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27\sms creater\"/>
    </mc:Choice>
  </mc:AlternateContent>
  <bookViews>
    <workbookView xWindow="120" yWindow="120" windowWidth="19095" windowHeight="7680"/>
  </bookViews>
  <sheets>
    <sheet name="LTE Outage" sheetId="1" r:id="rId1"/>
    <sheet name="On-Air sites List" sheetId="2" r:id="rId2"/>
    <sheet name="&gt;3hrs" sheetId="3" state="hidden" r:id="rId3"/>
    <sheet name="Cease" sheetId="4" state="hidden" r:id="rId4"/>
    <sheet name="Email" sheetId="6" state="hidden" r:id="rId5"/>
    <sheet name="ALV" sheetId="8" state="hidden" r:id="rId6"/>
    <sheet name="UpSitesEmail" sheetId="9" state="hidden" r:id="rId7"/>
    <sheet name="Sheet1" sheetId="10" r:id="rId8"/>
  </sheets>
  <functionGroups builtInGroupCount="18"/>
  <definedNames>
    <definedName name="_xlnm._FilterDatabase" localSheetId="5" hidden="1">ALV!$L$1:$O$3001</definedName>
    <definedName name="_xlnm._FilterDatabase" localSheetId="4" hidden="1">Email!$C$1:$F$100</definedName>
    <definedName name="_xlnm._FilterDatabase" localSheetId="6" hidden="1">UpSitesEmail!$A$1:$M$250</definedName>
  </definedNames>
  <calcPr calcId="162913"/>
</workbook>
</file>

<file path=xl/calcChain.xml><?xml version="1.0" encoding="utf-8"?>
<calcChain xmlns="http://schemas.openxmlformats.org/spreadsheetml/2006/main"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5" i="3"/>
  <c r="P3" i="4" l="1"/>
  <c r="Q3" i="4"/>
  <c r="P4" i="4"/>
  <c r="Q4" i="4"/>
  <c r="P5" i="4"/>
  <c r="Q5" i="4"/>
  <c r="P6" i="4"/>
  <c r="Q6" i="4"/>
  <c r="P7" i="4"/>
  <c r="Q7" i="4"/>
  <c r="P8" i="4"/>
  <c r="Q8" i="4"/>
  <c r="P9" i="4"/>
  <c r="Q9" i="4"/>
  <c r="P10" i="4"/>
  <c r="Q10" i="4"/>
  <c r="P11" i="4"/>
  <c r="Q11" i="4"/>
  <c r="P12" i="4"/>
  <c r="Q12" i="4"/>
  <c r="P13" i="4"/>
  <c r="Q13" i="4"/>
  <c r="P14" i="4"/>
  <c r="Q14" i="4"/>
  <c r="P15" i="4"/>
  <c r="Q15" i="4"/>
  <c r="P16" i="4"/>
  <c r="Q16" i="4"/>
  <c r="P17" i="4"/>
  <c r="Q17" i="4"/>
  <c r="P18" i="4"/>
  <c r="Q18" i="4"/>
  <c r="P19" i="4"/>
  <c r="Q19" i="4"/>
  <c r="P20" i="4"/>
  <c r="Q20" i="4"/>
  <c r="P21" i="4"/>
  <c r="Q21" i="4"/>
  <c r="P22" i="4"/>
  <c r="Q22" i="4"/>
  <c r="P23" i="4"/>
  <c r="Q23" i="4"/>
  <c r="P24" i="4"/>
  <c r="Q24" i="4"/>
  <c r="P25" i="4"/>
  <c r="Q25" i="4"/>
  <c r="P26" i="4"/>
  <c r="Q26" i="4"/>
  <c r="P27" i="4"/>
  <c r="Q27" i="4"/>
  <c r="P28" i="4"/>
  <c r="Q28" i="4"/>
  <c r="P29" i="4"/>
  <c r="Q29" i="4"/>
  <c r="P30" i="4"/>
  <c r="Q30" i="4"/>
  <c r="P31" i="4"/>
  <c r="Q31" i="4"/>
  <c r="P32" i="4"/>
  <c r="Q32" i="4"/>
  <c r="P33" i="4"/>
  <c r="Q33" i="4"/>
  <c r="P34" i="4"/>
  <c r="Q34" i="4"/>
  <c r="P35" i="4"/>
  <c r="Q35" i="4"/>
  <c r="P36" i="4"/>
  <c r="Q36" i="4"/>
  <c r="P37" i="4"/>
  <c r="Q37" i="4"/>
  <c r="P38" i="4"/>
  <c r="Q38" i="4"/>
  <c r="P39" i="4"/>
  <c r="Q39" i="4"/>
  <c r="P40" i="4"/>
  <c r="Q40" i="4"/>
  <c r="P41" i="4"/>
  <c r="Q41" i="4"/>
  <c r="P42" i="4"/>
  <c r="Q42" i="4"/>
  <c r="P43" i="4"/>
  <c r="Q43" i="4"/>
  <c r="P44" i="4"/>
  <c r="Q44" i="4"/>
  <c r="P45" i="4"/>
  <c r="Q45" i="4"/>
  <c r="P46" i="4"/>
  <c r="Q46" i="4"/>
  <c r="P47" i="4"/>
  <c r="Q47" i="4"/>
  <c r="P48" i="4"/>
  <c r="Q48" i="4"/>
  <c r="P49" i="4"/>
  <c r="Q49" i="4"/>
  <c r="P50" i="4"/>
  <c r="Q50" i="4"/>
  <c r="P51" i="4"/>
  <c r="Q51" i="4"/>
  <c r="P52" i="4"/>
  <c r="Q52" i="4"/>
  <c r="P53" i="4"/>
  <c r="Q53" i="4"/>
  <c r="P54" i="4"/>
  <c r="Q54" i="4"/>
  <c r="P55" i="4"/>
  <c r="Q55" i="4"/>
  <c r="P56" i="4"/>
  <c r="Q56" i="4"/>
  <c r="P57" i="4"/>
  <c r="Q57" i="4"/>
  <c r="P58" i="4"/>
  <c r="Q58" i="4"/>
  <c r="P59" i="4"/>
  <c r="Q59" i="4"/>
  <c r="P60" i="4"/>
  <c r="Q60" i="4"/>
  <c r="P61" i="4"/>
  <c r="Q61" i="4"/>
  <c r="P62" i="4"/>
  <c r="Q62" i="4"/>
  <c r="P63" i="4"/>
  <c r="Q63" i="4"/>
  <c r="P64" i="4"/>
  <c r="Q64" i="4"/>
  <c r="P65" i="4"/>
  <c r="Q65" i="4"/>
  <c r="P66" i="4"/>
  <c r="Q66" i="4"/>
  <c r="P67" i="4"/>
  <c r="Q67" i="4"/>
  <c r="P68" i="4"/>
  <c r="Q68" i="4"/>
  <c r="P69" i="4"/>
  <c r="Q69" i="4"/>
  <c r="P70" i="4"/>
  <c r="Q70" i="4"/>
  <c r="P71" i="4"/>
  <c r="Q71" i="4"/>
  <c r="P72" i="4"/>
  <c r="Q72" i="4"/>
  <c r="P73" i="4"/>
  <c r="Q73" i="4"/>
  <c r="P74" i="4"/>
  <c r="Q74" i="4"/>
  <c r="P75" i="4"/>
  <c r="Q75" i="4"/>
  <c r="P76" i="4"/>
  <c r="Q76" i="4"/>
  <c r="P77" i="4"/>
  <c r="Q77" i="4"/>
  <c r="P78" i="4"/>
  <c r="Q78" i="4"/>
  <c r="P79" i="4"/>
  <c r="Q79" i="4"/>
  <c r="P80" i="4"/>
  <c r="Q80" i="4"/>
  <c r="P81" i="4"/>
  <c r="Q81" i="4"/>
  <c r="P82" i="4"/>
  <c r="Q82" i="4"/>
  <c r="P83" i="4"/>
  <c r="Q83" i="4"/>
  <c r="P84" i="4"/>
  <c r="Q84" i="4"/>
  <c r="P85" i="4"/>
  <c r="Q85" i="4"/>
  <c r="P86" i="4"/>
  <c r="Q86" i="4"/>
  <c r="P87" i="4"/>
  <c r="Q87" i="4"/>
  <c r="P88" i="4"/>
  <c r="Q88" i="4"/>
  <c r="P89" i="4"/>
  <c r="Q89" i="4"/>
  <c r="P90" i="4"/>
  <c r="Q90" i="4"/>
  <c r="P91" i="4"/>
  <c r="Q91" i="4"/>
  <c r="P92" i="4"/>
  <c r="Q92" i="4"/>
  <c r="P93" i="4"/>
  <c r="Q93" i="4"/>
  <c r="P94" i="4"/>
  <c r="Q94" i="4"/>
  <c r="P95" i="4"/>
  <c r="Q95" i="4"/>
  <c r="P96" i="4"/>
  <c r="Q96" i="4"/>
  <c r="P97" i="4"/>
  <c r="Q97" i="4"/>
  <c r="P98" i="4"/>
  <c r="Q98" i="4"/>
  <c r="P99" i="4"/>
  <c r="Q99" i="4"/>
  <c r="P100" i="4"/>
  <c r="Q100" i="4"/>
  <c r="P101" i="4"/>
  <c r="Q101" i="4"/>
  <c r="P102" i="4"/>
  <c r="Q102" i="4"/>
  <c r="P103" i="4"/>
  <c r="Q103" i="4"/>
  <c r="P104" i="4"/>
  <c r="Q104" i="4"/>
  <c r="P105" i="4"/>
  <c r="Q105" i="4"/>
  <c r="P106" i="4"/>
  <c r="Q106" i="4"/>
  <c r="P107" i="4"/>
  <c r="Q107" i="4"/>
  <c r="P108" i="4"/>
  <c r="Q108" i="4"/>
  <c r="P109" i="4"/>
  <c r="Q109" i="4"/>
  <c r="P110" i="4"/>
  <c r="Q110" i="4"/>
  <c r="P111" i="4"/>
  <c r="Q111" i="4"/>
  <c r="P112" i="4"/>
  <c r="Q112" i="4"/>
  <c r="P113" i="4"/>
  <c r="Q113" i="4"/>
  <c r="P114" i="4"/>
  <c r="Q114" i="4"/>
  <c r="P115" i="4"/>
  <c r="Q115" i="4"/>
  <c r="P116" i="4"/>
  <c r="Q116" i="4"/>
  <c r="P117" i="4"/>
  <c r="Q117" i="4"/>
  <c r="P118" i="4"/>
  <c r="Q118" i="4"/>
  <c r="P119" i="4"/>
  <c r="Q119" i="4"/>
  <c r="P120" i="4"/>
  <c r="Q120" i="4"/>
  <c r="P121" i="4"/>
  <c r="Q121" i="4"/>
  <c r="P122" i="4"/>
  <c r="Q122" i="4"/>
  <c r="P123" i="4"/>
  <c r="Q123" i="4"/>
  <c r="P124" i="4"/>
  <c r="Q124" i="4"/>
  <c r="P125" i="4"/>
  <c r="Q125" i="4"/>
  <c r="P126" i="4"/>
  <c r="Q126" i="4"/>
  <c r="P127" i="4"/>
  <c r="Q127" i="4"/>
  <c r="P128" i="4"/>
  <c r="Q128" i="4"/>
  <c r="P129" i="4"/>
  <c r="Q129" i="4"/>
  <c r="P130" i="4"/>
  <c r="Q130" i="4"/>
  <c r="P131" i="4"/>
  <c r="Q131" i="4"/>
  <c r="P132" i="4"/>
  <c r="Q132" i="4"/>
  <c r="P133" i="4"/>
  <c r="Q133" i="4"/>
  <c r="P134" i="4"/>
  <c r="Q134" i="4"/>
  <c r="P135" i="4"/>
  <c r="Q135" i="4"/>
  <c r="P136" i="4"/>
  <c r="Q136" i="4"/>
  <c r="P137" i="4"/>
  <c r="Q137" i="4"/>
  <c r="P138" i="4"/>
  <c r="Q138" i="4"/>
  <c r="P139" i="4"/>
  <c r="Q139" i="4"/>
  <c r="P140" i="4"/>
  <c r="Q140" i="4"/>
  <c r="P141" i="4"/>
  <c r="Q141" i="4"/>
  <c r="P142" i="4"/>
  <c r="Q142" i="4"/>
  <c r="P143" i="4"/>
  <c r="Q143" i="4"/>
  <c r="P144" i="4"/>
  <c r="Q144" i="4"/>
  <c r="P145" i="4"/>
  <c r="Q145" i="4"/>
  <c r="P146" i="4"/>
  <c r="Q146" i="4"/>
  <c r="P147" i="4"/>
  <c r="Q147" i="4"/>
  <c r="P148" i="4"/>
  <c r="Q148" i="4"/>
  <c r="P149" i="4"/>
  <c r="Q149" i="4"/>
  <c r="P150" i="4"/>
  <c r="Q150" i="4"/>
  <c r="P151" i="4"/>
  <c r="Q151" i="4"/>
  <c r="P152" i="4"/>
  <c r="Q152" i="4"/>
  <c r="P153" i="4"/>
  <c r="Q153" i="4"/>
  <c r="P154" i="4"/>
  <c r="Q154" i="4"/>
  <c r="P155" i="4"/>
  <c r="Q155" i="4"/>
  <c r="P156" i="4"/>
  <c r="Q156" i="4"/>
  <c r="P157" i="4"/>
  <c r="Q157" i="4"/>
  <c r="P158" i="4"/>
  <c r="Q158" i="4"/>
  <c r="P159" i="4"/>
  <c r="Q159" i="4"/>
  <c r="P160" i="4"/>
  <c r="Q160" i="4"/>
  <c r="P161" i="4"/>
  <c r="Q161" i="4"/>
  <c r="P162" i="4"/>
  <c r="Q162" i="4"/>
  <c r="P163" i="4"/>
  <c r="Q163" i="4"/>
  <c r="P164" i="4"/>
  <c r="Q164" i="4"/>
  <c r="P165" i="4"/>
  <c r="Q165" i="4"/>
  <c r="P166" i="4"/>
  <c r="Q166" i="4"/>
  <c r="P167" i="4"/>
  <c r="Q167" i="4"/>
  <c r="P168" i="4"/>
  <c r="Q168" i="4"/>
  <c r="P169" i="4"/>
  <c r="Q169" i="4"/>
  <c r="P170" i="4"/>
  <c r="Q170" i="4"/>
  <c r="P171" i="4"/>
  <c r="Q171" i="4"/>
  <c r="P172" i="4"/>
  <c r="Q172" i="4"/>
  <c r="P173" i="4"/>
  <c r="Q173" i="4"/>
  <c r="P174" i="4"/>
  <c r="Q174" i="4"/>
  <c r="P175" i="4"/>
  <c r="Q175" i="4"/>
  <c r="P176" i="4"/>
  <c r="Q176" i="4"/>
  <c r="P177" i="4"/>
  <c r="Q177" i="4"/>
  <c r="P178" i="4"/>
  <c r="Q178" i="4"/>
  <c r="P179" i="4"/>
  <c r="Q179" i="4"/>
  <c r="P180" i="4"/>
  <c r="Q180" i="4"/>
  <c r="P181" i="4"/>
  <c r="Q181" i="4"/>
  <c r="P182" i="4"/>
  <c r="Q182" i="4"/>
  <c r="P183" i="4"/>
  <c r="Q183" i="4"/>
  <c r="P184" i="4"/>
  <c r="Q184" i="4"/>
  <c r="P185" i="4"/>
  <c r="Q185" i="4"/>
  <c r="P186" i="4"/>
  <c r="Q186" i="4"/>
  <c r="P187" i="4"/>
  <c r="Q187" i="4"/>
  <c r="P188" i="4"/>
  <c r="Q188" i="4"/>
  <c r="P189" i="4"/>
  <c r="Q189" i="4"/>
  <c r="P190" i="4"/>
  <c r="Q190" i="4"/>
  <c r="P191" i="4"/>
  <c r="Q191" i="4"/>
  <c r="P192" i="4"/>
  <c r="Q192" i="4"/>
  <c r="P193" i="4"/>
  <c r="Q193" i="4"/>
  <c r="P194" i="4"/>
  <c r="Q194" i="4"/>
  <c r="P195" i="4"/>
  <c r="Q195" i="4"/>
  <c r="P196" i="4"/>
  <c r="Q196" i="4"/>
  <c r="P197" i="4"/>
  <c r="Q197" i="4"/>
  <c r="P198" i="4"/>
  <c r="Q198" i="4"/>
  <c r="P199" i="4"/>
  <c r="Q199" i="4"/>
  <c r="P200" i="4"/>
  <c r="Q200" i="4"/>
  <c r="P201" i="4"/>
  <c r="Q201" i="4"/>
  <c r="P202" i="4"/>
  <c r="Q202" i="4"/>
  <c r="P203" i="4"/>
  <c r="Q203" i="4"/>
  <c r="P204" i="4"/>
  <c r="Q204" i="4"/>
  <c r="P205" i="4"/>
  <c r="Q205" i="4"/>
  <c r="P206" i="4"/>
  <c r="Q206" i="4"/>
  <c r="P207" i="4"/>
  <c r="Q207" i="4"/>
  <c r="P208" i="4"/>
  <c r="Q208" i="4"/>
  <c r="P209" i="4"/>
  <c r="Q209" i="4"/>
  <c r="P210" i="4"/>
  <c r="Q210" i="4"/>
  <c r="P211" i="4"/>
  <c r="Q211" i="4"/>
  <c r="P212" i="4"/>
  <c r="Q212" i="4"/>
  <c r="P213" i="4"/>
  <c r="Q213" i="4"/>
  <c r="P214" i="4"/>
  <c r="Q214" i="4"/>
  <c r="P215" i="4"/>
  <c r="Q215" i="4"/>
  <c r="P216" i="4"/>
  <c r="Q216" i="4"/>
  <c r="P217" i="4"/>
  <c r="Q217" i="4"/>
  <c r="P218" i="4"/>
  <c r="Q218" i="4"/>
  <c r="P219" i="4"/>
  <c r="Q219" i="4"/>
  <c r="P220" i="4"/>
  <c r="Q220" i="4"/>
  <c r="P221" i="4"/>
  <c r="Q221" i="4"/>
  <c r="P222" i="4"/>
  <c r="Q222" i="4"/>
  <c r="P223" i="4"/>
  <c r="Q223" i="4"/>
  <c r="P224" i="4"/>
  <c r="Q224" i="4"/>
  <c r="P225" i="4"/>
  <c r="Q225" i="4"/>
  <c r="P226" i="4"/>
  <c r="Q226" i="4"/>
  <c r="P227" i="4"/>
  <c r="Q227" i="4"/>
  <c r="P228" i="4"/>
  <c r="Q228" i="4"/>
  <c r="P229" i="4"/>
  <c r="Q229" i="4"/>
  <c r="P230" i="4"/>
  <c r="Q230" i="4"/>
  <c r="P231" i="4"/>
  <c r="Q231" i="4"/>
  <c r="P232" i="4"/>
  <c r="Q232" i="4"/>
  <c r="P233" i="4"/>
  <c r="Q233" i="4"/>
  <c r="P234" i="4"/>
  <c r="Q234" i="4"/>
  <c r="P235" i="4"/>
  <c r="Q235" i="4"/>
  <c r="P236" i="4"/>
  <c r="Q236" i="4"/>
  <c r="P237" i="4"/>
  <c r="Q237" i="4"/>
  <c r="P238" i="4"/>
  <c r="Q238" i="4"/>
  <c r="P239" i="4"/>
  <c r="Q239" i="4"/>
  <c r="P240" i="4"/>
  <c r="Q240" i="4"/>
  <c r="P241" i="4"/>
  <c r="Q241" i="4"/>
  <c r="P242" i="4"/>
  <c r="Q242" i="4"/>
  <c r="P243" i="4"/>
  <c r="Q243" i="4"/>
  <c r="P244" i="4"/>
  <c r="Q244" i="4"/>
  <c r="P245" i="4"/>
  <c r="Q245" i="4"/>
  <c r="P246" i="4"/>
  <c r="Q246" i="4"/>
  <c r="P247" i="4"/>
  <c r="Q247" i="4"/>
  <c r="P248" i="4"/>
  <c r="Q248" i="4"/>
  <c r="P249" i="4"/>
  <c r="Q249" i="4"/>
  <c r="P250" i="4"/>
  <c r="Q250" i="4"/>
  <c r="P251" i="4"/>
  <c r="Q251" i="4"/>
  <c r="P252" i="4"/>
  <c r="Q252" i="4"/>
  <c r="P253" i="4"/>
  <c r="Q253" i="4"/>
  <c r="P254" i="4"/>
  <c r="Q254" i="4"/>
  <c r="P255" i="4"/>
  <c r="Q255" i="4"/>
  <c r="P256" i="4"/>
  <c r="Q256" i="4"/>
  <c r="P257" i="4"/>
  <c r="Q257" i="4"/>
  <c r="P258" i="4"/>
  <c r="Q258" i="4"/>
  <c r="P259" i="4"/>
  <c r="Q259" i="4"/>
  <c r="P260" i="4"/>
  <c r="Q260" i="4"/>
  <c r="P261" i="4"/>
  <c r="Q261" i="4"/>
  <c r="P262" i="4"/>
  <c r="Q262" i="4"/>
  <c r="P263" i="4"/>
  <c r="Q263" i="4"/>
  <c r="P264" i="4"/>
  <c r="Q264" i="4"/>
  <c r="P265" i="4"/>
  <c r="Q265" i="4"/>
  <c r="P266" i="4"/>
  <c r="Q266" i="4"/>
  <c r="P267" i="4"/>
  <c r="Q267" i="4"/>
  <c r="P268" i="4"/>
  <c r="Q268" i="4"/>
  <c r="P269" i="4"/>
  <c r="Q269" i="4"/>
  <c r="P270" i="4"/>
  <c r="Q270" i="4"/>
  <c r="P271" i="4"/>
  <c r="Q271" i="4"/>
  <c r="P272" i="4"/>
  <c r="Q272" i="4"/>
  <c r="P273" i="4"/>
  <c r="Q273" i="4"/>
  <c r="P274" i="4"/>
  <c r="Q274" i="4"/>
  <c r="P275" i="4"/>
  <c r="Q275" i="4"/>
  <c r="P276" i="4"/>
  <c r="Q276" i="4"/>
  <c r="P277" i="4"/>
  <c r="Q277" i="4"/>
  <c r="P278" i="4"/>
  <c r="Q278" i="4"/>
  <c r="P279" i="4"/>
  <c r="Q279" i="4"/>
  <c r="P280" i="4"/>
  <c r="Q280" i="4"/>
  <c r="P281" i="4"/>
  <c r="Q281" i="4"/>
  <c r="P282" i="4"/>
  <c r="Q282" i="4"/>
  <c r="P283" i="4"/>
  <c r="Q283" i="4"/>
  <c r="P284" i="4"/>
  <c r="Q284" i="4"/>
  <c r="P285" i="4"/>
  <c r="Q285" i="4"/>
  <c r="P286" i="4"/>
  <c r="Q286" i="4"/>
  <c r="P287" i="4"/>
  <c r="Q287" i="4"/>
  <c r="P288" i="4"/>
  <c r="Q288" i="4"/>
  <c r="P289" i="4"/>
  <c r="Q289" i="4"/>
  <c r="P290" i="4"/>
  <c r="Q290" i="4"/>
  <c r="P291" i="4"/>
  <c r="Q291" i="4"/>
  <c r="P292" i="4"/>
  <c r="Q292" i="4"/>
  <c r="P293" i="4"/>
  <c r="Q293" i="4"/>
  <c r="P294" i="4"/>
  <c r="Q294" i="4"/>
  <c r="P295" i="4"/>
  <c r="Q295" i="4"/>
  <c r="P296" i="4"/>
  <c r="Q296" i="4"/>
  <c r="P297" i="4"/>
  <c r="Q297" i="4"/>
  <c r="P298" i="4"/>
  <c r="Q298" i="4"/>
  <c r="P299" i="4"/>
  <c r="Q299" i="4"/>
  <c r="P300" i="4"/>
  <c r="Q300" i="4"/>
  <c r="P301" i="4"/>
  <c r="Q301" i="4"/>
  <c r="P302" i="4"/>
  <c r="Q302" i="4"/>
  <c r="P303" i="4"/>
  <c r="Q303" i="4"/>
  <c r="P304" i="4"/>
  <c r="Q304" i="4"/>
  <c r="P305" i="4"/>
  <c r="Q305" i="4"/>
  <c r="P306" i="4"/>
  <c r="Q306" i="4"/>
  <c r="P307" i="4"/>
  <c r="Q307" i="4"/>
  <c r="P308" i="4"/>
  <c r="Q308" i="4"/>
  <c r="P309" i="4"/>
  <c r="Q309" i="4"/>
  <c r="P310" i="4"/>
  <c r="Q310" i="4"/>
  <c r="P311" i="4"/>
  <c r="Q311" i="4"/>
  <c r="P312" i="4"/>
  <c r="Q312" i="4"/>
  <c r="P313" i="4"/>
  <c r="Q313" i="4"/>
  <c r="P314" i="4"/>
  <c r="Q314" i="4"/>
  <c r="P315" i="4"/>
  <c r="Q315" i="4"/>
  <c r="P316" i="4"/>
  <c r="Q316" i="4"/>
  <c r="P317" i="4"/>
  <c r="Q317" i="4"/>
  <c r="P318" i="4"/>
  <c r="Q318" i="4"/>
  <c r="P319" i="4"/>
  <c r="Q319" i="4"/>
  <c r="P320" i="4"/>
  <c r="Q320" i="4"/>
  <c r="P321" i="4"/>
  <c r="Q321" i="4"/>
  <c r="P322" i="4"/>
  <c r="Q322" i="4"/>
  <c r="P323" i="4"/>
  <c r="Q323" i="4"/>
  <c r="P324" i="4"/>
  <c r="Q324" i="4"/>
  <c r="P325" i="4"/>
  <c r="Q325" i="4"/>
  <c r="P326" i="4"/>
  <c r="Q326" i="4"/>
  <c r="P327" i="4"/>
  <c r="Q327" i="4"/>
  <c r="P328" i="4"/>
  <c r="Q328" i="4"/>
  <c r="P329" i="4"/>
  <c r="Q329" i="4"/>
  <c r="P330" i="4"/>
  <c r="Q330" i="4"/>
  <c r="P331" i="4"/>
  <c r="Q331" i="4"/>
  <c r="P332" i="4"/>
  <c r="Q332" i="4"/>
  <c r="P333" i="4"/>
  <c r="Q333" i="4"/>
  <c r="P334" i="4"/>
  <c r="Q334" i="4"/>
  <c r="P335" i="4"/>
  <c r="Q335" i="4"/>
  <c r="P336" i="4"/>
  <c r="Q336" i="4"/>
  <c r="P337" i="4"/>
  <c r="Q337" i="4"/>
  <c r="P338" i="4"/>
  <c r="Q338" i="4"/>
  <c r="P339" i="4"/>
  <c r="Q339" i="4"/>
  <c r="P340" i="4"/>
  <c r="Q340" i="4"/>
  <c r="P341" i="4"/>
  <c r="Q341" i="4"/>
  <c r="P342" i="4"/>
  <c r="Q342" i="4"/>
  <c r="P343" i="4"/>
  <c r="Q343" i="4"/>
  <c r="P344" i="4"/>
  <c r="Q344" i="4"/>
  <c r="P345" i="4"/>
  <c r="Q345" i="4"/>
  <c r="P346" i="4"/>
  <c r="Q346" i="4"/>
  <c r="P347" i="4"/>
  <c r="Q347" i="4"/>
  <c r="P348" i="4"/>
  <c r="Q348" i="4"/>
  <c r="P349" i="4"/>
  <c r="Q349" i="4"/>
  <c r="P350" i="4"/>
  <c r="Q350" i="4"/>
  <c r="P351" i="4"/>
  <c r="Q351" i="4"/>
  <c r="P352" i="4"/>
  <c r="Q352" i="4"/>
  <c r="P353" i="4"/>
  <c r="Q353" i="4"/>
  <c r="P354" i="4"/>
  <c r="Q354" i="4"/>
  <c r="P355" i="4"/>
  <c r="Q355" i="4"/>
  <c r="P356" i="4"/>
  <c r="Q356" i="4"/>
  <c r="P357" i="4"/>
  <c r="Q357" i="4"/>
  <c r="P358" i="4"/>
  <c r="Q358" i="4"/>
  <c r="P359" i="4"/>
  <c r="Q359" i="4"/>
  <c r="P360" i="4"/>
  <c r="Q360" i="4"/>
  <c r="P361" i="4"/>
  <c r="Q361" i="4"/>
  <c r="P362" i="4"/>
  <c r="Q362" i="4"/>
  <c r="P363" i="4"/>
  <c r="Q363" i="4"/>
  <c r="P364" i="4"/>
  <c r="Q364" i="4"/>
  <c r="P365" i="4"/>
  <c r="Q365" i="4"/>
  <c r="P366" i="4"/>
  <c r="Q366" i="4"/>
  <c r="P367" i="4"/>
  <c r="Q367" i="4"/>
  <c r="P368" i="4"/>
  <c r="Q368" i="4"/>
  <c r="P369" i="4"/>
  <c r="Q369" i="4"/>
  <c r="P370" i="4"/>
  <c r="Q370" i="4"/>
  <c r="P371" i="4"/>
  <c r="Q371" i="4"/>
  <c r="P372" i="4"/>
  <c r="Q372" i="4"/>
  <c r="P373" i="4"/>
  <c r="Q373" i="4"/>
  <c r="P374" i="4"/>
  <c r="Q374" i="4"/>
  <c r="P375" i="4"/>
  <c r="Q375" i="4"/>
  <c r="P376" i="4"/>
  <c r="Q376" i="4"/>
  <c r="P377" i="4"/>
  <c r="Q377" i="4"/>
  <c r="P378" i="4"/>
  <c r="Q378" i="4"/>
  <c r="P379" i="4"/>
  <c r="Q379" i="4"/>
  <c r="P380" i="4"/>
  <c r="Q380" i="4"/>
  <c r="P381" i="4"/>
  <c r="Q381" i="4"/>
  <c r="P382" i="4"/>
  <c r="Q382" i="4"/>
  <c r="P383" i="4"/>
  <c r="Q383" i="4"/>
  <c r="P384" i="4"/>
  <c r="Q384" i="4"/>
  <c r="P385" i="4"/>
  <c r="Q385" i="4"/>
  <c r="P386" i="4"/>
  <c r="Q386" i="4"/>
  <c r="P387" i="4"/>
  <c r="Q387" i="4"/>
  <c r="P388" i="4"/>
  <c r="Q388" i="4"/>
  <c r="P389" i="4"/>
  <c r="Q389" i="4"/>
  <c r="P390" i="4"/>
  <c r="Q390" i="4"/>
  <c r="P391" i="4"/>
  <c r="Q391" i="4"/>
  <c r="P392" i="4"/>
  <c r="Q392" i="4"/>
  <c r="P393" i="4"/>
  <c r="Q393" i="4"/>
  <c r="P394" i="4"/>
  <c r="Q394" i="4"/>
  <c r="P395" i="4"/>
  <c r="Q395" i="4"/>
  <c r="P396" i="4"/>
  <c r="Q396" i="4"/>
  <c r="P397" i="4"/>
  <c r="Q397" i="4"/>
  <c r="P398" i="4"/>
  <c r="Q398" i="4"/>
  <c r="P399" i="4"/>
  <c r="Q399" i="4"/>
  <c r="P400" i="4"/>
  <c r="Q400" i="4"/>
  <c r="P401" i="4"/>
  <c r="Q401" i="4"/>
  <c r="P402" i="4"/>
  <c r="Q402" i="4"/>
  <c r="P403" i="4"/>
  <c r="Q403" i="4"/>
  <c r="P404" i="4"/>
  <c r="Q404" i="4"/>
  <c r="P405" i="4"/>
  <c r="Q405" i="4"/>
  <c r="P406" i="4"/>
  <c r="Q406" i="4"/>
  <c r="P407" i="4"/>
  <c r="Q407" i="4"/>
  <c r="P408" i="4"/>
  <c r="Q408" i="4"/>
  <c r="P409" i="4"/>
  <c r="Q409" i="4"/>
  <c r="P410" i="4"/>
  <c r="Q410" i="4"/>
  <c r="P411" i="4"/>
  <c r="Q411" i="4"/>
  <c r="P412" i="4"/>
  <c r="Q412" i="4"/>
  <c r="P413" i="4"/>
  <c r="Q413" i="4"/>
  <c r="P414" i="4"/>
  <c r="Q414" i="4"/>
  <c r="P415" i="4"/>
  <c r="Q415" i="4"/>
  <c r="P416" i="4"/>
  <c r="Q416" i="4"/>
  <c r="P417" i="4"/>
  <c r="Q417" i="4"/>
  <c r="P418" i="4"/>
  <c r="Q418" i="4"/>
  <c r="P419" i="4"/>
  <c r="Q419" i="4"/>
  <c r="P420" i="4"/>
  <c r="Q420" i="4"/>
  <c r="P421" i="4"/>
  <c r="Q421" i="4"/>
  <c r="P422" i="4"/>
  <c r="Q422" i="4"/>
  <c r="P423" i="4"/>
  <c r="Q423" i="4"/>
  <c r="P424" i="4"/>
  <c r="Q424" i="4"/>
  <c r="P425" i="4"/>
  <c r="Q425" i="4"/>
  <c r="P426" i="4"/>
  <c r="Q426" i="4"/>
  <c r="P427" i="4"/>
  <c r="Q427" i="4"/>
  <c r="P428" i="4"/>
  <c r="Q428" i="4"/>
  <c r="P429" i="4"/>
  <c r="Q429" i="4"/>
  <c r="P430" i="4"/>
  <c r="Q430" i="4"/>
  <c r="P431" i="4"/>
  <c r="Q431" i="4"/>
  <c r="P432" i="4"/>
  <c r="Q432" i="4"/>
  <c r="P433" i="4"/>
  <c r="Q433" i="4"/>
  <c r="P434" i="4"/>
  <c r="Q434" i="4"/>
  <c r="P435" i="4"/>
  <c r="Q435" i="4"/>
  <c r="P436" i="4"/>
  <c r="Q436" i="4"/>
  <c r="P437" i="4"/>
  <c r="Q437" i="4"/>
  <c r="P438" i="4"/>
  <c r="Q438" i="4"/>
  <c r="P439" i="4"/>
  <c r="Q439" i="4"/>
  <c r="P440" i="4"/>
  <c r="Q440" i="4"/>
  <c r="P441" i="4"/>
  <c r="Q441" i="4"/>
  <c r="P442" i="4"/>
  <c r="Q442" i="4"/>
  <c r="P443" i="4"/>
  <c r="Q443" i="4"/>
  <c r="P444" i="4"/>
  <c r="Q444" i="4"/>
  <c r="P445" i="4"/>
  <c r="Q445" i="4"/>
  <c r="P446" i="4"/>
  <c r="Q446" i="4"/>
  <c r="P447" i="4"/>
  <c r="Q447" i="4"/>
  <c r="P448" i="4"/>
  <c r="Q448" i="4"/>
  <c r="P449" i="4"/>
  <c r="Q449" i="4"/>
  <c r="P450" i="4"/>
  <c r="Q450" i="4"/>
  <c r="P451" i="4"/>
  <c r="Q451" i="4"/>
  <c r="P452" i="4"/>
  <c r="Q452" i="4"/>
  <c r="P453" i="4"/>
  <c r="Q453" i="4"/>
  <c r="P454" i="4"/>
  <c r="Q454" i="4"/>
  <c r="P455" i="4"/>
  <c r="Q455" i="4"/>
  <c r="P456" i="4"/>
  <c r="Q456" i="4"/>
  <c r="P457" i="4"/>
  <c r="Q457" i="4"/>
  <c r="P458" i="4"/>
  <c r="Q458" i="4"/>
  <c r="P459" i="4"/>
  <c r="Q459" i="4"/>
  <c r="P460" i="4"/>
  <c r="Q460" i="4"/>
  <c r="P461" i="4"/>
  <c r="Q461" i="4"/>
  <c r="P462" i="4"/>
  <c r="Q462" i="4"/>
  <c r="P463" i="4"/>
  <c r="Q463" i="4"/>
  <c r="P464" i="4"/>
  <c r="Q464" i="4"/>
  <c r="P465" i="4"/>
  <c r="Q465" i="4"/>
  <c r="P466" i="4"/>
  <c r="Q466" i="4"/>
  <c r="P467" i="4"/>
  <c r="Q467" i="4"/>
  <c r="P468" i="4"/>
  <c r="Q468" i="4"/>
  <c r="P469" i="4"/>
  <c r="Q469" i="4"/>
  <c r="P470" i="4"/>
  <c r="Q470" i="4"/>
  <c r="P471" i="4"/>
  <c r="Q471" i="4"/>
  <c r="P472" i="4"/>
  <c r="Q472" i="4"/>
  <c r="P473" i="4"/>
  <c r="Q473" i="4"/>
  <c r="P474" i="4"/>
  <c r="Q474" i="4"/>
  <c r="P475" i="4"/>
  <c r="Q475" i="4"/>
  <c r="P476" i="4"/>
  <c r="Q476" i="4"/>
  <c r="P477" i="4"/>
  <c r="Q477" i="4"/>
  <c r="P478" i="4"/>
  <c r="Q478" i="4"/>
  <c r="P479" i="4"/>
  <c r="Q479" i="4"/>
  <c r="P480" i="4"/>
  <c r="Q480" i="4"/>
  <c r="P481" i="4"/>
  <c r="Q481" i="4"/>
  <c r="P482" i="4"/>
  <c r="Q482" i="4"/>
  <c r="P483" i="4"/>
  <c r="Q483" i="4"/>
  <c r="P484" i="4"/>
  <c r="Q484" i="4"/>
  <c r="P485" i="4"/>
  <c r="Q485" i="4"/>
  <c r="P486" i="4"/>
  <c r="Q486" i="4"/>
  <c r="P487" i="4"/>
  <c r="Q487" i="4"/>
  <c r="P488" i="4"/>
  <c r="Q488" i="4"/>
  <c r="P489" i="4"/>
  <c r="Q489" i="4"/>
  <c r="P490" i="4"/>
  <c r="Q490" i="4"/>
  <c r="P491" i="4"/>
  <c r="Q491" i="4"/>
  <c r="P492" i="4"/>
  <c r="Q492" i="4"/>
  <c r="P493" i="4"/>
  <c r="Q493" i="4"/>
  <c r="P494" i="4"/>
  <c r="Q494" i="4"/>
  <c r="P495" i="4"/>
  <c r="Q495" i="4"/>
  <c r="P496" i="4"/>
  <c r="Q496" i="4"/>
  <c r="P497" i="4"/>
  <c r="Q497" i="4"/>
  <c r="P498" i="4"/>
  <c r="Q498" i="4"/>
  <c r="P499" i="4"/>
  <c r="Q499" i="4"/>
  <c r="P500" i="4"/>
  <c r="Q500" i="4"/>
  <c r="P501" i="4"/>
  <c r="Q501" i="4"/>
  <c r="P502" i="4"/>
  <c r="Q502" i="4"/>
  <c r="P503" i="4"/>
  <c r="Q503" i="4"/>
  <c r="P504" i="4"/>
  <c r="Q504" i="4"/>
  <c r="P505" i="4"/>
  <c r="Q505" i="4"/>
  <c r="P506" i="4"/>
  <c r="Q506" i="4"/>
  <c r="P507" i="4"/>
  <c r="Q507" i="4"/>
  <c r="P508" i="4"/>
  <c r="Q508" i="4"/>
  <c r="P509" i="4"/>
  <c r="Q509" i="4"/>
  <c r="P510" i="4"/>
  <c r="Q510" i="4"/>
  <c r="P511" i="4"/>
  <c r="Q511" i="4"/>
  <c r="P512" i="4"/>
  <c r="Q512" i="4"/>
  <c r="P513" i="4"/>
  <c r="Q513" i="4"/>
  <c r="P514" i="4"/>
  <c r="Q514" i="4"/>
  <c r="P515" i="4"/>
  <c r="Q515" i="4"/>
  <c r="P516" i="4"/>
  <c r="Q516" i="4"/>
  <c r="P517" i="4"/>
  <c r="Q517" i="4"/>
  <c r="P518" i="4"/>
  <c r="Q518" i="4"/>
  <c r="P519" i="4"/>
  <c r="Q519" i="4"/>
  <c r="P520" i="4"/>
  <c r="Q520" i="4"/>
  <c r="P521" i="4"/>
  <c r="Q521" i="4"/>
  <c r="P522" i="4"/>
  <c r="Q522" i="4"/>
  <c r="P523" i="4"/>
  <c r="Q523" i="4"/>
  <c r="P524" i="4"/>
  <c r="Q524" i="4"/>
  <c r="P525" i="4"/>
  <c r="Q525" i="4"/>
  <c r="P526" i="4"/>
  <c r="Q526" i="4"/>
  <c r="P527" i="4"/>
  <c r="Q527" i="4"/>
  <c r="P528" i="4"/>
  <c r="Q528" i="4"/>
  <c r="P529" i="4"/>
  <c r="Q529" i="4"/>
  <c r="P530" i="4"/>
  <c r="Q530" i="4"/>
  <c r="P531" i="4"/>
  <c r="Q531" i="4"/>
  <c r="P532" i="4"/>
  <c r="Q532" i="4"/>
  <c r="P533" i="4"/>
  <c r="Q533" i="4"/>
  <c r="P534" i="4"/>
  <c r="Q534" i="4"/>
  <c r="P535" i="4"/>
  <c r="Q535" i="4"/>
  <c r="P536" i="4"/>
  <c r="Q536" i="4"/>
  <c r="P537" i="4"/>
  <c r="Q537" i="4"/>
  <c r="P538" i="4"/>
  <c r="Q538" i="4"/>
  <c r="P539" i="4"/>
  <c r="Q539" i="4"/>
  <c r="P540" i="4"/>
  <c r="Q540" i="4"/>
  <c r="P541" i="4"/>
  <c r="Q541" i="4"/>
  <c r="P542" i="4"/>
  <c r="Q542" i="4"/>
  <c r="P543" i="4"/>
  <c r="Q543" i="4"/>
  <c r="P544" i="4"/>
  <c r="Q544" i="4"/>
  <c r="P545" i="4"/>
  <c r="Q545" i="4"/>
  <c r="P546" i="4"/>
  <c r="Q546" i="4"/>
  <c r="P547" i="4"/>
  <c r="Q547" i="4"/>
  <c r="P548" i="4"/>
  <c r="Q548" i="4"/>
  <c r="P549" i="4"/>
  <c r="Q549" i="4"/>
  <c r="P550" i="4"/>
  <c r="Q550" i="4"/>
  <c r="P551" i="4"/>
  <c r="Q551" i="4"/>
  <c r="P552" i="4"/>
  <c r="Q552" i="4"/>
  <c r="P553" i="4"/>
  <c r="Q553" i="4"/>
  <c r="P554" i="4"/>
  <c r="Q554" i="4"/>
  <c r="P555" i="4"/>
  <c r="Q555" i="4"/>
  <c r="P556" i="4"/>
  <c r="Q556" i="4"/>
  <c r="P557" i="4"/>
  <c r="Q557" i="4"/>
  <c r="P558" i="4"/>
  <c r="Q558" i="4"/>
  <c r="P559" i="4"/>
  <c r="Q559" i="4"/>
  <c r="P560" i="4"/>
  <c r="Q560" i="4"/>
  <c r="P561" i="4"/>
  <c r="Q561" i="4"/>
  <c r="P562" i="4"/>
  <c r="Q562" i="4"/>
  <c r="P563" i="4"/>
  <c r="Q563" i="4"/>
  <c r="P564" i="4"/>
  <c r="Q564" i="4"/>
  <c r="P565" i="4"/>
  <c r="Q565" i="4"/>
  <c r="P566" i="4"/>
  <c r="Q566" i="4"/>
  <c r="P567" i="4"/>
  <c r="Q567" i="4"/>
  <c r="P568" i="4"/>
  <c r="Q568" i="4"/>
  <c r="P569" i="4"/>
  <c r="Q569" i="4"/>
  <c r="P570" i="4"/>
  <c r="Q570" i="4"/>
  <c r="P571" i="4"/>
  <c r="Q571" i="4"/>
  <c r="P572" i="4"/>
  <c r="Q572" i="4"/>
  <c r="P573" i="4"/>
  <c r="Q573" i="4"/>
  <c r="P574" i="4"/>
  <c r="Q574" i="4"/>
  <c r="P575" i="4"/>
  <c r="Q575" i="4"/>
  <c r="P576" i="4"/>
  <c r="Q576" i="4"/>
  <c r="P577" i="4"/>
  <c r="Q577" i="4"/>
  <c r="P578" i="4"/>
  <c r="Q578" i="4"/>
  <c r="P579" i="4"/>
  <c r="Q579" i="4"/>
  <c r="P580" i="4"/>
  <c r="Q580" i="4"/>
  <c r="P581" i="4"/>
  <c r="Q581" i="4"/>
  <c r="P582" i="4"/>
  <c r="Q582" i="4"/>
  <c r="P583" i="4"/>
  <c r="Q583" i="4"/>
  <c r="P584" i="4"/>
  <c r="Q584" i="4"/>
  <c r="P585" i="4"/>
  <c r="Q585" i="4"/>
  <c r="P586" i="4"/>
  <c r="Q586" i="4"/>
  <c r="P587" i="4"/>
  <c r="Q587" i="4"/>
  <c r="P588" i="4"/>
  <c r="Q588" i="4"/>
  <c r="P589" i="4"/>
  <c r="Q589" i="4"/>
  <c r="P590" i="4"/>
  <c r="Q590" i="4"/>
  <c r="P591" i="4"/>
  <c r="Q591" i="4"/>
  <c r="P592" i="4"/>
  <c r="Q592" i="4"/>
  <c r="P593" i="4"/>
  <c r="Q593" i="4"/>
  <c r="P594" i="4"/>
  <c r="Q594" i="4"/>
  <c r="P595" i="4"/>
  <c r="Q595" i="4"/>
  <c r="P596" i="4"/>
  <c r="Q596" i="4"/>
  <c r="P597" i="4"/>
  <c r="Q597" i="4"/>
  <c r="P598" i="4"/>
  <c r="Q598" i="4"/>
  <c r="P599" i="4"/>
  <c r="Q599" i="4"/>
  <c r="P600" i="4"/>
  <c r="Q600" i="4"/>
  <c r="P601" i="4"/>
  <c r="Q601" i="4"/>
  <c r="P602" i="4"/>
  <c r="Q602" i="4"/>
  <c r="P603" i="4"/>
  <c r="Q603" i="4"/>
  <c r="P604" i="4"/>
  <c r="Q604" i="4"/>
  <c r="P605" i="4"/>
  <c r="Q605" i="4"/>
  <c r="P606" i="4"/>
  <c r="Q606" i="4"/>
  <c r="P607" i="4"/>
  <c r="Q607" i="4"/>
  <c r="P608" i="4"/>
  <c r="Q608" i="4"/>
  <c r="P609" i="4"/>
  <c r="Q609" i="4"/>
  <c r="P610" i="4"/>
  <c r="Q610" i="4"/>
  <c r="P611" i="4"/>
  <c r="Q611" i="4"/>
  <c r="P612" i="4"/>
  <c r="Q612" i="4"/>
  <c r="P613" i="4"/>
  <c r="Q613" i="4"/>
  <c r="P614" i="4"/>
  <c r="Q614" i="4"/>
  <c r="P615" i="4"/>
  <c r="Q615" i="4"/>
  <c r="P616" i="4"/>
  <c r="Q616" i="4"/>
  <c r="P617" i="4"/>
  <c r="Q617" i="4"/>
  <c r="P618" i="4"/>
  <c r="Q618" i="4"/>
  <c r="P619" i="4"/>
  <c r="Q619" i="4"/>
  <c r="P620" i="4"/>
  <c r="Q620" i="4"/>
  <c r="P621" i="4"/>
  <c r="Q621" i="4"/>
  <c r="P622" i="4"/>
  <c r="Q622" i="4"/>
  <c r="P623" i="4"/>
  <c r="Q623" i="4"/>
  <c r="P624" i="4"/>
  <c r="Q624" i="4"/>
  <c r="P625" i="4"/>
  <c r="Q625" i="4"/>
  <c r="P626" i="4"/>
  <c r="Q626" i="4"/>
  <c r="P627" i="4"/>
  <c r="Q627" i="4"/>
  <c r="P628" i="4"/>
  <c r="Q628" i="4"/>
  <c r="P629" i="4"/>
  <c r="Q629" i="4"/>
  <c r="P630" i="4"/>
  <c r="Q630" i="4"/>
  <c r="P631" i="4"/>
  <c r="Q631" i="4"/>
  <c r="P632" i="4"/>
  <c r="Q632" i="4"/>
  <c r="P633" i="4"/>
  <c r="Q633" i="4"/>
  <c r="P634" i="4"/>
  <c r="Q634" i="4"/>
  <c r="P635" i="4"/>
  <c r="Q635" i="4"/>
  <c r="P636" i="4"/>
  <c r="Q636" i="4"/>
  <c r="P637" i="4"/>
  <c r="Q637" i="4"/>
  <c r="P638" i="4"/>
  <c r="Q638" i="4"/>
  <c r="P639" i="4"/>
  <c r="Q639" i="4"/>
  <c r="P640" i="4"/>
  <c r="Q640" i="4"/>
  <c r="P641" i="4"/>
  <c r="Q641" i="4"/>
  <c r="P642" i="4"/>
  <c r="Q642" i="4"/>
  <c r="P643" i="4"/>
  <c r="Q643" i="4"/>
  <c r="P644" i="4"/>
  <c r="Q644" i="4"/>
  <c r="P645" i="4"/>
  <c r="Q645" i="4"/>
  <c r="P646" i="4"/>
  <c r="Q646" i="4"/>
  <c r="P647" i="4"/>
  <c r="Q647" i="4"/>
  <c r="P648" i="4"/>
  <c r="Q648" i="4"/>
  <c r="P649" i="4"/>
  <c r="Q649" i="4"/>
  <c r="P650" i="4"/>
  <c r="Q650" i="4"/>
  <c r="P651" i="4"/>
  <c r="Q651" i="4"/>
  <c r="P652" i="4"/>
  <c r="Q652" i="4"/>
  <c r="P653" i="4"/>
  <c r="Q653" i="4"/>
  <c r="P654" i="4"/>
  <c r="Q654" i="4"/>
  <c r="P655" i="4"/>
  <c r="Q655" i="4"/>
  <c r="P656" i="4"/>
  <c r="Q656" i="4"/>
  <c r="P657" i="4"/>
  <c r="Q657" i="4"/>
  <c r="P658" i="4"/>
  <c r="Q658" i="4"/>
  <c r="P659" i="4"/>
  <c r="Q659" i="4"/>
  <c r="P660" i="4"/>
  <c r="Q660" i="4"/>
  <c r="P661" i="4"/>
  <c r="Q661" i="4"/>
  <c r="P662" i="4"/>
  <c r="Q662" i="4"/>
  <c r="P663" i="4"/>
  <c r="Q663" i="4"/>
  <c r="P664" i="4"/>
  <c r="Q664" i="4"/>
  <c r="P665" i="4"/>
  <c r="Q665" i="4"/>
  <c r="P666" i="4"/>
  <c r="Q666" i="4"/>
  <c r="P667" i="4"/>
  <c r="Q667" i="4"/>
  <c r="P668" i="4"/>
  <c r="Q668" i="4"/>
  <c r="P669" i="4"/>
  <c r="Q669" i="4"/>
  <c r="P670" i="4"/>
  <c r="Q670" i="4"/>
  <c r="P671" i="4"/>
  <c r="Q671" i="4"/>
  <c r="P672" i="4"/>
  <c r="Q672" i="4"/>
  <c r="P673" i="4"/>
  <c r="Q673" i="4"/>
  <c r="P674" i="4"/>
  <c r="Q674" i="4"/>
  <c r="P675" i="4"/>
  <c r="Q675" i="4"/>
  <c r="P676" i="4"/>
  <c r="Q676" i="4"/>
  <c r="P677" i="4"/>
  <c r="Q677" i="4"/>
  <c r="P678" i="4"/>
  <c r="Q678" i="4"/>
  <c r="P679" i="4"/>
  <c r="Q679" i="4"/>
  <c r="P680" i="4"/>
  <c r="Q680" i="4"/>
  <c r="P681" i="4"/>
  <c r="Q681" i="4"/>
  <c r="P682" i="4"/>
  <c r="Q682" i="4"/>
  <c r="P683" i="4"/>
  <c r="Q683" i="4"/>
  <c r="P684" i="4"/>
  <c r="Q684" i="4"/>
  <c r="P685" i="4"/>
  <c r="Q685" i="4"/>
  <c r="P686" i="4"/>
  <c r="Q686" i="4"/>
  <c r="P687" i="4"/>
  <c r="Q687" i="4"/>
  <c r="P688" i="4"/>
  <c r="Q688" i="4"/>
  <c r="P689" i="4"/>
  <c r="Q689" i="4"/>
  <c r="P690" i="4"/>
  <c r="Q690" i="4"/>
  <c r="P691" i="4"/>
  <c r="Q691" i="4"/>
  <c r="P692" i="4"/>
  <c r="Q692" i="4"/>
  <c r="P693" i="4"/>
  <c r="Q693" i="4"/>
  <c r="P694" i="4"/>
  <c r="Q694" i="4"/>
  <c r="P695" i="4"/>
  <c r="Q695" i="4"/>
  <c r="P696" i="4"/>
  <c r="Q696" i="4"/>
  <c r="P697" i="4"/>
  <c r="Q697" i="4"/>
  <c r="P698" i="4"/>
  <c r="Q698" i="4"/>
  <c r="P699" i="4"/>
  <c r="Q699" i="4"/>
  <c r="P700" i="4"/>
  <c r="Q700" i="4"/>
  <c r="P701" i="4"/>
  <c r="Q701" i="4"/>
  <c r="P702" i="4"/>
  <c r="Q702" i="4"/>
  <c r="P703" i="4"/>
  <c r="Q703" i="4"/>
  <c r="P704" i="4"/>
  <c r="Q704" i="4"/>
  <c r="P705" i="4"/>
  <c r="Q705" i="4"/>
  <c r="P706" i="4"/>
  <c r="Q706" i="4"/>
  <c r="P707" i="4"/>
  <c r="Q707" i="4"/>
  <c r="P708" i="4"/>
  <c r="Q708" i="4"/>
  <c r="P709" i="4"/>
  <c r="Q709" i="4"/>
  <c r="P710" i="4"/>
  <c r="Q710" i="4"/>
  <c r="P711" i="4"/>
  <c r="Q711" i="4"/>
  <c r="P712" i="4"/>
  <c r="Q712" i="4"/>
  <c r="P713" i="4"/>
  <c r="Q713" i="4"/>
  <c r="P714" i="4"/>
  <c r="Q714" i="4"/>
  <c r="P715" i="4"/>
  <c r="Q715" i="4"/>
  <c r="P716" i="4"/>
  <c r="Q716" i="4"/>
  <c r="P717" i="4"/>
  <c r="Q717" i="4"/>
  <c r="P718" i="4"/>
  <c r="Q718" i="4"/>
  <c r="P719" i="4"/>
  <c r="Q719" i="4"/>
  <c r="P720" i="4"/>
  <c r="Q720" i="4"/>
  <c r="P721" i="4"/>
  <c r="Q721" i="4"/>
  <c r="P722" i="4"/>
  <c r="Q722" i="4"/>
  <c r="P723" i="4"/>
  <c r="Q723" i="4"/>
  <c r="P724" i="4"/>
  <c r="Q724" i="4"/>
  <c r="P725" i="4"/>
  <c r="Q725" i="4"/>
  <c r="P726" i="4"/>
  <c r="Q726" i="4"/>
  <c r="P727" i="4"/>
  <c r="Q727" i="4"/>
  <c r="P728" i="4"/>
  <c r="Q728" i="4"/>
  <c r="P729" i="4"/>
  <c r="Q729" i="4"/>
  <c r="P730" i="4"/>
  <c r="Q730" i="4"/>
  <c r="P731" i="4"/>
  <c r="Q731" i="4"/>
  <c r="P732" i="4"/>
  <c r="Q732" i="4"/>
  <c r="P733" i="4"/>
  <c r="Q733" i="4"/>
  <c r="P734" i="4"/>
  <c r="Q734" i="4"/>
  <c r="P735" i="4"/>
  <c r="Q735" i="4"/>
  <c r="P736" i="4"/>
  <c r="Q736" i="4"/>
  <c r="P737" i="4"/>
  <c r="Q737" i="4"/>
  <c r="P738" i="4"/>
  <c r="Q738" i="4"/>
  <c r="P739" i="4"/>
  <c r="Q739" i="4"/>
  <c r="P740" i="4"/>
  <c r="Q740" i="4"/>
  <c r="P741" i="4"/>
  <c r="Q741" i="4"/>
  <c r="P742" i="4"/>
  <c r="Q742" i="4"/>
  <c r="P743" i="4"/>
  <c r="Q743" i="4"/>
  <c r="P744" i="4"/>
  <c r="Q744" i="4"/>
  <c r="P745" i="4"/>
  <c r="Q745" i="4"/>
  <c r="P746" i="4"/>
  <c r="Q746" i="4"/>
  <c r="P747" i="4"/>
  <c r="Q747" i="4"/>
  <c r="P748" i="4"/>
  <c r="Q748" i="4"/>
  <c r="P749" i="4"/>
  <c r="Q749" i="4"/>
  <c r="P750" i="4"/>
  <c r="Q750" i="4"/>
  <c r="P751" i="4"/>
  <c r="Q751" i="4"/>
  <c r="P752" i="4"/>
  <c r="Q752" i="4"/>
  <c r="P753" i="4"/>
  <c r="Q753" i="4"/>
  <c r="P754" i="4"/>
  <c r="Q754" i="4"/>
  <c r="P755" i="4"/>
  <c r="Q755" i="4"/>
  <c r="P756" i="4"/>
  <c r="Q756" i="4"/>
  <c r="P757" i="4"/>
  <c r="Q757" i="4"/>
  <c r="P758" i="4"/>
  <c r="Q758" i="4"/>
  <c r="P759" i="4"/>
  <c r="Q759" i="4"/>
  <c r="P760" i="4"/>
  <c r="Q760" i="4"/>
  <c r="P761" i="4"/>
  <c r="Q761" i="4"/>
  <c r="P762" i="4"/>
  <c r="Q762" i="4"/>
  <c r="P763" i="4"/>
  <c r="Q763" i="4"/>
  <c r="P764" i="4"/>
  <c r="Q764" i="4"/>
  <c r="P765" i="4"/>
  <c r="Q765" i="4"/>
  <c r="P766" i="4"/>
  <c r="Q766" i="4"/>
  <c r="P767" i="4"/>
  <c r="Q767" i="4"/>
  <c r="P768" i="4"/>
  <c r="Q768" i="4"/>
  <c r="P769" i="4"/>
  <c r="Q769" i="4"/>
  <c r="P770" i="4"/>
  <c r="Q770" i="4"/>
  <c r="P771" i="4"/>
  <c r="Q771" i="4"/>
  <c r="P772" i="4"/>
  <c r="Q772" i="4"/>
  <c r="P773" i="4"/>
  <c r="Q773" i="4"/>
  <c r="P774" i="4"/>
  <c r="Q774" i="4"/>
  <c r="P775" i="4"/>
  <c r="Q775" i="4"/>
  <c r="P776" i="4"/>
  <c r="Q776" i="4"/>
  <c r="P777" i="4"/>
  <c r="Q777" i="4"/>
  <c r="P778" i="4"/>
  <c r="Q778" i="4"/>
  <c r="P779" i="4"/>
  <c r="Q779" i="4"/>
  <c r="P780" i="4"/>
  <c r="Q780" i="4"/>
  <c r="P781" i="4"/>
  <c r="Q781" i="4"/>
  <c r="P782" i="4"/>
  <c r="Q782" i="4"/>
  <c r="P783" i="4"/>
  <c r="Q783" i="4"/>
  <c r="P784" i="4"/>
  <c r="Q784" i="4"/>
  <c r="P785" i="4"/>
  <c r="Q785" i="4"/>
  <c r="P786" i="4"/>
  <c r="Q786" i="4"/>
  <c r="P787" i="4"/>
  <c r="Q787" i="4"/>
  <c r="P788" i="4"/>
  <c r="Q788" i="4"/>
  <c r="P789" i="4"/>
  <c r="Q789" i="4"/>
  <c r="P790" i="4"/>
  <c r="Q790" i="4"/>
  <c r="P791" i="4"/>
  <c r="Q791" i="4"/>
  <c r="P792" i="4"/>
  <c r="Q792" i="4"/>
  <c r="P793" i="4"/>
  <c r="Q793" i="4"/>
  <c r="P794" i="4"/>
  <c r="Q794" i="4"/>
  <c r="P795" i="4"/>
  <c r="Q795" i="4"/>
  <c r="P796" i="4"/>
  <c r="Q796" i="4"/>
  <c r="P797" i="4"/>
  <c r="Q797" i="4"/>
  <c r="P798" i="4"/>
  <c r="Q798" i="4"/>
  <c r="P799" i="4"/>
  <c r="Q799" i="4"/>
  <c r="P800" i="4"/>
  <c r="Q800" i="4"/>
  <c r="P801" i="4"/>
  <c r="Q801" i="4"/>
  <c r="P802" i="4"/>
  <c r="Q802" i="4"/>
  <c r="P803" i="4"/>
  <c r="Q803" i="4"/>
  <c r="P804" i="4"/>
  <c r="Q804" i="4"/>
  <c r="P805" i="4"/>
  <c r="Q805" i="4"/>
  <c r="P806" i="4"/>
  <c r="Q806" i="4"/>
  <c r="P807" i="4"/>
  <c r="Q807" i="4"/>
  <c r="P808" i="4"/>
  <c r="Q808" i="4"/>
  <c r="P809" i="4"/>
  <c r="Q809" i="4"/>
  <c r="P810" i="4"/>
  <c r="Q810" i="4"/>
  <c r="P811" i="4"/>
  <c r="Q811" i="4"/>
  <c r="P812" i="4"/>
  <c r="Q812" i="4"/>
  <c r="P813" i="4"/>
  <c r="Q813" i="4"/>
  <c r="P814" i="4"/>
  <c r="Q814" i="4"/>
  <c r="P815" i="4"/>
  <c r="Q815" i="4"/>
  <c r="P816" i="4"/>
  <c r="Q816" i="4"/>
  <c r="P817" i="4"/>
  <c r="Q817" i="4"/>
  <c r="P818" i="4"/>
  <c r="Q818" i="4"/>
  <c r="P819" i="4"/>
  <c r="Q819" i="4"/>
  <c r="P820" i="4"/>
  <c r="Q820" i="4"/>
  <c r="P821" i="4"/>
  <c r="Q821" i="4"/>
  <c r="P822" i="4"/>
  <c r="Q822" i="4"/>
  <c r="P823" i="4"/>
  <c r="Q823" i="4"/>
  <c r="P824" i="4"/>
  <c r="Q824" i="4"/>
  <c r="P825" i="4"/>
  <c r="Q825" i="4"/>
  <c r="P826" i="4"/>
  <c r="Q826" i="4"/>
  <c r="P827" i="4"/>
  <c r="Q827" i="4"/>
  <c r="P828" i="4"/>
  <c r="Q828" i="4"/>
  <c r="P829" i="4"/>
  <c r="Q829" i="4"/>
  <c r="P830" i="4"/>
  <c r="Q830" i="4"/>
  <c r="P831" i="4"/>
  <c r="Q831" i="4"/>
  <c r="P832" i="4"/>
  <c r="Q832" i="4"/>
  <c r="P833" i="4"/>
  <c r="Q833" i="4"/>
  <c r="P834" i="4"/>
  <c r="Q834" i="4"/>
  <c r="P835" i="4"/>
  <c r="Q835" i="4"/>
  <c r="P836" i="4"/>
  <c r="Q836" i="4"/>
  <c r="P837" i="4"/>
  <c r="Q837" i="4"/>
  <c r="P838" i="4"/>
  <c r="Q838" i="4"/>
  <c r="P839" i="4"/>
  <c r="Q839" i="4"/>
  <c r="P840" i="4"/>
  <c r="Q840" i="4"/>
  <c r="P841" i="4"/>
  <c r="Q841" i="4"/>
  <c r="P842" i="4"/>
  <c r="Q842" i="4"/>
  <c r="P843" i="4"/>
  <c r="Q843" i="4"/>
  <c r="P844" i="4"/>
  <c r="Q844" i="4"/>
  <c r="P845" i="4"/>
  <c r="Q845" i="4"/>
  <c r="P846" i="4"/>
  <c r="Q846" i="4"/>
  <c r="P847" i="4"/>
  <c r="Q847" i="4"/>
  <c r="P848" i="4"/>
  <c r="Q848" i="4"/>
  <c r="P849" i="4"/>
  <c r="Q849" i="4"/>
  <c r="P850" i="4"/>
  <c r="Q850" i="4"/>
  <c r="P851" i="4"/>
  <c r="Q851" i="4"/>
  <c r="P852" i="4"/>
  <c r="Q852" i="4"/>
  <c r="P853" i="4"/>
  <c r="Q853" i="4"/>
  <c r="P854" i="4"/>
  <c r="Q854" i="4"/>
  <c r="P855" i="4"/>
  <c r="Q855" i="4"/>
  <c r="P856" i="4"/>
  <c r="Q856" i="4"/>
  <c r="P857" i="4"/>
  <c r="Q857" i="4"/>
  <c r="P858" i="4"/>
  <c r="Q858" i="4"/>
  <c r="P859" i="4"/>
  <c r="Q859" i="4"/>
  <c r="P860" i="4"/>
  <c r="Q860" i="4"/>
  <c r="P861" i="4"/>
  <c r="Q861" i="4"/>
  <c r="P862" i="4"/>
  <c r="Q862" i="4"/>
  <c r="P863" i="4"/>
  <c r="Q863" i="4"/>
  <c r="P864" i="4"/>
  <c r="Q864" i="4"/>
  <c r="P865" i="4"/>
  <c r="Q865" i="4"/>
  <c r="P866" i="4"/>
  <c r="Q866" i="4"/>
  <c r="P867" i="4"/>
  <c r="Q867" i="4"/>
  <c r="P868" i="4"/>
  <c r="Q868" i="4"/>
  <c r="P869" i="4"/>
  <c r="Q869" i="4"/>
  <c r="P870" i="4"/>
  <c r="Q870" i="4"/>
  <c r="P871" i="4"/>
  <c r="Q871" i="4"/>
  <c r="P872" i="4"/>
  <c r="Q872" i="4"/>
  <c r="P873" i="4"/>
  <c r="Q873" i="4"/>
  <c r="P874" i="4"/>
  <c r="Q874" i="4"/>
  <c r="P875" i="4"/>
  <c r="Q875" i="4"/>
  <c r="P876" i="4"/>
  <c r="Q876" i="4"/>
  <c r="P877" i="4"/>
  <c r="Q877" i="4"/>
  <c r="P878" i="4"/>
  <c r="Q878" i="4"/>
  <c r="P879" i="4"/>
  <c r="Q879" i="4"/>
  <c r="P880" i="4"/>
  <c r="Q880" i="4"/>
  <c r="P881" i="4"/>
  <c r="Q881" i="4"/>
  <c r="P882" i="4"/>
  <c r="Q882" i="4"/>
  <c r="P883" i="4"/>
  <c r="Q883" i="4"/>
  <c r="P884" i="4"/>
  <c r="Q884" i="4"/>
  <c r="P885" i="4"/>
  <c r="Q885" i="4"/>
  <c r="P886" i="4"/>
  <c r="Q886" i="4"/>
  <c r="P887" i="4"/>
  <c r="Q887" i="4"/>
  <c r="P888" i="4"/>
  <c r="Q888" i="4"/>
  <c r="P889" i="4"/>
  <c r="Q889" i="4"/>
  <c r="P890" i="4"/>
  <c r="Q890" i="4"/>
  <c r="P891" i="4"/>
  <c r="Q891" i="4"/>
  <c r="P892" i="4"/>
  <c r="Q892" i="4"/>
  <c r="P893" i="4"/>
  <c r="Q893" i="4"/>
  <c r="P894" i="4"/>
  <c r="Q894" i="4"/>
  <c r="P895" i="4"/>
  <c r="Q895" i="4"/>
  <c r="P896" i="4"/>
  <c r="Q896" i="4"/>
  <c r="P897" i="4"/>
  <c r="Q897" i="4"/>
  <c r="P898" i="4"/>
  <c r="Q898" i="4"/>
  <c r="P899" i="4"/>
  <c r="Q899" i="4"/>
  <c r="P900" i="4"/>
  <c r="Q900" i="4"/>
  <c r="P901" i="4"/>
  <c r="Q901" i="4"/>
  <c r="P902" i="4"/>
  <c r="Q902" i="4"/>
  <c r="P903" i="4"/>
  <c r="Q903" i="4"/>
  <c r="P904" i="4"/>
  <c r="Q904" i="4"/>
  <c r="P905" i="4"/>
  <c r="Q905" i="4"/>
  <c r="P906" i="4"/>
  <c r="Q906" i="4"/>
  <c r="P907" i="4"/>
  <c r="Q907" i="4"/>
  <c r="P908" i="4"/>
  <c r="Q908" i="4"/>
  <c r="P909" i="4"/>
  <c r="Q909" i="4"/>
  <c r="P910" i="4"/>
  <c r="Q910" i="4"/>
  <c r="P911" i="4"/>
  <c r="Q911" i="4"/>
  <c r="P912" i="4"/>
  <c r="Q912" i="4"/>
  <c r="P913" i="4"/>
  <c r="Q913" i="4"/>
  <c r="P914" i="4"/>
  <c r="Q914" i="4"/>
  <c r="P915" i="4"/>
  <c r="Q915" i="4"/>
  <c r="P916" i="4"/>
  <c r="Q916" i="4"/>
  <c r="P917" i="4"/>
  <c r="Q917" i="4"/>
  <c r="P918" i="4"/>
  <c r="Q918" i="4"/>
  <c r="P919" i="4"/>
  <c r="Q919" i="4"/>
  <c r="P920" i="4"/>
  <c r="Q920" i="4"/>
  <c r="P921" i="4"/>
  <c r="Q921" i="4"/>
  <c r="P922" i="4"/>
  <c r="Q922" i="4"/>
  <c r="P923" i="4"/>
  <c r="Q923" i="4"/>
  <c r="P924" i="4"/>
  <c r="Q924" i="4"/>
  <c r="P925" i="4"/>
  <c r="Q925" i="4"/>
  <c r="P926" i="4"/>
  <c r="Q926" i="4"/>
  <c r="P927" i="4"/>
  <c r="Q927" i="4"/>
  <c r="P928" i="4"/>
  <c r="Q928" i="4"/>
  <c r="P929" i="4"/>
  <c r="Q929" i="4"/>
  <c r="P930" i="4"/>
  <c r="Q930" i="4"/>
  <c r="P931" i="4"/>
  <c r="Q931" i="4"/>
  <c r="P932" i="4"/>
  <c r="Q932" i="4"/>
  <c r="P933" i="4"/>
  <c r="Q933" i="4"/>
  <c r="P934" i="4"/>
  <c r="Q934" i="4"/>
  <c r="P935" i="4"/>
  <c r="Q935" i="4"/>
  <c r="P936" i="4"/>
  <c r="Q936" i="4"/>
  <c r="P937" i="4"/>
  <c r="Q937" i="4"/>
  <c r="P938" i="4"/>
  <c r="Q938" i="4"/>
  <c r="P939" i="4"/>
  <c r="Q939" i="4"/>
  <c r="P940" i="4"/>
  <c r="Q940" i="4"/>
  <c r="P941" i="4"/>
  <c r="Q941" i="4"/>
  <c r="P942" i="4"/>
  <c r="Q942" i="4"/>
  <c r="P943" i="4"/>
  <c r="Q943" i="4"/>
  <c r="P944" i="4"/>
  <c r="Q944" i="4"/>
  <c r="P945" i="4"/>
  <c r="Q945" i="4"/>
  <c r="P946" i="4"/>
  <c r="Q946" i="4"/>
  <c r="P947" i="4"/>
  <c r="Q947" i="4"/>
  <c r="P948" i="4"/>
  <c r="Q948" i="4"/>
  <c r="P949" i="4"/>
  <c r="Q949" i="4"/>
  <c r="P950" i="4"/>
  <c r="Q950" i="4"/>
  <c r="P951" i="4"/>
  <c r="Q951" i="4"/>
  <c r="P952" i="4"/>
  <c r="Q952" i="4"/>
  <c r="P953" i="4"/>
  <c r="Q953" i="4"/>
  <c r="P954" i="4"/>
  <c r="Q954" i="4"/>
  <c r="P955" i="4"/>
  <c r="Q955" i="4"/>
  <c r="P956" i="4"/>
  <c r="Q956" i="4"/>
  <c r="P957" i="4"/>
  <c r="Q957" i="4"/>
  <c r="P958" i="4"/>
  <c r="Q958" i="4"/>
  <c r="P959" i="4"/>
  <c r="Q959" i="4"/>
  <c r="P960" i="4"/>
  <c r="Q960" i="4"/>
  <c r="P961" i="4"/>
  <c r="Q961" i="4"/>
  <c r="P962" i="4"/>
  <c r="Q962" i="4"/>
  <c r="P963" i="4"/>
  <c r="Q963" i="4"/>
  <c r="P964" i="4"/>
  <c r="Q964" i="4"/>
  <c r="P965" i="4"/>
  <c r="Q965" i="4"/>
  <c r="P966" i="4"/>
  <c r="Q966" i="4"/>
  <c r="P967" i="4"/>
  <c r="Q967" i="4"/>
  <c r="P968" i="4"/>
  <c r="Q968" i="4"/>
  <c r="P969" i="4"/>
  <c r="Q969" i="4"/>
  <c r="P970" i="4"/>
  <c r="Q970" i="4"/>
  <c r="P971" i="4"/>
  <c r="Q971" i="4"/>
  <c r="P972" i="4"/>
  <c r="Q972" i="4"/>
  <c r="P973" i="4"/>
  <c r="Q973" i="4"/>
  <c r="P974" i="4"/>
  <c r="Q974" i="4"/>
  <c r="P975" i="4"/>
  <c r="Q975" i="4"/>
  <c r="P976" i="4"/>
  <c r="Q976" i="4"/>
  <c r="P977" i="4"/>
  <c r="Q977" i="4"/>
  <c r="P978" i="4"/>
  <c r="Q978" i="4"/>
  <c r="P979" i="4"/>
  <c r="Q979" i="4"/>
  <c r="P980" i="4"/>
  <c r="Q980" i="4"/>
  <c r="P981" i="4"/>
  <c r="Q981" i="4"/>
  <c r="P982" i="4"/>
  <c r="Q982" i="4"/>
  <c r="P983" i="4"/>
  <c r="Q983" i="4"/>
  <c r="P984" i="4"/>
  <c r="Q984" i="4"/>
  <c r="P985" i="4"/>
  <c r="Q985" i="4"/>
  <c r="P986" i="4"/>
  <c r="Q986" i="4"/>
  <c r="P987" i="4"/>
  <c r="Q987" i="4"/>
  <c r="P988" i="4"/>
  <c r="Q988" i="4"/>
  <c r="P989" i="4"/>
  <c r="Q989" i="4"/>
  <c r="P990" i="4"/>
  <c r="Q990" i="4"/>
  <c r="P991" i="4"/>
  <c r="Q991" i="4"/>
  <c r="P992" i="4"/>
  <c r="Q992" i="4"/>
  <c r="P993" i="4"/>
  <c r="Q993" i="4"/>
  <c r="P994" i="4"/>
  <c r="Q994" i="4"/>
  <c r="P995" i="4"/>
  <c r="Q995" i="4"/>
  <c r="P996" i="4"/>
  <c r="Q996" i="4"/>
  <c r="P997" i="4"/>
  <c r="Q997" i="4"/>
  <c r="P998" i="4"/>
  <c r="Q998" i="4"/>
  <c r="P999" i="4"/>
  <c r="Q999" i="4"/>
  <c r="P1000" i="4"/>
  <c r="Q1000" i="4"/>
  <c r="P1001" i="4"/>
  <c r="Q1001" i="4"/>
  <c r="P1002" i="4"/>
  <c r="Q1002" i="4"/>
  <c r="P1003" i="4"/>
  <c r="Q1003" i="4"/>
  <c r="P1004" i="4"/>
  <c r="Q1004" i="4"/>
  <c r="P1005" i="4"/>
  <c r="Q1005" i="4"/>
  <c r="P1006" i="4"/>
  <c r="Q1006" i="4"/>
  <c r="P1007" i="4"/>
  <c r="Q1007" i="4"/>
  <c r="P1008" i="4"/>
  <c r="Q1008" i="4"/>
  <c r="P1009" i="4"/>
  <c r="Q1009" i="4"/>
  <c r="P1010" i="4"/>
  <c r="Q1010" i="4"/>
  <c r="P1011" i="4"/>
  <c r="Q1011" i="4"/>
  <c r="P1012" i="4"/>
  <c r="Q1012" i="4"/>
  <c r="P1013" i="4"/>
  <c r="Q1013" i="4"/>
  <c r="P1014" i="4"/>
  <c r="Q1014" i="4"/>
  <c r="P1015" i="4"/>
  <c r="Q1015" i="4"/>
  <c r="P1016" i="4"/>
  <c r="Q1016" i="4"/>
  <c r="P1017" i="4"/>
  <c r="Q1017" i="4"/>
  <c r="P1018" i="4"/>
  <c r="Q1018" i="4"/>
  <c r="P1019" i="4"/>
  <c r="Q1019" i="4"/>
  <c r="P1020" i="4"/>
  <c r="Q1020" i="4"/>
  <c r="P1021" i="4"/>
  <c r="Q1021" i="4"/>
  <c r="P1022" i="4"/>
  <c r="Q1022" i="4"/>
  <c r="P1023" i="4"/>
  <c r="Q1023" i="4"/>
  <c r="P1024" i="4"/>
  <c r="Q1024" i="4"/>
  <c r="Q2" i="4"/>
  <c r="P2" i="4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572" i="8"/>
  <c r="P573" i="8"/>
  <c r="P574" i="8"/>
  <c r="P575" i="8"/>
  <c r="P576" i="8"/>
  <c r="P577" i="8"/>
  <c r="P578" i="8"/>
  <c r="P579" i="8"/>
  <c r="P580" i="8"/>
  <c r="P581" i="8"/>
  <c r="P582" i="8"/>
  <c r="P583" i="8"/>
  <c r="P584" i="8"/>
  <c r="P585" i="8"/>
  <c r="P586" i="8"/>
  <c r="P587" i="8"/>
  <c r="P588" i="8"/>
  <c r="P589" i="8"/>
  <c r="P590" i="8"/>
  <c r="P591" i="8"/>
  <c r="P592" i="8"/>
  <c r="P593" i="8"/>
  <c r="P594" i="8"/>
  <c r="P595" i="8"/>
  <c r="P596" i="8"/>
  <c r="P597" i="8"/>
  <c r="P598" i="8"/>
  <c r="P599" i="8"/>
  <c r="P600" i="8"/>
  <c r="P601" i="8"/>
  <c r="P602" i="8"/>
  <c r="P603" i="8"/>
  <c r="P604" i="8"/>
  <c r="P605" i="8"/>
  <c r="P606" i="8"/>
  <c r="P607" i="8"/>
  <c r="P608" i="8"/>
  <c r="P609" i="8"/>
  <c r="P610" i="8"/>
  <c r="P611" i="8"/>
  <c r="P612" i="8"/>
  <c r="P613" i="8"/>
  <c r="P614" i="8"/>
  <c r="P615" i="8"/>
  <c r="P616" i="8"/>
  <c r="P617" i="8"/>
  <c r="P618" i="8"/>
  <c r="P619" i="8"/>
  <c r="P620" i="8"/>
  <c r="P621" i="8"/>
  <c r="P622" i="8"/>
  <c r="P623" i="8"/>
  <c r="P624" i="8"/>
  <c r="P625" i="8"/>
  <c r="P626" i="8"/>
  <c r="P627" i="8"/>
  <c r="P628" i="8"/>
  <c r="P629" i="8"/>
  <c r="P630" i="8"/>
  <c r="P631" i="8"/>
  <c r="P632" i="8"/>
  <c r="P633" i="8"/>
  <c r="P634" i="8"/>
  <c r="P635" i="8"/>
  <c r="P636" i="8"/>
  <c r="P637" i="8"/>
  <c r="P638" i="8"/>
  <c r="P639" i="8"/>
  <c r="P640" i="8"/>
  <c r="P641" i="8"/>
  <c r="P642" i="8"/>
  <c r="P643" i="8"/>
  <c r="P644" i="8"/>
  <c r="P645" i="8"/>
  <c r="P646" i="8"/>
  <c r="P647" i="8"/>
  <c r="P648" i="8"/>
  <c r="P649" i="8"/>
  <c r="P650" i="8"/>
  <c r="P651" i="8"/>
  <c r="P652" i="8"/>
  <c r="P653" i="8"/>
  <c r="P654" i="8"/>
  <c r="P655" i="8"/>
  <c r="P656" i="8"/>
  <c r="P657" i="8"/>
  <c r="P658" i="8"/>
  <c r="P659" i="8"/>
  <c r="P660" i="8"/>
  <c r="P661" i="8"/>
  <c r="P662" i="8"/>
  <c r="P663" i="8"/>
  <c r="P664" i="8"/>
  <c r="P665" i="8"/>
  <c r="P666" i="8"/>
  <c r="P667" i="8"/>
  <c r="P668" i="8"/>
  <c r="P669" i="8"/>
  <c r="P670" i="8"/>
  <c r="P671" i="8"/>
  <c r="P672" i="8"/>
  <c r="P673" i="8"/>
  <c r="P674" i="8"/>
  <c r="P675" i="8"/>
  <c r="P676" i="8"/>
  <c r="P677" i="8"/>
  <c r="P678" i="8"/>
  <c r="P679" i="8"/>
  <c r="P680" i="8"/>
  <c r="P681" i="8"/>
  <c r="P682" i="8"/>
  <c r="P683" i="8"/>
  <c r="P684" i="8"/>
  <c r="P685" i="8"/>
  <c r="P686" i="8"/>
  <c r="P687" i="8"/>
  <c r="P688" i="8"/>
  <c r="P689" i="8"/>
  <c r="P690" i="8"/>
  <c r="P691" i="8"/>
  <c r="P692" i="8"/>
  <c r="P693" i="8"/>
  <c r="P694" i="8"/>
  <c r="P695" i="8"/>
  <c r="P696" i="8"/>
  <c r="P697" i="8"/>
  <c r="P698" i="8"/>
  <c r="P699" i="8"/>
  <c r="P700" i="8"/>
  <c r="P701" i="8"/>
  <c r="P702" i="8"/>
  <c r="P703" i="8"/>
  <c r="P704" i="8"/>
  <c r="P705" i="8"/>
  <c r="P706" i="8"/>
  <c r="P707" i="8"/>
  <c r="P708" i="8"/>
  <c r="P709" i="8"/>
  <c r="P710" i="8"/>
  <c r="P711" i="8"/>
  <c r="P712" i="8"/>
  <c r="P713" i="8"/>
  <c r="P714" i="8"/>
  <c r="P715" i="8"/>
  <c r="P716" i="8"/>
  <c r="P717" i="8"/>
  <c r="P718" i="8"/>
  <c r="P719" i="8"/>
  <c r="P720" i="8"/>
  <c r="P721" i="8"/>
  <c r="P722" i="8"/>
  <c r="P723" i="8"/>
  <c r="P724" i="8"/>
  <c r="P725" i="8"/>
  <c r="P726" i="8"/>
  <c r="P727" i="8"/>
  <c r="P728" i="8"/>
  <c r="P729" i="8"/>
  <c r="P730" i="8"/>
  <c r="P731" i="8"/>
  <c r="P732" i="8"/>
  <c r="P733" i="8"/>
  <c r="P734" i="8"/>
  <c r="P735" i="8"/>
  <c r="P736" i="8"/>
  <c r="P737" i="8"/>
  <c r="P738" i="8"/>
  <c r="P739" i="8"/>
  <c r="P740" i="8"/>
  <c r="P741" i="8"/>
  <c r="P742" i="8"/>
  <c r="P743" i="8"/>
  <c r="P744" i="8"/>
  <c r="P745" i="8"/>
  <c r="P746" i="8"/>
  <c r="P747" i="8"/>
  <c r="P748" i="8"/>
  <c r="P749" i="8"/>
  <c r="P750" i="8"/>
  <c r="P751" i="8"/>
  <c r="P752" i="8"/>
  <c r="P753" i="8"/>
  <c r="P754" i="8"/>
  <c r="P755" i="8"/>
  <c r="P756" i="8"/>
  <c r="P757" i="8"/>
  <c r="P758" i="8"/>
  <c r="P759" i="8"/>
  <c r="P760" i="8"/>
  <c r="P761" i="8"/>
  <c r="P762" i="8"/>
  <c r="P763" i="8"/>
  <c r="P764" i="8"/>
  <c r="P765" i="8"/>
  <c r="P766" i="8"/>
  <c r="P767" i="8"/>
  <c r="P768" i="8"/>
  <c r="P769" i="8"/>
  <c r="P770" i="8"/>
  <c r="P771" i="8"/>
  <c r="P772" i="8"/>
  <c r="P773" i="8"/>
  <c r="P774" i="8"/>
  <c r="P775" i="8"/>
  <c r="P776" i="8"/>
  <c r="P777" i="8"/>
  <c r="P778" i="8"/>
  <c r="P779" i="8"/>
  <c r="P780" i="8"/>
  <c r="P781" i="8"/>
  <c r="P782" i="8"/>
  <c r="P783" i="8"/>
  <c r="P784" i="8"/>
  <c r="P785" i="8"/>
  <c r="P786" i="8"/>
  <c r="P787" i="8"/>
  <c r="P788" i="8"/>
  <c r="P789" i="8"/>
  <c r="P790" i="8"/>
  <c r="P791" i="8"/>
  <c r="P792" i="8"/>
  <c r="P793" i="8"/>
  <c r="P794" i="8"/>
  <c r="P795" i="8"/>
  <c r="P796" i="8"/>
  <c r="P797" i="8"/>
  <c r="P798" i="8"/>
  <c r="P799" i="8"/>
  <c r="P800" i="8"/>
  <c r="P801" i="8"/>
  <c r="P802" i="8"/>
  <c r="P803" i="8"/>
  <c r="P804" i="8"/>
  <c r="P805" i="8"/>
  <c r="P806" i="8"/>
  <c r="P807" i="8"/>
  <c r="P808" i="8"/>
  <c r="P809" i="8"/>
  <c r="P810" i="8"/>
  <c r="P811" i="8"/>
  <c r="P812" i="8"/>
  <c r="P813" i="8"/>
  <c r="P814" i="8"/>
  <c r="P815" i="8"/>
  <c r="P816" i="8"/>
  <c r="P817" i="8"/>
  <c r="P818" i="8"/>
  <c r="P819" i="8"/>
  <c r="P820" i="8"/>
  <c r="P821" i="8"/>
  <c r="P822" i="8"/>
  <c r="P823" i="8"/>
  <c r="P824" i="8"/>
  <c r="P825" i="8"/>
  <c r="P826" i="8"/>
  <c r="P827" i="8"/>
  <c r="P828" i="8"/>
  <c r="P829" i="8"/>
  <c r="P830" i="8"/>
  <c r="P831" i="8"/>
  <c r="P832" i="8"/>
  <c r="P833" i="8"/>
  <c r="P834" i="8"/>
  <c r="P835" i="8"/>
  <c r="P836" i="8"/>
  <c r="P837" i="8"/>
  <c r="P838" i="8"/>
  <c r="P839" i="8"/>
  <c r="P840" i="8"/>
  <c r="P841" i="8"/>
  <c r="P842" i="8"/>
  <c r="P843" i="8"/>
  <c r="P844" i="8"/>
  <c r="P845" i="8"/>
  <c r="P846" i="8"/>
  <c r="P847" i="8"/>
  <c r="P848" i="8"/>
  <c r="P849" i="8"/>
  <c r="P850" i="8"/>
  <c r="P851" i="8"/>
  <c r="P852" i="8"/>
  <c r="P853" i="8"/>
  <c r="P854" i="8"/>
  <c r="P855" i="8"/>
  <c r="P856" i="8"/>
  <c r="P857" i="8"/>
  <c r="P858" i="8"/>
  <c r="P859" i="8"/>
  <c r="P860" i="8"/>
  <c r="P861" i="8"/>
  <c r="P862" i="8"/>
  <c r="P863" i="8"/>
  <c r="P864" i="8"/>
  <c r="P865" i="8"/>
  <c r="P866" i="8"/>
  <c r="P867" i="8"/>
  <c r="P868" i="8"/>
  <c r="P869" i="8"/>
  <c r="P870" i="8"/>
  <c r="P871" i="8"/>
  <c r="P872" i="8"/>
  <c r="P873" i="8"/>
  <c r="P874" i="8"/>
  <c r="P875" i="8"/>
  <c r="P876" i="8"/>
  <c r="P877" i="8"/>
  <c r="P878" i="8"/>
  <c r="P879" i="8"/>
  <c r="P880" i="8"/>
  <c r="P881" i="8"/>
  <c r="P882" i="8"/>
  <c r="P883" i="8"/>
  <c r="P884" i="8"/>
  <c r="P885" i="8"/>
  <c r="P886" i="8"/>
  <c r="P887" i="8"/>
  <c r="P888" i="8"/>
  <c r="P889" i="8"/>
  <c r="P890" i="8"/>
  <c r="P891" i="8"/>
  <c r="P892" i="8"/>
  <c r="P893" i="8"/>
  <c r="P894" i="8"/>
  <c r="P895" i="8"/>
  <c r="P896" i="8"/>
  <c r="P897" i="8"/>
  <c r="P898" i="8"/>
  <c r="P899" i="8"/>
  <c r="P900" i="8"/>
  <c r="P901" i="8"/>
  <c r="P902" i="8"/>
  <c r="P903" i="8"/>
  <c r="P904" i="8"/>
  <c r="P905" i="8"/>
  <c r="P906" i="8"/>
  <c r="P907" i="8"/>
  <c r="P908" i="8"/>
  <c r="P909" i="8"/>
  <c r="P910" i="8"/>
  <c r="P911" i="8"/>
  <c r="P912" i="8"/>
  <c r="P913" i="8"/>
  <c r="P914" i="8"/>
  <c r="P915" i="8"/>
  <c r="P916" i="8"/>
  <c r="P917" i="8"/>
  <c r="P918" i="8"/>
  <c r="P919" i="8"/>
  <c r="P920" i="8"/>
  <c r="P921" i="8"/>
  <c r="P922" i="8"/>
  <c r="P923" i="8"/>
  <c r="P924" i="8"/>
  <c r="P925" i="8"/>
  <c r="P926" i="8"/>
  <c r="P927" i="8"/>
  <c r="P928" i="8"/>
  <c r="P929" i="8"/>
  <c r="P930" i="8"/>
  <c r="P931" i="8"/>
  <c r="P932" i="8"/>
  <c r="P933" i="8"/>
  <c r="P934" i="8"/>
  <c r="P935" i="8"/>
  <c r="P936" i="8"/>
  <c r="P937" i="8"/>
  <c r="P938" i="8"/>
  <c r="P939" i="8"/>
  <c r="P940" i="8"/>
  <c r="P941" i="8"/>
  <c r="P942" i="8"/>
  <c r="P943" i="8"/>
  <c r="P944" i="8"/>
  <c r="P945" i="8"/>
  <c r="P946" i="8"/>
  <c r="P947" i="8"/>
  <c r="P948" i="8"/>
  <c r="P949" i="8"/>
  <c r="P950" i="8"/>
  <c r="P951" i="8"/>
  <c r="P952" i="8"/>
  <c r="P953" i="8"/>
  <c r="P954" i="8"/>
  <c r="P955" i="8"/>
  <c r="P956" i="8"/>
  <c r="P957" i="8"/>
  <c r="P958" i="8"/>
  <c r="P959" i="8"/>
  <c r="P960" i="8"/>
  <c r="P961" i="8"/>
  <c r="P962" i="8"/>
  <c r="P963" i="8"/>
  <c r="P964" i="8"/>
  <c r="P965" i="8"/>
  <c r="P966" i="8"/>
  <c r="P967" i="8"/>
  <c r="P968" i="8"/>
  <c r="P969" i="8"/>
  <c r="P970" i="8"/>
  <c r="P971" i="8"/>
  <c r="P972" i="8"/>
  <c r="P973" i="8"/>
  <c r="P974" i="8"/>
  <c r="P975" i="8"/>
  <c r="P976" i="8"/>
  <c r="P977" i="8"/>
  <c r="P978" i="8"/>
  <c r="P979" i="8"/>
  <c r="P980" i="8"/>
  <c r="P981" i="8"/>
  <c r="P982" i="8"/>
  <c r="P983" i="8"/>
  <c r="P984" i="8"/>
  <c r="P985" i="8"/>
  <c r="P986" i="8"/>
  <c r="P987" i="8"/>
  <c r="P988" i="8"/>
  <c r="P989" i="8"/>
  <c r="P990" i="8"/>
  <c r="P991" i="8"/>
  <c r="P992" i="8"/>
  <c r="P993" i="8"/>
  <c r="P994" i="8"/>
  <c r="P995" i="8"/>
  <c r="P996" i="8"/>
  <c r="P997" i="8"/>
  <c r="P998" i="8"/>
  <c r="P999" i="8"/>
  <c r="P1000" i="8"/>
  <c r="P1001" i="8"/>
  <c r="P1002" i="8"/>
  <c r="P1003" i="8"/>
  <c r="P1004" i="8"/>
  <c r="P1005" i="8"/>
  <c r="P1006" i="8"/>
  <c r="P1007" i="8"/>
  <c r="P1008" i="8"/>
  <c r="P1009" i="8"/>
  <c r="P1010" i="8"/>
  <c r="P1011" i="8"/>
  <c r="P1012" i="8"/>
  <c r="P1013" i="8"/>
  <c r="P1014" i="8"/>
  <c r="P1015" i="8"/>
  <c r="P1016" i="8"/>
  <c r="P1017" i="8"/>
  <c r="P1018" i="8"/>
  <c r="P1019" i="8"/>
  <c r="P1020" i="8"/>
  <c r="P1021" i="8"/>
  <c r="P1022" i="8"/>
  <c r="P1023" i="8"/>
  <c r="P1024" i="8"/>
  <c r="P1025" i="8"/>
  <c r="P1026" i="8"/>
  <c r="P1027" i="8"/>
  <c r="P1028" i="8"/>
  <c r="P1029" i="8"/>
  <c r="P1030" i="8"/>
  <c r="P1031" i="8"/>
  <c r="P1032" i="8"/>
  <c r="P1033" i="8"/>
  <c r="P1034" i="8"/>
  <c r="P1035" i="8"/>
  <c r="P1036" i="8"/>
  <c r="P1037" i="8"/>
  <c r="P1038" i="8"/>
  <c r="P1039" i="8"/>
  <c r="P1040" i="8"/>
  <c r="P1041" i="8"/>
  <c r="P1042" i="8"/>
  <c r="P1043" i="8"/>
  <c r="P1044" i="8"/>
  <c r="P1045" i="8"/>
  <c r="P1046" i="8"/>
  <c r="P1047" i="8"/>
  <c r="P1048" i="8"/>
  <c r="P1049" i="8"/>
  <c r="P1050" i="8"/>
  <c r="P1051" i="8"/>
  <c r="P1052" i="8"/>
  <c r="P1053" i="8"/>
  <c r="P1054" i="8"/>
  <c r="P1055" i="8"/>
  <c r="P1056" i="8"/>
  <c r="P1057" i="8"/>
  <c r="P1058" i="8"/>
  <c r="P1059" i="8"/>
  <c r="P1060" i="8"/>
  <c r="P1061" i="8"/>
  <c r="P1062" i="8"/>
  <c r="P1063" i="8"/>
  <c r="P1064" i="8"/>
  <c r="P1065" i="8"/>
  <c r="P1066" i="8"/>
  <c r="P1067" i="8"/>
  <c r="P1068" i="8"/>
  <c r="P1069" i="8"/>
  <c r="P1070" i="8"/>
  <c r="P1071" i="8"/>
  <c r="P1072" i="8"/>
  <c r="P1073" i="8"/>
  <c r="P1074" i="8"/>
  <c r="P1075" i="8"/>
  <c r="P1076" i="8"/>
  <c r="P1077" i="8"/>
  <c r="P1078" i="8"/>
  <c r="P1079" i="8"/>
  <c r="P1080" i="8"/>
  <c r="P1081" i="8"/>
  <c r="P1082" i="8"/>
  <c r="P1083" i="8"/>
  <c r="P1084" i="8"/>
  <c r="P1085" i="8"/>
  <c r="P1086" i="8"/>
  <c r="P1087" i="8"/>
  <c r="P1088" i="8"/>
  <c r="P1089" i="8"/>
  <c r="P1090" i="8"/>
  <c r="P1091" i="8"/>
  <c r="P1092" i="8"/>
  <c r="P1093" i="8"/>
  <c r="P1094" i="8"/>
  <c r="P1095" i="8"/>
  <c r="P1096" i="8"/>
  <c r="P1097" i="8"/>
  <c r="P1098" i="8"/>
  <c r="P1099" i="8"/>
  <c r="P1100" i="8"/>
  <c r="P1101" i="8"/>
  <c r="P1102" i="8"/>
  <c r="P1103" i="8"/>
  <c r="P1104" i="8"/>
  <c r="P1105" i="8"/>
  <c r="P1106" i="8"/>
  <c r="P1107" i="8"/>
  <c r="P1108" i="8"/>
  <c r="P1109" i="8"/>
  <c r="P1110" i="8"/>
  <c r="P1111" i="8"/>
  <c r="P1112" i="8"/>
  <c r="P1113" i="8"/>
  <c r="P1114" i="8"/>
  <c r="P1115" i="8"/>
  <c r="P1116" i="8"/>
  <c r="P1117" i="8"/>
  <c r="P1118" i="8"/>
  <c r="P1119" i="8"/>
  <c r="P1120" i="8"/>
  <c r="P1121" i="8"/>
  <c r="P1122" i="8"/>
  <c r="P1123" i="8"/>
  <c r="P1124" i="8"/>
  <c r="P1125" i="8"/>
  <c r="P1126" i="8"/>
  <c r="P1127" i="8"/>
  <c r="P1128" i="8"/>
  <c r="P1129" i="8"/>
  <c r="P1130" i="8"/>
  <c r="P1131" i="8"/>
  <c r="P1132" i="8"/>
  <c r="P1133" i="8"/>
  <c r="P1134" i="8"/>
  <c r="P1135" i="8"/>
  <c r="P1136" i="8"/>
  <c r="P1137" i="8"/>
  <c r="P1138" i="8"/>
  <c r="P1139" i="8"/>
  <c r="P1140" i="8"/>
  <c r="P1141" i="8"/>
  <c r="P1142" i="8"/>
  <c r="P1143" i="8"/>
  <c r="P1144" i="8"/>
  <c r="P1145" i="8"/>
  <c r="P1146" i="8"/>
  <c r="P1147" i="8"/>
  <c r="P1148" i="8"/>
  <c r="P1149" i="8"/>
  <c r="P1150" i="8"/>
  <c r="P1151" i="8"/>
  <c r="P1152" i="8"/>
  <c r="P1153" i="8"/>
  <c r="P1154" i="8"/>
  <c r="P1155" i="8"/>
  <c r="P1156" i="8"/>
  <c r="P1157" i="8"/>
  <c r="P1158" i="8"/>
  <c r="P1159" i="8"/>
  <c r="P1160" i="8"/>
  <c r="P1161" i="8"/>
  <c r="P1162" i="8"/>
  <c r="P1163" i="8"/>
  <c r="P1164" i="8"/>
  <c r="P1165" i="8"/>
  <c r="P1166" i="8"/>
  <c r="P1167" i="8"/>
  <c r="P1168" i="8"/>
  <c r="P1169" i="8"/>
  <c r="P1170" i="8"/>
  <c r="P1171" i="8"/>
  <c r="P1172" i="8"/>
  <c r="P1173" i="8"/>
  <c r="P1174" i="8"/>
  <c r="P1175" i="8"/>
  <c r="P1176" i="8"/>
  <c r="P1177" i="8"/>
  <c r="P1178" i="8"/>
  <c r="P1179" i="8"/>
  <c r="P1180" i="8"/>
  <c r="P1181" i="8"/>
  <c r="P1182" i="8"/>
  <c r="P1183" i="8"/>
  <c r="P1184" i="8"/>
  <c r="P1185" i="8"/>
  <c r="P1186" i="8"/>
  <c r="P1187" i="8"/>
  <c r="P1188" i="8"/>
  <c r="P1189" i="8"/>
  <c r="P1190" i="8"/>
  <c r="P1191" i="8"/>
  <c r="P1192" i="8"/>
  <c r="P1193" i="8"/>
  <c r="P1194" i="8"/>
  <c r="P1195" i="8"/>
  <c r="P1196" i="8"/>
  <c r="P1197" i="8"/>
  <c r="P1198" i="8"/>
  <c r="P1199" i="8"/>
  <c r="P1200" i="8"/>
  <c r="P1201" i="8"/>
  <c r="P1202" i="8"/>
  <c r="P1203" i="8"/>
  <c r="P1204" i="8"/>
  <c r="P1205" i="8"/>
  <c r="P1206" i="8"/>
  <c r="P1207" i="8"/>
  <c r="P1208" i="8"/>
  <c r="P1209" i="8"/>
  <c r="P1210" i="8"/>
  <c r="P1211" i="8"/>
  <c r="P1212" i="8"/>
  <c r="P1213" i="8"/>
  <c r="P1214" i="8"/>
  <c r="P1215" i="8"/>
  <c r="P1216" i="8"/>
  <c r="P1217" i="8"/>
  <c r="P1218" i="8"/>
  <c r="P1219" i="8"/>
  <c r="P1220" i="8"/>
  <c r="P1221" i="8"/>
  <c r="P1222" i="8"/>
  <c r="P1223" i="8"/>
  <c r="P1224" i="8"/>
  <c r="P1225" i="8"/>
  <c r="P1226" i="8"/>
  <c r="P1227" i="8"/>
  <c r="P1228" i="8"/>
  <c r="P1229" i="8"/>
  <c r="P1230" i="8"/>
  <c r="P1231" i="8"/>
  <c r="P1232" i="8"/>
  <c r="P1233" i="8"/>
  <c r="P1234" i="8"/>
  <c r="P1235" i="8"/>
  <c r="P1236" i="8"/>
  <c r="P1237" i="8"/>
  <c r="P1238" i="8"/>
  <c r="P1239" i="8"/>
  <c r="P1240" i="8"/>
  <c r="P1241" i="8"/>
  <c r="P1242" i="8"/>
  <c r="P1243" i="8"/>
  <c r="P1244" i="8"/>
  <c r="P1245" i="8"/>
  <c r="P1246" i="8"/>
  <c r="P1247" i="8"/>
  <c r="P1248" i="8"/>
  <c r="P1249" i="8"/>
  <c r="P1250" i="8"/>
  <c r="P1251" i="8"/>
  <c r="P1252" i="8"/>
  <c r="P1253" i="8"/>
  <c r="P1254" i="8"/>
  <c r="P1255" i="8"/>
  <c r="P1256" i="8"/>
  <c r="P1257" i="8"/>
  <c r="P1258" i="8"/>
  <c r="P1259" i="8"/>
  <c r="P1260" i="8"/>
  <c r="P1261" i="8"/>
  <c r="P1262" i="8"/>
  <c r="P1263" i="8"/>
  <c r="P1264" i="8"/>
  <c r="P1265" i="8"/>
  <c r="P1266" i="8"/>
  <c r="P1267" i="8"/>
  <c r="P1268" i="8"/>
  <c r="P1269" i="8"/>
  <c r="P1270" i="8"/>
  <c r="P1271" i="8"/>
  <c r="P1272" i="8"/>
  <c r="P1273" i="8"/>
  <c r="P1274" i="8"/>
  <c r="P1275" i="8"/>
  <c r="P1276" i="8"/>
  <c r="P1277" i="8"/>
  <c r="P1278" i="8"/>
  <c r="P1279" i="8"/>
  <c r="P1280" i="8"/>
  <c r="P1281" i="8"/>
  <c r="P1282" i="8"/>
  <c r="P1283" i="8"/>
  <c r="P1284" i="8"/>
  <c r="P1285" i="8"/>
  <c r="P1286" i="8"/>
  <c r="P1287" i="8"/>
  <c r="P1288" i="8"/>
  <c r="P1289" i="8"/>
  <c r="P1290" i="8"/>
  <c r="P1291" i="8"/>
  <c r="P1292" i="8"/>
  <c r="P1293" i="8"/>
  <c r="P1294" i="8"/>
  <c r="P1295" i="8"/>
  <c r="P1296" i="8"/>
  <c r="P1297" i="8"/>
  <c r="P1298" i="8"/>
  <c r="P1299" i="8"/>
  <c r="P1300" i="8"/>
  <c r="P1301" i="8"/>
  <c r="P1302" i="8"/>
  <c r="P1303" i="8"/>
  <c r="P1304" i="8"/>
  <c r="P1305" i="8"/>
  <c r="P1306" i="8"/>
  <c r="P1307" i="8"/>
  <c r="P1308" i="8"/>
  <c r="P1309" i="8"/>
  <c r="P1310" i="8"/>
  <c r="P1311" i="8"/>
  <c r="P1312" i="8"/>
  <c r="P1313" i="8"/>
  <c r="P1314" i="8"/>
  <c r="P1315" i="8"/>
  <c r="P1316" i="8"/>
  <c r="P1317" i="8"/>
  <c r="P1318" i="8"/>
  <c r="P1319" i="8"/>
  <c r="P1320" i="8"/>
  <c r="P1321" i="8"/>
  <c r="P1322" i="8"/>
  <c r="P1323" i="8"/>
  <c r="P1324" i="8"/>
  <c r="P1325" i="8"/>
  <c r="P1326" i="8"/>
  <c r="P1327" i="8"/>
  <c r="P1328" i="8"/>
  <c r="P1329" i="8"/>
  <c r="P1330" i="8"/>
  <c r="P1331" i="8"/>
  <c r="P1332" i="8"/>
  <c r="P1333" i="8"/>
  <c r="P1334" i="8"/>
  <c r="P1335" i="8"/>
  <c r="P1336" i="8"/>
  <c r="P1337" i="8"/>
  <c r="P1338" i="8"/>
  <c r="P1339" i="8"/>
  <c r="P1340" i="8"/>
  <c r="P1341" i="8"/>
  <c r="P1342" i="8"/>
  <c r="P1343" i="8"/>
  <c r="P1344" i="8"/>
  <c r="P1345" i="8"/>
  <c r="P1346" i="8"/>
  <c r="P1347" i="8"/>
  <c r="P1348" i="8"/>
  <c r="P1349" i="8"/>
  <c r="P1350" i="8"/>
  <c r="P1351" i="8"/>
  <c r="P1352" i="8"/>
  <c r="P1353" i="8"/>
  <c r="P1354" i="8"/>
  <c r="P1355" i="8"/>
  <c r="P1356" i="8"/>
  <c r="P1357" i="8"/>
  <c r="P1358" i="8"/>
  <c r="P1359" i="8"/>
  <c r="P1360" i="8"/>
  <c r="P1361" i="8"/>
  <c r="P1362" i="8"/>
  <c r="P1363" i="8"/>
  <c r="P1364" i="8"/>
  <c r="P1365" i="8"/>
  <c r="P1366" i="8"/>
  <c r="P1367" i="8"/>
  <c r="P1368" i="8"/>
  <c r="P1369" i="8"/>
  <c r="P1370" i="8"/>
  <c r="P1371" i="8"/>
  <c r="P1372" i="8"/>
  <c r="P1373" i="8"/>
  <c r="P1374" i="8"/>
  <c r="P1375" i="8"/>
  <c r="P1376" i="8"/>
  <c r="P1377" i="8"/>
  <c r="P1378" i="8"/>
  <c r="P1379" i="8"/>
  <c r="P1380" i="8"/>
  <c r="P1381" i="8"/>
  <c r="P1382" i="8"/>
  <c r="P1383" i="8"/>
  <c r="P1384" i="8"/>
  <c r="P1385" i="8"/>
  <c r="P1386" i="8"/>
  <c r="P1387" i="8"/>
  <c r="P1388" i="8"/>
  <c r="P1389" i="8"/>
  <c r="P1390" i="8"/>
  <c r="P1391" i="8"/>
  <c r="P1392" i="8"/>
  <c r="P1393" i="8"/>
  <c r="P1394" i="8"/>
  <c r="P1395" i="8"/>
  <c r="P1396" i="8"/>
  <c r="P1397" i="8"/>
  <c r="P1398" i="8"/>
  <c r="P1399" i="8"/>
  <c r="P1400" i="8"/>
  <c r="P1401" i="8"/>
  <c r="P1402" i="8"/>
  <c r="P1403" i="8"/>
  <c r="P1404" i="8"/>
  <c r="P1405" i="8"/>
  <c r="P1406" i="8"/>
  <c r="P1407" i="8"/>
  <c r="P1408" i="8"/>
  <c r="P1409" i="8"/>
  <c r="P1410" i="8"/>
  <c r="P1411" i="8"/>
  <c r="P1412" i="8"/>
  <c r="P1413" i="8"/>
  <c r="P1414" i="8"/>
  <c r="P1415" i="8"/>
  <c r="P1416" i="8"/>
  <c r="P1417" i="8"/>
  <c r="P1418" i="8"/>
  <c r="P1419" i="8"/>
  <c r="P1420" i="8"/>
  <c r="P1421" i="8"/>
  <c r="P1422" i="8"/>
  <c r="P1423" i="8"/>
  <c r="P1424" i="8"/>
  <c r="P1425" i="8"/>
  <c r="P1426" i="8"/>
  <c r="P1427" i="8"/>
  <c r="P1428" i="8"/>
  <c r="P1429" i="8"/>
  <c r="P1430" i="8"/>
  <c r="P1431" i="8"/>
  <c r="P1432" i="8"/>
  <c r="P1433" i="8"/>
  <c r="P1434" i="8"/>
  <c r="P1435" i="8"/>
  <c r="P1436" i="8"/>
  <c r="P1437" i="8"/>
  <c r="P1438" i="8"/>
  <c r="P1439" i="8"/>
  <c r="P1440" i="8"/>
  <c r="P1441" i="8"/>
  <c r="P1442" i="8"/>
  <c r="P1443" i="8"/>
  <c r="P1444" i="8"/>
  <c r="P1445" i="8"/>
  <c r="P1446" i="8"/>
  <c r="P1447" i="8"/>
  <c r="P1448" i="8"/>
  <c r="P1449" i="8"/>
  <c r="P1450" i="8"/>
  <c r="P1451" i="8"/>
  <c r="P1452" i="8"/>
  <c r="P1453" i="8"/>
  <c r="P1454" i="8"/>
  <c r="P1455" i="8"/>
  <c r="P1456" i="8"/>
  <c r="P1457" i="8"/>
  <c r="P1458" i="8"/>
  <c r="P1459" i="8"/>
  <c r="P1460" i="8"/>
  <c r="P1461" i="8"/>
  <c r="P1462" i="8"/>
  <c r="P1463" i="8"/>
  <c r="P1464" i="8"/>
  <c r="P1465" i="8"/>
  <c r="P1466" i="8"/>
  <c r="P1467" i="8"/>
  <c r="P1468" i="8"/>
  <c r="P1469" i="8"/>
  <c r="P1470" i="8"/>
  <c r="P1471" i="8"/>
  <c r="P1472" i="8"/>
  <c r="P1473" i="8"/>
  <c r="P1474" i="8"/>
  <c r="P1475" i="8"/>
  <c r="P1476" i="8"/>
  <c r="P1477" i="8"/>
  <c r="P1478" i="8"/>
  <c r="P1479" i="8"/>
  <c r="P1480" i="8"/>
  <c r="P1481" i="8"/>
  <c r="P1482" i="8"/>
  <c r="P1483" i="8"/>
  <c r="P1484" i="8"/>
  <c r="P1485" i="8"/>
  <c r="P1486" i="8"/>
  <c r="P1487" i="8"/>
  <c r="P1488" i="8"/>
  <c r="P1489" i="8"/>
  <c r="P1490" i="8"/>
  <c r="P1491" i="8"/>
  <c r="P1492" i="8"/>
  <c r="P1493" i="8"/>
  <c r="P1494" i="8"/>
  <c r="P1495" i="8"/>
  <c r="P1496" i="8"/>
  <c r="P1497" i="8"/>
  <c r="P1498" i="8"/>
  <c r="P1499" i="8"/>
  <c r="P1500" i="8"/>
  <c r="P1501" i="8"/>
  <c r="P1502" i="8"/>
  <c r="P1503" i="8"/>
  <c r="P1504" i="8"/>
  <c r="P1505" i="8"/>
  <c r="P1506" i="8"/>
  <c r="P1507" i="8"/>
  <c r="P1508" i="8"/>
  <c r="P1509" i="8"/>
  <c r="P1510" i="8"/>
  <c r="P1511" i="8"/>
  <c r="P1512" i="8"/>
  <c r="P1513" i="8"/>
  <c r="P1514" i="8"/>
  <c r="P1515" i="8"/>
  <c r="P1516" i="8"/>
  <c r="P1517" i="8"/>
  <c r="P1518" i="8"/>
  <c r="P1519" i="8"/>
  <c r="P1520" i="8"/>
  <c r="P1521" i="8"/>
  <c r="P1522" i="8"/>
  <c r="P1523" i="8"/>
  <c r="P1524" i="8"/>
  <c r="P1525" i="8"/>
  <c r="P1526" i="8"/>
  <c r="P1527" i="8"/>
  <c r="P1528" i="8"/>
  <c r="P1529" i="8"/>
  <c r="P1530" i="8"/>
  <c r="P1531" i="8"/>
  <c r="P1532" i="8"/>
  <c r="P1533" i="8"/>
  <c r="P1534" i="8"/>
  <c r="P1535" i="8"/>
  <c r="P1536" i="8"/>
  <c r="P1537" i="8"/>
  <c r="P1538" i="8"/>
  <c r="P1539" i="8"/>
  <c r="P1540" i="8"/>
  <c r="P1541" i="8"/>
  <c r="P1542" i="8"/>
  <c r="P1543" i="8"/>
  <c r="P1544" i="8"/>
  <c r="P1545" i="8"/>
  <c r="P1546" i="8"/>
  <c r="P1547" i="8"/>
  <c r="P1548" i="8"/>
  <c r="P1549" i="8"/>
  <c r="P1550" i="8"/>
  <c r="P1551" i="8"/>
  <c r="P1552" i="8"/>
  <c r="P1553" i="8"/>
  <c r="P1554" i="8"/>
  <c r="P1555" i="8"/>
  <c r="P1556" i="8"/>
  <c r="P1557" i="8"/>
  <c r="P1558" i="8"/>
  <c r="P1559" i="8"/>
  <c r="P1560" i="8"/>
  <c r="P1561" i="8"/>
  <c r="P1562" i="8"/>
  <c r="P1563" i="8"/>
  <c r="P1564" i="8"/>
  <c r="P1565" i="8"/>
  <c r="P1566" i="8"/>
  <c r="P1567" i="8"/>
  <c r="P1568" i="8"/>
  <c r="P1569" i="8"/>
  <c r="P1570" i="8"/>
  <c r="P1571" i="8"/>
  <c r="P1572" i="8"/>
  <c r="P1573" i="8"/>
  <c r="P1574" i="8"/>
  <c r="P1575" i="8"/>
  <c r="P1576" i="8"/>
  <c r="P1577" i="8"/>
  <c r="P1578" i="8"/>
  <c r="P1579" i="8"/>
  <c r="P1580" i="8"/>
  <c r="P1581" i="8"/>
  <c r="P1582" i="8"/>
  <c r="P1583" i="8"/>
  <c r="P1584" i="8"/>
  <c r="P1585" i="8"/>
  <c r="P1586" i="8"/>
  <c r="P1587" i="8"/>
  <c r="P1588" i="8"/>
  <c r="P1589" i="8"/>
  <c r="P1590" i="8"/>
  <c r="P1591" i="8"/>
  <c r="P1592" i="8"/>
  <c r="P1593" i="8"/>
  <c r="P1594" i="8"/>
  <c r="P1595" i="8"/>
  <c r="P1596" i="8"/>
  <c r="P1597" i="8"/>
  <c r="P1598" i="8"/>
  <c r="P1599" i="8"/>
  <c r="P1600" i="8"/>
  <c r="P1601" i="8"/>
  <c r="P1602" i="8"/>
  <c r="P1603" i="8"/>
  <c r="P1604" i="8"/>
  <c r="P1605" i="8"/>
  <c r="P1606" i="8"/>
  <c r="P1607" i="8"/>
  <c r="P1608" i="8"/>
  <c r="P1609" i="8"/>
  <c r="P1610" i="8"/>
  <c r="P1611" i="8"/>
  <c r="P1612" i="8"/>
  <c r="P1613" i="8"/>
  <c r="P1614" i="8"/>
  <c r="P1615" i="8"/>
  <c r="P1616" i="8"/>
  <c r="P1617" i="8"/>
  <c r="P1618" i="8"/>
  <c r="P1619" i="8"/>
  <c r="P1620" i="8"/>
  <c r="P1621" i="8"/>
  <c r="P1622" i="8"/>
  <c r="P1623" i="8"/>
  <c r="P1624" i="8"/>
  <c r="P1625" i="8"/>
  <c r="P1626" i="8"/>
  <c r="P1627" i="8"/>
  <c r="P1628" i="8"/>
  <c r="P1629" i="8"/>
  <c r="P1630" i="8"/>
  <c r="P1631" i="8"/>
  <c r="P1632" i="8"/>
  <c r="P1633" i="8"/>
  <c r="P1634" i="8"/>
  <c r="P1635" i="8"/>
  <c r="P1636" i="8"/>
  <c r="P1637" i="8"/>
  <c r="P1638" i="8"/>
  <c r="P1639" i="8"/>
  <c r="P1640" i="8"/>
  <c r="P1641" i="8"/>
  <c r="P1642" i="8"/>
  <c r="P1643" i="8"/>
  <c r="P1644" i="8"/>
  <c r="P1645" i="8"/>
  <c r="P1646" i="8"/>
  <c r="P1647" i="8"/>
  <c r="P1648" i="8"/>
  <c r="P1649" i="8"/>
  <c r="P1650" i="8"/>
  <c r="P1651" i="8"/>
  <c r="P1652" i="8"/>
  <c r="P1653" i="8"/>
  <c r="P1654" i="8"/>
  <c r="P1655" i="8"/>
  <c r="P1656" i="8"/>
  <c r="P1657" i="8"/>
  <c r="P1658" i="8"/>
  <c r="P1659" i="8"/>
  <c r="P1660" i="8"/>
  <c r="P1661" i="8"/>
  <c r="P1662" i="8"/>
  <c r="P1663" i="8"/>
  <c r="P1664" i="8"/>
  <c r="P1665" i="8"/>
  <c r="P1666" i="8"/>
  <c r="P1667" i="8"/>
  <c r="P1668" i="8"/>
  <c r="P1669" i="8"/>
  <c r="P1670" i="8"/>
  <c r="P1671" i="8"/>
  <c r="P1672" i="8"/>
  <c r="P1673" i="8"/>
  <c r="P1674" i="8"/>
  <c r="P1675" i="8"/>
  <c r="P1676" i="8"/>
  <c r="P1677" i="8"/>
  <c r="P1678" i="8"/>
  <c r="P1679" i="8"/>
  <c r="P1680" i="8"/>
  <c r="P1681" i="8"/>
  <c r="P1682" i="8"/>
  <c r="P1683" i="8"/>
  <c r="P1684" i="8"/>
  <c r="P1685" i="8"/>
  <c r="P1686" i="8"/>
  <c r="P1687" i="8"/>
  <c r="P1688" i="8"/>
  <c r="P1689" i="8"/>
  <c r="P1690" i="8"/>
  <c r="P1691" i="8"/>
  <c r="P1692" i="8"/>
  <c r="P1693" i="8"/>
  <c r="P1694" i="8"/>
  <c r="P1695" i="8"/>
  <c r="P1696" i="8"/>
  <c r="P1697" i="8"/>
  <c r="P1698" i="8"/>
  <c r="P1699" i="8"/>
  <c r="P1700" i="8"/>
  <c r="P1701" i="8"/>
  <c r="P1702" i="8"/>
  <c r="P1703" i="8"/>
  <c r="P1704" i="8"/>
  <c r="P1705" i="8"/>
  <c r="P1706" i="8"/>
  <c r="P1707" i="8"/>
  <c r="P1708" i="8"/>
  <c r="P1709" i="8"/>
  <c r="P1710" i="8"/>
  <c r="P1711" i="8"/>
  <c r="P1712" i="8"/>
  <c r="P1713" i="8"/>
  <c r="P1714" i="8"/>
  <c r="P1715" i="8"/>
  <c r="P1716" i="8"/>
  <c r="P1717" i="8"/>
  <c r="P1718" i="8"/>
  <c r="P1719" i="8"/>
  <c r="P1720" i="8"/>
  <c r="P1721" i="8"/>
  <c r="P1722" i="8"/>
  <c r="P1723" i="8"/>
  <c r="P1724" i="8"/>
  <c r="P1725" i="8"/>
  <c r="P1726" i="8"/>
  <c r="P1727" i="8"/>
  <c r="P1728" i="8"/>
  <c r="P1729" i="8"/>
  <c r="P1730" i="8"/>
  <c r="P1731" i="8"/>
  <c r="P1732" i="8"/>
  <c r="P1733" i="8"/>
  <c r="P1734" i="8"/>
  <c r="P1735" i="8"/>
  <c r="P1736" i="8"/>
  <c r="P1737" i="8"/>
  <c r="P1738" i="8"/>
  <c r="P1739" i="8"/>
  <c r="P1740" i="8"/>
  <c r="P1741" i="8"/>
  <c r="P1742" i="8"/>
  <c r="P1743" i="8"/>
  <c r="P1744" i="8"/>
  <c r="P1745" i="8"/>
  <c r="P1746" i="8"/>
  <c r="P1747" i="8"/>
  <c r="P1748" i="8"/>
  <c r="P1749" i="8"/>
  <c r="P1750" i="8"/>
  <c r="P1751" i="8"/>
  <c r="P1752" i="8"/>
  <c r="P1753" i="8"/>
  <c r="P1754" i="8"/>
  <c r="P1755" i="8"/>
  <c r="P1756" i="8"/>
  <c r="P1757" i="8"/>
  <c r="P1758" i="8"/>
  <c r="P1759" i="8"/>
  <c r="P1760" i="8"/>
  <c r="P1761" i="8"/>
  <c r="P1762" i="8"/>
  <c r="P1763" i="8"/>
  <c r="P1764" i="8"/>
  <c r="P1765" i="8"/>
  <c r="P1766" i="8"/>
  <c r="P1767" i="8"/>
  <c r="P1768" i="8"/>
  <c r="P1769" i="8"/>
  <c r="P1770" i="8"/>
  <c r="P1771" i="8"/>
  <c r="P1772" i="8"/>
  <c r="P1773" i="8"/>
  <c r="P1774" i="8"/>
  <c r="P1775" i="8"/>
  <c r="P1776" i="8"/>
  <c r="P1777" i="8"/>
  <c r="P1778" i="8"/>
  <c r="P1779" i="8"/>
  <c r="P1780" i="8"/>
  <c r="P1781" i="8"/>
  <c r="P1782" i="8"/>
  <c r="P1783" i="8"/>
  <c r="P1784" i="8"/>
  <c r="P1785" i="8"/>
  <c r="P1786" i="8"/>
  <c r="P1787" i="8"/>
  <c r="P1788" i="8"/>
  <c r="P1789" i="8"/>
  <c r="P1790" i="8"/>
  <c r="P1791" i="8"/>
  <c r="P1792" i="8"/>
  <c r="P1793" i="8"/>
  <c r="P1794" i="8"/>
  <c r="P1795" i="8"/>
  <c r="P1796" i="8"/>
  <c r="P1797" i="8"/>
  <c r="P1798" i="8"/>
  <c r="P1799" i="8"/>
  <c r="P1800" i="8"/>
  <c r="P1801" i="8"/>
  <c r="P1802" i="8"/>
  <c r="P1803" i="8"/>
  <c r="P1804" i="8"/>
  <c r="P1805" i="8"/>
  <c r="P1806" i="8"/>
  <c r="P1807" i="8"/>
  <c r="P1808" i="8"/>
  <c r="P1809" i="8"/>
  <c r="P1810" i="8"/>
  <c r="P1811" i="8"/>
  <c r="P1812" i="8"/>
  <c r="P1813" i="8"/>
  <c r="P1814" i="8"/>
  <c r="P1815" i="8"/>
  <c r="P1816" i="8"/>
  <c r="P1817" i="8"/>
  <c r="P1818" i="8"/>
  <c r="P1819" i="8"/>
  <c r="P1820" i="8"/>
  <c r="P1821" i="8"/>
  <c r="P1822" i="8"/>
  <c r="P1823" i="8"/>
  <c r="P1824" i="8"/>
  <c r="P1825" i="8"/>
  <c r="P1826" i="8"/>
  <c r="P1827" i="8"/>
  <c r="P1828" i="8"/>
  <c r="P1829" i="8"/>
  <c r="P1830" i="8"/>
  <c r="P1831" i="8"/>
  <c r="P1832" i="8"/>
  <c r="P1833" i="8"/>
  <c r="P1834" i="8"/>
  <c r="P1835" i="8"/>
  <c r="P1836" i="8"/>
  <c r="P1837" i="8"/>
  <c r="P1838" i="8"/>
  <c r="P1839" i="8"/>
  <c r="P1840" i="8"/>
  <c r="P1841" i="8"/>
  <c r="P1842" i="8"/>
  <c r="P1843" i="8"/>
  <c r="P1844" i="8"/>
  <c r="P1845" i="8"/>
  <c r="P1846" i="8"/>
  <c r="P1847" i="8"/>
  <c r="P1848" i="8"/>
  <c r="P1849" i="8"/>
  <c r="P1850" i="8"/>
  <c r="P1851" i="8"/>
  <c r="P1852" i="8"/>
  <c r="P1853" i="8"/>
  <c r="P1854" i="8"/>
  <c r="P1855" i="8"/>
  <c r="P1856" i="8"/>
  <c r="P1857" i="8"/>
  <c r="P1858" i="8"/>
  <c r="P1859" i="8"/>
  <c r="P1860" i="8"/>
  <c r="P1861" i="8"/>
  <c r="P1862" i="8"/>
  <c r="P1863" i="8"/>
  <c r="P1864" i="8"/>
  <c r="P1865" i="8"/>
  <c r="P1866" i="8"/>
  <c r="P1867" i="8"/>
  <c r="P1868" i="8"/>
  <c r="P1869" i="8"/>
  <c r="P1870" i="8"/>
  <c r="P1871" i="8"/>
  <c r="P1872" i="8"/>
  <c r="P1873" i="8"/>
  <c r="P1874" i="8"/>
  <c r="P1875" i="8"/>
  <c r="P1876" i="8"/>
  <c r="P1877" i="8"/>
  <c r="P1878" i="8"/>
  <c r="P1879" i="8"/>
  <c r="P1880" i="8"/>
  <c r="P1881" i="8"/>
  <c r="P1882" i="8"/>
  <c r="P1883" i="8"/>
  <c r="P1884" i="8"/>
  <c r="P1885" i="8"/>
  <c r="P1886" i="8"/>
  <c r="P1887" i="8"/>
  <c r="P1888" i="8"/>
  <c r="P1889" i="8"/>
  <c r="P1890" i="8"/>
  <c r="P1891" i="8"/>
  <c r="P1892" i="8"/>
  <c r="P1893" i="8"/>
  <c r="P1894" i="8"/>
  <c r="P1895" i="8"/>
  <c r="P1896" i="8"/>
  <c r="P1897" i="8"/>
  <c r="P1898" i="8"/>
  <c r="P1899" i="8"/>
  <c r="P1900" i="8"/>
  <c r="P1901" i="8"/>
  <c r="P1902" i="8"/>
  <c r="P1903" i="8"/>
  <c r="P1904" i="8"/>
  <c r="P1905" i="8"/>
  <c r="P1906" i="8"/>
  <c r="P1907" i="8"/>
  <c r="P1908" i="8"/>
  <c r="P1909" i="8"/>
  <c r="P1910" i="8"/>
  <c r="P1911" i="8"/>
  <c r="P1912" i="8"/>
  <c r="P1913" i="8"/>
  <c r="P1914" i="8"/>
  <c r="P1915" i="8"/>
  <c r="P1916" i="8"/>
  <c r="P1917" i="8"/>
  <c r="P1918" i="8"/>
  <c r="P1919" i="8"/>
  <c r="P1920" i="8"/>
  <c r="P1921" i="8"/>
  <c r="P1922" i="8"/>
  <c r="P1923" i="8"/>
  <c r="P1924" i="8"/>
  <c r="P1925" i="8"/>
  <c r="P1926" i="8"/>
  <c r="P1927" i="8"/>
  <c r="P1928" i="8"/>
  <c r="P1929" i="8"/>
  <c r="P1930" i="8"/>
  <c r="P1931" i="8"/>
  <c r="P1932" i="8"/>
  <c r="P1933" i="8"/>
  <c r="P1934" i="8"/>
  <c r="P1935" i="8"/>
  <c r="P1936" i="8"/>
  <c r="P1937" i="8"/>
  <c r="P1938" i="8"/>
  <c r="P1939" i="8"/>
  <c r="P1940" i="8"/>
  <c r="P1941" i="8"/>
  <c r="P1942" i="8"/>
  <c r="P1943" i="8"/>
  <c r="P1944" i="8"/>
  <c r="P1945" i="8"/>
  <c r="P1946" i="8"/>
  <c r="P1947" i="8"/>
  <c r="P1948" i="8"/>
  <c r="P1949" i="8"/>
  <c r="P1950" i="8"/>
  <c r="P1951" i="8"/>
  <c r="P1952" i="8"/>
  <c r="P1953" i="8"/>
  <c r="P1954" i="8"/>
  <c r="P1955" i="8"/>
  <c r="P1956" i="8"/>
  <c r="P1957" i="8"/>
  <c r="P1958" i="8"/>
  <c r="P1959" i="8"/>
  <c r="P1960" i="8"/>
  <c r="P1961" i="8"/>
  <c r="P1962" i="8"/>
  <c r="P1963" i="8"/>
  <c r="P1964" i="8"/>
  <c r="P1965" i="8"/>
  <c r="P1966" i="8"/>
  <c r="P1967" i="8"/>
  <c r="P1968" i="8"/>
  <c r="P1969" i="8"/>
  <c r="P1970" i="8"/>
  <c r="P1971" i="8"/>
  <c r="P1972" i="8"/>
  <c r="P1973" i="8"/>
  <c r="P1974" i="8"/>
  <c r="P1975" i="8"/>
  <c r="P1976" i="8"/>
  <c r="P1977" i="8"/>
  <c r="P1978" i="8"/>
  <c r="P1979" i="8"/>
  <c r="P1980" i="8"/>
  <c r="P1981" i="8"/>
  <c r="P1982" i="8"/>
  <c r="P1983" i="8"/>
  <c r="P1984" i="8"/>
  <c r="P1985" i="8"/>
  <c r="P1986" i="8"/>
  <c r="P1987" i="8"/>
  <c r="P1988" i="8"/>
  <c r="P1989" i="8"/>
  <c r="P1990" i="8"/>
  <c r="P1991" i="8"/>
  <c r="P1992" i="8"/>
  <c r="P1993" i="8"/>
  <c r="P1994" i="8"/>
  <c r="P1995" i="8"/>
  <c r="P1996" i="8"/>
  <c r="P1997" i="8"/>
  <c r="P1998" i="8"/>
  <c r="P1999" i="8"/>
  <c r="P2000" i="8"/>
  <c r="P2001" i="8"/>
  <c r="P2002" i="8"/>
  <c r="P2003" i="8"/>
  <c r="P2004" i="8"/>
  <c r="P2005" i="8"/>
  <c r="P2006" i="8"/>
  <c r="P2007" i="8"/>
  <c r="P2008" i="8"/>
  <c r="P2009" i="8"/>
  <c r="P2010" i="8"/>
  <c r="P2011" i="8"/>
  <c r="P2012" i="8"/>
  <c r="P2013" i="8"/>
  <c r="P2014" i="8"/>
  <c r="P2015" i="8"/>
  <c r="P2016" i="8"/>
  <c r="P2017" i="8"/>
  <c r="P2018" i="8"/>
  <c r="P2019" i="8"/>
  <c r="P2020" i="8"/>
  <c r="P2021" i="8"/>
  <c r="P2022" i="8"/>
  <c r="P2023" i="8"/>
  <c r="P2024" i="8"/>
  <c r="P2025" i="8"/>
  <c r="P2026" i="8"/>
  <c r="P2027" i="8"/>
  <c r="P2028" i="8"/>
  <c r="P2029" i="8"/>
  <c r="P2030" i="8"/>
  <c r="P2031" i="8"/>
  <c r="P2032" i="8"/>
  <c r="P2033" i="8"/>
  <c r="P2034" i="8"/>
  <c r="P2035" i="8"/>
  <c r="P2036" i="8"/>
  <c r="P2037" i="8"/>
  <c r="P2038" i="8"/>
  <c r="P2039" i="8"/>
  <c r="P2040" i="8"/>
  <c r="P2041" i="8"/>
  <c r="P2042" i="8"/>
  <c r="P2043" i="8"/>
  <c r="P2044" i="8"/>
  <c r="P2045" i="8"/>
  <c r="P2046" i="8"/>
  <c r="P2047" i="8"/>
  <c r="P2048" i="8"/>
  <c r="P2049" i="8"/>
  <c r="P2050" i="8"/>
  <c r="P2051" i="8"/>
  <c r="P2052" i="8"/>
  <c r="P2053" i="8"/>
  <c r="P2054" i="8"/>
  <c r="P2055" i="8"/>
  <c r="P2056" i="8"/>
  <c r="P2057" i="8"/>
  <c r="P2058" i="8"/>
  <c r="P2059" i="8"/>
  <c r="P2060" i="8"/>
  <c r="P2061" i="8"/>
  <c r="P2062" i="8"/>
  <c r="P2063" i="8"/>
  <c r="P2064" i="8"/>
  <c r="P2065" i="8"/>
  <c r="P2066" i="8"/>
  <c r="P2067" i="8"/>
  <c r="P2068" i="8"/>
  <c r="P2069" i="8"/>
  <c r="P2070" i="8"/>
  <c r="P2071" i="8"/>
  <c r="P2072" i="8"/>
  <c r="P2073" i="8"/>
  <c r="P2074" i="8"/>
  <c r="P2075" i="8"/>
  <c r="P2076" i="8"/>
  <c r="P2077" i="8"/>
  <c r="P2078" i="8"/>
  <c r="P2079" i="8"/>
  <c r="P2080" i="8"/>
  <c r="P2081" i="8"/>
  <c r="P2082" i="8"/>
  <c r="P2083" i="8"/>
  <c r="P2084" i="8"/>
  <c r="P2085" i="8"/>
  <c r="P2086" i="8"/>
  <c r="P2087" i="8"/>
  <c r="P2088" i="8"/>
  <c r="P2089" i="8"/>
  <c r="P2090" i="8"/>
  <c r="P2091" i="8"/>
  <c r="P2092" i="8"/>
  <c r="P2093" i="8"/>
  <c r="P2094" i="8"/>
  <c r="P2095" i="8"/>
  <c r="P2096" i="8"/>
  <c r="P2097" i="8"/>
  <c r="P2098" i="8"/>
  <c r="P2099" i="8"/>
  <c r="P2100" i="8"/>
  <c r="P2101" i="8"/>
  <c r="P2102" i="8"/>
  <c r="P2103" i="8"/>
  <c r="P2104" i="8"/>
  <c r="P2105" i="8"/>
  <c r="P2106" i="8"/>
  <c r="P2107" i="8"/>
  <c r="P2108" i="8"/>
  <c r="P2109" i="8"/>
  <c r="P2110" i="8"/>
  <c r="P2111" i="8"/>
  <c r="P2112" i="8"/>
  <c r="P2113" i="8"/>
  <c r="P2114" i="8"/>
  <c r="P2115" i="8"/>
  <c r="P2116" i="8"/>
  <c r="P2117" i="8"/>
  <c r="P2118" i="8"/>
  <c r="P2119" i="8"/>
  <c r="P2120" i="8"/>
  <c r="P2121" i="8"/>
  <c r="P2122" i="8"/>
  <c r="P2123" i="8"/>
  <c r="P2124" i="8"/>
  <c r="P2125" i="8"/>
  <c r="P2126" i="8"/>
  <c r="P2127" i="8"/>
  <c r="P2128" i="8"/>
  <c r="P2129" i="8"/>
  <c r="P2130" i="8"/>
  <c r="P2131" i="8"/>
  <c r="P2132" i="8"/>
  <c r="P2133" i="8"/>
  <c r="P2134" i="8"/>
  <c r="P2135" i="8"/>
  <c r="P2136" i="8"/>
  <c r="P2137" i="8"/>
  <c r="P2138" i="8"/>
  <c r="P2139" i="8"/>
  <c r="P2140" i="8"/>
  <c r="P2141" i="8"/>
  <c r="P2142" i="8"/>
  <c r="P2143" i="8"/>
  <c r="P2144" i="8"/>
  <c r="P2145" i="8"/>
  <c r="P2146" i="8"/>
  <c r="P2147" i="8"/>
  <c r="P2148" i="8"/>
  <c r="P2149" i="8"/>
  <c r="P2150" i="8"/>
  <c r="P2151" i="8"/>
  <c r="P2152" i="8"/>
  <c r="P2153" i="8"/>
  <c r="P2154" i="8"/>
  <c r="P2155" i="8"/>
  <c r="P2156" i="8"/>
  <c r="P2157" i="8"/>
  <c r="P2158" i="8"/>
  <c r="P2159" i="8"/>
  <c r="P2160" i="8"/>
  <c r="P2161" i="8"/>
  <c r="P2162" i="8"/>
  <c r="P2163" i="8"/>
  <c r="P2164" i="8"/>
  <c r="P2165" i="8"/>
  <c r="P2166" i="8"/>
  <c r="P2167" i="8"/>
  <c r="P2168" i="8"/>
  <c r="P2169" i="8"/>
  <c r="P2170" i="8"/>
  <c r="P2171" i="8"/>
  <c r="P2172" i="8"/>
  <c r="P2173" i="8"/>
  <c r="P2174" i="8"/>
  <c r="P2175" i="8"/>
  <c r="P2176" i="8"/>
  <c r="P2177" i="8"/>
  <c r="P2178" i="8"/>
  <c r="P2179" i="8"/>
  <c r="P2180" i="8"/>
  <c r="P2181" i="8"/>
  <c r="P2182" i="8"/>
  <c r="P2183" i="8"/>
  <c r="P2184" i="8"/>
  <c r="P2185" i="8"/>
  <c r="P2186" i="8"/>
  <c r="P2187" i="8"/>
  <c r="P2188" i="8"/>
  <c r="P2189" i="8"/>
  <c r="P2190" i="8"/>
  <c r="P2191" i="8"/>
  <c r="P2192" i="8"/>
  <c r="P2193" i="8"/>
  <c r="P2194" i="8"/>
  <c r="P2195" i="8"/>
  <c r="P2196" i="8"/>
  <c r="P2197" i="8"/>
  <c r="P2198" i="8"/>
  <c r="P2199" i="8"/>
  <c r="P2200" i="8"/>
  <c r="P2201" i="8"/>
  <c r="P2202" i="8"/>
  <c r="P2203" i="8"/>
  <c r="P2204" i="8"/>
  <c r="P2205" i="8"/>
  <c r="P2206" i="8"/>
  <c r="P2207" i="8"/>
  <c r="P2208" i="8"/>
  <c r="P2209" i="8"/>
  <c r="P2210" i="8"/>
  <c r="P2211" i="8"/>
  <c r="P2212" i="8"/>
  <c r="P2213" i="8"/>
  <c r="P2214" i="8"/>
  <c r="P2215" i="8"/>
  <c r="P2216" i="8"/>
  <c r="P2217" i="8"/>
  <c r="P2218" i="8"/>
  <c r="P2219" i="8"/>
  <c r="P2220" i="8"/>
  <c r="P2221" i="8"/>
  <c r="P2222" i="8"/>
  <c r="P2223" i="8"/>
  <c r="P2224" i="8"/>
  <c r="P2225" i="8"/>
  <c r="P2226" i="8"/>
  <c r="P2227" i="8"/>
  <c r="P2228" i="8"/>
  <c r="P2229" i="8"/>
  <c r="P2230" i="8"/>
  <c r="P2231" i="8"/>
  <c r="P2232" i="8"/>
  <c r="P2233" i="8"/>
  <c r="P2234" i="8"/>
  <c r="P2235" i="8"/>
  <c r="P2236" i="8"/>
  <c r="P2237" i="8"/>
  <c r="P2238" i="8"/>
  <c r="P2239" i="8"/>
  <c r="P2240" i="8"/>
  <c r="P2241" i="8"/>
  <c r="P2242" i="8"/>
  <c r="P2243" i="8"/>
  <c r="P2244" i="8"/>
  <c r="P2245" i="8"/>
  <c r="P2246" i="8"/>
  <c r="P2247" i="8"/>
  <c r="P2248" i="8"/>
  <c r="P2249" i="8"/>
  <c r="P2250" i="8"/>
  <c r="P2251" i="8"/>
  <c r="P2252" i="8"/>
  <c r="P2253" i="8"/>
  <c r="P2254" i="8"/>
  <c r="P2255" i="8"/>
  <c r="P2256" i="8"/>
  <c r="P2257" i="8"/>
  <c r="P2258" i="8"/>
  <c r="P2259" i="8"/>
  <c r="P2260" i="8"/>
  <c r="P2261" i="8"/>
  <c r="P2262" i="8"/>
  <c r="P2263" i="8"/>
  <c r="P2264" i="8"/>
  <c r="P2265" i="8"/>
  <c r="P2266" i="8"/>
  <c r="P2267" i="8"/>
  <c r="P2268" i="8"/>
  <c r="P2269" i="8"/>
  <c r="P2270" i="8"/>
  <c r="P2271" i="8"/>
  <c r="P2272" i="8"/>
  <c r="P2273" i="8"/>
  <c r="P2274" i="8"/>
  <c r="P2275" i="8"/>
  <c r="P2276" i="8"/>
  <c r="P2277" i="8"/>
  <c r="P2278" i="8"/>
  <c r="P2279" i="8"/>
  <c r="P2280" i="8"/>
  <c r="P2281" i="8"/>
  <c r="P2282" i="8"/>
  <c r="P2283" i="8"/>
  <c r="P2284" i="8"/>
  <c r="P2285" i="8"/>
  <c r="P2286" i="8"/>
  <c r="P2287" i="8"/>
  <c r="P2288" i="8"/>
  <c r="P2289" i="8"/>
  <c r="P2290" i="8"/>
  <c r="P2291" i="8"/>
  <c r="P2292" i="8"/>
  <c r="P2293" i="8"/>
  <c r="P2294" i="8"/>
  <c r="P2295" i="8"/>
  <c r="P2296" i="8"/>
  <c r="P2297" i="8"/>
  <c r="P2298" i="8"/>
  <c r="P2299" i="8"/>
  <c r="P2300" i="8"/>
  <c r="P2301" i="8"/>
  <c r="P2302" i="8"/>
  <c r="P2303" i="8"/>
  <c r="P2304" i="8"/>
  <c r="P2305" i="8"/>
  <c r="P2306" i="8"/>
  <c r="P2307" i="8"/>
  <c r="P2308" i="8"/>
  <c r="P2309" i="8"/>
  <c r="P2310" i="8"/>
  <c r="P2311" i="8"/>
  <c r="P2312" i="8"/>
  <c r="P2313" i="8"/>
  <c r="P2314" i="8"/>
  <c r="P2315" i="8"/>
  <c r="P2316" i="8"/>
  <c r="P2317" i="8"/>
  <c r="P2318" i="8"/>
  <c r="P2319" i="8"/>
  <c r="P2320" i="8"/>
  <c r="P2321" i="8"/>
  <c r="P2322" i="8"/>
  <c r="P2323" i="8"/>
  <c r="P2324" i="8"/>
  <c r="P2325" i="8"/>
  <c r="P2326" i="8"/>
  <c r="P2327" i="8"/>
  <c r="P2328" i="8"/>
  <c r="P2329" i="8"/>
  <c r="P2330" i="8"/>
  <c r="P2331" i="8"/>
  <c r="P2332" i="8"/>
  <c r="P2333" i="8"/>
  <c r="P2334" i="8"/>
  <c r="P2335" i="8"/>
  <c r="P2336" i="8"/>
  <c r="P2337" i="8"/>
  <c r="P2338" i="8"/>
  <c r="P2339" i="8"/>
  <c r="P2340" i="8"/>
  <c r="P2341" i="8"/>
  <c r="P2342" i="8"/>
  <c r="P2343" i="8"/>
  <c r="P2344" i="8"/>
  <c r="P2345" i="8"/>
  <c r="P2346" i="8"/>
  <c r="P2347" i="8"/>
  <c r="P2348" i="8"/>
  <c r="P2349" i="8"/>
  <c r="P2350" i="8"/>
  <c r="P2351" i="8"/>
  <c r="P2352" i="8"/>
  <c r="P2353" i="8"/>
  <c r="P2354" i="8"/>
  <c r="P2355" i="8"/>
  <c r="P2356" i="8"/>
  <c r="P2357" i="8"/>
  <c r="P2358" i="8"/>
  <c r="P2359" i="8"/>
  <c r="P2360" i="8"/>
  <c r="P2361" i="8"/>
  <c r="P2362" i="8"/>
  <c r="P2363" i="8"/>
  <c r="P2364" i="8"/>
  <c r="P2365" i="8"/>
  <c r="P2366" i="8"/>
  <c r="P2367" i="8"/>
  <c r="P2368" i="8"/>
  <c r="P2369" i="8"/>
  <c r="P2370" i="8"/>
  <c r="P2371" i="8"/>
  <c r="P2372" i="8"/>
  <c r="P2373" i="8"/>
  <c r="P2374" i="8"/>
  <c r="P2375" i="8"/>
  <c r="P2376" i="8"/>
  <c r="P2377" i="8"/>
  <c r="P2378" i="8"/>
  <c r="P2379" i="8"/>
  <c r="P2380" i="8"/>
  <c r="P2381" i="8"/>
  <c r="P2382" i="8"/>
  <c r="P2383" i="8"/>
  <c r="P2384" i="8"/>
  <c r="P2385" i="8"/>
  <c r="P2386" i="8"/>
  <c r="P2387" i="8"/>
  <c r="P2388" i="8"/>
  <c r="P2389" i="8"/>
  <c r="P2390" i="8"/>
  <c r="P2391" i="8"/>
  <c r="P2392" i="8"/>
  <c r="P2393" i="8"/>
  <c r="P2394" i="8"/>
  <c r="P2395" i="8"/>
  <c r="P2396" i="8"/>
  <c r="P2397" i="8"/>
  <c r="P2398" i="8"/>
  <c r="P2399" i="8"/>
  <c r="P2400" i="8"/>
  <c r="P2401" i="8"/>
  <c r="P2402" i="8"/>
  <c r="P2403" i="8"/>
  <c r="P2404" i="8"/>
  <c r="P2405" i="8"/>
  <c r="P2406" i="8"/>
  <c r="P2407" i="8"/>
  <c r="P2408" i="8"/>
  <c r="P2409" i="8"/>
  <c r="P2410" i="8"/>
  <c r="P2411" i="8"/>
  <c r="P2412" i="8"/>
  <c r="P2413" i="8"/>
  <c r="P2414" i="8"/>
  <c r="P2415" i="8"/>
  <c r="P2416" i="8"/>
  <c r="P2417" i="8"/>
  <c r="P2418" i="8"/>
  <c r="P2419" i="8"/>
  <c r="P2420" i="8"/>
  <c r="P2421" i="8"/>
  <c r="P2422" i="8"/>
  <c r="P2423" i="8"/>
  <c r="P2424" i="8"/>
  <c r="P2425" i="8"/>
  <c r="P2426" i="8"/>
  <c r="P2427" i="8"/>
  <c r="P2428" i="8"/>
  <c r="P2429" i="8"/>
  <c r="P2430" i="8"/>
  <c r="P2431" i="8"/>
  <c r="P2432" i="8"/>
  <c r="P2433" i="8"/>
  <c r="P2434" i="8"/>
  <c r="P2435" i="8"/>
  <c r="P2436" i="8"/>
  <c r="P2437" i="8"/>
  <c r="P2438" i="8"/>
  <c r="P2439" i="8"/>
  <c r="P2440" i="8"/>
  <c r="P2441" i="8"/>
  <c r="P2442" i="8"/>
  <c r="P2443" i="8"/>
  <c r="P2444" i="8"/>
  <c r="P2445" i="8"/>
  <c r="P2446" i="8"/>
  <c r="P2447" i="8"/>
  <c r="P2448" i="8"/>
  <c r="P2449" i="8"/>
  <c r="P2450" i="8"/>
  <c r="P2451" i="8"/>
  <c r="P2452" i="8"/>
  <c r="P2453" i="8"/>
  <c r="P2454" i="8"/>
  <c r="P2455" i="8"/>
  <c r="P2456" i="8"/>
  <c r="P2457" i="8"/>
  <c r="P2458" i="8"/>
  <c r="P2459" i="8"/>
  <c r="P2460" i="8"/>
  <c r="P2461" i="8"/>
  <c r="P2462" i="8"/>
  <c r="P2463" i="8"/>
  <c r="P2464" i="8"/>
  <c r="P2465" i="8"/>
  <c r="P2466" i="8"/>
  <c r="P2467" i="8"/>
  <c r="P2468" i="8"/>
  <c r="P2469" i="8"/>
  <c r="P2470" i="8"/>
  <c r="P2471" i="8"/>
  <c r="P2472" i="8"/>
  <c r="P2473" i="8"/>
  <c r="P2474" i="8"/>
  <c r="P2475" i="8"/>
  <c r="P2476" i="8"/>
  <c r="P2477" i="8"/>
  <c r="P2478" i="8"/>
  <c r="P2479" i="8"/>
  <c r="P2480" i="8"/>
  <c r="P2481" i="8"/>
  <c r="P2482" i="8"/>
  <c r="P2483" i="8"/>
  <c r="P2484" i="8"/>
  <c r="P2485" i="8"/>
  <c r="P2486" i="8"/>
  <c r="P2487" i="8"/>
  <c r="P2488" i="8"/>
  <c r="P2489" i="8"/>
  <c r="P2490" i="8"/>
  <c r="P2491" i="8"/>
  <c r="P2492" i="8"/>
  <c r="P2493" i="8"/>
  <c r="P2494" i="8"/>
  <c r="P2495" i="8"/>
  <c r="P2496" i="8"/>
  <c r="P2497" i="8"/>
  <c r="P2498" i="8"/>
  <c r="P2499" i="8"/>
  <c r="P2500" i="8"/>
  <c r="P2501" i="8"/>
  <c r="P2502" i="8"/>
  <c r="P2503" i="8"/>
  <c r="P2504" i="8"/>
  <c r="P2505" i="8"/>
  <c r="P2506" i="8"/>
  <c r="P2507" i="8"/>
  <c r="P2508" i="8"/>
  <c r="P2509" i="8"/>
  <c r="P2510" i="8"/>
  <c r="P2511" i="8"/>
  <c r="P2512" i="8"/>
  <c r="P2513" i="8"/>
  <c r="P2514" i="8"/>
  <c r="P2515" i="8"/>
  <c r="P2516" i="8"/>
  <c r="P2517" i="8"/>
  <c r="P2518" i="8"/>
  <c r="P2519" i="8"/>
  <c r="P2520" i="8"/>
  <c r="P2521" i="8"/>
  <c r="P2522" i="8"/>
  <c r="P2523" i="8"/>
  <c r="P2524" i="8"/>
  <c r="P2525" i="8"/>
  <c r="P2526" i="8"/>
  <c r="P2527" i="8"/>
  <c r="P2528" i="8"/>
  <c r="P2529" i="8"/>
  <c r="P2530" i="8"/>
  <c r="P2531" i="8"/>
  <c r="P2532" i="8"/>
  <c r="P2533" i="8"/>
  <c r="P2534" i="8"/>
  <c r="P2535" i="8"/>
  <c r="P2536" i="8"/>
  <c r="P2537" i="8"/>
  <c r="P2538" i="8"/>
  <c r="P2539" i="8"/>
  <c r="P2540" i="8"/>
  <c r="P2541" i="8"/>
  <c r="P2542" i="8"/>
  <c r="P2543" i="8"/>
  <c r="P2544" i="8"/>
  <c r="P2545" i="8"/>
  <c r="P2546" i="8"/>
  <c r="P2547" i="8"/>
  <c r="P2548" i="8"/>
  <c r="P2549" i="8"/>
  <c r="P2550" i="8"/>
  <c r="P2551" i="8"/>
  <c r="P2552" i="8"/>
  <c r="P2553" i="8"/>
  <c r="P2554" i="8"/>
  <c r="P2555" i="8"/>
  <c r="P2556" i="8"/>
  <c r="P2557" i="8"/>
  <c r="P2558" i="8"/>
  <c r="P2559" i="8"/>
  <c r="P2560" i="8"/>
  <c r="P2561" i="8"/>
  <c r="P2562" i="8"/>
  <c r="P2563" i="8"/>
  <c r="P2564" i="8"/>
  <c r="P2565" i="8"/>
  <c r="P2566" i="8"/>
  <c r="P2567" i="8"/>
  <c r="P2568" i="8"/>
  <c r="P2569" i="8"/>
  <c r="P2570" i="8"/>
  <c r="P2571" i="8"/>
  <c r="P2572" i="8"/>
  <c r="P2573" i="8"/>
  <c r="P2574" i="8"/>
  <c r="P2575" i="8"/>
  <c r="P2576" i="8"/>
  <c r="P2577" i="8"/>
  <c r="P2578" i="8"/>
  <c r="P2579" i="8"/>
  <c r="P2580" i="8"/>
  <c r="P2581" i="8"/>
  <c r="P2582" i="8"/>
  <c r="P2583" i="8"/>
  <c r="P2584" i="8"/>
  <c r="P2585" i="8"/>
  <c r="P2586" i="8"/>
  <c r="P2587" i="8"/>
  <c r="P2588" i="8"/>
  <c r="P2589" i="8"/>
  <c r="P2590" i="8"/>
  <c r="P2591" i="8"/>
  <c r="P2592" i="8"/>
  <c r="P2593" i="8"/>
  <c r="P2594" i="8"/>
  <c r="P2595" i="8"/>
  <c r="P2596" i="8"/>
  <c r="P2597" i="8"/>
  <c r="P2598" i="8"/>
  <c r="P2599" i="8"/>
  <c r="P2600" i="8"/>
  <c r="P2601" i="8"/>
  <c r="P2602" i="8"/>
  <c r="P2603" i="8"/>
  <c r="P2604" i="8"/>
  <c r="P2605" i="8"/>
  <c r="P2606" i="8"/>
  <c r="P2607" i="8"/>
  <c r="P2608" i="8"/>
  <c r="P2609" i="8"/>
  <c r="P2610" i="8"/>
  <c r="P2611" i="8"/>
  <c r="P2612" i="8"/>
  <c r="P2613" i="8"/>
  <c r="P2614" i="8"/>
  <c r="P2615" i="8"/>
  <c r="P2616" i="8"/>
  <c r="P2617" i="8"/>
  <c r="P2618" i="8"/>
  <c r="P2619" i="8"/>
  <c r="P2620" i="8"/>
  <c r="P2621" i="8"/>
  <c r="P2622" i="8"/>
  <c r="P2623" i="8"/>
  <c r="P2624" i="8"/>
  <c r="P2625" i="8"/>
  <c r="P2626" i="8"/>
  <c r="P2627" i="8"/>
  <c r="P2628" i="8"/>
  <c r="P2629" i="8"/>
  <c r="P2630" i="8"/>
  <c r="P2631" i="8"/>
  <c r="P2632" i="8"/>
  <c r="P2633" i="8"/>
  <c r="P2634" i="8"/>
  <c r="P2635" i="8"/>
  <c r="P2636" i="8"/>
  <c r="P2637" i="8"/>
  <c r="P2638" i="8"/>
  <c r="P2639" i="8"/>
  <c r="P2640" i="8"/>
  <c r="P2641" i="8"/>
  <c r="P2642" i="8"/>
  <c r="P2643" i="8"/>
  <c r="P2644" i="8"/>
  <c r="P2645" i="8"/>
  <c r="P2646" i="8"/>
  <c r="P2647" i="8"/>
  <c r="P2648" i="8"/>
  <c r="P2649" i="8"/>
  <c r="P2650" i="8"/>
  <c r="P2651" i="8"/>
  <c r="P2652" i="8"/>
  <c r="P2653" i="8"/>
  <c r="P2654" i="8"/>
  <c r="P2655" i="8"/>
  <c r="P2656" i="8"/>
  <c r="P2657" i="8"/>
  <c r="P2658" i="8"/>
  <c r="P2659" i="8"/>
  <c r="P2660" i="8"/>
  <c r="P2661" i="8"/>
  <c r="P2662" i="8"/>
  <c r="P2663" i="8"/>
  <c r="P2664" i="8"/>
  <c r="P2665" i="8"/>
  <c r="P2666" i="8"/>
  <c r="P2667" i="8"/>
  <c r="P2668" i="8"/>
  <c r="P2669" i="8"/>
  <c r="P2670" i="8"/>
  <c r="P2671" i="8"/>
  <c r="P2672" i="8"/>
  <c r="P2673" i="8"/>
  <c r="P2674" i="8"/>
  <c r="P2675" i="8"/>
  <c r="P2676" i="8"/>
  <c r="P2677" i="8"/>
  <c r="P2678" i="8"/>
  <c r="P2679" i="8"/>
  <c r="P2680" i="8"/>
  <c r="P2681" i="8"/>
  <c r="P2682" i="8"/>
  <c r="P2683" i="8"/>
  <c r="P2684" i="8"/>
  <c r="P2685" i="8"/>
  <c r="P2686" i="8"/>
  <c r="P2687" i="8"/>
  <c r="P2688" i="8"/>
  <c r="P2689" i="8"/>
  <c r="P2690" i="8"/>
  <c r="P2691" i="8"/>
  <c r="P2692" i="8"/>
  <c r="P2693" i="8"/>
  <c r="P2694" i="8"/>
  <c r="P2695" i="8"/>
  <c r="P2696" i="8"/>
  <c r="P2697" i="8"/>
  <c r="P2698" i="8"/>
  <c r="P2699" i="8"/>
  <c r="P2700" i="8"/>
  <c r="P2701" i="8"/>
  <c r="P2702" i="8"/>
  <c r="P2703" i="8"/>
  <c r="P2704" i="8"/>
  <c r="P2705" i="8"/>
  <c r="P2706" i="8"/>
  <c r="P2707" i="8"/>
  <c r="P2708" i="8"/>
  <c r="P2709" i="8"/>
  <c r="P2710" i="8"/>
  <c r="P2711" i="8"/>
  <c r="P2712" i="8"/>
  <c r="P2713" i="8"/>
  <c r="P2714" i="8"/>
  <c r="P2715" i="8"/>
  <c r="P2716" i="8"/>
  <c r="P2717" i="8"/>
  <c r="P2718" i="8"/>
  <c r="P2719" i="8"/>
  <c r="P2720" i="8"/>
  <c r="P2721" i="8"/>
  <c r="P2722" i="8"/>
  <c r="P2723" i="8"/>
  <c r="P2724" i="8"/>
  <c r="P2725" i="8"/>
  <c r="P2726" i="8"/>
  <c r="P2727" i="8"/>
  <c r="P2728" i="8"/>
  <c r="P2729" i="8"/>
  <c r="P2730" i="8"/>
  <c r="P2731" i="8"/>
  <c r="P2732" i="8"/>
  <c r="P2733" i="8"/>
  <c r="P2734" i="8"/>
  <c r="P2735" i="8"/>
  <c r="P2736" i="8"/>
  <c r="P2737" i="8"/>
  <c r="P2738" i="8"/>
  <c r="P2739" i="8"/>
  <c r="P2740" i="8"/>
  <c r="P2741" i="8"/>
  <c r="P2742" i="8"/>
  <c r="P2743" i="8"/>
  <c r="P2744" i="8"/>
  <c r="P2745" i="8"/>
  <c r="P2746" i="8"/>
  <c r="P2747" i="8"/>
  <c r="P2748" i="8"/>
  <c r="P2749" i="8"/>
  <c r="P2750" i="8"/>
  <c r="P2751" i="8"/>
  <c r="P2752" i="8"/>
  <c r="P2753" i="8"/>
  <c r="P2754" i="8"/>
  <c r="P2755" i="8"/>
  <c r="P2756" i="8"/>
  <c r="P2757" i="8"/>
  <c r="P2758" i="8"/>
  <c r="P2759" i="8"/>
  <c r="P2760" i="8"/>
  <c r="P2761" i="8"/>
  <c r="P2762" i="8"/>
  <c r="P2763" i="8"/>
  <c r="P2764" i="8"/>
  <c r="P2765" i="8"/>
  <c r="P2766" i="8"/>
  <c r="P2767" i="8"/>
  <c r="P2768" i="8"/>
  <c r="P2769" i="8"/>
  <c r="P2770" i="8"/>
  <c r="P2771" i="8"/>
  <c r="P2772" i="8"/>
  <c r="P2773" i="8"/>
  <c r="P2774" i="8"/>
  <c r="P2775" i="8"/>
  <c r="P2776" i="8"/>
  <c r="P2777" i="8"/>
  <c r="P2778" i="8"/>
  <c r="P2779" i="8"/>
  <c r="P2780" i="8"/>
  <c r="P2781" i="8"/>
  <c r="P2782" i="8"/>
  <c r="P2783" i="8"/>
  <c r="P2784" i="8"/>
  <c r="P2785" i="8"/>
  <c r="P2786" i="8"/>
  <c r="P2787" i="8"/>
  <c r="P2788" i="8"/>
  <c r="P2789" i="8"/>
  <c r="P2790" i="8"/>
  <c r="P2791" i="8"/>
  <c r="P2792" i="8"/>
  <c r="P2793" i="8"/>
  <c r="P2794" i="8"/>
  <c r="P2795" i="8"/>
  <c r="P2796" i="8"/>
  <c r="P2797" i="8"/>
  <c r="P2798" i="8"/>
  <c r="P2799" i="8"/>
  <c r="P2800" i="8"/>
  <c r="P2801" i="8"/>
  <c r="P2802" i="8"/>
  <c r="P2803" i="8"/>
  <c r="P2804" i="8"/>
  <c r="P2805" i="8"/>
  <c r="P2806" i="8"/>
  <c r="P2807" i="8"/>
  <c r="P2808" i="8"/>
  <c r="P2809" i="8"/>
  <c r="P2810" i="8"/>
  <c r="P2811" i="8"/>
  <c r="P2812" i="8"/>
  <c r="P2813" i="8"/>
  <c r="P2814" i="8"/>
  <c r="P2815" i="8"/>
  <c r="P2816" i="8"/>
  <c r="P2817" i="8"/>
  <c r="P2818" i="8"/>
  <c r="P2819" i="8"/>
  <c r="P2820" i="8"/>
  <c r="P2821" i="8"/>
  <c r="P2822" i="8"/>
  <c r="P2823" i="8"/>
  <c r="P2824" i="8"/>
  <c r="P2825" i="8"/>
  <c r="P2826" i="8"/>
  <c r="P2827" i="8"/>
  <c r="P2828" i="8"/>
  <c r="P2829" i="8"/>
  <c r="P2830" i="8"/>
  <c r="P2831" i="8"/>
  <c r="P2832" i="8"/>
  <c r="P2833" i="8"/>
  <c r="P2834" i="8"/>
  <c r="P2835" i="8"/>
  <c r="P2836" i="8"/>
  <c r="P2837" i="8"/>
  <c r="P2838" i="8"/>
  <c r="P2839" i="8"/>
  <c r="P2840" i="8"/>
  <c r="P2841" i="8"/>
  <c r="P2842" i="8"/>
  <c r="P2843" i="8"/>
  <c r="P2844" i="8"/>
  <c r="P2845" i="8"/>
  <c r="P2846" i="8"/>
  <c r="P2847" i="8"/>
  <c r="P2848" i="8"/>
  <c r="P2849" i="8"/>
  <c r="P2850" i="8"/>
  <c r="P2851" i="8"/>
  <c r="P2852" i="8"/>
  <c r="P2853" i="8"/>
  <c r="P2854" i="8"/>
  <c r="P2855" i="8"/>
  <c r="P2856" i="8"/>
  <c r="P2857" i="8"/>
  <c r="P2858" i="8"/>
  <c r="P2859" i="8"/>
  <c r="P2860" i="8"/>
  <c r="P2861" i="8"/>
  <c r="P2862" i="8"/>
  <c r="P2863" i="8"/>
  <c r="P2864" i="8"/>
  <c r="P2865" i="8"/>
  <c r="P2866" i="8"/>
  <c r="P2867" i="8"/>
  <c r="P2868" i="8"/>
  <c r="P2869" i="8"/>
  <c r="P2870" i="8"/>
  <c r="P2871" i="8"/>
  <c r="P2872" i="8"/>
  <c r="P2873" i="8"/>
  <c r="P2874" i="8"/>
  <c r="P2875" i="8"/>
  <c r="P2876" i="8"/>
  <c r="P2877" i="8"/>
  <c r="P2878" i="8"/>
  <c r="P2879" i="8"/>
  <c r="P2880" i="8"/>
  <c r="P2881" i="8"/>
  <c r="P2882" i="8"/>
  <c r="P2883" i="8"/>
  <c r="P2884" i="8"/>
  <c r="P2885" i="8"/>
  <c r="P2886" i="8"/>
  <c r="P2887" i="8"/>
  <c r="P2888" i="8"/>
  <c r="P2889" i="8"/>
  <c r="P2890" i="8"/>
  <c r="P2891" i="8"/>
  <c r="P2892" i="8"/>
  <c r="P2893" i="8"/>
  <c r="P2894" i="8"/>
  <c r="P2895" i="8"/>
  <c r="P2896" i="8"/>
  <c r="P2897" i="8"/>
  <c r="P2898" i="8"/>
  <c r="P2899" i="8"/>
  <c r="P2900" i="8"/>
  <c r="P2901" i="8"/>
  <c r="P2902" i="8"/>
  <c r="P2903" i="8"/>
  <c r="P2904" i="8"/>
  <c r="P2905" i="8"/>
  <c r="P2906" i="8"/>
  <c r="P2907" i="8"/>
  <c r="P2908" i="8"/>
  <c r="P2909" i="8"/>
  <c r="P2910" i="8"/>
  <c r="P2911" i="8"/>
  <c r="P2912" i="8"/>
  <c r="P2913" i="8"/>
  <c r="P2914" i="8"/>
  <c r="P2915" i="8"/>
  <c r="P2916" i="8"/>
  <c r="P2917" i="8"/>
  <c r="P2918" i="8"/>
  <c r="P2919" i="8"/>
  <c r="P2920" i="8"/>
  <c r="P2921" i="8"/>
  <c r="P2922" i="8"/>
  <c r="P2923" i="8"/>
  <c r="P2924" i="8"/>
  <c r="P2925" i="8"/>
  <c r="P2926" i="8"/>
  <c r="P2927" i="8"/>
  <c r="P2928" i="8"/>
  <c r="P2929" i="8"/>
  <c r="P2930" i="8"/>
  <c r="P2931" i="8"/>
  <c r="P2932" i="8"/>
  <c r="P2933" i="8"/>
  <c r="P2934" i="8"/>
  <c r="P2935" i="8"/>
  <c r="P2936" i="8"/>
  <c r="P2937" i="8"/>
  <c r="P2938" i="8"/>
  <c r="P2939" i="8"/>
  <c r="P2940" i="8"/>
  <c r="P2941" i="8"/>
  <c r="P2942" i="8"/>
  <c r="P2943" i="8"/>
  <c r="P2944" i="8"/>
  <c r="P2945" i="8"/>
  <c r="P2946" i="8"/>
  <c r="P2947" i="8"/>
  <c r="P2948" i="8"/>
  <c r="P2949" i="8"/>
  <c r="P2950" i="8"/>
  <c r="P2951" i="8"/>
  <c r="P2952" i="8"/>
  <c r="P2953" i="8"/>
  <c r="P2954" i="8"/>
  <c r="P2955" i="8"/>
  <c r="P2956" i="8"/>
  <c r="P2957" i="8"/>
  <c r="P2958" i="8"/>
  <c r="P2959" i="8"/>
  <c r="P2960" i="8"/>
  <c r="P2961" i="8"/>
  <c r="P2962" i="8"/>
  <c r="P2963" i="8"/>
  <c r="P2964" i="8"/>
  <c r="P2965" i="8"/>
  <c r="P2966" i="8"/>
  <c r="P2967" i="8"/>
  <c r="P2968" i="8"/>
  <c r="P2969" i="8"/>
  <c r="P2970" i="8"/>
  <c r="P2971" i="8"/>
  <c r="P2972" i="8"/>
  <c r="P2973" i="8"/>
  <c r="P2974" i="8"/>
  <c r="P2975" i="8"/>
  <c r="P2976" i="8"/>
  <c r="P2977" i="8"/>
  <c r="P2978" i="8"/>
  <c r="P2979" i="8"/>
  <c r="P2980" i="8"/>
  <c r="P2981" i="8"/>
  <c r="P2982" i="8"/>
  <c r="P2983" i="8"/>
  <c r="P2984" i="8"/>
  <c r="P2985" i="8"/>
  <c r="P2986" i="8"/>
  <c r="P2987" i="8"/>
  <c r="P2988" i="8"/>
  <c r="P2989" i="8"/>
  <c r="P2990" i="8"/>
  <c r="P2991" i="8"/>
  <c r="P2992" i="8"/>
  <c r="P2993" i="8"/>
  <c r="P2994" i="8"/>
  <c r="P2995" i="8"/>
  <c r="P2996" i="8"/>
  <c r="P2997" i="8"/>
  <c r="P2998" i="8"/>
  <c r="P2999" i="8"/>
  <c r="P3000" i="8"/>
  <c r="P3001" i="8"/>
  <c r="P2" i="8"/>
  <c r="C250" i="9" l="1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K22" i="6" l="1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" i="6"/>
  <c r="K1" i="6" l="1"/>
  <c r="L1" i="6" s="1"/>
  <c r="AA505" i="1"/>
  <c r="AA504" i="1"/>
  <c r="AA503" i="1"/>
  <c r="AA502" i="1"/>
  <c r="AA501" i="1"/>
  <c r="AA500" i="1"/>
  <c r="AA499" i="1"/>
  <c r="AA498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1" i="1"/>
  <c r="AA470" i="1"/>
  <c r="AA469" i="1"/>
  <c r="AA468" i="1"/>
  <c r="AA467" i="1"/>
  <c r="AA466" i="1"/>
  <c r="AA465" i="1"/>
  <c r="AA464" i="1"/>
  <c r="AA463" i="1"/>
  <c r="AA462" i="1"/>
  <c r="AA461" i="1"/>
  <c r="AA460" i="1"/>
  <c r="AA459" i="1"/>
  <c r="AA458" i="1"/>
  <c r="AA457" i="1"/>
  <c r="AA456" i="1"/>
  <c r="AA455" i="1"/>
  <c r="AA454" i="1"/>
  <c r="AA453" i="1"/>
  <c r="AA452" i="1"/>
  <c r="AA451" i="1"/>
  <c r="AA450" i="1"/>
  <c r="AA449" i="1"/>
  <c r="AA448" i="1"/>
  <c r="AA447" i="1"/>
  <c r="AA446" i="1"/>
  <c r="AA445" i="1"/>
  <c r="AA444" i="1"/>
  <c r="AA443" i="1"/>
  <c r="AA442" i="1"/>
  <c r="AA441" i="1"/>
  <c r="AA440" i="1"/>
  <c r="AA439" i="1"/>
  <c r="AA438" i="1"/>
  <c r="AA437" i="1"/>
  <c r="AA436" i="1"/>
  <c r="AA435" i="1"/>
  <c r="AA434" i="1"/>
  <c r="AA433" i="1"/>
  <c r="AA432" i="1"/>
  <c r="AA431" i="1"/>
  <c r="AA430" i="1"/>
  <c r="AA429" i="1"/>
  <c r="AA428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4" i="1"/>
  <c r="AA413" i="1"/>
  <c r="AA412" i="1"/>
  <c r="AA411" i="1"/>
  <c r="AA410" i="1"/>
  <c r="AA409" i="1"/>
  <c r="AA408" i="1"/>
  <c r="AA407" i="1"/>
  <c r="AA406" i="1"/>
  <c r="AA405" i="1"/>
  <c r="AA404" i="1"/>
  <c r="AA403" i="1"/>
  <c r="AA402" i="1"/>
  <c r="AA401" i="1"/>
  <c r="AA400" i="1"/>
  <c r="AA399" i="1"/>
  <c r="AA398" i="1"/>
  <c r="AA397" i="1"/>
  <c r="AA396" i="1"/>
  <c r="AA395" i="1"/>
  <c r="AA394" i="1"/>
  <c r="AA393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3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X405" i="1"/>
  <c r="X404" i="1"/>
  <c r="X403" i="1"/>
  <c r="X402" i="1"/>
  <c r="X401" i="1"/>
  <c r="X400" i="1"/>
  <c r="X399" i="1"/>
  <c r="X398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8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Q505" i="1"/>
  <c r="Q504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K505" i="1"/>
  <c r="J505" i="1"/>
  <c r="I505" i="1"/>
  <c r="H505" i="1"/>
  <c r="G505" i="1"/>
  <c r="F505" i="1"/>
  <c r="E505" i="1"/>
  <c r="D505" i="1"/>
  <c r="C505" i="1"/>
  <c r="B505" i="1"/>
  <c r="A505" i="1"/>
  <c r="K504" i="1"/>
  <c r="J504" i="1"/>
  <c r="I504" i="1"/>
  <c r="H504" i="1"/>
  <c r="G504" i="1"/>
  <c r="F504" i="1"/>
  <c r="E504" i="1"/>
  <c r="D504" i="1"/>
  <c r="C504" i="1"/>
  <c r="B504" i="1"/>
  <c r="A504" i="1"/>
  <c r="K503" i="1"/>
  <c r="J503" i="1"/>
  <c r="I503" i="1"/>
  <c r="H503" i="1"/>
  <c r="G503" i="1"/>
  <c r="F503" i="1"/>
  <c r="E503" i="1"/>
  <c r="D503" i="1"/>
  <c r="C503" i="1"/>
  <c r="B503" i="1"/>
  <c r="A503" i="1"/>
  <c r="K502" i="1"/>
  <c r="J502" i="1"/>
  <c r="I502" i="1"/>
  <c r="H502" i="1"/>
  <c r="G502" i="1"/>
  <c r="F502" i="1"/>
  <c r="E502" i="1"/>
  <c r="D502" i="1"/>
  <c r="C502" i="1"/>
  <c r="B502" i="1"/>
  <c r="A502" i="1"/>
  <c r="K501" i="1"/>
  <c r="J501" i="1"/>
  <c r="I501" i="1"/>
  <c r="H501" i="1"/>
  <c r="G501" i="1"/>
  <c r="F501" i="1"/>
  <c r="E501" i="1"/>
  <c r="D501" i="1"/>
  <c r="C501" i="1"/>
  <c r="B501" i="1"/>
  <c r="A501" i="1"/>
  <c r="K500" i="1"/>
  <c r="J500" i="1"/>
  <c r="I500" i="1"/>
  <c r="H500" i="1"/>
  <c r="G500" i="1"/>
  <c r="F500" i="1"/>
  <c r="E500" i="1"/>
  <c r="D500" i="1"/>
  <c r="C500" i="1"/>
  <c r="B500" i="1"/>
  <c r="A500" i="1"/>
  <c r="K499" i="1"/>
  <c r="J499" i="1"/>
  <c r="I499" i="1"/>
  <c r="H499" i="1"/>
  <c r="G499" i="1"/>
  <c r="F499" i="1"/>
  <c r="E499" i="1"/>
  <c r="D499" i="1"/>
  <c r="C499" i="1"/>
  <c r="B499" i="1"/>
  <c r="A499" i="1"/>
  <c r="K498" i="1"/>
  <c r="J498" i="1"/>
  <c r="I498" i="1"/>
  <c r="H498" i="1"/>
  <c r="G498" i="1"/>
  <c r="F498" i="1"/>
  <c r="E498" i="1"/>
  <c r="D498" i="1"/>
  <c r="C498" i="1"/>
  <c r="B498" i="1"/>
  <c r="A498" i="1"/>
  <c r="K497" i="1"/>
  <c r="J497" i="1"/>
  <c r="I497" i="1"/>
  <c r="H497" i="1"/>
  <c r="G497" i="1"/>
  <c r="F497" i="1"/>
  <c r="E497" i="1"/>
  <c r="D497" i="1"/>
  <c r="C497" i="1"/>
  <c r="B497" i="1"/>
  <c r="A497" i="1"/>
  <c r="K496" i="1"/>
  <c r="J496" i="1"/>
  <c r="I496" i="1"/>
  <c r="H496" i="1"/>
  <c r="G496" i="1"/>
  <c r="F496" i="1"/>
  <c r="E496" i="1"/>
  <c r="D496" i="1"/>
  <c r="C496" i="1"/>
  <c r="B496" i="1"/>
  <c r="A496" i="1"/>
  <c r="K495" i="1"/>
  <c r="J495" i="1"/>
  <c r="I495" i="1"/>
  <c r="H495" i="1"/>
  <c r="G495" i="1"/>
  <c r="F495" i="1"/>
  <c r="E495" i="1"/>
  <c r="D495" i="1"/>
  <c r="C495" i="1"/>
  <c r="B495" i="1"/>
  <c r="A495" i="1"/>
  <c r="K494" i="1"/>
  <c r="J494" i="1"/>
  <c r="I494" i="1"/>
  <c r="H494" i="1"/>
  <c r="G494" i="1"/>
  <c r="F494" i="1"/>
  <c r="E494" i="1"/>
  <c r="D494" i="1"/>
  <c r="C494" i="1"/>
  <c r="B494" i="1"/>
  <c r="A494" i="1"/>
  <c r="K493" i="1"/>
  <c r="J493" i="1"/>
  <c r="I493" i="1"/>
  <c r="H493" i="1"/>
  <c r="G493" i="1"/>
  <c r="F493" i="1"/>
  <c r="E493" i="1"/>
  <c r="D493" i="1"/>
  <c r="C493" i="1"/>
  <c r="B493" i="1"/>
  <c r="A493" i="1"/>
  <c r="K492" i="1"/>
  <c r="J492" i="1"/>
  <c r="I492" i="1"/>
  <c r="H492" i="1"/>
  <c r="G492" i="1"/>
  <c r="F492" i="1"/>
  <c r="E492" i="1"/>
  <c r="D492" i="1"/>
  <c r="C492" i="1"/>
  <c r="B492" i="1"/>
  <c r="A492" i="1"/>
  <c r="K491" i="1"/>
  <c r="J491" i="1"/>
  <c r="I491" i="1"/>
  <c r="H491" i="1"/>
  <c r="G491" i="1"/>
  <c r="F491" i="1"/>
  <c r="E491" i="1"/>
  <c r="D491" i="1"/>
  <c r="C491" i="1"/>
  <c r="B491" i="1"/>
  <c r="A491" i="1"/>
  <c r="K490" i="1"/>
  <c r="J490" i="1"/>
  <c r="I490" i="1"/>
  <c r="H490" i="1"/>
  <c r="G490" i="1"/>
  <c r="F490" i="1"/>
  <c r="E490" i="1"/>
  <c r="D490" i="1"/>
  <c r="C490" i="1"/>
  <c r="B490" i="1"/>
  <c r="A490" i="1"/>
  <c r="K489" i="1"/>
  <c r="J489" i="1"/>
  <c r="I489" i="1"/>
  <c r="H489" i="1"/>
  <c r="G489" i="1"/>
  <c r="F489" i="1"/>
  <c r="E489" i="1"/>
  <c r="D489" i="1"/>
  <c r="C489" i="1"/>
  <c r="B489" i="1"/>
  <c r="A489" i="1"/>
  <c r="K488" i="1"/>
  <c r="J488" i="1"/>
  <c r="I488" i="1"/>
  <c r="H488" i="1"/>
  <c r="G488" i="1"/>
  <c r="F488" i="1"/>
  <c r="E488" i="1"/>
  <c r="D488" i="1"/>
  <c r="C488" i="1"/>
  <c r="B488" i="1"/>
  <c r="A488" i="1"/>
  <c r="K487" i="1"/>
  <c r="J487" i="1"/>
  <c r="I487" i="1"/>
  <c r="H487" i="1"/>
  <c r="G487" i="1"/>
  <c r="F487" i="1"/>
  <c r="E487" i="1"/>
  <c r="D487" i="1"/>
  <c r="C487" i="1"/>
  <c r="B487" i="1"/>
  <c r="A487" i="1"/>
  <c r="K486" i="1"/>
  <c r="J486" i="1"/>
  <c r="I486" i="1"/>
  <c r="H486" i="1"/>
  <c r="G486" i="1"/>
  <c r="F486" i="1"/>
  <c r="E486" i="1"/>
  <c r="D486" i="1"/>
  <c r="C486" i="1"/>
  <c r="B486" i="1"/>
  <c r="A486" i="1"/>
  <c r="K485" i="1"/>
  <c r="J485" i="1"/>
  <c r="I485" i="1"/>
  <c r="H485" i="1"/>
  <c r="G485" i="1"/>
  <c r="F485" i="1"/>
  <c r="E485" i="1"/>
  <c r="D485" i="1"/>
  <c r="C485" i="1"/>
  <c r="B485" i="1"/>
  <c r="A485" i="1"/>
  <c r="K484" i="1"/>
  <c r="J484" i="1"/>
  <c r="I484" i="1"/>
  <c r="H484" i="1"/>
  <c r="G484" i="1"/>
  <c r="F484" i="1"/>
  <c r="E484" i="1"/>
  <c r="D484" i="1"/>
  <c r="C484" i="1"/>
  <c r="B484" i="1"/>
  <c r="A484" i="1"/>
  <c r="K483" i="1"/>
  <c r="J483" i="1"/>
  <c r="I483" i="1"/>
  <c r="H483" i="1"/>
  <c r="G483" i="1"/>
  <c r="F483" i="1"/>
  <c r="E483" i="1"/>
  <c r="D483" i="1"/>
  <c r="C483" i="1"/>
  <c r="B483" i="1"/>
  <c r="A483" i="1"/>
  <c r="K482" i="1"/>
  <c r="J482" i="1"/>
  <c r="I482" i="1"/>
  <c r="H482" i="1"/>
  <c r="G482" i="1"/>
  <c r="F482" i="1"/>
  <c r="E482" i="1"/>
  <c r="D482" i="1"/>
  <c r="C482" i="1"/>
  <c r="B482" i="1"/>
  <c r="A482" i="1"/>
  <c r="K481" i="1"/>
  <c r="J481" i="1"/>
  <c r="I481" i="1"/>
  <c r="H481" i="1"/>
  <c r="G481" i="1"/>
  <c r="F481" i="1"/>
  <c r="E481" i="1"/>
  <c r="D481" i="1"/>
  <c r="C481" i="1"/>
  <c r="B481" i="1"/>
  <c r="A481" i="1"/>
  <c r="K480" i="1"/>
  <c r="J480" i="1"/>
  <c r="I480" i="1"/>
  <c r="H480" i="1"/>
  <c r="G480" i="1"/>
  <c r="F480" i="1"/>
  <c r="E480" i="1"/>
  <c r="D480" i="1"/>
  <c r="C480" i="1"/>
  <c r="B480" i="1"/>
  <c r="A480" i="1"/>
  <c r="K479" i="1"/>
  <c r="J479" i="1"/>
  <c r="I479" i="1"/>
  <c r="H479" i="1"/>
  <c r="G479" i="1"/>
  <c r="F479" i="1"/>
  <c r="E479" i="1"/>
  <c r="D479" i="1"/>
  <c r="C479" i="1"/>
  <c r="B479" i="1"/>
  <c r="A479" i="1"/>
  <c r="K478" i="1"/>
  <c r="J478" i="1"/>
  <c r="I478" i="1"/>
  <c r="H478" i="1"/>
  <c r="G478" i="1"/>
  <c r="F478" i="1"/>
  <c r="E478" i="1"/>
  <c r="D478" i="1"/>
  <c r="C478" i="1"/>
  <c r="B478" i="1"/>
  <c r="A478" i="1"/>
  <c r="K477" i="1"/>
  <c r="J477" i="1"/>
  <c r="I477" i="1"/>
  <c r="H477" i="1"/>
  <c r="G477" i="1"/>
  <c r="F477" i="1"/>
  <c r="E477" i="1"/>
  <c r="D477" i="1"/>
  <c r="C477" i="1"/>
  <c r="B477" i="1"/>
  <c r="A477" i="1"/>
  <c r="K476" i="1"/>
  <c r="J476" i="1"/>
  <c r="I476" i="1"/>
  <c r="H476" i="1"/>
  <c r="G476" i="1"/>
  <c r="F476" i="1"/>
  <c r="E476" i="1"/>
  <c r="D476" i="1"/>
  <c r="C476" i="1"/>
  <c r="B476" i="1"/>
  <c r="A476" i="1"/>
  <c r="K475" i="1"/>
  <c r="J475" i="1"/>
  <c r="I475" i="1"/>
  <c r="H475" i="1"/>
  <c r="G475" i="1"/>
  <c r="F475" i="1"/>
  <c r="E475" i="1"/>
  <c r="D475" i="1"/>
  <c r="C475" i="1"/>
  <c r="B475" i="1"/>
  <c r="A475" i="1"/>
  <c r="K474" i="1"/>
  <c r="J474" i="1"/>
  <c r="I474" i="1"/>
  <c r="H474" i="1"/>
  <c r="G474" i="1"/>
  <c r="F474" i="1"/>
  <c r="E474" i="1"/>
  <c r="D474" i="1"/>
  <c r="C474" i="1"/>
  <c r="B474" i="1"/>
  <c r="A474" i="1"/>
  <c r="K473" i="1"/>
  <c r="J473" i="1"/>
  <c r="I473" i="1"/>
  <c r="H473" i="1"/>
  <c r="G473" i="1"/>
  <c r="F473" i="1"/>
  <c r="E473" i="1"/>
  <c r="D473" i="1"/>
  <c r="C473" i="1"/>
  <c r="B473" i="1"/>
  <c r="A473" i="1"/>
  <c r="K472" i="1"/>
  <c r="J472" i="1"/>
  <c r="I472" i="1"/>
  <c r="H472" i="1"/>
  <c r="G472" i="1"/>
  <c r="F472" i="1"/>
  <c r="E472" i="1"/>
  <c r="D472" i="1"/>
  <c r="C472" i="1"/>
  <c r="B472" i="1"/>
  <c r="A472" i="1"/>
  <c r="K471" i="1"/>
  <c r="J471" i="1"/>
  <c r="I471" i="1"/>
  <c r="H471" i="1"/>
  <c r="G471" i="1"/>
  <c r="F471" i="1"/>
  <c r="E471" i="1"/>
  <c r="D471" i="1"/>
  <c r="C471" i="1"/>
  <c r="B471" i="1"/>
  <c r="A471" i="1"/>
  <c r="K470" i="1"/>
  <c r="J470" i="1"/>
  <c r="I470" i="1"/>
  <c r="H470" i="1"/>
  <c r="G470" i="1"/>
  <c r="F470" i="1"/>
  <c r="E470" i="1"/>
  <c r="D470" i="1"/>
  <c r="C470" i="1"/>
  <c r="B470" i="1"/>
  <c r="A470" i="1"/>
  <c r="K469" i="1"/>
  <c r="J469" i="1"/>
  <c r="I469" i="1"/>
  <c r="H469" i="1"/>
  <c r="G469" i="1"/>
  <c r="F469" i="1"/>
  <c r="E469" i="1"/>
  <c r="D469" i="1"/>
  <c r="C469" i="1"/>
  <c r="B469" i="1"/>
  <c r="A469" i="1"/>
  <c r="K468" i="1"/>
  <c r="J468" i="1"/>
  <c r="I468" i="1"/>
  <c r="H468" i="1"/>
  <c r="G468" i="1"/>
  <c r="F468" i="1"/>
  <c r="E468" i="1"/>
  <c r="D468" i="1"/>
  <c r="C468" i="1"/>
  <c r="B468" i="1"/>
  <c r="A468" i="1"/>
  <c r="K467" i="1"/>
  <c r="J467" i="1"/>
  <c r="I467" i="1"/>
  <c r="H467" i="1"/>
  <c r="G467" i="1"/>
  <c r="F467" i="1"/>
  <c r="E467" i="1"/>
  <c r="D467" i="1"/>
  <c r="C467" i="1"/>
  <c r="B467" i="1"/>
  <c r="A467" i="1"/>
  <c r="K466" i="1"/>
  <c r="J466" i="1"/>
  <c r="I466" i="1"/>
  <c r="H466" i="1"/>
  <c r="G466" i="1"/>
  <c r="F466" i="1"/>
  <c r="E466" i="1"/>
  <c r="D466" i="1"/>
  <c r="C466" i="1"/>
  <c r="B466" i="1"/>
  <c r="A466" i="1"/>
  <c r="K465" i="1"/>
  <c r="J465" i="1"/>
  <c r="I465" i="1"/>
  <c r="H465" i="1"/>
  <c r="G465" i="1"/>
  <c r="F465" i="1"/>
  <c r="E465" i="1"/>
  <c r="D465" i="1"/>
  <c r="C465" i="1"/>
  <c r="B465" i="1"/>
  <c r="A465" i="1"/>
  <c r="K464" i="1"/>
  <c r="J464" i="1"/>
  <c r="I464" i="1"/>
  <c r="H464" i="1"/>
  <c r="G464" i="1"/>
  <c r="F464" i="1"/>
  <c r="E464" i="1"/>
  <c r="D464" i="1"/>
  <c r="C464" i="1"/>
  <c r="B464" i="1"/>
  <c r="A464" i="1"/>
  <c r="K463" i="1"/>
  <c r="J463" i="1"/>
  <c r="I463" i="1"/>
  <c r="H463" i="1"/>
  <c r="G463" i="1"/>
  <c r="F463" i="1"/>
  <c r="E463" i="1"/>
  <c r="D463" i="1"/>
  <c r="C463" i="1"/>
  <c r="B463" i="1"/>
  <c r="A463" i="1"/>
  <c r="K462" i="1"/>
  <c r="J462" i="1"/>
  <c r="I462" i="1"/>
  <c r="H462" i="1"/>
  <c r="G462" i="1"/>
  <c r="F462" i="1"/>
  <c r="E462" i="1"/>
  <c r="D462" i="1"/>
  <c r="C462" i="1"/>
  <c r="B462" i="1"/>
  <c r="A462" i="1"/>
  <c r="K461" i="1"/>
  <c r="J461" i="1"/>
  <c r="I461" i="1"/>
  <c r="H461" i="1"/>
  <c r="G461" i="1"/>
  <c r="F461" i="1"/>
  <c r="E461" i="1"/>
  <c r="D461" i="1"/>
  <c r="C461" i="1"/>
  <c r="B461" i="1"/>
  <c r="A461" i="1"/>
  <c r="K460" i="1"/>
  <c r="J460" i="1"/>
  <c r="I460" i="1"/>
  <c r="H460" i="1"/>
  <c r="G460" i="1"/>
  <c r="F460" i="1"/>
  <c r="E460" i="1"/>
  <c r="D460" i="1"/>
  <c r="C460" i="1"/>
  <c r="B460" i="1"/>
  <c r="A460" i="1"/>
  <c r="K459" i="1"/>
  <c r="J459" i="1"/>
  <c r="I459" i="1"/>
  <c r="H459" i="1"/>
  <c r="G459" i="1"/>
  <c r="F459" i="1"/>
  <c r="E459" i="1"/>
  <c r="D459" i="1"/>
  <c r="C459" i="1"/>
  <c r="B459" i="1"/>
  <c r="A459" i="1"/>
  <c r="K458" i="1"/>
  <c r="J458" i="1"/>
  <c r="I458" i="1"/>
  <c r="H458" i="1"/>
  <c r="G458" i="1"/>
  <c r="F458" i="1"/>
  <c r="E458" i="1"/>
  <c r="D458" i="1"/>
  <c r="C458" i="1"/>
  <c r="B458" i="1"/>
  <c r="A458" i="1"/>
  <c r="K457" i="1"/>
  <c r="J457" i="1"/>
  <c r="I457" i="1"/>
  <c r="H457" i="1"/>
  <c r="G457" i="1"/>
  <c r="F457" i="1"/>
  <c r="E457" i="1"/>
  <c r="D457" i="1"/>
  <c r="C457" i="1"/>
  <c r="B457" i="1"/>
  <c r="A457" i="1"/>
  <c r="K456" i="1"/>
  <c r="J456" i="1"/>
  <c r="I456" i="1"/>
  <c r="H456" i="1"/>
  <c r="G456" i="1"/>
  <c r="F456" i="1"/>
  <c r="E456" i="1"/>
  <c r="D456" i="1"/>
  <c r="C456" i="1"/>
  <c r="B456" i="1"/>
  <c r="A456" i="1"/>
  <c r="K455" i="1"/>
  <c r="J455" i="1"/>
  <c r="I455" i="1"/>
  <c r="H455" i="1"/>
  <c r="G455" i="1"/>
  <c r="F455" i="1"/>
  <c r="E455" i="1"/>
  <c r="D455" i="1"/>
  <c r="C455" i="1"/>
  <c r="B455" i="1"/>
  <c r="A455" i="1"/>
  <c r="K454" i="1"/>
  <c r="J454" i="1"/>
  <c r="I454" i="1"/>
  <c r="H454" i="1"/>
  <c r="G454" i="1"/>
  <c r="F454" i="1"/>
  <c r="E454" i="1"/>
  <c r="D454" i="1"/>
  <c r="C454" i="1"/>
  <c r="B454" i="1"/>
  <c r="A454" i="1"/>
  <c r="K453" i="1"/>
  <c r="J453" i="1"/>
  <c r="I453" i="1"/>
  <c r="H453" i="1"/>
  <c r="G453" i="1"/>
  <c r="F453" i="1"/>
  <c r="E453" i="1"/>
  <c r="D453" i="1"/>
  <c r="C453" i="1"/>
  <c r="B453" i="1"/>
  <c r="A453" i="1"/>
  <c r="K452" i="1"/>
  <c r="J452" i="1"/>
  <c r="I452" i="1"/>
  <c r="H452" i="1"/>
  <c r="G452" i="1"/>
  <c r="F452" i="1"/>
  <c r="E452" i="1"/>
  <c r="D452" i="1"/>
  <c r="C452" i="1"/>
  <c r="B452" i="1"/>
  <c r="A452" i="1"/>
  <c r="K451" i="1"/>
  <c r="J451" i="1"/>
  <c r="I451" i="1"/>
  <c r="H451" i="1"/>
  <c r="G451" i="1"/>
  <c r="F451" i="1"/>
  <c r="E451" i="1"/>
  <c r="D451" i="1"/>
  <c r="C451" i="1"/>
  <c r="B451" i="1"/>
  <c r="A451" i="1"/>
  <c r="K450" i="1"/>
  <c r="J450" i="1"/>
  <c r="I450" i="1"/>
  <c r="H450" i="1"/>
  <c r="G450" i="1"/>
  <c r="F450" i="1"/>
  <c r="E450" i="1"/>
  <c r="D450" i="1"/>
  <c r="C450" i="1"/>
  <c r="B450" i="1"/>
  <c r="A450" i="1"/>
  <c r="K449" i="1"/>
  <c r="J449" i="1"/>
  <c r="I449" i="1"/>
  <c r="H449" i="1"/>
  <c r="G449" i="1"/>
  <c r="F449" i="1"/>
  <c r="E449" i="1"/>
  <c r="D449" i="1"/>
  <c r="C449" i="1"/>
  <c r="B449" i="1"/>
  <c r="A449" i="1"/>
  <c r="K448" i="1"/>
  <c r="J448" i="1"/>
  <c r="I448" i="1"/>
  <c r="H448" i="1"/>
  <c r="G448" i="1"/>
  <c r="F448" i="1"/>
  <c r="E448" i="1"/>
  <c r="D448" i="1"/>
  <c r="C448" i="1"/>
  <c r="B448" i="1"/>
  <c r="A448" i="1"/>
  <c r="K447" i="1"/>
  <c r="J447" i="1"/>
  <c r="I447" i="1"/>
  <c r="H447" i="1"/>
  <c r="G447" i="1"/>
  <c r="F447" i="1"/>
  <c r="E447" i="1"/>
  <c r="D447" i="1"/>
  <c r="C447" i="1"/>
  <c r="B447" i="1"/>
  <c r="A447" i="1"/>
  <c r="K446" i="1"/>
  <c r="J446" i="1"/>
  <c r="I446" i="1"/>
  <c r="H446" i="1"/>
  <c r="G446" i="1"/>
  <c r="F446" i="1"/>
  <c r="E446" i="1"/>
  <c r="D446" i="1"/>
  <c r="C446" i="1"/>
  <c r="B446" i="1"/>
  <c r="A446" i="1"/>
  <c r="K445" i="1"/>
  <c r="J445" i="1"/>
  <c r="I445" i="1"/>
  <c r="H445" i="1"/>
  <c r="G445" i="1"/>
  <c r="F445" i="1"/>
  <c r="E445" i="1"/>
  <c r="D445" i="1"/>
  <c r="C445" i="1"/>
  <c r="B445" i="1"/>
  <c r="A445" i="1"/>
  <c r="K444" i="1"/>
  <c r="J444" i="1"/>
  <c r="I444" i="1"/>
  <c r="H444" i="1"/>
  <c r="G444" i="1"/>
  <c r="F444" i="1"/>
  <c r="E444" i="1"/>
  <c r="D444" i="1"/>
  <c r="C444" i="1"/>
  <c r="B444" i="1"/>
  <c r="A444" i="1"/>
  <c r="K443" i="1"/>
  <c r="J443" i="1"/>
  <c r="I443" i="1"/>
  <c r="H443" i="1"/>
  <c r="G443" i="1"/>
  <c r="F443" i="1"/>
  <c r="E443" i="1"/>
  <c r="D443" i="1"/>
  <c r="C443" i="1"/>
  <c r="B443" i="1"/>
  <c r="A443" i="1"/>
  <c r="K442" i="1"/>
  <c r="J442" i="1"/>
  <c r="I442" i="1"/>
  <c r="H442" i="1"/>
  <c r="G442" i="1"/>
  <c r="F442" i="1"/>
  <c r="E442" i="1"/>
  <c r="D442" i="1"/>
  <c r="C442" i="1"/>
  <c r="B442" i="1"/>
  <c r="A442" i="1"/>
  <c r="K441" i="1"/>
  <c r="J441" i="1"/>
  <c r="I441" i="1"/>
  <c r="H441" i="1"/>
  <c r="G441" i="1"/>
  <c r="F441" i="1"/>
  <c r="E441" i="1"/>
  <c r="D441" i="1"/>
  <c r="C441" i="1"/>
  <c r="B441" i="1"/>
  <c r="A441" i="1"/>
  <c r="K440" i="1"/>
  <c r="J440" i="1"/>
  <c r="I440" i="1"/>
  <c r="H440" i="1"/>
  <c r="G440" i="1"/>
  <c r="F440" i="1"/>
  <c r="E440" i="1"/>
  <c r="D440" i="1"/>
  <c r="C440" i="1"/>
  <c r="B440" i="1"/>
  <c r="A440" i="1"/>
  <c r="K439" i="1"/>
  <c r="J439" i="1"/>
  <c r="I439" i="1"/>
  <c r="H439" i="1"/>
  <c r="G439" i="1"/>
  <c r="F439" i="1"/>
  <c r="E439" i="1"/>
  <c r="D439" i="1"/>
  <c r="C439" i="1"/>
  <c r="B439" i="1"/>
  <c r="A439" i="1"/>
  <c r="K438" i="1"/>
  <c r="J438" i="1"/>
  <c r="I438" i="1"/>
  <c r="H438" i="1"/>
  <c r="G438" i="1"/>
  <c r="F438" i="1"/>
  <c r="E438" i="1"/>
  <c r="D438" i="1"/>
  <c r="C438" i="1"/>
  <c r="B438" i="1"/>
  <c r="A438" i="1"/>
  <c r="K437" i="1"/>
  <c r="J437" i="1"/>
  <c r="I437" i="1"/>
  <c r="H437" i="1"/>
  <c r="G437" i="1"/>
  <c r="F437" i="1"/>
  <c r="E437" i="1"/>
  <c r="D437" i="1"/>
  <c r="C437" i="1"/>
  <c r="B437" i="1"/>
  <c r="A437" i="1"/>
  <c r="K436" i="1"/>
  <c r="J436" i="1"/>
  <c r="I436" i="1"/>
  <c r="H436" i="1"/>
  <c r="G436" i="1"/>
  <c r="F436" i="1"/>
  <c r="E436" i="1"/>
  <c r="D436" i="1"/>
  <c r="C436" i="1"/>
  <c r="B436" i="1"/>
  <c r="A436" i="1"/>
  <c r="K435" i="1"/>
  <c r="J435" i="1"/>
  <c r="I435" i="1"/>
  <c r="H435" i="1"/>
  <c r="G435" i="1"/>
  <c r="F435" i="1"/>
  <c r="E435" i="1"/>
  <c r="D435" i="1"/>
  <c r="C435" i="1"/>
  <c r="B435" i="1"/>
  <c r="A435" i="1"/>
  <c r="K434" i="1"/>
  <c r="J434" i="1"/>
  <c r="I434" i="1"/>
  <c r="H434" i="1"/>
  <c r="G434" i="1"/>
  <c r="F434" i="1"/>
  <c r="E434" i="1"/>
  <c r="D434" i="1"/>
  <c r="C434" i="1"/>
  <c r="B434" i="1"/>
  <c r="A434" i="1"/>
  <c r="K433" i="1"/>
  <c r="J433" i="1"/>
  <c r="I433" i="1"/>
  <c r="H433" i="1"/>
  <c r="G433" i="1"/>
  <c r="F433" i="1"/>
  <c r="E433" i="1"/>
  <c r="D433" i="1"/>
  <c r="C433" i="1"/>
  <c r="B433" i="1"/>
  <c r="A433" i="1"/>
  <c r="K432" i="1"/>
  <c r="J432" i="1"/>
  <c r="I432" i="1"/>
  <c r="H432" i="1"/>
  <c r="G432" i="1"/>
  <c r="F432" i="1"/>
  <c r="E432" i="1"/>
  <c r="D432" i="1"/>
  <c r="C432" i="1"/>
  <c r="B432" i="1"/>
  <c r="A432" i="1"/>
  <c r="K431" i="1"/>
  <c r="J431" i="1"/>
  <c r="I431" i="1"/>
  <c r="H431" i="1"/>
  <c r="G431" i="1"/>
  <c r="F431" i="1"/>
  <c r="E431" i="1"/>
  <c r="D431" i="1"/>
  <c r="C431" i="1"/>
  <c r="B431" i="1"/>
  <c r="A431" i="1"/>
  <c r="K430" i="1"/>
  <c r="J430" i="1"/>
  <c r="I430" i="1"/>
  <c r="H430" i="1"/>
  <c r="G430" i="1"/>
  <c r="F430" i="1"/>
  <c r="E430" i="1"/>
  <c r="D430" i="1"/>
  <c r="C430" i="1"/>
  <c r="B430" i="1"/>
  <c r="A430" i="1"/>
  <c r="K429" i="1"/>
  <c r="J429" i="1"/>
  <c r="I429" i="1"/>
  <c r="H429" i="1"/>
  <c r="G429" i="1"/>
  <c r="F429" i="1"/>
  <c r="E429" i="1"/>
  <c r="D429" i="1"/>
  <c r="C429" i="1"/>
  <c r="B429" i="1"/>
  <c r="A429" i="1"/>
  <c r="K428" i="1"/>
  <c r="J428" i="1"/>
  <c r="I428" i="1"/>
  <c r="H428" i="1"/>
  <c r="G428" i="1"/>
  <c r="F428" i="1"/>
  <c r="E428" i="1"/>
  <c r="D428" i="1"/>
  <c r="C428" i="1"/>
  <c r="B428" i="1"/>
  <c r="A428" i="1"/>
  <c r="K427" i="1"/>
  <c r="J427" i="1"/>
  <c r="I427" i="1"/>
  <c r="H427" i="1"/>
  <c r="G427" i="1"/>
  <c r="F427" i="1"/>
  <c r="E427" i="1"/>
  <c r="D427" i="1"/>
  <c r="C427" i="1"/>
  <c r="B427" i="1"/>
  <c r="A427" i="1"/>
  <c r="K426" i="1"/>
  <c r="J426" i="1"/>
  <c r="I426" i="1"/>
  <c r="H426" i="1"/>
  <c r="G426" i="1"/>
  <c r="F426" i="1"/>
  <c r="E426" i="1"/>
  <c r="D426" i="1"/>
  <c r="C426" i="1"/>
  <c r="B426" i="1"/>
  <c r="A426" i="1"/>
  <c r="K425" i="1"/>
  <c r="J425" i="1"/>
  <c r="I425" i="1"/>
  <c r="H425" i="1"/>
  <c r="G425" i="1"/>
  <c r="F425" i="1"/>
  <c r="E425" i="1"/>
  <c r="D425" i="1"/>
  <c r="C425" i="1"/>
  <c r="B425" i="1"/>
  <c r="A425" i="1"/>
  <c r="K424" i="1"/>
  <c r="J424" i="1"/>
  <c r="I424" i="1"/>
  <c r="H424" i="1"/>
  <c r="G424" i="1"/>
  <c r="F424" i="1"/>
  <c r="E424" i="1"/>
  <c r="D424" i="1"/>
  <c r="C424" i="1"/>
  <c r="B424" i="1"/>
  <c r="A424" i="1"/>
  <c r="K423" i="1"/>
  <c r="J423" i="1"/>
  <c r="I423" i="1"/>
  <c r="H423" i="1"/>
  <c r="G423" i="1"/>
  <c r="F423" i="1"/>
  <c r="E423" i="1"/>
  <c r="D423" i="1"/>
  <c r="C423" i="1"/>
  <c r="B423" i="1"/>
  <c r="A423" i="1"/>
  <c r="K422" i="1"/>
  <c r="J422" i="1"/>
  <c r="I422" i="1"/>
  <c r="H422" i="1"/>
  <c r="G422" i="1"/>
  <c r="F422" i="1"/>
  <c r="E422" i="1"/>
  <c r="D422" i="1"/>
  <c r="C422" i="1"/>
  <c r="B422" i="1"/>
  <c r="A422" i="1"/>
  <c r="K421" i="1"/>
  <c r="J421" i="1"/>
  <c r="I421" i="1"/>
  <c r="H421" i="1"/>
  <c r="G421" i="1"/>
  <c r="F421" i="1"/>
  <c r="E421" i="1"/>
  <c r="D421" i="1"/>
  <c r="C421" i="1"/>
  <c r="B421" i="1"/>
  <c r="A421" i="1"/>
  <c r="K420" i="1"/>
  <c r="J420" i="1"/>
  <c r="I420" i="1"/>
  <c r="H420" i="1"/>
  <c r="G420" i="1"/>
  <c r="F420" i="1"/>
  <c r="E420" i="1"/>
  <c r="D420" i="1"/>
  <c r="C420" i="1"/>
  <c r="B420" i="1"/>
  <c r="A420" i="1"/>
  <c r="K419" i="1"/>
  <c r="J419" i="1"/>
  <c r="I419" i="1"/>
  <c r="H419" i="1"/>
  <c r="G419" i="1"/>
  <c r="F419" i="1"/>
  <c r="E419" i="1"/>
  <c r="D419" i="1"/>
  <c r="C419" i="1"/>
  <c r="B419" i="1"/>
  <c r="A419" i="1"/>
  <c r="K418" i="1"/>
  <c r="J418" i="1"/>
  <c r="I418" i="1"/>
  <c r="H418" i="1"/>
  <c r="G418" i="1"/>
  <c r="F418" i="1"/>
  <c r="E418" i="1"/>
  <c r="D418" i="1"/>
  <c r="C418" i="1"/>
  <c r="B418" i="1"/>
  <c r="A418" i="1"/>
  <c r="K417" i="1"/>
  <c r="J417" i="1"/>
  <c r="I417" i="1"/>
  <c r="H417" i="1"/>
  <c r="G417" i="1"/>
  <c r="F417" i="1"/>
  <c r="E417" i="1"/>
  <c r="D417" i="1"/>
  <c r="C417" i="1"/>
  <c r="B417" i="1"/>
  <c r="A417" i="1"/>
  <c r="K416" i="1"/>
  <c r="J416" i="1"/>
  <c r="I416" i="1"/>
  <c r="H416" i="1"/>
  <c r="G416" i="1"/>
  <c r="F416" i="1"/>
  <c r="E416" i="1"/>
  <c r="D416" i="1"/>
  <c r="C416" i="1"/>
  <c r="B416" i="1"/>
  <c r="A416" i="1"/>
  <c r="K415" i="1"/>
  <c r="J415" i="1"/>
  <c r="I415" i="1"/>
  <c r="H415" i="1"/>
  <c r="G415" i="1"/>
  <c r="F415" i="1"/>
  <c r="E415" i="1"/>
  <c r="D415" i="1"/>
  <c r="C415" i="1"/>
  <c r="B415" i="1"/>
  <c r="A415" i="1"/>
  <c r="K414" i="1"/>
  <c r="J414" i="1"/>
  <c r="I414" i="1"/>
  <c r="H414" i="1"/>
  <c r="G414" i="1"/>
  <c r="F414" i="1"/>
  <c r="E414" i="1"/>
  <c r="D414" i="1"/>
  <c r="C414" i="1"/>
  <c r="B414" i="1"/>
  <c r="A414" i="1"/>
  <c r="K413" i="1"/>
  <c r="J413" i="1"/>
  <c r="I413" i="1"/>
  <c r="H413" i="1"/>
  <c r="G413" i="1"/>
  <c r="F413" i="1"/>
  <c r="E413" i="1"/>
  <c r="D413" i="1"/>
  <c r="C413" i="1"/>
  <c r="B413" i="1"/>
  <c r="A413" i="1"/>
  <c r="K412" i="1"/>
  <c r="J412" i="1"/>
  <c r="I412" i="1"/>
  <c r="H412" i="1"/>
  <c r="G412" i="1"/>
  <c r="F412" i="1"/>
  <c r="E412" i="1"/>
  <c r="D412" i="1"/>
  <c r="C412" i="1"/>
  <c r="B412" i="1"/>
  <c r="A412" i="1"/>
  <c r="K411" i="1"/>
  <c r="J411" i="1"/>
  <c r="I411" i="1"/>
  <c r="H411" i="1"/>
  <c r="G411" i="1"/>
  <c r="F411" i="1"/>
  <c r="E411" i="1"/>
  <c r="D411" i="1"/>
  <c r="C411" i="1"/>
  <c r="B411" i="1"/>
  <c r="A411" i="1"/>
  <c r="K410" i="1"/>
  <c r="J410" i="1"/>
  <c r="I410" i="1"/>
  <c r="H410" i="1"/>
  <c r="G410" i="1"/>
  <c r="F410" i="1"/>
  <c r="E410" i="1"/>
  <c r="D410" i="1"/>
  <c r="C410" i="1"/>
  <c r="B410" i="1"/>
  <c r="A410" i="1"/>
  <c r="K409" i="1"/>
  <c r="J409" i="1"/>
  <c r="I409" i="1"/>
  <c r="H409" i="1"/>
  <c r="G409" i="1"/>
  <c r="F409" i="1"/>
  <c r="E409" i="1"/>
  <c r="D409" i="1"/>
  <c r="C409" i="1"/>
  <c r="B409" i="1"/>
  <c r="A409" i="1"/>
  <c r="K408" i="1"/>
  <c r="J408" i="1"/>
  <c r="I408" i="1"/>
  <c r="H408" i="1"/>
  <c r="G408" i="1"/>
  <c r="F408" i="1"/>
  <c r="E408" i="1"/>
  <c r="D408" i="1"/>
  <c r="C408" i="1"/>
  <c r="B408" i="1"/>
  <c r="A408" i="1"/>
  <c r="K407" i="1"/>
  <c r="J407" i="1"/>
  <c r="I407" i="1"/>
  <c r="H407" i="1"/>
  <c r="G407" i="1"/>
  <c r="F407" i="1"/>
  <c r="E407" i="1"/>
  <c r="D407" i="1"/>
  <c r="C407" i="1"/>
  <c r="B407" i="1"/>
  <c r="A407" i="1"/>
  <c r="K406" i="1"/>
  <c r="J406" i="1"/>
  <c r="I406" i="1"/>
  <c r="H406" i="1"/>
  <c r="G406" i="1"/>
  <c r="F406" i="1"/>
  <c r="E406" i="1"/>
  <c r="D406" i="1"/>
  <c r="C406" i="1"/>
  <c r="B406" i="1"/>
  <c r="A406" i="1"/>
  <c r="K405" i="1"/>
  <c r="J405" i="1"/>
  <c r="I405" i="1"/>
  <c r="H405" i="1"/>
  <c r="G405" i="1"/>
  <c r="F405" i="1"/>
  <c r="E405" i="1"/>
  <c r="D405" i="1"/>
  <c r="C405" i="1"/>
  <c r="B405" i="1"/>
  <c r="A405" i="1"/>
  <c r="K404" i="1"/>
  <c r="J404" i="1"/>
  <c r="I404" i="1"/>
  <c r="H404" i="1"/>
  <c r="G404" i="1"/>
  <c r="F404" i="1"/>
  <c r="E404" i="1"/>
  <c r="D404" i="1"/>
  <c r="C404" i="1"/>
  <c r="B404" i="1"/>
  <c r="A404" i="1"/>
  <c r="K403" i="1"/>
  <c r="J403" i="1"/>
  <c r="I403" i="1"/>
  <c r="H403" i="1"/>
  <c r="G403" i="1"/>
  <c r="F403" i="1"/>
  <c r="E403" i="1"/>
  <c r="D403" i="1"/>
  <c r="C403" i="1"/>
  <c r="B403" i="1"/>
  <c r="A403" i="1"/>
  <c r="K402" i="1"/>
  <c r="J402" i="1"/>
  <c r="I402" i="1"/>
  <c r="H402" i="1"/>
  <c r="G402" i="1"/>
  <c r="F402" i="1"/>
  <c r="E402" i="1"/>
  <c r="D402" i="1"/>
  <c r="C402" i="1"/>
  <c r="B402" i="1"/>
  <c r="A402" i="1"/>
  <c r="K401" i="1"/>
  <c r="J401" i="1"/>
  <c r="I401" i="1"/>
  <c r="H401" i="1"/>
  <c r="G401" i="1"/>
  <c r="F401" i="1"/>
  <c r="E401" i="1"/>
  <c r="D401" i="1"/>
  <c r="C401" i="1"/>
  <c r="B401" i="1"/>
  <c r="A401" i="1"/>
  <c r="K400" i="1"/>
  <c r="J400" i="1"/>
  <c r="I400" i="1"/>
  <c r="H400" i="1"/>
  <c r="G400" i="1"/>
  <c r="F400" i="1"/>
  <c r="E400" i="1"/>
  <c r="D400" i="1"/>
  <c r="C400" i="1"/>
  <c r="B400" i="1"/>
  <c r="A400" i="1"/>
  <c r="K399" i="1"/>
  <c r="J399" i="1"/>
  <c r="I399" i="1"/>
  <c r="H399" i="1"/>
  <c r="G399" i="1"/>
  <c r="F399" i="1"/>
  <c r="E399" i="1"/>
  <c r="D399" i="1"/>
  <c r="C399" i="1"/>
  <c r="B399" i="1"/>
  <c r="A399" i="1"/>
  <c r="K398" i="1"/>
  <c r="J398" i="1"/>
  <c r="I398" i="1"/>
  <c r="H398" i="1"/>
  <c r="G398" i="1"/>
  <c r="F398" i="1"/>
  <c r="E398" i="1"/>
  <c r="D398" i="1"/>
  <c r="C398" i="1"/>
  <c r="B398" i="1"/>
  <c r="A398" i="1"/>
  <c r="K397" i="1"/>
  <c r="J397" i="1"/>
  <c r="I397" i="1"/>
  <c r="H397" i="1"/>
  <c r="G397" i="1"/>
  <c r="F397" i="1"/>
  <c r="E397" i="1"/>
  <c r="D397" i="1"/>
  <c r="C397" i="1"/>
  <c r="B397" i="1"/>
  <c r="A397" i="1"/>
  <c r="K396" i="1"/>
  <c r="J396" i="1"/>
  <c r="I396" i="1"/>
  <c r="H396" i="1"/>
  <c r="G396" i="1"/>
  <c r="F396" i="1"/>
  <c r="E396" i="1"/>
  <c r="D396" i="1"/>
  <c r="C396" i="1"/>
  <c r="B396" i="1"/>
  <c r="A396" i="1"/>
  <c r="K395" i="1"/>
  <c r="J395" i="1"/>
  <c r="I395" i="1"/>
  <c r="H395" i="1"/>
  <c r="G395" i="1"/>
  <c r="F395" i="1"/>
  <c r="E395" i="1"/>
  <c r="D395" i="1"/>
  <c r="C395" i="1"/>
  <c r="B395" i="1"/>
  <c r="A395" i="1"/>
  <c r="K394" i="1"/>
  <c r="J394" i="1"/>
  <c r="I394" i="1"/>
  <c r="H394" i="1"/>
  <c r="G394" i="1"/>
  <c r="F394" i="1"/>
  <c r="E394" i="1"/>
  <c r="D394" i="1"/>
  <c r="C394" i="1"/>
  <c r="B394" i="1"/>
  <c r="A394" i="1"/>
  <c r="K393" i="1"/>
  <c r="J393" i="1"/>
  <c r="I393" i="1"/>
  <c r="H393" i="1"/>
  <c r="G393" i="1"/>
  <c r="F393" i="1"/>
  <c r="E393" i="1"/>
  <c r="D393" i="1"/>
  <c r="C393" i="1"/>
  <c r="B393" i="1"/>
  <c r="A393" i="1"/>
  <c r="K392" i="1"/>
  <c r="J392" i="1"/>
  <c r="I392" i="1"/>
  <c r="H392" i="1"/>
  <c r="G392" i="1"/>
  <c r="F392" i="1"/>
  <c r="E392" i="1"/>
  <c r="D392" i="1"/>
  <c r="C392" i="1"/>
  <c r="B392" i="1"/>
  <c r="A392" i="1"/>
  <c r="K391" i="1"/>
  <c r="J391" i="1"/>
  <c r="I391" i="1"/>
  <c r="H391" i="1"/>
  <c r="G391" i="1"/>
  <c r="F391" i="1"/>
  <c r="E391" i="1"/>
  <c r="D391" i="1"/>
  <c r="C391" i="1"/>
  <c r="B391" i="1"/>
  <c r="A391" i="1"/>
  <c r="K390" i="1"/>
  <c r="J390" i="1"/>
  <c r="I390" i="1"/>
  <c r="H390" i="1"/>
  <c r="G390" i="1"/>
  <c r="F390" i="1"/>
  <c r="E390" i="1"/>
  <c r="D390" i="1"/>
  <c r="C390" i="1"/>
  <c r="B390" i="1"/>
  <c r="A390" i="1"/>
  <c r="K389" i="1"/>
  <c r="J389" i="1"/>
  <c r="I389" i="1"/>
  <c r="H389" i="1"/>
  <c r="G389" i="1"/>
  <c r="F389" i="1"/>
  <c r="E389" i="1"/>
  <c r="D389" i="1"/>
  <c r="C389" i="1"/>
  <c r="B389" i="1"/>
  <c r="A389" i="1"/>
  <c r="K388" i="1"/>
  <c r="J388" i="1"/>
  <c r="I388" i="1"/>
  <c r="H388" i="1"/>
  <c r="G388" i="1"/>
  <c r="F388" i="1"/>
  <c r="E388" i="1"/>
  <c r="D388" i="1"/>
  <c r="C388" i="1"/>
  <c r="B388" i="1"/>
  <c r="A388" i="1"/>
  <c r="K387" i="1"/>
  <c r="J387" i="1"/>
  <c r="I387" i="1"/>
  <c r="H387" i="1"/>
  <c r="G387" i="1"/>
  <c r="F387" i="1"/>
  <c r="E387" i="1"/>
  <c r="D387" i="1"/>
  <c r="C387" i="1"/>
  <c r="B387" i="1"/>
  <c r="A387" i="1"/>
  <c r="K386" i="1"/>
  <c r="J386" i="1"/>
  <c r="I386" i="1"/>
  <c r="H386" i="1"/>
  <c r="G386" i="1"/>
  <c r="F386" i="1"/>
  <c r="E386" i="1"/>
  <c r="D386" i="1"/>
  <c r="C386" i="1"/>
  <c r="B386" i="1"/>
  <c r="A386" i="1"/>
  <c r="K385" i="1"/>
  <c r="J385" i="1"/>
  <c r="I385" i="1"/>
  <c r="H385" i="1"/>
  <c r="G385" i="1"/>
  <c r="F385" i="1"/>
  <c r="E385" i="1"/>
  <c r="D385" i="1"/>
  <c r="C385" i="1"/>
  <c r="B385" i="1"/>
  <c r="A385" i="1"/>
  <c r="K384" i="1"/>
  <c r="J384" i="1"/>
  <c r="I384" i="1"/>
  <c r="H384" i="1"/>
  <c r="G384" i="1"/>
  <c r="F384" i="1"/>
  <c r="E384" i="1"/>
  <c r="D384" i="1"/>
  <c r="C384" i="1"/>
  <c r="B384" i="1"/>
  <c r="A384" i="1"/>
  <c r="K383" i="1"/>
  <c r="J383" i="1"/>
  <c r="I383" i="1"/>
  <c r="H383" i="1"/>
  <c r="G383" i="1"/>
  <c r="F383" i="1"/>
  <c r="E383" i="1"/>
  <c r="D383" i="1"/>
  <c r="C383" i="1"/>
  <c r="B383" i="1"/>
  <c r="A383" i="1"/>
  <c r="K382" i="1"/>
  <c r="J382" i="1"/>
  <c r="I382" i="1"/>
  <c r="H382" i="1"/>
  <c r="G382" i="1"/>
  <c r="F382" i="1"/>
  <c r="E382" i="1"/>
  <c r="D382" i="1"/>
  <c r="C382" i="1"/>
  <c r="B382" i="1"/>
  <c r="A382" i="1"/>
  <c r="K381" i="1"/>
  <c r="J381" i="1"/>
  <c r="I381" i="1"/>
  <c r="H381" i="1"/>
  <c r="G381" i="1"/>
  <c r="F381" i="1"/>
  <c r="E381" i="1"/>
  <c r="D381" i="1"/>
  <c r="C381" i="1"/>
  <c r="B381" i="1"/>
  <c r="A381" i="1"/>
  <c r="K380" i="1"/>
  <c r="J380" i="1"/>
  <c r="I380" i="1"/>
  <c r="H380" i="1"/>
  <c r="G380" i="1"/>
  <c r="F380" i="1"/>
  <c r="E380" i="1"/>
  <c r="D380" i="1"/>
  <c r="C380" i="1"/>
  <c r="B380" i="1"/>
  <c r="A380" i="1"/>
  <c r="K379" i="1"/>
  <c r="J379" i="1"/>
  <c r="I379" i="1"/>
  <c r="H379" i="1"/>
  <c r="G379" i="1"/>
  <c r="F379" i="1"/>
  <c r="E379" i="1"/>
  <c r="D379" i="1"/>
  <c r="C379" i="1"/>
  <c r="B379" i="1"/>
  <c r="A379" i="1"/>
  <c r="K378" i="1"/>
  <c r="J378" i="1"/>
  <c r="I378" i="1"/>
  <c r="H378" i="1"/>
  <c r="G378" i="1"/>
  <c r="F378" i="1"/>
  <c r="E378" i="1"/>
  <c r="D378" i="1"/>
  <c r="C378" i="1"/>
  <c r="B378" i="1"/>
  <c r="A378" i="1"/>
  <c r="K377" i="1"/>
  <c r="J377" i="1"/>
  <c r="I377" i="1"/>
  <c r="H377" i="1"/>
  <c r="G377" i="1"/>
  <c r="F377" i="1"/>
  <c r="E377" i="1"/>
  <c r="D377" i="1"/>
  <c r="C377" i="1"/>
  <c r="B377" i="1"/>
  <c r="A377" i="1"/>
  <c r="K376" i="1"/>
  <c r="J376" i="1"/>
  <c r="I376" i="1"/>
  <c r="H376" i="1"/>
  <c r="G376" i="1"/>
  <c r="F376" i="1"/>
  <c r="E376" i="1"/>
  <c r="D376" i="1"/>
  <c r="C376" i="1"/>
  <c r="B376" i="1"/>
  <c r="A376" i="1"/>
  <c r="K375" i="1"/>
  <c r="J375" i="1"/>
  <c r="I375" i="1"/>
  <c r="H375" i="1"/>
  <c r="G375" i="1"/>
  <c r="F375" i="1"/>
  <c r="E375" i="1"/>
  <c r="D375" i="1"/>
  <c r="C375" i="1"/>
  <c r="B375" i="1"/>
  <c r="A375" i="1"/>
  <c r="K374" i="1"/>
  <c r="J374" i="1"/>
  <c r="I374" i="1"/>
  <c r="H374" i="1"/>
  <c r="G374" i="1"/>
  <c r="F374" i="1"/>
  <c r="E374" i="1"/>
  <c r="D374" i="1"/>
  <c r="C374" i="1"/>
  <c r="B374" i="1"/>
  <c r="A374" i="1"/>
  <c r="K373" i="1"/>
  <c r="J373" i="1"/>
  <c r="I373" i="1"/>
  <c r="H373" i="1"/>
  <c r="G373" i="1"/>
  <c r="F373" i="1"/>
  <c r="E373" i="1"/>
  <c r="D373" i="1"/>
  <c r="C373" i="1"/>
  <c r="B373" i="1"/>
  <c r="A373" i="1"/>
  <c r="K372" i="1"/>
  <c r="J372" i="1"/>
  <c r="I372" i="1"/>
  <c r="H372" i="1"/>
  <c r="G372" i="1"/>
  <c r="F372" i="1"/>
  <c r="E372" i="1"/>
  <c r="D372" i="1"/>
  <c r="C372" i="1"/>
  <c r="B372" i="1"/>
  <c r="A372" i="1"/>
  <c r="K371" i="1"/>
  <c r="J371" i="1"/>
  <c r="I371" i="1"/>
  <c r="H371" i="1"/>
  <c r="G371" i="1"/>
  <c r="F371" i="1"/>
  <c r="E371" i="1"/>
  <c r="D371" i="1"/>
  <c r="C371" i="1"/>
  <c r="B371" i="1"/>
  <c r="A371" i="1"/>
  <c r="K370" i="1"/>
  <c r="J370" i="1"/>
  <c r="I370" i="1"/>
  <c r="H370" i="1"/>
  <c r="G370" i="1"/>
  <c r="F370" i="1"/>
  <c r="E370" i="1"/>
  <c r="D370" i="1"/>
  <c r="C370" i="1"/>
  <c r="B370" i="1"/>
  <c r="A370" i="1"/>
  <c r="K369" i="1"/>
  <c r="J369" i="1"/>
  <c r="I369" i="1"/>
  <c r="H369" i="1"/>
  <c r="G369" i="1"/>
  <c r="F369" i="1"/>
  <c r="E369" i="1"/>
  <c r="D369" i="1"/>
  <c r="C369" i="1"/>
  <c r="B369" i="1"/>
  <c r="A369" i="1"/>
  <c r="K368" i="1"/>
  <c r="J368" i="1"/>
  <c r="I368" i="1"/>
  <c r="H368" i="1"/>
  <c r="G368" i="1"/>
  <c r="F368" i="1"/>
  <c r="E368" i="1"/>
  <c r="D368" i="1"/>
  <c r="C368" i="1"/>
  <c r="B368" i="1"/>
  <c r="A368" i="1"/>
  <c r="K367" i="1"/>
  <c r="J367" i="1"/>
  <c r="I367" i="1"/>
  <c r="H367" i="1"/>
  <c r="G367" i="1"/>
  <c r="F367" i="1"/>
  <c r="E367" i="1"/>
  <c r="D367" i="1"/>
  <c r="C367" i="1"/>
  <c r="B367" i="1"/>
  <c r="A367" i="1"/>
  <c r="K366" i="1"/>
  <c r="J366" i="1"/>
  <c r="I366" i="1"/>
  <c r="H366" i="1"/>
  <c r="G366" i="1"/>
  <c r="F366" i="1"/>
  <c r="E366" i="1"/>
  <c r="D366" i="1"/>
  <c r="C366" i="1"/>
  <c r="B366" i="1"/>
  <c r="A366" i="1"/>
  <c r="K365" i="1"/>
  <c r="J365" i="1"/>
  <c r="I365" i="1"/>
  <c r="H365" i="1"/>
  <c r="G365" i="1"/>
  <c r="F365" i="1"/>
  <c r="E365" i="1"/>
  <c r="D365" i="1"/>
  <c r="C365" i="1"/>
  <c r="B365" i="1"/>
  <c r="A365" i="1"/>
  <c r="K364" i="1"/>
  <c r="J364" i="1"/>
  <c r="I364" i="1"/>
  <c r="H364" i="1"/>
  <c r="G364" i="1"/>
  <c r="F364" i="1"/>
  <c r="E364" i="1"/>
  <c r="D364" i="1"/>
  <c r="C364" i="1"/>
  <c r="B364" i="1"/>
  <c r="A364" i="1"/>
  <c r="K363" i="1"/>
  <c r="J363" i="1"/>
  <c r="I363" i="1"/>
  <c r="H363" i="1"/>
  <c r="G363" i="1"/>
  <c r="F363" i="1"/>
  <c r="E363" i="1"/>
  <c r="D363" i="1"/>
  <c r="C363" i="1"/>
  <c r="B363" i="1"/>
  <c r="A363" i="1"/>
  <c r="K362" i="1"/>
  <c r="J362" i="1"/>
  <c r="I362" i="1"/>
  <c r="H362" i="1"/>
  <c r="G362" i="1"/>
  <c r="F362" i="1"/>
  <c r="E362" i="1"/>
  <c r="D362" i="1"/>
  <c r="C362" i="1"/>
  <c r="B362" i="1"/>
  <c r="A362" i="1"/>
  <c r="K361" i="1"/>
  <c r="J361" i="1"/>
  <c r="I361" i="1"/>
  <c r="H361" i="1"/>
  <c r="G361" i="1"/>
  <c r="F361" i="1"/>
  <c r="E361" i="1"/>
  <c r="D361" i="1"/>
  <c r="C361" i="1"/>
  <c r="B361" i="1"/>
  <c r="A361" i="1"/>
  <c r="K360" i="1"/>
  <c r="J360" i="1"/>
  <c r="I360" i="1"/>
  <c r="H360" i="1"/>
  <c r="G360" i="1"/>
  <c r="F360" i="1"/>
  <c r="E360" i="1"/>
  <c r="D360" i="1"/>
  <c r="C360" i="1"/>
  <c r="B360" i="1"/>
  <c r="A360" i="1"/>
  <c r="K359" i="1"/>
  <c r="J359" i="1"/>
  <c r="I359" i="1"/>
  <c r="H359" i="1"/>
  <c r="G359" i="1"/>
  <c r="F359" i="1"/>
  <c r="E359" i="1"/>
  <c r="D359" i="1"/>
  <c r="C359" i="1"/>
  <c r="B359" i="1"/>
  <c r="A359" i="1"/>
  <c r="K358" i="1"/>
  <c r="J358" i="1"/>
  <c r="I358" i="1"/>
  <c r="H358" i="1"/>
  <c r="G358" i="1"/>
  <c r="F358" i="1"/>
  <c r="E358" i="1"/>
  <c r="D358" i="1"/>
  <c r="C358" i="1"/>
  <c r="B358" i="1"/>
  <c r="A358" i="1"/>
  <c r="K357" i="1"/>
  <c r="J357" i="1"/>
  <c r="I357" i="1"/>
  <c r="H357" i="1"/>
  <c r="G357" i="1"/>
  <c r="F357" i="1"/>
  <c r="E357" i="1"/>
  <c r="D357" i="1"/>
  <c r="C357" i="1"/>
  <c r="B357" i="1"/>
  <c r="A357" i="1"/>
  <c r="K356" i="1"/>
  <c r="J356" i="1"/>
  <c r="I356" i="1"/>
  <c r="H356" i="1"/>
  <c r="G356" i="1"/>
  <c r="F356" i="1"/>
  <c r="E356" i="1"/>
  <c r="D356" i="1"/>
  <c r="C356" i="1"/>
  <c r="B356" i="1"/>
  <c r="A356" i="1"/>
  <c r="K355" i="1"/>
  <c r="J355" i="1"/>
  <c r="I355" i="1"/>
  <c r="H355" i="1"/>
  <c r="G355" i="1"/>
  <c r="F355" i="1"/>
  <c r="E355" i="1"/>
  <c r="D355" i="1"/>
  <c r="C355" i="1"/>
  <c r="B355" i="1"/>
  <c r="A355" i="1"/>
  <c r="K354" i="1"/>
  <c r="J354" i="1"/>
  <c r="I354" i="1"/>
  <c r="H354" i="1"/>
  <c r="G354" i="1"/>
  <c r="F354" i="1"/>
  <c r="E354" i="1"/>
  <c r="D354" i="1"/>
  <c r="C354" i="1"/>
  <c r="B354" i="1"/>
  <c r="A354" i="1"/>
  <c r="K353" i="1"/>
  <c r="J353" i="1"/>
  <c r="I353" i="1"/>
  <c r="H353" i="1"/>
  <c r="G353" i="1"/>
  <c r="F353" i="1"/>
  <c r="E353" i="1"/>
  <c r="D353" i="1"/>
  <c r="C353" i="1"/>
  <c r="B353" i="1"/>
  <c r="A353" i="1"/>
  <c r="K352" i="1"/>
  <c r="J352" i="1"/>
  <c r="I352" i="1"/>
  <c r="H352" i="1"/>
  <c r="G352" i="1"/>
  <c r="F352" i="1"/>
  <c r="E352" i="1"/>
  <c r="D352" i="1"/>
  <c r="C352" i="1"/>
  <c r="B352" i="1"/>
  <c r="A352" i="1"/>
  <c r="K351" i="1"/>
  <c r="J351" i="1"/>
  <c r="I351" i="1"/>
  <c r="H351" i="1"/>
  <c r="G351" i="1"/>
  <c r="F351" i="1"/>
  <c r="E351" i="1"/>
  <c r="D351" i="1"/>
  <c r="C351" i="1"/>
  <c r="B351" i="1"/>
  <c r="A351" i="1"/>
  <c r="K350" i="1"/>
  <c r="J350" i="1"/>
  <c r="I350" i="1"/>
  <c r="H350" i="1"/>
  <c r="G350" i="1"/>
  <c r="F350" i="1"/>
  <c r="E350" i="1"/>
  <c r="D350" i="1"/>
  <c r="C350" i="1"/>
  <c r="B350" i="1"/>
  <c r="A350" i="1"/>
  <c r="K349" i="1"/>
  <c r="J349" i="1"/>
  <c r="I349" i="1"/>
  <c r="H349" i="1"/>
  <c r="G349" i="1"/>
  <c r="F349" i="1"/>
  <c r="E349" i="1"/>
  <c r="D349" i="1"/>
  <c r="C349" i="1"/>
  <c r="B349" i="1"/>
  <c r="A349" i="1"/>
  <c r="K348" i="1"/>
  <c r="J348" i="1"/>
  <c r="I348" i="1"/>
  <c r="H348" i="1"/>
  <c r="G348" i="1"/>
  <c r="F348" i="1"/>
  <c r="E348" i="1"/>
  <c r="D348" i="1"/>
  <c r="C348" i="1"/>
  <c r="B348" i="1"/>
  <c r="A348" i="1"/>
  <c r="K347" i="1"/>
  <c r="J347" i="1"/>
  <c r="I347" i="1"/>
  <c r="H347" i="1"/>
  <c r="G347" i="1"/>
  <c r="F347" i="1"/>
  <c r="E347" i="1"/>
  <c r="D347" i="1"/>
  <c r="C347" i="1"/>
  <c r="B347" i="1"/>
  <c r="A347" i="1"/>
  <c r="K346" i="1"/>
  <c r="J346" i="1"/>
  <c r="I346" i="1"/>
  <c r="H346" i="1"/>
  <c r="G346" i="1"/>
  <c r="F346" i="1"/>
  <c r="E346" i="1"/>
  <c r="D346" i="1"/>
  <c r="C346" i="1"/>
  <c r="B346" i="1"/>
  <c r="A346" i="1"/>
  <c r="K345" i="1"/>
  <c r="J345" i="1"/>
  <c r="I345" i="1"/>
  <c r="H345" i="1"/>
  <c r="G345" i="1"/>
  <c r="F345" i="1"/>
  <c r="E345" i="1"/>
  <c r="D345" i="1"/>
  <c r="C345" i="1"/>
  <c r="B345" i="1"/>
  <c r="A345" i="1"/>
  <c r="K344" i="1"/>
  <c r="J344" i="1"/>
  <c r="I344" i="1"/>
  <c r="H344" i="1"/>
  <c r="G344" i="1"/>
  <c r="F344" i="1"/>
  <c r="E344" i="1"/>
  <c r="D344" i="1"/>
  <c r="C344" i="1"/>
  <c r="B344" i="1"/>
  <c r="A344" i="1"/>
  <c r="K343" i="1"/>
  <c r="J343" i="1"/>
  <c r="I343" i="1"/>
  <c r="H343" i="1"/>
  <c r="G343" i="1"/>
  <c r="F343" i="1"/>
  <c r="E343" i="1"/>
  <c r="D343" i="1"/>
  <c r="C343" i="1"/>
  <c r="B343" i="1"/>
  <c r="A343" i="1"/>
  <c r="K342" i="1"/>
  <c r="J342" i="1"/>
  <c r="I342" i="1"/>
  <c r="H342" i="1"/>
  <c r="G342" i="1"/>
  <c r="F342" i="1"/>
  <c r="E342" i="1"/>
  <c r="D342" i="1"/>
  <c r="C342" i="1"/>
  <c r="B342" i="1"/>
  <c r="A342" i="1"/>
  <c r="K341" i="1"/>
  <c r="J341" i="1"/>
  <c r="I341" i="1"/>
  <c r="H341" i="1"/>
  <c r="G341" i="1"/>
  <c r="F341" i="1"/>
  <c r="E341" i="1"/>
  <c r="D341" i="1"/>
  <c r="C341" i="1"/>
  <c r="B341" i="1"/>
  <c r="A341" i="1"/>
  <c r="K340" i="1"/>
  <c r="J340" i="1"/>
  <c r="I340" i="1"/>
  <c r="H340" i="1"/>
  <c r="G340" i="1"/>
  <c r="F340" i="1"/>
  <c r="E340" i="1"/>
  <c r="D340" i="1"/>
  <c r="C340" i="1"/>
  <c r="B340" i="1"/>
  <c r="A340" i="1"/>
  <c r="K339" i="1"/>
  <c r="J339" i="1"/>
  <c r="I339" i="1"/>
  <c r="H339" i="1"/>
  <c r="G339" i="1"/>
  <c r="F339" i="1"/>
  <c r="E339" i="1"/>
  <c r="D339" i="1"/>
  <c r="C339" i="1"/>
  <c r="B339" i="1"/>
  <c r="A339" i="1"/>
  <c r="K338" i="1"/>
  <c r="J338" i="1"/>
  <c r="I338" i="1"/>
  <c r="H338" i="1"/>
  <c r="G338" i="1"/>
  <c r="F338" i="1"/>
  <c r="E338" i="1"/>
  <c r="D338" i="1"/>
  <c r="C338" i="1"/>
  <c r="B338" i="1"/>
  <c r="A338" i="1"/>
  <c r="K337" i="1"/>
  <c r="J337" i="1"/>
  <c r="I337" i="1"/>
  <c r="H337" i="1"/>
  <c r="G337" i="1"/>
  <c r="F337" i="1"/>
  <c r="E337" i="1"/>
  <c r="D337" i="1"/>
  <c r="C337" i="1"/>
  <c r="B337" i="1"/>
  <c r="A337" i="1"/>
  <c r="K336" i="1"/>
  <c r="J336" i="1"/>
  <c r="I336" i="1"/>
  <c r="H336" i="1"/>
  <c r="G336" i="1"/>
  <c r="F336" i="1"/>
  <c r="E336" i="1"/>
  <c r="D336" i="1"/>
  <c r="C336" i="1"/>
  <c r="B336" i="1"/>
  <c r="A336" i="1"/>
  <c r="K335" i="1"/>
  <c r="J335" i="1"/>
  <c r="I335" i="1"/>
  <c r="H335" i="1"/>
  <c r="G335" i="1"/>
  <c r="F335" i="1"/>
  <c r="E335" i="1"/>
  <c r="D335" i="1"/>
  <c r="C335" i="1"/>
  <c r="B335" i="1"/>
  <c r="A335" i="1"/>
  <c r="K334" i="1"/>
  <c r="J334" i="1"/>
  <c r="I334" i="1"/>
  <c r="H334" i="1"/>
  <c r="G334" i="1"/>
  <c r="F334" i="1"/>
  <c r="E334" i="1"/>
  <c r="D334" i="1"/>
  <c r="C334" i="1"/>
  <c r="B334" i="1"/>
  <c r="A334" i="1"/>
  <c r="K333" i="1"/>
  <c r="J333" i="1"/>
  <c r="I333" i="1"/>
  <c r="H333" i="1"/>
  <c r="G333" i="1"/>
  <c r="F333" i="1"/>
  <c r="E333" i="1"/>
  <c r="D333" i="1"/>
  <c r="C333" i="1"/>
  <c r="B333" i="1"/>
  <c r="A333" i="1"/>
  <c r="K332" i="1"/>
  <c r="J332" i="1"/>
  <c r="I332" i="1"/>
  <c r="H332" i="1"/>
  <c r="G332" i="1"/>
  <c r="F332" i="1"/>
  <c r="E332" i="1"/>
  <c r="D332" i="1"/>
  <c r="C332" i="1"/>
  <c r="B332" i="1"/>
  <c r="A332" i="1"/>
  <c r="K331" i="1"/>
  <c r="J331" i="1"/>
  <c r="I331" i="1"/>
  <c r="H331" i="1"/>
  <c r="G331" i="1"/>
  <c r="F331" i="1"/>
  <c r="E331" i="1"/>
  <c r="D331" i="1"/>
  <c r="C331" i="1"/>
  <c r="B331" i="1"/>
  <c r="A331" i="1"/>
  <c r="K330" i="1"/>
  <c r="J330" i="1"/>
  <c r="I330" i="1"/>
  <c r="H330" i="1"/>
  <c r="G330" i="1"/>
  <c r="F330" i="1"/>
  <c r="E330" i="1"/>
  <c r="D330" i="1"/>
  <c r="C330" i="1"/>
  <c r="B330" i="1"/>
  <c r="A330" i="1"/>
  <c r="K329" i="1"/>
  <c r="J329" i="1"/>
  <c r="I329" i="1"/>
  <c r="H329" i="1"/>
  <c r="G329" i="1"/>
  <c r="F329" i="1"/>
  <c r="E329" i="1"/>
  <c r="D329" i="1"/>
  <c r="C329" i="1"/>
  <c r="B329" i="1"/>
  <c r="A329" i="1"/>
  <c r="K328" i="1"/>
  <c r="J328" i="1"/>
  <c r="I328" i="1"/>
  <c r="H328" i="1"/>
  <c r="G328" i="1"/>
  <c r="F328" i="1"/>
  <c r="E328" i="1"/>
  <c r="D328" i="1"/>
  <c r="C328" i="1"/>
  <c r="B328" i="1"/>
  <c r="A328" i="1"/>
  <c r="K327" i="1"/>
  <c r="J327" i="1"/>
  <c r="I327" i="1"/>
  <c r="H327" i="1"/>
  <c r="G327" i="1"/>
  <c r="F327" i="1"/>
  <c r="E327" i="1"/>
  <c r="D327" i="1"/>
  <c r="C327" i="1"/>
  <c r="B327" i="1"/>
  <c r="A327" i="1"/>
  <c r="K326" i="1"/>
  <c r="J326" i="1"/>
  <c r="I326" i="1"/>
  <c r="H326" i="1"/>
  <c r="G326" i="1"/>
  <c r="F326" i="1"/>
  <c r="E326" i="1"/>
  <c r="D326" i="1"/>
  <c r="C326" i="1"/>
  <c r="B326" i="1"/>
  <c r="A326" i="1"/>
  <c r="K325" i="1"/>
  <c r="J325" i="1"/>
  <c r="I325" i="1"/>
  <c r="H325" i="1"/>
  <c r="G325" i="1"/>
  <c r="F325" i="1"/>
  <c r="E325" i="1"/>
  <c r="D325" i="1"/>
  <c r="C325" i="1"/>
  <c r="B325" i="1"/>
  <c r="A325" i="1"/>
  <c r="K324" i="1"/>
  <c r="J324" i="1"/>
  <c r="I324" i="1"/>
  <c r="H324" i="1"/>
  <c r="G324" i="1"/>
  <c r="F324" i="1"/>
  <c r="E324" i="1"/>
  <c r="D324" i="1"/>
  <c r="C324" i="1"/>
  <c r="B324" i="1"/>
  <c r="A324" i="1"/>
  <c r="K323" i="1"/>
  <c r="J323" i="1"/>
  <c r="I323" i="1"/>
  <c r="H323" i="1"/>
  <c r="G323" i="1"/>
  <c r="F323" i="1"/>
  <c r="E323" i="1"/>
  <c r="D323" i="1"/>
  <c r="C323" i="1"/>
  <c r="B323" i="1"/>
  <c r="A323" i="1"/>
  <c r="K322" i="1"/>
  <c r="J322" i="1"/>
  <c r="I322" i="1"/>
  <c r="H322" i="1"/>
  <c r="G322" i="1"/>
  <c r="F322" i="1"/>
  <c r="E322" i="1"/>
  <c r="D322" i="1"/>
  <c r="C322" i="1"/>
  <c r="B322" i="1"/>
  <c r="A322" i="1"/>
  <c r="K321" i="1"/>
  <c r="J321" i="1"/>
  <c r="I321" i="1"/>
  <c r="H321" i="1"/>
  <c r="G321" i="1"/>
  <c r="F321" i="1"/>
  <c r="E321" i="1"/>
  <c r="D321" i="1"/>
  <c r="C321" i="1"/>
  <c r="B321" i="1"/>
  <c r="A321" i="1"/>
  <c r="K320" i="1"/>
  <c r="J320" i="1"/>
  <c r="I320" i="1"/>
  <c r="H320" i="1"/>
  <c r="G320" i="1"/>
  <c r="F320" i="1"/>
  <c r="E320" i="1"/>
  <c r="D320" i="1"/>
  <c r="C320" i="1"/>
  <c r="B320" i="1"/>
  <c r="A320" i="1"/>
  <c r="K319" i="1"/>
  <c r="J319" i="1"/>
  <c r="I319" i="1"/>
  <c r="H319" i="1"/>
  <c r="G319" i="1"/>
  <c r="F319" i="1"/>
  <c r="E319" i="1"/>
  <c r="D319" i="1"/>
  <c r="C319" i="1"/>
  <c r="B319" i="1"/>
  <c r="A319" i="1"/>
  <c r="K318" i="1"/>
  <c r="J318" i="1"/>
  <c r="I318" i="1"/>
  <c r="H318" i="1"/>
  <c r="G318" i="1"/>
  <c r="F318" i="1"/>
  <c r="E318" i="1"/>
  <c r="D318" i="1"/>
  <c r="C318" i="1"/>
  <c r="B318" i="1"/>
  <c r="A318" i="1"/>
  <c r="K317" i="1"/>
  <c r="J317" i="1"/>
  <c r="I317" i="1"/>
  <c r="H317" i="1"/>
  <c r="G317" i="1"/>
  <c r="F317" i="1"/>
  <c r="E317" i="1"/>
  <c r="D317" i="1"/>
  <c r="C317" i="1"/>
  <c r="B317" i="1"/>
  <c r="A317" i="1"/>
  <c r="K316" i="1"/>
  <c r="J316" i="1"/>
  <c r="I316" i="1"/>
  <c r="H316" i="1"/>
  <c r="G316" i="1"/>
  <c r="F316" i="1"/>
  <c r="E316" i="1"/>
  <c r="D316" i="1"/>
  <c r="C316" i="1"/>
  <c r="B316" i="1"/>
  <c r="A316" i="1"/>
  <c r="K315" i="1"/>
  <c r="J315" i="1"/>
  <c r="I315" i="1"/>
  <c r="H315" i="1"/>
  <c r="G315" i="1"/>
  <c r="F315" i="1"/>
  <c r="E315" i="1"/>
  <c r="D315" i="1"/>
  <c r="C315" i="1"/>
  <c r="B315" i="1"/>
  <c r="A315" i="1"/>
  <c r="K314" i="1"/>
  <c r="J314" i="1"/>
  <c r="I314" i="1"/>
  <c r="H314" i="1"/>
  <c r="G314" i="1"/>
  <c r="F314" i="1"/>
  <c r="E314" i="1"/>
  <c r="D314" i="1"/>
  <c r="C314" i="1"/>
  <c r="B314" i="1"/>
  <c r="A314" i="1"/>
  <c r="K313" i="1"/>
  <c r="J313" i="1"/>
  <c r="I313" i="1"/>
  <c r="H313" i="1"/>
  <c r="G313" i="1"/>
  <c r="F313" i="1"/>
  <c r="E313" i="1"/>
  <c r="D313" i="1"/>
  <c r="C313" i="1"/>
  <c r="B313" i="1"/>
  <c r="A313" i="1"/>
  <c r="K312" i="1"/>
  <c r="J312" i="1"/>
  <c r="I312" i="1"/>
  <c r="H312" i="1"/>
  <c r="G312" i="1"/>
  <c r="F312" i="1"/>
  <c r="E312" i="1"/>
  <c r="D312" i="1"/>
  <c r="C312" i="1"/>
  <c r="B312" i="1"/>
  <c r="A312" i="1"/>
  <c r="K311" i="1"/>
  <c r="J311" i="1"/>
  <c r="I311" i="1"/>
  <c r="H311" i="1"/>
  <c r="G311" i="1"/>
  <c r="F311" i="1"/>
  <c r="E311" i="1"/>
  <c r="D311" i="1"/>
  <c r="C311" i="1"/>
  <c r="B311" i="1"/>
  <c r="A311" i="1"/>
  <c r="K310" i="1"/>
  <c r="J310" i="1"/>
  <c r="I310" i="1"/>
  <c r="H310" i="1"/>
  <c r="G310" i="1"/>
  <c r="F310" i="1"/>
  <c r="E310" i="1"/>
  <c r="D310" i="1"/>
  <c r="C310" i="1"/>
  <c r="B310" i="1"/>
  <c r="A310" i="1"/>
  <c r="K309" i="1"/>
  <c r="J309" i="1"/>
  <c r="I309" i="1"/>
  <c r="H309" i="1"/>
  <c r="G309" i="1"/>
  <c r="F309" i="1"/>
  <c r="E309" i="1"/>
  <c r="D309" i="1"/>
  <c r="C309" i="1"/>
  <c r="B309" i="1"/>
  <c r="A309" i="1"/>
  <c r="K308" i="1"/>
  <c r="J308" i="1"/>
  <c r="I308" i="1"/>
  <c r="H308" i="1"/>
  <c r="G308" i="1"/>
  <c r="F308" i="1"/>
  <c r="E308" i="1"/>
  <c r="D308" i="1"/>
  <c r="C308" i="1"/>
  <c r="B308" i="1"/>
  <c r="A308" i="1"/>
  <c r="K307" i="1"/>
  <c r="J307" i="1"/>
  <c r="I307" i="1"/>
  <c r="H307" i="1"/>
  <c r="G307" i="1"/>
  <c r="F307" i="1"/>
  <c r="E307" i="1"/>
  <c r="D307" i="1"/>
  <c r="C307" i="1"/>
  <c r="B307" i="1"/>
  <c r="A307" i="1"/>
  <c r="K306" i="1"/>
  <c r="J306" i="1"/>
  <c r="I306" i="1"/>
  <c r="H306" i="1"/>
  <c r="G306" i="1"/>
  <c r="F306" i="1"/>
  <c r="E306" i="1"/>
  <c r="D306" i="1"/>
  <c r="C306" i="1"/>
  <c r="B306" i="1"/>
  <c r="A306" i="1"/>
  <c r="K305" i="1"/>
  <c r="J305" i="1"/>
  <c r="I305" i="1"/>
  <c r="H305" i="1"/>
  <c r="G305" i="1"/>
  <c r="F305" i="1"/>
  <c r="E305" i="1"/>
  <c r="D305" i="1"/>
  <c r="C305" i="1"/>
  <c r="B305" i="1"/>
  <c r="A305" i="1"/>
  <c r="K304" i="1"/>
  <c r="J304" i="1"/>
  <c r="I304" i="1"/>
  <c r="H304" i="1"/>
  <c r="G304" i="1"/>
  <c r="F304" i="1"/>
  <c r="E304" i="1"/>
  <c r="D304" i="1"/>
  <c r="C304" i="1"/>
  <c r="B304" i="1"/>
  <c r="A304" i="1"/>
  <c r="K303" i="1"/>
  <c r="J303" i="1"/>
  <c r="I303" i="1"/>
  <c r="H303" i="1"/>
  <c r="G303" i="1"/>
  <c r="F303" i="1"/>
  <c r="E303" i="1"/>
  <c r="D303" i="1"/>
  <c r="C303" i="1"/>
  <c r="B303" i="1"/>
  <c r="A303" i="1"/>
  <c r="K302" i="1"/>
  <c r="J302" i="1"/>
  <c r="I302" i="1"/>
  <c r="H302" i="1"/>
  <c r="G302" i="1"/>
  <c r="F302" i="1"/>
  <c r="E302" i="1"/>
  <c r="D302" i="1"/>
  <c r="C302" i="1"/>
  <c r="B302" i="1"/>
  <c r="A302" i="1"/>
  <c r="K301" i="1"/>
  <c r="J301" i="1"/>
  <c r="I301" i="1"/>
  <c r="H301" i="1"/>
  <c r="G301" i="1"/>
  <c r="F301" i="1"/>
  <c r="E301" i="1"/>
  <c r="D301" i="1"/>
  <c r="C301" i="1"/>
  <c r="B301" i="1"/>
  <c r="A301" i="1"/>
  <c r="I3001" i="8"/>
  <c r="H3001" i="8"/>
  <c r="G3001" i="8"/>
  <c r="J3001" i="8" s="1"/>
  <c r="I3000" i="8"/>
  <c r="H3000" i="8"/>
  <c r="G3000" i="8"/>
  <c r="J3000" i="8" s="1"/>
  <c r="I2999" i="8"/>
  <c r="H2999" i="8"/>
  <c r="G2999" i="8"/>
  <c r="J2999" i="8" s="1"/>
  <c r="I2998" i="8"/>
  <c r="H2998" i="8"/>
  <c r="G2998" i="8"/>
  <c r="J2998" i="8" s="1"/>
  <c r="I2997" i="8"/>
  <c r="H2997" i="8"/>
  <c r="G2997" i="8"/>
  <c r="J2997" i="8" s="1"/>
  <c r="I2996" i="8"/>
  <c r="H2996" i="8"/>
  <c r="G2996" i="8"/>
  <c r="J2996" i="8" s="1"/>
  <c r="I2995" i="8"/>
  <c r="H2995" i="8"/>
  <c r="G2995" i="8"/>
  <c r="J2995" i="8" s="1"/>
  <c r="I2994" i="8"/>
  <c r="H2994" i="8"/>
  <c r="G2994" i="8"/>
  <c r="J2994" i="8" s="1"/>
  <c r="I2993" i="8"/>
  <c r="H2993" i="8"/>
  <c r="G2993" i="8"/>
  <c r="J2993" i="8" s="1"/>
  <c r="I2992" i="8"/>
  <c r="H2992" i="8"/>
  <c r="G2992" i="8"/>
  <c r="J2992" i="8" s="1"/>
  <c r="I2991" i="8"/>
  <c r="H2991" i="8"/>
  <c r="G2991" i="8"/>
  <c r="J2991" i="8" s="1"/>
  <c r="I2990" i="8"/>
  <c r="H2990" i="8"/>
  <c r="G2990" i="8"/>
  <c r="J2990" i="8" s="1"/>
  <c r="I2989" i="8"/>
  <c r="H2989" i="8"/>
  <c r="G2989" i="8"/>
  <c r="J2989" i="8" s="1"/>
  <c r="I2988" i="8"/>
  <c r="H2988" i="8"/>
  <c r="G2988" i="8"/>
  <c r="J2988" i="8" s="1"/>
  <c r="I2987" i="8"/>
  <c r="H2987" i="8"/>
  <c r="G2987" i="8"/>
  <c r="J2987" i="8" s="1"/>
  <c r="I2986" i="8"/>
  <c r="H2986" i="8"/>
  <c r="G2986" i="8"/>
  <c r="J2986" i="8" s="1"/>
  <c r="I2985" i="8"/>
  <c r="H2985" i="8"/>
  <c r="G2985" i="8"/>
  <c r="J2985" i="8" s="1"/>
  <c r="I2984" i="8"/>
  <c r="H2984" i="8"/>
  <c r="G2984" i="8"/>
  <c r="J2984" i="8" s="1"/>
  <c r="I2983" i="8"/>
  <c r="H2983" i="8"/>
  <c r="G2983" i="8"/>
  <c r="J2983" i="8" s="1"/>
  <c r="I2982" i="8"/>
  <c r="H2982" i="8"/>
  <c r="G2982" i="8"/>
  <c r="J2982" i="8" s="1"/>
  <c r="I2981" i="8"/>
  <c r="H2981" i="8"/>
  <c r="G2981" i="8"/>
  <c r="J2981" i="8" s="1"/>
  <c r="I2980" i="8"/>
  <c r="H2980" i="8"/>
  <c r="G2980" i="8"/>
  <c r="J2980" i="8" s="1"/>
  <c r="I2979" i="8"/>
  <c r="H2979" i="8"/>
  <c r="G2979" i="8"/>
  <c r="J2979" i="8" s="1"/>
  <c r="I2978" i="8"/>
  <c r="H2978" i="8"/>
  <c r="G2978" i="8"/>
  <c r="J2978" i="8" s="1"/>
  <c r="I2977" i="8"/>
  <c r="H2977" i="8"/>
  <c r="G2977" i="8"/>
  <c r="J2977" i="8" s="1"/>
  <c r="I2976" i="8"/>
  <c r="H2976" i="8"/>
  <c r="G2976" i="8"/>
  <c r="J2976" i="8" s="1"/>
  <c r="I2975" i="8"/>
  <c r="H2975" i="8"/>
  <c r="G2975" i="8"/>
  <c r="J2975" i="8" s="1"/>
  <c r="I2974" i="8"/>
  <c r="H2974" i="8"/>
  <c r="G2974" i="8"/>
  <c r="J2974" i="8" s="1"/>
  <c r="I2973" i="8"/>
  <c r="H2973" i="8"/>
  <c r="G2973" i="8"/>
  <c r="J2973" i="8" s="1"/>
  <c r="I2972" i="8"/>
  <c r="H2972" i="8"/>
  <c r="G2972" i="8"/>
  <c r="J2972" i="8" s="1"/>
  <c r="I2971" i="8"/>
  <c r="H2971" i="8"/>
  <c r="G2971" i="8"/>
  <c r="J2971" i="8" s="1"/>
  <c r="I2970" i="8"/>
  <c r="H2970" i="8"/>
  <c r="G2970" i="8"/>
  <c r="J2970" i="8" s="1"/>
  <c r="I2969" i="8"/>
  <c r="H2969" i="8"/>
  <c r="G2969" i="8"/>
  <c r="J2969" i="8" s="1"/>
  <c r="I2968" i="8"/>
  <c r="H2968" i="8"/>
  <c r="G2968" i="8"/>
  <c r="J2968" i="8" s="1"/>
  <c r="I2967" i="8"/>
  <c r="H2967" i="8"/>
  <c r="G2967" i="8"/>
  <c r="J2967" i="8" s="1"/>
  <c r="I2966" i="8"/>
  <c r="H2966" i="8"/>
  <c r="G2966" i="8"/>
  <c r="J2966" i="8" s="1"/>
  <c r="I2965" i="8"/>
  <c r="H2965" i="8"/>
  <c r="G2965" i="8"/>
  <c r="J2965" i="8" s="1"/>
  <c r="I2964" i="8"/>
  <c r="H2964" i="8"/>
  <c r="G2964" i="8"/>
  <c r="J2964" i="8" s="1"/>
  <c r="I2963" i="8"/>
  <c r="H2963" i="8"/>
  <c r="G2963" i="8"/>
  <c r="J2963" i="8" s="1"/>
  <c r="I2962" i="8"/>
  <c r="H2962" i="8"/>
  <c r="G2962" i="8"/>
  <c r="J2962" i="8" s="1"/>
  <c r="I2961" i="8"/>
  <c r="H2961" i="8"/>
  <c r="G2961" i="8"/>
  <c r="J2961" i="8" s="1"/>
  <c r="I2960" i="8"/>
  <c r="H2960" i="8"/>
  <c r="G2960" i="8"/>
  <c r="J2960" i="8" s="1"/>
  <c r="I2959" i="8"/>
  <c r="H2959" i="8"/>
  <c r="G2959" i="8"/>
  <c r="J2959" i="8" s="1"/>
  <c r="I2958" i="8"/>
  <c r="H2958" i="8"/>
  <c r="G2958" i="8"/>
  <c r="J2958" i="8" s="1"/>
  <c r="I2957" i="8"/>
  <c r="H2957" i="8"/>
  <c r="G2957" i="8"/>
  <c r="J2957" i="8" s="1"/>
  <c r="I2956" i="8"/>
  <c r="H2956" i="8"/>
  <c r="G2956" i="8"/>
  <c r="J2956" i="8" s="1"/>
  <c r="I2955" i="8"/>
  <c r="H2955" i="8"/>
  <c r="G2955" i="8"/>
  <c r="J2955" i="8" s="1"/>
  <c r="I2954" i="8"/>
  <c r="H2954" i="8"/>
  <c r="G2954" i="8"/>
  <c r="J2954" i="8" s="1"/>
  <c r="I2953" i="8"/>
  <c r="H2953" i="8"/>
  <c r="G2953" i="8"/>
  <c r="J2953" i="8" s="1"/>
  <c r="I2952" i="8"/>
  <c r="H2952" i="8"/>
  <c r="G2952" i="8"/>
  <c r="J2952" i="8" s="1"/>
  <c r="I2951" i="8"/>
  <c r="H2951" i="8"/>
  <c r="G2951" i="8"/>
  <c r="J2951" i="8" s="1"/>
  <c r="I2950" i="8"/>
  <c r="H2950" i="8"/>
  <c r="G2950" i="8"/>
  <c r="J2950" i="8" s="1"/>
  <c r="I2949" i="8"/>
  <c r="H2949" i="8"/>
  <c r="G2949" i="8"/>
  <c r="J2949" i="8" s="1"/>
  <c r="I2948" i="8"/>
  <c r="H2948" i="8"/>
  <c r="G2948" i="8"/>
  <c r="J2948" i="8" s="1"/>
  <c r="I2947" i="8"/>
  <c r="H2947" i="8"/>
  <c r="G2947" i="8"/>
  <c r="J2947" i="8" s="1"/>
  <c r="I2946" i="8"/>
  <c r="H2946" i="8"/>
  <c r="G2946" i="8"/>
  <c r="J2946" i="8" s="1"/>
  <c r="I2945" i="8"/>
  <c r="H2945" i="8"/>
  <c r="G2945" i="8"/>
  <c r="J2945" i="8" s="1"/>
  <c r="I2944" i="8"/>
  <c r="H2944" i="8"/>
  <c r="G2944" i="8"/>
  <c r="J2944" i="8" s="1"/>
  <c r="I2943" i="8"/>
  <c r="H2943" i="8"/>
  <c r="G2943" i="8"/>
  <c r="J2943" i="8" s="1"/>
  <c r="I2942" i="8"/>
  <c r="H2942" i="8"/>
  <c r="G2942" i="8"/>
  <c r="J2942" i="8" s="1"/>
  <c r="I2941" i="8"/>
  <c r="H2941" i="8"/>
  <c r="G2941" i="8"/>
  <c r="J2941" i="8" s="1"/>
  <c r="I2940" i="8"/>
  <c r="H2940" i="8"/>
  <c r="G2940" i="8"/>
  <c r="J2940" i="8" s="1"/>
  <c r="I2939" i="8"/>
  <c r="H2939" i="8"/>
  <c r="G2939" i="8"/>
  <c r="J2939" i="8" s="1"/>
  <c r="I2938" i="8"/>
  <c r="H2938" i="8"/>
  <c r="G2938" i="8"/>
  <c r="J2938" i="8" s="1"/>
  <c r="I2937" i="8"/>
  <c r="H2937" i="8"/>
  <c r="G2937" i="8"/>
  <c r="J2937" i="8" s="1"/>
  <c r="I2936" i="8"/>
  <c r="H2936" i="8"/>
  <c r="G2936" i="8"/>
  <c r="J2936" i="8" s="1"/>
  <c r="I2935" i="8"/>
  <c r="H2935" i="8"/>
  <c r="G2935" i="8"/>
  <c r="J2935" i="8" s="1"/>
  <c r="I2934" i="8"/>
  <c r="H2934" i="8"/>
  <c r="G2934" i="8"/>
  <c r="J2934" i="8" s="1"/>
  <c r="I2933" i="8"/>
  <c r="H2933" i="8"/>
  <c r="G2933" i="8"/>
  <c r="J2933" i="8" s="1"/>
  <c r="I2932" i="8"/>
  <c r="H2932" i="8"/>
  <c r="G2932" i="8"/>
  <c r="J2932" i="8" s="1"/>
  <c r="I2931" i="8"/>
  <c r="H2931" i="8"/>
  <c r="G2931" i="8"/>
  <c r="J2931" i="8" s="1"/>
  <c r="I2930" i="8"/>
  <c r="H2930" i="8"/>
  <c r="G2930" i="8"/>
  <c r="J2930" i="8" s="1"/>
  <c r="I2929" i="8"/>
  <c r="H2929" i="8"/>
  <c r="G2929" i="8"/>
  <c r="J2929" i="8" s="1"/>
  <c r="I2928" i="8"/>
  <c r="H2928" i="8"/>
  <c r="G2928" i="8"/>
  <c r="J2928" i="8" s="1"/>
  <c r="I2927" i="8"/>
  <c r="H2927" i="8"/>
  <c r="G2927" i="8"/>
  <c r="J2927" i="8" s="1"/>
  <c r="I2926" i="8"/>
  <c r="H2926" i="8"/>
  <c r="G2926" i="8"/>
  <c r="J2926" i="8" s="1"/>
  <c r="I2925" i="8"/>
  <c r="H2925" i="8"/>
  <c r="G2925" i="8"/>
  <c r="J2925" i="8" s="1"/>
  <c r="I2924" i="8"/>
  <c r="H2924" i="8"/>
  <c r="G2924" i="8"/>
  <c r="J2924" i="8" s="1"/>
  <c r="I2923" i="8"/>
  <c r="H2923" i="8"/>
  <c r="G2923" i="8"/>
  <c r="J2923" i="8" s="1"/>
  <c r="I2922" i="8"/>
  <c r="H2922" i="8"/>
  <c r="G2922" i="8"/>
  <c r="J2922" i="8" s="1"/>
  <c r="I2921" i="8"/>
  <c r="H2921" i="8"/>
  <c r="G2921" i="8"/>
  <c r="J2921" i="8" s="1"/>
  <c r="I2920" i="8"/>
  <c r="H2920" i="8"/>
  <c r="G2920" i="8"/>
  <c r="J2920" i="8" s="1"/>
  <c r="I2919" i="8"/>
  <c r="H2919" i="8"/>
  <c r="G2919" i="8"/>
  <c r="J2919" i="8" s="1"/>
  <c r="I2918" i="8"/>
  <c r="H2918" i="8"/>
  <c r="G2918" i="8"/>
  <c r="J2918" i="8" s="1"/>
  <c r="I2917" i="8"/>
  <c r="H2917" i="8"/>
  <c r="G2917" i="8"/>
  <c r="J2917" i="8" s="1"/>
  <c r="I2916" i="8"/>
  <c r="H2916" i="8"/>
  <c r="G2916" i="8"/>
  <c r="J2916" i="8" s="1"/>
  <c r="I2915" i="8"/>
  <c r="H2915" i="8"/>
  <c r="G2915" i="8"/>
  <c r="J2915" i="8" s="1"/>
  <c r="I2914" i="8"/>
  <c r="H2914" i="8"/>
  <c r="G2914" i="8"/>
  <c r="J2914" i="8" s="1"/>
  <c r="I2913" i="8"/>
  <c r="H2913" i="8"/>
  <c r="G2913" i="8"/>
  <c r="J2913" i="8" s="1"/>
  <c r="I2912" i="8"/>
  <c r="H2912" i="8"/>
  <c r="G2912" i="8"/>
  <c r="J2912" i="8" s="1"/>
  <c r="I2911" i="8"/>
  <c r="H2911" i="8"/>
  <c r="G2911" i="8"/>
  <c r="J2911" i="8" s="1"/>
  <c r="I2910" i="8"/>
  <c r="H2910" i="8"/>
  <c r="G2910" i="8"/>
  <c r="J2910" i="8" s="1"/>
  <c r="I2909" i="8"/>
  <c r="H2909" i="8"/>
  <c r="G2909" i="8"/>
  <c r="J2909" i="8" s="1"/>
  <c r="I2908" i="8"/>
  <c r="H2908" i="8"/>
  <c r="G2908" i="8"/>
  <c r="J2908" i="8" s="1"/>
  <c r="I2907" i="8"/>
  <c r="H2907" i="8"/>
  <c r="G2907" i="8"/>
  <c r="J2907" i="8" s="1"/>
  <c r="I2906" i="8"/>
  <c r="H2906" i="8"/>
  <c r="G2906" i="8"/>
  <c r="J2906" i="8" s="1"/>
  <c r="I2905" i="8"/>
  <c r="H2905" i="8"/>
  <c r="G2905" i="8"/>
  <c r="J2905" i="8" s="1"/>
  <c r="I2904" i="8"/>
  <c r="H2904" i="8"/>
  <c r="G2904" i="8"/>
  <c r="J2904" i="8" s="1"/>
  <c r="I2903" i="8"/>
  <c r="H2903" i="8"/>
  <c r="G2903" i="8"/>
  <c r="J2903" i="8" s="1"/>
  <c r="I2902" i="8"/>
  <c r="H2902" i="8"/>
  <c r="G2902" i="8"/>
  <c r="J2902" i="8" s="1"/>
  <c r="I2901" i="8"/>
  <c r="H2901" i="8"/>
  <c r="G2901" i="8"/>
  <c r="J2901" i="8" s="1"/>
  <c r="I2900" i="8"/>
  <c r="H2900" i="8"/>
  <c r="G2900" i="8"/>
  <c r="J2900" i="8" s="1"/>
  <c r="I2899" i="8"/>
  <c r="H2899" i="8"/>
  <c r="G2899" i="8"/>
  <c r="J2899" i="8" s="1"/>
  <c r="I2898" i="8"/>
  <c r="H2898" i="8"/>
  <c r="G2898" i="8"/>
  <c r="J2898" i="8" s="1"/>
  <c r="I2897" i="8"/>
  <c r="H2897" i="8"/>
  <c r="G2897" i="8"/>
  <c r="J2897" i="8" s="1"/>
  <c r="I2896" i="8"/>
  <c r="H2896" i="8"/>
  <c r="G2896" i="8"/>
  <c r="J2896" i="8" s="1"/>
  <c r="I2895" i="8"/>
  <c r="H2895" i="8"/>
  <c r="G2895" i="8"/>
  <c r="J2895" i="8" s="1"/>
  <c r="I2894" i="8"/>
  <c r="H2894" i="8"/>
  <c r="G2894" i="8"/>
  <c r="J2894" i="8" s="1"/>
  <c r="I2893" i="8"/>
  <c r="H2893" i="8"/>
  <c r="G2893" i="8"/>
  <c r="J2893" i="8" s="1"/>
  <c r="I2892" i="8"/>
  <c r="H2892" i="8"/>
  <c r="G2892" i="8"/>
  <c r="J2892" i="8" s="1"/>
  <c r="I2891" i="8"/>
  <c r="H2891" i="8"/>
  <c r="G2891" i="8"/>
  <c r="J2891" i="8" s="1"/>
  <c r="I2890" i="8"/>
  <c r="H2890" i="8"/>
  <c r="G2890" i="8"/>
  <c r="J2890" i="8" s="1"/>
  <c r="I2889" i="8"/>
  <c r="H2889" i="8"/>
  <c r="G2889" i="8"/>
  <c r="J2889" i="8" s="1"/>
  <c r="I2888" i="8"/>
  <c r="H2888" i="8"/>
  <c r="G2888" i="8"/>
  <c r="J2888" i="8" s="1"/>
  <c r="I2887" i="8"/>
  <c r="H2887" i="8"/>
  <c r="G2887" i="8"/>
  <c r="J2887" i="8" s="1"/>
  <c r="I2886" i="8"/>
  <c r="H2886" i="8"/>
  <c r="G2886" i="8"/>
  <c r="J2886" i="8" s="1"/>
  <c r="I2885" i="8"/>
  <c r="H2885" i="8"/>
  <c r="G2885" i="8"/>
  <c r="J2885" i="8" s="1"/>
  <c r="I2884" i="8"/>
  <c r="H2884" i="8"/>
  <c r="G2884" i="8"/>
  <c r="J2884" i="8" s="1"/>
  <c r="I2883" i="8"/>
  <c r="H2883" i="8"/>
  <c r="G2883" i="8"/>
  <c r="J2883" i="8" s="1"/>
  <c r="I2882" i="8"/>
  <c r="H2882" i="8"/>
  <c r="G2882" i="8"/>
  <c r="J2882" i="8" s="1"/>
  <c r="I2881" i="8"/>
  <c r="H2881" i="8"/>
  <c r="G2881" i="8"/>
  <c r="J2881" i="8" s="1"/>
  <c r="I2880" i="8"/>
  <c r="H2880" i="8"/>
  <c r="G2880" i="8"/>
  <c r="J2880" i="8" s="1"/>
  <c r="I2879" i="8"/>
  <c r="H2879" i="8"/>
  <c r="G2879" i="8"/>
  <c r="J2879" i="8" s="1"/>
  <c r="I2878" i="8"/>
  <c r="H2878" i="8"/>
  <c r="G2878" i="8"/>
  <c r="J2878" i="8" s="1"/>
  <c r="I2877" i="8"/>
  <c r="H2877" i="8"/>
  <c r="G2877" i="8"/>
  <c r="J2877" i="8" s="1"/>
  <c r="I2876" i="8"/>
  <c r="H2876" i="8"/>
  <c r="G2876" i="8"/>
  <c r="J2876" i="8" s="1"/>
  <c r="I2875" i="8"/>
  <c r="H2875" i="8"/>
  <c r="G2875" i="8"/>
  <c r="J2875" i="8" s="1"/>
  <c r="I2874" i="8"/>
  <c r="H2874" i="8"/>
  <c r="G2874" i="8"/>
  <c r="J2874" i="8" s="1"/>
  <c r="I2873" i="8"/>
  <c r="H2873" i="8"/>
  <c r="G2873" i="8"/>
  <c r="J2873" i="8" s="1"/>
  <c r="I2872" i="8"/>
  <c r="H2872" i="8"/>
  <c r="G2872" i="8"/>
  <c r="J2872" i="8" s="1"/>
  <c r="I2871" i="8"/>
  <c r="H2871" i="8"/>
  <c r="G2871" i="8"/>
  <c r="J2871" i="8" s="1"/>
  <c r="I2870" i="8"/>
  <c r="H2870" i="8"/>
  <c r="G2870" i="8"/>
  <c r="J2870" i="8" s="1"/>
  <c r="I2869" i="8"/>
  <c r="H2869" i="8"/>
  <c r="G2869" i="8"/>
  <c r="J2869" i="8" s="1"/>
  <c r="I2868" i="8"/>
  <c r="H2868" i="8"/>
  <c r="G2868" i="8"/>
  <c r="J2868" i="8" s="1"/>
  <c r="I2867" i="8"/>
  <c r="H2867" i="8"/>
  <c r="G2867" i="8"/>
  <c r="J2867" i="8" s="1"/>
  <c r="I2866" i="8"/>
  <c r="H2866" i="8"/>
  <c r="G2866" i="8"/>
  <c r="J2866" i="8" s="1"/>
  <c r="I2865" i="8"/>
  <c r="H2865" i="8"/>
  <c r="G2865" i="8"/>
  <c r="J2865" i="8" s="1"/>
  <c r="I2864" i="8"/>
  <c r="H2864" i="8"/>
  <c r="G2864" i="8"/>
  <c r="J2864" i="8" s="1"/>
  <c r="I2863" i="8"/>
  <c r="H2863" i="8"/>
  <c r="G2863" i="8"/>
  <c r="J2863" i="8" s="1"/>
  <c r="I2862" i="8"/>
  <c r="H2862" i="8"/>
  <c r="G2862" i="8"/>
  <c r="J2862" i="8" s="1"/>
  <c r="I2861" i="8"/>
  <c r="H2861" i="8"/>
  <c r="G2861" i="8"/>
  <c r="J2861" i="8" s="1"/>
  <c r="I2860" i="8"/>
  <c r="H2860" i="8"/>
  <c r="G2860" i="8"/>
  <c r="J2860" i="8" s="1"/>
  <c r="I2859" i="8"/>
  <c r="H2859" i="8"/>
  <c r="G2859" i="8"/>
  <c r="J2859" i="8" s="1"/>
  <c r="I2858" i="8"/>
  <c r="H2858" i="8"/>
  <c r="G2858" i="8"/>
  <c r="J2858" i="8" s="1"/>
  <c r="I2857" i="8"/>
  <c r="H2857" i="8"/>
  <c r="G2857" i="8"/>
  <c r="J2857" i="8" s="1"/>
  <c r="I2856" i="8"/>
  <c r="H2856" i="8"/>
  <c r="G2856" i="8"/>
  <c r="J2856" i="8" s="1"/>
  <c r="I2855" i="8"/>
  <c r="H2855" i="8"/>
  <c r="G2855" i="8"/>
  <c r="J2855" i="8" s="1"/>
  <c r="I2854" i="8"/>
  <c r="H2854" i="8"/>
  <c r="G2854" i="8"/>
  <c r="J2854" i="8" s="1"/>
  <c r="I2853" i="8"/>
  <c r="H2853" i="8"/>
  <c r="G2853" i="8"/>
  <c r="J2853" i="8" s="1"/>
  <c r="I2852" i="8"/>
  <c r="H2852" i="8"/>
  <c r="G2852" i="8"/>
  <c r="J2852" i="8" s="1"/>
  <c r="I2851" i="8"/>
  <c r="H2851" i="8"/>
  <c r="G2851" i="8"/>
  <c r="J2851" i="8" s="1"/>
  <c r="I2850" i="8"/>
  <c r="H2850" i="8"/>
  <c r="G2850" i="8"/>
  <c r="J2850" i="8" s="1"/>
  <c r="I2849" i="8"/>
  <c r="H2849" i="8"/>
  <c r="G2849" i="8"/>
  <c r="J2849" i="8" s="1"/>
  <c r="I2848" i="8"/>
  <c r="H2848" i="8"/>
  <c r="G2848" i="8"/>
  <c r="J2848" i="8" s="1"/>
  <c r="I2847" i="8"/>
  <c r="H2847" i="8"/>
  <c r="G2847" i="8"/>
  <c r="J2847" i="8" s="1"/>
  <c r="I2846" i="8"/>
  <c r="H2846" i="8"/>
  <c r="G2846" i="8"/>
  <c r="J2846" i="8" s="1"/>
  <c r="I2845" i="8"/>
  <c r="H2845" i="8"/>
  <c r="G2845" i="8"/>
  <c r="J2845" i="8" s="1"/>
  <c r="I2844" i="8"/>
  <c r="H2844" i="8"/>
  <c r="G2844" i="8"/>
  <c r="J2844" i="8" s="1"/>
  <c r="I2843" i="8"/>
  <c r="H2843" i="8"/>
  <c r="G2843" i="8"/>
  <c r="J2843" i="8" s="1"/>
  <c r="I2842" i="8"/>
  <c r="H2842" i="8"/>
  <c r="G2842" i="8"/>
  <c r="J2842" i="8" s="1"/>
  <c r="I2841" i="8"/>
  <c r="H2841" i="8"/>
  <c r="G2841" i="8"/>
  <c r="J2841" i="8" s="1"/>
  <c r="I2840" i="8"/>
  <c r="H2840" i="8"/>
  <c r="G2840" i="8"/>
  <c r="J2840" i="8" s="1"/>
  <c r="I2839" i="8"/>
  <c r="H2839" i="8"/>
  <c r="G2839" i="8"/>
  <c r="J2839" i="8" s="1"/>
  <c r="I2838" i="8"/>
  <c r="H2838" i="8"/>
  <c r="G2838" i="8"/>
  <c r="J2838" i="8" s="1"/>
  <c r="I2837" i="8"/>
  <c r="H2837" i="8"/>
  <c r="G2837" i="8"/>
  <c r="J2837" i="8" s="1"/>
  <c r="I2836" i="8"/>
  <c r="H2836" i="8"/>
  <c r="G2836" i="8"/>
  <c r="J2836" i="8" s="1"/>
  <c r="I2835" i="8"/>
  <c r="H2835" i="8"/>
  <c r="G2835" i="8"/>
  <c r="J2835" i="8" s="1"/>
  <c r="I2834" i="8"/>
  <c r="H2834" i="8"/>
  <c r="G2834" i="8"/>
  <c r="J2834" i="8" s="1"/>
  <c r="I2833" i="8"/>
  <c r="H2833" i="8"/>
  <c r="G2833" i="8"/>
  <c r="J2833" i="8" s="1"/>
  <c r="I2832" i="8"/>
  <c r="H2832" i="8"/>
  <c r="G2832" i="8"/>
  <c r="J2832" i="8" s="1"/>
  <c r="I2831" i="8"/>
  <c r="H2831" i="8"/>
  <c r="G2831" i="8"/>
  <c r="J2831" i="8" s="1"/>
  <c r="I2830" i="8"/>
  <c r="H2830" i="8"/>
  <c r="G2830" i="8"/>
  <c r="J2830" i="8" s="1"/>
  <c r="I2829" i="8"/>
  <c r="H2829" i="8"/>
  <c r="G2829" i="8"/>
  <c r="J2829" i="8" s="1"/>
  <c r="I2828" i="8"/>
  <c r="H2828" i="8"/>
  <c r="G2828" i="8"/>
  <c r="J2828" i="8" s="1"/>
  <c r="I2827" i="8"/>
  <c r="H2827" i="8"/>
  <c r="G2827" i="8"/>
  <c r="J2827" i="8" s="1"/>
  <c r="I2826" i="8"/>
  <c r="H2826" i="8"/>
  <c r="G2826" i="8"/>
  <c r="J2826" i="8" s="1"/>
  <c r="I2825" i="8"/>
  <c r="H2825" i="8"/>
  <c r="G2825" i="8"/>
  <c r="J2825" i="8" s="1"/>
  <c r="I2824" i="8"/>
  <c r="H2824" i="8"/>
  <c r="G2824" i="8"/>
  <c r="J2824" i="8" s="1"/>
  <c r="I2823" i="8"/>
  <c r="H2823" i="8"/>
  <c r="G2823" i="8"/>
  <c r="J2823" i="8" s="1"/>
  <c r="I2822" i="8"/>
  <c r="H2822" i="8"/>
  <c r="G2822" i="8"/>
  <c r="J2822" i="8" s="1"/>
  <c r="I2821" i="8"/>
  <c r="H2821" i="8"/>
  <c r="G2821" i="8"/>
  <c r="J2821" i="8" s="1"/>
  <c r="I2820" i="8"/>
  <c r="H2820" i="8"/>
  <c r="G2820" i="8"/>
  <c r="J2820" i="8" s="1"/>
  <c r="I2819" i="8"/>
  <c r="H2819" i="8"/>
  <c r="G2819" i="8"/>
  <c r="J2819" i="8" s="1"/>
  <c r="I2818" i="8"/>
  <c r="H2818" i="8"/>
  <c r="G2818" i="8"/>
  <c r="J2818" i="8" s="1"/>
  <c r="I2817" i="8"/>
  <c r="H2817" i="8"/>
  <c r="G2817" i="8"/>
  <c r="J2817" i="8" s="1"/>
  <c r="I2816" i="8"/>
  <c r="H2816" i="8"/>
  <c r="G2816" i="8"/>
  <c r="J2816" i="8" s="1"/>
  <c r="I2815" i="8"/>
  <c r="H2815" i="8"/>
  <c r="G2815" i="8"/>
  <c r="J2815" i="8" s="1"/>
  <c r="I2814" i="8"/>
  <c r="H2814" i="8"/>
  <c r="G2814" i="8"/>
  <c r="J2814" i="8" s="1"/>
  <c r="I2813" i="8"/>
  <c r="H2813" i="8"/>
  <c r="G2813" i="8"/>
  <c r="J2813" i="8" s="1"/>
  <c r="I2812" i="8"/>
  <c r="H2812" i="8"/>
  <c r="G2812" i="8"/>
  <c r="J2812" i="8" s="1"/>
  <c r="I2811" i="8"/>
  <c r="H2811" i="8"/>
  <c r="G2811" i="8"/>
  <c r="J2811" i="8" s="1"/>
  <c r="I2810" i="8"/>
  <c r="H2810" i="8"/>
  <c r="G2810" i="8"/>
  <c r="J2810" i="8" s="1"/>
  <c r="I2809" i="8"/>
  <c r="H2809" i="8"/>
  <c r="G2809" i="8"/>
  <c r="J2809" i="8" s="1"/>
  <c r="I2808" i="8"/>
  <c r="H2808" i="8"/>
  <c r="G2808" i="8"/>
  <c r="J2808" i="8" s="1"/>
  <c r="I2807" i="8"/>
  <c r="H2807" i="8"/>
  <c r="G2807" i="8"/>
  <c r="J2807" i="8" s="1"/>
  <c r="I2806" i="8"/>
  <c r="H2806" i="8"/>
  <c r="G2806" i="8"/>
  <c r="J2806" i="8" s="1"/>
  <c r="I2805" i="8"/>
  <c r="H2805" i="8"/>
  <c r="G2805" i="8"/>
  <c r="J2805" i="8" s="1"/>
  <c r="I2804" i="8"/>
  <c r="H2804" i="8"/>
  <c r="G2804" i="8"/>
  <c r="J2804" i="8" s="1"/>
  <c r="I2803" i="8"/>
  <c r="H2803" i="8"/>
  <c r="G2803" i="8"/>
  <c r="J2803" i="8" s="1"/>
  <c r="I2802" i="8"/>
  <c r="H2802" i="8"/>
  <c r="G2802" i="8"/>
  <c r="J2802" i="8" s="1"/>
  <c r="I2801" i="8"/>
  <c r="H2801" i="8"/>
  <c r="G2801" i="8"/>
  <c r="J2801" i="8" s="1"/>
  <c r="I2800" i="8"/>
  <c r="H2800" i="8"/>
  <c r="G2800" i="8"/>
  <c r="J2800" i="8" s="1"/>
  <c r="I2799" i="8"/>
  <c r="H2799" i="8"/>
  <c r="G2799" i="8"/>
  <c r="J2799" i="8" s="1"/>
  <c r="I2798" i="8"/>
  <c r="H2798" i="8"/>
  <c r="G2798" i="8"/>
  <c r="J2798" i="8" s="1"/>
  <c r="I2797" i="8"/>
  <c r="H2797" i="8"/>
  <c r="G2797" i="8"/>
  <c r="J2797" i="8" s="1"/>
  <c r="I2796" i="8"/>
  <c r="H2796" i="8"/>
  <c r="G2796" i="8"/>
  <c r="J2796" i="8" s="1"/>
  <c r="I2795" i="8"/>
  <c r="H2795" i="8"/>
  <c r="G2795" i="8"/>
  <c r="J2795" i="8" s="1"/>
  <c r="I2794" i="8"/>
  <c r="H2794" i="8"/>
  <c r="G2794" i="8"/>
  <c r="J2794" i="8" s="1"/>
  <c r="I2793" i="8"/>
  <c r="H2793" i="8"/>
  <c r="G2793" i="8"/>
  <c r="J2793" i="8" s="1"/>
  <c r="I2792" i="8"/>
  <c r="H2792" i="8"/>
  <c r="G2792" i="8"/>
  <c r="J2792" i="8" s="1"/>
  <c r="I2791" i="8"/>
  <c r="H2791" i="8"/>
  <c r="G2791" i="8"/>
  <c r="J2791" i="8" s="1"/>
  <c r="I2790" i="8"/>
  <c r="H2790" i="8"/>
  <c r="G2790" i="8"/>
  <c r="J2790" i="8" s="1"/>
  <c r="I2789" i="8"/>
  <c r="H2789" i="8"/>
  <c r="G2789" i="8"/>
  <c r="J2789" i="8" s="1"/>
  <c r="I2788" i="8"/>
  <c r="H2788" i="8"/>
  <c r="G2788" i="8"/>
  <c r="J2788" i="8" s="1"/>
  <c r="I2787" i="8"/>
  <c r="H2787" i="8"/>
  <c r="G2787" i="8"/>
  <c r="J2787" i="8" s="1"/>
  <c r="I2786" i="8"/>
  <c r="H2786" i="8"/>
  <c r="G2786" i="8"/>
  <c r="J2786" i="8" s="1"/>
  <c r="I2785" i="8"/>
  <c r="H2785" i="8"/>
  <c r="G2785" i="8"/>
  <c r="J2785" i="8" s="1"/>
  <c r="I2784" i="8"/>
  <c r="H2784" i="8"/>
  <c r="G2784" i="8"/>
  <c r="J2784" i="8" s="1"/>
  <c r="I2783" i="8"/>
  <c r="H2783" i="8"/>
  <c r="G2783" i="8"/>
  <c r="J2783" i="8" s="1"/>
  <c r="I2782" i="8"/>
  <c r="H2782" i="8"/>
  <c r="G2782" i="8"/>
  <c r="J2782" i="8" s="1"/>
  <c r="I2781" i="8"/>
  <c r="H2781" i="8"/>
  <c r="G2781" i="8"/>
  <c r="J2781" i="8" s="1"/>
  <c r="I2780" i="8"/>
  <c r="H2780" i="8"/>
  <c r="G2780" i="8"/>
  <c r="J2780" i="8" s="1"/>
  <c r="I2779" i="8"/>
  <c r="H2779" i="8"/>
  <c r="G2779" i="8"/>
  <c r="J2779" i="8" s="1"/>
  <c r="I2778" i="8"/>
  <c r="H2778" i="8"/>
  <c r="G2778" i="8"/>
  <c r="J2778" i="8" s="1"/>
  <c r="I2777" i="8"/>
  <c r="H2777" i="8"/>
  <c r="G2777" i="8"/>
  <c r="J2777" i="8" s="1"/>
  <c r="I2776" i="8"/>
  <c r="H2776" i="8"/>
  <c r="G2776" i="8"/>
  <c r="J2776" i="8" s="1"/>
  <c r="I2775" i="8"/>
  <c r="H2775" i="8"/>
  <c r="G2775" i="8"/>
  <c r="J2775" i="8" s="1"/>
  <c r="I2774" i="8"/>
  <c r="H2774" i="8"/>
  <c r="G2774" i="8"/>
  <c r="J2774" i="8" s="1"/>
  <c r="I2773" i="8"/>
  <c r="H2773" i="8"/>
  <c r="G2773" i="8"/>
  <c r="J2773" i="8" s="1"/>
  <c r="I2772" i="8"/>
  <c r="H2772" i="8"/>
  <c r="G2772" i="8"/>
  <c r="J2772" i="8" s="1"/>
  <c r="I2771" i="8"/>
  <c r="H2771" i="8"/>
  <c r="G2771" i="8"/>
  <c r="J2771" i="8" s="1"/>
  <c r="I2770" i="8"/>
  <c r="H2770" i="8"/>
  <c r="G2770" i="8"/>
  <c r="J2770" i="8" s="1"/>
  <c r="I2769" i="8"/>
  <c r="H2769" i="8"/>
  <c r="G2769" i="8"/>
  <c r="J2769" i="8" s="1"/>
  <c r="I2768" i="8"/>
  <c r="H2768" i="8"/>
  <c r="G2768" i="8"/>
  <c r="J2768" i="8" s="1"/>
  <c r="I2767" i="8"/>
  <c r="H2767" i="8"/>
  <c r="G2767" i="8"/>
  <c r="J2767" i="8" s="1"/>
  <c r="I2766" i="8"/>
  <c r="H2766" i="8"/>
  <c r="G2766" i="8"/>
  <c r="J2766" i="8" s="1"/>
  <c r="I2765" i="8"/>
  <c r="H2765" i="8"/>
  <c r="G2765" i="8"/>
  <c r="J2765" i="8" s="1"/>
  <c r="I2764" i="8"/>
  <c r="H2764" i="8"/>
  <c r="G2764" i="8"/>
  <c r="J2764" i="8" s="1"/>
  <c r="I2763" i="8"/>
  <c r="H2763" i="8"/>
  <c r="G2763" i="8"/>
  <c r="J2763" i="8" s="1"/>
  <c r="I2762" i="8"/>
  <c r="H2762" i="8"/>
  <c r="G2762" i="8"/>
  <c r="J2762" i="8" s="1"/>
  <c r="I2761" i="8"/>
  <c r="H2761" i="8"/>
  <c r="G2761" i="8"/>
  <c r="J2761" i="8" s="1"/>
  <c r="I2760" i="8"/>
  <c r="H2760" i="8"/>
  <c r="G2760" i="8"/>
  <c r="J2760" i="8" s="1"/>
  <c r="I2759" i="8"/>
  <c r="H2759" i="8"/>
  <c r="G2759" i="8"/>
  <c r="J2759" i="8" s="1"/>
  <c r="I2758" i="8"/>
  <c r="H2758" i="8"/>
  <c r="G2758" i="8"/>
  <c r="J2758" i="8" s="1"/>
  <c r="I2757" i="8"/>
  <c r="H2757" i="8"/>
  <c r="G2757" i="8"/>
  <c r="J2757" i="8" s="1"/>
  <c r="I2756" i="8"/>
  <c r="H2756" i="8"/>
  <c r="G2756" i="8"/>
  <c r="J2756" i="8" s="1"/>
  <c r="I2755" i="8"/>
  <c r="H2755" i="8"/>
  <c r="G2755" i="8"/>
  <c r="J2755" i="8" s="1"/>
  <c r="I2754" i="8"/>
  <c r="H2754" i="8"/>
  <c r="G2754" i="8"/>
  <c r="J2754" i="8" s="1"/>
  <c r="I2753" i="8"/>
  <c r="H2753" i="8"/>
  <c r="G2753" i="8"/>
  <c r="J2753" i="8" s="1"/>
  <c r="I2752" i="8"/>
  <c r="H2752" i="8"/>
  <c r="G2752" i="8"/>
  <c r="J2752" i="8" s="1"/>
  <c r="I2751" i="8"/>
  <c r="H2751" i="8"/>
  <c r="G2751" i="8"/>
  <c r="J2751" i="8" s="1"/>
  <c r="I2750" i="8"/>
  <c r="H2750" i="8"/>
  <c r="G2750" i="8"/>
  <c r="J2750" i="8" s="1"/>
  <c r="I2749" i="8"/>
  <c r="H2749" i="8"/>
  <c r="G2749" i="8"/>
  <c r="J2749" i="8" s="1"/>
  <c r="I2748" i="8"/>
  <c r="H2748" i="8"/>
  <c r="G2748" i="8"/>
  <c r="J2748" i="8" s="1"/>
  <c r="I2747" i="8"/>
  <c r="H2747" i="8"/>
  <c r="G2747" i="8"/>
  <c r="J2747" i="8" s="1"/>
  <c r="I2746" i="8"/>
  <c r="H2746" i="8"/>
  <c r="G2746" i="8"/>
  <c r="J2746" i="8" s="1"/>
  <c r="I2745" i="8"/>
  <c r="H2745" i="8"/>
  <c r="G2745" i="8"/>
  <c r="J2745" i="8" s="1"/>
  <c r="I2744" i="8"/>
  <c r="H2744" i="8"/>
  <c r="G2744" i="8"/>
  <c r="J2744" i="8" s="1"/>
  <c r="I2743" i="8"/>
  <c r="H2743" i="8"/>
  <c r="G2743" i="8"/>
  <c r="J2743" i="8" s="1"/>
  <c r="I2742" i="8"/>
  <c r="H2742" i="8"/>
  <c r="G2742" i="8"/>
  <c r="J2742" i="8" s="1"/>
  <c r="I2741" i="8"/>
  <c r="H2741" i="8"/>
  <c r="G2741" i="8"/>
  <c r="J2741" i="8" s="1"/>
  <c r="I2740" i="8"/>
  <c r="H2740" i="8"/>
  <c r="G2740" i="8"/>
  <c r="J2740" i="8" s="1"/>
  <c r="I2739" i="8"/>
  <c r="H2739" i="8"/>
  <c r="G2739" i="8"/>
  <c r="J2739" i="8" s="1"/>
  <c r="I2738" i="8"/>
  <c r="H2738" i="8"/>
  <c r="G2738" i="8"/>
  <c r="J2738" i="8" s="1"/>
  <c r="I2737" i="8"/>
  <c r="H2737" i="8"/>
  <c r="G2737" i="8"/>
  <c r="J2737" i="8" s="1"/>
  <c r="I2736" i="8"/>
  <c r="H2736" i="8"/>
  <c r="G2736" i="8"/>
  <c r="J2736" i="8" s="1"/>
  <c r="I2735" i="8"/>
  <c r="H2735" i="8"/>
  <c r="G2735" i="8"/>
  <c r="J2735" i="8" s="1"/>
  <c r="I2734" i="8"/>
  <c r="H2734" i="8"/>
  <c r="G2734" i="8"/>
  <c r="J2734" i="8" s="1"/>
  <c r="I2733" i="8"/>
  <c r="H2733" i="8"/>
  <c r="G2733" i="8"/>
  <c r="J2733" i="8" s="1"/>
  <c r="I2732" i="8"/>
  <c r="H2732" i="8"/>
  <c r="G2732" i="8"/>
  <c r="J2732" i="8" s="1"/>
  <c r="I2731" i="8"/>
  <c r="H2731" i="8"/>
  <c r="G2731" i="8"/>
  <c r="J2731" i="8" s="1"/>
  <c r="I2730" i="8"/>
  <c r="H2730" i="8"/>
  <c r="G2730" i="8"/>
  <c r="J2730" i="8" s="1"/>
  <c r="I2729" i="8"/>
  <c r="H2729" i="8"/>
  <c r="G2729" i="8"/>
  <c r="J2729" i="8" s="1"/>
  <c r="I2728" i="8"/>
  <c r="H2728" i="8"/>
  <c r="G2728" i="8"/>
  <c r="J2728" i="8" s="1"/>
  <c r="I2727" i="8"/>
  <c r="H2727" i="8"/>
  <c r="G2727" i="8"/>
  <c r="J2727" i="8" s="1"/>
  <c r="I2726" i="8"/>
  <c r="H2726" i="8"/>
  <c r="G2726" i="8"/>
  <c r="J2726" i="8" s="1"/>
  <c r="I2725" i="8"/>
  <c r="H2725" i="8"/>
  <c r="G2725" i="8"/>
  <c r="J2725" i="8" s="1"/>
  <c r="I2724" i="8"/>
  <c r="H2724" i="8"/>
  <c r="G2724" i="8"/>
  <c r="J2724" i="8" s="1"/>
  <c r="I2723" i="8"/>
  <c r="H2723" i="8"/>
  <c r="G2723" i="8"/>
  <c r="J2723" i="8" s="1"/>
  <c r="I2722" i="8"/>
  <c r="H2722" i="8"/>
  <c r="G2722" i="8"/>
  <c r="J2722" i="8" s="1"/>
  <c r="I2721" i="8"/>
  <c r="H2721" i="8"/>
  <c r="G2721" i="8"/>
  <c r="J2721" i="8" s="1"/>
  <c r="I2720" i="8"/>
  <c r="H2720" i="8"/>
  <c r="G2720" i="8"/>
  <c r="J2720" i="8" s="1"/>
  <c r="I2719" i="8"/>
  <c r="H2719" i="8"/>
  <c r="G2719" i="8"/>
  <c r="J2719" i="8" s="1"/>
  <c r="I2718" i="8"/>
  <c r="H2718" i="8"/>
  <c r="G2718" i="8"/>
  <c r="J2718" i="8" s="1"/>
  <c r="I2717" i="8"/>
  <c r="H2717" i="8"/>
  <c r="G2717" i="8"/>
  <c r="J2717" i="8" s="1"/>
  <c r="I2716" i="8"/>
  <c r="H2716" i="8"/>
  <c r="G2716" i="8"/>
  <c r="J2716" i="8" s="1"/>
  <c r="I2715" i="8"/>
  <c r="H2715" i="8"/>
  <c r="G2715" i="8"/>
  <c r="J2715" i="8" s="1"/>
  <c r="I2714" i="8"/>
  <c r="H2714" i="8"/>
  <c r="G2714" i="8"/>
  <c r="J2714" i="8" s="1"/>
  <c r="I2713" i="8"/>
  <c r="H2713" i="8"/>
  <c r="G2713" i="8"/>
  <c r="J2713" i="8" s="1"/>
  <c r="I2712" i="8"/>
  <c r="H2712" i="8"/>
  <c r="G2712" i="8"/>
  <c r="J2712" i="8" s="1"/>
  <c r="I2711" i="8"/>
  <c r="H2711" i="8"/>
  <c r="G2711" i="8"/>
  <c r="J2711" i="8" s="1"/>
  <c r="I2710" i="8"/>
  <c r="H2710" i="8"/>
  <c r="G2710" i="8"/>
  <c r="J2710" i="8" s="1"/>
  <c r="I2709" i="8"/>
  <c r="H2709" i="8"/>
  <c r="G2709" i="8"/>
  <c r="J2709" i="8" s="1"/>
  <c r="I2708" i="8"/>
  <c r="H2708" i="8"/>
  <c r="G2708" i="8"/>
  <c r="J2708" i="8" s="1"/>
  <c r="I2707" i="8"/>
  <c r="H2707" i="8"/>
  <c r="G2707" i="8"/>
  <c r="J2707" i="8" s="1"/>
  <c r="I2706" i="8"/>
  <c r="H2706" i="8"/>
  <c r="G2706" i="8"/>
  <c r="J2706" i="8" s="1"/>
  <c r="I2705" i="8"/>
  <c r="H2705" i="8"/>
  <c r="G2705" i="8"/>
  <c r="J2705" i="8" s="1"/>
  <c r="I2704" i="8"/>
  <c r="H2704" i="8"/>
  <c r="G2704" i="8"/>
  <c r="J2704" i="8" s="1"/>
  <c r="I2703" i="8"/>
  <c r="H2703" i="8"/>
  <c r="G2703" i="8"/>
  <c r="J2703" i="8" s="1"/>
  <c r="I2702" i="8"/>
  <c r="H2702" i="8"/>
  <c r="G2702" i="8"/>
  <c r="J2702" i="8" s="1"/>
  <c r="I2701" i="8"/>
  <c r="H2701" i="8"/>
  <c r="G2701" i="8"/>
  <c r="J2701" i="8" s="1"/>
  <c r="I2700" i="8"/>
  <c r="H2700" i="8"/>
  <c r="G2700" i="8"/>
  <c r="J2700" i="8" s="1"/>
  <c r="I2699" i="8"/>
  <c r="H2699" i="8"/>
  <c r="G2699" i="8"/>
  <c r="J2699" i="8" s="1"/>
  <c r="I2698" i="8"/>
  <c r="H2698" i="8"/>
  <c r="G2698" i="8"/>
  <c r="J2698" i="8" s="1"/>
  <c r="I2697" i="8"/>
  <c r="H2697" i="8"/>
  <c r="G2697" i="8"/>
  <c r="J2697" i="8" s="1"/>
  <c r="I2696" i="8"/>
  <c r="H2696" i="8"/>
  <c r="G2696" i="8"/>
  <c r="J2696" i="8" s="1"/>
  <c r="I2695" i="8"/>
  <c r="H2695" i="8"/>
  <c r="G2695" i="8"/>
  <c r="J2695" i="8" s="1"/>
  <c r="I2694" i="8"/>
  <c r="H2694" i="8"/>
  <c r="G2694" i="8"/>
  <c r="J2694" i="8" s="1"/>
  <c r="I2693" i="8"/>
  <c r="H2693" i="8"/>
  <c r="G2693" i="8"/>
  <c r="J2693" i="8" s="1"/>
  <c r="I2692" i="8"/>
  <c r="H2692" i="8"/>
  <c r="G2692" i="8"/>
  <c r="J2692" i="8" s="1"/>
  <c r="I2691" i="8"/>
  <c r="H2691" i="8"/>
  <c r="G2691" i="8"/>
  <c r="J2691" i="8" s="1"/>
  <c r="I2690" i="8"/>
  <c r="H2690" i="8"/>
  <c r="G2690" i="8"/>
  <c r="J2690" i="8" s="1"/>
  <c r="I2689" i="8"/>
  <c r="H2689" i="8"/>
  <c r="G2689" i="8"/>
  <c r="J2689" i="8" s="1"/>
  <c r="I2688" i="8"/>
  <c r="H2688" i="8"/>
  <c r="G2688" i="8"/>
  <c r="J2688" i="8" s="1"/>
  <c r="I2687" i="8"/>
  <c r="H2687" i="8"/>
  <c r="G2687" i="8"/>
  <c r="J2687" i="8" s="1"/>
  <c r="I2686" i="8"/>
  <c r="H2686" i="8"/>
  <c r="G2686" i="8"/>
  <c r="J2686" i="8" s="1"/>
  <c r="I2685" i="8"/>
  <c r="H2685" i="8"/>
  <c r="G2685" i="8"/>
  <c r="J2685" i="8" s="1"/>
  <c r="I2684" i="8"/>
  <c r="H2684" i="8"/>
  <c r="G2684" i="8"/>
  <c r="J2684" i="8" s="1"/>
  <c r="I2683" i="8"/>
  <c r="H2683" i="8"/>
  <c r="G2683" i="8"/>
  <c r="J2683" i="8" s="1"/>
  <c r="I2682" i="8"/>
  <c r="H2682" i="8"/>
  <c r="G2682" i="8"/>
  <c r="J2682" i="8" s="1"/>
  <c r="I2681" i="8"/>
  <c r="H2681" i="8"/>
  <c r="G2681" i="8"/>
  <c r="J2681" i="8" s="1"/>
  <c r="I2680" i="8"/>
  <c r="H2680" i="8"/>
  <c r="G2680" i="8"/>
  <c r="J2680" i="8" s="1"/>
  <c r="I2679" i="8"/>
  <c r="H2679" i="8"/>
  <c r="G2679" i="8"/>
  <c r="J2679" i="8" s="1"/>
  <c r="I2678" i="8"/>
  <c r="H2678" i="8"/>
  <c r="G2678" i="8"/>
  <c r="J2678" i="8" s="1"/>
  <c r="I2677" i="8"/>
  <c r="H2677" i="8"/>
  <c r="G2677" i="8"/>
  <c r="J2677" i="8" s="1"/>
  <c r="I2676" i="8"/>
  <c r="H2676" i="8"/>
  <c r="G2676" i="8"/>
  <c r="J2676" i="8" s="1"/>
  <c r="I2675" i="8"/>
  <c r="H2675" i="8"/>
  <c r="G2675" i="8"/>
  <c r="J2675" i="8" s="1"/>
  <c r="I2674" i="8"/>
  <c r="H2674" i="8"/>
  <c r="G2674" i="8"/>
  <c r="J2674" i="8" s="1"/>
  <c r="I2673" i="8"/>
  <c r="H2673" i="8"/>
  <c r="G2673" i="8"/>
  <c r="J2673" i="8" s="1"/>
  <c r="I2672" i="8"/>
  <c r="H2672" i="8"/>
  <c r="G2672" i="8"/>
  <c r="J2672" i="8" s="1"/>
  <c r="I2671" i="8"/>
  <c r="H2671" i="8"/>
  <c r="G2671" i="8"/>
  <c r="J2671" i="8" s="1"/>
  <c r="I2670" i="8"/>
  <c r="H2670" i="8"/>
  <c r="G2670" i="8"/>
  <c r="J2670" i="8" s="1"/>
  <c r="I2669" i="8"/>
  <c r="H2669" i="8"/>
  <c r="G2669" i="8"/>
  <c r="J2669" i="8" s="1"/>
  <c r="I2668" i="8"/>
  <c r="H2668" i="8"/>
  <c r="G2668" i="8"/>
  <c r="J2668" i="8" s="1"/>
  <c r="I2667" i="8"/>
  <c r="H2667" i="8"/>
  <c r="G2667" i="8"/>
  <c r="J2667" i="8" s="1"/>
  <c r="I2666" i="8"/>
  <c r="H2666" i="8"/>
  <c r="G2666" i="8"/>
  <c r="J2666" i="8" s="1"/>
  <c r="I2665" i="8"/>
  <c r="H2665" i="8"/>
  <c r="G2665" i="8"/>
  <c r="J2665" i="8" s="1"/>
  <c r="I2664" i="8"/>
  <c r="H2664" i="8"/>
  <c r="G2664" i="8"/>
  <c r="J2664" i="8" s="1"/>
  <c r="I2663" i="8"/>
  <c r="H2663" i="8"/>
  <c r="G2663" i="8"/>
  <c r="J2663" i="8" s="1"/>
  <c r="I2662" i="8"/>
  <c r="H2662" i="8"/>
  <c r="G2662" i="8"/>
  <c r="J2662" i="8" s="1"/>
  <c r="I2661" i="8"/>
  <c r="H2661" i="8"/>
  <c r="G2661" i="8"/>
  <c r="J2661" i="8" s="1"/>
  <c r="I2660" i="8"/>
  <c r="H2660" i="8"/>
  <c r="G2660" i="8"/>
  <c r="J2660" i="8" s="1"/>
  <c r="I2659" i="8"/>
  <c r="H2659" i="8"/>
  <c r="G2659" i="8"/>
  <c r="J2659" i="8" s="1"/>
  <c r="I2658" i="8"/>
  <c r="H2658" i="8"/>
  <c r="G2658" i="8"/>
  <c r="J2658" i="8" s="1"/>
  <c r="I2657" i="8"/>
  <c r="H2657" i="8"/>
  <c r="G2657" i="8"/>
  <c r="J2657" i="8" s="1"/>
  <c r="I2656" i="8"/>
  <c r="H2656" i="8"/>
  <c r="G2656" i="8"/>
  <c r="J2656" i="8" s="1"/>
  <c r="I2655" i="8"/>
  <c r="H2655" i="8"/>
  <c r="G2655" i="8"/>
  <c r="J2655" i="8" s="1"/>
  <c r="I2654" i="8"/>
  <c r="H2654" i="8"/>
  <c r="G2654" i="8"/>
  <c r="J2654" i="8" s="1"/>
  <c r="I2653" i="8"/>
  <c r="H2653" i="8"/>
  <c r="G2653" i="8"/>
  <c r="J2653" i="8" s="1"/>
  <c r="I2652" i="8"/>
  <c r="H2652" i="8"/>
  <c r="G2652" i="8"/>
  <c r="J2652" i="8" s="1"/>
  <c r="I2651" i="8"/>
  <c r="H2651" i="8"/>
  <c r="G2651" i="8"/>
  <c r="J2651" i="8" s="1"/>
  <c r="I2650" i="8"/>
  <c r="H2650" i="8"/>
  <c r="G2650" i="8"/>
  <c r="J2650" i="8" s="1"/>
  <c r="I2649" i="8"/>
  <c r="H2649" i="8"/>
  <c r="G2649" i="8"/>
  <c r="J2649" i="8" s="1"/>
  <c r="I2648" i="8"/>
  <c r="H2648" i="8"/>
  <c r="G2648" i="8"/>
  <c r="J2648" i="8" s="1"/>
  <c r="I2647" i="8"/>
  <c r="H2647" i="8"/>
  <c r="G2647" i="8"/>
  <c r="J2647" i="8" s="1"/>
  <c r="I2646" i="8"/>
  <c r="H2646" i="8"/>
  <c r="G2646" i="8"/>
  <c r="J2646" i="8" s="1"/>
  <c r="I2645" i="8"/>
  <c r="H2645" i="8"/>
  <c r="G2645" i="8"/>
  <c r="J2645" i="8" s="1"/>
  <c r="I2644" i="8"/>
  <c r="H2644" i="8"/>
  <c r="G2644" i="8"/>
  <c r="J2644" i="8" s="1"/>
  <c r="I2643" i="8"/>
  <c r="H2643" i="8"/>
  <c r="G2643" i="8"/>
  <c r="J2643" i="8" s="1"/>
  <c r="I2642" i="8"/>
  <c r="H2642" i="8"/>
  <c r="G2642" i="8"/>
  <c r="J2642" i="8" s="1"/>
  <c r="I2641" i="8"/>
  <c r="H2641" i="8"/>
  <c r="G2641" i="8"/>
  <c r="J2641" i="8" s="1"/>
  <c r="I2640" i="8"/>
  <c r="H2640" i="8"/>
  <c r="G2640" i="8"/>
  <c r="J2640" i="8" s="1"/>
  <c r="I2639" i="8"/>
  <c r="H2639" i="8"/>
  <c r="G2639" i="8"/>
  <c r="J2639" i="8" s="1"/>
  <c r="I2638" i="8"/>
  <c r="H2638" i="8"/>
  <c r="G2638" i="8"/>
  <c r="J2638" i="8" s="1"/>
  <c r="I2637" i="8"/>
  <c r="H2637" i="8"/>
  <c r="G2637" i="8"/>
  <c r="J2637" i="8" s="1"/>
  <c r="I2636" i="8"/>
  <c r="H2636" i="8"/>
  <c r="G2636" i="8"/>
  <c r="J2636" i="8" s="1"/>
  <c r="I2635" i="8"/>
  <c r="H2635" i="8"/>
  <c r="G2635" i="8"/>
  <c r="J2635" i="8" s="1"/>
  <c r="I2634" i="8"/>
  <c r="H2634" i="8"/>
  <c r="G2634" i="8"/>
  <c r="J2634" i="8" s="1"/>
  <c r="I2633" i="8"/>
  <c r="H2633" i="8"/>
  <c r="G2633" i="8"/>
  <c r="J2633" i="8" s="1"/>
  <c r="I2632" i="8"/>
  <c r="H2632" i="8"/>
  <c r="G2632" i="8"/>
  <c r="J2632" i="8" s="1"/>
  <c r="I2631" i="8"/>
  <c r="H2631" i="8"/>
  <c r="G2631" i="8"/>
  <c r="J2631" i="8" s="1"/>
  <c r="I2630" i="8"/>
  <c r="H2630" i="8"/>
  <c r="G2630" i="8"/>
  <c r="J2630" i="8" s="1"/>
  <c r="I2629" i="8"/>
  <c r="H2629" i="8"/>
  <c r="G2629" i="8"/>
  <c r="J2629" i="8" s="1"/>
  <c r="I2628" i="8"/>
  <c r="H2628" i="8"/>
  <c r="G2628" i="8"/>
  <c r="J2628" i="8" s="1"/>
  <c r="I2627" i="8"/>
  <c r="H2627" i="8"/>
  <c r="G2627" i="8"/>
  <c r="J2627" i="8" s="1"/>
  <c r="I2626" i="8"/>
  <c r="H2626" i="8"/>
  <c r="G2626" i="8"/>
  <c r="J2626" i="8" s="1"/>
  <c r="I2625" i="8"/>
  <c r="H2625" i="8"/>
  <c r="G2625" i="8"/>
  <c r="J2625" i="8" s="1"/>
  <c r="I2624" i="8"/>
  <c r="H2624" i="8"/>
  <c r="G2624" i="8"/>
  <c r="J2624" i="8" s="1"/>
  <c r="I2623" i="8"/>
  <c r="H2623" i="8"/>
  <c r="G2623" i="8"/>
  <c r="J2623" i="8" s="1"/>
  <c r="I2622" i="8"/>
  <c r="H2622" i="8"/>
  <c r="G2622" i="8"/>
  <c r="J2622" i="8" s="1"/>
  <c r="I2621" i="8"/>
  <c r="H2621" i="8"/>
  <c r="G2621" i="8"/>
  <c r="J2621" i="8" s="1"/>
  <c r="I2620" i="8"/>
  <c r="H2620" i="8"/>
  <c r="G2620" i="8"/>
  <c r="J2620" i="8" s="1"/>
  <c r="I2619" i="8"/>
  <c r="H2619" i="8"/>
  <c r="G2619" i="8"/>
  <c r="J2619" i="8" s="1"/>
  <c r="I2618" i="8"/>
  <c r="H2618" i="8"/>
  <c r="G2618" i="8"/>
  <c r="J2618" i="8" s="1"/>
  <c r="I2617" i="8"/>
  <c r="H2617" i="8"/>
  <c r="G2617" i="8"/>
  <c r="J2617" i="8" s="1"/>
  <c r="I2616" i="8"/>
  <c r="H2616" i="8"/>
  <c r="G2616" i="8"/>
  <c r="J2616" i="8" s="1"/>
  <c r="I2615" i="8"/>
  <c r="H2615" i="8"/>
  <c r="G2615" i="8"/>
  <c r="J2615" i="8" s="1"/>
  <c r="I2614" i="8"/>
  <c r="H2614" i="8"/>
  <c r="G2614" i="8"/>
  <c r="J2614" i="8" s="1"/>
  <c r="I2613" i="8"/>
  <c r="H2613" i="8"/>
  <c r="G2613" i="8"/>
  <c r="J2613" i="8" s="1"/>
  <c r="I2612" i="8"/>
  <c r="H2612" i="8"/>
  <c r="G2612" i="8"/>
  <c r="J2612" i="8" s="1"/>
  <c r="I2611" i="8"/>
  <c r="H2611" i="8"/>
  <c r="G2611" i="8"/>
  <c r="J2611" i="8" s="1"/>
  <c r="I2610" i="8"/>
  <c r="H2610" i="8"/>
  <c r="G2610" i="8"/>
  <c r="J2610" i="8" s="1"/>
  <c r="I2609" i="8"/>
  <c r="H2609" i="8"/>
  <c r="G2609" i="8"/>
  <c r="J2609" i="8" s="1"/>
  <c r="I2608" i="8"/>
  <c r="H2608" i="8"/>
  <c r="G2608" i="8"/>
  <c r="J2608" i="8" s="1"/>
  <c r="I2607" i="8"/>
  <c r="H2607" i="8"/>
  <c r="G2607" i="8"/>
  <c r="J2607" i="8" s="1"/>
  <c r="I2606" i="8"/>
  <c r="H2606" i="8"/>
  <c r="G2606" i="8"/>
  <c r="J2606" i="8" s="1"/>
  <c r="I2605" i="8"/>
  <c r="H2605" i="8"/>
  <c r="G2605" i="8"/>
  <c r="J2605" i="8" s="1"/>
  <c r="I2604" i="8"/>
  <c r="H2604" i="8"/>
  <c r="G2604" i="8"/>
  <c r="J2604" i="8" s="1"/>
  <c r="I2603" i="8"/>
  <c r="H2603" i="8"/>
  <c r="G2603" i="8"/>
  <c r="J2603" i="8" s="1"/>
  <c r="I2602" i="8"/>
  <c r="H2602" i="8"/>
  <c r="G2602" i="8"/>
  <c r="J2602" i="8" s="1"/>
  <c r="I2601" i="8"/>
  <c r="H2601" i="8"/>
  <c r="G2601" i="8"/>
  <c r="J2601" i="8" s="1"/>
  <c r="I2600" i="8"/>
  <c r="H2600" i="8"/>
  <c r="G2600" i="8"/>
  <c r="J2600" i="8" s="1"/>
  <c r="I2599" i="8"/>
  <c r="H2599" i="8"/>
  <c r="G2599" i="8"/>
  <c r="J2599" i="8" s="1"/>
  <c r="I2598" i="8"/>
  <c r="H2598" i="8"/>
  <c r="G2598" i="8"/>
  <c r="J2598" i="8" s="1"/>
  <c r="I2597" i="8"/>
  <c r="H2597" i="8"/>
  <c r="G2597" i="8"/>
  <c r="J2597" i="8" s="1"/>
  <c r="I2596" i="8"/>
  <c r="H2596" i="8"/>
  <c r="G2596" i="8"/>
  <c r="J2596" i="8" s="1"/>
  <c r="I2595" i="8"/>
  <c r="H2595" i="8"/>
  <c r="G2595" i="8"/>
  <c r="J2595" i="8" s="1"/>
  <c r="I2594" i="8"/>
  <c r="H2594" i="8"/>
  <c r="G2594" i="8"/>
  <c r="J2594" i="8" s="1"/>
  <c r="I2593" i="8"/>
  <c r="H2593" i="8"/>
  <c r="G2593" i="8"/>
  <c r="J2593" i="8" s="1"/>
  <c r="I2592" i="8"/>
  <c r="H2592" i="8"/>
  <c r="G2592" i="8"/>
  <c r="J2592" i="8" s="1"/>
  <c r="I2591" i="8"/>
  <c r="H2591" i="8"/>
  <c r="G2591" i="8"/>
  <c r="J2591" i="8" s="1"/>
  <c r="I2590" i="8"/>
  <c r="H2590" i="8"/>
  <c r="G2590" i="8"/>
  <c r="J2590" i="8" s="1"/>
  <c r="I2589" i="8"/>
  <c r="H2589" i="8"/>
  <c r="G2589" i="8"/>
  <c r="J2589" i="8" s="1"/>
  <c r="I2588" i="8"/>
  <c r="H2588" i="8"/>
  <c r="G2588" i="8"/>
  <c r="J2588" i="8" s="1"/>
  <c r="I2587" i="8"/>
  <c r="H2587" i="8"/>
  <c r="G2587" i="8"/>
  <c r="J2587" i="8" s="1"/>
  <c r="I2586" i="8"/>
  <c r="H2586" i="8"/>
  <c r="G2586" i="8"/>
  <c r="J2586" i="8" s="1"/>
  <c r="I2585" i="8"/>
  <c r="H2585" i="8"/>
  <c r="G2585" i="8"/>
  <c r="J2585" i="8" s="1"/>
  <c r="I2584" i="8"/>
  <c r="H2584" i="8"/>
  <c r="G2584" i="8"/>
  <c r="J2584" i="8" s="1"/>
  <c r="I2583" i="8"/>
  <c r="H2583" i="8"/>
  <c r="G2583" i="8"/>
  <c r="J2583" i="8" s="1"/>
  <c r="I2582" i="8"/>
  <c r="H2582" i="8"/>
  <c r="G2582" i="8"/>
  <c r="J2582" i="8" s="1"/>
  <c r="I2581" i="8"/>
  <c r="H2581" i="8"/>
  <c r="G2581" i="8"/>
  <c r="J2581" i="8" s="1"/>
  <c r="I2580" i="8"/>
  <c r="H2580" i="8"/>
  <c r="G2580" i="8"/>
  <c r="J2580" i="8" s="1"/>
  <c r="I2579" i="8"/>
  <c r="H2579" i="8"/>
  <c r="G2579" i="8"/>
  <c r="J2579" i="8" s="1"/>
  <c r="I2578" i="8"/>
  <c r="H2578" i="8"/>
  <c r="G2578" i="8"/>
  <c r="J2578" i="8" s="1"/>
  <c r="I2577" i="8"/>
  <c r="H2577" i="8"/>
  <c r="G2577" i="8"/>
  <c r="J2577" i="8" s="1"/>
  <c r="I2576" i="8"/>
  <c r="H2576" i="8"/>
  <c r="G2576" i="8"/>
  <c r="J2576" i="8" s="1"/>
  <c r="I2575" i="8"/>
  <c r="H2575" i="8"/>
  <c r="G2575" i="8"/>
  <c r="J2575" i="8" s="1"/>
  <c r="I2574" i="8"/>
  <c r="H2574" i="8"/>
  <c r="G2574" i="8"/>
  <c r="J2574" i="8" s="1"/>
  <c r="I2573" i="8"/>
  <c r="H2573" i="8"/>
  <c r="G2573" i="8"/>
  <c r="J2573" i="8" s="1"/>
  <c r="I2572" i="8"/>
  <c r="H2572" i="8"/>
  <c r="G2572" i="8"/>
  <c r="J2572" i="8" s="1"/>
  <c r="I2571" i="8"/>
  <c r="H2571" i="8"/>
  <c r="G2571" i="8"/>
  <c r="J2571" i="8" s="1"/>
  <c r="I2570" i="8"/>
  <c r="H2570" i="8"/>
  <c r="G2570" i="8"/>
  <c r="J2570" i="8" s="1"/>
  <c r="I2569" i="8"/>
  <c r="H2569" i="8"/>
  <c r="G2569" i="8"/>
  <c r="J2569" i="8" s="1"/>
  <c r="I2568" i="8"/>
  <c r="H2568" i="8"/>
  <c r="G2568" i="8"/>
  <c r="J2568" i="8" s="1"/>
  <c r="I2567" i="8"/>
  <c r="H2567" i="8"/>
  <c r="G2567" i="8"/>
  <c r="J2567" i="8" s="1"/>
  <c r="I2566" i="8"/>
  <c r="H2566" i="8"/>
  <c r="G2566" i="8"/>
  <c r="J2566" i="8" s="1"/>
  <c r="I2565" i="8"/>
  <c r="H2565" i="8"/>
  <c r="G2565" i="8"/>
  <c r="J2565" i="8" s="1"/>
  <c r="I2564" i="8"/>
  <c r="H2564" i="8"/>
  <c r="G2564" i="8"/>
  <c r="J2564" i="8" s="1"/>
  <c r="I2563" i="8"/>
  <c r="H2563" i="8"/>
  <c r="G2563" i="8"/>
  <c r="J2563" i="8" s="1"/>
  <c r="I2562" i="8"/>
  <c r="H2562" i="8"/>
  <c r="G2562" i="8"/>
  <c r="J2562" i="8" s="1"/>
  <c r="I2561" i="8"/>
  <c r="H2561" i="8"/>
  <c r="G2561" i="8"/>
  <c r="J2561" i="8" s="1"/>
  <c r="I2560" i="8"/>
  <c r="H2560" i="8"/>
  <c r="G2560" i="8"/>
  <c r="J2560" i="8" s="1"/>
  <c r="I2559" i="8"/>
  <c r="H2559" i="8"/>
  <c r="G2559" i="8"/>
  <c r="J2559" i="8" s="1"/>
  <c r="I2558" i="8"/>
  <c r="H2558" i="8"/>
  <c r="G2558" i="8"/>
  <c r="J2558" i="8" s="1"/>
  <c r="I2557" i="8"/>
  <c r="H2557" i="8"/>
  <c r="G2557" i="8"/>
  <c r="J2557" i="8" s="1"/>
  <c r="I2556" i="8"/>
  <c r="H2556" i="8"/>
  <c r="G2556" i="8"/>
  <c r="J2556" i="8" s="1"/>
  <c r="I2555" i="8"/>
  <c r="H2555" i="8"/>
  <c r="G2555" i="8"/>
  <c r="J2555" i="8" s="1"/>
  <c r="I2554" i="8"/>
  <c r="H2554" i="8"/>
  <c r="G2554" i="8"/>
  <c r="J2554" i="8" s="1"/>
  <c r="I2553" i="8"/>
  <c r="H2553" i="8"/>
  <c r="G2553" i="8"/>
  <c r="J2553" i="8" s="1"/>
  <c r="I2552" i="8"/>
  <c r="H2552" i="8"/>
  <c r="G2552" i="8"/>
  <c r="J2552" i="8" s="1"/>
  <c r="I2551" i="8"/>
  <c r="H2551" i="8"/>
  <c r="G2551" i="8"/>
  <c r="J2551" i="8" s="1"/>
  <c r="I2550" i="8"/>
  <c r="H2550" i="8"/>
  <c r="G2550" i="8"/>
  <c r="J2550" i="8" s="1"/>
  <c r="I2549" i="8"/>
  <c r="H2549" i="8"/>
  <c r="G2549" i="8"/>
  <c r="J2549" i="8" s="1"/>
  <c r="I2548" i="8"/>
  <c r="H2548" i="8"/>
  <c r="G2548" i="8"/>
  <c r="J2548" i="8" s="1"/>
  <c r="I2547" i="8"/>
  <c r="H2547" i="8"/>
  <c r="G2547" i="8"/>
  <c r="J2547" i="8" s="1"/>
  <c r="I2546" i="8"/>
  <c r="H2546" i="8"/>
  <c r="G2546" i="8"/>
  <c r="J2546" i="8" s="1"/>
  <c r="I2545" i="8"/>
  <c r="H2545" i="8"/>
  <c r="G2545" i="8"/>
  <c r="J2545" i="8" s="1"/>
  <c r="I2544" i="8"/>
  <c r="H2544" i="8"/>
  <c r="G2544" i="8"/>
  <c r="J2544" i="8" s="1"/>
  <c r="I2543" i="8"/>
  <c r="H2543" i="8"/>
  <c r="G2543" i="8"/>
  <c r="J2543" i="8" s="1"/>
  <c r="I2542" i="8"/>
  <c r="H2542" i="8"/>
  <c r="G2542" i="8"/>
  <c r="J2542" i="8" s="1"/>
  <c r="I2541" i="8"/>
  <c r="H2541" i="8"/>
  <c r="G2541" i="8"/>
  <c r="J2541" i="8" s="1"/>
  <c r="I2540" i="8"/>
  <c r="H2540" i="8"/>
  <c r="G2540" i="8"/>
  <c r="J2540" i="8" s="1"/>
  <c r="I2539" i="8"/>
  <c r="H2539" i="8"/>
  <c r="G2539" i="8"/>
  <c r="J2539" i="8" s="1"/>
  <c r="I2538" i="8"/>
  <c r="H2538" i="8"/>
  <c r="G2538" i="8"/>
  <c r="J2538" i="8" s="1"/>
  <c r="I2537" i="8"/>
  <c r="H2537" i="8"/>
  <c r="G2537" i="8"/>
  <c r="J2537" i="8" s="1"/>
  <c r="I2536" i="8"/>
  <c r="H2536" i="8"/>
  <c r="G2536" i="8"/>
  <c r="J2536" i="8" s="1"/>
  <c r="I2535" i="8"/>
  <c r="H2535" i="8"/>
  <c r="G2535" i="8"/>
  <c r="J2535" i="8" s="1"/>
  <c r="I2534" i="8"/>
  <c r="H2534" i="8"/>
  <c r="G2534" i="8"/>
  <c r="J2534" i="8" s="1"/>
  <c r="I2533" i="8"/>
  <c r="H2533" i="8"/>
  <c r="G2533" i="8"/>
  <c r="J2533" i="8" s="1"/>
  <c r="I2532" i="8"/>
  <c r="H2532" i="8"/>
  <c r="G2532" i="8"/>
  <c r="J2532" i="8" s="1"/>
  <c r="I2531" i="8"/>
  <c r="H2531" i="8"/>
  <c r="G2531" i="8"/>
  <c r="J2531" i="8" s="1"/>
  <c r="I2530" i="8"/>
  <c r="H2530" i="8"/>
  <c r="G2530" i="8"/>
  <c r="J2530" i="8" s="1"/>
  <c r="I2529" i="8"/>
  <c r="H2529" i="8"/>
  <c r="G2529" i="8"/>
  <c r="J2529" i="8" s="1"/>
  <c r="I2528" i="8"/>
  <c r="H2528" i="8"/>
  <c r="G2528" i="8"/>
  <c r="J2528" i="8" s="1"/>
  <c r="I2527" i="8"/>
  <c r="H2527" i="8"/>
  <c r="G2527" i="8"/>
  <c r="J2527" i="8" s="1"/>
  <c r="I2526" i="8"/>
  <c r="H2526" i="8"/>
  <c r="G2526" i="8"/>
  <c r="J2526" i="8" s="1"/>
  <c r="I2525" i="8"/>
  <c r="H2525" i="8"/>
  <c r="G2525" i="8"/>
  <c r="J2525" i="8" s="1"/>
  <c r="I2524" i="8"/>
  <c r="H2524" i="8"/>
  <c r="G2524" i="8"/>
  <c r="J2524" i="8" s="1"/>
  <c r="I2523" i="8"/>
  <c r="H2523" i="8"/>
  <c r="G2523" i="8"/>
  <c r="J2523" i="8" s="1"/>
  <c r="I2522" i="8"/>
  <c r="H2522" i="8"/>
  <c r="G2522" i="8"/>
  <c r="J2522" i="8" s="1"/>
  <c r="I2521" i="8"/>
  <c r="H2521" i="8"/>
  <c r="G2521" i="8"/>
  <c r="J2521" i="8" s="1"/>
  <c r="I2520" i="8"/>
  <c r="H2520" i="8"/>
  <c r="G2520" i="8"/>
  <c r="J2520" i="8" s="1"/>
  <c r="I2519" i="8"/>
  <c r="H2519" i="8"/>
  <c r="G2519" i="8"/>
  <c r="J2519" i="8" s="1"/>
  <c r="I2518" i="8"/>
  <c r="H2518" i="8"/>
  <c r="G2518" i="8"/>
  <c r="J2518" i="8" s="1"/>
  <c r="I2517" i="8"/>
  <c r="H2517" i="8"/>
  <c r="G2517" i="8"/>
  <c r="J2517" i="8" s="1"/>
  <c r="I2516" i="8"/>
  <c r="H2516" i="8"/>
  <c r="G2516" i="8"/>
  <c r="J2516" i="8" s="1"/>
  <c r="I2515" i="8"/>
  <c r="H2515" i="8"/>
  <c r="G2515" i="8"/>
  <c r="J2515" i="8" s="1"/>
  <c r="I2514" i="8"/>
  <c r="H2514" i="8"/>
  <c r="G2514" i="8"/>
  <c r="J2514" i="8" s="1"/>
  <c r="I2513" i="8"/>
  <c r="H2513" i="8"/>
  <c r="G2513" i="8"/>
  <c r="J2513" i="8" s="1"/>
  <c r="I2512" i="8"/>
  <c r="H2512" i="8"/>
  <c r="G2512" i="8"/>
  <c r="J2512" i="8" s="1"/>
  <c r="I2511" i="8"/>
  <c r="H2511" i="8"/>
  <c r="G2511" i="8"/>
  <c r="J2511" i="8" s="1"/>
  <c r="I2510" i="8"/>
  <c r="H2510" i="8"/>
  <c r="G2510" i="8"/>
  <c r="J2510" i="8" s="1"/>
  <c r="I2509" i="8"/>
  <c r="H2509" i="8"/>
  <c r="G2509" i="8"/>
  <c r="J2509" i="8" s="1"/>
  <c r="I2508" i="8"/>
  <c r="H2508" i="8"/>
  <c r="G2508" i="8"/>
  <c r="J2508" i="8" s="1"/>
  <c r="I2507" i="8"/>
  <c r="H2507" i="8"/>
  <c r="G2507" i="8"/>
  <c r="J2507" i="8" s="1"/>
  <c r="I2506" i="8"/>
  <c r="H2506" i="8"/>
  <c r="G2506" i="8"/>
  <c r="J2506" i="8" s="1"/>
  <c r="I2505" i="8"/>
  <c r="H2505" i="8"/>
  <c r="G2505" i="8"/>
  <c r="J2505" i="8" s="1"/>
  <c r="I2504" i="8"/>
  <c r="H2504" i="8"/>
  <c r="G2504" i="8"/>
  <c r="J2504" i="8" s="1"/>
  <c r="I2503" i="8"/>
  <c r="H2503" i="8"/>
  <c r="G2503" i="8"/>
  <c r="J2503" i="8" s="1"/>
  <c r="I2502" i="8"/>
  <c r="H2502" i="8"/>
  <c r="G2502" i="8"/>
  <c r="J2502" i="8" s="1"/>
  <c r="I2501" i="8"/>
  <c r="H2501" i="8"/>
  <c r="G2501" i="8"/>
  <c r="J2501" i="8" s="1"/>
  <c r="I2500" i="8"/>
  <c r="H2500" i="8"/>
  <c r="G2500" i="8"/>
  <c r="J2500" i="8" s="1"/>
  <c r="I2499" i="8"/>
  <c r="H2499" i="8"/>
  <c r="G2499" i="8"/>
  <c r="J2499" i="8" s="1"/>
  <c r="I2498" i="8"/>
  <c r="H2498" i="8"/>
  <c r="G2498" i="8"/>
  <c r="J2498" i="8" s="1"/>
  <c r="I2497" i="8"/>
  <c r="H2497" i="8"/>
  <c r="G2497" i="8"/>
  <c r="J2497" i="8" s="1"/>
  <c r="I2496" i="8"/>
  <c r="H2496" i="8"/>
  <c r="G2496" i="8"/>
  <c r="J2496" i="8" s="1"/>
  <c r="I2495" i="8"/>
  <c r="H2495" i="8"/>
  <c r="G2495" i="8"/>
  <c r="J2495" i="8" s="1"/>
  <c r="I2494" i="8"/>
  <c r="H2494" i="8"/>
  <c r="G2494" i="8"/>
  <c r="J2494" i="8" s="1"/>
  <c r="I2493" i="8"/>
  <c r="H2493" i="8"/>
  <c r="G2493" i="8"/>
  <c r="J2493" i="8" s="1"/>
  <c r="I2492" i="8"/>
  <c r="H2492" i="8"/>
  <c r="G2492" i="8"/>
  <c r="J2492" i="8" s="1"/>
  <c r="I2491" i="8"/>
  <c r="H2491" i="8"/>
  <c r="G2491" i="8"/>
  <c r="J2491" i="8" s="1"/>
  <c r="I2490" i="8"/>
  <c r="H2490" i="8"/>
  <c r="G2490" i="8"/>
  <c r="J2490" i="8" s="1"/>
  <c r="I2489" i="8"/>
  <c r="H2489" i="8"/>
  <c r="G2489" i="8"/>
  <c r="J2489" i="8" s="1"/>
  <c r="I2488" i="8"/>
  <c r="H2488" i="8"/>
  <c r="G2488" i="8"/>
  <c r="J2488" i="8" s="1"/>
  <c r="I2487" i="8"/>
  <c r="H2487" i="8"/>
  <c r="G2487" i="8"/>
  <c r="J2487" i="8" s="1"/>
  <c r="I2486" i="8"/>
  <c r="H2486" i="8"/>
  <c r="G2486" i="8"/>
  <c r="J2486" i="8" s="1"/>
  <c r="I2485" i="8"/>
  <c r="H2485" i="8"/>
  <c r="G2485" i="8"/>
  <c r="J2485" i="8" s="1"/>
  <c r="I2484" i="8"/>
  <c r="H2484" i="8"/>
  <c r="G2484" i="8"/>
  <c r="J2484" i="8" s="1"/>
  <c r="I2483" i="8"/>
  <c r="H2483" i="8"/>
  <c r="G2483" i="8"/>
  <c r="J2483" i="8" s="1"/>
  <c r="I2482" i="8"/>
  <c r="H2482" i="8"/>
  <c r="G2482" i="8"/>
  <c r="J2482" i="8" s="1"/>
  <c r="I2481" i="8"/>
  <c r="H2481" i="8"/>
  <c r="G2481" i="8"/>
  <c r="J2481" i="8" s="1"/>
  <c r="I2480" i="8"/>
  <c r="H2480" i="8"/>
  <c r="G2480" i="8"/>
  <c r="J2480" i="8" s="1"/>
  <c r="I2479" i="8"/>
  <c r="H2479" i="8"/>
  <c r="G2479" i="8"/>
  <c r="J2479" i="8" s="1"/>
  <c r="I2478" i="8"/>
  <c r="H2478" i="8"/>
  <c r="G2478" i="8"/>
  <c r="J2478" i="8" s="1"/>
  <c r="I2477" i="8"/>
  <c r="H2477" i="8"/>
  <c r="G2477" i="8"/>
  <c r="J2477" i="8" s="1"/>
  <c r="I2476" i="8"/>
  <c r="H2476" i="8"/>
  <c r="G2476" i="8"/>
  <c r="J2476" i="8" s="1"/>
  <c r="I2475" i="8"/>
  <c r="H2475" i="8"/>
  <c r="G2475" i="8"/>
  <c r="J2475" i="8" s="1"/>
  <c r="I2474" i="8"/>
  <c r="H2474" i="8"/>
  <c r="G2474" i="8"/>
  <c r="J2474" i="8" s="1"/>
  <c r="I2473" i="8"/>
  <c r="H2473" i="8"/>
  <c r="G2473" i="8"/>
  <c r="J2473" i="8" s="1"/>
  <c r="I2472" i="8"/>
  <c r="H2472" i="8"/>
  <c r="G2472" i="8"/>
  <c r="J2472" i="8" s="1"/>
  <c r="I2471" i="8"/>
  <c r="H2471" i="8"/>
  <c r="G2471" i="8"/>
  <c r="J2471" i="8" s="1"/>
  <c r="I2470" i="8"/>
  <c r="H2470" i="8"/>
  <c r="G2470" i="8"/>
  <c r="J2470" i="8" s="1"/>
  <c r="I2469" i="8"/>
  <c r="H2469" i="8"/>
  <c r="G2469" i="8"/>
  <c r="J2469" i="8" s="1"/>
  <c r="I2468" i="8"/>
  <c r="H2468" i="8"/>
  <c r="G2468" i="8"/>
  <c r="J2468" i="8" s="1"/>
  <c r="I2467" i="8"/>
  <c r="H2467" i="8"/>
  <c r="G2467" i="8"/>
  <c r="J2467" i="8" s="1"/>
  <c r="I2466" i="8"/>
  <c r="H2466" i="8"/>
  <c r="G2466" i="8"/>
  <c r="J2466" i="8" s="1"/>
  <c r="I2465" i="8"/>
  <c r="H2465" i="8"/>
  <c r="G2465" i="8"/>
  <c r="J2465" i="8" s="1"/>
  <c r="I2464" i="8"/>
  <c r="H2464" i="8"/>
  <c r="G2464" i="8"/>
  <c r="J2464" i="8" s="1"/>
  <c r="I2463" i="8"/>
  <c r="H2463" i="8"/>
  <c r="G2463" i="8"/>
  <c r="J2463" i="8" s="1"/>
  <c r="I2462" i="8"/>
  <c r="H2462" i="8"/>
  <c r="G2462" i="8"/>
  <c r="J2462" i="8" s="1"/>
  <c r="I2461" i="8"/>
  <c r="H2461" i="8"/>
  <c r="G2461" i="8"/>
  <c r="J2461" i="8" s="1"/>
  <c r="I2460" i="8"/>
  <c r="H2460" i="8"/>
  <c r="G2460" i="8"/>
  <c r="J2460" i="8" s="1"/>
  <c r="I2459" i="8"/>
  <c r="H2459" i="8"/>
  <c r="G2459" i="8"/>
  <c r="J2459" i="8" s="1"/>
  <c r="I2458" i="8"/>
  <c r="H2458" i="8"/>
  <c r="G2458" i="8"/>
  <c r="J2458" i="8" s="1"/>
  <c r="I2457" i="8"/>
  <c r="H2457" i="8"/>
  <c r="G2457" i="8"/>
  <c r="J2457" i="8" s="1"/>
  <c r="I2456" i="8"/>
  <c r="H2456" i="8"/>
  <c r="G2456" i="8"/>
  <c r="J2456" i="8" s="1"/>
  <c r="I2455" i="8"/>
  <c r="H2455" i="8"/>
  <c r="G2455" i="8"/>
  <c r="J2455" i="8" s="1"/>
  <c r="I2454" i="8"/>
  <c r="H2454" i="8"/>
  <c r="G2454" i="8"/>
  <c r="J2454" i="8" s="1"/>
  <c r="I2453" i="8"/>
  <c r="H2453" i="8"/>
  <c r="G2453" i="8"/>
  <c r="J2453" i="8" s="1"/>
  <c r="I2452" i="8"/>
  <c r="H2452" i="8"/>
  <c r="G2452" i="8"/>
  <c r="J2452" i="8" s="1"/>
  <c r="I2451" i="8"/>
  <c r="H2451" i="8"/>
  <c r="G2451" i="8"/>
  <c r="J2451" i="8" s="1"/>
  <c r="I2450" i="8"/>
  <c r="H2450" i="8"/>
  <c r="G2450" i="8"/>
  <c r="J2450" i="8" s="1"/>
  <c r="I2449" i="8"/>
  <c r="H2449" i="8"/>
  <c r="G2449" i="8"/>
  <c r="J2449" i="8" s="1"/>
  <c r="I2448" i="8"/>
  <c r="H2448" i="8"/>
  <c r="G2448" i="8"/>
  <c r="J2448" i="8" s="1"/>
  <c r="I2447" i="8"/>
  <c r="H2447" i="8"/>
  <c r="G2447" i="8"/>
  <c r="J2447" i="8" s="1"/>
  <c r="I2446" i="8"/>
  <c r="H2446" i="8"/>
  <c r="G2446" i="8"/>
  <c r="J2446" i="8" s="1"/>
  <c r="I2445" i="8"/>
  <c r="H2445" i="8"/>
  <c r="G2445" i="8"/>
  <c r="J2445" i="8" s="1"/>
  <c r="I2444" i="8"/>
  <c r="H2444" i="8"/>
  <c r="G2444" i="8"/>
  <c r="J2444" i="8" s="1"/>
  <c r="I2443" i="8"/>
  <c r="H2443" i="8"/>
  <c r="G2443" i="8"/>
  <c r="J2443" i="8" s="1"/>
  <c r="I2442" i="8"/>
  <c r="H2442" i="8"/>
  <c r="G2442" i="8"/>
  <c r="J2442" i="8" s="1"/>
  <c r="I2441" i="8"/>
  <c r="H2441" i="8"/>
  <c r="G2441" i="8"/>
  <c r="J2441" i="8" s="1"/>
  <c r="I2440" i="8"/>
  <c r="H2440" i="8"/>
  <c r="G2440" i="8"/>
  <c r="J2440" i="8" s="1"/>
  <c r="I2439" i="8"/>
  <c r="H2439" i="8"/>
  <c r="G2439" i="8"/>
  <c r="J2439" i="8" s="1"/>
  <c r="I2438" i="8"/>
  <c r="H2438" i="8"/>
  <c r="G2438" i="8"/>
  <c r="J2438" i="8" s="1"/>
  <c r="I2437" i="8"/>
  <c r="H2437" i="8"/>
  <c r="G2437" i="8"/>
  <c r="J2437" i="8" s="1"/>
  <c r="I2436" i="8"/>
  <c r="H2436" i="8"/>
  <c r="G2436" i="8"/>
  <c r="J2436" i="8" s="1"/>
  <c r="I2435" i="8"/>
  <c r="H2435" i="8"/>
  <c r="G2435" i="8"/>
  <c r="J2435" i="8" s="1"/>
  <c r="I2434" i="8"/>
  <c r="H2434" i="8"/>
  <c r="G2434" i="8"/>
  <c r="J2434" i="8" s="1"/>
  <c r="I2433" i="8"/>
  <c r="H2433" i="8"/>
  <c r="G2433" i="8"/>
  <c r="J2433" i="8" s="1"/>
  <c r="I2432" i="8"/>
  <c r="H2432" i="8"/>
  <c r="G2432" i="8"/>
  <c r="J2432" i="8" s="1"/>
  <c r="I2431" i="8"/>
  <c r="H2431" i="8"/>
  <c r="G2431" i="8"/>
  <c r="J2431" i="8" s="1"/>
  <c r="I2430" i="8"/>
  <c r="H2430" i="8"/>
  <c r="G2430" i="8"/>
  <c r="J2430" i="8" s="1"/>
  <c r="I2429" i="8"/>
  <c r="H2429" i="8"/>
  <c r="G2429" i="8"/>
  <c r="J2429" i="8" s="1"/>
  <c r="I2428" i="8"/>
  <c r="H2428" i="8"/>
  <c r="G2428" i="8"/>
  <c r="J2428" i="8" s="1"/>
  <c r="I2427" i="8"/>
  <c r="H2427" i="8"/>
  <c r="G2427" i="8"/>
  <c r="J2427" i="8" s="1"/>
  <c r="I2426" i="8"/>
  <c r="H2426" i="8"/>
  <c r="G2426" i="8"/>
  <c r="J2426" i="8" s="1"/>
  <c r="I2425" i="8"/>
  <c r="H2425" i="8"/>
  <c r="G2425" i="8"/>
  <c r="J2425" i="8" s="1"/>
  <c r="I2424" i="8"/>
  <c r="H2424" i="8"/>
  <c r="G2424" i="8"/>
  <c r="J2424" i="8" s="1"/>
  <c r="I2423" i="8"/>
  <c r="H2423" i="8"/>
  <c r="G2423" i="8"/>
  <c r="J2423" i="8" s="1"/>
  <c r="I2422" i="8"/>
  <c r="H2422" i="8"/>
  <c r="G2422" i="8"/>
  <c r="J2422" i="8" s="1"/>
  <c r="I2421" i="8"/>
  <c r="H2421" i="8"/>
  <c r="G2421" i="8"/>
  <c r="J2421" i="8" s="1"/>
  <c r="I2420" i="8"/>
  <c r="H2420" i="8"/>
  <c r="G2420" i="8"/>
  <c r="J2420" i="8" s="1"/>
  <c r="I2419" i="8"/>
  <c r="H2419" i="8"/>
  <c r="G2419" i="8"/>
  <c r="J2419" i="8" s="1"/>
  <c r="I2418" i="8"/>
  <c r="H2418" i="8"/>
  <c r="G2418" i="8"/>
  <c r="J2418" i="8" s="1"/>
  <c r="I2417" i="8"/>
  <c r="H2417" i="8"/>
  <c r="G2417" i="8"/>
  <c r="J2417" i="8" s="1"/>
  <c r="I2416" i="8"/>
  <c r="H2416" i="8"/>
  <c r="G2416" i="8"/>
  <c r="J2416" i="8" s="1"/>
  <c r="I2415" i="8"/>
  <c r="H2415" i="8"/>
  <c r="G2415" i="8"/>
  <c r="J2415" i="8" s="1"/>
  <c r="I2414" i="8"/>
  <c r="H2414" i="8"/>
  <c r="G2414" i="8"/>
  <c r="J2414" i="8" s="1"/>
  <c r="I2413" i="8"/>
  <c r="H2413" i="8"/>
  <c r="G2413" i="8"/>
  <c r="J2413" i="8" s="1"/>
  <c r="I2412" i="8"/>
  <c r="H2412" i="8"/>
  <c r="G2412" i="8"/>
  <c r="J2412" i="8" s="1"/>
  <c r="I2411" i="8"/>
  <c r="H2411" i="8"/>
  <c r="G2411" i="8"/>
  <c r="J2411" i="8" s="1"/>
  <c r="I2410" i="8"/>
  <c r="H2410" i="8"/>
  <c r="G2410" i="8"/>
  <c r="J2410" i="8" s="1"/>
  <c r="I2409" i="8"/>
  <c r="H2409" i="8"/>
  <c r="G2409" i="8"/>
  <c r="J2409" i="8" s="1"/>
  <c r="I2408" i="8"/>
  <c r="H2408" i="8"/>
  <c r="G2408" i="8"/>
  <c r="J2408" i="8" s="1"/>
  <c r="I2407" i="8"/>
  <c r="H2407" i="8"/>
  <c r="G2407" i="8"/>
  <c r="J2407" i="8" s="1"/>
  <c r="I2406" i="8"/>
  <c r="H2406" i="8"/>
  <c r="G2406" i="8"/>
  <c r="J2406" i="8" s="1"/>
  <c r="I2405" i="8"/>
  <c r="H2405" i="8"/>
  <c r="G2405" i="8"/>
  <c r="J2405" i="8" s="1"/>
  <c r="I2404" i="8"/>
  <c r="H2404" i="8"/>
  <c r="G2404" i="8"/>
  <c r="J2404" i="8" s="1"/>
  <c r="I2403" i="8"/>
  <c r="H2403" i="8"/>
  <c r="G2403" i="8"/>
  <c r="J2403" i="8" s="1"/>
  <c r="I2402" i="8"/>
  <c r="H2402" i="8"/>
  <c r="G2402" i="8"/>
  <c r="J2402" i="8" s="1"/>
  <c r="I2401" i="8"/>
  <c r="H2401" i="8"/>
  <c r="G2401" i="8"/>
  <c r="J2401" i="8" s="1"/>
  <c r="I2400" i="8"/>
  <c r="H2400" i="8"/>
  <c r="G2400" i="8"/>
  <c r="J2400" i="8" s="1"/>
  <c r="I2399" i="8"/>
  <c r="H2399" i="8"/>
  <c r="G2399" i="8"/>
  <c r="J2399" i="8" s="1"/>
  <c r="I2398" i="8"/>
  <c r="H2398" i="8"/>
  <c r="G2398" i="8"/>
  <c r="J2398" i="8" s="1"/>
  <c r="I2397" i="8"/>
  <c r="H2397" i="8"/>
  <c r="G2397" i="8"/>
  <c r="J2397" i="8" s="1"/>
  <c r="I2396" i="8"/>
  <c r="H2396" i="8"/>
  <c r="G2396" i="8"/>
  <c r="J2396" i="8" s="1"/>
  <c r="I2395" i="8"/>
  <c r="H2395" i="8"/>
  <c r="G2395" i="8"/>
  <c r="J2395" i="8" s="1"/>
  <c r="I2394" i="8"/>
  <c r="H2394" i="8"/>
  <c r="G2394" i="8"/>
  <c r="J2394" i="8" s="1"/>
  <c r="I2393" i="8"/>
  <c r="H2393" i="8"/>
  <c r="G2393" i="8"/>
  <c r="J2393" i="8" s="1"/>
  <c r="I2392" i="8"/>
  <c r="H2392" i="8"/>
  <c r="G2392" i="8"/>
  <c r="J2392" i="8" s="1"/>
  <c r="I2391" i="8"/>
  <c r="H2391" i="8"/>
  <c r="G2391" i="8"/>
  <c r="J2391" i="8" s="1"/>
  <c r="I2390" i="8"/>
  <c r="H2390" i="8"/>
  <c r="G2390" i="8"/>
  <c r="J2390" i="8" s="1"/>
  <c r="I2389" i="8"/>
  <c r="H2389" i="8"/>
  <c r="G2389" i="8"/>
  <c r="J2389" i="8" s="1"/>
  <c r="I2388" i="8"/>
  <c r="H2388" i="8"/>
  <c r="G2388" i="8"/>
  <c r="J2388" i="8" s="1"/>
  <c r="I2387" i="8"/>
  <c r="H2387" i="8"/>
  <c r="G2387" i="8"/>
  <c r="J2387" i="8" s="1"/>
  <c r="I2386" i="8"/>
  <c r="H2386" i="8"/>
  <c r="G2386" i="8"/>
  <c r="J2386" i="8" s="1"/>
  <c r="I2385" i="8"/>
  <c r="H2385" i="8"/>
  <c r="G2385" i="8"/>
  <c r="J2385" i="8" s="1"/>
  <c r="I2384" i="8"/>
  <c r="H2384" i="8"/>
  <c r="G2384" i="8"/>
  <c r="J2384" i="8" s="1"/>
  <c r="I2383" i="8"/>
  <c r="H2383" i="8"/>
  <c r="G2383" i="8"/>
  <c r="J2383" i="8" s="1"/>
  <c r="I2382" i="8"/>
  <c r="H2382" i="8"/>
  <c r="G2382" i="8"/>
  <c r="J2382" i="8" s="1"/>
  <c r="I2381" i="8"/>
  <c r="H2381" i="8"/>
  <c r="G2381" i="8"/>
  <c r="J2381" i="8" s="1"/>
  <c r="I2380" i="8"/>
  <c r="H2380" i="8"/>
  <c r="G2380" i="8"/>
  <c r="J2380" i="8" s="1"/>
  <c r="I2379" i="8"/>
  <c r="H2379" i="8"/>
  <c r="G2379" i="8"/>
  <c r="J2379" i="8" s="1"/>
  <c r="I2378" i="8"/>
  <c r="H2378" i="8"/>
  <c r="G2378" i="8"/>
  <c r="J2378" i="8" s="1"/>
  <c r="I2377" i="8"/>
  <c r="H2377" i="8"/>
  <c r="G2377" i="8"/>
  <c r="J2377" i="8" s="1"/>
  <c r="I2376" i="8"/>
  <c r="H2376" i="8"/>
  <c r="G2376" i="8"/>
  <c r="J2376" i="8" s="1"/>
  <c r="I2375" i="8"/>
  <c r="H2375" i="8"/>
  <c r="G2375" i="8"/>
  <c r="J2375" i="8" s="1"/>
  <c r="I2374" i="8"/>
  <c r="H2374" i="8"/>
  <c r="G2374" i="8"/>
  <c r="J2374" i="8" s="1"/>
  <c r="I2373" i="8"/>
  <c r="H2373" i="8"/>
  <c r="G2373" i="8"/>
  <c r="J2373" i="8" s="1"/>
  <c r="I2372" i="8"/>
  <c r="H2372" i="8"/>
  <c r="G2372" i="8"/>
  <c r="J2372" i="8" s="1"/>
  <c r="I2371" i="8"/>
  <c r="H2371" i="8"/>
  <c r="G2371" i="8"/>
  <c r="J2371" i="8" s="1"/>
  <c r="I2370" i="8"/>
  <c r="H2370" i="8"/>
  <c r="G2370" i="8"/>
  <c r="J2370" i="8" s="1"/>
  <c r="I2369" i="8"/>
  <c r="H2369" i="8"/>
  <c r="G2369" i="8"/>
  <c r="J2369" i="8" s="1"/>
  <c r="I2368" i="8"/>
  <c r="H2368" i="8"/>
  <c r="G2368" i="8"/>
  <c r="J2368" i="8" s="1"/>
  <c r="I2367" i="8"/>
  <c r="H2367" i="8"/>
  <c r="G2367" i="8"/>
  <c r="J2367" i="8" s="1"/>
  <c r="I2366" i="8"/>
  <c r="H2366" i="8"/>
  <c r="G2366" i="8"/>
  <c r="J2366" i="8" s="1"/>
  <c r="I2365" i="8"/>
  <c r="H2365" i="8"/>
  <c r="G2365" i="8"/>
  <c r="J2365" i="8" s="1"/>
  <c r="I2364" i="8"/>
  <c r="H2364" i="8"/>
  <c r="G2364" i="8"/>
  <c r="J2364" i="8" s="1"/>
  <c r="I2363" i="8"/>
  <c r="H2363" i="8"/>
  <c r="G2363" i="8"/>
  <c r="J2363" i="8" s="1"/>
  <c r="I2362" i="8"/>
  <c r="H2362" i="8"/>
  <c r="G2362" i="8"/>
  <c r="J2362" i="8" s="1"/>
  <c r="I2361" i="8"/>
  <c r="H2361" i="8"/>
  <c r="G2361" i="8"/>
  <c r="J2361" i="8" s="1"/>
  <c r="I2360" i="8"/>
  <c r="H2360" i="8"/>
  <c r="G2360" i="8"/>
  <c r="J2360" i="8" s="1"/>
  <c r="I2359" i="8"/>
  <c r="H2359" i="8"/>
  <c r="G2359" i="8"/>
  <c r="J2359" i="8" s="1"/>
  <c r="I2358" i="8"/>
  <c r="H2358" i="8"/>
  <c r="G2358" i="8"/>
  <c r="J2358" i="8" s="1"/>
  <c r="I2357" i="8"/>
  <c r="H2357" i="8"/>
  <c r="G2357" i="8"/>
  <c r="J2357" i="8" s="1"/>
  <c r="I2356" i="8"/>
  <c r="H2356" i="8"/>
  <c r="G2356" i="8"/>
  <c r="J2356" i="8" s="1"/>
  <c r="I2355" i="8"/>
  <c r="H2355" i="8"/>
  <c r="G2355" i="8"/>
  <c r="J2355" i="8" s="1"/>
  <c r="I2354" i="8"/>
  <c r="H2354" i="8"/>
  <c r="G2354" i="8"/>
  <c r="J2354" i="8" s="1"/>
  <c r="I2353" i="8"/>
  <c r="H2353" i="8"/>
  <c r="G2353" i="8"/>
  <c r="J2353" i="8" s="1"/>
  <c r="I2352" i="8"/>
  <c r="H2352" i="8"/>
  <c r="G2352" i="8"/>
  <c r="J2352" i="8" s="1"/>
  <c r="I2351" i="8"/>
  <c r="H2351" i="8"/>
  <c r="G2351" i="8"/>
  <c r="J2351" i="8" s="1"/>
  <c r="I2350" i="8"/>
  <c r="H2350" i="8"/>
  <c r="G2350" i="8"/>
  <c r="J2350" i="8" s="1"/>
  <c r="I2349" i="8"/>
  <c r="H2349" i="8"/>
  <c r="G2349" i="8"/>
  <c r="J2349" i="8" s="1"/>
  <c r="I2348" i="8"/>
  <c r="H2348" i="8"/>
  <c r="G2348" i="8"/>
  <c r="J2348" i="8" s="1"/>
  <c r="I2347" i="8"/>
  <c r="H2347" i="8"/>
  <c r="G2347" i="8"/>
  <c r="J2347" i="8" s="1"/>
  <c r="I2346" i="8"/>
  <c r="H2346" i="8"/>
  <c r="G2346" i="8"/>
  <c r="J2346" i="8" s="1"/>
  <c r="I2345" i="8"/>
  <c r="H2345" i="8"/>
  <c r="G2345" i="8"/>
  <c r="J2345" i="8" s="1"/>
  <c r="I2344" i="8"/>
  <c r="H2344" i="8"/>
  <c r="G2344" i="8"/>
  <c r="J2344" i="8" s="1"/>
  <c r="I2343" i="8"/>
  <c r="H2343" i="8"/>
  <c r="G2343" i="8"/>
  <c r="J2343" i="8" s="1"/>
  <c r="I2342" i="8"/>
  <c r="H2342" i="8"/>
  <c r="G2342" i="8"/>
  <c r="J2342" i="8" s="1"/>
  <c r="I2341" i="8"/>
  <c r="H2341" i="8"/>
  <c r="G2341" i="8"/>
  <c r="J2341" i="8" s="1"/>
  <c r="I2340" i="8"/>
  <c r="H2340" i="8"/>
  <c r="G2340" i="8"/>
  <c r="J2340" i="8" s="1"/>
  <c r="I2339" i="8"/>
  <c r="H2339" i="8"/>
  <c r="G2339" i="8"/>
  <c r="J2339" i="8" s="1"/>
  <c r="I2338" i="8"/>
  <c r="H2338" i="8"/>
  <c r="G2338" i="8"/>
  <c r="J2338" i="8" s="1"/>
  <c r="I2337" i="8"/>
  <c r="H2337" i="8"/>
  <c r="G2337" i="8"/>
  <c r="J2337" i="8" s="1"/>
  <c r="I2336" i="8"/>
  <c r="H2336" i="8"/>
  <c r="G2336" i="8"/>
  <c r="J2336" i="8" s="1"/>
  <c r="I2335" i="8"/>
  <c r="H2335" i="8"/>
  <c r="G2335" i="8"/>
  <c r="J2335" i="8" s="1"/>
  <c r="I2334" i="8"/>
  <c r="H2334" i="8"/>
  <c r="G2334" i="8"/>
  <c r="J2334" i="8" s="1"/>
  <c r="I2333" i="8"/>
  <c r="H2333" i="8"/>
  <c r="G2333" i="8"/>
  <c r="J2333" i="8" s="1"/>
  <c r="I2332" i="8"/>
  <c r="H2332" i="8"/>
  <c r="G2332" i="8"/>
  <c r="J2332" i="8" s="1"/>
  <c r="I2331" i="8"/>
  <c r="H2331" i="8"/>
  <c r="G2331" i="8"/>
  <c r="J2331" i="8" s="1"/>
  <c r="I2330" i="8"/>
  <c r="H2330" i="8"/>
  <c r="G2330" i="8"/>
  <c r="J2330" i="8" s="1"/>
  <c r="I2329" i="8"/>
  <c r="H2329" i="8"/>
  <c r="G2329" i="8"/>
  <c r="J2329" i="8" s="1"/>
  <c r="I2328" i="8"/>
  <c r="H2328" i="8"/>
  <c r="G2328" i="8"/>
  <c r="J2328" i="8" s="1"/>
  <c r="I2327" i="8"/>
  <c r="H2327" i="8"/>
  <c r="G2327" i="8"/>
  <c r="J2327" i="8" s="1"/>
  <c r="I2326" i="8"/>
  <c r="H2326" i="8"/>
  <c r="G2326" i="8"/>
  <c r="J2326" i="8" s="1"/>
  <c r="I2325" i="8"/>
  <c r="H2325" i="8"/>
  <c r="G2325" i="8"/>
  <c r="J2325" i="8" s="1"/>
  <c r="I2324" i="8"/>
  <c r="H2324" i="8"/>
  <c r="G2324" i="8"/>
  <c r="J2324" i="8" s="1"/>
  <c r="I2323" i="8"/>
  <c r="H2323" i="8"/>
  <c r="G2323" i="8"/>
  <c r="J2323" i="8" s="1"/>
  <c r="I2322" i="8"/>
  <c r="H2322" i="8"/>
  <c r="G2322" i="8"/>
  <c r="J2322" i="8" s="1"/>
  <c r="I2321" i="8"/>
  <c r="H2321" i="8"/>
  <c r="G2321" i="8"/>
  <c r="J2321" i="8" s="1"/>
  <c r="I2320" i="8"/>
  <c r="H2320" i="8"/>
  <c r="G2320" i="8"/>
  <c r="J2320" i="8" s="1"/>
  <c r="I2319" i="8"/>
  <c r="H2319" i="8"/>
  <c r="G2319" i="8"/>
  <c r="J2319" i="8" s="1"/>
  <c r="I2318" i="8"/>
  <c r="H2318" i="8"/>
  <c r="G2318" i="8"/>
  <c r="J2318" i="8" s="1"/>
  <c r="I2317" i="8"/>
  <c r="H2317" i="8"/>
  <c r="G2317" i="8"/>
  <c r="J2317" i="8" s="1"/>
  <c r="I2316" i="8"/>
  <c r="H2316" i="8"/>
  <c r="G2316" i="8"/>
  <c r="J2316" i="8" s="1"/>
  <c r="I2315" i="8"/>
  <c r="H2315" i="8"/>
  <c r="G2315" i="8"/>
  <c r="J2315" i="8" s="1"/>
  <c r="I2314" i="8"/>
  <c r="H2314" i="8"/>
  <c r="G2314" i="8"/>
  <c r="J2314" i="8" s="1"/>
  <c r="I2313" i="8"/>
  <c r="H2313" i="8"/>
  <c r="G2313" i="8"/>
  <c r="J2313" i="8" s="1"/>
  <c r="I2312" i="8"/>
  <c r="H2312" i="8"/>
  <c r="G2312" i="8"/>
  <c r="J2312" i="8" s="1"/>
  <c r="I2311" i="8"/>
  <c r="H2311" i="8"/>
  <c r="G2311" i="8"/>
  <c r="J2311" i="8" s="1"/>
  <c r="I2310" i="8"/>
  <c r="H2310" i="8"/>
  <c r="G2310" i="8"/>
  <c r="J2310" i="8" s="1"/>
  <c r="I2309" i="8"/>
  <c r="H2309" i="8"/>
  <c r="G2309" i="8"/>
  <c r="J2309" i="8" s="1"/>
  <c r="I2308" i="8"/>
  <c r="H2308" i="8"/>
  <c r="G2308" i="8"/>
  <c r="J2308" i="8" s="1"/>
  <c r="I2307" i="8"/>
  <c r="H2307" i="8"/>
  <c r="G2307" i="8"/>
  <c r="J2307" i="8" s="1"/>
  <c r="I2306" i="8"/>
  <c r="H2306" i="8"/>
  <c r="G2306" i="8"/>
  <c r="J2306" i="8" s="1"/>
  <c r="I2305" i="8"/>
  <c r="H2305" i="8"/>
  <c r="G2305" i="8"/>
  <c r="J2305" i="8" s="1"/>
  <c r="I2304" i="8"/>
  <c r="H2304" i="8"/>
  <c r="G2304" i="8"/>
  <c r="J2304" i="8" s="1"/>
  <c r="I2303" i="8"/>
  <c r="H2303" i="8"/>
  <c r="G2303" i="8"/>
  <c r="J2303" i="8" s="1"/>
  <c r="I2302" i="8"/>
  <c r="H2302" i="8"/>
  <c r="G2302" i="8"/>
  <c r="J2302" i="8" s="1"/>
  <c r="I2301" i="8"/>
  <c r="H2301" i="8"/>
  <c r="G2301" i="8"/>
  <c r="J2301" i="8" s="1"/>
  <c r="I2300" i="8"/>
  <c r="H2300" i="8"/>
  <c r="G2300" i="8"/>
  <c r="J2300" i="8" s="1"/>
  <c r="I2299" i="8"/>
  <c r="H2299" i="8"/>
  <c r="G2299" i="8"/>
  <c r="J2299" i="8" s="1"/>
  <c r="I2298" i="8"/>
  <c r="H2298" i="8"/>
  <c r="G2298" i="8"/>
  <c r="J2298" i="8" s="1"/>
  <c r="I2297" i="8"/>
  <c r="H2297" i="8"/>
  <c r="G2297" i="8"/>
  <c r="J2297" i="8" s="1"/>
  <c r="I2296" i="8"/>
  <c r="H2296" i="8"/>
  <c r="G2296" i="8"/>
  <c r="J2296" i="8" s="1"/>
  <c r="I2295" i="8"/>
  <c r="H2295" i="8"/>
  <c r="G2295" i="8"/>
  <c r="J2295" i="8" s="1"/>
  <c r="I2294" i="8"/>
  <c r="H2294" i="8"/>
  <c r="G2294" i="8"/>
  <c r="J2294" i="8" s="1"/>
  <c r="I2293" i="8"/>
  <c r="H2293" i="8"/>
  <c r="G2293" i="8"/>
  <c r="J2293" i="8" s="1"/>
  <c r="I2292" i="8"/>
  <c r="H2292" i="8"/>
  <c r="G2292" i="8"/>
  <c r="J2292" i="8" s="1"/>
  <c r="I2291" i="8"/>
  <c r="H2291" i="8"/>
  <c r="G2291" i="8"/>
  <c r="J2291" i="8" s="1"/>
  <c r="I2290" i="8"/>
  <c r="H2290" i="8"/>
  <c r="G2290" i="8"/>
  <c r="J2290" i="8" s="1"/>
  <c r="I2289" i="8"/>
  <c r="H2289" i="8"/>
  <c r="G2289" i="8"/>
  <c r="J2289" i="8" s="1"/>
  <c r="I2288" i="8"/>
  <c r="H2288" i="8"/>
  <c r="G2288" i="8"/>
  <c r="J2288" i="8" s="1"/>
  <c r="I2287" i="8"/>
  <c r="H2287" i="8"/>
  <c r="G2287" i="8"/>
  <c r="J2287" i="8" s="1"/>
  <c r="I2286" i="8"/>
  <c r="H2286" i="8"/>
  <c r="G2286" i="8"/>
  <c r="J2286" i="8" s="1"/>
  <c r="I2285" i="8"/>
  <c r="H2285" i="8"/>
  <c r="G2285" i="8"/>
  <c r="J2285" i="8" s="1"/>
  <c r="I2284" i="8"/>
  <c r="H2284" i="8"/>
  <c r="G2284" i="8"/>
  <c r="J2284" i="8" s="1"/>
  <c r="I2283" i="8"/>
  <c r="H2283" i="8"/>
  <c r="G2283" i="8"/>
  <c r="J2283" i="8" s="1"/>
  <c r="I2282" i="8"/>
  <c r="H2282" i="8"/>
  <c r="G2282" i="8"/>
  <c r="J2282" i="8" s="1"/>
  <c r="I2281" i="8"/>
  <c r="H2281" i="8"/>
  <c r="G2281" i="8"/>
  <c r="J2281" i="8" s="1"/>
  <c r="I2280" i="8"/>
  <c r="H2280" i="8"/>
  <c r="G2280" i="8"/>
  <c r="J2280" i="8" s="1"/>
  <c r="I2279" i="8"/>
  <c r="H2279" i="8"/>
  <c r="G2279" i="8"/>
  <c r="J2279" i="8" s="1"/>
  <c r="I2278" i="8"/>
  <c r="H2278" i="8"/>
  <c r="G2278" i="8"/>
  <c r="J2278" i="8" s="1"/>
  <c r="I2277" i="8"/>
  <c r="H2277" i="8"/>
  <c r="G2277" i="8"/>
  <c r="J2277" i="8" s="1"/>
  <c r="I2276" i="8"/>
  <c r="H2276" i="8"/>
  <c r="G2276" i="8"/>
  <c r="J2276" i="8" s="1"/>
  <c r="I2275" i="8"/>
  <c r="H2275" i="8"/>
  <c r="G2275" i="8"/>
  <c r="J2275" i="8" s="1"/>
  <c r="I2274" i="8"/>
  <c r="H2274" i="8"/>
  <c r="G2274" i="8"/>
  <c r="J2274" i="8" s="1"/>
  <c r="I2273" i="8"/>
  <c r="H2273" i="8"/>
  <c r="G2273" i="8"/>
  <c r="J2273" i="8" s="1"/>
  <c r="I2272" i="8"/>
  <c r="H2272" i="8"/>
  <c r="G2272" i="8"/>
  <c r="J2272" i="8" s="1"/>
  <c r="I2271" i="8"/>
  <c r="H2271" i="8"/>
  <c r="G2271" i="8"/>
  <c r="J2271" i="8" s="1"/>
  <c r="I2270" i="8"/>
  <c r="H2270" i="8"/>
  <c r="G2270" i="8"/>
  <c r="J2270" i="8" s="1"/>
  <c r="I2269" i="8"/>
  <c r="H2269" i="8"/>
  <c r="G2269" i="8"/>
  <c r="J2269" i="8" s="1"/>
  <c r="I2268" i="8"/>
  <c r="H2268" i="8"/>
  <c r="G2268" i="8"/>
  <c r="J2268" i="8" s="1"/>
  <c r="I2267" i="8"/>
  <c r="H2267" i="8"/>
  <c r="G2267" i="8"/>
  <c r="J2267" i="8" s="1"/>
  <c r="I2266" i="8"/>
  <c r="H2266" i="8"/>
  <c r="G2266" i="8"/>
  <c r="J2266" i="8" s="1"/>
  <c r="I2265" i="8"/>
  <c r="H2265" i="8"/>
  <c r="G2265" i="8"/>
  <c r="J2265" i="8" s="1"/>
  <c r="I2264" i="8"/>
  <c r="H2264" i="8"/>
  <c r="G2264" i="8"/>
  <c r="J2264" i="8" s="1"/>
  <c r="I2263" i="8"/>
  <c r="H2263" i="8"/>
  <c r="G2263" i="8"/>
  <c r="J2263" i="8" s="1"/>
  <c r="I2262" i="8"/>
  <c r="H2262" i="8"/>
  <c r="G2262" i="8"/>
  <c r="J2262" i="8" s="1"/>
  <c r="I2261" i="8"/>
  <c r="H2261" i="8"/>
  <c r="G2261" i="8"/>
  <c r="J2261" i="8" s="1"/>
  <c r="I2260" i="8"/>
  <c r="H2260" i="8"/>
  <c r="G2260" i="8"/>
  <c r="J2260" i="8" s="1"/>
  <c r="I2259" i="8"/>
  <c r="H2259" i="8"/>
  <c r="G2259" i="8"/>
  <c r="J2259" i="8" s="1"/>
  <c r="I2258" i="8"/>
  <c r="H2258" i="8"/>
  <c r="G2258" i="8"/>
  <c r="J2258" i="8" s="1"/>
  <c r="I2257" i="8"/>
  <c r="H2257" i="8"/>
  <c r="G2257" i="8"/>
  <c r="J2257" i="8" s="1"/>
  <c r="I2256" i="8"/>
  <c r="H2256" i="8"/>
  <c r="G2256" i="8"/>
  <c r="J2256" i="8" s="1"/>
  <c r="I2255" i="8"/>
  <c r="H2255" i="8"/>
  <c r="G2255" i="8"/>
  <c r="J2255" i="8" s="1"/>
  <c r="I2254" i="8"/>
  <c r="H2254" i="8"/>
  <c r="G2254" i="8"/>
  <c r="J2254" i="8" s="1"/>
  <c r="I2253" i="8"/>
  <c r="H2253" i="8"/>
  <c r="G2253" i="8"/>
  <c r="J2253" i="8" s="1"/>
  <c r="I2252" i="8"/>
  <c r="H2252" i="8"/>
  <c r="G2252" i="8"/>
  <c r="J2252" i="8" s="1"/>
  <c r="I2251" i="8"/>
  <c r="H2251" i="8"/>
  <c r="G2251" i="8"/>
  <c r="J2251" i="8" s="1"/>
  <c r="I2250" i="8"/>
  <c r="H2250" i="8"/>
  <c r="G2250" i="8"/>
  <c r="J2250" i="8" s="1"/>
  <c r="I2249" i="8"/>
  <c r="H2249" i="8"/>
  <c r="G2249" i="8"/>
  <c r="J2249" i="8" s="1"/>
  <c r="I2248" i="8"/>
  <c r="H2248" i="8"/>
  <c r="G2248" i="8"/>
  <c r="J2248" i="8" s="1"/>
  <c r="I2247" i="8"/>
  <c r="H2247" i="8"/>
  <c r="G2247" i="8"/>
  <c r="J2247" i="8" s="1"/>
  <c r="I2246" i="8"/>
  <c r="H2246" i="8"/>
  <c r="G2246" i="8"/>
  <c r="J2246" i="8" s="1"/>
  <c r="I2245" i="8"/>
  <c r="H2245" i="8"/>
  <c r="G2245" i="8"/>
  <c r="J2245" i="8" s="1"/>
  <c r="I2244" i="8"/>
  <c r="H2244" i="8"/>
  <c r="G2244" i="8"/>
  <c r="J2244" i="8" s="1"/>
  <c r="I2243" i="8"/>
  <c r="H2243" i="8"/>
  <c r="G2243" i="8"/>
  <c r="J2243" i="8" s="1"/>
  <c r="I2242" i="8"/>
  <c r="H2242" i="8"/>
  <c r="G2242" i="8"/>
  <c r="J2242" i="8" s="1"/>
  <c r="I2241" i="8"/>
  <c r="H2241" i="8"/>
  <c r="G2241" i="8"/>
  <c r="J2241" i="8" s="1"/>
  <c r="I2240" i="8"/>
  <c r="H2240" i="8"/>
  <c r="G2240" i="8"/>
  <c r="J2240" i="8" s="1"/>
  <c r="I2239" i="8"/>
  <c r="H2239" i="8"/>
  <c r="G2239" i="8"/>
  <c r="J2239" i="8" s="1"/>
  <c r="I2238" i="8"/>
  <c r="H2238" i="8"/>
  <c r="G2238" i="8"/>
  <c r="J2238" i="8" s="1"/>
  <c r="I2237" i="8"/>
  <c r="H2237" i="8"/>
  <c r="G2237" i="8"/>
  <c r="J2237" i="8" s="1"/>
  <c r="I2236" i="8"/>
  <c r="H2236" i="8"/>
  <c r="G2236" i="8"/>
  <c r="J2236" i="8" s="1"/>
  <c r="I2235" i="8"/>
  <c r="H2235" i="8"/>
  <c r="G2235" i="8"/>
  <c r="J2235" i="8" s="1"/>
  <c r="I2234" i="8"/>
  <c r="H2234" i="8"/>
  <c r="G2234" i="8"/>
  <c r="J2234" i="8" s="1"/>
  <c r="I2233" i="8"/>
  <c r="H2233" i="8"/>
  <c r="G2233" i="8"/>
  <c r="J2233" i="8" s="1"/>
  <c r="I2232" i="8"/>
  <c r="H2232" i="8"/>
  <c r="G2232" i="8"/>
  <c r="J2232" i="8" s="1"/>
  <c r="I2231" i="8"/>
  <c r="H2231" i="8"/>
  <c r="G2231" i="8"/>
  <c r="J2231" i="8" s="1"/>
  <c r="I2230" i="8"/>
  <c r="H2230" i="8"/>
  <c r="G2230" i="8"/>
  <c r="J2230" i="8" s="1"/>
  <c r="I2229" i="8"/>
  <c r="H2229" i="8"/>
  <c r="G2229" i="8"/>
  <c r="J2229" i="8" s="1"/>
  <c r="I2228" i="8"/>
  <c r="H2228" i="8"/>
  <c r="G2228" i="8"/>
  <c r="J2228" i="8" s="1"/>
  <c r="I2227" i="8"/>
  <c r="H2227" i="8"/>
  <c r="G2227" i="8"/>
  <c r="J2227" i="8" s="1"/>
  <c r="I2226" i="8"/>
  <c r="H2226" i="8"/>
  <c r="G2226" i="8"/>
  <c r="J2226" i="8" s="1"/>
  <c r="I2225" i="8"/>
  <c r="H2225" i="8"/>
  <c r="G2225" i="8"/>
  <c r="J2225" i="8" s="1"/>
  <c r="I2224" i="8"/>
  <c r="H2224" i="8"/>
  <c r="G2224" i="8"/>
  <c r="J2224" i="8" s="1"/>
  <c r="I2223" i="8"/>
  <c r="H2223" i="8"/>
  <c r="G2223" i="8"/>
  <c r="J2223" i="8" s="1"/>
  <c r="I2222" i="8"/>
  <c r="H2222" i="8"/>
  <c r="G2222" i="8"/>
  <c r="J2222" i="8" s="1"/>
  <c r="I2221" i="8"/>
  <c r="H2221" i="8"/>
  <c r="G2221" i="8"/>
  <c r="J2221" i="8" s="1"/>
  <c r="I2220" i="8"/>
  <c r="H2220" i="8"/>
  <c r="G2220" i="8"/>
  <c r="J2220" i="8" s="1"/>
  <c r="I2219" i="8"/>
  <c r="H2219" i="8"/>
  <c r="G2219" i="8"/>
  <c r="J2219" i="8" s="1"/>
  <c r="I2218" i="8"/>
  <c r="H2218" i="8"/>
  <c r="G2218" i="8"/>
  <c r="J2218" i="8" s="1"/>
  <c r="I2217" i="8"/>
  <c r="H2217" i="8"/>
  <c r="G2217" i="8"/>
  <c r="J2217" i="8" s="1"/>
  <c r="I2216" i="8"/>
  <c r="H2216" i="8"/>
  <c r="G2216" i="8"/>
  <c r="J2216" i="8" s="1"/>
  <c r="I2215" i="8"/>
  <c r="H2215" i="8"/>
  <c r="G2215" i="8"/>
  <c r="J2215" i="8" s="1"/>
  <c r="I2214" i="8"/>
  <c r="H2214" i="8"/>
  <c r="G2214" i="8"/>
  <c r="J2214" i="8" s="1"/>
  <c r="I2213" i="8"/>
  <c r="H2213" i="8"/>
  <c r="G2213" i="8"/>
  <c r="J2213" i="8" s="1"/>
  <c r="I2212" i="8"/>
  <c r="H2212" i="8"/>
  <c r="G2212" i="8"/>
  <c r="J2212" i="8" s="1"/>
  <c r="I2211" i="8"/>
  <c r="H2211" i="8"/>
  <c r="G2211" i="8"/>
  <c r="J2211" i="8" s="1"/>
  <c r="I2210" i="8"/>
  <c r="H2210" i="8"/>
  <c r="G2210" i="8"/>
  <c r="J2210" i="8" s="1"/>
  <c r="I2209" i="8"/>
  <c r="H2209" i="8"/>
  <c r="G2209" i="8"/>
  <c r="J2209" i="8" s="1"/>
  <c r="I2208" i="8"/>
  <c r="H2208" i="8"/>
  <c r="G2208" i="8"/>
  <c r="J2208" i="8" s="1"/>
  <c r="I2207" i="8"/>
  <c r="H2207" i="8"/>
  <c r="G2207" i="8"/>
  <c r="J2207" i="8" s="1"/>
  <c r="I2206" i="8"/>
  <c r="H2206" i="8"/>
  <c r="G2206" i="8"/>
  <c r="J2206" i="8" s="1"/>
  <c r="I2205" i="8"/>
  <c r="H2205" i="8"/>
  <c r="G2205" i="8"/>
  <c r="J2205" i="8" s="1"/>
  <c r="I2204" i="8"/>
  <c r="H2204" i="8"/>
  <c r="G2204" i="8"/>
  <c r="J2204" i="8" s="1"/>
  <c r="I2203" i="8"/>
  <c r="H2203" i="8"/>
  <c r="G2203" i="8"/>
  <c r="J2203" i="8" s="1"/>
  <c r="I2202" i="8"/>
  <c r="H2202" i="8"/>
  <c r="G2202" i="8"/>
  <c r="J2202" i="8" s="1"/>
  <c r="I2201" i="8"/>
  <c r="H2201" i="8"/>
  <c r="G2201" i="8"/>
  <c r="J2201" i="8" s="1"/>
  <c r="I2200" i="8"/>
  <c r="H2200" i="8"/>
  <c r="G2200" i="8"/>
  <c r="J2200" i="8" s="1"/>
  <c r="I2199" i="8"/>
  <c r="H2199" i="8"/>
  <c r="G2199" i="8"/>
  <c r="J2199" i="8" s="1"/>
  <c r="I2198" i="8"/>
  <c r="H2198" i="8"/>
  <c r="G2198" i="8"/>
  <c r="J2198" i="8" s="1"/>
  <c r="I2197" i="8"/>
  <c r="H2197" i="8"/>
  <c r="G2197" i="8"/>
  <c r="J2197" i="8" s="1"/>
  <c r="I2196" i="8"/>
  <c r="H2196" i="8"/>
  <c r="G2196" i="8"/>
  <c r="J2196" i="8" s="1"/>
  <c r="I2195" i="8"/>
  <c r="H2195" i="8"/>
  <c r="G2195" i="8"/>
  <c r="J2195" i="8" s="1"/>
  <c r="I2194" i="8"/>
  <c r="H2194" i="8"/>
  <c r="G2194" i="8"/>
  <c r="J2194" i="8" s="1"/>
  <c r="I2193" i="8"/>
  <c r="H2193" i="8"/>
  <c r="G2193" i="8"/>
  <c r="J2193" i="8" s="1"/>
  <c r="I2192" i="8"/>
  <c r="H2192" i="8"/>
  <c r="G2192" i="8"/>
  <c r="J2192" i="8" s="1"/>
  <c r="I2191" i="8"/>
  <c r="H2191" i="8"/>
  <c r="G2191" i="8"/>
  <c r="J2191" i="8" s="1"/>
  <c r="I2190" i="8"/>
  <c r="H2190" i="8"/>
  <c r="G2190" i="8"/>
  <c r="J2190" i="8" s="1"/>
  <c r="I2189" i="8"/>
  <c r="H2189" i="8"/>
  <c r="G2189" i="8"/>
  <c r="J2189" i="8" s="1"/>
  <c r="I2188" i="8"/>
  <c r="H2188" i="8"/>
  <c r="G2188" i="8"/>
  <c r="J2188" i="8" s="1"/>
  <c r="I2187" i="8"/>
  <c r="H2187" i="8"/>
  <c r="G2187" i="8"/>
  <c r="J2187" i="8" s="1"/>
  <c r="I2186" i="8"/>
  <c r="H2186" i="8"/>
  <c r="G2186" i="8"/>
  <c r="J2186" i="8" s="1"/>
  <c r="I2185" i="8"/>
  <c r="H2185" i="8"/>
  <c r="G2185" i="8"/>
  <c r="J2185" i="8" s="1"/>
  <c r="I2184" i="8"/>
  <c r="H2184" i="8"/>
  <c r="G2184" i="8"/>
  <c r="J2184" i="8" s="1"/>
  <c r="I2183" i="8"/>
  <c r="H2183" i="8"/>
  <c r="G2183" i="8"/>
  <c r="J2183" i="8" s="1"/>
  <c r="I2182" i="8"/>
  <c r="H2182" i="8"/>
  <c r="G2182" i="8"/>
  <c r="J2182" i="8" s="1"/>
  <c r="I2181" i="8"/>
  <c r="H2181" i="8"/>
  <c r="G2181" i="8"/>
  <c r="J2181" i="8" s="1"/>
  <c r="I2180" i="8"/>
  <c r="H2180" i="8"/>
  <c r="G2180" i="8"/>
  <c r="J2180" i="8" s="1"/>
  <c r="I2179" i="8"/>
  <c r="H2179" i="8"/>
  <c r="G2179" i="8"/>
  <c r="J2179" i="8" s="1"/>
  <c r="I2178" i="8"/>
  <c r="H2178" i="8"/>
  <c r="G2178" i="8"/>
  <c r="J2178" i="8" s="1"/>
  <c r="I2177" i="8"/>
  <c r="H2177" i="8"/>
  <c r="G2177" i="8"/>
  <c r="J2177" i="8" s="1"/>
  <c r="I2176" i="8"/>
  <c r="H2176" i="8"/>
  <c r="G2176" i="8"/>
  <c r="J2176" i="8" s="1"/>
  <c r="I2175" i="8"/>
  <c r="H2175" i="8"/>
  <c r="G2175" i="8"/>
  <c r="J2175" i="8" s="1"/>
  <c r="I2174" i="8"/>
  <c r="H2174" i="8"/>
  <c r="G2174" i="8"/>
  <c r="J2174" i="8" s="1"/>
  <c r="I2173" i="8"/>
  <c r="H2173" i="8"/>
  <c r="G2173" i="8"/>
  <c r="J2173" i="8" s="1"/>
  <c r="I2172" i="8"/>
  <c r="H2172" i="8"/>
  <c r="G2172" i="8"/>
  <c r="J2172" i="8" s="1"/>
  <c r="I2171" i="8"/>
  <c r="H2171" i="8"/>
  <c r="G2171" i="8"/>
  <c r="J2171" i="8" s="1"/>
  <c r="I2170" i="8"/>
  <c r="H2170" i="8"/>
  <c r="G2170" i="8"/>
  <c r="J2170" i="8" s="1"/>
  <c r="I2169" i="8"/>
  <c r="H2169" i="8"/>
  <c r="G2169" i="8"/>
  <c r="J2169" i="8" s="1"/>
  <c r="I2168" i="8"/>
  <c r="H2168" i="8"/>
  <c r="G2168" i="8"/>
  <c r="J2168" i="8" s="1"/>
  <c r="I2167" i="8"/>
  <c r="H2167" i="8"/>
  <c r="G2167" i="8"/>
  <c r="J2167" i="8" s="1"/>
  <c r="I2166" i="8"/>
  <c r="H2166" i="8"/>
  <c r="G2166" i="8"/>
  <c r="J2166" i="8" s="1"/>
  <c r="I2165" i="8"/>
  <c r="H2165" i="8"/>
  <c r="G2165" i="8"/>
  <c r="J2165" i="8" s="1"/>
  <c r="I2164" i="8"/>
  <c r="H2164" i="8"/>
  <c r="G2164" i="8"/>
  <c r="J2164" i="8" s="1"/>
  <c r="I2163" i="8"/>
  <c r="H2163" i="8"/>
  <c r="G2163" i="8"/>
  <c r="J2163" i="8" s="1"/>
  <c r="I2162" i="8"/>
  <c r="H2162" i="8"/>
  <c r="G2162" i="8"/>
  <c r="J2162" i="8" s="1"/>
  <c r="I2161" i="8"/>
  <c r="H2161" i="8"/>
  <c r="G2161" i="8"/>
  <c r="J2161" i="8" s="1"/>
  <c r="I2160" i="8"/>
  <c r="H2160" i="8"/>
  <c r="G2160" i="8"/>
  <c r="J2160" i="8" s="1"/>
  <c r="I2159" i="8"/>
  <c r="H2159" i="8"/>
  <c r="G2159" i="8"/>
  <c r="J2159" i="8" s="1"/>
  <c r="I2158" i="8"/>
  <c r="H2158" i="8"/>
  <c r="G2158" i="8"/>
  <c r="J2158" i="8" s="1"/>
  <c r="I2157" i="8"/>
  <c r="H2157" i="8"/>
  <c r="G2157" i="8"/>
  <c r="J2157" i="8" s="1"/>
  <c r="I2156" i="8"/>
  <c r="H2156" i="8"/>
  <c r="G2156" i="8"/>
  <c r="J2156" i="8" s="1"/>
  <c r="I2155" i="8"/>
  <c r="H2155" i="8"/>
  <c r="G2155" i="8"/>
  <c r="J2155" i="8" s="1"/>
  <c r="I2154" i="8"/>
  <c r="H2154" i="8"/>
  <c r="G2154" i="8"/>
  <c r="J2154" i="8" s="1"/>
  <c r="I2153" i="8"/>
  <c r="H2153" i="8"/>
  <c r="G2153" i="8"/>
  <c r="J2153" i="8" s="1"/>
  <c r="I2152" i="8"/>
  <c r="H2152" i="8"/>
  <c r="G2152" i="8"/>
  <c r="J2152" i="8" s="1"/>
  <c r="I2151" i="8"/>
  <c r="H2151" i="8"/>
  <c r="G2151" i="8"/>
  <c r="J2151" i="8" s="1"/>
  <c r="I2150" i="8"/>
  <c r="H2150" i="8"/>
  <c r="G2150" i="8"/>
  <c r="J2150" i="8" s="1"/>
  <c r="I2149" i="8"/>
  <c r="H2149" i="8"/>
  <c r="G2149" i="8"/>
  <c r="J2149" i="8" s="1"/>
  <c r="I2148" i="8"/>
  <c r="H2148" i="8"/>
  <c r="G2148" i="8"/>
  <c r="J2148" i="8" s="1"/>
  <c r="I2147" i="8"/>
  <c r="H2147" i="8"/>
  <c r="G2147" i="8"/>
  <c r="J2147" i="8" s="1"/>
  <c r="I2146" i="8"/>
  <c r="H2146" i="8"/>
  <c r="G2146" i="8"/>
  <c r="J2146" i="8" s="1"/>
  <c r="I2145" i="8"/>
  <c r="H2145" i="8"/>
  <c r="G2145" i="8"/>
  <c r="J2145" i="8" s="1"/>
  <c r="I2144" i="8"/>
  <c r="H2144" i="8"/>
  <c r="G2144" i="8"/>
  <c r="J2144" i="8" s="1"/>
  <c r="I2143" i="8"/>
  <c r="H2143" i="8"/>
  <c r="G2143" i="8"/>
  <c r="J2143" i="8" s="1"/>
  <c r="I2142" i="8"/>
  <c r="H2142" i="8"/>
  <c r="G2142" i="8"/>
  <c r="J2142" i="8" s="1"/>
  <c r="I2141" i="8"/>
  <c r="H2141" i="8"/>
  <c r="G2141" i="8"/>
  <c r="J2141" i="8" s="1"/>
  <c r="I2140" i="8"/>
  <c r="H2140" i="8"/>
  <c r="G2140" i="8"/>
  <c r="J2140" i="8" s="1"/>
  <c r="I2139" i="8"/>
  <c r="H2139" i="8"/>
  <c r="G2139" i="8"/>
  <c r="J2139" i="8" s="1"/>
  <c r="I2138" i="8"/>
  <c r="H2138" i="8"/>
  <c r="G2138" i="8"/>
  <c r="J2138" i="8" s="1"/>
  <c r="I2137" i="8"/>
  <c r="H2137" i="8"/>
  <c r="G2137" i="8"/>
  <c r="J2137" i="8" s="1"/>
  <c r="I2136" i="8"/>
  <c r="H2136" i="8"/>
  <c r="G2136" i="8"/>
  <c r="J2136" i="8" s="1"/>
  <c r="I2135" i="8"/>
  <c r="H2135" i="8"/>
  <c r="G2135" i="8"/>
  <c r="J2135" i="8" s="1"/>
  <c r="I2134" i="8"/>
  <c r="H2134" i="8"/>
  <c r="G2134" i="8"/>
  <c r="J2134" i="8" s="1"/>
  <c r="I2133" i="8"/>
  <c r="H2133" i="8"/>
  <c r="G2133" i="8"/>
  <c r="J2133" i="8" s="1"/>
  <c r="I2132" i="8"/>
  <c r="H2132" i="8"/>
  <c r="G2132" i="8"/>
  <c r="J2132" i="8" s="1"/>
  <c r="I2131" i="8"/>
  <c r="H2131" i="8"/>
  <c r="G2131" i="8"/>
  <c r="J2131" i="8" s="1"/>
  <c r="I2130" i="8"/>
  <c r="H2130" i="8"/>
  <c r="G2130" i="8"/>
  <c r="J2130" i="8" s="1"/>
  <c r="I2129" i="8"/>
  <c r="H2129" i="8"/>
  <c r="G2129" i="8"/>
  <c r="J2129" i="8" s="1"/>
  <c r="I2128" i="8"/>
  <c r="H2128" i="8"/>
  <c r="G2128" i="8"/>
  <c r="J2128" i="8" s="1"/>
  <c r="I2127" i="8"/>
  <c r="H2127" i="8"/>
  <c r="G2127" i="8"/>
  <c r="J2127" i="8" s="1"/>
  <c r="I2126" i="8"/>
  <c r="H2126" i="8"/>
  <c r="G2126" i="8"/>
  <c r="J2126" i="8" s="1"/>
  <c r="I2125" i="8"/>
  <c r="H2125" i="8"/>
  <c r="G2125" i="8"/>
  <c r="J2125" i="8" s="1"/>
  <c r="I2124" i="8"/>
  <c r="H2124" i="8"/>
  <c r="G2124" i="8"/>
  <c r="J2124" i="8" s="1"/>
  <c r="I2123" i="8"/>
  <c r="H2123" i="8"/>
  <c r="G2123" i="8"/>
  <c r="J2123" i="8" s="1"/>
  <c r="I2122" i="8"/>
  <c r="H2122" i="8"/>
  <c r="G2122" i="8"/>
  <c r="J2122" i="8" s="1"/>
  <c r="I2121" i="8"/>
  <c r="H2121" i="8"/>
  <c r="G2121" i="8"/>
  <c r="J2121" i="8" s="1"/>
  <c r="I2120" i="8"/>
  <c r="H2120" i="8"/>
  <c r="G2120" i="8"/>
  <c r="J2120" i="8" s="1"/>
  <c r="I2119" i="8"/>
  <c r="H2119" i="8"/>
  <c r="G2119" i="8"/>
  <c r="J2119" i="8" s="1"/>
  <c r="I2118" i="8"/>
  <c r="H2118" i="8"/>
  <c r="G2118" i="8"/>
  <c r="J2118" i="8" s="1"/>
  <c r="I2117" i="8"/>
  <c r="H2117" i="8"/>
  <c r="G2117" i="8"/>
  <c r="J2117" i="8" s="1"/>
  <c r="I2116" i="8"/>
  <c r="H2116" i="8"/>
  <c r="G2116" i="8"/>
  <c r="J2116" i="8" s="1"/>
  <c r="I2115" i="8"/>
  <c r="H2115" i="8"/>
  <c r="G2115" i="8"/>
  <c r="J2115" i="8" s="1"/>
  <c r="I2114" i="8"/>
  <c r="H2114" i="8"/>
  <c r="G2114" i="8"/>
  <c r="J2114" i="8" s="1"/>
  <c r="I2113" i="8"/>
  <c r="H2113" i="8"/>
  <c r="G2113" i="8"/>
  <c r="J2113" i="8" s="1"/>
  <c r="I2112" i="8"/>
  <c r="H2112" i="8"/>
  <c r="G2112" i="8"/>
  <c r="J2112" i="8" s="1"/>
  <c r="I2111" i="8"/>
  <c r="H2111" i="8"/>
  <c r="G2111" i="8"/>
  <c r="J2111" i="8" s="1"/>
  <c r="I2110" i="8"/>
  <c r="H2110" i="8"/>
  <c r="G2110" i="8"/>
  <c r="J2110" i="8" s="1"/>
  <c r="I2109" i="8"/>
  <c r="H2109" i="8"/>
  <c r="G2109" i="8"/>
  <c r="J2109" i="8" s="1"/>
  <c r="I2108" i="8"/>
  <c r="H2108" i="8"/>
  <c r="G2108" i="8"/>
  <c r="J2108" i="8" s="1"/>
  <c r="I2107" i="8"/>
  <c r="H2107" i="8"/>
  <c r="G2107" i="8"/>
  <c r="J2107" i="8" s="1"/>
  <c r="I2106" i="8"/>
  <c r="H2106" i="8"/>
  <c r="G2106" i="8"/>
  <c r="J2106" i="8" s="1"/>
  <c r="I2105" i="8"/>
  <c r="H2105" i="8"/>
  <c r="G2105" i="8"/>
  <c r="J2105" i="8" s="1"/>
  <c r="I2104" i="8"/>
  <c r="H2104" i="8"/>
  <c r="G2104" i="8"/>
  <c r="J2104" i="8" s="1"/>
  <c r="I2103" i="8"/>
  <c r="H2103" i="8"/>
  <c r="G2103" i="8"/>
  <c r="J2103" i="8" s="1"/>
  <c r="I2102" i="8"/>
  <c r="H2102" i="8"/>
  <c r="G2102" i="8"/>
  <c r="J2102" i="8" s="1"/>
  <c r="I2101" i="8"/>
  <c r="H2101" i="8"/>
  <c r="G2101" i="8"/>
  <c r="J2101" i="8" s="1"/>
  <c r="I2100" i="8"/>
  <c r="H2100" i="8"/>
  <c r="G2100" i="8"/>
  <c r="J2100" i="8" s="1"/>
  <c r="I2099" i="8"/>
  <c r="H2099" i="8"/>
  <c r="G2099" i="8"/>
  <c r="J2099" i="8" s="1"/>
  <c r="I2098" i="8"/>
  <c r="H2098" i="8"/>
  <c r="G2098" i="8"/>
  <c r="J2098" i="8" s="1"/>
  <c r="I2097" i="8"/>
  <c r="H2097" i="8"/>
  <c r="G2097" i="8"/>
  <c r="J2097" i="8" s="1"/>
  <c r="I2096" i="8"/>
  <c r="H2096" i="8"/>
  <c r="G2096" i="8"/>
  <c r="J2096" i="8" s="1"/>
  <c r="I2095" i="8"/>
  <c r="H2095" i="8"/>
  <c r="G2095" i="8"/>
  <c r="J2095" i="8" s="1"/>
  <c r="I2094" i="8"/>
  <c r="H2094" i="8"/>
  <c r="G2094" i="8"/>
  <c r="J2094" i="8" s="1"/>
  <c r="I2093" i="8"/>
  <c r="H2093" i="8"/>
  <c r="G2093" i="8"/>
  <c r="J2093" i="8" s="1"/>
  <c r="I2092" i="8"/>
  <c r="H2092" i="8"/>
  <c r="G2092" i="8"/>
  <c r="J2092" i="8" s="1"/>
  <c r="I2091" i="8"/>
  <c r="H2091" i="8"/>
  <c r="G2091" i="8"/>
  <c r="J2091" i="8" s="1"/>
  <c r="I2090" i="8"/>
  <c r="H2090" i="8"/>
  <c r="G2090" i="8"/>
  <c r="J2090" i="8" s="1"/>
  <c r="I2089" i="8"/>
  <c r="H2089" i="8"/>
  <c r="G2089" i="8"/>
  <c r="J2089" i="8" s="1"/>
  <c r="I2088" i="8"/>
  <c r="H2088" i="8"/>
  <c r="G2088" i="8"/>
  <c r="J2088" i="8" s="1"/>
  <c r="I2087" i="8"/>
  <c r="H2087" i="8"/>
  <c r="G2087" i="8"/>
  <c r="J2087" i="8" s="1"/>
  <c r="I2086" i="8"/>
  <c r="H2086" i="8"/>
  <c r="G2086" i="8"/>
  <c r="J2086" i="8" s="1"/>
  <c r="I2085" i="8"/>
  <c r="H2085" i="8"/>
  <c r="G2085" i="8"/>
  <c r="J2085" i="8" s="1"/>
  <c r="I2084" i="8"/>
  <c r="H2084" i="8"/>
  <c r="G2084" i="8"/>
  <c r="J2084" i="8" s="1"/>
  <c r="I2083" i="8"/>
  <c r="H2083" i="8"/>
  <c r="G2083" i="8"/>
  <c r="J2083" i="8" s="1"/>
  <c r="I2082" i="8"/>
  <c r="H2082" i="8"/>
  <c r="G2082" i="8"/>
  <c r="J2082" i="8" s="1"/>
  <c r="I2081" i="8"/>
  <c r="H2081" i="8"/>
  <c r="G2081" i="8"/>
  <c r="J2081" i="8" s="1"/>
  <c r="I2080" i="8"/>
  <c r="H2080" i="8"/>
  <c r="G2080" i="8"/>
  <c r="J2080" i="8" s="1"/>
  <c r="I2079" i="8"/>
  <c r="H2079" i="8"/>
  <c r="G2079" i="8"/>
  <c r="J2079" i="8" s="1"/>
  <c r="I2078" i="8"/>
  <c r="H2078" i="8"/>
  <c r="G2078" i="8"/>
  <c r="J2078" i="8" s="1"/>
  <c r="I2077" i="8"/>
  <c r="H2077" i="8"/>
  <c r="G2077" i="8"/>
  <c r="J2077" i="8" s="1"/>
  <c r="I2076" i="8"/>
  <c r="H2076" i="8"/>
  <c r="G2076" i="8"/>
  <c r="J2076" i="8" s="1"/>
  <c r="I2075" i="8"/>
  <c r="H2075" i="8"/>
  <c r="G2075" i="8"/>
  <c r="J2075" i="8" s="1"/>
  <c r="I2074" i="8"/>
  <c r="H2074" i="8"/>
  <c r="G2074" i="8"/>
  <c r="J2074" i="8" s="1"/>
  <c r="I2073" i="8"/>
  <c r="H2073" i="8"/>
  <c r="G2073" i="8"/>
  <c r="J2073" i="8" s="1"/>
  <c r="I2072" i="8"/>
  <c r="H2072" i="8"/>
  <c r="G2072" i="8"/>
  <c r="J2072" i="8" s="1"/>
  <c r="I2071" i="8"/>
  <c r="H2071" i="8"/>
  <c r="G2071" i="8"/>
  <c r="J2071" i="8" s="1"/>
  <c r="I2070" i="8"/>
  <c r="H2070" i="8"/>
  <c r="G2070" i="8"/>
  <c r="J2070" i="8" s="1"/>
  <c r="I2069" i="8"/>
  <c r="H2069" i="8"/>
  <c r="G2069" i="8"/>
  <c r="J2069" i="8" s="1"/>
  <c r="I2068" i="8"/>
  <c r="H2068" i="8"/>
  <c r="G2068" i="8"/>
  <c r="J2068" i="8" s="1"/>
  <c r="I2067" i="8"/>
  <c r="H2067" i="8"/>
  <c r="G2067" i="8"/>
  <c r="J2067" i="8" s="1"/>
  <c r="I2066" i="8"/>
  <c r="H2066" i="8"/>
  <c r="G2066" i="8"/>
  <c r="J2066" i="8" s="1"/>
  <c r="I2065" i="8"/>
  <c r="H2065" i="8"/>
  <c r="G2065" i="8"/>
  <c r="J2065" i="8" s="1"/>
  <c r="I2064" i="8"/>
  <c r="H2064" i="8"/>
  <c r="G2064" i="8"/>
  <c r="J2064" i="8" s="1"/>
  <c r="I2063" i="8"/>
  <c r="H2063" i="8"/>
  <c r="G2063" i="8"/>
  <c r="J2063" i="8" s="1"/>
  <c r="I2062" i="8"/>
  <c r="H2062" i="8"/>
  <c r="G2062" i="8"/>
  <c r="J2062" i="8" s="1"/>
  <c r="I2061" i="8"/>
  <c r="H2061" i="8"/>
  <c r="G2061" i="8"/>
  <c r="J2061" i="8" s="1"/>
  <c r="I2060" i="8"/>
  <c r="H2060" i="8"/>
  <c r="G2060" i="8"/>
  <c r="J2060" i="8" s="1"/>
  <c r="I2059" i="8"/>
  <c r="H2059" i="8"/>
  <c r="G2059" i="8"/>
  <c r="J2059" i="8" s="1"/>
  <c r="I2058" i="8"/>
  <c r="H2058" i="8"/>
  <c r="G2058" i="8"/>
  <c r="J2058" i="8" s="1"/>
  <c r="I2057" i="8"/>
  <c r="H2057" i="8"/>
  <c r="G2057" i="8"/>
  <c r="J2057" i="8" s="1"/>
  <c r="I2056" i="8"/>
  <c r="H2056" i="8"/>
  <c r="G2056" i="8"/>
  <c r="J2056" i="8" s="1"/>
  <c r="I2055" i="8"/>
  <c r="H2055" i="8"/>
  <c r="G2055" i="8"/>
  <c r="J2055" i="8" s="1"/>
  <c r="I2054" i="8"/>
  <c r="H2054" i="8"/>
  <c r="G2054" i="8"/>
  <c r="J2054" i="8" s="1"/>
  <c r="I2053" i="8"/>
  <c r="H2053" i="8"/>
  <c r="G2053" i="8"/>
  <c r="J2053" i="8" s="1"/>
  <c r="I2052" i="8"/>
  <c r="H2052" i="8"/>
  <c r="G2052" i="8"/>
  <c r="J2052" i="8" s="1"/>
  <c r="I2051" i="8"/>
  <c r="H2051" i="8"/>
  <c r="G2051" i="8"/>
  <c r="J2051" i="8" s="1"/>
  <c r="I2050" i="8"/>
  <c r="H2050" i="8"/>
  <c r="G2050" i="8"/>
  <c r="J2050" i="8" s="1"/>
  <c r="I2049" i="8"/>
  <c r="H2049" i="8"/>
  <c r="G2049" i="8"/>
  <c r="J2049" i="8" s="1"/>
  <c r="I2048" i="8"/>
  <c r="H2048" i="8"/>
  <c r="G2048" i="8"/>
  <c r="J2048" i="8" s="1"/>
  <c r="I2047" i="8"/>
  <c r="H2047" i="8"/>
  <c r="G2047" i="8"/>
  <c r="J2047" i="8" s="1"/>
  <c r="I2046" i="8"/>
  <c r="H2046" i="8"/>
  <c r="G2046" i="8"/>
  <c r="J2046" i="8" s="1"/>
  <c r="I2045" i="8"/>
  <c r="H2045" i="8"/>
  <c r="G2045" i="8"/>
  <c r="J2045" i="8" s="1"/>
  <c r="I2044" i="8"/>
  <c r="H2044" i="8"/>
  <c r="G2044" i="8"/>
  <c r="J2044" i="8" s="1"/>
  <c r="I2043" i="8"/>
  <c r="H2043" i="8"/>
  <c r="G2043" i="8"/>
  <c r="J2043" i="8" s="1"/>
  <c r="I2042" i="8"/>
  <c r="H2042" i="8"/>
  <c r="G2042" i="8"/>
  <c r="J2042" i="8" s="1"/>
  <c r="I2041" i="8"/>
  <c r="H2041" i="8"/>
  <c r="G2041" i="8"/>
  <c r="J2041" i="8" s="1"/>
  <c r="I2040" i="8"/>
  <c r="H2040" i="8"/>
  <c r="G2040" i="8"/>
  <c r="J2040" i="8" s="1"/>
  <c r="I2039" i="8"/>
  <c r="H2039" i="8"/>
  <c r="G2039" i="8"/>
  <c r="J2039" i="8" s="1"/>
  <c r="I2038" i="8"/>
  <c r="H2038" i="8"/>
  <c r="G2038" i="8"/>
  <c r="J2038" i="8" s="1"/>
  <c r="I2037" i="8"/>
  <c r="H2037" i="8"/>
  <c r="G2037" i="8"/>
  <c r="J2037" i="8" s="1"/>
  <c r="I2036" i="8"/>
  <c r="H2036" i="8"/>
  <c r="G2036" i="8"/>
  <c r="J2036" i="8" s="1"/>
  <c r="I2035" i="8"/>
  <c r="H2035" i="8"/>
  <c r="G2035" i="8"/>
  <c r="J2035" i="8" s="1"/>
  <c r="I2034" i="8"/>
  <c r="H2034" i="8"/>
  <c r="G2034" i="8"/>
  <c r="J2034" i="8" s="1"/>
  <c r="I2033" i="8"/>
  <c r="H2033" i="8"/>
  <c r="G2033" i="8"/>
  <c r="J2033" i="8" s="1"/>
  <c r="I2032" i="8"/>
  <c r="H2032" i="8"/>
  <c r="G2032" i="8"/>
  <c r="J2032" i="8" s="1"/>
  <c r="I2031" i="8"/>
  <c r="H2031" i="8"/>
  <c r="G2031" i="8"/>
  <c r="J2031" i="8" s="1"/>
  <c r="I2030" i="8"/>
  <c r="H2030" i="8"/>
  <c r="G2030" i="8"/>
  <c r="J2030" i="8" s="1"/>
  <c r="I2029" i="8"/>
  <c r="H2029" i="8"/>
  <c r="G2029" i="8"/>
  <c r="J2029" i="8" s="1"/>
  <c r="I2028" i="8"/>
  <c r="H2028" i="8"/>
  <c r="G2028" i="8"/>
  <c r="J2028" i="8" s="1"/>
  <c r="I2027" i="8"/>
  <c r="H2027" i="8"/>
  <c r="G2027" i="8"/>
  <c r="J2027" i="8" s="1"/>
  <c r="I2026" i="8"/>
  <c r="H2026" i="8"/>
  <c r="G2026" i="8"/>
  <c r="J2026" i="8" s="1"/>
  <c r="I2025" i="8"/>
  <c r="H2025" i="8"/>
  <c r="G2025" i="8"/>
  <c r="J2025" i="8" s="1"/>
  <c r="I2024" i="8"/>
  <c r="H2024" i="8"/>
  <c r="G2024" i="8"/>
  <c r="J2024" i="8" s="1"/>
  <c r="I2023" i="8"/>
  <c r="H2023" i="8"/>
  <c r="G2023" i="8"/>
  <c r="J2023" i="8" s="1"/>
  <c r="I2022" i="8"/>
  <c r="H2022" i="8"/>
  <c r="G2022" i="8"/>
  <c r="J2022" i="8" s="1"/>
  <c r="I2021" i="8"/>
  <c r="H2021" i="8"/>
  <c r="G2021" i="8"/>
  <c r="J2021" i="8" s="1"/>
  <c r="I2020" i="8"/>
  <c r="H2020" i="8"/>
  <c r="G2020" i="8"/>
  <c r="J2020" i="8" s="1"/>
  <c r="I2019" i="8"/>
  <c r="H2019" i="8"/>
  <c r="G2019" i="8"/>
  <c r="J2019" i="8" s="1"/>
  <c r="I2018" i="8"/>
  <c r="H2018" i="8"/>
  <c r="G2018" i="8"/>
  <c r="J2018" i="8" s="1"/>
  <c r="I2017" i="8"/>
  <c r="H2017" i="8"/>
  <c r="G2017" i="8"/>
  <c r="J2017" i="8" s="1"/>
  <c r="I2016" i="8"/>
  <c r="H2016" i="8"/>
  <c r="G2016" i="8"/>
  <c r="J2016" i="8" s="1"/>
  <c r="I2015" i="8"/>
  <c r="H2015" i="8"/>
  <c r="G2015" i="8"/>
  <c r="J2015" i="8" s="1"/>
  <c r="I2014" i="8"/>
  <c r="H2014" i="8"/>
  <c r="G2014" i="8"/>
  <c r="J2014" i="8" s="1"/>
  <c r="I2013" i="8"/>
  <c r="H2013" i="8"/>
  <c r="G2013" i="8"/>
  <c r="J2013" i="8" s="1"/>
  <c r="I2012" i="8"/>
  <c r="H2012" i="8"/>
  <c r="G2012" i="8"/>
  <c r="J2012" i="8" s="1"/>
  <c r="I2011" i="8"/>
  <c r="H2011" i="8"/>
  <c r="G2011" i="8"/>
  <c r="J2011" i="8" s="1"/>
  <c r="I2010" i="8"/>
  <c r="H2010" i="8"/>
  <c r="G2010" i="8"/>
  <c r="J2010" i="8" s="1"/>
  <c r="I2009" i="8"/>
  <c r="H2009" i="8"/>
  <c r="G2009" i="8"/>
  <c r="J2009" i="8" s="1"/>
  <c r="I2008" i="8"/>
  <c r="H2008" i="8"/>
  <c r="G2008" i="8"/>
  <c r="J2008" i="8" s="1"/>
  <c r="I2007" i="8"/>
  <c r="H2007" i="8"/>
  <c r="G2007" i="8"/>
  <c r="J2007" i="8" s="1"/>
  <c r="I2006" i="8"/>
  <c r="H2006" i="8"/>
  <c r="G2006" i="8"/>
  <c r="J2006" i="8" s="1"/>
  <c r="I2005" i="8"/>
  <c r="H2005" i="8"/>
  <c r="G2005" i="8"/>
  <c r="J2005" i="8" s="1"/>
  <c r="I2004" i="8"/>
  <c r="H2004" i="8"/>
  <c r="G2004" i="8"/>
  <c r="J2004" i="8" s="1"/>
  <c r="I2003" i="8"/>
  <c r="H2003" i="8"/>
  <c r="G2003" i="8"/>
  <c r="J2003" i="8" s="1"/>
  <c r="I2002" i="8"/>
  <c r="H2002" i="8"/>
  <c r="G2002" i="8"/>
  <c r="J2002" i="8" s="1"/>
  <c r="I2001" i="8"/>
  <c r="H2001" i="8"/>
  <c r="G2001" i="8"/>
  <c r="J2001" i="8" s="1"/>
  <c r="I2000" i="8"/>
  <c r="H2000" i="8"/>
  <c r="G2000" i="8"/>
  <c r="J2000" i="8" s="1"/>
  <c r="I1999" i="8"/>
  <c r="H1999" i="8"/>
  <c r="G1999" i="8"/>
  <c r="J1999" i="8" s="1"/>
  <c r="I1998" i="8"/>
  <c r="H1998" i="8"/>
  <c r="G1998" i="8"/>
  <c r="J1998" i="8" s="1"/>
  <c r="I1997" i="8"/>
  <c r="H1997" i="8"/>
  <c r="G1997" i="8"/>
  <c r="J1997" i="8" s="1"/>
  <c r="I1996" i="8"/>
  <c r="H1996" i="8"/>
  <c r="G1996" i="8"/>
  <c r="J1996" i="8" s="1"/>
  <c r="I1995" i="8"/>
  <c r="H1995" i="8"/>
  <c r="G1995" i="8"/>
  <c r="J1995" i="8" s="1"/>
  <c r="I1994" i="8"/>
  <c r="H1994" i="8"/>
  <c r="G1994" i="8"/>
  <c r="J1994" i="8" s="1"/>
  <c r="I1993" i="8"/>
  <c r="H1993" i="8"/>
  <c r="G1993" i="8"/>
  <c r="J1993" i="8" s="1"/>
  <c r="I1992" i="8"/>
  <c r="H1992" i="8"/>
  <c r="G1992" i="8"/>
  <c r="J1992" i="8" s="1"/>
  <c r="I1991" i="8"/>
  <c r="H1991" i="8"/>
  <c r="G1991" i="8"/>
  <c r="J1991" i="8" s="1"/>
  <c r="I1990" i="8"/>
  <c r="H1990" i="8"/>
  <c r="G1990" i="8"/>
  <c r="J1990" i="8" s="1"/>
  <c r="I1989" i="8"/>
  <c r="H1989" i="8"/>
  <c r="G1989" i="8"/>
  <c r="J1989" i="8" s="1"/>
  <c r="I1988" i="8"/>
  <c r="H1988" i="8"/>
  <c r="G1988" i="8"/>
  <c r="J1988" i="8" s="1"/>
  <c r="I1987" i="8"/>
  <c r="H1987" i="8"/>
  <c r="G1987" i="8"/>
  <c r="J1987" i="8" s="1"/>
  <c r="I1986" i="8"/>
  <c r="H1986" i="8"/>
  <c r="G1986" i="8"/>
  <c r="J1986" i="8" s="1"/>
  <c r="I1985" i="8"/>
  <c r="H1985" i="8"/>
  <c r="G1985" i="8"/>
  <c r="J1985" i="8" s="1"/>
  <c r="I1984" i="8"/>
  <c r="H1984" i="8"/>
  <c r="G1984" i="8"/>
  <c r="J1984" i="8" s="1"/>
  <c r="I1983" i="8"/>
  <c r="H1983" i="8"/>
  <c r="G1983" i="8"/>
  <c r="J1983" i="8" s="1"/>
  <c r="I1982" i="8"/>
  <c r="H1982" i="8"/>
  <c r="G1982" i="8"/>
  <c r="J1982" i="8" s="1"/>
  <c r="I1981" i="8"/>
  <c r="H1981" i="8"/>
  <c r="G1981" i="8"/>
  <c r="J1981" i="8" s="1"/>
  <c r="I1980" i="8"/>
  <c r="H1980" i="8"/>
  <c r="G1980" i="8"/>
  <c r="J1980" i="8" s="1"/>
  <c r="I1979" i="8"/>
  <c r="H1979" i="8"/>
  <c r="G1979" i="8"/>
  <c r="J1979" i="8" s="1"/>
  <c r="I1978" i="8"/>
  <c r="H1978" i="8"/>
  <c r="G1978" i="8"/>
  <c r="J1978" i="8" s="1"/>
  <c r="I1977" i="8"/>
  <c r="H1977" i="8"/>
  <c r="G1977" i="8"/>
  <c r="J1977" i="8" s="1"/>
  <c r="I1976" i="8"/>
  <c r="H1976" i="8"/>
  <c r="G1976" i="8"/>
  <c r="J1976" i="8" s="1"/>
  <c r="I1975" i="8"/>
  <c r="H1975" i="8"/>
  <c r="G1975" i="8"/>
  <c r="J1975" i="8" s="1"/>
  <c r="I1974" i="8"/>
  <c r="H1974" i="8"/>
  <c r="G1974" i="8"/>
  <c r="J1974" i="8" s="1"/>
  <c r="I1973" i="8"/>
  <c r="H1973" i="8"/>
  <c r="G1973" i="8"/>
  <c r="J1973" i="8" s="1"/>
  <c r="I1972" i="8"/>
  <c r="H1972" i="8"/>
  <c r="G1972" i="8"/>
  <c r="J1972" i="8" s="1"/>
  <c r="I1971" i="8"/>
  <c r="H1971" i="8"/>
  <c r="G1971" i="8"/>
  <c r="J1971" i="8" s="1"/>
  <c r="I1970" i="8"/>
  <c r="H1970" i="8"/>
  <c r="G1970" i="8"/>
  <c r="J1970" i="8" s="1"/>
  <c r="I1969" i="8"/>
  <c r="H1969" i="8"/>
  <c r="G1969" i="8"/>
  <c r="J1969" i="8" s="1"/>
  <c r="I1968" i="8"/>
  <c r="H1968" i="8"/>
  <c r="G1968" i="8"/>
  <c r="J1968" i="8" s="1"/>
  <c r="I1967" i="8"/>
  <c r="H1967" i="8"/>
  <c r="G1967" i="8"/>
  <c r="J1967" i="8" s="1"/>
  <c r="I1966" i="8"/>
  <c r="H1966" i="8"/>
  <c r="G1966" i="8"/>
  <c r="J1966" i="8" s="1"/>
  <c r="I1965" i="8"/>
  <c r="H1965" i="8"/>
  <c r="G1965" i="8"/>
  <c r="J1965" i="8" s="1"/>
  <c r="I1964" i="8"/>
  <c r="H1964" i="8"/>
  <c r="G1964" i="8"/>
  <c r="J1964" i="8" s="1"/>
  <c r="I1963" i="8"/>
  <c r="H1963" i="8"/>
  <c r="G1963" i="8"/>
  <c r="J1963" i="8" s="1"/>
  <c r="I1962" i="8"/>
  <c r="H1962" i="8"/>
  <c r="G1962" i="8"/>
  <c r="J1962" i="8" s="1"/>
  <c r="I1961" i="8"/>
  <c r="H1961" i="8"/>
  <c r="G1961" i="8"/>
  <c r="J1961" i="8" s="1"/>
  <c r="I1960" i="8"/>
  <c r="H1960" i="8"/>
  <c r="G1960" i="8"/>
  <c r="J1960" i="8" s="1"/>
  <c r="I1959" i="8"/>
  <c r="H1959" i="8"/>
  <c r="G1959" i="8"/>
  <c r="J1959" i="8" s="1"/>
  <c r="I1958" i="8"/>
  <c r="H1958" i="8"/>
  <c r="G1958" i="8"/>
  <c r="J1958" i="8" s="1"/>
  <c r="I1957" i="8"/>
  <c r="H1957" i="8"/>
  <c r="G1957" i="8"/>
  <c r="J1957" i="8" s="1"/>
  <c r="I1956" i="8"/>
  <c r="H1956" i="8"/>
  <c r="G1956" i="8"/>
  <c r="J1956" i="8" s="1"/>
  <c r="I1955" i="8"/>
  <c r="H1955" i="8"/>
  <c r="G1955" i="8"/>
  <c r="J1955" i="8" s="1"/>
  <c r="I1954" i="8"/>
  <c r="H1954" i="8"/>
  <c r="G1954" i="8"/>
  <c r="J1954" i="8" s="1"/>
  <c r="I1953" i="8"/>
  <c r="H1953" i="8"/>
  <c r="G1953" i="8"/>
  <c r="J1953" i="8" s="1"/>
  <c r="I1952" i="8"/>
  <c r="H1952" i="8"/>
  <c r="G1952" i="8"/>
  <c r="J1952" i="8" s="1"/>
  <c r="I1951" i="8"/>
  <c r="H1951" i="8"/>
  <c r="G1951" i="8"/>
  <c r="J1951" i="8" s="1"/>
  <c r="I1950" i="8"/>
  <c r="H1950" i="8"/>
  <c r="G1950" i="8"/>
  <c r="J1950" i="8" s="1"/>
  <c r="I1949" i="8"/>
  <c r="H1949" i="8"/>
  <c r="G1949" i="8"/>
  <c r="J1949" i="8" s="1"/>
  <c r="I1948" i="8"/>
  <c r="H1948" i="8"/>
  <c r="G1948" i="8"/>
  <c r="J1948" i="8" s="1"/>
  <c r="I1947" i="8"/>
  <c r="H1947" i="8"/>
  <c r="G1947" i="8"/>
  <c r="J1947" i="8" s="1"/>
  <c r="I1946" i="8"/>
  <c r="H1946" i="8"/>
  <c r="G1946" i="8"/>
  <c r="J1946" i="8" s="1"/>
  <c r="I1945" i="8"/>
  <c r="H1945" i="8"/>
  <c r="G1945" i="8"/>
  <c r="J1945" i="8" s="1"/>
  <c r="I1944" i="8"/>
  <c r="H1944" i="8"/>
  <c r="G1944" i="8"/>
  <c r="J1944" i="8" s="1"/>
  <c r="I1943" i="8"/>
  <c r="H1943" i="8"/>
  <c r="G1943" i="8"/>
  <c r="J1943" i="8" s="1"/>
  <c r="I1942" i="8"/>
  <c r="H1942" i="8"/>
  <c r="G1942" i="8"/>
  <c r="J1942" i="8" s="1"/>
  <c r="I1941" i="8"/>
  <c r="H1941" i="8"/>
  <c r="G1941" i="8"/>
  <c r="J1941" i="8" s="1"/>
  <c r="I1940" i="8"/>
  <c r="H1940" i="8"/>
  <c r="G1940" i="8"/>
  <c r="J1940" i="8" s="1"/>
  <c r="I1939" i="8"/>
  <c r="H1939" i="8"/>
  <c r="G1939" i="8"/>
  <c r="J1939" i="8" s="1"/>
  <c r="I1938" i="8"/>
  <c r="H1938" i="8"/>
  <c r="G1938" i="8"/>
  <c r="J1938" i="8" s="1"/>
  <c r="I1937" i="8"/>
  <c r="H1937" i="8"/>
  <c r="G1937" i="8"/>
  <c r="J1937" i="8" s="1"/>
  <c r="I1936" i="8"/>
  <c r="H1936" i="8"/>
  <c r="G1936" i="8"/>
  <c r="J1936" i="8" s="1"/>
  <c r="I1935" i="8"/>
  <c r="H1935" i="8"/>
  <c r="G1935" i="8"/>
  <c r="J1935" i="8" s="1"/>
  <c r="I1934" i="8"/>
  <c r="H1934" i="8"/>
  <c r="G1934" i="8"/>
  <c r="J1934" i="8" s="1"/>
  <c r="I1933" i="8"/>
  <c r="H1933" i="8"/>
  <c r="G1933" i="8"/>
  <c r="J1933" i="8" s="1"/>
  <c r="I1932" i="8"/>
  <c r="H1932" i="8"/>
  <c r="G1932" i="8"/>
  <c r="J1932" i="8" s="1"/>
  <c r="I1931" i="8"/>
  <c r="H1931" i="8"/>
  <c r="G1931" i="8"/>
  <c r="J1931" i="8" s="1"/>
  <c r="I1930" i="8"/>
  <c r="H1930" i="8"/>
  <c r="G1930" i="8"/>
  <c r="J1930" i="8" s="1"/>
  <c r="I1929" i="8"/>
  <c r="H1929" i="8"/>
  <c r="G1929" i="8"/>
  <c r="J1929" i="8" s="1"/>
  <c r="I1928" i="8"/>
  <c r="H1928" i="8"/>
  <c r="G1928" i="8"/>
  <c r="J1928" i="8" s="1"/>
  <c r="I1927" i="8"/>
  <c r="H1927" i="8"/>
  <c r="G1927" i="8"/>
  <c r="J1927" i="8" s="1"/>
  <c r="I1926" i="8"/>
  <c r="H1926" i="8"/>
  <c r="G1926" i="8"/>
  <c r="J1926" i="8" s="1"/>
  <c r="I1925" i="8"/>
  <c r="H1925" i="8"/>
  <c r="G1925" i="8"/>
  <c r="J1925" i="8" s="1"/>
  <c r="I1924" i="8"/>
  <c r="H1924" i="8"/>
  <c r="G1924" i="8"/>
  <c r="J1924" i="8" s="1"/>
  <c r="I1923" i="8"/>
  <c r="H1923" i="8"/>
  <c r="G1923" i="8"/>
  <c r="J1923" i="8" s="1"/>
  <c r="I1922" i="8"/>
  <c r="H1922" i="8"/>
  <c r="G1922" i="8"/>
  <c r="J1922" i="8" s="1"/>
  <c r="I1921" i="8"/>
  <c r="H1921" i="8"/>
  <c r="G1921" i="8"/>
  <c r="J1921" i="8" s="1"/>
  <c r="I1920" i="8"/>
  <c r="H1920" i="8"/>
  <c r="G1920" i="8"/>
  <c r="J1920" i="8" s="1"/>
  <c r="I1919" i="8"/>
  <c r="H1919" i="8"/>
  <c r="G1919" i="8"/>
  <c r="J1919" i="8" s="1"/>
  <c r="I1918" i="8"/>
  <c r="H1918" i="8"/>
  <c r="G1918" i="8"/>
  <c r="J1918" i="8" s="1"/>
  <c r="I1917" i="8"/>
  <c r="H1917" i="8"/>
  <c r="G1917" i="8"/>
  <c r="J1917" i="8" s="1"/>
  <c r="I1916" i="8"/>
  <c r="H1916" i="8"/>
  <c r="G1916" i="8"/>
  <c r="J1916" i="8" s="1"/>
  <c r="I1915" i="8"/>
  <c r="H1915" i="8"/>
  <c r="G1915" i="8"/>
  <c r="J1915" i="8" s="1"/>
  <c r="I1914" i="8"/>
  <c r="H1914" i="8"/>
  <c r="G1914" i="8"/>
  <c r="J1914" i="8" s="1"/>
  <c r="I1913" i="8"/>
  <c r="H1913" i="8"/>
  <c r="G1913" i="8"/>
  <c r="J1913" i="8" s="1"/>
  <c r="I1912" i="8"/>
  <c r="H1912" i="8"/>
  <c r="G1912" i="8"/>
  <c r="J1912" i="8" s="1"/>
  <c r="I1911" i="8"/>
  <c r="H1911" i="8"/>
  <c r="G1911" i="8"/>
  <c r="J1911" i="8" s="1"/>
  <c r="I1910" i="8"/>
  <c r="H1910" i="8"/>
  <c r="G1910" i="8"/>
  <c r="J1910" i="8" s="1"/>
  <c r="I1909" i="8"/>
  <c r="H1909" i="8"/>
  <c r="G1909" i="8"/>
  <c r="J1909" i="8" s="1"/>
  <c r="I1908" i="8"/>
  <c r="H1908" i="8"/>
  <c r="G1908" i="8"/>
  <c r="J1908" i="8" s="1"/>
  <c r="I1907" i="8"/>
  <c r="H1907" i="8"/>
  <c r="G1907" i="8"/>
  <c r="J1907" i="8" s="1"/>
  <c r="I1906" i="8"/>
  <c r="H1906" i="8"/>
  <c r="G1906" i="8"/>
  <c r="J1906" i="8" s="1"/>
  <c r="I1905" i="8"/>
  <c r="H1905" i="8"/>
  <c r="G1905" i="8"/>
  <c r="J1905" i="8" s="1"/>
  <c r="I1904" i="8"/>
  <c r="H1904" i="8"/>
  <c r="G1904" i="8"/>
  <c r="J1904" i="8" s="1"/>
  <c r="I1903" i="8"/>
  <c r="H1903" i="8"/>
  <c r="G1903" i="8"/>
  <c r="J1903" i="8" s="1"/>
  <c r="I1902" i="8"/>
  <c r="H1902" i="8"/>
  <c r="G1902" i="8"/>
  <c r="J1902" i="8" s="1"/>
  <c r="I1901" i="8"/>
  <c r="H1901" i="8"/>
  <c r="G1901" i="8"/>
  <c r="J1901" i="8" s="1"/>
  <c r="I1900" i="8"/>
  <c r="H1900" i="8"/>
  <c r="G1900" i="8"/>
  <c r="J1900" i="8" s="1"/>
  <c r="I1899" i="8"/>
  <c r="H1899" i="8"/>
  <c r="G1899" i="8"/>
  <c r="J1899" i="8" s="1"/>
  <c r="I1898" i="8"/>
  <c r="H1898" i="8"/>
  <c r="G1898" i="8"/>
  <c r="J1898" i="8" s="1"/>
  <c r="I1897" i="8"/>
  <c r="H1897" i="8"/>
  <c r="G1897" i="8"/>
  <c r="J1897" i="8" s="1"/>
  <c r="I1896" i="8"/>
  <c r="H1896" i="8"/>
  <c r="G1896" i="8"/>
  <c r="J1896" i="8" s="1"/>
  <c r="I1895" i="8"/>
  <c r="H1895" i="8"/>
  <c r="G1895" i="8"/>
  <c r="J1895" i="8" s="1"/>
  <c r="I1894" i="8"/>
  <c r="H1894" i="8"/>
  <c r="G1894" i="8"/>
  <c r="J1894" i="8" s="1"/>
  <c r="I1893" i="8"/>
  <c r="H1893" i="8"/>
  <c r="G1893" i="8"/>
  <c r="J1893" i="8" s="1"/>
  <c r="I1892" i="8"/>
  <c r="H1892" i="8"/>
  <c r="G1892" i="8"/>
  <c r="J1892" i="8" s="1"/>
  <c r="I1891" i="8"/>
  <c r="H1891" i="8"/>
  <c r="G1891" i="8"/>
  <c r="J1891" i="8" s="1"/>
  <c r="I1890" i="8"/>
  <c r="H1890" i="8"/>
  <c r="G1890" i="8"/>
  <c r="J1890" i="8" s="1"/>
  <c r="I1889" i="8"/>
  <c r="H1889" i="8"/>
  <c r="G1889" i="8"/>
  <c r="J1889" i="8" s="1"/>
  <c r="I1888" i="8"/>
  <c r="H1888" i="8"/>
  <c r="G1888" i="8"/>
  <c r="J1888" i="8" s="1"/>
  <c r="I1887" i="8"/>
  <c r="H1887" i="8"/>
  <c r="G1887" i="8"/>
  <c r="J1887" i="8" s="1"/>
  <c r="I1886" i="8"/>
  <c r="H1886" i="8"/>
  <c r="G1886" i="8"/>
  <c r="J1886" i="8" s="1"/>
  <c r="I1885" i="8"/>
  <c r="H1885" i="8"/>
  <c r="G1885" i="8"/>
  <c r="J1885" i="8" s="1"/>
  <c r="I1884" i="8"/>
  <c r="H1884" i="8"/>
  <c r="G1884" i="8"/>
  <c r="J1884" i="8" s="1"/>
  <c r="I1883" i="8"/>
  <c r="H1883" i="8"/>
  <c r="G1883" i="8"/>
  <c r="J1883" i="8" s="1"/>
  <c r="I1882" i="8"/>
  <c r="H1882" i="8"/>
  <c r="G1882" i="8"/>
  <c r="J1882" i="8" s="1"/>
  <c r="I1881" i="8"/>
  <c r="H1881" i="8"/>
  <c r="G1881" i="8"/>
  <c r="J1881" i="8" s="1"/>
  <c r="I1880" i="8"/>
  <c r="H1880" i="8"/>
  <c r="G1880" i="8"/>
  <c r="J1880" i="8" s="1"/>
  <c r="I1879" i="8"/>
  <c r="H1879" i="8"/>
  <c r="G1879" i="8"/>
  <c r="J1879" i="8" s="1"/>
  <c r="I1878" i="8"/>
  <c r="H1878" i="8"/>
  <c r="G1878" i="8"/>
  <c r="J1878" i="8" s="1"/>
  <c r="I1877" i="8"/>
  <c r="H1877" i="8"/>
  <c r="G1877" i="8"/>
  <c r="J1877" i="8" s="1"/>
  <c r="I1876" i="8"/>
  <c r="H1876" i="8"/>
  <c r="G1876" i="8"/>
  <c r="J1876" i="8" s="1"/>
  <c r="I1875" i="8"/>
  <c r="H1875" i="8"/>
  <c r="G1875" i="8"/>
  <c r="J1875" i="8" s="1"/>
  <c r="I1874" i="8"/>
  <c r="H1874" i="8"/>
  <c r="G1874" i="8"/>
  <c r="J1874" i="8" s="1"/>
  <c r="I1873" i="8"/>
  <c r="H1873" i="8"/>
  <c r="G1873" i="8"/>
  <c r="J1873" i="8" s="1"/>
  <c r="I1872" i="8"/>
  <c r="H1872" i="8"/>
  <c r="G1872" i="8"/>
  <c r="J1872" i="8" s="1"/>
  <c r="I1871" i="8"/>
  <c r="H1871" i="8"/>
  <c r="G1871" i="8"/>
  <c r="J1871" i="8" s="1"/>
  <c r="I1870" i="8"/>
  <c r="H1870" i="8"/>
  <c r="G1870" i="8"/>
  <c r="J1870" i="8" s="1"/>
  <c r="I1869" i="8"/>
  <c r="H1869" i="8"/>
  <c r="G1869" i="8"/>
  <c r="J1869" i="8" s="1"/>
  <c r="I1868" i="8"/>
  <c r="H1868" i="8"/>
  <c r="G1868" i="8"/>
  <c r="J1868" i="8" s="1"/>
  <c r="I1867" i="8"/>
  <c r="H1867" i="8"/>
  <c r="G1867" i="8"/>
  <c r="J1867" i="8" s="1"/>
  <c r="I1866" i="8"/>
  <c r="H1866" i="8"/>
  <c r="G1866" i="8"/>
  <c r="J1866" i="8" s="1"/>
  <c r="I1865" i="8"/>
  <c r="H1865" i="8"/>
  <c r="G1865" i="8"/>
  <c r="J1865" i="8" s="1"/>
  <c r="I1864" i="8"/>
  <c r="H1864" i="8"/>
  <c r="G1864" i="8"/>
  <c r="J1864" i="8" s="1"/>
  <c r="I1863" i="8"/>
  <c r="H1863" i="8"/>
  <c r="G1863" i="8"/>
  <c r="J1863" i="8" s="1"/>
  <c r="I1862" i="8"/>
  <c r="H1862" i="8"/>
  <c r="G1862" i="8"/>
  <c r="J1862" i="8" s="1"/>
  <c r="I1861" i="8"/>
  <c r="H1861" i="8"/>
  <c r="G1861" i="8"/>
  <c r="J1861" i="8" s="1"/>
  <c r="I1860" i="8"/>
  <c r="H1860" i="8"/>
  <c r="G1860" i="8"/>
  <c r="J1860" i="8" s="1"/>
  <c r="I1859" i="8"/>
  <c r="H1859" i="8"/>
  <c r="G1859" i="8"/>
  <c r="J1859" i="8" s="1"/>
  <c r="I1858" i="8"/>
  <c r="H1858" i="8"/>
  <c r="G1858" i="8"/>
  <c r="J1858" i="8" s="1"/>
  <c r="I1857" i="8"/>
  <c r="H1857" i="8"/>
  <c r="G1857" i="8"/>
  <c r="J1857" i="8" s="1"/>
  <c r="I1856" i="8"/>
  <c r="H1856" i="8"/>
  <c r="G1856" i="8"/>
  <c r="J1856" i="8" s="1"/>
  <c r="I1855" i="8"/>
  <c r="H1855" i="8"/>
  <c r="G1855" i="8"/>
  <c r="J1855" i="8" s="1"/>
  <c r="I1854" i="8"/>
  <c r="H1854" i="8"/>
  <c r="G1854" i="8"/>
  <c r="J1854" i="8" s="1"/>
  <c r="I1853" i="8"/>
  <c r="H1853" i="8"/>
  <c r="G1853" i="8"/>
  <c r="J1853" i="8" s="1"/>
  <c r="I1852" i="8"/>
  <c r="H1852" i="8"/>
  <c r="G1852" i="8"/>
  <c r="J1852" i="8" s="1"/>
  <c r="I1851" i="8"/>
  <c r="H1851" i="8"/>
  <c r="G1851" i="8"/>
  <c r="J1851" i="8" s="1"/>
  <c r="I1850" i="8"/>
  <c r="H1850" i="8"/>
  <c r="G1850" i="8"/>
  <c r="J1850" i="8" s="1"/>
  <c r="I1849" i="8"/>
  <c r="H1849" i="8"/>
  <c r="G1849" i="8"/>
  <c r="J1849" i="8" s="1"/>
  <c r="I1848" i="8"/>
  <c r="H1848" i="8"/>
  <c r="G1848" i="8"/>
  <c r="J1848" i="8" s="1"/>
  <c r="I1847" i="8"/>
  <c r="H1847" i="8"/>
  <c r="G1847" i="8"/>
  <c r="J1847" i="8" s="1"/>
  <c r="I1846" i="8"/>
  <c r="H1846" i="8"/>
  <c r="G1846" i="8"/>
  <c r="J1846" i="8" s="1"/>
  <c r="I1845" i="8"/>
  <c r="H1845" i="8"/>
  <c r="G1845" i="8"/>
  <c r="J1845" i="8" s="1"/>
  <c r="I1844" i="8"/>
  <c r="H1844" i="8"/>
  <c r="G1844" i="8"/>
  <c r="J1844" i="8" s="1"/>
  <c r="I1843" i="8"/>
  <c r="H1843" i="8"/>
  <c r="G1843" i="8"/>
  <c r="J1843" i="8" s="1"/>
  <c r="I1842" i="8"/>
  <c r="H1842" i="8"/>
  <c r="G1842" i="8"/>
  <c r="J1842" i="8" s="1"/>
  <c r="I1841" i="8"/>
  <c r="H1841" i="8"/>
  <c r="G1841" i="8"/>
  <c r="J1841" i="8" s="1"/>
  <c r="I1840" i="8"/>
  <c r="H1840" i="8"/>
  <c r="G1840" i="8"/>
  <c r="J1840" i="8" s="1"/>
  <c r="I1839" i="8"/>
  <c r="H1839" i="8"/>
  <c r="G1839" i="8"/>
  <c r="J1839" i="8" s="1"/>
  <c r="I1838" i="8"/>
  <c r="H1838" i="8"/>
  <c r="G1838" i="8"/>
  <c r="J1838" i="8" s="1"/>
  <c r="I1837" i="8"/>
  <c r="H1837" i="8"/>
  <c r="G1837" i="8"/>
  <c r="J1837" i="8" s="1"/>
  <c r="I1836" i="8"/>
  <c r="H1836" i="8"/>
  <c r="G1836" i="8"/>
  <c r="J1836" i="8" s="1"/>
  <c r="I1835" i="8"/>
  <c r="H1835" i="8"/>
  <c r="G1835" i="8"/>
  <c r="J1835" i="8" s="1"/>
  <c r="I1834" i="8"/>
  <c r="H1834" i="8"/>
  <c r="G1834" i="8"/>
  <c r="J1834" i="8" s="1"/>
  <c r="I1833" i="8"/>
  <c r="H1833" i="8"/>
  <c r="G1833" i="8"/>
  <c r="J1833" i="8" s="1"/>
  <c r="I1832" i="8"/>
  <c r="H1832" i="8"/>
  <c r="G1832" i="8"/>
  <c r="J1832" i="8" s="1"/>
  <c r="I1831" i="8"/>
  <c r="H1831" i="8"/>
  <c r="G1831" i="8"/>
  <c r="J1831" i="8" s="1"/>
  <c r="I1830" i="8"/>
  <c r="H1830" i="8"/>
  <c r="G1830" i="8"/>
  <c r="J1830" i="8" s="1"/>
  <c r="I1829" i="8"/>
  <c r="H1829" i="8"/>
  <c r="G1829" i="8"/>
  <c r="J1829" i="8" s="1"/>
  <c r="I1828" i="8"/>
  <c r="H1828" i="8"/>
  <c r="G1828" i="8"/>
  <c r="J1828" i="8" s="1"/>
  <c r="I1827" i="8"/>
  <c r="H1827" i="8"/>
  <c r="G1827" i="8"/>
  <c r="J1827" i="8" s="1"/>
  <c r="I1826" i="8"/>
  <c r="H1826" i="8"/>
  <c r="G1826" i="8"/>
  <c r="J1826" i="8" s="1"/>
  <c r="I1825" i="8"/>
  <c r="H1825" i="8"/>
  <c r="G1825" i="8"/>
  <c r="J1825" i="8" s="1"/>
  <c r="I1824" i="8"/>
  <c r="H1824" i="8"/>
  <c r="G1824" i="8"/>
  <c r="J1824" i="8" s="1"/>
  <c r="I1823" i="8"/>
  <c r="H1823" i="8"/>
  <c r="G1823" i="8"/>
  <c r="J1823" i="8" s="1"/>
  <c r="I1822" i="8"/>
  <c r="H1822" i="8"/>
  <c r="G1822" i="8"/>
  <c r="J1822" i="8" s="1"/>
  <c r="I1821" i="8"/>
  <c r="H1821" i="8"/>
  <c r="G1821" i="8"/>
  <c r="J1821" i="8" s="1"/>
  <c r="I1820" i="8"/>
  <c r="H1820" i="8"/>
  <c r="G1820" i="8"/>
  <c r="J1820" i="8" s="1"/>
  <c r="I1819" i="8"/>
  <c r="H1819" i="8"/>
  <c r="G1819" i="8"/>
  <c r="J1819" i="8" s="1"/>
  <c r="I1818" i="8"/>
  <c r="H1818" i="8"/>
  <c r="G1818" i="8"/>
  <c r="J1818" i="8" s="1"/>
  <c r="I1817" i="8"/>
  <c r="H1817" i="8"/>
  <c r="G1817" i="8"/>
  <c r="J1817" i="8" s="1"/>
  <c r="I1816" i="8"/>
  <c r="H1816" i="8"/>
  <c r="G1816" i="8"/>
  <c r="J1816" i="8" s="1"/>
  <c r="I1815" i="8"/>
  <c r="H1815" i="8"/>
  <c r="G1815" i="8"/>
  <c r="J1815" i="8" s="1"/>
  <c r="I1814" i="8"/>
  <c r="H1814" i="8"/>
  <c r="G1814" i="8"/>
  <c r="J1814" i="8" s="1"/>
  <c r="I1813" i="8"/>
  <c r="H1813" i="8"/>
  <c r="G1813" i="8"/>
  <c r="J1813" i="8" s="1"/>
  <c r="I1812" i="8"/>
  <c r="H1812" i="8"/>
  <c r="G1812" i="8"/>
  <c r="J1812" i="8" s="1"/>
  <c r="I1811" i="8"/>
  <c r="H1811" i="8"/>
  <c r="G1811" i="8"/>
  <c r="J1811" i="8" s="1"/>
  <c r="I1810" i="8"/>
  <c r="H1810" i="8"/>
  <c r="G1810" i="8"/>
  <c r="J1810" i="8" s="1"/>
  <c r="I1809" i="8"/>
  <c r="H1809" i="8"/>
  <c r="G1809" i="8"/>
  <c r="J1809" i="8" s="1"/>
  <c r="I1808" i="8"/>
  <c r="H1808" i="8"/>
  <c r="G1808" i="8"/>
  <c r="J1808" i="8" s="1"/>
  <c r="I1807" i="8"/>
  <c r="H1807" i="8"/>
  <c r="G1807" i="8"/>
  <c r="J1807" i="8" s="1"/>
  <c r="I1806" i="8"/>
  <c r="H1806" i="8"/>
  <c r="G1806" i="8"/>
  <c r="J1806" i="8" s="1"/>
  <c r="I1805" i="8"/>
  <c r="H1805" i="8"/>
  <c r="G1805" i="8"/>
  <c r="J1805" i="8" s="1"/>
  <c r="I1804" i="8"/>
  <c r="H1804" i="8"/>
  <c r="G1804" i="8"/>
  <c r="J1804" i="8" s="1"/>
  <c r="I1803" i="8"/>
  <c r="H1803" i="8"/>
  <c r="G1803" i="8"/>
  <c r="J1803" i="8" s="1"/>
  <c r="I1802" i="8"/>
  <c r="H1802" i="8"/>
  <c r="G1802" i="8"/>
  <c r="J1802" i="8" s="1"/>
  <c r="I1801" i="8"/>
  <c r="H1801" i="8"/>
  <c r="G1801" i="8"/>
  <c r="J1801" i="8" s="1"/>
  <c r="I1800" i="8"/>
  <c r="H1800" i="8"/>
  <c r="G1800" i="8"/>
  <c r="J1800" i="8" s="1"/>
  <c r="I1799" i="8"/>
  <c r="H1799" i="8"/>
  <c r="G1799" i="8"/>
  <c r="J1799" i="8" s="1"/>
  <c r="I1798" i="8"/>
  <c r="H1798" i="8"/>
  <c r="G1798" i="8"/>
  <c r="J1798" i="8" s="1"/>
  <c r="I1797" i="8"/>
  <c r="H1797" i="8"/>
  <c r="G1797" i="8"/>
  <c r="J1797" i="8" s="1"/>
  <c r="I1796" i="8"/>
  <c r="H1796" i="8"/>
  <c r="G1796" i="8"/>
  <c r="J1796" i="8" s="1"/>
  <c r="I1795" i="8"/>
  <c r="H1795" i="8"/>
  <c r="G1795" i="8"/>
  <c r="J1795" i="8" s="1"/>
  <c r="I1794" i="8"/>
  <c r="H1794" i="8"/>
  <c r="G1794" i="8"/>
  <c r="J1794" i="8" s="1"/>
  <c r="I1793" i="8"/>
  <c r="H1793" i="8"/>
  <c r="G1793" i="8"/>
  <c r="J1793" i="8" s="1"/>
  <c r="I1792" i="8"/>
  <c r="H1792" i="8"/>
  <c r="G1792" i="8"/>
  <c r="J1792" i="8" s="1"/>
  <c r="I1791" i="8"/>
  <c r="H1791" i="8"/>
  <c r="G1791" i="8"/>
  <c r="J1791" i="8" s="1"/>
  <c r="I1790" i="8"/>
  <c r="H1790" i="8"/>
  <c r="G1790" i="8"/>
  <c r="J1790" i="8" s="1"/>
  <c r="I1789" i="8"/>
  <c r="H1789" i="8"/>
  <c r="G1789" i="8"/>
  <c r="J1789" i="8" s="1"/>
  <c r="I1788" i="8"/>
  <c r="H1788" i="8"/>
  <c r="G1788" i="8"/>
  <c r="J1788" i="8" s="1"/>
  <c r="I1787" i="8"/>
  <c r="H1787" i="8"/>
  <c r="G1787" i="8"/>
  <c r="J1787" i="8" s="1"/>
  <c r="I1786" i="8"/>
  <c r="H1786" i="8"/>
  <c r="G1786" i="8"/>
  <c r="J1786" i="8" s="1"/>
  <c r="I1785" i="8"/>
  <c r="H1785" i="8"/>
  <c r="G1785" i="8"/>
  <c r="J1785" i="8" s="1"/>
  <c r="I1784" i="8"/>
  <c r="H1784" i="8"/>
  <c r="G1784" i="8"/>
  <c r="J1784" i="8" s="1"/>
  <c r="I1783" i="8"/>
  <c r="H1783" i="8"/>
  <c r="G1783" i="8"/>
  <c r="J1783" i="8" s="1"/>
  <c r="I1782" i="8"/>
  <c r="H1782" i="8"/>
  <c r="G1782" i="8"/>
  <c r="J1782" i="8" s="1"/>
  <c r="I1781" i="8"/>
  <c r="H1781" i="8"/>
  <c r="G1781" i="8"/>
  <c r="J1781" i="8" s="1"/>
  <c r="I1780" i="8"/>
  <c r="H1780" i="8"/>
  <c r="G1780" i="8"/>
  <c r="J1780" i="8" s="1"/>
  <c r="I1779" i="8"/>
  <c r="H1779" i="8"/>
  <c r="G1779" i="8"/>
  <c r="J1779" i="8" s="1"/>
  <c r="I1778" i="8"/>
  <c r="H1778" i="8"/>
  <c r="G1778" i="8"/>
  <c r="J1778" i="8" s="1"/>
  <c r="I1777" i="8"/>
  <c r="H1777" i="8"/>
  <c r="G1777" i="8"/>
  <c r="J1777" i="8" s="1"/>
  <c r="I1776" i="8"/>
  <c r="H1776" i="8"/>
  <c r="G1776" i="8"/>
  <c r="J1776" i="8" s="1"/>
  <c r="I1775" i="8"/>
  <c r="H1775" i="8"/>
  <c r="G1775" i="8"/>
  <c r="J1775" i="8" s="1"/>
  <c r="I1774" i="8"/>
  <c r="H1774" i="8"/>
  <c r="G1774" i="8"/>
  <c r="J1774" i="8" s="1"/>
  <c r="I1773" i="8"/>
  <c r="H1773" i="8"/>
  <c r="G1773" i="8"/>
  <c r="J1773" i="8" s="1"/>
  <c r="I1772" i="8"/>
  <c r="H1772" i="8"/>
  <c r="G1772" i="8"/>
  <c r="J1772" i="8" s="1"/>
  <c r="I1771" i="8"/>
  <c r="H1771" i="8"/>
  <c r="G1771" i="8"/>
  <c r="J1771" i="8" s="1"/>
  <c r="I1770" i="8"/>
  <c r="H1770" i="8"/>
  <c r="G1770" i="8"/>
  <c r="J1770" i="8" s="1"/>
  <c r="I1769" i="8"/>
  <c r="H1769" i="8"/>
  <c r="G1769" i="8"/>
  <c r="J1769" i="8" s="1"/>
  <c r="I1768" i="8"/>
  <c r="H1768" i="8"/>
  <c r="G1768" i="8"/>
  <c r="J1768" i="8" s="1"/>
  <c r="I1767" i="8"/>
  <c r="H1767" i="8"/>
  <c r="G1767" i="8"/>
  <c r="J1767" i="8" s="1"/>
  <c r="I1766" i="8"/>
  <c r="H1766" i="8"/>
  <c r="G1766" i="8"/>
  <c r="J1766" i="8" s="1"/>
  <c r="I1765" i="8"/>
  <c r="H1765" i="8"/>
  <c r="G1765" i="8"/>
  <c r="J1765" i="8" s="1"/>
  <c r="I1764" i="8"/>
  <c r="H1764" i="8"/>
  <c r="G1764" i="8"/>
  <c r="J1764" i="8" s="1"/>
  <c r="I1763" i="8"/>
  <c r="H1763" i="8"/>
  <c r="G1763" i="8"/>
  <c r="J1763" i="8" s="1"/>
  <c r="I1762" i="8"/>
  <c r="H1762" i="8"/>
  <c r="G1762" i="8"/>
  <c r="J1762" i="8" s="1"/>
  <c r="I1761" i="8"/>
  <c r="H1761" i="8"/>
  <c r="G1761" i="8"/>
  <c r="J1761" i="8" s="1"/>
  <c r="I1760" i="8"/>
  <c r="H1760" i="8"/>
  <c r="G1760" i="8"/>
  <c r="J1760" i="8" s="1"/>
  <c r="I1759" i="8"/>
  <c r="H1759" i="8"/>
  <c r="G1759" i="8"/>
  <c r="J1759" i="8" s="1"/>
  <c r="I1758" i="8"/>
  <c r="H1758" i="8"/>
  <c r="G1758" i="8"/>
  <c r="J1758" i="8" s="1"/>
  <c r="I1757" i="8"/>
  <c r="H1757" i="8"/>
  <c r="G1757" i="8"/>
  <c r="J1757" i="8" s="1"/>
  <c r="I1756" i="8"/>
  <c r="H1756" i="8"/>
  <c r="G1756" i="8"/>
  <c r="J1756" i="8" s="1"/>
  <c r="I1755" i="8"/>
  <c r="H1755" i="8"/>
  <c r="G1755" i="8"/>
  <c r="J1755" i="8" s="1"/>
  <c r="I1754" i="8"/>
  <c r="H1754" i="8"/>
  <c r="G1754" i="8"/>
  <c r="J1754" i="8" s="1"/>
  <c r="I1753" i="8"/>
  <c r="H1753" i="8"/>
  <c r="G1753" i="8"/>
  <c r="J1753" i="8" s="1"/>
  <c r="I1752" i="8"/>
  <c r="H1752" i="8"/>
  <c r="G1752" i="8"/>
  <c r="J1752" i="8" s="1"/>
  <c r="I1751" i="8"/>
  <c r="H1751" i="8"/>
  <c r="G1751" i="8"/>
  <c r="J1751" i="8" s="1"/>
  <c r="I1750" i="8"/>
  <c r="H1750" i="8"/>
  <c r="G1750" i="8"/>
  <c r="J1750" i="8" s="1"/>
  <c r="I1749" i="8"/>
  <c r="H1749" i="8"/>
  <c r="G1749" i="8"/>
  <c r="J1749" i="8" s="1"/>
  <c r="I1748" i="8"/>
  <c r="H1748" i="8"/>
  <c r="G1748" i="8"/>
  <c r="J1748" i="8" s="1"/>
  <c r="I1747" i="8"/>
  <c r="H1747" i="8"/>
  <c r="G1747" i="8"/>
  <c r="J1747" i="8" s="1"/>
  <c r="I1746" i="8"/>
  <c r="H1746" i="8"/>
  <c r="G1746" i="8"/>
  <c r="J1746" i="8" s="1"/>
  <c r="I1745" i="8"/>
  <c r="H1745" i="8"/>
  <c r="G1745" i="8"/>
  <c r="J1745" i="8" s="1"/>
  <c r="I1744" i="8"/>
  <c r="H1744" i="8"/>
  <c r="G1744" i="8"/>
  <c r="J1744" i="8" s="1"/>
  <c r="I1743" i="8"/>
  <c r="H1743" i="8"/>
  <c r="G1743" i="8"/>
  <c r="J1743" i="8" s="1"/>
  <c r="I1742" i="8"/>
  <c r="H1742" i="8"/>
  <c r="G1742" i="8"/>
  <c r="J1742" i="8" s="1"/>
  <c r="I1741" i="8"/>
  <c r="H1741" i="8"/>
  <c r="G1741" i="8"/>
  <c r="J1741" i="8" s="1"/>
  <c r="I1740" i="8"/>
  <c r="H1740" i="8"/>
  <c r="G1740" i="8"/>
  <c r="J1740" i="8" s="1"/>
  <c r="I1739" i="8"/>
  <c r="H1739" i="8"/>
  <c r="G1739" i="8"/>
  <c r="J1739" i="8" s="1"/>
  <c r="I1738" i="8"/>
  <c r="H1738" i="8"/>
  <c r="G1738" i="8"/>
  <c r="J1738" i="8" s="1"/>
  <c r="I1737" i="8"/>
  <c r="H1737" i="8"/>
  <c r="G1737" i="8"/>
  <c r="J1737" i="8" s="1"/>
  <c r="I1736" i="8"/>
  <c r="H1736" i="8"/>
  <c r="G1736" i="8"/>
  <c r="J1736" i="8" s="1"/>
  <c r="I1735" i="8"/>
  <c r="H1735" i="8"/>
  <c r="G1735" i="8"/>
  <c r="J1735" i="8" s="1"/>
  <c r="I1734" i="8"/>
  <c r="H1734" i="8"/>
  <c r="G1734" i="8"/>
  <c r="J1734" i="8" s="1"/>
  <c r="I1733" i="8"/>
  <c r="H1733" i="8"/>
  <c r="G1733" i="8"/>
  <c r="J1733" i="8" s="1"/>
  <c r="I1732" i="8"/>
  <c r="H1732" i="8"/>
  <c r="G1732" i="8"/>
  <c r="J1732" i="8" s="1"/>
  <c r="I1731" i="8"/>
  <c r="H1731" i="8"/>
  <c r="G1731" i="8"/>
  <c r="J1731" i="8" s="1"/>
  <c r="I1730" i="8"/>
  <c r="H1730" i="8"/>
  <c r="G1730" i="8"/>
  <c r="J1730" i="8" s="1"/>
  <c r="I1729" i="8"/>
  <c r="H1729" i="8"/>
  <c r="G1729" i="8"/>
  <c r="J1729" i="8" s="1"/>
  <c r="I1728" i="8"/>
  <c r="H1728" i="8"/>
  <c r="G1728" i="8"/>
  <c r="J1728" i="8" s="1"/>
  <c r="I1727" i="8"/>
  <c r="H1727" i="8"/>
  <c r="G1727" i="8"/>
  <c r="J1727" i="8" s="1"/>
  <c r="I1726" i="8"/>
  <c r="H1726" i="8"/>
  <c r="G1726" i="8"/>
  <c r="J1726" i="8" s="1"/>
  <c r="I1725" i="8"/>
  <c r="H1725" i="8"/>
  <c r="G1725" i="8"/>
  <c r="J1725" i="8" s="1"/>
  <c r="I1724" i="8"/>
  <c r="H1724" i="8"/>
  <c r="G1724" i="8"/>
  <c r="J1724" i="8" s="1"/>
  <c r="I1723" i="8"/>
  <c r="H1723" i="8"/>
  <c r="G1723" i="8"/>
  <c r="J1723" i="8" s="1"/>
  <c r="I1722" i="8"/>
  <c r="H1722" i="8"/>
  <c r="G1722" i="8"/>
  <c r="J1722" i="8" s="1"/>
  <c r="I1721" i="8"/>
  <c r="H1721" i="8"/>
  <c r="G1721" i="8"/>
  <c r="J1721" i="8" s="1"/>
  <c r="I1720" i="8"/>
  <c r="H1720" i="8"/>
  <c r="G1720" i="8"/>
  <c r="J1720" i="8" s="1"/>
  <c r="I1719" i="8"/>
  <c r="H1719" i="8"/>
  <c r="G1719" i="8"/>
  <c r="J1719" i="8" s="1"/>
  <c r="I1718" i="8"/>
  <c r="H1718" i="8"/>
  <c r="G1718" i="8"/>
  <c r="J1718" i="8" s="1"/>
  <c r="I1717" i="8"/>
  <c r="H1717" i="8"/>
  <c r="G1717" i="8"/>
  <c r="J1717" i="8" s="1"/>
  <c r="I1716" i="8"/>
  <c r="H1716" i="8"/>
  <c r="G1716" i="8"/>
  <c r="J1716" i="8" s="1"/>
  <c r="I1715" i="8"/>
  <c r="H1715" i="8"/>
  <c r="G1715" i="8"/>
  <c r="J1715" i="8" s="1"/>
  <c r="I1714" i="8"/>
  <c r="H1714" i="8"/>
  <c r="G1714" i="8"/>
  <c r="J1714" i="8" s="1"/>
  <c r="I1713" i="8"/>
  <c r="H1713" i="8"/>
  <c r="G1713" i="8"/>
  <c r="J1713" i="8" s="1"/>
  <c r="I1712" i="8"/>
  <c r="H1712" i="8"/>
  <c r="G1712" i="8"/>
  <c r="J1712" i="8" s="1"/>
  <c r="I1711" i="8"/>
  <c r="H1711" i="8"/>
  <c r="G1711" i="8"/>
  <c r="J1711" i="8" s="1"/>
  <c r="I1710" i="8"/>
  <c r="H1710" i="8"/>
  <c r="G1710" i="8"/>
  <c r="J1710" i="8" s="1"/>
  <c r="I1709" i="8"/>
  <c r="H1709" i="8"/>
  <c r="G1709" i="8"/>
  <c r="J1709" i="8" s="1"/>
  <c r="I1708" i="8"/>
  <c r="H1708" i="8"/>
  <c r="G1708" i="8"/>
  <c r="J1708" i="8" s="1"/>
  <c r="I1707" i="8"/>
  <c r="H1707" i="8"/>
  <c r="G1707" i="8"/>
  <c r="J1707" i="8" s="1"/>
  <c r="I1706" i="8"/>
  <c r="H1706" i="8"/>
  <c r="G1706" i="8"/>
  <c r="J1706" i="8" s="1"/>
  <c r="I1705" i="8"/>
  <c r="H1705" i="8"/>
  <c r="G1705" i="8"/>
  <c r="J1705" i="8" s="1"/>
  <c r="I1704" i="8"/>
  <c r="H1704" i="8"/>
  <c r="G1704" i="8"/>
  <c r="J1704" i="8" s="1"/>
  <c r="I1703" i="8"/>
  <c r="H1703" i="8"/>
  <c r="G1703" i="8"/>
  <c r="J1703" i="8" s="1"/>
  <c r="I1702" i="8"/>
  <c r="H1702" i="8"/>
  <c r="G1702" i="8"/>
  <c r="J1702" i="8" s="1"/>
  <c r="I1701" i="8"/>
  <c r="H1701" i="8"/>
  <c r="G1701" i="8"/>
  <c r="J1701" i="8" s="1"/>
  <c r="I1700" i="8"/>
  <c r="H1700" i="8"/>
  <c r="G1700" i="8"/>
  <c r="J1700" i="8" s="1"/>
  <c r="I1699" i="8"/>
  <c r="H1699" i="8"/>
  <c r="G1699" i="8"/>
  <c r="J1699" i="8" s="1"/>
  <c r="I1698" i="8"/>
  <c r="H1698" i="8"/>
  <c r="G1698" i="8"/>
  <c r="J1698" i="8" s="1"/>
  <c r="I1697" i="8"/>
  <c r="H1697" i="8"/>
  <c r="G1697" i="8"/>
  <c r="J1697" i="8" s="1"/>
  <c r="I1696" i="8"/>
  <c r="H1696" i="8"/>
  <c r="G1696" i="8"/>
  <c r="J1696" i="8" s="1"/>
  <c r="I1695" i="8"/>
  <c r="H1695" i="8"/>
  <c r="G1695" i="8"/>
  <c r="J1695" i="8" s="1"/>
  <c r="I1694" i="8"/>
  <c r="H1694" i="8"/>
  <c r="G1694" i="8"/>
  <c r="J1694" i="8" s="1"/>
  <c r="I1693" i="8"/>
  <c r="H1693" i="8"/>
  <c r="G1693" i="8"/>
  <c r="J1693" i="8" s="1"/>
  <c r="I1692" i="8"/>
  <c r="H1692" i="8"/>
  <c r="G1692" i="8"/>
  <c r="J1692" i="8" s="1"/>
  <c r="I1691" i="8"/>
  <c r="H1691" i="8"/>
  <c r="G1691" i="8"/>
  <c r="J1691" i="8" s="1"/>
  <c r="I1690" i="8"/>
  <c r="H1690" i="8"/>
  <c r="G1690" i="8"/>
  <c r="J1690" i="8" s="1"/>
  <c r="I1689" i="8"/>
  <c r="H1689" i="8"/>
  <c r="G1689" i="8"/>
  <c r="J1689" i="8" s="1"/>
  <c r="I1688" i="8"/>
  <c r="H1688" i="8"/>
  <c r="G1688" i="8"/>
  <c r="J1688" i="8" s="1"/>
  <c r="I1687" i="8"/>
  <c r="H1687" i="8"/>
  <c r="G1687" i="8"/>
  <c r="J1687" i="8" s="1"/>
  <c r="I1686" i="8"/>
  <c r="H1686" i="8"/>
  <c r="G1686" i="8"/>
  <c r="J1686" i="8" s="1"/>
  <c r="I1685" i="8"/>
  <c r="H1685" i="8"/>
  <c r="G1685" i="8"/>
  <c r="J1685" i="8" s="1"/>
  <c r="I1684" i="8"/>
  <c r="H1684" i="8"/>
  <c r="G1684" i="8"/>
  <c r="J1684" i="8" s="1"/>
  <c r="I1683" i="8"/>
  <c r="H1683" i="8"/>
  <c r="G1683" i="8"/>
  <c r="J1683" i="8" s="1"/>
  <c r="I1682" i="8"/>
  <c r="H1682" i="8"/>
  <c r="G1682" i="8"/>
  <c r="J1682" i="8" s="1"/>
  <c r="I1681" i="8"/>
  <c r="H1681" i="8"/>
  <c r="G1681" i="8"/>
  <c r="J1681" i="8" s="1"/>
  <c r="I1680" i="8"/>
  <c r="H1680" i="8"/>
  <c r="G1680" i="8"/>
  <c r="J1680" i="8" s="1"/>
  <c r="I1679" i="8"/>
  <c r="H1679" i="8"/>
  <c r="G1679" i="8"/>
  <c r="J1679" i="8" s="1"/>
  <c r="I1678" i="8"/>
  <c r="H1678" i="8"/>
  <c r="G1678" i="8"/>
  <c r="J1678" i="8" s="1"/>
  <c r="I1677" i="8"/>
  <c r="H1677" i="8"/>
  <c r="G1677" i="8"/>
  <c r="J1677" i="8" s="1"/>
  <c r="I1676" i="8"/>
  <c r="H1676" i="8"/>
  <c r="G1676" i="8"/>
  <c r="J1676" i="8" s="1"/>
  <c r="I1675" i="8"/>
  <c r="H1675" i="8"/>
  <c r="G1675" i="8"/>
  <c r="J1675" i="8" s="1"/>
  <c r="I1674" i="8"/>
  <c r="H1674" i="8"/>
  <c r="G1674" i="8"/>
  <c r="J1674" i="8" s="1"/>
  <c r="I1673" i="8"/>
  <c r="H1673" i="8"/>
  <c r="G1673" i="8"/>
  <c r="J1673" i="8" s="1"/>
  <c r="I1672" i="8"/>
  <c r="H1672" i="8"/>
  <c r="G1672" i="8"/>
  <c r="J1672" i="8" s="1"/>
  <c r="I1671" i="8"/>
  <c r="H1671" i="8"/>
  <c r="G1671" i="8"/>
  <c r="J1671" i="8" s="1"/>
  <c r="I1670" i="8"/>
  <c r="H1670" i="8"/>
  <c r="G1670" i="8"/>
  <c r="J1670" i="8" s="1"/>
  <c r="I1669" i="8"/>
  <c r="H1669" i="8"/>
  <c r="G1669" i="8"/>
  <c r="J1669" i="8" s="1"/>
  <c r="I1668" i="8"/>
  <c r="H1668" i="8"/>
  <c r="G1668" i="8"/>
  <c r="J1668" i="8" s="1"/>
  <c r="I1667" i="8"/>
  <c r="H1667" i="8"/>
  <c r="G1667" i="8"/>
  <c r="J1667" i="8" s="1"/>
  <c r="I1666" i="8"/>
  <c r="H1666" i="8"/>
  <c r="G1666" i="8"/>
  <c r="J1666" i="8" s="1"/>
  <c r="I1665" i="8"/>
  <c r="H1665" i="8"/>
  <c r="G1665" i="8"/>
  <c r="J1665" i="8" s="1"/>
  <c r="I1664" i="8"/>
  <c r="H1664" i="8"/>
  <c r="G1664" i="8"/>
  <c r="J1664" i="8" s="1"/>
  <c r="I1663" i="8"/>
  <c r="H1663" i="8"/>
  <c r="G1663" i="8"/>
  <c r="J1663" i="8" s="1"/>
  <c r="I1662" i="8"/>
  <c r="H1662" i="8"/>
  <c r="G1662" i="8"/>
  <c r="J1662" i="8" s="1"/>
  <c r="I1661" i="8"/>
  <c r="H1661" i="8"/>
  <c r="G1661" i="8"/>
  <c r="J1661" i="8" s="1"/>
  <c r="I1660" i="8"/>
  <c r="H1660" i="8"/>
  <c r="G1660" i="8"/>
  <c r="J1660" i="8" s="1"/>
  <c r="I1659" i="8"/>
  <c r="H1659" i="8"/>
  <c r="G1659" i="8"/>
  <c r="J1659" i="8" s="1"/>
  <c r="I1658" i="8"/>
  <c r="H1658" i="8"/>
  <c r="G1658" i="8"/>
  <c r="J1658" i="8" s="1"/>
  <c r="I1657" i="8"/>
  <c r="H1657" i="8"/>
  <c r="G1657" i="8"/>
  <c r="J1657" i="8" s="1"/>
  <c r="I1656" i="8"/>
  <c r="H1656" i="8"/>
  <c r="G1656" i="8"/>
  <c r="J1656" i="8" s="1"/>
  <c r="I1655" i="8"/>
  <c r="H1655" i="8"/>
  <c r="G1655" i="8"/>
  <c r="J1655" i="8" s="1"/>
  <c r="I1654" i="8"/>
  <c r="H1654" i="8"/>
  <c r="G1654" i="8"/>
  <c r="J1654" i="8" s="1"/>
  <c r="I1653" i="8"/>
  <c r="H1653" i="8"/>
  <c r="G1653" i="8"/>
  <c r="J1653" i="8" s="1"/>
  <c r="I1652" i="8"/>
  <c r="H1652" i="8"/>
  <c r="G1652" i="8"/>
  <c r="J1652" i="8" s="1"/>
  <c r="I1651" i="8"/>
  <c r="H1651" i="8"/>
  <c r="G1651" i="8"/>
  <c r="J1651" i="8" s="1"/>
  <c r="I1650" i="8"/>
  <c r="H1650" i="8"/>
  <c r="G1650" i="8"/>
  <c r="J1650" i="8" s="1"/>
  <c r="I1649" i="8"/>
  <c r="H1649" i="8"/>
  <c r="G1649" i="8"/>
  <c r="J1649" i="8" s="1"/>
  <c r="I1648" i="8"/>
  <c r="H1648" i="8"/>
  <c r="G1648" i="8"/>
  <c r="J1648" i="8" s="1"/>
  <c r="I1647" i="8"/>
  <c r="H1647" i="8"/>
  <c r="G1647" i="8"/>
  <c r="J1647" i="8" s="1"/>
  <c r="I1646" i="8"/>
  <c r="H1646" i="8"/>
  <c r="G1646" i="8"/>
  <c r="J1646" i="8" s="1"/>
  <c r="I1645" i="8"/>
  <c r="H1645" i="8"/>
  <c r="G1645" i="8"/>
  <c r="J1645" i="8" s="1"/>
  <c r="I1644" i="8"/>
  <c r="H1644" i="8"/>
  <c r="G1644" i="8"/>
  <c r="J1644" i="8" s="1"/>
  <c r="I1643" i="8"/>
  <c r="H1643" i="8"/>
  <c r="G1643" i="8"/>
  <c r="J1643" i="8" s="1"/>
  <c r="I1642" i="8"/>
  <c r="H1642" i="8"/>
  <c r="G1642" i="8"/>
  <c r="J1642" i="8" s="1"/>
  <c r="I1641" i="8"/>
  <c r="H1641" i="8"/>
  <c r="G1641" i="8"/>
  <c r="J1641" i="8" s="1"/>
  <c r="I1640" i="8"/>
  <c r="H1640" i="8"/>
  <c r="G1640" i="8"/>
  <c r="J1640" i="8" s="1"/>
  <c r="I1639" i="8"/>
  <c r="H1639" i="8"/>
  <c r="G1639" i="8"/>
  <c r="J1639" i="8" s="1"/>
  <c r="I1638" i="8"/>
  <c r="H1638" i="8"/>
  <c r="G1638" i="8"/>
  <c r="J1638" i="8" s="1"/>
  <c r="I1637" i="8"/>
  <c r="H1637" i="8"/>
  <c r="G1637" i="8"/>
  <c r="J1637" i="8" s="1"/>
  <c r="I1636" i="8"/>
  <c r="H1636" i="8"/>
  <c r="G1636" i="8"/>
  <c r="J1636" i="8" s="1"/>
  <c r="I1635" i="8"/>
  <c r="H1635" i="8"/>
  <c r="G1635" i="8"/>
  <c r="J1635" i="8" s="1"/>
  <c r="I1634" i="8"/>
  <c r="H1634" i="8"/>
  <c r="G1634" i="8"/>
  <c r="J1634" i="8" s="1"/>
  <c r="I1633" i="8"/>
  <c r="H1633" i="8"/>
  <c r="G1633" i="8"/>
  <c r="J1633" i="8" s="1"/>
  <c r="I1632" i="8"/>
  <c r="H1632" i="8"/>
  <c r="G1632" i="8"/>
  <c r="J1632" i="8" s="1"/>
  <c r="I1631" i="8"/>
  <c r="H1631" i="8"/>
  <c r="G1631" i="8"/>
  <c r="J1631" i="8" s="1"/>
  <c r="I1630" i="8"/>
  <c r="H1630" i="8"/>
  <c r="G1630" i="8"/>
  <c r="J1630" i="8" s="1"/>
  <c r="I1629" i="8"/>
  <c r="H1629" i="8"/>
  <c r="G1629" i="8"/>
  <c r="J1629" i="8" s="1"/>
  <c r="I1628" i="8"/>
  <c r="H1628" i="8"/>
  <c r="G1628" i="8"/>
  <c r="J1628" i="8" s="1"/>
  <c r="I1627" i="8"/>
  <c r="H1627" i="8"/>
  <c r="G1627" i="8"/>
  <c r="J1627" i="8" s="1"/>
  <c r="I1626" i="8"/>
  <c r="H1626" i="8"/>
  <c r="G1626" i="8"/>
  <c r="J1626" i="8" s="1"/>
  <c r="I1625" i="8"/>
  <c r="H1625" i="8"/>
  <c r="G1625" i="8"/>
  <c r="J1625" i="8" s="1"/>
  <c r="I1624" i="8"/>
  <c r="H1624" i="8"/>
  <c r="G1624" i="8"/>
  <c r="J1624" i="8" s="1"/>
  <c r="I1623" i="8"/>
  <c r="H1623" i="8"/>
  <c r="G1623" i="8"/>
  <c r="J1623" i="8" s="1"/>
  <c r="I1622" i="8"/>
  <c r="H1622" i="8"/>
  <c r="G1622" i="8"/>
  <c r="J1622" i="8" s="1"/>
  <c r="I1621" i="8"/>
  <c r="H1621" i="8"/>
  <c r="G1621" i="8"/>
  <c r="J1621" i="8" s="1"/>
  <c r="I1620" i="8"/>
  <c r="H1620" i="8"/>
  <c r="G1620" i="8"/>
  <c r="J1620" i="8" s="1"/>
  <c r="I1619" i="8"/>
  <c r="H1619" i="8"/>
  <c r="G1619" i="8"/>
  <c r="J1619" i="8" s="1"/>
  <c r="I1618" i="8"/>
  <c r="H1618" i="8"/>
  <c r="G1618" i="8"/>
  <c r="J1618" i="8" s="1"/>
  <c r="I1617" i="8"/>
  <c r="H1617" i="8"/>
  <c r="G1617" i="8"/>
  <c r="J1617" i="8" s="1"/>
  <c r="I1616" i="8"/>
  <c r="H1616" i="8"/>
  <c r="G1616" i="8"/>
  <c r="J1616" i="8" s="1"/>
  <c r="I1615" i="8"/>
  <c r="H1615" i="8"/>
  <c r="G1615" i="8"/>
  <c r="J1615" i="8" s="1"/>
  <c r="I1614" i="8"/>
  <c r="H1614" i="8"/>
  <c r="G1614" i="8"/>
  <c r="J1614" i="8" s="1"/>
  <c r="I1613" i="8"/>
  <c r="H1613" i="8"/>
  <c r="G1613" i="8"/>
  <c r="J1613" i="8" s="1"/>
  <c r="I1612" i="8"/>
  <c r="H1612" i="8"/>
  <c r="G1612" i="8"/>
  <c r="J1612" i="8" s="1"/>
  <c r="I1611" i="8"/>
  <c r="H1611" i="8"/>
  <c r="G1611" i="8"/>
  <c r="J1611" i="8" s="1"/>
  <c r="I1610" i="8"/>
  <c r="H1610" i="8"/>
  <c r="G1610" i="8"/>
  <c r="J1610" i="8" s="1"/>
  <c r="I1609" i="8"/>
  <c r="H1609" i="8"/>
  <c r="G1609" i="8"/>
  <c r="J1609" i="8" s="1"/>
  <c r="I1608" i="8"/>
  <c r="H1608" i="8"/>
  <c r="G1608" i="8"/>
  <c r="J1608" i="8" s="1"/>
  <c r="I1607" i="8"/>
  <c r="H1607" i="8"/>
  <c r="G1607" i="8"/>
  <c r="J1607" i="8" s="1"/>
  <c r="I1606" i="8"/>
  <c r="H1606" i="8"/>
  <c r="G1606" i="8"/>
  <c r="J1606" i="8" s="1"/>
  <c r="I1605" i="8"/>
  <c r="H1605" i="8"/>
  <c r="G1605" i="8"/>
  <c r="J1605" i="8" s="1"/>
  <c r="I1604" i="8"/>
  <c r="H1604" i="8"/>
  <c r="G1604" i="8"/>
  <c r="J1604" i="8" s="1"/>
  <c r="I1603" i="8"/>
  <c r="H1603" i="8"/>
  <c r="G1603" i="8"/>
  <c r="J1603" i="8" s="1"/>
  <c r="I1602" i="8"/>
  <c r="H1602" i="8"/>
  <c r="G1602" i="8"/>
  <c r="J1602" i="8" s="1"/>
  <c r="I1601" i="8"/>
  <c r="H1601" i="8"/>
  <c r="G1601" i="8"/>
  <c r="J1601" i="8" s="1"/>
  <c r="I1600" i="8"/>
  <c r="H1600" i="8"/>
  <c r="G1600" i="8"/>
  <c r="J1600" i="8" s="1"/>
  <c r="I1599" i="8"/>
  <c r="H1599" i="8"/>
  <c r="G1599" i="8"/>
  <c r="J1599" i="8" s="1"/>
  <c r="I1598" i="8"/>
  <c r="H1598" i="8"/>
  <c r="G1598" i="8"/>
  <c r="J1598" i="8" s="1"/>
  <c r="I1597" i="8"/>
  <c r="H1597" i="8"/>
  <c r="G1597" i="8"/>
  <c r="J1597" i="8" s="1"/>
  <c r="I1596" i="8"/>
  <c r="H1596" i="8"/>
  <c r="G1596" i="8"/>
  <c r="J1596" i="8" s="1"/>
  <c r="I1595" i="8"/>
  <c r="H1595" i="8"/>
  <c r="G1595" i="8"/>
  <c r="J1595" i="8" s="1"/>
  <c r="I1594" i="8"/>
  <c r="H1594" i="8"/>
  <c r="G1594" i="8"/>
  <c r="J1594" i="8" s="1"/>
  <c r="I1593" i="8"/>
  <c r="H1593" i="8"/>
  <c r="G1593" i="8"/>
  <c r="J1593" i="8" s="1"/>
  <c r="I1592" i="8"/>
  <c r="H1592" i="8"/>
  <c r="G1592" i="8"/>
  <c r="J1592" i="8" s="1"/>
  <c r="I1591" i="8"/>
  <c r="H1591" i="8"/>
  <c r="G1591" i="8"/>
  <c r="J1591" i="8" s="1"/>
  <c r="I1590" i="8"/>
  <c r="H1590" i="8"/>
  <c r="G1590" i="8"/>
  <c r="J1590" i="8" s="1"/>
  <c r="I1589" i="8"/>
  <c r="H1589" i="8"/>
  <c r="G1589" i="8"/>
  <c r="J1589" i="8" s="1"/>
  <c r="I1588" i="8"/>
  <c r="H1588" i="8"/>
  <c r="G1588" i="8"/>
  <c r="J1588" i="8" s="1"/>
  <c r="I1587" i="8"/>
  <c r="H1587" i="8"/>
  <c r="G1587" i="8"/>
  <c r="J1587" i="8" s="1"/>
  <c r="I1586" i="8"/>
  <c r="H1586" i="8"/>
  <c r="G1586" i="8"/>
  <c r="J1586" i="8" s="1"/>
  <c r="I1585" i="8"/>
  <c r="H1585" i="8"/>
  <c r="G1585" i="8"/>
  <c r="J1585" i="8" s="1"/>
  <c r="I1584" i="8"/>
  <c r="H1584" i="8"/>
  <c r="G1584" i="8"/>
  <c r="J1584" i="8" s="1"/>
  <c r="I1583" i="8"/>
  <c r="H1583" i="8"/>
  <c r="G1583" i="8"/>
  <c r="J1583" i="8" s="1"/>
  <c r="I1582" i="8"/>
  <c r="H1582" i="8"/>
  <c r="G1582" i="8"/>
  <c r="J1582" i="8" s="1"/>
  <c r="I1581" i="8"/>
  <c r="H1581" i="8"/>
  <c r="G1581" i="8"/>
  <c r="J1581" i="8" s="1"/>
  <c r="I1580" i="8"/>
  <c r="H1580" i="8"/>
  <c r="G1580" i="8"/>
  <c r="J1580" i="8" s="1"/>
  <c r="I1579" i="8"/>
  <c r="H1579" i="8"/>
  <c r="G1579" i="8"/>
  <c r="J1579" i="8" s="1"/>
  <c r="I1578" i="8"/>
  <c r="H1578" i="8"/>
  <c r="G1578" i="8"/>
  <c r="J1578" i="8" s="1"/>
  <c r="I1577" i="8"/>
  <c r="H1577" i="8"/>
  <c r="G1577" i="8"/>
  <c r="J1577" i="8" s="1"/>
  <c r="I1576" i="8"/>
  <c r="H1576" i="8"/>
  <c r="G1576" i="8"/>
  <c r="J1576" i="8" s="1"/>
  <c r="I1575" i="8"/>
  <c r="H1575" i="8"/>
  <c r="G1575" i="8"/>
  <c r="J1575" i="8" s="1"/>
  <c r="I1574" i="8"/>
  <c r="H1574" i="8"/>
  <c r="G1574" i="8"/>
  <c r="J1574" i="8" s="1"/>
  <c r="I1573" i="8"/>
  <c r="H1573" i="8"/>
  <c r="G1573" i="8"/>
  <c r="J1573" i="8" s="1"/>
  <c r="I1572" i="8"/>
  <c r="H1572" i="8"/>
  <c r="G1572" i="8"/>
  <c r="J1572" i="8" s="1"/>
  <c r="I1571" i="8"/>
  <c r="H1571" i="8"/>
  <c r="G1571" i="8"/>
  <c r="J1571" i="8" s="1"/>
  <c r="I1570" i="8"/>
  <c r="H1570" i="8"/>
  <c r="G1570" i="8"/>
  <c r="J1570" i="8" s="1"/>
  <c r="I1569" i="8"/>
  <c r="H1569" i="8"/>
  <c r="G1569" i="8"/>
  <c r="J1569" i="8" s="1"/>
  <c r="I1568" i="8"/>
  <c r="H1568" i="8"/>
  <c r="G1568" i="8"/>
  <c r="J1568" i="8" s="1"/>
  <c r="I1567" i="8"/>
  <c r="H1567" i="8"/>
  <c r="G1567" i="8"/>
  <c r="J1567" i="8" s="1"/>
  <c r="I1566" i="8"/>
  <c r="H1566" i="8"/>
  <c r="G1566" i="8"/>
  <c r="J1566" i="8" s="1"/>
  <c r="I1565" i="8"/>
  <c r="H1565" i="8"/>
  <c r="G1565" i="8"/>
  <c r="J1565" i="8" s="1"/>
  <c r="I1564" i="8"/>
  <c r="H1564" i="8"/>
  <c r="G1564" i="8"/>
  <c r="J1564" i="8" s="1"/>
  <c r="I1563" i="8"/>
  <c r="H1563" i="8"/>
  <c r="G1563" i="8"/>
  <c r="J1563" i="8" s="1"/>
  <c r="I1562" i="8"/>
  <c r="H1562" i="8"/>
  <c r="G1562" i="8"/>
  <c r="J1562" i="8" s="1"/>
  <c r="I1561" i="8"/>
  <c r="H1561" i="8"/>
  <c r="G1561" i="8"/>
  <c r="J1561" i="8" s="1"/>
  <c r="I1560" i="8"/>
  <c r="H1560" i="8"/>
  <c r="G1560" i="8"/>
  <c r="J1560" i="8" s="1"/>
  <c r="I1559" i="8"/>
  <c r="H1559" i="8"/>
  <c r="G1559" i="8"/>
  <c r="J1559" i="8" s="1"/>
  <c r="I1558" i="8"/>
  <c r="H1558" i="8"/>
  <c r="G1558" i="8"/>
  <c r="J1558" i="8" s="1"/>
  <c r="I1557" i="8"/>
  <c r="H1557" i="8"/>
  <c r="G1557" i="8"/>
  <c r="J1557" i="8" s="1"/>
  <c r="I1556" i="8"/>
  <c r="H1556" i="8"/>
  <c r="G1556" i="8"/>
  <c r="J1556" i="8" s="1"/>
  <c r="I1555" i="8"/>
  <c r="H1555" i="8"/>
  <c r="G1555" i="8"/>
  <c r="J1555" i="8" s="1"/>
  <c r="I1554" i="8"/>
  <c r="H1554" i="8"/>
  <c r="G1554" i="8"/>
  <c r="J1554" i="8" s="1"/>
  <c r="I1553" i="8"/>
  <c r="H1553" i="8"/>
  <c r="G1553" i="8"/>
  <c r="J1553" i="8" s="1"/>
  <c r="I1552" i="8"/>
  <c r="H1552" i="8"/>
  <c r="G1552" i="8"/>
  <c r="J1552" i="8" s="1"/>
  <c r="I1551" i="8"/>
  <c r="H1551" i="8"/>
  <c r="G1551" i="8"/>
  <c r="J1551" i="8" s="1"/>
  <c r="I1550" i="8"/>
  <c r="H1550" i="8"/>
  <c r="G1550" i="8"/>
  <c r="J1550" i="8" s="1"/>
  <c r="I1549" i="8"/>
  <c r="H1549" i="8"/>
  <c r="G1549" i="8"/>
  <c r="J1549" i="8" s="1"/>
  <c r="I1548" i="8"/>
  <c r="H1548" i="8"/>
  <c r="G1548" i="8"/>
  <c r="J1548" i="8" s="1"/>
  <c r="I1547" i="8"/>
  <c r="H1547" i="8"/>
  <c r="G1547" i="8"/>
  <c r="J1547" i="8" s="1"/>
  <c r="I1546" i="8"/>
  <c r="H1546" i="8"/>
  <c r="G1546" i="8"/>
  <c r="J1546" i="8" s="1"/>
  <c r="I1545" i="8"/>
  <c r="H1545" i="8"/>
  <c r="G1545" i="8"/>
  <c r="J1545" i="8" s="1"/>
  <c r="I1544" i="8"/>
  <c r="H1544" i="8"/>
  <c r="G1544" i="8"/>
  <c r="J1544" i="8" s="1"/>
  <c r="I1543" i="8"/>
  <c r="H1543" i="8"/>
  <c r="G1543" i="8"/>
  <c r="J1543" i="8" s="1"/>
  <c r="I1542" i="8"/>
  <c r="H1542" i="8"/>
  <c r="G1542" i="8"/>
  <c r="J1542" i="8" s="1"/>
  <c r="I1541" i="8"/>
  <c r="H1541" i="8"/>
  <c r="G1541" i="8"/>
  <c r="J1541" i="8" s="1"/>
  <c r="I1540" i="8"/>
  <c r="H1540" i="8"/>
  <c r="G1540" i="8"/>
  <c r="J1540" i="8" s="1"/>
  <c r="I1539" i="8"/>
  <c r="H1539" i="8"/>
  <c r="G1539" i="8"/>
  <c r="J1539" i="8" s="1"/>
  <c r="I1538" i="8"/>
  <c r="H1538" i="8"/>
  <c r="G1538" i="8"/>
  <c r="J1538" i="8" s="1"/>
  <c r="I1537" i="8"/>
  <c r="H1537" i="8"/>
  <c r="G1537" i="8"/>
  <c r="J1537" i="8" s="1"/>
  <c r="I1536" i="8"/>
  <c r="H1536" i="8"/>
  <c r="G1536" i="8"/>
  <c r="J1536" i="8" s="1"/>
  <c r="I1535" i="8"/>
  <c r="H1535" i="8"/>
  <c r="G1535" i="8"/>
  <c r="J1535" i="8" s="1"/>
  <c r="I1534" i="8"/>
  <c r="H1534" i="8"/>
  <c r="G1534" i="8"/>
  <c r="J1534" i="8" s="1"/>
  <c r="I1533" i="8"/>
  <c r="H1533" i="8"/>
  <c r="G1533" i="8"/>
  <c r="J1533" i="8" s="1"/>
  <c r="I1532" i="8"/>
  <c r="H1532" i="8"/>
  <c r="G1532" i="8"/>
  <c r="J1532" i="8" s="1"/>
  <c r="I1531" i="8"/>
  <c r="H1531" i="8"/>
  <c r="G1531" i="8"/>
  <c r="J1531" i="8" s="1"/>
  <c r="I1530" i="8"/>
  <c r="H1530" i="8"/>
  <c r="G1530" i="8"/>
  <c r="J1530" i="8" s="1"/>
  <c r="I1529" i="8"/>
  <c r="H1529" i="8"/>
  <c r="G1529" i="8"/>
  <c r="J1529" i="8" s="1"/>
  <c r="I1528" i="8"/>
  <c r="H1528" i="8"/>
  <c r="G1528" i="8"/>
  <c r="J1528" i="8" s="1"/>
  <c r="I1527" i="8"/>
  <c r="H1527" i="8"/>
  <c r="G1527" i="8"/>
  <c r="J1527" i="8" s="1"/>
  <c r="I1526" i="8"/>
  <c r="H1526" i="8"/>
  <c r="G1526" i="8"/>
  <c r="J1526" i="8" s="1"/>
  <c r="I1525" i="8"/>
  <c r="H1525" i="8"/>
  <c r="G1525" i="8"/>
  <c r="J1525" i="8" s="1"/>
  <c r="I1524" i="8"/>
  <c r="H1524" i="8"/>
  <c r="G1524" i="8"/>
  <c r="J1524" i="8" s="1"/>
  <c r="I1523" i="8"/>
  <c r="H1523" i="8"/>
  <c r="G1523" i="8"/>
  <c r="J1523" i="8" s="1"/>
  <c r="I1522" i="8"/>
  <c r="H1522" i="8"/>
  <c r="G1522" i="8"/>
  <c r="J1522" i="8" s="1"/>
  <c r="I1521" i="8"/>
  <c r="H1521" i="8"/>
  <c r="G1521" i="8"/>
  <c r="J1521" i="8" s="1"/>
  <c r="I1520" i="8"/>
  <c r="H1520" i="8"/>
  <c r="G1520" i="8"/>
  <c r="J1520" i="8" s="1"/>
  <c r="I1519" i="8"/>
  <c r="H1519" i="8"/>
  <c r="G1519" i="8"/>
  <c r="J1519" i="8" s="1"/>
  <c r="I1518" i="8"/>
  <c r="H1518" i="8"/>
  <c r="G1518" i="8"/>
  <c r="J1518" i="8" s="1"/>
  <c r="I1517" i="8"/>
  <c r="H1517" i="8"/>
  <c r="G1517" i="8"/>
  <c r="J1517" i="8" s="1"/>
  <c r="I1516" i="8"/>
  <c r="H1516" i="8"/>
  <c r="G1516" i="8"/>
  <c r="J1516" i="8" s="1"/>
  <c r="I1515" i="8"/>
  <c r="H1515" i="8"/>
  <c r="G1515" i="8"/>
  <c r="J1515" i="8" s="1"/>
  <c r="I1514" i="8"/>
  <c r="H1514" i="8"/>
  <c r="G1514" i="8"/>
  <c r="J1514" i="8" s="1"/>
  <c r="I1513" i="8"/>
  <c r="H1513" i="8"/>
  <c r="G1513" i="8"/>
  <c r="J1513" i="8" s="1"/>
  <c r="I1512" i="8"/>
  <c r="H1512" i="8"/>
  <c r="G1512" i="8"/>
  <c r="J1512" i="8" s="1"/>
  <c r="I1511" i="8"/>
  <c r="H1511" i="8"/>
  <c r="G1511" i="8"/>
  <c r="J1511" i="8" s="1"/>
  <c r="I1510" i="8"/>
  <c r="H1510" i="8"/>
  <c r="G1510" i="8"/>
  <c r="J1510" i="8" s="1"/>
  <c r="I1509" i="8"/>
  <c r="H1509" i="8"/>
  <c r="G1509" i="8"/>
  <c r="J1509" i="8" s="1"/>
  <c r="I1508" i="8"/>
  <c r="H1508" i="8"/>
  <c r="G1508" i="8"/>
  <c r="J1508" i="8" s="1"/>
  <c r="I1507" i="8"/>
  <c r="H1507" i="8"/>
  <c r="G1507" i="8"/>
  <c r="J1507" i="8" s="1"/>
  <c r="I1506" i="8"/>
  <c r="H1506" i="8"/>
  <c r="G1506" i="8"/>
  <c r="J1506" i="8" s="1"/>
  <c r="I1505" i="8"/>
  <c r="H1505" i="8"/>
  <c r="G1505" i="8"/>
  <c r="J1505" i="8" s="1"/>
  <c r="I1504" i="8"/>
  <c r="H1504" i="8"/>
  <c r="G1504" i="8"/>
  <c r="J1504" i="8" s="1"/>
  <c r="I1503" i="8"/>
  <c r="H1503" i="8"/>
  <c r="G1503" i="8"/>
  <c r="J1503" i="8" s="1"/>
  <c r="I1502" i="8"/>
  <c r="H1502" i="8"/>
  <c r="G1502" i="8"/>
  <c r="J1502" i="8" s="1"/>
  <c r="I1501" i="8"/>
  <c r="H1501" i="8"/>
  <c r="G1501" i="8"/>
  <c r="J1501" i="8" s="1"/>
  <c r="I1500" i="8"/>
  <c r="H1500" i="8"/>
  <c r="G1500" i="8"/>
  <c r="J1500" i="8" s="1"/>
  <c r="I1499" i="8"/>
  <c r="H1499" i="8"/>
  <c r="G1499" i="8"/>
  <c r="J1499" i="8" s="1"/>
  <c r="I1498" i="8"/>
  <c r="H1498" i="8"/>
  <c r="G1498" i="8"/>
  <c r="J1498" i="8" s="1"/>
  <c r="I1497" i="8"/>
  <c r="H1497" i="8"/>
  <c r="G1497" i="8"/>
  <c r="J1497" i="8" s="1"/>
  <c r="I1496" i="8"/>
  <c r="H1496" i="8"/>
  <c r="G1496" i="8"/>
  <c r="J1496" i="8" s="1"/>
  <c r="I1495" i="8"/>
  <c r="H1495" i="8"/>
  <c r="G1495" i="8"/>
  <c r="J1495" i="8" s="1"/>
  <c r="I1494" i="8"/>
  <c r="H1494" i="8"/>
  <c r="G1494" i="8"/>
  <c r="J1494" i="8" s="1"/>
  <c r="I1493" i="8"/>
  <c r="H1493" i="8"/>
  <c r="G1493" i="8"/>
  <c r="J1493" i="8" s="1"/>
  <c r="I1492" i="8"/>
  <c r="H1492" i="8"/>
  <c r="G1492" i="8"/>
  <c r="J1492" i="8" s="1"/>
  <c r="I1491" i="8"/>
  <c r="H1491" i="8"/>
  <c r="G1491" i="8"/>
  <c r="J1491" i="8" s="1"/>
  <c r="I1490" i="8"/>
  <c r="H1490" i="8"/>
  <c r="G1490" i="8"/>
  <c r="J1490" i="8" s="1"/>
  <c r="I1489" i="8"/>
  <c r="H1489" i="8"/>
  <c r="G1489" i="8"/>
  <c r="J1489" i="8" s="1"/>
  <c r="I1488" i="8"/>
  <c r="H1488" i="8"/>
  <c r="G1488" i="8"/>
  <c r="J1488" i="8" s="1"/>
  <c r="I1487" i="8"/>
  <c r="H1487" i="8"/>
  <c r="G1487" i="8"/>
  <c r="J1487" i="8" s="1"/>
  <c r="I1486" i="8"/>
  <c r="H1486" i="8"/>
  <c r="G1486" i="8"/>
  <c r="J1486" i="8" s="1"/>
  <c r="I1485" i="8"/>
  <c r="H1485" i="8"/>
  <c r="G1485" i="8"/>
  <c r="J1485" i="8" s="1"/>
  <c r="I1484" i="8"/>
  <c r="H1484" i="8"/>
  <c r="G1484" i="8"/>
  <c r="J1484" i="8" s="1"/>
  <c r="I1483" i="8"/>
  <c r="H1483" i="8"/>
  <c r="G1483" i="8"/>
  <c r="J1483" i="8" s="1"/>
  <c r="I1482" i="8"/>
  <c r="H1482" i="8"/>
  <c r="G1482" i="8"/>
  <c r="J1482" i="8" s="1"/>
  <c r="I1481" i="8"/>
  <c r="H1481" i="8"/>
  <c r="G1481" i="8"/>
  <c r="J1481" i="8" s="1"/>
  <c r="I1480" i="8"/>
  <c r="H1480" i="8"/>
  <c r="G1480" i="8"/>
  <c r="J1480" i="8" s="1"/>
  <c r="I1479" i="8"/>
  <c r="H1479" i="8"/>
  <c r="G1479" i="8"/>
  <c r="J1479" i="8" s="1"/>
  <c r="I1478" i="8"/>
  <c r="H1478" i="8"/>
  <c r="G1478" i="8"/>
  <c r="J1478" i="8" s="1"/>
  <c r="I1477" i="8"/>
  <c r="H1477" i="8"/>
  <c r="G1477" i="8"/>
  <c r="J1477" i="8" s="1"/>
  <c r="I1476" i="8"/>
  <c r="H1476" i="8"/>
  <c r="G1476" i="8"/>
  <c r="J1476" i="8" s="1"/>
  <c r="I1475" i="8"/>
  <c r="H1475" i="8"/>
  <c r="G1475" i="8"/>
  <c r="J1475" i="8" s="1"/>
  <c r="I1474" i="8"/>
  <c r="H1474" i="8"/>
  <c r="G1474" i="8"/>
  <c r="J1474" i="8" s="1"/>
  <c r="I1473" i="8"/>
  <c r="H1473" i="8"/>
  <c r="G1473" i="8"/>
  <c r="J1473" i="8" s="1"/>
  <c r="I1472" i="8"/>
  <c r="H1472" i="8"/>
  <c r="G1472" i="8"/>
  <c r="J1472" i="8" s="1"/>
  <c r="I1471" i="8"/>
  <c r="H1471" i="8"/>
  <c r="G1471" i="8"/>
  <c r="J1471" i="8" s="1"/>
  <c r="I1470" i="8"/>
  <c r="H1470" i="8"/>
  <c r="G1470" i="8"/>
  <c r="J1470" i="8" s="1"/>
  <c r="I1469" i="8"/>
  <c r="H1469" i="8"/>
  <c r="G1469" i="8"/>
  <c r="J1469" i="8" s="1"/>
  <c r="I1468" i="8"/>
  <c r="H1468" i="8"/>
  <c r="G1468" i="8"/>
  <c r="J1468" i="8" s="1"/>
  <c r="I1467" i="8"/>
  <c r="H1467" i="8"/>
  <c r="G1467" i="8"/>
  <c r="J1467" i="8" s="1"/>
  <c r="I1466" i="8"/>
  <c r="H1466" i="8"/>
  <c r="G1466" i="8"/>
  <c r="J1466" i="8" s="1"/>
  <c r="I1465" i="8"/>
  <c r="H1465" i="8"/>
  <c r="G1465" i="8"/>
  <c r="J1465" i="8" s="1"/>
  <c r="I1464" i="8"/>
  <c r="H1464" i="8"/>
  <c r="G1464" i="8"/>
  <c r="J1464" i="8" s="1"/>
  <c r="I1463" i="8"/>
  <c r="H1463" i="8"/>
  <c r="G1463" i="8"/>
  <c r="J1463" i="8" s="1"/>
  <c r="I1462" i="8"/>
  <c r="H1462" i="8"/>
  <c r="G1462" i="8"/>
  <c r="J1462" i="8" s="1"/>
  <c r="I1461" i="8"/>
  <c r="H1461" i="8"/>
  <c r="G1461" i="8"/>
  <c r="J1461" i="8" s="1"/>
  <c r="I1460" i="8"/>
  <c r="H1460" i="8"/>
  <c r="G1460" i="8"/>
  <c r="J1460" i="8" s="1"/>
  <c r="I1459" i="8"/>
  <c r="H1459" i="8"/>
  <c r="G1459" i="8"/>
  <c r="J1459" i="8" s="1"/>
  <c r="I1458" i="8"/>
  <c r="H1458" i="8"/>
  <c r="G1458" i="8"/>
  <c r="J1458" i="8" s="1"/>
  <c r="I1457" i="8"/>
  <c r="H1457" i="8"/>
  <c r="G1457" i="8"/>
  <c r="J1457" i="8" s="1"/>
  <c r="I1456" i="8"/>
  <c r="H1456" i="8"/>
  <c r="G1456" i="8"/>
  <c r="J1456" i="8" s="1"/>
  <c r="I1455" i="8"/>
  <c r="H1455" i="8"/>
  <c r="G1455" i="8"/>
  <c r="J1455" i="8" s="1"/>
  <c r="I1454" i="8"/>
  <c r="H1454" i="8"/>
  <c r="G1454" i="8"/>
  <c r="J1454" i="8" s="1"/>
  <c r="I1453" i="8"/>
  <c r="H1453" i="8"/>
  <c r="G1453" i="8"/>
  <c r="J1453" i="8" s="1"/>
  <c r="I1452" i="8"/>
  <c r="H1452" i="8"/>
  <c r="G1452" i="8"/>
  <c r="J1452" i="8" s="1"/>
  <c r="I1451" i="8"/>
  <c r="H1451" i="8"/>
  <c r="G1451" i="8"/>
  <c r="J1451" i="8" s="1"/>
  <c r="I1450" i="8"/>
  <c r="H1450" i="8"/>
  <c r="G1450" i="8"/>
  <c r="J1450" i="8" s="1"/>
  <c r="I1449" i="8"/>
  <c r="H1449" i="8"/>
  <c r="G1449" i="8"/>
  <c r="J1449" i="8" s="1"/>
  <c r="I1448" i="8"/>
  <c r="H1448" i="8"/>
  <c r="G1448" i="8"/>
  <c r="J1448" i="8" s="1"/>
  <c r="I1447" i="8"/>
  <c r="H1447" i="8"/>
  <c r="G1447" i="8"/>
  <c r="J1447" i="8" s="1"/>
  <c r="I1446" i="8"/>
  <c r="H1446" i="8"/>
  <c r="G1446" i="8"/>
  <c r="J1446" i="8" s="1"/>
  <c r="I1445" i="8"/>
  <c r="H1445" i="8"/>
  <c r="G1445" i="8"/>
  <c r="J1445" i="8" s="1"/>
  <c r="I1444" i="8"/>
  <c r="H1444" i="8"/>
  <c r="G1444" i="8"/>
  <c r="J1444" i="8" s="1"/>
  <c r="I1443" i="8"/>
  <c r="H1443" i="8"/>
  <c r="G1443" i="8"/>
  <c r="J1443" i="8" s="1"/>
  <c r="I1442" i="8"/>
  <c r="H1442" i="8"/>
  <c r="G1442" i="8"/>
  <c r="J1442" i="8" s="1"/>
  <c r="I1441" i="8"/>
  <c r="H1441" i="8"/>
  <c r="G1441" i="8"/>
  <c r="J1441" i="8" s="1"/>
  <c r="I1440" i="8"/>
  <c r="H1440" i="8"/>
  <c r="G1440" i="8"/>
  <c r="J1440" i="8" s="1"/>
  <c r="I1439" i="8"/>
  <c r="H1439" i="8"/>
  <c r="G1439" i="8"/>
  <c r="J1439" i="8" s="1"/>
  <c r="I1438" i="8"/>
  <c r="H1438" i="8"/>
  <c r="G1438" i="8"/>
  <c r="J1438" i="8" s="1"/>
  <c r="I1437" i="8"/>
  <c r="H1437" i="8"/>
  <c r="G1437" i="8"/>
  <c r="J1437" i="8" s="1"/>
  <c r="I1436" i="8"/>
  <c r="H1436" i="8"/>
  <c r="G1436" i="8"/>
  <c r="J1436" i="8" s="1"/>
  <c r="I1435" i="8"/>
  <c r="H1435" i="8"/>
  <c r="G1435" i="8"/>
  <c r="J1435" i="8" s="1"/>
  <c r="I1434" i="8"/>
  <c r="H1434" i="8"/>
  <c r="G1434" i="8"/>
  <c r="J1434" i="8" s="1"/>
  <c r="I1433" i="8"/>
  <c r="H1433" i="8"/>
  <c r="G1433" i="8"/>
  <c r="J1433" i="8" s="1"/>
  <c r="I1432" i="8"/>
  <c r="H1432" i="8"/>
  <c r="G1432" i="8"/>
  <c r="J1432" i="8" s="1"/>
  <c r="I1431" i="8"/>
  <c r="H1431" i="8"/>
  <c r="G1431" i="8"/>
  <c r="J1431" i="8" s="1"/>
  <c r="I1430" i="8"/>
  <c r="H1430" i="8"/>
  <c r="G1430" i="8"/>
  <c r="J1430" i="8" s="1"/>
  <c r="I1429" i="8"/>
  <c r="H1429" i="8"/>
  <c r="G1429" i="8"/>
  <c r="J1429" i="8" s="1"/>
  <c r="I1428" i="8"/>
  <c r="H1428" i="8"/>
  <c r="G1428" i="8"/>
  <c r="J1428" i="8" s="1"/>
  <c r="I1427" i="8"/>
  <c r="H1427" i="8"/>
  <c r="G1427" i="8"/>
  <c r="J1427" i="8" s="1"/>
  <c r="I1426" i="8"/>
  <c r="H1426" i="8"/>
  <c r="G1426" i="8"/>
  <c r="J1426" i="8" s="1"/>
  <c r="I1425" i="8"/>
  <c r="H1425" i="8"/>
  <c r="G1425" i="8"/>
  <c r="J1425" i="8" s="1"/>
  <c r="I1424" i="8"/>
  <c r="H1424" i="8"/>
  <c r="G1424" i="8"/>
  <c r="J1424" i="8" s="1"/>
  <c r="I1423" i="8"/>
  <c r="H1423" i="8"/>
  <c r="G1423" i="8"/>
  <c r="J1423" i="8" s="1"/>
  <c r="I1422" i="8"/>
  <c r="H1422" i="8"/>
  <c r="G1422" i="8"/>
  <c r="J1422" i="8" s="1"/>
  <c r="I1421" i="8"/>
  <c r="H1421" i="8"/>
  <c r="G1421" i="8"/>
  <c r="J1421" i="8" s="1"/>
  <c r="I1420" i="8"/>
  <c r="H1420" i="8"/>
  <c r="G1420" i="8"/>
  <c r="J1420" i="8" s="1"/>
  <c r="I1419" i="8"/>
  <c r="H1419" i="8"/>
  <c r="G1419" i="8"/>
  <c r="J1419" i="8" s="1"/>
  <c r="I1418" i="8"/>
  <c r="H1418" i="8"/>
  <c r="G1418" i="8"/>
  <c r="J1418" i="8" s="1"/>
  <c r="I1417" i="8"/>
  <c r="H1417" i="8"/>
  <c r="G1417" i="8"/>
  <c r="J1417" i="8" s="1"/>
  <c r="I1416" i="8"/>
  <c r="H1416" i="8"/>
  <c r="G1416" i="8"/>
  <c r="J1416" i="8" s="1"/>
  <c r="I1415" i="8"/>
  <c r="H1415" i="8"/>
  <c r="G1415" i="8"/>
  <c r="J1415" i="8" s="1"/>
  <c r="I1414" i="8"/>
  <c r="H1414" i="8"/>
  <c r="G1414" i="8"/>
  <c r="J1414" i="8" s="1"/>
  <c r="I1413" i="8"/>
  <c r="H1413" i="8"/>
  <c r="G1413" i="8"/>
  <c r="J1413" i="8" s="1"/>
  <c r="I1412" i="8"/>
  <c r="H1412" i="8"/>
  <c r="G1412" i="8"/>
  <c r="J1412" i="8" s="1"/>
  <c r="I1411" i="8"/>
  <c r="H1411" i="8"/>
  <c r="G1411" i="8"/>
  <c r="J1411" i="8" s="1"/>
  <c r="I1410" i="8"/>
  <c r="H1410" i="8"/>
  <c r="G1410" i="8"/>
  <c r="J1410" i="8" s="1"/>
  <c r="I1409" i="8"/>
  <c r="H1409" i="8"/>
  <c r="G1409" i="8"/>
  <c r="J1409" i="8" s="1"/>
  <c r="I1408" i="8"/>
  <c r="H1408" i="8"/>
  <c r="G1408" i="8"/>
  <c r="J1408" i="8" s="1"/>
  <c r="I1407" i="8"/>
  <c r="H1407" i="8"/>
  <c r="G1407" i="8"/>
  <c r="J1407" i="8" s="1"/>
  <c r="I1406" i="8"/>
  <c r="H1406" i="8"/>
  <c r="G1406" i="8"/>
  <c r="J1406" i="8" s="1"/>
  <c r="I1405" i="8"/>
  <c r="H1405" i="8"/>
  <c r="G1405" i="8"/>
  <c r="J1405" i="8" s="1"/>
  <c r="I1404" i="8"/>
  <c r="H1404" i="8"/>
  <c r="G1404" i="8"/>
  <c r="J1404" i="8" s="1"/>
  <c r="I1403" i="8"/>
  <c r="H1403" i="8"/>
  <c r="G1403" i="8"/>
  <c r="J1403" i="8" s="1"/>
  <c r="I1402" i="8"/>
  <c r="H1402" i="8"/>
  <c r="G1402" i="8"/>
  <c r="J1402" i="8" s="1"/>
  <c r="I1401" i="8"/>
  <c r="H1401" i="8"/>
  <c r="G1401" i="8"/>
  <c r="J1401" i="8" s="1"/>
  <c r="I1400" i="8"/>
  <c r="H1400" i="8"/>
  <c r="G1400" i="8"/>
  <c r="J1400" i="8" s="1"/>
  <c r="I1399" i="8"/>
  <c r="H1399" i="8"/>
  <c r="G1399" i="8"/>
  <c r="J1399" i="8" s="1"/>
  <c r="I1398" i="8"/>
  <c r="H1398" i="8"/>
  <c r="G1398" i="8"/>
  <c r="J1398" i="8" s="1"/>
  <c r="I1397" i="8"/>
  <c r="H1397" i="8"/>
  <c r="G1397" i="8"/>
  <c r="J1397" i="8" s="1"/>
  <c r="I1396" i="8"/>
  <c r="H1396" i="8"/>
  <c r="G1396" i="8"/>
  <c r="J1396" i="8" s="1"/>
  <c r="I1395" i="8"/>
  <c r="H1395" i="8"/>
  <c r="G1395" i="8"/>
  <c r="J1395" i="8" s="1"/>
  <c r="I1394" i="8"/>
  <c r="H1394" i="8"/>
  <c r="G1394" i="8"/>
  <c r="J1394" i="8" s="1"/>
  <c r="I1393" i="8"/>
  <c r="H1393" i="8"/>
  <c r="G1393" i="8"/>
  <c r="J1393" i="8" s="1"/>
  <c r="I1392" i="8"/>
  <c r="H1392" i="8"/>
  <c r="G1392" i="8"/>
  <c r="J1392" i="8" s="1"/>
  <c r="I1391" i="8"/>
  <c r="H1391" i="8"/>
  <c r="G1391" i="8"/>
  <c r="J1391" i="8" s="1"/>
  <c r="I1390" i="8"/>
  <c r="H1390" i="8"/>
  <c r="G1390" i="8"/>
  <c r="J1390" i="8" s="1"/>
  <c r="I1389" i="8"/>
  <c r="H1389" i="8"/>
  <c r="G1389" i="8"/>
  <c r="J1389" i="8" s="1"/>
  <c r="I1388" i="8"/>
  <c r="H1388" i="8"/>
  <c r="G1388" i="8"/>
  <c r="J1388" i="8" s="1"/>
  <c r="I1387" i="8"/>
  <c r="H1387" i="8"/>
  <c r="G1387" i="8"/>
  <c r="J1387" i="8" s="1"/>
  <c r="I1386" i="8"/>
  <c r="H1386" i="8"/>
  <c r="G1386" i="8"/>
  <c r="J1386" i="8" s="1"/>
  <c r="I1385" i="8"/>
  <c r="H1385" i="8"/>
  <c r="G1385" i="8"/>
  <c r="J1385" i="8" s="1"/>
  <c r="I1384" i="8"/>
  <c r="H1384" i="8"/>
  <c r="G1384" i="8"/>
  <c r="J1384" i="8" s="1"/>
  <c r="I1383" i="8"/>
  <c r="H1383" i="8"/>
  <c r="G1383" i="8"/>
  <c r="J1383" i="8" s="1"/>
  <c r="I1382" i="8"/>
  <c r="H1382" i="8"/>
  <c r="G1382" i="8"/>
  <c r="J1382" i="8" s="1"/>
  <c r="I1381" i="8"/>
  <c r="H1381" i="8"/>
  <c r="G1381" i="8"/>
  <c r="J1381" i="8" s="1"/>
  <c r="I1380" i="8"/>
  <c r="H1380" i="8"/>
  <c r="G1380" i="8"/>
  <c r="J1380" i="8" s="1"/>
  <c r="I1379" i="8"/>
  <c r="H1379" i="8"/>
  <c r="G1379" i="8"/>
  <c r="J1379" i="8" s="1"/>
  <c r="I1378" i="8"/>
  <c r="H1378" i="8"/>
  <c r="G1378" i="8"/>
  <c r="J1378" i="8" s="1"/>
  <c r="I1377" i="8"/>
  <c r="H1377" i="8"/>
  <c r="G1377" i="8"/>
  <c r="J1377" i="8" s="1"/>
  <c r="I1376" i="8"/>
  <c r="H1376" i="8"/>
  <c r="G1376" i="8"/>
  <c r="J1376" i="8" s="1"/>
  <c r="I1375" i="8"/>
  <c r="H1375" i="8"/>
  <c r="G1375" i="8"/>
  <c r="J1375" i="8" s="1"/>
  <c r="I1374" i="8"/>
  <c r="H1374" i="8"/>
  <c r="G1374" i="8"/>
  <c r="J1374" i="8" s="1"/>
  <c r="I1373" i="8"/>
  <c r="H1373" i="8"/>
  <c r="G1373" i="8"/>
  <c r="J1373" i="8" s="1"/>
  <c r="I1372" i="8"/>
  <c r="H1372" i="8"/>
  <c r="G1372" i="8"/>
  <c r="J1372" i="8" s="1"/>
  <c r="I1371" i="8"/>
  <c r="H1371" i="8"/>
  <c r="G1371" i="8"/>
  <c r="J1371" i="8" s="1"/>
  <c r="I1370" i="8"/>
  <c r="H1370" i="8"/>
  <c r="G1370" i="8"/>
  <c r="J1370" i="8" s="1"/>
  <c r="I1369" i="8"/>
  <c r="H1369" i="8"/>
  <c r="G1369" i="8"/>
  <c r="J1369" i="8" s="1"/>
  <c r="I1368" i="8"/>
  <c r="H1368" i="8"/>
  <c r="G1368" i="8"/>
  <c r="J1368" i="8" s="1"/>
  <c r="I1367" i="8"/>
  <c r="H1367" i="8"/>
  <c r="G1367" i="8"/>
  <c r="J1367" i="8" s="1"/>
  <c r="I1366" i="8"/>
  <c r="H1366" i="8"/>
  <c r="G1366" i="8"/>
  <c r="J1366" i="8" s="1"/>
  <c r="I1365" i="8"/>
  <c r="H1365" i="8"/>
  <c r="G1365" i="8"/>
  <c r="J1365" i="8" s="1"/>
  <c r="I1364" i="8"/>
  <c r="H1364" i="8"/>
  <c r="G1364" i="8"/>
  <c r="J1364" i="8" s="1"/>
  <c r="I1363" i="8"/>
  <c r="H1363" i="8"/>
  <c r="G1363" i="8"/>
  <c r="J1363" i="8" s="1"/>
  <c r="I1362" i="8"/>
  <c r="H1362" i="8"/>
  <c r="G1362" i="8"/>
  <c r="J1362" i="8" s="1"/>
  <c r="I1361" i="8"/>
  <c r="H1361" i="8"/>
  <c r="G1361" i="8"/>
  <c r="J1361" i="8" s="1"/>
  <c r="I1360" i="8"/>
  <c r="H1360" i="8"/>
  <c r="G1360" i="8"/>
  <c r="J1360" i="8" s="1"/>
  <c r="I1359" i="8"/>
  <c r="H1359" i="8"/>
  <c r="G1359" i="8"/>
  <c r="J1359" i="8" s="1"/>
  <c r="I1358" i="8"/>
  <c r="H1358" i="8"/>
  <c r="G1358" i="8"/>
  <c r="J1358" i="8" s="1"/>
  <c r="I1357" i="8"/>
  <c r="H1357" i="8"/>
  <c r="G1357" i="8"/>
  <c r="J1357" i="8" s="1"/>
  <c r="I1356" i="8"/>
  <c r="H1356" i="8"/>
  <c r="G1356" i="8"/>
  <c r="J1356" i="8" s="1"/>
  <c r="I1355" i="8"/>
  <c r="H1355" i="8"/>
  <c r="G1355" i="8"/>
  <c r="J1355" i="8" s="1"/>
  <c r="I1354" i="8"/>
  <c r="H1354" i="8"/>
  <c r="G1354" i="8"/>
  <c r="J1354" i="8" s="1"/>
  <c r="I1353" i="8"/>
  <c r="H1353" i="8"/>
  <c r="G1353" i="8"/>
  <c r="J1353" i="8" s="1"/>
  <c r="I1352" i="8"/>
  <c r="H1352" i="8"/>
  <c r="G1352" i="8"/>
  <c r="J1352" i="8" s="1"/>
  <c r="I1351" i="8"/>
  <c r="H1351" i="8"/>
  <c r="G1351" i="8"/>
  <c r="J1351" i="8" s="1"/>
  <c r="I1350" i="8"/>
  <c r="H1350" i="8"/>
  <c r="G1350" i="8"/>
  <c r="J1350" i="8" s="1"/>
  <c r="I1349" i="8"/>
  <c r="H1349" i="8"/>
  <c r="G1349" i="8"/>
  <c r="J1349" i="8" s="1"/>
  <c r="I1348" i="8"/>
  <c r="H1348" i="8"/>
  <c r="G1348" i="8"/>
  <c r="J1348" i="8" s="1"/>
  <c r="I1347" i="8"/>
  <c r="H1347" i="8"/>
  <c r="G1347" i="8"/>
  <c r="J1347" i="8" s="1"/>
  <c r="I1346" i="8"/>
  <c r="H1346" i="8"/>
  <c r="G1346" i="8"/>
  <c r="J1346" i="8" s="1"/>
  <c r="I1345" i="8"/>
  <c r="H1345" i="8"/>
  <c r="G1345" i="8"/>
  <c r="J1345" i="8" s="1"/>
  <c r="I1344" i="8"/>
  <c r="H1344" i="8"/>
  <c r="G1344" i="8"/>
  <c r="J1344" i="8" s="1"/>
  <c r="I1343" i="8"/>
  <c r="H1343" i="8"/>
  <c r="G1343" i="8"/>
  <c r="J1343" i="8" s="1"/>
  <c r="I1342" i="8"/>
  <c r="H1342" i="8"/>
  <c r="G1342" i="8"/>
  <c r="J1342" i="8" s="1"/>
  <c r="I1341" i="8"/>
  <c r="H1341" i="8"/>
  <c r="G1341" i="8"/>
  <c r="J1341" i="8" s="1"/>
  <c r="I1340" i="8"/>
  <c r="H1340" i="8"/>
  <c r="G1340" i="8"/>
  <c r="J1340" i="8" s="1"/>
  <c r="I1339" i="8"/>
  <c r="H1339" i="8"/>
  <c r="G1339" i="8"/>
  <c r="J1339" i="8" s="1"/>
  <c r="I1338" i="8"/>
  <c r="H1338" i="8"/>
  <c r="G1338" i="8"/>
  <c r="J1338" i="8" s="1"/>
  <c r="I1337" i="8"/>
  <c r="H1337" i="8"/>
  <c r="G1337" i="8"/>
  <c r="J1337" i="8" s="1"/>
  <c r="I1336" i="8"/>
  <c r="H1336" i="8"/>
  <c r="G1336" i="8"/>
  <c r="J1336" i="8" s="1"/>
  <c r="I1335" i="8"/>
  <c r="H1335" i="8"/>
  <c r="G1335" i="8"/>
  <c r="J1335" i="8" s="1"/>
  <c r="I1334" i="8"/>
  <c r="H1334" i="8"/>
  <c r="G1334" i="8"/>
  <c r="J1334" i="8" s="1"/>
  <c r="I1333" i="8"/>
  <c r="H1333" i="8"/>
  <c r="G1333" i="8"/>
  <c r="J1333" i="8" s="1"/>
  <c r="I1332" i="8"/>
  <c r="H1332" i="8"/>
  <c r="G1332" i="8"/>
  <c r="J1332" i="8" s="1"/>
  <c r="I1331" i="8"/>
  <c r="H1331" i="8"/>
  <c r="G1331" i="8"/>
  <c r="J1331" i="8" s="1"/>
  <c r="I1330" i="8"/>
  <c r="H1330" i="8"/>
  <c r="G1330" i="8"/>
  <c r="J1330" i="8" s="1"/>
  <c r="I1329" i="8"/>
  <c r="H1329" i="8"/>
  <c r="G1329" i="8"/>
  <c r="J1329" i="8" s="1"/>
  <c r="I1328" i="8"/>
  <c r="H1328" i="8"/>
  <c r="G1328" i="8"/>
  <c r="J1328" i="8" s="1"/>
  <c r="I1327" i="8"/>
  <c r="H1327" i="8"/>
  <c r="G1327" i="8"/>
  <c r="J1327" i="8" s="1"/>
  <c r="I1326" i="8"/>
  <c r="H1326" i="8"/>
  <c r="G1326" i="8"/>
  <c r="J1326" i="8" s="1"/>
  <c r="I1325" i="8"/>
  <c r="H1325" i="8"/>
  <c r="G1325" i="8"/>
  <c r="J1325" i="8" s="1"/>
  <c r="I1324" i="8"/>
  <c r="H1324" i="8"/>
  <c r="G1324" i="8"/>
  <c r="J1324" i="8" s="1"/>
  <c r="I1323" i="8"/>
  <c r="H1323" i="8"/>
  <c r="G1323" i="8"/>
  <c r="J1323" i="8" s="1"/>
  <c r="I1322" i="8"/>
  <c r="H1322" i="8"/>
  <c r="G1322" i="8"/>
  <c r="J1322" i="8" s="1"/>
  <c r="I1321" i="8"/>
  <c r="H1321" i="8"/>
  <c r="G1321" i="8"/>
  <c r="J1321" i="8" s="1"/>
  <c r="I1320" i="8"/>
  <c r="H1320" i="8"/>
  <c r="G1320" i="8"/>
  <c r="J1320" i="8" s="1"/>
  <c r="I1319" i="8"/>
  <c r="H1319" i="8"/>
  <c r="G1319" i="8"/>
  <c r="J1319" i="8" s="1"/>
  <c r="I1318" i="8"/>
  <c r="H1318" i="8"/>
  <c r="G1318" i="8"/>
  <c r="J1318" i="8" s="1"/>
  <c r="I1317" i="8"/>
  <c r="H1317" i="8"/>
  <c r="G1317" i="8"/>
  <c r="J1317" i="8" s="1"/>
  <c r="I1316" i="8"/>
  <c r="H1316" i="8"/>
  <c r="G1316" i="8"/>
  <c r="J1316" i="8" s="1"/>
  <c r="I1315" i="8"/>
  <c r="H1315" i="8"/>
  <c r="G1315" i="8"/>
  <c r="J1315" i="8" s="1"/>
  <c r="I1314" i="8"/>
  <c r="H1314" i="8"/>
  <c r="G1314" i="8"/>
  <c r="J1314" i="8" s="1"/>
  <c r="I1313" i="8"/>
  <c r="H1313" i="8"/>
  <c r="G1313" i="8"/>
  <c r="J1313" i="8" s="1"/>
  <c r="I1312" i="8"/>
  <c r="H1312" i="8"/>
  <c r="G1312" i="8"/>
  <c r="J1312" i="8" s="1"/>
  <c r="I1311" i="8"/>
  <c r="H1311" i="8"/>
  <c r="G1311" i="8"/>
  <c r="J1311" i="8" s="1"/>
  <c r="I1310" i="8"/>
  <c r="H1310" i="8"/>
  <c r="G1310" i="8"/>
  <c r="J1310" i="8" s="1"/>
  <c r="I1309" i="8"/>
  <c r="H1309" i="8"/>
  <c r="G1309" i="8"/>
  <c r="J1309" i="8" s="1"/>
  <c r="I1308" i="8"/>
  <c r="H1308" i="8"/>
  <c r="G1308" i="8"/>
  <c r="J1308" i="8" s="1"/>
  <c r="I1307" i="8"/>
  <c r="H1307" i="8"/>
  <c r="G1307" i="8"/>
  <c r="J1307" i="8" s="1"/>
  <c r="I1306" i="8"/>
  <c r="H1306" i="8"/>
  <c r="G1306" i="8"/>
  <c r="J1306" i="8" s="1"/>
  <c r="I1305" i="8"/>
  <c r="H1305" i="8"/>
  <c r="G1305" i="8"/>
  <c r="J1305" i="8" s="1"/>
  <c r="I1304" i="8"/>
  <c r="H1304" i="8"/>
  <c r="G1304" i="8"/>
  <c r="J1304" i="8" s="1"/>
  <c r="I1303" i="8"/>
  <c r="H1303" i="8"/>
  <c r="G1303" i="8"/>
  <c r="J1303" i="8" s="1"/>
  <c r="I1302" i="8"/>
  <c r="H1302" i="8"/>
  <c r="G1302" i="8"/>
  <c r="J1302" i="8" s="1"/>
  <c r="I1301" i="8"/>
  <c r="H1301" i="8"/>
  <c r="G1301" i="8"/>
  <c r="J1301" i="8" s="1"/>
  <c r="I1300" i="8"/>
  <c r="H1300" i="8"/>
  <c r="G1300" i="8"/>
  <c r="J1300" i="8" s="1"/>
  <c r="I1299" i="8"/>
  <c r="H1299" i="8"/>
  <c r="G1299" i="8"/>
  <c r="J1299" i="8" s="1"/>
  <c r="I1298" i="8"/>
  <c r="H1298" i="8"/>
  <c r="G1298" i="8"/>
  <c r="J1298" i="8" s="1"/>
  <c r="I1297" i="8"/>
  <c r="H1297" i="8"/>
  <c r="G1297" i="8"/>
  <c r="J1297" i="8" s="1"/>
  <c r="I1296" i="8"/>
  <c r="H1296" i="8"/>
  <c r="G1296" i="8"/>
  <c r="J1296" i="8" s="1"/>
  <c r="I1295" i="8"/>
  <c r="H1295" i="8"/>
  <c r="G1295" i="8"/>
  <c r="J1295" i="8" s="1"/>
  <c r="I1294" i="8"/>
  <c r="H1294" i="8"/>
  <c r="G1294" i="8"/>
  <c r="J1294" i="8" s="1"/>
  <c r="I1293" i="8"/>
  <c r="H1293" i="8"/>
  <c r="G1293" i="8"/>
  <c r="J1293" i="8" s="1"/>
  <c r="I1292" i="8"/>
  <c r="H1292" i="8"/>
  <c r="G1292" i="8"/>
  <c r="J1292" i="8" s="1"/>
  <c r="I1291" i="8"/>
  <c r="H1291" i="8"/>
  <c r="G1291" i="8"/>
  <c r="J1291" i="8" s="1"/>
  <c r="I1290" i="8"/>
  <c r="H1290" i="8"/>
  <c r="G1290" i="8"/>
  <c r="J1290" i="8" s="1"/>
  <c r="I1289" i="8"/>
  <c r="H1289" i="8"/>
  <c r="G1289" i="8"/>
  <c r="J1289" i="8" s="1"/>
  <c r="I1288" i="8"/>
  <c r="H1288" i="8"/>
  <c r="G1288" i="8"/>
  <c r="J1288" i="8" s="1"/>
  <c r="I1287" i="8"/>
  <c r="H1287" i="8"/>
  <c r="G1287" i="8"/>
  <c r="J1287" i="8" s="1"/>
  <c r="I1286" i="8"/>
  <c r="H1286" i="8"/>
  <c r="G1286" i="8"/>
  <c r="J1286" i="8" s="1"/>
  <c r="I1285" i="8"/>
  <c r="H1285" i="8"/>
  <c r="G1285" i="8"/>
  <c r="J1285" i="8" s="1"/>
  <c r="I1284" i="8"/>
  <c r="H1284" i="8"/>
  <c r="G1284" i="8"/>
  <c r="J1284" i="8" s="1"/>
  <c r="I1283" i="8"/>
  <c r="H1283" i="8"/>
  <c r="G1283" i="8"/>
  <c r="J1283" i="8" s="1"/>
  <c r="I1282" i="8"/>
  <c r="H1282" i="8"/>
  <c r="G1282" i="8"/>
  <c r="J1282" i="8" s="1"/>
  <c r="I1281" i="8"/>
  <c r="H1281" i="8"/>
  <c r="G1281" i="8"/>
  <c r="J1281" i="8" s="1"/>
  <c r="I1280" i="8"/>
  <c r="H1280" i="8"/>
  <c r="G1280" i="8"/>
  <c r="J1280" i="8" s="1"/>
  <c r="I1279" i="8"/>
  <c r="H1279" i="8"/>
  <c r="G1279" i="8"/>
  <c r="J1279" i="8" s="1"/>
  <c r="I1278" i="8"/>
  <c r="H1278" i="8"/>
  <c r="G1278" i="8"/>
  <c r="J1278" i="8" s="1"/>
  <c r="I1277" i="8"/>
  <c r="H1277" i="8"/>
  <c r="G1277" i="8"/>
  <c r="J1277" i="8" s="1"/>
  <c r="I1276" i="8"/>
  <c r="H1276" i="8"/>
  <c r="G1276" i="8"/>
  <c r="J1276" i="8" s="1"/>
  <c r="I1275" i="8"/>
  <c r="H1275" i="8"/>
  <c r="G1275" i="8"/>
  <c r="J1275" i="8" s="1"/>
  <c r="I1274" i="8"/>
  <c r="H1274" i="8"/>
  <c r="G1274" i="8"/>
  <c r="J1274" i="8" s="1"/>
  <c r="I1273" i="8"/>
  <c r="H1273" i="8"/>
  <c r="G1273" i="8"/>
  <c r="J1273" i="8" s="1"/>
  <c r="I1272" i="8"/>
  <c r="H1272" i="8"/>
  <c r="G1272" i="8"/>
  <c r="J1272" i="8" s="1"/>
  <c r="I1271" i="8"/>
  <c r="H1271" i="8"/>
  <c r="G1271" i="8"/>
  <c r="J1271" i="8" s="1"/>
  <c r="I1270" i="8"/>
  <c r="H1270" i="8"/>
  <c r="G1270" i="8"/>
  <c r="J1270" i="8" s="1"/>
  <c r="I1269" i="8"/>
  <c r="H1269" i="8"/>
  <c r="G1269" i="8"/>
  <c r="J1269" i="8" s="1"/>
  <c r="I1268" i="8"/>
  <c r="H1268" i="8"/>
  <c r="G1268" i="8"/>
  <c r="J1268" i="8" s="1"/>
  <c r="I1267" i="8"/>
  <c r="H1267" i="8"/>
  <c r="G1267" i="8"/>
  <c r="J1267" i="8" s="1"/>
  <c r="I1266" i="8"/>
  <c r="H1266" i="8"/>
  <c r="G1266" i="8"/>
  <c r="J1266" i="8" s="1"/>
  <c r="I1265" i="8"/>
  <c r="H1265" i="8"/>
  <c r="G1265" i="8"/>
  <c r="J1265" i="8" s="1"/>
  <c r="I1264" i="8"/>
  <c r="H1264" i="8"/>
  <c r="G1264" i="8"/>
  <c r="J1264" i="8" s="1"/>
  <c r="I1263" i="8"/>
  <c r="H1263" i="8"/>
  <c r="G1263" i="8"/>
  <c r="J1263" i="8" s="1"/>
  <c r="I1262" i="8"/>
  <c r="H1262" i="8"/>
  <c r="G1262" i="8"/>
  <c r="J1262" i="8" s="1"/>
  <c r="I1261" i="8"/>
  <c r="H1261" i="8"/>
  <c r="G1261" i="8"/>
  <c r="J1261" i="8" s="1"/>
  <c r="I1260" i="8"/>
  <c r="H1260" i="8"/>
  <c r="G1260" i="8"/>
  <c r="J1260" i="8" s="1"/>
  <c r="I1259" i="8"/>
  <c r="H1259" i="8"/>
  <c r="G1259" i="8"/>
  <c r="J1259" i="8" s="1"/>
  <c r="I1258" i="8"/>
  <c r="H1258" i="8"/>
  <c r="G1258" i="8"/>
  <c r="J1258" i="8" s="1"/>
  <c r="I1257" i="8"/>
  <c r="H1257" i="8"/>
  <c r="G1257" i="8"/>
  <c r="J1257" i="8" s="1"/>
  <c r="I1256" i="8"/>
  <c r="H1256" i="8"/>
  <c r="G1256" i="8"/>
  <c r="J1256" i="8" s="1"/>
  <c r="I1255" i="8"/>
  <c r="H1255" i="8"/>
  <c r="G1255" i="8"/>
  <c r="J1255" i="8" s="1"/>
  <c r="I1254" i="8"/>
  <c r="H1254" i="8"/>
  <c r="G1254" i="8"/>
  <c r="J1254" i="8" s="1"/>
  <c r="I1253" i="8"/>
  <c r="H1253" i="8"/>
  <c r="G1253" i="8"/>
  <c r="J1253" i="8" s="1"/>
  <c r="I1252" i="8"/>
  <c r="H1252" i="8"/>
  <c r="G1252" i="8"/>
  <c r="J1252" i="8" s="1"/>
  <c r="I1251" i="8"/>
  <c r="H1251" i="8"/>
  <c r="G1251" i="8"/>
  <c r="J1251" i="8" s="1"/>
  <c r="I1250" i="8"/>
  <c r="H1250" i="8"/>
  <c r="G1250" i="8"/>
  <c r="J1250" i="8" s="1"/>
  <c r="I1249" i="8"/>
  <c r="H1249" i="8"/>
  <c r="G1249" i="8"/>
  <c r="J1249" i="8" s="1"/>
  <c r="I1248" i="8"/>
  <c r="H1248" i="8"/>
  <c r="G1248" i="8"/>
  <c r="J1248" i="8" s="1"/>
  <c r="I1247" i="8"/>
  <c r="H1247" i="8"/>
  <c r="G1247" i="8"/>
  <c r="J1247" i="8" s="1"/>
  <c r="I1246" i="8"/>
  <c r="H1246" i="8"/>
  <c r="G1246" i="8"/>
  <c r="J1246" i="8" s="1"/>
  <c r="I1245" i="8"/>
  <c r="H1245" i="8"/>
  <c r="G1245" i="8"/>
  <c r="J1245" i="8" s="1"/>
  <c r="I1244" i="8"/>
  <c r="H1244" i="8"/>
  <c r="G1244" i="8"/>
  <c r="J1244" i="8" s="1"/>
  <c r="I1243" i="8"/>
  <c r="H1243" i="8"/>
  <c r="G1243" i="8"/>
  <c r="J1243" i="8" s="1"/>
  <c r="I1242" i="8"/>
  <c r="H1242" i="8"/>
  <c r="G1242" i="8"/>
  <c r="J1242" i="8" s="1"/>
  <c r="I1241" i="8"/>
  <c r="H1241" i="8"/>
  <c r="G1241" i="8"/>
  <c r="J1241" i="8" s="1"/>
  <c r="I1240" i="8"/>
  <c r="H1240" i="8"/>
  <c r="G1240" i="8"/>
  <c r="J1240" i="8" s="1"/>
  <c r="I1239" i="8"/>
  <c r="H1239" i="8"/>
  <c r="G1239" i="8"/>
  <c r="J1239" i="8" s="1"/>
  <c r="I1238" i="8"/>
  <c r="H1238" i="8"/>
  <c r="G1238" i="8"/>
  <c r="J1238" i="8" s="1"/>
  <c r="I1237" i="8"/>
  <c r="H1237" i="8"/>
  <c r="G1237" i="8"/>
  <c r="J1237" i="8" s="1"/>
  <c r="I1236" i="8"/>
  <c r="H1236" i="8"/>
  <c r="G1236" i="8"/>
  <c r="J1236" i="8" s="1"/>
  <c r="I1235" i="8"/>
  <c r="H1235" i="8"/>
  <c r="G1235" i="8"/>
  <c r="J1235" i="8" s="1"/>
  <c r="I1234" i="8"/>
  <c r="H1234" i="8"/>
  <c r="G1234" i="8"/>
  <c r="J1234" i="8" s="1"/>
  <c r="I1233" i="8"/>
  <c r="H1233" i="8"/>
  <c r="G1233" i="8"/>
  <c r="J1233" i="8" s="1"/>
  <c r="I1232" i="8"/>
  <c r="H1232" i="8"/>
  <c r="G1232" i="8"/>
  <c r="J1232" i="8" s="1"/>
  <c r="I1231" i="8"/>
  <c r="H1231" i="8"/>
  <c r="G1231" i="8"/>
  <c r="J1231" i="8" s="1"/>
  <c r="I1230" i="8"/>
  <c r="H1230" i="8"/>
  <c r="G1230" i="8"/>
  <c r="J1230" i="8" s="1"/>
  <c r="I1229" i="8"/>
  <c r="H1229" i="8"/>
  <c r="G1229" i="8"/>
  <c r="J1229" i="8" s="1"/>
  <c r="I1228" i="8"/>
  <c r="H1228" i="8"/>
  <c r="G1228" i="8"/>
  <c r="J1228" i="8" s="1"/>
  <c r="I1227" i="8"/>
  <c r="H1227" i="8"/>
  <c r="G1227" i="8"/>
  <c r="J1227" i="8" s="1"/>
  <c r="I1226" i="8"/>
  <c r="H1226" i="8"/>
  <c r="G1226" i="8"/>
  <c r="J1226" i="8" s="1"/>
  <c r="I1225" i="8"/>
  <c r="H1225" i="8"/>
  <c r="G1225" i="8"/>
  <c r="J1225" i="8" s="1"/>
  <c r="I1224" i="8"/>
  <c r="H1224" i="8"/>
  <c r="G1224" i="8"/>
  <c r="J1224" i="8" s="1"/>
  <c r="I1223" i="8"/>
  <c r="H1223" i="8"/>
  <c r="G1223" i="8"/>
  <c r="J1223" i="8" s="1"/>
  <c r="I1222" i="8"/>
  <c r="H1222" i="8"/>
  <c r="G1222" i="8"/>
  <c r="J1222" i="8" s="1"/>
  <c r="I1221" i="8"/>
  <c r="H1221" i="8"/>
  <c r="G1221" i="8"/>
  <c r="J1221" i="8" s="1"/>
  <c r="I1220" i="8"/>
  <c r="H1220" i="8"/>
  <c r="G1220" i="8"/>
  <c r="J1220" i="8" s="1"/>
  <c r="I1219" i="8"/>
  <c r="H1219" i="8"/>
  <c r="G1219" i="8"/>
  <c r="J1219" i="8" s="1"/>
  <c r="I1218" i="8"/>
  <c r="H1218" i="8"/>
  <c r="G1218" i="8"/>
  <c r="J1218" i="8" s="1"/>
  <c r="I1217" i="8"/>
  <c r="H1217" i="8"/>
  <c r="G1217" i="8"/>
  <c r="J1217" i="8" s="1"/>
  <c r="I1216" i="8"/>
  <c r="H1216" i="8"/>
  <c r="G1216" i="8"/>
  <c r="J1216" i="8" s="1"/>
  <c r="I1215" i="8"/>
  <c r="H1215" i="8"/>
  <c r="G1215" i="8"/>
  <c r="J1215" i="8" s="1"/>
  <c r="I1214" i="8"/>
  <c r="H1214" i="8"/>
  <c r="G1214" i="8"/>
  <c r="J1214" i="8" s="1"/>
  <c r="I1213" i="8"/>
  <c r="H1213" i="8"/>
  <c r="G1213" i="8"/>
  <c r="J1213" i="8" s="1"/>
  <c r="I1212" i="8"/>
  <c r="H1212" i="8"/>
  <c r="G1212" i="8"/>
  <c r="J1212" i="8" s="1"/>
  <c r="I1211" i="8"/>
  <c r="H1211" i="8"/>
  <c r="G1211" i="8"/>
  <c r="J1211" i="8" s="1"/>
  <c r="I1210" i="8"/>
  <c r="H1210" i="8"/>
  <c r="G1210" i="8"/>
  <c r="J1210" i="8" s="1"/>
  <c r="I1209" i="8"/>
  <c r="H1209" i="8"/>
  <c r="G1209" i="8"/>
  <c r="J1209" i="8" s="1"/>
  <c r="I1208" i="8"/>
  <c r="H1208" i="8"/>
  <c r="G1208" i="8"/>
  <c r="J1208" i="8" s="1"/>
  <c r="I1207" i="8"/>
  <c r="H1207" i="8"/>
  <c r="G1207" i="8"/>
  <c r="J1207" i="8" s="1"/>
  <c r="I1206" i="8"/>
  <c r="H1206" i="8"/>
  <c r="G1206" i="8"/>
  <c r="J1206" i="8" s="1"/>
  <c r="I1205" i="8"/>
  <c r="H1205" i="8"/>
  <c r="G1205" i="8"/>
  <c r="J1205" i="8" s="1"/>
  <c r="I1204" i="8"/>
  <c r="H1204" i="8"/>
  <c r="G1204" i="8"/>
  <c r="J1204" i="8" s="1"/>
  <c r="I1203" i="8"/>
  <c r="H1203" i="8"/>
  <c r="G1203" i="8"/>
  <c r="J1203" i="8" s="1"/>
  <c r="I1202" i="8"/>
  <c r="H1202" i="8"/>
  <c r="G1202" i="8"/>
  <c r="J1202" i="8" s="1"/>
  <c r="I1201" i="8"/>
  <c r="H1201" i="8"/>
  <c r="G1201" i="8"/>
  <c r="J1201" i="8" s="1"/>
  <c r="I1200" i="8"/>
  <c r="H1200" i="8"/>
  <c r="G1200" i="8"/>
  <c r="J1200" i="8" s="1"/>
  <c r="I1199" i="8"/>
  <c r="H1199" i="8"/>
  <c r="G1199" i="8"/>
  <c r="J1199" i="8" s="1"/>
  <c r="I1198" i="8"/>
  <c r="H1198" i="8"/>
  <c r="G1198" i="8"/>
  <c r="J1198" i="8" s="1"/>
  <c r="I1197" i="8"/>
  <c r="H1197" i="8"/>
  <c r="G1197" i="8"/>
  <c r="J1197" i="8" s="1"/>
  <c r="I1196" i="8"/>
  <c r="H1196" i="8"/>
  <c r="G1196" i="8"/>
  <c r="J1196" i="8" s="1"/>
  <c r="I1195" i="8"/>
  <c r="H1195" i="8"/>
  <c r="G1195" i="8"/>
  <c r="J1195" i="8" s="1"/>
  <c r="I1194" i="8"/>
  <c r="H1194" i="8"/>
  <c r="G1194" i="8"/>
  <c r="J1194" i="8" s="1"/>
  <c r="I1193" i="8"/>
  <c r="H1193" i="8"/>
  <c r="G1193" i="8"/>
  <c r="J1193" i="8" s="1"/>
  <c r="I1192" i="8"/>
  <c r="H1192" i="8"/>
  <c r="G1192" i="8"/>
  <c r="J1192" i="8" s="1"/>
  <c r="I1191" i="8"/>
  <c r="H1191" i="8"/>
  <c r="G1191" i="8"/>
  <c r="J1191" i="8" s="1"/>
  <c r="I1190" i="8"/>
  <c r="H1190" i="8"/>
  <c r="G1190" i="8"/>
  <c r="J1190" i="8" s="1"/>
  <c r="I1189" i="8"/>
  <c r="H1189" i="8"/>
  <c r="G1189" i="8"/>
  <c r="J1189" i="8" s="1"/>
  <c r="I1188" i="8"/>
  <c r="H1188" i="8"/>
  <c r="G1188" i="8"/>
  <c r="J1188" i="8" s="1"/>
  <c r="I1187" i="8"/>
  <c r="H1187" i="8"/>
  <c r="G1187" i="8"/>
  <c r="J1187" i="8" s="1"/>
  <c r="I1186" i="8"/>
  <c r="H1186" i="8"/>
  <c r="G1186" i="8"/>
  <c r="J1186" i="8" s="1"/>
  <c r="I1185" i="8"/>
  <c r="H1185" i="8"/>
  <c r="G1185" i="8"/>
  <c r="J1185" i="8" s="1"/>
  <c r="I1184" i="8"/>
  <c r="H1184" i="8"/>
  <c r="G1184" i="8"/>
  <c r="J1184" i="8" s="1"/>
  <c r="I1183" i="8"/>
  <c r="H1183" i="8"/>
  <c r="G1183" i="8"/>
  <c r="J1183" i="8" s="1"/>
  <c r="I1182" i="8"/>
  <c r="H1182" i="8"/>
  <c r="G1182" i="8"/>
  <c r="J1182" i="8" s="1"/>
  <c r="I1181" i="8"/>
  <c r="H1181" i="8"/>
  <c r="G1181" i="8"/>
  <c r="J1181" i="8" s="1"/>
  <c r="I1180" i="8"/>
  <c r="H1180" i="8"/>
  <c r="G1180" i="8"/>
  <c r="J1180" i="8" s="1"/>
  <c r="I1179" i="8"/>
  <c r="H1179" i="8"/>
  <c r="G1179" i="8"/>
  <c r="J1179" i="8" s="1"/>
  <c r="I1178" i="8"/>
  <c r="H1178" i="8"/>
  <c r="G1178" i="8"/>
  <c r="J1178" i="8" s="1"/>
  <c r="I1177" i="8"/>
  <c r="H1177" i="8"/>
  <c r="G1177" i="8"/>
  <c r="J1177" i="8" s="1"/>
  <c r="I1176" i="8"/>
  <c r="H1176" i="8"/>
  <c r="G1176" i="8"/>
  <c r="J1176" i="8" s="1"/>
  <c r="I1175" i="8"/>
  <c r="H1175" i="8"/>
  <c r="G1175" i="8"/>
  <c r="J1175" i="8" s="1"/>
  <c r="I1174" i="8"/>
  <c r="H1174" i="8"/>
  <c r="G1174" i="8"/>
  <c r="J1174" i="8" s="1"/>
  <c r="I1173" i="8"/>
  <c r="H1173" i="8"/>
  <c r="G1173" i="8"/>
  <c r="J1173" i="8" s="1"/>
  <c r="I1172" i="8"/>
  <c r="H1172" i="8"/>
  <c r="G1172" i="8"/>
  <c r="J1172" i="8" s="1"/>
  <c r="I1171" i="8"/>
  <c r="H1171" i="8"/>
  <c r="G1171" i="8"/>
  <c r="J1171" i="8" s="1"/>
  <c r="I1170" i="8"/>
  <c r="H1170" i="8"/>
  <c r="G1170" i="8"/>
  <c r="J1170" i="8" s="1"/>
  <c r="I1169" i="8"/>
  <c r="H1169" i="8"/>
  <c r="G1169" i="8"/>
  <c r="J1169" i="8" s="1"/>
  <c r="I1168" i="8"/>
  <c r="H1168" i="8"/>
  <c r="G1168" i="8"/>
  <c r="J1168" i="8" s="1"/>
  <c r="I1167" i="8"/>
  <c r="H1167" i="8"/>
  <c r="G1167" i="8"/>
  <c r="J1167" i="8" s="1"/>
  <c r="I1166" i="8"/>
  <c r="H1166" i="8"/>
  <c r="G1166" i="8"/>
  <c r="J1166" i="8" s="1"/>
  <c r="I1165" i="8"/>
  <c r="H1165" i="8"/>
  <c r="G1165" i="8"/>
  <c r="J1165" i="8" s="1"/>
  <c r="I1164" i="8"/>
  <c r="H1164" i="8"/>
  <c r="G1164" i="8"/>
  <c r="J1164" i="8" s="1"/>
  <c r="I1163" i="8"/>
  <c r="H1163" i="8"/>
  <c r="G1163" i="8"/>
  <c r="J1163" i="8" s="1"/>
  <c r="I1162" i="8"/>
  <c r="H1162" i="8"/>
  <c r="G1162" i="8"/>
  <c r="J1162" i="8" s="1"/>
  <c r="I1161" i="8"/>
  <c r="H1161" i="8"/>
  <c r="G1161" i="8"/>
  <c r="J1161" i="8" s="1"/>
  <c r="I1160" i="8"/>
  <c r="H1160" i="8"/>
  <c r="G1160" i="8"/>
  <c r="J1160" i="8" s="1"/>
  <c r="I1159" i="8"/>
  <c r="H1159" i="8"/>
  <c r="G1159" i="8"/>
  <c r="J1159" i="8" s="1"/>
  <c r="I1158" i="8"/>
  <c r="H1158" i="8"/>
  <c r="G1158" i="8"/>
  <c r="J1158" i="8" s="1"/>
  <c r="I1157" i="8"/>
  <c r="H1157" i="8"/>
  <c r="G1157" i="8"/>
  <c r="J1157" i="8" s="1"/>
  <c r="I1156" i="8"/>
  <c r="H1156" i="8"/>
  <c r="G1156" i="8"/>
  <c r="J1156" i="8" s="1"/>
  <c r="I1155" i="8"/>
  <c r="H1155" i="8"/>
  <c r="G1155" i="8"/>
  <c r="J1155" i="8" s="1"/>
  <c r="I1154" i="8"/>
  <c r="H1154" i="8"/>
  <c r="G1154" i="8"/>
  <c r="J1154" i="8" s="1"/>
  <c r="I1153" i="8"/>
  <c r="H1153" i="8"/>
  <c r="G1153" i="8"/>
  <c r="J1153" i="8" s="1"/>
  <c r="I1152" i="8"/>
  <c r="H1152" i="8"/>
  <c r="G1152" i="8"/>
  <c r="J1152" i="8" s="1"/>
  <c r="I1151" i="8"/>
  <c r="H1151" i="8"/>
  <c r="G1151" i="8"/>
  <c r="J1151" i="8" s="1"/>
  <c r="I1150" i="8"/>
  <c r="H1150" i="8"/>
  <c r="G1150" i="8"/>
  <c r="J1150" i="8" s="1"/>
  <c r="I1149" i="8"/>
  <c r="H1149" i="8"/>
  <c r="G1149" i="8"/>
  <c r="J1149" i="8" s="1"/>
  <c r="I1148" i="8"/>
  <c r="H1148" i="8"/>
  <c r="G1148" i="8"/>
  <c r="J1148" i="8" s="1"/>
  <c r="I1147" i="8"/>
  <c r="H1147" i="8"/>
  <c r="G1147" i="8"/>
  <c r="J1147" i="8" s="1"/>
  <c r="I1146" i="8"/>
  <c r="H1146" i="8"/>
  <c r="G1146" i="8"/>
  <c r="J1146" i="8" s="1"/>
  <c r="I1145" i="8"/>
  <c r="H1145" i="8"/>
  <c r="G1145" i="8"/>
  <c r="J1145" i="8" s="1"/>
  <c r="I1144" i="8"/>
  <c r="H1144" i="8"/>
  <c r="G1144" i="8"/>
  <c r="J1144" i="8" s="1"/>
  <c r="I1143" i="8"/>
  <c r="H1143" i="8"/>
  <c r="G1143" i="8"/>
  <c r="J1143" i="8" s="1"/>
  <c r="I1142" i="8"/>
  <c r="H1142" i="8"/>
  <c r="G1142" i="8"/>
  <c r="J1142" i="8" s="1"/>
  <c r="I1141" i="8"/>
  <c r="H1141" i="8"/>
  <c r="G1141" i="8"/>
  <c r="J1141" i="8" s="1"/>
  <c r="I1140" i="8"/>
  <c r="H1140" i="8"/>
  <c r="G1140" i="8"/>
  <c r="J1140" i="8" s="1"/>
  <c r="I1139" i="8"/>
  <c r="H1139" i="8"/>
  <c r="G1139" i="8"/>
  <c r="J1139" i="8" s="1"/>
  <c r="I1138" i="8"/>
  <c r="H1138" i="8"/>
  <c r="G1138" i="8"/>
  <c r="J1138" i="8" s="1"/>
  <c r="I1137" i="8"/>
  <c r="H1137" i="8"/>
  <c r="G1137" i="8"/>
  <c r="J1137" i="8" s="1"/>
  <c r="I1136" i="8"/>
  <c r="H1136" i="8"/>
  <c r="G1136" i="8"/>
  <c r="J1136" i="8" s="1"/>
  <c r="I1135" i="8"/>
  <c r="H1135" i="8"/>
  <c r="G1135" i="8"/>
  <c r="J1135" i="8" s="1"/>
  <c r="I1134" i="8"/>
  <c r="H1134" i="8"/>
  <c r="G1134" i="8"/>
  <c r="J1134" i="8" s="1"/>
  <c r="I1133" i="8"/>
  <c r="H1133" i="8"/>
  <c r="G1133" i="8"/>
  <c r="J1133" i="8" s="1"/>
  <c r="I1132" i="8"/>
  <c r="H1132" i="8"/>
  <c r="G1132" i="8"/>
  <c r="J1132" i="8" s="1"/>
  <c r="I1131" i="8"/>
  <c r="H1131" i="8"/>
  <c r="G1131" i="8"/>
  <c r="J1131" i="8" s="1"/>
  <c r="I1130" i="8"/>
  <c r="H1130" i="8"/>
  <c r="G1130" i="8"/>
  <c r="J1130" i="8" s="1"/>
  <c r="I1129" i="8"/>
  <c r="H1129" i="8"/>
  <c r="G1129" i="8"/>
  <c r="J1129" i="8" s="1"/>
  <c r="I1128" i="8"/>
  <c r="H1128" i="8"/>
  <c r="G1128" i="8"/>
  <c r="J1128" i="8" s="1"/>
  <c r="I1127" i="8"/>
  <c r="H1127" i="8"/>
  <c r="G1127" i="8"/>
  <c r="J1127" i="8" s="1"/>
  <c r="I1126" i="8"/>
  <c r="H1126" i="8"/>
  <c r="G1126" i="8"/>
  <c r="J1126" i="8" s="1"/>
  <c r="I1125" i="8"/>
  <c r="H1125" i="8"/>
  <c r="G1125" i="8"/>
  <c r="J1125" i="8" s="1"/>
  <c r="I1124" i="8"/>
  <c r="H1124" i="8"/>
  <c r="G1124" i="8"/>
  <c r="J1124" i="8" s="1"/>
  <c r="I1123" i="8"/>
  <c r="H1123" i="8"/>
  <c r="G1123" i="8"/>
  <c r="J1123" i="8" s="1"/>
  <c r="I1122" i="8"/>
  <c r="H1122" i="8"/>
  <c r="G1122" i="8"/>
  <c r="J1122" i="8" s="1"/>
  <c r="I1121" i="8"/>
  <c r="H1121" i="8"/>
  <c r="G1121" i="8"/>
  <c r="J1121" i="8" s="1"/>
  <c r="I1120" i="8"/>
  <c r="H1120" i="8"/>
  <c r="G1120" i="8"/>
  <c r="J1120" i="8" s="1"/>
  <c r="I1119" i="8"/>
  <c r="H1119" i="8"/>
  <c r="G1119" i="8"/>
  <c r="J1119" i="8" s="1"/>
  <c r="I1118" i="8"/>
  <c r="H1118" i="8"/>
  <c r="G1118" i="8"/>
  <c r="J1118" i="8" s="1"/>
  <c r="I1117" i="8"/>
  <c r="H1117" i="8"/>
  <c r="G1117" i="8"/>
  <c r="J1117" i="8" s="1"/>
  <c r="I1116" i="8"/>
  <c r="H1116" i="8"/>
  <c r="G1116" i="8"/>
  <c r="J1116" i="8" s="1"/>
  <c r="I1115" i="8"/>
  <c r="H1115" i="8"/>
  <c r="G1115" i="8"/>
  <c r="J1115" i="8" s="1"/>
  <c r="I1114" i="8"/>
  <c r="H1114" i="8"/>
  <c r="G1114" i="8"/>
  <c r="J1114" i="8" s="1"/>
  <c r="I1113" i="8"/>
  <c r="H1113" i="8"/>
  <c r="G1113" i="8"/>
  <c r="J1113" i="8" s="1"/>
  <c r="I1112" i="8"/>
  <c r="H1112" i="8"/>
  <c r="G1112" i="8"/>
  <c r="J1112" i="8" s="1"/>
  <c r="I1111" i="8"/>
  <c r="H1111" i="8"/>
  <c r="G1111" i="8"/>
  <c r="J1111" i="8" s="1"/>
  <c r="I1110" i="8"/>
  <c r="H1110" i="8"/>
  <c r="G1110" i="8"/>
  <c r="J1110" i="8" s="1"/>
  <c r="I1109" i="8"/>
  <c r="H1109" i="8"/>
  <c r="G1109" i="8"/>
  <c r="J1109" i="8" s="1"/>
  <c r="I1108" i="8"/>
  <c r="H1108" i="8"/>
  <c r="G1108" i="8"/>
  <c r="J1108" i="8" s="1"/>
  <c r="I1107" i="8"/>
  <c r="H1107" i="8"/>
  <c r="G1107" i="8"/>
  <c r="J1107" i="8" s="1"/>
  <c r="I1106" i="8"/>
  <c r="H1106" i="8"/>
  <c r="G1106" i="8"/>
  <c r="J1106" i="8" s="1"/>
  <c r="I1105" i="8"/>
  <c r="H1105" i="8"/>
  <c r="G1105" i="8"/>
  <c r="J1105" i="8" s="1"/>
  <c r="I1104" i="8"/>
  <c r="H1104" i="8"/>
  <c r="G1104" i="8"/>
  <c r="J1104" i="8" s="1"/>
  <c r="I1103" i="8"/>
  <c r="H1103" i="8"/>
  <c r="G1103" i="8"/>
  <c r="J1103" i="8" s="1"/>
  <c r="I1102" i="8"/>
  <c r="H1102" i="8"/>
  <c r="G1102" i="8"/>
  <c r="J1102" i="8" s="1"/>
  <c r="I1101" i="8"/>
  <c r="H1101" i="8"/>
  <c r="G1101" i="8"/>
  <c r="J1101" i="8" s="1"/>
  <c r="I1100" i="8"/>
  <c r="H1100" i="8"/>
  <c r="G1100" i="8"/>
  <c r="J1100" i="8" s="1"/>
  <c r="I1099" i="8"/>
  <c r="H1099" i="8"/>
  <c r="G1099" i="8"/>
  <c r="J1099" i="8" s="1"/>
  <c r="I1098" i="8"/>
  <c r="H1098" i="8"/>
  <c r="G1098" i="8"/>
  <c r="J1098" i="8" s="1"/>
  <c r="I1097" i="8"/>
  <c r="H1097" i="8"/>
  <c r="G1097" i="8"/>
  <c r="J1097" i="8" s="1"/>
  <c r="I1096" i="8"/>
  <c r="H1096" i="8"/>
  <c r="G1096" i="8"/>
  <c r="J1096" i="8" s="1"/>
  <c r="I1095" i="8"/>
  <c r="H1095" i="8"/>
  <c r="G1095" i="8"/>
  <c r="J1095" i="8" s="1"/>
  <c r="I1094" i="8"/>
  <c r="H1094" i="8"/>
  <c r="G1094" i="8"/>
  <c r="J1094" i="8" s="1"/>
  <c r="I1093" i="8"/>
  <c r="H1093" i="8"/>
  <c r="G1093" i="8"/>
  <c r="J1093" i="8" s="1"/>
  <c r="I1092" i="8"/>
  <c r="H1092" i="8"/>
  <c r="G1092" i="8"/>
  <c r="J1092" i="8" s="1"/>
  <c r="I1091" i="8"/>
  <c r="H1091" i="8"/>
  <c r="G1091" i="8"/>
  <c r="J1091" i="8" s="1"/>
  <c r="I1090" i="8"/>
  <c r="H1090" i="8"/>
  <c r="G1090" i="8"/>
  <c r="J1090" i="8" s="1"/>
  <c r="I1089" i="8"/>
  <c r="H1089" i="8"/>
  <c r="G1089" i="8"/>
  <c r="J1089" i="8" s="1"/>
  <c r="I1088" i="8"/>
  <c r="H1088" i="8"/>
  <c r="G1088" i="8"/>
  <c r="J1088" i="8" s="1"/>
  <c r="I1087" i="8"/>
  <c r="H1087" i="8"/>
  <c r="G1087" i="8"/>
  <c r="J1087" i="8" s="1"/>
  <c r="I1086" i="8"/>
  <c r="H1086" i="8"/>
  <c r="G1086" i="8"/>
  <c r="J1086" i="8" s="1"/>
  <c r="I1085" i="8"/>
  <c r="H1085" i="8"/>
  <c r="G1085" i="8"/>
  <c r="J1085" i="8" s="1"/>
  <c r="I1084" i="8"/>
  <c r="H1084" i="8"/>
  <c r="G1084" i="8"/>
  <c r="J1084" i="8" s="1"/>
  <c r="I1083" i="8"/>
  <c r="H1083" i="8"/>
  <c r="G1083" i="8"/>
  <c r="J1083" i="8" s="1"/>
  <c r="I1082" i="8"/>
  <c r="H1082" i="8"/>
  <c r="G1082" i="8"/>
  <c r="J1082" i="8" s="1"/>
  <c r="I1081" i="8"/>
  <c r="H1081" i="8"/>
  <c r="G1081" i="8"/>
  <c r="J1081" i="8" s="1"/>
  <c r="I1080" i="8"/>
  <c r="H1080" i="8"/>
  <c r="G1080" i="8"/>
  <c r="J1080" i="8" s="1"/>
  <c r="I1079" i="8"/>
  <c r="H1079" i="8"/>
  <c r="G1079" i="8"/>
  <c r="J1079" i="8" s="1"/>
  <c r="I1078" i="8"/>
  <c r="H1078" i="8"/>
  <c r="G1078" i="8"/>
  <c r="J1078" i="8" s="1"/>
  <c r="I1077" i="8"/>
  <c r="H1077" i="8"/>
  <c r="G1077" i="8"/>
  <c r="J1077" i="8" s="1"/>
  <c r="I1076" i="8"/>
  <c r="H1076" i="8"/>
  <c r="G1076" i="8"/>
  <c r="J1076" i="8" s="1"/>
  <c r="I1075" i="8"/>
  <c r="H1075" i="8"/>
  <c r="G1075" i="8"/>
  <c r="J1075" i="8" s="1"/>
  <c r="I1074" i="8"/>
  <c r="H1074" i="8"/>
  <c r="G1074" i="8"/>
  <c r="J1074" i="8" s="1"/>
  <c r="I1073" i="8"/>
  <c r="H1073" i="8"/>
  <c r="G1073" i="8"/>
  <c r="J1073" i="8" s="1"/>
  <c r="I1072" i="8"/>
  <c r="H1072" i="8"/>
  <c r="G1072" i="8"/>
  <c r="J1072" i="8" s="1"/>
  <c r="I1071" i="8"/>
  <c r="H1071" i="8"/>
  <c r="G1071" i="8"/>
  <c r="J1071" i="8" s="1"/>
  <c r="I1070" i="8"/>
  <c r="H1070" i="8"/>
  <c r="G1070" i="8"/>
  <c r="J1070" i="8" s="1"/>
  <c r="I1069" i="8"/>
  <c r="H1069" i="8"/>
  <c r="G1069" i="8"/>
  <c r="J1069" i="8" s="1"/>
  <c r="I1068" i="8"/>
  <c r="H1068" i="8"/>
  <c r="G1068" i="8"/>
  <c r="J1068" i="8" s="1"/>
  <c r="I1067" i="8"/>
  <c r="H1067" i="8"/>
  <c r="G1067" i="8"/>
  <c r="J1067" i="8" s="1"/>
  <c r="I1066" i="8"/>
  <c r="H1066" i="8"/>
  <c r="G1066" i="8"/>
  <c r="J1066" i="8" s="1"/>
  <c r="I1065" i="8"/>
  <c r="H1065" i="8"/>
  <c r="G1065" i="8"/>
  <c r="J1065" i="8" s="1"/>
  <c r="I1064" i="8"/>
  <c r="H1064" i="8"/>
  <c r="G1064" i="8"/>
  <c r="J1064" i="8" s="1"/>
  <c r="I1063" i="8"/>
  <c r="H1063" i="8"/>
  <c r="G1063" i="8"/>
  <c r="J1063" i="8" s="1"/>
  <c r="I1062" i="8"/>
  <c r="H1062" i="8"/>
  <c r="G1062" i="8"/>
  <c r="J1062" i="8" s="1"/>
  <c r="I1061" i="8"/>
  <c r="H1061" i="8"/>
  <c r="G1061" i="8"/>
  <c r="J1061" i="8" s="1"/>
  <c r="I1060" i="8"/>
  <c r="H1060" i="8"/>
  <c r="G1060" i="8"/>
  <c r="J1060" i="8" s="1"/>
  <c r="I1059" i="8"/>
  <c r="H1059" i="8"/>
  <c r="G1059" i="8"/>
  <c r="J1059" i="8" s="1"/>
  <c r="I1058" i="8"/>
  <c r="H1058" i="8"/>
  <c r="G1058" i="8"/>
  <c r="J1058" i="8" s="1"/>
  <c r="I1057" i="8"/>
  <c r="H1057" i="8"/>
  <c r="G1057" i="8"/>
  <c r="J1057" i="8" s="1"/>
  <c r="I1056" i="8"/>
  <c r="H1056" i="8"/>
  <c r="G1056" i="8"/>
  <c r="J1056" i="8" s="1"/>
  <c r="I1055" i="8"/>
  <c r="H1055" i="8"/>
  <c r="G1055" i="8"/>
  <c r="J1055" i="8" s="1"/>
  <c r="I1054" i="8"/>
  <c r="H1054" i="8"/>
  <c r="G1054" i="8"/>
  <c r="J1054" i="8" s="1"/>
  <c r="I1053" i="8"/>
  <c r="H1053" i="8"/>
  <c r="G1053" i="8"/>
  <c r="J1053" i="8" s="1"/>
  <c r="I1052" i="8"/>
  <c r="H1052" i="8"/>
  <c r="G1052" i="8"/>
  <c r="J1052" i="8" s="1"/>
  <c r="I1051" i="8"/>
  <c r="H1051" i="8"/>
  <c r="G1051" i="8"/>
  <c r="J1051" i="8" s="1"/>
  <c r="I1050" i="8"/>
  <c r="H1050" i="8"/>
  <c r="G1050" i="8"/>
  <c r="J1050" i="8" s="1"/>
  <c r="I1049" i="8"/>
  <c r="H1049" i="8"/>
  <c r="G1049" i="8"/>
  <c r="J1049" i="8" s="1"/>
  <c r="I1048" i="8"/>
  <c r="H1048" i="8"/>
  <c r="G1048" i="8"/>
  <c r="J1048" i="8" s="1"/>
  <c r="I1047" i="8"/>
  <c r="H1047" i="8"/>
  <c r="G1047" i="8"/>
  <c r="J1047" i="8" s="1"/>
  <c r="I1046" i="8"/>
  <c r="H1046" i="8"/>
  <c r="G1046" i="8"/>
  <c r="J1046" i="8" s="1"/>
  <c r="I1045" i="8"/>
  <c r="H1045" i="8"/>
  <c r="G1045" i="8"/>
  <c r="J1045" i="8" s="1"/>
  <c r="I1044" i="8"/>
  <c r="H1044" i="8"/>
  <c r="G1044" i="8"/>
  <c r="J1044" i="8" s="1"/>
  <c r="I1043" i="8"/>
  <c r="H1043" i="8"/>
  <c r="G1043" i="8"/>
  <c r="J1043" i="8" s="1"/>
  <c r="I1042" i="8"/>
  <c r="H1042" i="8"/>
  <c r="G1042" i="8"/>
  <c r="J1042" i="8" s="1"/>
  <c r="I1041" i="8"/>
  <c r="H1041" i="8"/>
  <c r="G1041" i="8"/>
  <c r="J1041" i="8" s="1"/>
  <c r="I1040" i="8"/>
  <c r="H1040" i="8"/>
  <c r="G1040" i="8"/>
  <c r="J1040" i="8" s="1"/>
  <c r="I1039" i="8"/>
  <c r="H1039" i="8"/>
  <c r="G1039" i="8"/>
  <c r="J1039" i="8" s="1"/>
  <c r="I1038" i="8"/>
  <c r="H1038" i="8"/>
  <c r="G1038" i="8"/>
  <c r="J1038" i="8" s="1"/>
  <c r="I1037" i="8"/>
  <c r="H1037" i="8"/>
  <c r="G1037" i="8"/>
  <c r="J1037" i="8" s="1"/>
  <c r="I1036" i="8"/>
  <c r="H1036" i="8"/>
  <c r="G1036" i="8"/>
  <c r="J1036" i="8" s="1"/>
  <c r="I1035" i="8"/>
  <c r="H1035" i="8"/>
  <c r="G1035" i="8"/>
  <c r="J1035" i="8" s="1"/>
  <c r="I1034" i="8"/>
  <c r="H1034" i="8"/>
  <c r="G1034" i="8"/>
  <c r="J1034" i="8" s="1"/>
  <c r="I1033" i="8"/>
  <c r="H1033" i="8"/>
  <c r="G1033" i="8"/>
  <c r="J1033" i="8" s="1"/>
  <c r="I1032" i="8"/>
  <c r="H1032" i="8"/>
  <c r="G1032" i="8"/>
  <c r="J1032" i="8" s="1"/>
  <c r="I1031" i="8"/>
  <c r="H1031" i="8"/>
  <c r="G1031" i="8"/>
  <c r="J1031" i="8" s="1"/>
  <c r="I1030" i="8"/>
  <c r="H1030" i="8"/>
  <c r="G1030" i="8"/>
  <c r="J1030" i="8" s="1"/>
  <c r="I1029" i="8"/>
  <c r="H1029" i="8"/>
  <c r="G1029" i="8"/>
  <c r="J1029" i="8" s="1"/>
  <c r="I1028" i="8"/>
  <c r="H1028" i="8"/>
  <c r="G1028" i="8"/>
  <c r="J1028" i="8" s="1"/>
  <c r="I1027" i="8"/>
  <c r="H1027" i="8"/>
  <c r="G1027" i="8"/>
  <c r="J1027" i="8" s="1"/>
  <c r="I1026" i="8"/>
  <c r="H1026" i="8"/>
  <c r="G1026" i="8"/>
  <c r="J1026" i="8" s="1"/>
  <c r="I1025" i="8"/>
  <c r="H1025" i="8"/>
  <c r="G1025" i="8"/>
  <c r="J1025" i="8" s="1"/>
  <c r="I1024" i="8"/>
  <c r="H1024" i="8"/>
  <c r="G1024" i="8"/>
  <c r="J1024" i="8" s="1"/>
  <c r="I1023" i="8"/>
  <c r="H1023" i="8"/>
  <c r="G1023" i="8"/>
  <c r="J1023" i="8" s="1"/>
  <c r="I1022" i="8"/>
  <c r="H1022" i="8"/>
  <c r="G1022" i="8"/>
  <c r="J1022" i="8" s="1"/>
  <c r="I1021" i="8"/>
  <c r="H1021" i="8"/>
  <c r="G1021" i="8"/>
  <c r="J1021" i="8" s="1"/>
  <c r="I1020" i="8"/>
  <c r="H1020" i="8"/>
  <c r="G1020" i="8"/>
  <c r="J1020" i="8" s="1"/>
  <c r="I1019" i="8"/>
  <c r="H1019" i="8"/>
  <c r="G1019" i="8"/>
  <c r="J1019" i="8" s="1"/>
  <c r="I1018" i="8"/>
  <c r="H1018" i="8"/>
  <c r="G1018" i="8"/>
  <c r="J1018" i="8" s="1"/>
  <c r="I1017" i="8"/>
  <c r="H1017" i="8"/>
  <c r="G1017" i="8"/>
  <c r="J1017" i="8" s="1"/>
  <c r="I1016" i="8"/>
  <c r="H1016" i="8"/>
  <c r="G1016" i="8"/>
  <c r="J1016" i="8" s="1"/>
  <c r="I1015" i="8"/>
  <c r="H1015" i="8"/>
  <c r="G1015" i="8"/>
  <c r="J1015" i="8" s="1"/>
  <c r="I1014" i="8"/>
  <c r="H1014" i="8"/>
  <c r="G1014" i="8"/>
  <c r="J1014" i="8" s="1"/>
  <c r="I1013" i="8"/>
  <c r="H1013" i="8"/>
  <c r="G1013" i="8"/>
  <c r="J1013" i="8" s="1"/>
  <c r="I1012" i="8"/>
  <c r="H1012" i="8"/>
  <c r="G1012" i="8"/>
  <c r="J1012" i="8" s="1"/>
  <c r="I1011" i="8"/>
  <c r="H1011" i="8"/>
  <c r="G1011" i="8"/>
  <c r="J1011" i="8" s="1"/>
  <c r="I1010" i="8"/>
  <c r="H1010" i="8"/>
  <c r="G1010" i="8"/>
  <c r="J1010" i="8" s="1"/>
  <c r="I1009" i="8"/>
  <c r="H1009" i="8"/>
  <c r="G1009" i="8"/>
  <c r="J1009" i="8" s="1"/>
  <c r="I1008" i="8"/>
  <c r="H1008" i="8"/>
  <c r="G1008" i="8"/>
  <c r="J1008" i="8" s="1"/>
  <c r="I1007" i="8"/>
  <c r="H1007" i="8"/>
  <c r="G1007" i="8"/>
  <c r="J1007" i="8" s="1"/>
  <c r="I1006" i="8"/>
  <c r="H1006" i="8"/>
  <c r="G1006" i="8"/>
  <c r="J1006" i="8" s="1"/>
  <c r="I1005" i="8"/>
  <c r="H1005" i="8"/>
  <c r="G1005" i="8"/>
  <c r="J1005" i="8" s="1"/>
  <c r="I1004" i="8"/>
  <c r="H1004" i="8"/>
  <c r="G1004" i="8"/>
  <c r="J1004" i="8" s="1"/>
  <c r="I1003" i="8"/>
  <c r="H1003" i="8"/>
  <c r="G1003" i="8"/>
  <c r="J1003" i="8" s="1"/>
  <c r="I1002" i="8"/>
  <c r="H1002" i="8"/>
  <c r="G1002" i="8"/>
  <c r="J1002" i="8" s="1"/>
  <c r="I1001" i="8"/>
  <c r="H1001" i="8"/>
  <c r="G1001" i="8"/>
  <c r="J1001" i="8" s="1"/>
  <c r="J300" i="1"/>
  <c r="I300" i="1"/>
  <c r="H300" i="1"/>
  <c r="G300" i="1"/>
  <c r="F300" i="1"/>
  <c r="E300" i="1"/>
  <c r="D300" i="1"/>
  <c r="C300" i="1"/>
  <c r="B300" i="1"/>
  <c r="A300" i="1"/>
  <c r="J299" i="1"/>
  <c r="I299" i="1"/>
  <c r="H299" i="1"/>
  <c r="G299" i="1"/>
  <c r="F299" i="1"/>
  <c r="E299" i="1"/>
  <c r="D299" i="1"/>
  <c r="C299" i="1"/>
  <c r="B299" i="1"/>
  <c r="A299" i="1"/>
  <c r="J298" i="1"/>
  <c r="I298" i="1"/>
  <c r="H298" i="1"/>
  <c r="G298" i="1"/>
  <c r="F298" i="1"/>
  <c r="E298" i="1"/>
  <c r="D298" i="1"/>
  <c r="C298" i="1"/>
  <c r="B298" i="1"/>
  <c r="A298" i="1"/>
  <c r="J297" i="1"/>
  <c r="I297" i="1"/>
  <c r="H297" i="1"/>
  <c r="G297" i="1"/>
  <c r="F297" i="1"/>
  <c r="E297" i="1"/>
  <c r="D297" i="1"/>
  <c r="C297" i="1"/>
  <c r="B297" i="1"/>
  <c r="A297" i="1"/>
  <c r="J296" i="1"/>
  <c r="I296" i="1"/>
  <c r="H296" i="1"/>
  <c r="G296" i="1"/>
  <c r="F296" i="1"/>
  <c r="E296" i="1"/>
  <c r="D296" i="1"/>
  <c r="C296" i="1"/>
  <c r="B296" i="1"/>
  <c r="A296" i="1"/>
  <c r="J295" i="1"/>
  <c r="I295" i="1"/>
  <c r="H295" i="1"/>
  <c r="G295" i="1"/>
  <c r="F295" i="1"/>
  <c r="E295" i="1"/>
  <c r="D295" i="1"/>
  <c r="C295" i="1"/>
  <c r="B295" i="1"/>
  <c r="A295" i="1"/>
  <c r="J294" i="1"/>
  <c r="I294" i="1"/>
  <c r="H294" i="1"/>
  <c r="G294" i="1"/>
  <c r="F294" i="1"/>
  <c r="E294" i="1"/>
  <c r="D294" i="1"/>
  <c r="C294" i="1"/>
  <c r="B294" i="1"/>
  <c r="A294" i="1"/>
  <c r="J293" i="1"/>
  <c r="I293" i="1"/>
  <c r="H293" i="1"/>
  <c r="G293" i="1"/>
  <c r="F293" i="1"/>
  <c r="E293" i="1"/>
  <c r="D293" i="1"/>
  <c r="C293" i="1"/>
  <c r="B293" i="1"/>
  <c r="A293" i="1"/>
  <c r="J292" i="1"/>
  <c r="I292" i="1"/>
  <c r="H292" i="1"/>
  <c r="G292" i="1"/>
  <c r="F292" i="1"/>
  <c r="E292" i="1"/>
  <c r="D292" i="1"/>
  <c r="C292" i="1"/>
  <c r="B292" i="1"/>
  <c r="A292" i="1"/>
  <c r="J291" i="1"/>
  <c r="I291" i="1"/>
  <c r="H291" i="1"/>
  <c r="G291" i="1"/>
  <c r="F291" i="1"/>
  <c r="E291" i="1"/>
  <c r="D291" i="1"/>
  <c r="C291" i="1"/>
  <c r="B291" i="1"/>
  <c r="A291" i="1"/>
  <c r="J290" i="1"/>
  <c r="I290" i="1"/>
  <c r="H290" i="1"/>
  <c r="G290" i="1"/>
  <c r="F290" i="1"/>
  <c r="E290" i="1"/>
  <c r="D290" i="1"/>
  <c r="C290" i="1"/>
  <c r="B290" i="1"/>
  <c r="A290" i="1"/>
  <c r="J289" i="1"/>
  <c r="I289" i="1"/>
  <c r="H289" i="1"/>
  <c r="G289" i="1"/>
  <c r="F289" i="1"/>
  <c r="E289" i="1"/>
  <c r="D289" i="1"/>
  <c r="C289" i="1"/>
  <c r="B289" i="1"/>
  <c r="A289" i="1"/>
  <c r="J288" i="1"/>
  <c r="I288" i="1"/>
  <c r="H288" i="1"/>
  <c r="G288" i="1"/>
  <c r="F288" i="1"/>
  <c r="E288" i="1"/>
  <c r="D288" i="1"/>
  <c r="C288" i="1"/>
  <c r="B288" i="1"/>
  <c r="A288" i="1"/>
  <c r="J287" i="1"/>
  <c r="I287" i="1"/>
  <c r="H287" i="1"/>
  <c r="G287" i="1"/>
  <c r="F287" i="1"/>
  <c r="E287" i="1"/>
  <c r="D287" i="1"/>
  <c r="C287" i="1"/>
  <c r="B287" i="1"/>
  <c r="A287" i="1"/>
  <c r="J286" i="1"/>
  <c r="I286" i="1"/>
  <c r="H286" i="1"/>
  <c r="G286" i="1"/>
  <c r="F286" i="1"/>
  <c r="E286" i="1"/>
  <c r="D286" i="1"/>
  <c r="C286" i="1"/>
  <c r="B286" i="1"/>
  <c r="A286" i="1"/>
  <c r="J285" i="1"/>
  <c r="I285" i="1"/>
  <c r="H285" i="1"/>
  <c r="G285" i="1"/>
  <c r="F285" i="1"/>
  <c r="E285" i="1"/>
  <c r="D285" i="1"/>
  <c r="C285" i="1"/>
  <c r="B285" i="1"/>
  <c r="A285" i="1"/>
  <c r="J284" i="1"/>
  <c r="I284" i="1"/>
  <c r="H284" i="1"/>
  <c r="G284" i="1"/>
  <c r="F284" i="1"/>
  <c r="E284" i="1"/>
  <c r="D284" i="1"/>
  <c r="C284" i="1"/>
  <c r="B284" i="1"/>
  <c r="A284" i="1"/>
  <c r="J283" i="1"/>
  <c r="I283" i="1"/>
  <c r="H283" i="1"/>
  <c r="G283" i="1"/>
  <c r="F283" i="1"/>
  <c r="E283" i="1"/>
  <c r="D283" i="1"/>
  <c r="C283" i="1"/>
  <c r="B283" i="1"/>
  <c r="A283" i="1"/>
  <c r="J282" i="1"/>
  <c r="I282" i="1"/>
  <c r="H282" i="1"/>
  <c r="G282" i="1"/>
  <c r="F282" i="1"/>
  <c r="E282" i="1"/>
  <c r="D282" i="1"/>
  <c r="C282" i="1"/>
  <c r="B282" i="1"/>
  <c r="A282" i="1"/>
  <c r="J281" i="1"/>
  <c r="I281" i="1"/>
  <c r="H281" i="1"/>
  <c r="G281" i="1"/>
  <c r="F281" i="1"/>
  <c r="E281" i="1"/>
  <c r="D281" i="1"/>
  <c r="C281" i="1"/>
  <c r="B281" i="1"/>
  <c r="A281" i="1"/>
  <c r="J280" i="1"/>
  <c r="I280" i="1"/>
  <c r="H280" i="1"/>
  <c r="G280" i="1"/>
  <c r="F280" i="1"/>
  <c r="E280" i="1"/>
  <c r="D280" i="1"/>
  <c r="C280" i="1"/>
  <c r="B280" i="1"/>
  <c r="A280" i="1"/>
  <c r="J279" i="1"/>
  <c r="I279" i="1"/>
  <c r="H279" i="1"/>
  <c r="G279" i="1"/>
  <c r="F279" i="1"/>
  <c r="E279" i="1"/>
  <c r="D279" i="1"/>
  <c r="C279" i="1"/>
  <c r="B279" i="1"/>
  <c r="A279" i="1"/>
  <c r="J278" i="1"/>
  <c r="I278" i="1"/>
  <c r="H278" i="1"/>
  <c r="G278" i="1"/>
  <c r="F278" i="1"/>
  <c r="E278" i="1"/>
  <c r="D278" i="1"/>
  <c r="C278" i="1"/>
  <c r="B278" i="1"/>
  <c r="A278" i="1"/>
  <c r="J277" i="1"/>
  <c r="I277" i="1"/>
  <c r="H277" i="1"/>
  <c r="G277" i="1"/>
  <c r="F277" i="1"/>
  <c r="E277" i="1"/>
  <c r="D277" i="1"/>
  <c r="C277" i="1"/>
  <c r="B277" i="1"/>
  <c r="A277" i="1"/>
  <c r="J276" i="1"/>
  <c r="I276" i="1"/>
  <c r="H276" i="1"/>
  <c r="G276" i="1"/>
  <c r="F276" i="1"/>
  <c r="E276" i="1"/>
  <c r="D276" i="1"/>
  <c r="C276" i="1"/>
  <c r="B276" i="1"/>
  <c r="A276" i="1"/>
  <c r="J275" i="1"/>
  <c r="I275" i="1"/>
  <c r="H275" i="1"/>
  <c r="G275" i="1"/>
  <c r="F275" i="1"/>
  <c r="E275" i="1"/>
  <c r="D275" i="1"/>
  <c r="C275" i="1"/>
  <c r="B275" i="1"/>
  <c r="A275" i="1"/>
  <c r="J274" i="1"/>
  <c r="I274" i="1"/>
  <c r="H274" i="1"/>
  <c r="G274" i="1"/>
  <c r="F274" i="1"/>
  <c r="E274" i="1"/>
  <c r="D274" i="1"/>
  <c r="C274" i="1"/>
  <c r="B274" i="1"/>
  <c r="A274" i="1"/>
  <c r="J273" i="1"/>
  <c r="I273" i="1"/>
  <c r="H273" i="1"/>
  <c r="G273" i="1"/>
  <c r="F273" i="1"/>
  <c r="E273" i="1"/>
  <c r="D273" i="1"/>
  <c r="C273" i="1"/>
  <c r="B273" i="1"/>
  <c r="A273" i="1"/>
  <c r="J272" i="1"/>
  <c r="I272" i="1"/>
  <c r="H272" i="1"/>
  <c r="G272" i="1"/>
  <c r="F272" i="1"/>
  <c r="E272" i="1"/>
  <c r="D272" i="1"/>
  <c r="C272" i="1"/>
  <c r="B272" i="1"/>
  <c r="A272" i="1"/>
  <c r="J271" i="1"/>
  <c r="I271" i="1"/>
  <c r="H271" i="1"/>
  <c r="G271" i="1"/>
  <c r="F271" i="1"/>
  <c r="E271" i="1"/>
  <c r="D271" i="1"/>
  <c r="C271" i="1"/>
  <c r="B271" i="1"/>
  <c r="A271" i="1"/>
  <c r="J270" i="1"/>
  <c r="I270" i="1"/>
  <c r="H270" i="1"/>
  <c r="G270" i="1"/>
  <c r="F270" i="1"/>
  <c r="E270" i="1"/>
  <c r="D270" i="1"/>
  <c r="C270" i="1"/>
  <c r="B270" i="1"/>
  <c r="A270" i="1"/>
  <c r="J269" i="1"/>
  <c r="I269" i="1"/>
  <c r="H269" i="1"/>
  <c r="G269" i="1"/>
  <c r="F269" i="1"/>
  <c r="E269" i="1"/>
  <c r="D269" i="1"/>
  <c r="C269" i="1"/>
  <c r="B269" i="1"/>
  <c r="A269" i="1"/>
  <c r="J268" i="1"/>
  <c r="I268" i="1"/>
  <c r="H268" i="1"/>
  <c r="G268" i="1"/>
  <c r="F268" i="1"/>
  <c r="E268" i="1"/>
  <c r="D268" i="1"/>
  <c r="C268" i="1"/>
  <c r="B268" i="1"/>
  <c r="A268" i="1"/>
  <c r="J267" i="1"/>
  <c r="I267" i="1"/>
  <c r="H267" i="1"/>
  <c r="G267" i="1"/>
  <c r="F267" i="1"/>
  <c r="E267" i="1"/>
  <c r="D267" i="1"/>
  <c r="C267" i="1"/>
  <c r="B267" i="1"/>
  <c r="A267" i="1"/>
  <c r="J266" i="1"/>
  <c r="I266" i="1"/>
  <c r="H266" i="1"/>
  <c r="G266" i="1"/>
  <c r="F266" i="1"/>
  <c r="E266" i="1"/>
  <c r="D266" i="1"/>
  <c r="C266" i="1"/>
  <c r="B266" i="1"/>
  <c r="A266" i="1"/>
  <c r="J265" i="1"/>
  <c r="I265" i="1"/>
  <c r="H265" i="1"/>
  <c r="G265" i="1"/>
  <c r="F265" i="1"/>
  <c r="E265" i="1"/>
  <c r="D265" i="1"/>
  <c r="C265" i="1"/>
  <c r="B265" i="1"/>
  <c r="A265" i="1"/>
  <c r="J264" i="1"/>
  <c r="I264" i="1"/>
  <c r="H264" i="1"/>
  <c r="G264" i="1"/>
  <c r="F264" i="1"/>
  <c r="E264" i="1"/>
  <c r="D264" i="1"/>
  <c r="C264" i="1"/>
  <c r="B264" i="1"/>
  <c r="A264" i="1"/>
  <c r="J263" i="1"/>
  <c r="I263" i="1"/>
  <c r="H263" i="1"/>
  <c r="G263" i="1"/>
  <c r="F263" i="1"/>
  <c r="E263" i="1"/>
  <c r="D263" i="1"/>
  <c r="C263" i="1"/>
  <c r="B263" i="1"/>
  <c r="A263" i="1"/>
  <c r="J262" i="1"/>
  <c r="I262" i="1"/>
  <c r="H262" i="1"/>
  <c r="G262" i="1"/>
  <c r="F262" i="1"/>
  <c r="E262" i="1"/>
  <c r="D262" i="1"/>
  <c r="C262" i="1"/>
  <c r="B262" i="1"/>
  <c r="A262" i="1"/>
  <c r="J261" i="1"/>
  <c r="I261" i="1"/>
  <c r="H261" i="1"/>
  <c r="G261" i="1"/>
  <c r="F261" i="1"/>
  <c r="E261" i="1"/>
  <c r="D261" i="1"/>
  <c r="C261" i="1"/>
  <c r="B261" i="1"/>
  <c r="A261" i="1"/>
  <c r="J260" i="1"/>
  <c r="I260" i="1"/>
  <c r="H260" i="1"/>
  <c r="G260" i="1"/>
  <c r="F260" i="1"/>
  <c r="E260" i="1"/>
  <c r="D260" i="1"/>
  <c r="C260" i="1"/>
  <c r="B260" i="1"/>
  <c r="A260" i="1"/>
  <c r="J259" i="1"/>
  <c r="I259" i="1"/>
  <c r="H259" i="1"/>
  <c r="G259" i="1"/>
  <c r="F259" i="1"/>
  <c r="E259" i="1"/>
  <c r="D259" i="1"/>
  <c r="C259" i="1"/>
  <c r="B259" i="1"/>
  <c r="A259" i="1"/>
  <c r="J258" i="1"/>
  <c r="I258" i="1"/>
  <c r="H258" i="1"/>
  <c r="G258" i="1"/>
  <c r="F258" i="1"/>
  <c r="E258" i="1"/>
  <c r="D258" i="1"/>
  <c r="C258" i="1"/>
  <c r="B258" i="1"/>
  <c r="A258" i="1"/>
  <c r="J257" i="1"/>
  <c r="I257" i="1"/>
  <c r="H257" i="1"/>
  <c r="G257" i="1"/>
  <c r="F257" i="1"/>
  <c r="E257" i="1"/>
  <c r="D257" i="1"/>
  <c r="C257" i="1"/>
  <c r="B257" i="1"/>
  <c r="A257" i="1"/>
  <c r="J256" i="1"/>
  <c r="I256" i="1"/>
  <c r="H256" i="1"/>
  <c r="G256" i="1"/>
  <c r="F256" i="1"/>
  <c r="E256" i="1"/>
  <c r="D256" i="1"/>
  <c r="C256" i="1"/>
  <c r="B256" i="1"/>
  <c r="A256" i="1"/>
  <c r="J255" i="1"/>
  <c r="I255" i="1"/>
  <c r="H255" i="1"/>
  <c r="G255" i="1"/>
  <c r="F255" i="1"/>
  <c r="E255" i="1"/>
  <c r="D255" i="1"/>
  <c r="C255" i="1"/>
  <c r="B255" i="1"/>
  <c r="A255" i="1"/>
  <c r="J254" i="1"/>
  <c r="I254" i="1"/>
  <c r="H254" i="1"/>
  <c r="G254" i="1"/>
  <c r="F254" i="1"/>
  <c r="E254" i="1"/>
  <c r="D254" i="1"/>
  <c r="C254" i="1"/>
  <c r="B254" i="1"/>
  <c r="A254" i="1"/>
  <c r="J253" i="1"/>
  <c r="I253" i="1"/>
  <c r="H253" i="1"/>
  <c r="G253" i="1"/>
  <c r="F253" i="1"/>
  <c r="E253" i="1"/>
  <c r="D253" i="1"/>
  <c r="C253" i="1"/>
  <c r="B253" i="1"/>
  <c r="A253" i="1"/>
  <c r="J252" i="1"/>
  <c r="I252" i="1"/>
  <c r="H252" i="1"/>
  <c r="G252" i="1"/>
  <c r="F252" i="1"/>
  <c r="E252" i="1"/>
  <c r="D252" i="1"/>
  <c r="C252" i="1"/>
  <c r="B252" i="1"/>
  <c r="A252" i="1"/>
  <c r="J251" i="1"/>
  <c r="I251" i="1"/>
  <c r="H251" i="1"/>
  <c r="G251" i="1"/>
  <c r="F251" i="1"/>
  <c r="E251" i="1"/>
  <c r="D251" i="1"/>
  <c r="C251" i="1"/>
  <c r="B251" i="1"/>
  <c r="A251" i="1"/>
  <c r="J250" i="1"/>
  <c r="I250" i="1"/>
  <c r="H250" i="1"/>
  <c r="G250" i="1"/>
  <c r="F250" i="1"/>
  <c r="E250" i="1"/>
  <c r="D250" i="1"/>
  <c r="C250" i="1"/>
  <c r="B250" i="1"/>
  <c r="A250" i="1"/>
  <c r="J249" i="1"/>
  <c r="I249" i="1"/>
  <c r="H249" i="1"/>
  <c r="G249" i="1"/>
  <c r="F249" i="1"/>
  <c r="E249" i="1"/>
  <c r="D249" i="1"/>
  <c r="C249" i="1"/>
  <c r="B249" i="1"/>
  <c r="A249" i="1"/>
  <c r="J248" i="1"/>
  <c r="I248" i="1"/>
  <c r="H248" i="1"/>
  <c r="G248" i="1"/>
  <c r="F248" i="1"/>
  <c r="E248" i="1"/>
  <c r="D248" i="1"/>
  <c r="C248" i="1"/>
  <c r="B248" i="1"/>
  <c r="A248" i="1"/>
  <c r="J247" i="1"/>
  <c r="I247" i="1"/>
  <c r="H247" i="1"/>
  <c r="G247" i="1"/>
  <c r="F247" i="1"/>
  <c r="E247" i="1"/>
  <c r="D247" i="1"/>
  <c r="C247" i="1"/>
  <c r="B247" i="1"/>
  <c r="A247" i="1"/>
  <c r="J246" i="1"/>
  <c r="I246" i="1"/>
  <c r="H246" i="1"/>
  <c r="G246" i="1"/>
  <c r="F246" i="1"/>
  <c r="E246" i="1"/>
  <c r="D246" i="1"/>
  <c r="C246" i="1"/>
  <c r="B246" i="1"/>
  <c r="A246" i="1"/>
  <c r="J245" i="1"/>
  <c r="I245" i="1"/>
  <c r="H245" i="1"/>
  <c r="G245" i="1"/>
  <c r="F245" i="1"/>
  <c r="E245" i="1"/>
  <c r="D245" i="1"/>
  <c r="C245" i="1"/>
  <c r="B245" i="1"/>
  <c r="A245" i="1"/>
  <c r="J244" i="1"/>
  <c r="I244" i="1"/>
  <c r="H244" i="1"/>
  <c r="G244" i="1"/>
  <c r="F244" i="1"/>
  <c r="E244" i="1"/>
  <c r="D244" i="1"/>
  <c r="C244" i="1"/>
  <c r="B244" i="1"/>
  <c r="A244" i="1"/>
  <c r="J243" i="1"/>
  <c r="I243" i="1"/>
  <c r="H243" i="1"/>
  <c r="G243" i="1"/>
  <c r="F243" i="1"/>
  <c r="E243" i="1"/>
  <c r="D243" i="1"/>
  <c r="C243" i="1"/>
  <c r="B243" i="1"/>
  <c r="A243" i="1"/>
  <c r="J242" i="1"/>
  <c r="I242" i="1"/>
  <c r="H242" i="1"/>
  <c r="G242" i="1"/>
  <c r="F242" i="1"/>
  <c r="E242" i="1"/>
  <c r="D242" i="1"/>
  <c r="C242" i="1"/>
  <c r="B242" i="1"/>
  <c r="A242" i="1"/>
  <c r="J241" i="1"/>
  <c r="I241" i="1"/>
  <c r="H241" i="1"/>
  <c r="G241" i="1"/>
  <c r="F241" i="1"/>
  <c r="E241" i="1"/>
  <c r="D241" i="1"/>
  <c r="C241" i="1"/>
  <c r="B241" i="1"/>
  <c r="A241" i="1"/>
  <c r="J240" i="1"/>
  <c r="I240" i="1"/>
  <c r="H240" i="1"/>
  <c r="G240" i="1"/>
  <c r="F240" i="1"/>
  <c r="E240" i="1"/>
  <c r="D240" i="1"/>
  <c r="C240" i="1"/>
  <c r="B240" i="1"/>
  <c r="A240" i="1"/>
  <c r="J239" i="1"/>
  <c r="I239" i="1"/>
  <c r="H239" i="1"/>
  <c r="G239" i="1"/>
  <c r="F239" i="1"/>
  <c r="E239" i="1"/>
  <c r="D239" i="1"/>
  <c r="C239" i="1"/>
  <c r="B239" i="1"/>
  <c r="A239" i="1"/>
  <c r="J238" i="1"/>
  <c r="I238" i="1"/>
  <c r="H238" i="1"/>
  <c r="G238" i="1"/>
  <c r="F238" i="1"/>
  <c r="E238" i="1"/>
  <c r="D238" i="1"/>
  <c r="C238" i="1"/>
  <c r="B238" i="1"/>
  <c r="A238" i="1"/>
  <c r="J237" i="1"/>
  <c r="I237" i="1"/>
  <c r="H237" i="1"/>
  <c r="G237" i="1"/>
  <c r="F237" i="1"/>
  <c r="E237" i="1"/>
  <c r="D237" i="1"/>
  <c r="C237" i="1"/>
  <c r="B237" i="1"/>
  <c r="A237" i="1"/>
  <c r="J236" i="1"/>
  <c r="I236" i="1"/>
  <c r="H236" i="1"/>
  <c r="G236" i="1"/>
  <c r="F236" i="1"/>
  <c r="E236" i="1"/>
  <c r="D236" i="1"/>
  <c r="C236" i="1"/>
  <c r="B236" i="1"/>
  <c r="A236" i="1"/>
  <c r="J235" i="1"/>
  <c r="I235" i="1"/>
  <c r="H235" i="1"/>
  <c r="G235" i="1"/>
  <c r="F235" i="1"/>
  <c r="E235" i="1"/>
  <c r="D235" i="1"/>
  <c r="C235" i="1"/>
  <c r="B235" i="1"/>
  <c r="A235" i="1"/>
  <c r="J234" i="1"/>
  <c r="I234" i="1"/>
  <c r="H234" i="1"/>
  <c r="G234" i="1"/>
  <c r="F234" i="1"/>
  <c r="E234" i="1"/>
  <c r="D234" i="1"/>
  <c r="C234" i="1"/>
  <c r="B234" i="1"/>
  <c r="A234" i="1"/>
  <c r="J233" i="1"/>
  <c r="I233" i="1"/>
  <c r="H233" i="1"/>
  <c r="G233" i="1"/>
  <c r="F233" i="1"/>
  <c r="E233" i="1"/>
  <c r="D233" i="1"/>
  <c r="C233" i="1"/>
  <c r="B233" i="1"/>
  <c r="A233" i="1"/>
  <c r="J232" i="1"/>
  <c r="I232" i="1"/>
  <c r="H232" i="1"/>
  <c r="G232" i="1"/>
  <c r="F232" i="1"/>
  <c r="E232" i="1"/>
  <c r="D232" i="1"/>
  <c r="C232" i="1"/>
  <c r="B232" i="1"/>
  <c r="A232" i="1"/>
  <c r="J231" i="1"/>
  <c r="I231" i="1"/>
  <c r="H231" i="1"/>
  <c r="G231" i="1"/>
  <c r="F231" i="1"/>
  <c r="E231" i="1"/>
  <c r="D231" i="1"/>
  <c r="C231" i="1"/>
  <c r="B231" i="1"/>
  <c r="A231" i="1"/>
  <c r="J230" i="1"/>
  <c r="I230" i="1"/>
  <c r="H230" i="1"/>
  <c r="G230" i="1"/>
  <c r="F230" i="1"/>
  <c r="E230" i="1"/>
  <c r="D230" i="1"/>
  <c r="C230" i="1"/>
  <c r="B230" i="1"/>
  <c r="A230" i="1"/>
  <c r="J229" i="1"/>
  <c r="I229" i="1"/>
  <c r="H229" i="1"/>
  <c r="G229" i="1"/>
  <c r="F229" i="1"/>
  <c r="E229" i="1"/>
  <c r="D229" i="1"/>
  <c r="C229" i="1"/>
  <c r="B229" i="1"/>
  <c r="A229" i="1"/>
  <c r="J228" i="1"/>
  <c r="I228" i="1"/>
  <c r="H228" i="1"/>
  <c r="G228" i="1"/>
  <c r="F228" i="1"/>
  <c r="E228" i="1"/>
  <c r="D228" i="1"/>
  <c r="C228" i="1"/>
  <c r="B228" i="1"/>
  <c r="A228" i="1"/>
  <c r="J227" i="1"/>
  <c r="I227" i="1"/>
  <c r="H227" i="1"/>
  <c r="G227" i="1"/>
  <c r="F227" i="1"/>
  <c r="E227" i="1"/>
  <c r="D227" i="1"/>
  <c r="C227" i="1"/>
  <c r="B227" i="1"/>
  <c r="A227" i="1"/>
  <c r="J226" i="1"/>
  <c r="I226" i="1"/>
  <c r="H226" i="1"/>
  <c r="G226" i="1"/>
  <c r="F226" i="1"/>
  <c r="E226" i="1"/>
  <c r="D226" i="1"/>
  <c r="C226" i="1"/>
  <c r="B226" i="1"/>
  <c r="A226" i="1"/>
  <c r="J225" i="1"/>
  <c r="I225" i="1"/>
  <c r="H225" i="1"/>
  <c r="G225" i="1"/>
  <c r="F225" i="1"/>
  <c r="E225" i="1"/>
  <c r="D225" i="1"/>
  <c r="C225" i="1"/>
  <c r="B225" i="1"/>
  <c r="A225" i="1"/>
  <c r="J224" i="1"/>
  <c r="I224" i="1"/>
  <c r="H224" i="1"/>
  <c r="G224" i="1"/>
  <c r="F224" i="1"/>
  <c r="E224" i="1"/>
  <c r="D224" i="1"/>
  <c r="C224" i="1"/>
  <c r="B224" i="1"/>
  <c r="A224" i="1"/>
  <c r="J223" i="1"/>
  <c r="I223" i="1"/>
  <c r="H223" i="1"/>
  <c r="G223" i="1"/>
  <c r="F223" i="1"/>
  <c r="E223" i="1"/>
  <c r="D223" i="1"/>
  <c r="C223" i="1"/>
  <c r="B223" i="1"/>
  <c r="A223" i="1"/>
  <c r="J222" i="1"/>
  <c r="I222" i="1"/>
  <c r="H222" i="1"/>
  <c r="G222" i="1"/>
  <c r="F222" i="1"/>
  <c r="E222" i="1"/>
  <c r="D222" i="1"/>
  <c r="C222" i="1"/>
  <c r="B222" i="1"/>
  <c r="A222" i="1"/>
  <c r="J221" i="1"/>
  <c r="I221" i="1"/>
  <c r="H221" i="1"/>
  <c r="G221" i="1"/>
  <c r="F221" i="1"/>
  <c r="E221" i="1"/>
  <c r="D221" i="1"/>
  <c r="C221" i="1"/>
  <c r="B221" i="1"/>
  <c r="A221" i="1"/>
  <c r="J220" i="1"/>
  <c r="I220" i="1"/>
  <c r="H220" i="1"/>
  <c r="G220" i="1"/>
  <c r="F220" i="1"/>
  <c r="E220" i="1"/>
  <c r="D220" i="1"/>
  <c r="C220" i="1"/>
  <c r="B220" i="1"/>
  <c r="A220" i="1"/>
  <c r="J219" i="1"/>
  <c r="I219" i="1"/>
  <c r="H219" i="1"/>
  <c r="G219" i="1"/>
  <c r="F219" i="1"/>
  <c r="E219" i="1"/>
  <c r="D219" i="1"/>
  <c r="C219" i="1"/>
  <c r="B219" i="1"/>
  <c r="A219" i="1"/>
  <c r="J218" i="1"/>
  <c r="I218" i="1"/>
  <c r="H218" i="1"/>
  <c r="G218" i="1"/>
  <c r="F218" i="1"/>
  <c r="E218" i="1"/>
  <c r="D218" i="1"/>
  <c r="C218" i="1"/>
  <c r="B218" i="1"/>
  <c r="A218" i="1"/>
  <c r="J217" i="1"/>
  <c r="I217" i="1"/>
  <c r="H217" i="1"/>
  <c r="G217" i="1"/>
  <c r="F217" i="1"/>
  <c r="E217" i="1"/>
  <c r="D217" i="1"/>
  <c r="C217" i="1"/>
  <c r="B217" i="1"/>
  <c r="A217" i="1"/>
  <c r="J216" i="1"/>
  <c r="I216" i="1"/>
  <c r="H216" i="1"/>
  <c r="G216" i="1"/>
  <c r="F216" i="1"/>
  <c r="E216" i="1"/>
  <c r="D216" i="1"/>
  <c r="C216" i="1"/>
  <c r="B216" i="1"/>
  <c r="A216" i="1"/>
  <c r="J215" i="1"/>
  <c r="I215" i="1"/>
  <c r="H215" i="1"/>
  <c r="G215" i="1"/>
  <c r="F215" i="1"/>
  <c r="E215" i="1"/>
  <c r="D215" i="1"/>
  <c r="C215" i="1"/>
  <c r="B215" i="1"/>
  <c r="A215" i="1"/>
  <c r="J214" i="1"/>
  <c r="I214" i="1"/>
  <c r="H214" i="1"/>
  <c r="G214" i="1"/>
  <c r="F214" i="1"/>
  <c r="E214" i="1"/>
  <c r="D214" i="1"/>
  <c r="C214" i="1"/>
  <c r="B214" i="1"/>
  <c r="A214" i="1"/>
  <c r="J213" i="1"/>
  <c r="I213" i="1"/>
  <c r="H213" i="1"/>
  <c r="G213" i="1"/>
  <c r="F213" i="1"/>
  <c r="E213" i="1"/>
  <c r="D213" i="1"/>
  <c r="C213" i="1"/>
  <c r="B213" i="1"/>
  <c r="A213" i="1"/>
  <c r="J212" i="1"/>
  <c r="I212" i="1"/>
  <c r="H212" i="1"/>
  <c r="G212" i="1"/>
  <c r="F212" i="1"/>
  <c r="E212" i="1"/>
  <c r="D212" i="1"/>
  <c r="C212" i="1"/>
  <c r="B212" i="1"/>
  <c r="A212" i="1"/>
  <c r="J211" i="1"/>
  <c r="I211" i="1"/>
  <c r="H211" i="1"/>
  <c r="G211" i="1"/>
  <c r="F211" i="1"/>
  <c r="E211" i="1"/>
  <c r="D211" i="1"/>
  <c r="C211" i="1"/>
  <c r="B211" i="1"/>
  <c r="A211" i="1"/>
  <c r="J210" i="1"/>
  <c r="I210" i="1"/>
  <c r="H210" i="1"/>
  <c r="G210" i="1"/>
  <c r="F210" i="1"/>
  <c r="E210" i="1"/>
  <c r="D210" i="1"/>
  <c r="C210" i="1"/>
  <c r="B210" i="1"/>
  <c r="A210" i="1"/>
  <c r="J209" i="1"/>
  <c r="I209" i="1"/>
  <c r="H209" i="1"/>
  <c r="G209" i="1"/>
  <c r="F209" i="1"/>
  <c r="E209" i="1"/>
  <c r="D209" i="1"/>
  <c r="C209" i="1"/>
  <c r="B209" i="1"/>
  <c r="A209" i="1"/>
  <c r="J208" i="1"/>
  <c r="I208" i="1"/>
  <c r="H208" i="1"/>
  <c r="G208" i="1"/>
  <c r="F208" i="1"/>
  <c r="E208" i="1"/>
  <c r="D208" i="1"/>
  <c r="C208" i="1"/>
  <c r="B208" i="1"/>
  <c r="A208" i="1"/>
  <c r="J207" i="1"/>
  <c r="I207" i="1"/>
  <c r="H207" i="1"/>
  <c r="G207" i="1"/>
  <c r="F207" i="1"/>
  <c r="E207" i="1"/>
  <c r="D207" i="1"/>
  <c r="C207" i="1"/>
  <c r="B207" i="1"/>
  <c r="A207" i="1"/>
  <c r="J206" i="1"/>
  <c r="I206" i="1"/>
  <c r="H206" i="1"/>
  <c r="G206" i="1"/>
  <c r="F206" i="1"/>
  <c r="E206" i="1"/>
  <c r="D206" i="1"/>
  <c r="C206" i="1"/>
  <c r="B206" i="1"/>
  <c r="A206" i="1"/>
  <c r="J205" i="1"/>
  <c r="I205" i="1"/>
  <c r="H205" i="1"/>
  <c r="G205" i="1"/>
  <c r="F205" i="1"/>
  <c r="E205" i="1"/>
  <c r="D205" i="1"/>
  <c r="C205" i="1"/>
  <c r="B205" i="1"/>
  <c r="A205" i="1"/>
  <c r="J204" i="1"/>
  <c r="I204" i="1"/>
  <c r="H204" i="1"/>
  <c r="G204" i="1"/>
  <c r="F204" i="1"/>
  <c r="E204" i="1"/>
  <c r="D204" i="1"/>
  <c r="C204" i="1"/>
  <c r="B204" i="1"/>
  <c r="A204" i="1"/>
  <c r="J203" i="1"/>
  <c r="I203" i="1"/>
  <c r="H203" i="1"/>
  <c r="G203" i="1"/>
  <c r="F203" i="1"/>
  <c r="E203" i="1"/>
  <c r="D203" i="1"/>
  <c r="C203" i="1"/>
  <c r="B203" i="1"/>
  <c r="A203" i="1"/>
  <c r="J202" i="1"/>
  <c r="I202" i="1"/>
  <c r="H202" i="1"/>
  <c r="G202" i="1"/>
  <c r="F202" i="1"/>
  <c r="E202" i="1"/>
  <c r="D202" i="1"/>
  <c r="C202" i="1"/>
  <c r="B202" i="1"/>
  <c r="A202" i="1"/>
  <c r="J201" i="1"/>
  <c r="I201" i="1"/>
  <c r="H201" i="1"/>
  <c r="G201" i="1"/>
  <c r="F201" i="1"/>
  <c r="E201" i="1"/>
  <c r="D201" i="1"/>
  <c r="C201" i="1"/>
  <c r="B201" i="1"/>
  <c r="A201" i="1"/>
  <c r="J200" i="1"/>
  <c r="I200" i="1"/>
  <c r="H200" i="1"/>
  <c r="G200" i="1"/>
  <c r="F200" i="1"/>
  <c r="E200" i="1"/>
  <c r="D200" i="1"/>
  <c r="C200" i="1"/>
  <c r="B200" i="1"/>
  <c r="A200" i="1"/>
  <c r="J199" i="1"/>
  <c r="I199" i="1"/>
  <c r="H199" i="1"/>
  <c r="G199" i="1"/>
  <c r="F199" i="1"/>
  <c r="E199" i="1"/>
  <c r="D199" i="1"/>
  <c r="C199" i="1"/>
  <c r="B199" i="1"/>
  <c r="A199" i="1"/>
  <c r="J198" i="1"/>
  <c r="I198" i="1"/>
  <c r="H198" i="1"/>
  <c r="G198" i="1"/>
  <c r="F198" i="1"/>
  <c r="E198" i="1"/>
  <c r="D198" i="1"/>
  <c r="C198" i="1"/>
  <c r="B198" i="1"/>
  <c r="A198" i="1"/>
  <c r="J197" i="1"/>
  <c r="I197" i="1"/>
  <c r="H197" i="1"/>
  <c r="G197" i="1"/>
  <c r="F197" i="1"/>
  <c r="E197" i="1"/>
  <c r="D197" i="1"/>
  <c r="C197" i="1"/>
  <c r="B197" i="1"/>
  <c r="A197" i="1"/>
  <c r="J196" i="1"/>
  <c r="I196" i="1"/>
  <c r="H196" i="1"/>
  <c r="G196" i="1"/>
  <c r="F196" i="1"/>
  <c r="E196" i="1"/>
  <c r="D196" i="1"/>
  <c r="C196" i="1"/>
  <c r="B196" i="1"/>
  <c r="A196" i="1"/>
  <c r="J195" i="1"/>
  <c r="I195" i="1"/>
  <c r="H195" i="1"/>
  <c r="G195" i="1"/>
  <c r="F195" i="1"/>
  <c r="E195" i="1"/>
  <c r="D195" i="1"/>
  <c r="C195" i="1"/>
  <c r="B195" i="1"/>
  <c r="A195" i="1"/>
  <c r="J194" i="1"/>
  <c r="I194" i="1"/>
  <c r="H194" i="1"/>
  <c r="G194" i="1"/>
  <c r="F194" i="1"/>
  <c r="E194" i="1"/>
  <c r="D194" i="1"/>
  <c r="C194" i="1"/>
  <c r="B194" i="1"/>
  <c r="A194" i="1"/>
  <c r="J193" i="1"/>
  <c r="I193" i="1"/>
  <c r="H193" i="1"/>
  <c r="G193" i="1"/>
  <c r="F193" i="1"/>
  <c r="E193" i="1"/>
  <c r="D193" i="1"/>
  <c r="C193" i="1"/>
  <c r="B193" i="1"/>
  <c r="A193" i="1"/>
  <c r="J192" i="1"/>
  <c r="I192" i="1"/>
  <c r="H192" i="1"/>
  <c r="G192" i="1"/>
  <c r="F192" i="1"/>
  <c r="E192" i="1"/>
  <c r="D192" i="1"/>
  <c r="C192" i="1"/>
  <c r="B192" i="1"/>
  <c r="A192" i="1"/>
  <c r="J191" i="1"/>
  <c r="I191" i="1"/>
  <c r="H191" i="1"/>
  <c r="G191" i="1"/>
  <c r="F191" i="1"/>
  <c r="E191" i="1"/>
  <c r="D191" i="1"/>
  <c r="C191" i="1"/>
  <c r="B191" i="1"/>
  <c r="A191" i="1"/>
  <c r="J190" i="1"/>
  <c r="I190" i="1"/>
  <c r="H190" i="1"/>
  <c r="G190" i="1"/>
  <c r="F190" i="1"/>
  <c r="E190" i="1"/>
  <c r="D190" i="1"/>
  <c r="C190" i="1"/>
  <c r="B190" i="1"/>
  <c r="A190" i="1"/>
  <c r="J189" i="1"/>
  <c r="I189" i="1"/>
  <c r="H189" i="1"/>
  <c r="G189" i="1"/>
  <c r="F189" i="1"/>
  <c r="E189" i="1"/>
  <c r="D189" i="1"/>
  <c r="C189" i="1"/>
  <c r="B189" i="1"/>
  <c r="A189" i="1"/>
  <c r="J188" i="1"/>
  <c r="I188" i="1"/>
  <c r="H188" i="1"/>
  <c r="G188" i="1"/>
  <c r="F188" i="1"/>
  <c r="E188" i="1"/>
  <c r="D188" i="1"/>
  <c r="C188" i="1"/>
  <c r="B188" i="1"/>
  <c r="A188" i="1"/>
  <c r="J187" i="1"/>
  <c r="I187" i="1"/>
  <c r="H187" i="1"/>
  <c r="G187" i="1"/>
  <c r="F187" i="1"/>
  <c r="E187" i="1"/>
  <c r="D187" i="1"/>
  <c r="C187" i="1"/>
  <c r="B187" i="1"/>
  <c r="A187" i="1"/>
  <c r="J186" i="1"/>
  <c r="I186" i="1"/>
  <c r="H186" i="1"/>
  <c r="G186" i="1"/>
  <c r="F186" i="1"/>
  <c r="E186" i="1"/>
  <c r="D186" i="1"/>
  <c r="C186" i="1"/>
  <c r="B186" i="1"/>
  <c r="A186" i="1"/>
  <c r="J185" i="1"/>
  <c r="I185" i="1"/>
  <c r="H185" i="1"/>
  <c r="G185" i="1"/>
  <c r="F185" i="1"/>
  <c r="E185" i="1"/>
  <c r="D185" i="1"/>
  <c r="C185" i="1"/>
  <c r="B185" i="1"/>
  <c r="A185" i="1"/>
  <c r="J184" i="1"/>
  <c r="I184" i="1"/>
  <c r="H184" i="1"/>
  <c r="G184" i="1"/>
  <c r="F184" i="1"/>
  <c r="E184" i="1"/>
  <c r="D184" i="1"/>
  <c r="C184" i="1"/>
  <c r="B184" i="1"/>
  <c r="A184" i="1"/>
  <c r="J183" i="1"/>
  <c r="I183" i="1"/>
  <c r="H183" i="1"/>
  <c r="G183" i="1"/>
  <c r="F183" i="1"/>
  <c r="E183" i="1"/>
  <c r="D183" i="1"/>
  <c r="C183" i="1"/>
  <c r="B183" i="1"/>
  <c r="A183" i="1"/>
  <c r="J182" i="1"/>
  <c r="I182" i="1"/>
  <c r="H182" i="1"/>
  <c r="G182" i="1"/>
  <c r="F182" i="1"/>
  <c r="E182" i="1"/>
  <c r="D182" i="1"/>
  <c r="C182" i="1"/>
  <c r="B182" i="1"/>
  <c r="A182" i="1"/>
  <c r="J181" i="1"/>
  <c r="I181" i="1"/>
  <c r="H181" i="1"/>
  <c r="G181" i="1"/>
  <c r="F181" i="1"/>
  <c r="E181" i="1"/>
  <c r="D181" i="1"/>
  <c r="C181" i="1"/>
  <c r="B181" i="1"/>
  <c r="A181" i="1"/>
  <c r="J180" i="1"/>
  <c r="I180" i="1"/>
  <c r="H180" i="1"/>
  <c r="G180" i="1"/>
  <c r="F180" i="1"/>
  <c r="E180" i="1"/>
  <c r="D180" i="1"/>
  <c r="C180" i="1"/>
  <c r="B180" i="1"/>
  <c r="A180" i="1"/>
  <c r="J179" i="1"/>
  <c r="I179" i="1"/>
  <c r="H179" i="1"/>
  <c r="G179" i="1"/>
  <c r="F179" i="1"/>
  <c r="E179" i="1"/>
  <c r="D179" i="1"/>
  <c r="C179" i="1"/>
  <c r="B179" i="1"/>
  <c r="A179" i="1"/>
  <c r="J178" i="1"/>
  <c r="I178" i="1"/>
  <c r="H178" i="1"/>
  <c r="G178" i="1"/>
  <c r="F178" i="1"/>
  <c r="E178" i="1"/>
  <c r="D178" i="1"/>
  <c r="C178" i="1"/>
  <c r="B178" i="1"/>
  <c r="A178" i="1"/>
  <c r="J177" i="1"/>
  <c r="I177" i="1"/>
  <c r="H177" i="1"/>
  <c r="G177" i="1"/>
  <c r="F177" i="1"/>
  <c r="E177" i="1"/>
  <c r="D177" i="1"/>
  <c r="C177" i="1"/>
  <c r="B177" i="1"/>
  <c r="A177" i="1"/>
  <c r="J176" i="1"/>
  <c r="I176" i="1"/>
  <c r="H176" i="1"/>
  <c r="G176" i="1"/>
  <c r="F176" i="1"/>
  <c r="E176" i="1"/>
  <c r="D176" i="1"/>
  <c r="C176" i="1"/>
  <c r="B176" i="1"/>
  <c r="A176" i="1"/>
  <c r="J175" i="1"/>
  <c r="I175" i="1"/>
  <c r="H175" i="1"/>
  <c r="G175" i="1"/>
  <c r="F175" i="1"/>
  <c r="E175" i="1"/>
  <c r="D175" i="1"/>
  <c r="C175" i="1"/>
  <c r="B175" i="1"/>
  <c r="A175" i="1"/>
  <c r="J174" i="1"/>
  <c r="I174" i="1"/>
  <c r="H174" i="1"/>
  <c r="G174" i="1"/>
  <c r="F174" i="1"/>
  <c r="E174" i="1"/>
  <c r="D174" i="1"/>
  <c r="C174" i="1"/>
  <c r="B174" i="1"/>
  <c r="A174" i="1"/>
  <c r="J173" i="1"/>
  <c r="I173" i="1"/>
  <c r="H173" i="1"/>
  <c r="G173" i="1"/>
  <c r="F173" i="1"/>
  <c r="E173" i="1"/>
  <c r="D173" i="1"/>
  <c r="C173" i="1"/>
  <c r="B173" i="1"/>
  <c r="A173" i="1"/>
  <c r="J172" i="1"/>
  <c r="I172" i="1"/>
  <c r="H172" i="1"/>
  <c r="G172" i="1"/>
  <c r="F172" i="1"/>
  <c r="E172" i="1"/>
  <c r="D172" i="1"/>
  <c r="C172" i="1"/>
  <c r="B172" i="1"/>
  <c r="A172" i="1"/>
  <c r="J171" i="1"/>
  <c r="I171" i="1"/>
  <c r="H171" i="1"/>
  <c r="G171" i="1"/>
  <c r="F171" i="1"/>
  <c r="E171" i="1"/>
  <c r="D171" i="1"/>
  <c r="C171" i="1"/>
  <c r="B171" i="1"/>
  <c r="A171" i="1"/>
  <c r="J170" i="1"/>
  <c r="I170" i="1"/>
  <c r="H170" i="1"/>
  <c r="G170" i="1"/>
  <c r="F170" i="1"/>
  <c r="E170" i="1"/>
  <c r="D170" i="1"/>
  <c r="C170" i="1"/>
  <c r="B170" i="1"/>
  <c r="A170" i="1"/>
  <c r="J169" i="1"/>
  <c r="I169" i="1"/>
  <c r="H169" i="1"/>
  <c r="G169" i="1"/>
  <c r="F169" i="1"/>
  <c r="E169" i="1"/>
  <c r="D169" i="1"/>
  <c r="C169" i="1"/>
  <c r="B169" i="1"/>
  <c r="A169" i="1"/>
  <c r="J168" i="1"/>
  <c r="I168" i="1"/>
  <c r="H168" i="1"/>
  <c r="G168" i="1"/>
  <c r="F168" i="1"/>
  <c r="E168" i="1"/>
  <c r="D168" i="1"/>
  <c r="C168" i="1"/>
  <c r="B168" i="1"/>
  <c r="A168" i="1"/>
  <c r="J167" i="1"/>
  <c r="I167" i="1"/>
  <c r="H167" i="1"/>
  <c r="G167" i="1"/>
  <c r="F167" i="1"/>
  <c r="E167" i="1"/>
  <c r="D167" i="1"/>
  <c r="C167" i="1"/>
  <c r="B167" i="1"/>
  <c r="A167" i="1"/>
  <c r="J166" i="1"/>
  <c r="I166" i="1"/>
  <c r="H166" i="1"/>
  <c r="G166" i="1"/>
  <c r="F166" i="1"/>
  <c r="E166" i="1"/>
  <c r="D166" i="1"/>
  <c r="C166" i="1"/>
  <c r="B166" i="1"/>
  <c r="A166" i="1"/>
  <c r="J165" i="1"/>
  <c r="I165" i="1"/>
  <c r="H165" i="1"/>
  <c r="G165" i="1"/>
  <c r="F165" i="1"/>
  <c r="E165" i="1"/>
  <c r="D165" i="1"/>
  <c r="C165" i="1"/>
  <c r="B165" i="1"/>
  <c r="A165" i="1"/>
  <c r="J164" i="1"/>
  <c r="I164" i="1"/>
  <c r="H164" i="1"/>
  <c r="G164" i="1"/>
  <c r="F164" i="1"/>
  <c r="E164" i="1"/>
  <c r="D164" i="1"/>
  <c r="C164" i="1"/>
  <c r="B164" i="1"/>
  <c r="A164" i="1"/>
  <c r="J163" i="1"/>
  <c r="I163" i="1"/>
  <c r="H163" i="1"/>
  <c r="G163" i="1"/>
  <c r="F163" i="1"/>
  <c r="E163" i="1"/>
  <c r="D163" i="1"/>
  <c r="C163" i="1"/>
  <c r="B163" i="1"/>
  <c r="A163" i="1"/>
  <c r="J162" i="1"/>
  <c r="I162" i="1"/>
  <c r="H162" i="1"/>
  <c r="G162" i="1"/>
  <c r="F162" i="1"/>
  <c r="E162" i="1"/>
  <c r="D162" i="1"/>
  <c r="C162" i="1"/>
  <c r="B162" i="1"/>
  <c r="A162" i="1"/>
  <c r="J161" i="1"/>
  <c r="I161" i="1"/>
  <c r="H161" i="1"/>
  <c r="G161" i="1"/>
  <c r="F161" i="1"/>
  <c r="E161" i="1"/>
  <c r="D161" i="1"/>
  <c r="C161" i="1"/>
  <c r="B161" i="1"/>
  <c r="A161" i="1"/>
  <c r="J160" i="1"/>
  <c r="I160" i="1"/>
  <c r="H160" i="1"/>
  <c r="G160" i="1"/>
  <c r="F160" i="1"/>
  <c r="E160" i="1"/>
  <c r="D160" i="1"/>
  <c r="C160" i="1"/>
  <c r="B160" i="1"/>
  <c r="A160" i="1"/>
  <c r="J159" i="1"/>
  <c r="I159" i="1"/>
  <c r="H159" i="1"/>
  <c r="G159" i="1"/>
  <c r="F159" i="1"/>
  <c r="E159" i="1"/>
  <c r="D159" i="1"/>
  <c r="C159" i="1"/>
  <c r="B159" i="1"/>
  <c r="A159" i="1"/>
  <c r="J158" i="1"/>
  <c r="I158" i="1"/>
  <c r="H158" i="1"/>
  <c r="G158" i="1"/>
  <c r="F158" i="1"/>
  <c r="E158" i="1"/>
  <c r="D158" i="1"/>
  <c r="C158" i="1"/>
  <c r="B158" i="1"/>
  <c r="A158" i="1"/>
  <c r="J157" i="1"/>
  <c r="I157" i="1"/>
  <c r="H157" i="1"/>
  <c r="G157" i="1"/>
  <c r="F157" i="1"/>
  <c r="E157" i="1"/>
  <c r="D157" i="1"/>
  <c r="C157" i="1"/>
  <c r="B157" i="1"/>
  <c r="A157" i="1"/>
  <c r="J156" i="1"/>
  <c r="I156" i="1"/>
  <c r="H156" i="1"/>
  <c r="G156" i="1"/>
  <c r="F156" i="1"/>
  <c r="E156" i="1"/>
  <c r="D156" i="1"/>
  <c r="C156" i="1"/>
  <c r="B156" i="1"/>
  <c r="A156" i="1"/>
  <c r="J155" i="1"/>
  <c r="I155" i="1"/>
  <c r="H155" i="1"/>
  <c r="G155" i="1"/>
  <c r="F155" i="1"/>
  <c r="E155" i="1"/>
  <c r="D155" i="1"/>
  <c r="C155" i="1"/>
  <c r="B155" i="1"/>
  <c r="A155" i="1"/>
  <c r="J154" i="1"/>
  <c r="I154" i="1"/>
  <c r="H154" i="1"/>
  <c r="G154" i="1"/>
  <c r="F154" i="1"/>
  <c r="E154" i="1"/>
  <c r="D154" i="1"/>
  <c r="C154" i="1"/>
  <c r="B154" i="1"/>
  <c r="A154" i="1"/>
  <c r="J153" i="1"/>
  <c r="I153" i="1"/>
  <c r="H153" i="1"/>
  <c r="G153" i="1"/>
  <c r="F153" i="1"/>
  <c r="E153" i="1"/>
  <c r="D153" i="1"/>
  <c r="C153" i="1"/>
  <c r="B153" i="1"/>
  <c r="A153" i="1"/>
  <c r="J152" i="1"/>
  <c r="I152" i="1"/>
  <c r="H152" i="1"/>
  <c r="G152" i="1"/>
  <c r="F152" i="1"/>
  <c r="E152" i="1"/>
  <c r="D152" i="1"/>
  <c r="C152" i="1"/>
  <c r="B152" i="1"/>
  <c r="A152" i="1"/>
  <c r="J151" i="1"/>
  <c r="I151" i="1"/>
  <c r="H151" i="1"/>
  <c r="G151" i="1"/>
  <c r="F151" i="1"/>
  <c r="E151" i="1"/>
  <c r="D151" i="1"/>
  <c r="C151" i="1"/>
  <c r="B151" i="1"/>
  <c r="A151" i="1"/>
  <c r="J150" i="1"/>
  <c r="I150" i="1"/>
  <c r="H150" i="1"/>
  <c r="G150" i="1"/>
  <c r="F150" i="1"/>
  <c r="E150" i="1"/>
  <c r="D150" i="1"/>
  <c r="C150" i="1"/>
  <c r="B150" i="1"/>
  <c r="A150" i="1"/>
  <c r="J149" i="1"/>
  <c r="I149" i="1"/>
  <c r="H149" i="1"/>
  <c r="G149" i="1"/>
  <c r="F149" i="1"/>
  <c r="E149" i="1"/>
  <c r="D149" i="1"/>
  <c r="C149" i="1"/>
  <c r="B149" i="1"/>
  <c r="A149" i="1"/>
  <c r="J148" i="1"/>
  <c r="I148" i="1"/>
  <c r="H148" i="1"/>
  <c r="G148" i="1"/>
  <c r="F148" i="1"/>
  <c r="E148" i="1"/>
  <c r="D148" i="1"/>
  <c r="C148" i="1"/>
  <c r="B148" i="1"/>
  <c r="A148" i="1"/>
  <c r="J147" i="1"/>
  <c r="I147" i="1"/>
  <c r="H147" i="1"/>
  <c r="G147" i="1"/>
  <c r="F147" i="1"/>
  <c r="E147" i="1"/>
  <c r="D147" i="1"/>
  <c r="C147" i="1"/>
  <c r="B147" i="1"/>
  <c r="A147" i="1"/>
  <c r="J146" i="1"/>
  <c r="I146" i="1"/>
  <c r="H146" i="1"/>
  <c r="G146" i="1"/>
  <c r="F146" i="1"/>
  <c r="E146" i="1"/>
  <c r="D146" i="1"/>
  <c r="C146" i="1"/>
  <c r="B146" i="1"/>
  <c r="A146" i="1"/>
  <c r="J145" i="1"/>
  <c r="I145" i="1"/>
  <c r="H145" i="1"/>
  <c r="G145" i="1"/>
  <c r="F145" i="1"/>
  <c r="E145" i="1"/>
  <c r="D145" i="1"/>
  <c r="C145" i="1"/>
  <c r="B145" i="1"/>
  <c r="A145" i="1"/>
  <c r="J144" i="1"/>
  <c r="I144" i="1"/>
  <c r="H144" i="1"/>
  <c r="G144" i="1"/>
  <c r="F144" i="1"/>
  <c r="E144" i="1"/>
  <c r="D144" i="1"/>
  <c r="C144" i="1"/>
  <c r="B144" i="1"/>
  <c r="A144" i="1"/>
  <c r="J143" i="1"/>
  <c r="I143" i="1"/>
  <c r="H143" i="1"/>
  <c r="G143" i="1"/>
  <c r="F143" i="1"/>
  <c r="E143" i="1"/>
  <c r="D143" i="1"/>
  <c r="C143" i="1"/>
  <c r="B143" i="1"/>
  <c r="A143" i="1"/>
  <c r="J142" i="1"/>
  <c r="I142" i="1"/>
  <c r="H142" i="1"/>
  <c r="G142" i="1"/>
  <c r="F142" i="1"/>
  <c r="E142" i="1"/>
  <c r="D142" i="1"/>
  <c r="C142" i="1"/>
  <c r="B142" i="1"/>
  <c r="A142" i="1"/>
  <c r="J141" i="1"/>
  <c r="I141" i="1"/>
  <c r="H141" i="1"/>
  <c r="G141" i="1"/>
  <c r="F141" i="1"/>
  <c r="E141" i="1"/>
  <c r="D141" i="1"/>
  <c r="C141" i="1"/>
  <c r="B141" i="1"/>
  <c r="A141" i="1"/>
  <c r="J140" i="1"/>
  <c r="I140" i="1"/>
  <c r="H140" i="1"/>
  <c r="G140" i="1"/>
  <c r="F140" i="1"/>
  <c r="E140" i="1"/>
  <c r="D140" i="1"/>
  <c r="C140" i="1"/>
  <c r="B140" i="1"/>
  <c r="A140" i="1"/>
  <c r="J139" i="1"/>
  <c r="I139" i="1"/>
  <c r="H139" i="1"/>
  <c r="G139" i="1"/>
  <c r="F139" i="1"/>
  <c r="E139" i="1"/>
  <c r="D139" i="1"/>
  <c r="C139" i="1"/>
  <c r="B139" i="1"/>
  <c r="A139" i="1"/>
  <c r="J138" i="1"/>
  <c r="I138" i="1"/>
  <c r="H138" i="1"/>
  <c r="G138" i="1"/>
  <c r="F138" i="1"/>
  <c r="E138" i="1"/>
  <c r="D138" i="1"/>
  <c r="C138" i="1"/>
  <c r="B138" i="1"/>
  <c r="A138" i="1"/>
  <c r="J137" i="1"/>
  <c r="I137" i="1"/>
  <c r="H137" i="1"/>
  <c r="G137" i="1"/>
  <c r="F137" i="1"/>
  <c r="E137" i="1"/>
  <c r="D137" i="1"/>
  <c r="C137" i="1"/>
  <c r="B137" i="1"/>
  <c r="A137" i="1"/>
  <c r="J136" i="1"/>
  <c r="I136" i="1"/>
  <c r="H136" i="1"/>
  <c r="G136" i="1"/>
  <c r="F136" i="1"/>
  <c r="E136" i="1"/>
  <c r="D136" i="1"/>
  <c r="C136" i="1"/>
  <c r="B136" i="1"/>
  <c r="A136" i="1"/>
  <c r="J135" i="1"/>
  <c r="I135" i="1"/>
  <c r="H135" i="1"/>
  <c r="G135" i="1"/>
  <c r="F135" i="1"/>
  <c r="E135" i="1"/>
  <c r="D135" i="1"/>
  <c r="C135" i="1"/>
  <c r="B135" i="1"/>
  <c r="A135" i="1"/>
  <c r="J134" i="1"/>
  <c r="I134" i="1"/>
  <c r="H134" i="1"/>
  <c r="G134" i="1"/>
  <c r="F134" i="1"/>
  <c r="E134" i="1"/>
  <c r="D134" i="1"/>
  <c r="C134" i="1"/>
  <c r="B134" i="1"/>
  <c r="A134" i="1"/>
  <c r="J133" i="1"/>
  <c r="I133" i="1"/>
  <c r="H133" i="1"/>
  <c r="G133" i="1"/>
  <c r="F133" i="1"/>
  <c r="E133" i="1"/>
  <c r="D133" i="1"/>
  <c r="C133" i="1"/>
  <c r="B133" i="1"/>
  <c r="A133" i="1"/>
  <c r="J132" i="1"/>
  <c r="I132" i="1"/>
  <c r="H132" i="1"/>
  <c r="G132" i="1"/>
  <c r="F132" i="1"/>
  <c r="E132" i="1"/>
  <c r="D132" i="1"/>
  <c r="C132" i="1"/>
  <c r="B132" i="1"/>
  <c r="A132" i="1"/>
  <c r="J131" i="1"/>
  <c r="I131" i="1"/>
  <c r="H131" i="1"/>
  <c r="G131" i="1"/>
  <c r="F131" i="1"/>
  <c r="E131" i="1"/>
  <c r="D131" i="1"/>
  <c r="C131" i="1"/>
  <c r="B131" i="1"/>
  <c r="A131" i="1"/>
  <c r="J130" i="1"/>
  <c r="I130" i="1"/>
  <c r="H130" i="1"/>
  <c r="G130" i="1"/>
  <c r="F130" i="1"/>
  <c r="E130" i="1"/>
  <c r="D130" i="1"/>
  <c r="C130" i="1"/>
  <c r="B130" i="1"/>
  <c r="A130" i="1"/>
  <c r="J129" i="1"/>
  <c r="I129" i="1"/>
  <c r="H129" i="1"/>
  <c r="G129" i="1"/>
  <c r="F129" i="1"/>
  <c r="E129" i="1"/>
  <c r="D129" i="1"/>
  <c r="C129" i="1"/>
  <c r="B129" i="1"/>
  <c r="A129" i="1"/>
  <c r="J128" i="1"/>
  <c r="I128" i="1"/>
  <c r="H128" i="1"/>
  <c r="G128" i="1"/>
  <c r="F128" i="1"/>
  <c r="E128" i="1"/>
  <c r="D128" i="1"/>
  <c r="C128" i="1"/>
  <c r="B128" i="1"/>
  <c r="A128" i="1"/>
  <c r="J127" i="1"/>
  <c r="I127" i="1"/>
  <c r="H127" i="1"/>
  <c r="G127" i="1"/>
  <c r="F127" i="1"/>
  <c r="E127" i="1"/>
  <c r="D127" i="1"/>
  <c r="C127" i="1"/>
  <c r="B127" i="1"/>
  <c r="A127" i="1"/>
  <c r="J126" i="1"/>
  <c r="I126" i="1"/>
  <c r="H126" i="1"/>
  <c r="G126" i="1"/>
  <c r="F126" i="1"/>
  <c r="E126" i="1"/>
  <c r="D126" i="1"/>
  <c r="C126" i="1"/>
  <c r="B126" i="1"/>
  <c r="A126" i="1"/>
  <c r="J125" i="1"/>
  <c r="I125" i="1"/>
  <c r="H125" i="1"/>
  <c r="G125" i="1"/>
  <c r="F125" i="1"/>
  <c r="E125" i="1"/>
  <c r="D125" i="1"/>
  <c r="C125" i="1"/>
  <c r="B125" i="1"/>
  <c r="A125" i="1"/>
  <c r="J124" i="1"/>
  <c r="I124" i="1"/>
  <c r="H124" i="1"/>
  <c r="G124" i="1"/>
  <c r="F124" i="1"/>
  <c r="E124" i="1"/>
  <c r="D124" i="1"/>
  <c r="C124" i="1"/>
  <c r="B124" i="1"/>
  <c r="A124" i="1"/>
  <c r="J123" i="1"/>
  <c r="I123" i="1"/>
  <c r="H123" i="1"/>
  <c r="G123" i="1"/>
  <c r="F123" i="1"/>
  <c r="E123" i="1"/>
  <c r="D123" i="1"/>
  <c r="C123" i="1"/>
  <c r="B123" i="1"/>
  <c r="A123" i="1"/>
  <c r="J122" i="1"/>
  <c r="I122" i="1"/>
  <c r="H122" i="1"/>
  <c r="G122" i="1"/>
  <c r="F122" i="1"/>
  <c r="E122" i="1"/>
  <c r="D122" i="1"/>
  <c r="C122" i="1"/>
  <c r="B122" i="1"/>
  <c r="A122" i="1"/>
  <c r="J121" i="1"/>
  <c r="I121" i="1"/>
  <c r="H121" i="1"/>
  <c r="G121" i="1"/>
  <c r="F121" i="1"/>
  <c r="E121" i="1"/>
  <c r="D121" i="1"/>
  <c r="C121" i="1"/>
  <c r="B121" i="1"/>
  <c r="A121" i="1"/>
  <c r="J120" i="1"/>
  <c r="I120" i="1"/>
  <c r="H120" i="1"/>
  <c r="G120" i="1"/>
  <c r="F120" i="1"/>
  <c r="E120" i="1"/>
  <c r="D120" i="1"/>
  <c r="C120" i="1"/>
  <c r="B120" i="1"/>
  <c r="A120" i="1"/>
  <c r="J119" i="1"/>
  <c r="I119" i="1"/>
  <c r="H119" i="1"/>
  <c r="G119" i="1"/>
  <c r="F119" i="1"/>
  <c r="E119" i="1"/>
  <c r="D119" i="1"/>
  <c r="C119" i="1"/>
  <c r="B119" i="1"/>
  <c r="A119" i="1"/>
  <c r="J118" i="1"/>
  <c r="I118" i="1"/>
  <c r="H118" i="1"/>
  <c r="G118" i="1"/>
  <c r="F118" i="1"/>
  <c r="E118" i="1"/>
  <c r="D118" i="1"/>
  <c r="C118" i="1"/>
  <c r="B118" i="1"/>
  <c r="A118" i="1"/>
  <c r="J117" i="1"/>
  <c r="I117" i="1"/>
  <c r="H117" i="1"/>
  <c r="G117" i="1"/>
  <c r="F117" i="1"/>
  <c r="E117" i="1"/>
  <c r="D117" i="1"/>
  <c r="C117" i="1"/>
  <c r="B117" i="1"/>
  <c r="A117" i="1"/>
  <c r="J116" i="1"/>
  <c r="I116" i="1"/>
  <c r="H116" i="1"/>
  <c r="G116" i="1"/>
  <c r="F116" i="1"/>
  <c r="E116" i="1"/>
  <c r="D116" i="1"/>
  <c r="C116" i="1"/>
  <c r="B116" i="1"/>
  <c r="A116" i="1"/>
  <c r="J115" i="1"/>
  <c r="I115" i="1"/>
  <c r="H115" i="1"/>
  <c r="G115" i="1"/>
  <c r="F115" i="1"/>
  <c r="E115" i="1"/>
  <c r="D115" i="1"/>
  <c r="C115" i="1"/>
  <c r="B115" i="1"/>
  <c r="A115" i="1"/>
  <c r="J114" i="1"/>
  <c r="I114" i="1"/>
  <c r="H114" i="1"/>
  <c r="G114" i="1"/>
  <c r="F114" i="1"/>
  <c r="E114" i="1"/>
  <c r="D114" i="1"/>
  <c r="C114" i="1"/>
  <c r="B114" i="1"/>
  <c r="A114" i="1"/>
  <c r="J113" i="1"/>
  <c r="I113" i="1"/>
  <c r="H113" i="1"/>
  <c r="G113" i="1"/>
  <c r="F113" i="1"/>
  <c r="E113" i="1"/>
  <c r="D113" i="1"/>
  <c r="C113" i="1"/>
  <c r="B113" i="1"/>
  <c r="A113" i="1"/>
  <c r="J112" i="1"/>
  <c r="I112" i="1"/>
  <c r="H112" i="1"/>
  <c r="G112" i="1"/>
  <c r="F112" i="1"/>
  <c r="E112" i="1"/>
  <c r="D112" i="1"/>
  <c r="C112" i="1"/>
  <c r="B112" i="1"/>
  <c r="A112" i="1"/>
  <c r="J111" i="1"/>
  <c r="I111" i="1"/>
  <c r="H111" i="1"/>
  <c r="G111" i="1"/>
  <c r="F111" i="1"/>
  <c r="E111" i="1"/>
  <c r="D111" i="1"/>
  <c r="C111" i="1"/>
  <c r="B111" i="1"/>
  <c r="A111" i="1"/>
  <c r="J110" i="1"/>
  <c r="I110" i="1"/>
  <c r="H110" i="1"/>
  <c r="G110" i="1"/>
  <c r="F110" i="1"/>
  <c r="E110" i="1"/>
  <c r="D110" i="1"/>
  <c r="C110" i="1"/>
  <c r="B110" i="1"/>
  <c r="A110" i="1"/>
  <c r="J109" i="1"/>
  <c r="I109" i="1"/>
  <c r="H109" i="1"/>
  <c r="G109" i="1"/>
  <c r="F109" i="1"/>
  <c r="E109" i="1"/>
  <c r="D109" i="1"/>
  <c r="C109" i="1"/>
  <c r="B109" i="1"/>
  <c r="A109" i="1"/>
  <c r="J108" i="1"/>
  <c r="I108" i="1"/>
  <c r="H108" i="1"/>
  <c r="G108" i="1"/>
  <c r="F108" i="1"/>
  <c r="E108" i="1"/>
  <c r="D108" i="1"/>
  <c r="C108" i="1"/>
  <c r="B108" i="1"/>
  <c r="A108" i="1"/>
  <c r="J107" i="1"/>
  <c r="I107" i="1"/>
  <c r="H107" i="1"/>
  <c r="G107" i="1"/>
  <c r="F107" i="1"/>
  <c r="E107" i="1"/>
  <c r="D107" i="1"/>
  <c r="C107" i="1"/>
  <c r="B107" i="1"/>
  <c r="A107" i="1"/>
  <c r="J106" i="1"/>
  <c r="I106" i="1"/>
  <c r="H106" i="1"/>
  <c r="G106" i="1"/>
  <c r="F106" i="1"/>
  <c r="E106" i="1"/>
  <c r="D106" i="1"/>
  <c r="C106" i="1"/>
  <c r="B106" i="1"/>
  <c r="A106" i="1"/>
  <c r="J105" i="1"/>
  <c r="I105" i="1"/>
  <c r="H105" i="1"/>
  <c r="G105" i="1"/>
  <c r="F105" i="1"/>
  <c r="E105" i="1"/>
  <c r="D105" i="1"/>
  <c r="C105" i="1"/>
  <c r="B105" i="1"/>
  <c r="A105" i="1"/>
  <c r="J104" i="1"/>
  <c r="I104" i="1"/>
  <c r="H104" i="1"/>
  <c r="G104" i="1"/>
  <c r="F104" i="1"/>
  <c r="E104" i="1"/>
  <c r="D104" i="1"/>
  <c r="C104" i="1"/>
  <c r="B104" i="1"/>
  <c r="A104" i="1"/>
  <c r="J103" i="1"/>
  <c r="I103" i="1"/>
  <c r="H103" i="1"/>
  <c r="G103" i="1"/>
  <c r="F103" i="1"/>
  <c r="E103" i="1"/>
  <c r="D103" i="1"/>
  <c r="C103" i="1"/>
  <c r="B103" i="1"/>
  <c r="A103" i="1"/>
  <c r="J102" i="1"/>
  <c r="I102" i="1"/>
  <c r="H102" i="1"/>
  <c r="G102" i="1"/>
  <c r="F102" i="1"/>
  <c r="E102" i="1"/>
  <c r="D102" i="1"/>
  <c r="C102" i="1"/>
  <c r="B102" i="1"/>
  <c r="A102" i="1"/>
  <c r="J101" i="1"/>
  <c r="I101" i="1"/>
  <c r="H101" i="1"/>
  <c r="G101" i="1"/>
  <c r="F101" i="1"/>
  <c r="E101" i="1"/>
  <c r="D101" i="1"/>
  <c r="C101" i="1"/>
  <c r="B101" i="1"/>
  <c r="A101" i="1"/>
  <c r="J100" i="1"/>
  <c r="I100" i="1"/>
  <c r="H100" i="1"/>
  <c r="G100" i="1"/>
  <c r="F100" i="1"/>
  <c r="E100" i="1"/>
  <c r="D100" i="1"/>
  <c r="C100" i="1"/>
  <c r="B100" i="1"/>
  <c r="A100" i="1"/>
  <c r="J99" i="1"/>
  <c r="I99" i="1"/>
  <c r="H99" i="1"/>
  <c r="G99" i="1"/>
  <c r="F99" i="1"/>
  <c r="E99" i="1"/>
  <c r="D99" i="1"/>
  <c r="C99" i="1"/>
  <c r="B99" i="1"/>
  <c r="A99" i="1"/>
  <c r="J98" i="1"/>
  <c r="I98" i="1"/>
  <c r="H98" i="1"/>
  <c r="G98" i="1"/>
  <c r="F98" i="1"/>
  <c r="E98" i="1"/>
  <c r="D98" i="1"/>
  <c r="C98" i="1"/>
  <c r="B98" i="1"/>
  <c r="A98" i="1"/>
  <c r="J97" i="1"/>
  <c r="I97" i="1"/>
  <c r="H97" i="1"/>
  <c r="G97" i="1"/>
  <c r="F97" i="1"/>
  <c r="E97" i="1"/>
  <c r="D97" i="1"/>
  <c r="C97" i="1"/>
  <c r="B97" i="1"/>
  <c r="A97" i="1"/>
  <c r="J96" i="1"/>
  <c r="I96" i="1"/>
  <c r="H96" i="1"/>
  <c r="G96" i="1"/>
  <c r="F96" i="1"/>
  <c r="E96" i="1"/>
  <c r="D96" i="1"/>
  <c r="C96" i="1"/>
  <c r="B96" i="1"/>
  <c r="A96" i="1"/>
  <c r="J95" i="1"/>
  <c r="I95" i="1"/>
  <c r="H95" i="1"/>
  <c r="G95" i="1"/>
  <c r="F95" i="1"/>
  <c r="E95" i="1"/>
  <c r="D95" i="1"/>
  <c r="C95" i="1"/>
  <c r="B95" i="1"/>
  <c r="A95" i="1"/>
  <c r="J94" i="1"/>
  <c r="I94" i="1"/>
  <c r="H94" i="1"/>
  <c r="G94" i="1"/>
  <c r="F94" i="1"/>
  <c r="E94" i="1"/>
  <c r="D94" i="1"/>
  <c r="C94" i="1"/>
  <c r="B94" i="1"/>
  <c r="A94" i="1"/>
  <c r="J93" i="1"/>
  <c r="I93" i="1"/>
  <c r="H93" i="1"/>
  <c r="G93" i="1"/>
  <c r="F93" i="1"/>
  <c r="E93" i="1"/>
  <c r="D93" i="1"/>
  <c r="C93" i="1"/>
  <c r="B93" i="1"/>
  <c r="A93" i="1"/>
  <c r="J92" i="1"/>
  <c r="I92" i="1"/>
  <c r="H92" i="1"/>
  <c r="G92" i="1"/>
  <c r="F92" i="1"/>
  <c r="E92" i="1"/>
  <c r="D92" i="1"/>
  <c r="C92" i="1"/>
  <c r="B92" i="1"/>
  <c r="A92" i="1"/>
  <c r="J91" i="1"/>
  <c r="I91" i="1"/>
  <c r="H91" i="1"/>
  <c r="G91" i="1"/>
  <c r="F91" i="1"/>
  <c r="E91" i="1"/>
  <c r="D91" i="1"/>
  <c r="C91" i="1"/>
  <c r="B91" i="1"/>
  <c r="A91" i="1"/>
  <c r="J90" i="1"/>
  <c r="I90" i="1"/>
  <c r="H90" i="1"/>
  <c r="G90" i="1"/>
  <c r="F90" i="1"/>
  <c r="E90" i="1"/>
  <c r="D90" i="1"/>
  <c r="C90" i="1"/>
  <c r="B90" i="1"/>
  <c r="A90" i="1"/>
  <c r="J89" i="1"/>
  <c r="I89" i="1"/>
  <c r="H89" i="1"/>
  <c r="G89" i="1"/>
  <c r="F89" i="1"/>
  <c r="E89" i="1"/>
  <c r="D89" i="1"/>
  <c r="C89" i="1"/>
  <c r="B89" i="1"/>
  <c r="A89" i="1"/>
  <c r="J88" i="1"/>
  <c r="I88" i="1"/>
  <c r="H88" i="1"/>
  <c r="G88" i="1"/>
  <c r="F88" i="1"/>
  <c r="E88" i="1"/>
  <c r="D88" i="1"/>
  <c r="C88" i="1"/>
  <c r="B88" i="1"/>
  <c r="A88" i="1"/>
  <c r="J87" i="1"/>
  <c r="I87" i="1"/>
  <c r="H87" i="1"/>
  <c r="G87" i="1"/>
  <c r="F87" i="1"/>
  <c r="E87" i="1"/>
  <c r="D87" i="1"/>
  <c r="C87" i="1"/>
  <c r="B87" i="1"/>
  <c r="A87" i="1"/>
  <c r="J86" i="1"/>
  <c r="I86" i="1"/>
  <c r="H86" i="1"/>
  <c r="G86" i="1"/>
  <c r="F86" i="1"/>
  <c r="E86" i="1"/>
  <c r="D86" i="1"/>
  <c r="C86" i="1"/>
  <c r="B86" i="1"/>
  <c r="A86" i="1"/>
  <c r="J85" i="1"/>
  <c r="I85" i="1"/>
  <c r="H85" i="1"/>
  <c r="G85" i="1"/>
  <c r="F85" i="1"/>
  <c r="E85" i="1"/>
  <c r="D85" i="1"/>
  <c r="C85" i="1"/>
  <c r="B85" i="1"/>
  <c r="A85" i="1"/>
  <c r="J84" i="1"/>
  <c r="I84" i="1"/>
  <c r="H84" i="1"/>
  <c r="G84" i="1"/>
  <c r="F84" i="1"/>
  <c r="E84" i="1"/>
  <c r="D84" i="1"/>
  <c r="C84" i="1"/>
  <c r="B84" i="1"/>
  <c r="A84" i="1"/>
  <c r="J83" i="1"/>
  <c r="I83" i="1"/>
  <c r="H83" i="1"/>
  <c r="G83" i="1"/>
  <c r="F83" i="1"/>
  <c r="E83" i="1"/>
  <c r="D83" i="1"/>
  <c r="C83" i="1"/>
  <c r="B83" i="1"/>
  <c r="A83" i="1"/>
  <c r="J82" i="1"/>
  <c r="I82" i="1"/>
  <c r="H82" i="1"/>
  <c r="G82" i="1"/>
  <c r="F82" i="1"/>
  <c r="E82" i="1"/>
  <c r="D82" i="1"/>
  <c r="C82" i="1"/>
  <c r="B82" i="1"/>
  <c r="A82" i="1"/>
  <c r="J81" i="1"/>
  <c r="I81" i="1"/>
  <c r="H81" i="1"/>
  <c r="G81" i="1"/>
  <c r="F81" i="1"/>
  <c r="E81" i="1"/>
  <c r="D81" i="1"/>
  <c r="C81" i="1"/>
  <c r="B81" i="1"/>
  <c r="A81" i="1"/>
  <c r="J80" i="1"/>
  <c r="I80" i="1"/>
  <c r="H80" i="1"/>
  <c r="G80" i="1"/>
  <c r="F80" i="1"/>
  <c r="E80" i="1"/>
  <c r="D80" i="1"/>
  <c r="C80" i="1"/>
  <c r="B80" i="1"/>
  <c r="A80" i="1"/>
  <c r="J79" i="1"/>
  <c r="I79" i="1"/>
  <c r="H79" i="1"/>
  <c r="G79" i="1"/>
  <c r="F79" i="1"/>
  <c r="E79" i="1"/>
  <c r="D79" i="1"/>
  <c r="C79" i="1"/>
  <c r="B79" i="1"/>
  <c r="A79" i="1"/>
  <c r="J78" i="1"/>
  <c r="I78" i="1"/>
  <c r="H78" i="1"/>
  <c r="G78" i="1"/>
  <c r="F78" i="1"/>
  <c r="E78" i="1"/>
  <c r="D78" i="1"/>
  <c r="C78" i="1"/>
  <c r="B78" i="1"/>
  <c r="A78" i="1"/>
  <c r="J77" i="1"/>
  <c r="I77" i="1"/>
  <c r="H77" i="1"/>
  <c r="G77" i="1"/>
  <c r="F77" i="1"/>
  <c r="E77" i="1"/>
  <c r="D77" i="1"/>
  <c r="C77" i="1"/>
  <c r="B77" i="1"/>
  <c r="A77" i="1"/>
  <c r="J76" i="1"/>
  <c r="I76" i="1"/>
  <c r="H76" i="1"/>
  <c r="G76" i="1"/>
  <c r="F76" i="1"/>
  <c r="E76" i="1"/>
  <c r="D76" i="1"/>
  <c r="C76" i="1"/>
  <c r="B76" i="1"/>
  <c r="A76" i="1"/>
  <c r="J75" i="1"/>
  <c r="I75" i="1"/>
  <c r="H75" i="1"/>
  <c r="G75" i="1"/>
  <c r="F75" i="1"/>
  <c r="E75" i="1"/>
  <c r="D75" i="1"/>
  <c r="C75" i="1"/>
  <c r="B75" i="1"/>
  <c r="A75" i="1"/>
  <c r="J74" i="1"/>
  <c r="I74" i="1"/>
  <c r="H74" i="1"/>
  <c r="G74" i="1"/>
  <c r="F74" i="1"/>
  <c r="E74" i="1"/>
  <c r="D74" i="1"/>
  <c r="C74" i="1"/>
  <c r="B74" i="1"/>
  <c r="A74" i="1"/>
  <c r="J73" i="1"/>
  <c r="I73" i="1"/>
  <c r="H73" i="1"/>
  <c r="G73" i="1"/>
  <c r="F73" i="1"/>
  <c r="E73" i="1"/>
  <c r="D73" i="1"/>
  <c r="C73" i="1"/>
  <c r="B73" i="1"/>
  <c r="A73" i="1"/>
  <c r="J72" i="1"/>
  <c r="I72" i="1"/>
  <c r="H72" i="1"/>
  <c r="G72" i="1"/>
  <c r="F72" i="1"/>
  <c r="E72" i="1"/>
  <c r="D72" i="1"/>
  <c r="C72" i="1"/>
  <c r="B72" i="1"/>
  <c r="A72" i="1"/>
  <c r="J71" i="1"/>
  <c r="I71" i="1"/>
  <c r="H71" i="1"/>
  <c r="G71" i="1"/>
  <c r="F71" i="1"/>
  <c r="E71" i="1"/>
  <c r="D71" i="1"/>
  <c r="C71" i="1"/>
  <c r="B71" i="1"/>
  <c r="A71" i="1"/>
  <c r="J70" i="1"/>
  <c r="I70" i="1"/>
  <c r="H70" i="1"/>
  <c r="G70" i="1"/>
  <c r="F70" i="1"/>
  <c r="E70" i="1"/>
  <c r="D70" i="1"/>
  <c r="C70" i="1"/>
  <c r="B70" i="1"/>
  <c r="A70" i="1"/>
  <c r="J69" i="1"/>
  <c r="I69" i="1"/>
  <c r="H69" i="1"/>
  <c r="G69" i="1"/>
  <c r="F69" i="1"/>
  <c r="E69" i="1"/>
  <c r="D69" i="1"/>
  <c r="C69" i="1"/>
  <c r="B69" i="1"/>
  <c r="A69" i="1"/>
  <c r="J68" i="1"/>
  <c r="I68" i="1"/>
  <c r="H68" i="1"/>
  <c r="G68" i="1"/>
  <c r="F68" i="1"/>
  <c r="E68" i="1"/>
  <c r="D68" i="1"/>
  <c r="C68" i="1"/>
  <c r="B68" i="1"/>
  <c r="A68" i="1"/>
  <c r="J67" i="1"/>
  <c r="I67" i="1"/>
  <c r="H67" i="1"/>
  <c r="G67" i="1"/>
  <c r="F67" i="1"/>
  <c r="E67" i="1"/>
  <c r="D67" i="1"/>
  <c r="C67" i="1"/>
  <c r="B67" i="1"/>
  <c r="A67" i="1"/>
  <c r="J66" i="1"/>
  <c r="I66" i="1"/>
  <c r="H66" i="1"/>
  <c r="G66" i="1"/>
  <c r="F66" i="1"/>
  <c r="E66" i="1"/>
  <c r="D66" i="1"/>
  <c r="C66" i="1"/>
  <c r="B66" i="1"/>
  <c r="A66" i="1"/>
  <c r="J65" i="1"/>
  <c r="I65" i="1"/>
  <c r="H65" i="1"/>
  <c r="G65" i="1"/>
  <c r="F65" i="1"/>
  <c r="E65" i="1"/>
  <c r="D65" i="1"/>
  <c r="C65" i="1"/>
  <c r="B65" i="1"/>
  <c r="A65" i="1"/>
  <c r="J64" i="1"/>
  <c r="I64" i="1"/>
  <c r="H64" i="1"/>
  <c r="G64" i="1"/>
  <c r="F64" i="1"/>
  <c r="E64" i="1"/>
  <c r="D64" i="1"/>
  <c r="C64" i="1"/>
  <c r="B64" i="1"/>
  <c r="A64" i="1"/>
  <c r="J63" i="1"/>
  <c r="I63" i="1"/>
  <c r="H63" i="1"/>
  <c r="G63" i="1"/>
  <c r="F63" i="1"/>
  <c r="E63" i="1"/>
  <c r="D63" i="1"/>
  <c r="C63" i="1"/>
  <c r="B63" i="1"/>
  <c r="A63" i="1"/>
  <c r="J62" i="1"/>
  <c r="I62" i="1"/>
  <c r="H62" i="1"/>
  <c r="G62" i="1"/>
  <c r="F62" i="1"/>
  <c r="E62" i="1"/>
  <c r="D62" i="1"/>
  <c r="C62" i="1"/>
  <c r="B62" i="1"/>
  <c r="A62" i="1"/>
  <c r="J61" i="1"/>
  <c r="I61" i="1"/>
  <c r="H61" i="1"/>
  <c r="G61" i="1"/>
  <c r="F61" i="1"/>
  <c r="E61" i="1"/>
  <c r="D61" i="1"/>
  <c r="C61" i="1"/>
  <c r="B61" i="1"/>
  <c r="A61" i="1"/>
  <c r="J60" i="1"/>
  <c r="I60" i="1"/>
  <c r="H60" i="1"/>
  <c r="G60" i="1"/>
  <c r="F60" i="1"/>
  <c r="E60" i="1"/>
  <c r="D60" i="1"/>
  <c r="C60" i="1"/>
  <c r="B60" i="1"/>
  <c r="A60" i="1"/>
  <c r="J59" i="1"/>
  <c r="I59" i="1"/>
  <c r="H59" i="1"/>
  <c r="G59" i="1"/>
  <c r="F59" i="1"/>
  <c r="E59" i="1"/>
  <c r="D59" i="1"/>
  <c r="C59" i="1"/>
  <c r="B59" i="1"/>
  <c r="A59" i="1"/>
  <c r="J58" i="1"/>
  <c r="I58" i="1"/>
  <c r="H58" i="1"/>
  <c r="G58" i="1"/>
  <c r="F58" i="1"/>
  <c r="E58" i="1"/>
  <c r="D58" i="1"/>
  <c r="C58" i="1"/>
  <c r="B58" i="1"/>
  <c r="A58" i="1"/>
  <c r="J57" i="1"/>
  <c r="I57" i="1"/>
  <c r="H57" i="1"/>
  <c r="G57" i="1"/>
  <c r="F57" i="1"/>
  <c r="E57" i="1"/>
  <c r="D57" i="1"/>
  <c r="C57" i="1"/>
  <c r="B57" i="1"/>
  <c r="A57" i="1"/>
  <c r="J56" i="1"/>
  <c r="I56" i="1"/>
  <c r="H56" i="1"/>
  <c r="G56" i="1"/>
  <c r="F56" i="1"/>
  <c r="E56" i="1"/>
  <c r="D56" i="1"/>
  <c r="C56" i="1"/>
  <c r="B56" i="1"/>
  <c r="A56" i="1"/>
  <c r="J55" i="1"/>
  <c r="I55" i="1"/>
  <c r="H55" i="1"/>
  <c r="G55" i="1"/>
  <c r="F55" i="1"/>
  <c r="E55" i="1"/>
  <c r="D55" i="1"/>
  <c r="C55" i="1"/>
  <c r="B55" i="1"/>
  <c r="A55" i="1"/>
  <c r="J54" i="1"/>
  <c r="I54" i="1"/>
  <c r="H54" i="1"/>
  <c r="G54" i="1"/>
  <c r="F54" i="1"/>
  <c r="E54" i="1"/>
  <c r="D54" i="1"/>
  <c r="C54" i="1"/>
  <c r="B54" i="1"/>
  <c r="A54" i="1"/>
  <c r="J53" i="1"/>
  <c r="I53" i="1"/>
  <c r="H53" i="1"/>
  <c r="G53" i="1"/>
  <c r="F53" i="1"/>
  <c r="E53" i="1"/>
  <c r="D53" i="1"/>
  <c r="C53" i="1"/>
  <c r="B53" i="1"/>
  <c r="A53" i="1"/>
  <c r="J52" i="1"/>
  <c r="I52" i="1"/>
  <c r="H52" i="1"/>
  <c r="G52" i="1"/>
  <c r="F52" i="1"/>
  <c r="E52" i="1"/>
  <c r="D52" i="1"/>
  <c r="C52" i="1"/>
  <c r="B52" i="1"/>
  <c r="A52" i="1"/>
  <c r="J51" i="1"/>
  <c r="I51" i="1"/>
  <c r="H51" i="1"/>
  <c r="G51" i="1"/>
  <c r="F51" i="1"/>
  <c r="E51" i="1"/>
  <c r="D51" i="1"/>
  <c r="C51" i="1"/>
  <c r="B51" i="1"/>
  <c r="A51" i="1"/>
  <c r="J50" i="1"/>
  <c r="I50" i="1"/>
  <c r="H50" i="1"/>
  <c r="G50" i="1"/>
  <c r="F50" i="1"/>
  <c r="E50" i="1"/>
  <c r="D50" i="1"/>
  <c r="C50" i="1"/>
  <c r="B50" i="1"/>
  <c r="A50" i="1"/>
  <c r="J49" i="1"/>
  <c r="I49" i="1"/>
  <c r="H49" i="1"/>
  <c r="G49" i="1"/>
  <c r="F49" i="1"/>
  <c r="E49" i="1"/>
  <c r="D49" i="1"/>
  <c r="C49" i="1"/>
  <c r="B49" i="1"/>
  <c r="A49" i="1"/>
  <c r="J48" i="1"/>
  <c r="I48" i="1"/>
  <c r="H48" i="1"/>
  <c r="G48" i="1"/>
  <c r="F48" i="1"/>
  <c r="E48" i="1"/>
  <c r="D48" i="1"/>
  <c r="C48" i="1"/>
  <c r="B48" i="1"/>
  <c r="A48" i="1"/>
  <c r="J47" i="1"/>
  <c r="I47" i="1"/>
  <c r="H47" i="1"/>
  <c r="G47" i="1"/>
  <c r="F47" i="1"/>
  <c r="E47" i="1"/>
  <c r="D47" i="1"/>
  <c r="C47" i="1"/>
  <c r="B47" i="1"/>
  <c r="A47" i="1"/>
  <c r="J46" i="1"/>
  <c r="I46" i="1"/>
  <c r="H46" i="1"/>
  <c r="G46" i="1"/>
  <c r="F46" i="1"/>
  <c r="E46" i="1"/>
  <c r="D46" i="1"/>
  <c r="C46" i="1"/>
  <c r="B46" i="1"/>
  <c r="A46" i="1"/>
  <c r="J45" i="1"/>
  <c r="I45" i="1"/>
  <c r="H45" i="1"/>
  <c r="G45" i="1"/>
  <c r="F45" i="1"/>
  <c r="E45" i="1"/>
  <c r="D45" i="1"/>
  <c r="C45" i="1"/>
  <c r="B45" i="1"/>
  <c r="A45" i="1"/>
  <c r="J44" i="1"/>
  <c r="I44" i="1"/>
  <c r="H44" i="1"/>
  <c r="G44" i="1"/>
  <c r="F44" i="1"/>
  <c r="E44" i="1"/>
  <c r="D44" i="1"/>
  <c r="C44" i="1"/>
  <c r="B44" i="1"/>
  <c r="A44" i="1"/>
  <c r="J43" i="1"/>
  <c r="I43" i="1"/>
  <c r="H43" i="1"/>
  <c r="G43" i="1"/>
  <c r="F43" i="1"/>
  <c r="E43" i="1"/>
  <c r="D43" i="1"/>
  <c r="C43" i="1"/>
  <c r="B43" i="1"/>
  <c r="A43" i="1"/>
  <c r="J42" i="1"/>
  <c r="I42" i="1"/>
  <c r="H42" i="1"/>
  <c r="G42" i="1"/>
  <c r="F42" i="1"/>
  <c r="E42" i="1"/>
  <c r="D42" i="1"/>
  <c r="C42" i="1"/>
  <c r="B42" i="1"/>
  <c r="A42" i="1"/>
  <c r="J41" i="1"/>
  <c r="I41" i="1"/>
  <c r="H41" i="1"/>
  <c r="G41" i="1"/>
  <c r="F41" i="1"/>
  <c r="E41" i="1"/>
  <c r="D41" i="1"/>
  <c r="C41" i="1"/>
  <c r="B41" i="1"/>
  <c r="A41" i="1"/>
  <c r="J40" i="1"/>
  <c r="I40" i="1"/>
  <c r="H40" i="1"/>
  <c r="G40" i="1"/>
  <c r="F40" i="1"/>
  <c r="E40" i="1"/>
  <c r="D40" i="1"/>
  <c r="C40" i="1"/>
  <c r="B40" i="1"/>
  <c r="A40" i="1"/>
  <c r="J39" i="1"/>
  <c r="I39" i="1"/>
  <c r="H39" i="1"/>
  <c r="G39" i="1"/>
  <c r="F39" i="1"/>
  <c r="E39" i="1"/>
  <c r="D39" i="1"/>
  <c r="C39" i="1"/>
  <c r="B39" i="1"/>
  <c r="A39" i="1"/>
  <c r="J38" i="1"/>
  <c r="I38" i="1"/>
  <c r="H38" i="1"/>
  <c r="G38" i="1"/>
  <c r="F38" i="1"/>
  <c r="E38" i="1"/>
  <c r="D38" i="1"/>
  <c r="C38" i="1"/>
  <c r="B38" i="1"/>
  <c r="A38" i="1"/>
  <c r="J37" i="1"/>
  <c r="I37" i="1"/>
  <c r="H37" i="1"/>
  <c r="G37" i="1"/>
  <c r="F37" i="1"/>
  <c r="E37" i="1"/>
  <c r="D37" i="1"/>
  <c r="C37" i="1"/>
  <c r="B37" i="1"/>
  <c r="A37" i="1"/>
  <c r="J36" i="1"/>
  <c r="I36" i="1"/>
  <c r="H36" i="1"/>
  <c r="G36" i="1"/>
  <c r="F36" i="1"/>
  <c r="E36" i="1"/>
  <c r="D36" i="1"/>
  <c r="C36" i="1"/>
  <c r="B36" i="1"/>
  <c r="A36" i="1"/>
  <c r="J35" i="1"/>
  <c r="I35" i="1"/>
  <c r="H35" i="1"/>
  <c r="G35" i="1"/>
  <c r="F35" i="1"/>
  <c r="E35" i="1"/>
  <c r="D35" i="1"/>
  <c r="C35" i="1"/>
  <c r="B35" i="1"/>
  <c r="A35" i="1"/>
  <c r="J34" i="1"/>
  <c r="I34" i="1"/>
  <c r="H34" i="1"/>
  <c r="G34" i="1"/>
  <c r="F34" i="1"/>
  <c r="E34" i="1"/>
  <c r="D34" i="1"/>
  <c r="C34" i="1"/>
  <c r="B34" i="1"/>
  <c r="A34" i="1"/>
  <c r="J33" i="1"/>
  <c r="I33" i="1"/>
  <c r="H33" i="1"/>
  <c r="G33" i="1"/>
  <c r="F33" i="1"/>
  <c r="E33" i="1"/>
  <c r="D33" i="1"/>
  <c r="C33" i="1"/>
  <c r="B33" i="1"/>
  <c r="A33" i="1"/>
  <c r="J32" i="1"/>
  <c r="I32" i="1"/>
  <c r="H32" i="1"/>
  <c r="G32" i="1"/>
  <c r="F32" i="1"/>
  <c r="E32" i="1"/>
  <c r="D32" i="1"/>
  <c r="C32" i="1"/>
  <c r="B32" i="1"/>
  <c r="A32" i="1"/>
  <c r="J31" i="1"/>
  <c r="I31" i="1"/>
  <c r="H31" i="1"/>
  <c r="G31" i="1"/>
  <c r="F31" i="1"/>
  <c r="E31" i="1"/>
  <c r="D31" i="1"/>
  <c r="C31" i="1"/>
  <c r="B31" i="1"/>
  <c r="A31" i="1"/>
  <c r="J30" i="1"/>
  <c r="I30" i="1"/>
  <c r="H30" i="1"/>
  <c r="G30" i="1"/>
  <c r="F30" i="1"/>
  <c r="E30" i="1"/>
  <c r="D30" i="1"/>
  <c r="C30" i="1"/>
  <c r="B30" i="1"/>
  <c r="A30" i="1"/>
  <c r="J29" i="1"/>
  <c r="I29" i="1"/>
  <c r="G29" i="1"/>
  <c r="F29" i="1"/>
  <c r="E29" i="1"/>
  <c r="D29" i="1"/>
  <c r="C29" i="1"/>
  <c r="B29" i="1"/>
  <c r="A29" i="1"/>
  <c r="J28" i="1"/>
  <c r="I28" i="1"/>
  <c r="H28" i="1"/>
  <c r="G28" i="1"/>
  <c r="F28" i="1"/>
  <c r="E28" i="1"/>
  <c r="D28" i="1"/>
  <c r="C28" i="1"/>
  <c r="B28" i="1"/>
  <c r="A28" i="1"/>
  <c r="J27" i="1"/>
  <c r="I27" i="1"/>
  <c r="H27" i="1"/>
  <c r="G27" i="1"/>
  <c r="F27" i="1"/>
  <c r="E27" i="1"/>
  <c r="D27" i="1"/>
  <c r="C27" i="1"/>
  <c r="B27" i="1"/>
  <c r="A27" i="1"/>
  <c r="J26" i="1"/>
  <c r="I26" i="1"/>
  <c r="H26" i="1"/>
  <c r="G26" i="1"/>
  <c r="F26" i="1"/>
  <c r="E26" i="1"/>
  <c r="D26" i="1"/>
  <c r="C26" i="1"/>
  <c r="B26" i="1"/>
  <c r="A26" i="1"/>
  <c r="J25" i="1"/>
  <c r="I25" i="1"/>
  <c r="G25" i="1"/>
  <c r="F25" i="1"/>
  <c r="E25" i="1"/>
  <c r="D25" i="1"/>
  <c r="C25" i="1"/>
  <c r="B25" i="1"/>
  <c r="A25" i="1"/>
  <c r="J24" i="1"/>
  <c r="I24" i="1"/>
  <c r="H24" i="1"/>
  <c r="G24" i="1"/>
  <c r="F24" i="1"/>
  <c r="E24" i="1"/>
  <c r="D24" i="1"/>
  <c r="C24" i="1"/>
  <c r="B24" i="1"/>
  <c r="A24" i="1"/>
  <c r="J23" i="1"/>
  <c r="I23" i="1"/>
  <c r="G23" i="1"/>
  <c r="F23" i="1"/>
  <c r="E23" i="1"/>
  <c r="D23" i="1"/>
  <c r="C23" i="1"/>
  <c r="B23" i="1"/>
  <c r="A23" i="1"/>
  <c r="J22" i="1"/>
  <c r="I22" i="1"/>
  <c r="G22" i="1"/>
  <c r="F22" i="1"/>
  <c r="E22" i="1"/>
  <c r="D22" i="1"/>
  <c r="C22" i="1"/>
  <c r="B22" i="1"/>
  <c r="A22" i="1"/>
  <c r="J21" i="1"/>
  <c r="I21" i="1"/>
  <c r="G21" i="1"/>
  <c r="F21" i="1"/>
  <c r="E21" i="1"/>
  <c r="D21" i="1"/>
  <c r="C21" i="1"/>
  <c r="B21" i="1"/>
  <c r="A21" i="1"/>
  <c r="J20" i="1"/>
  <c r="G20" i="1"/>
  <c r="F20" i="1"/>
  <c r="E20" i="1"/>
  <c r="D20" i="1"/>
  <c r="C20" i="1"/>
  <c r="B20" i="1"/>
  <c r="A20" i="1"/>
  <c r="J19" i="1"/>
  <c r="H19" i="1"/>
  <c r="G19" i="1"/>
  <c r="F19" i="1"/>
  <c r="E19" i="1"/>
  <c r="D19" i="1"/>
  <c r="C19" i="1"/>
  <c r="B19" i="1"/>
  <c r="A19" i="1"/>
  <c r="J18" i="1"/>
  <c r="I18" i="1"/>
  <c r="G18" i="1"/>
  <c r="F18" i="1"/>
  <c r="E18" i="1"/>
  <c r="D18" i="1"/>
  <c r="C18" i="1"/>
  <c r="B18" i="1"/>
  <c r="A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G17" i="1" l="1"/>
  <c r="G16" i="1"/>
  <c r="G15" i="1"/>
  <c r="G14" i="1"/>
  <c r="G13" i="1"/>
  <c r="G12" i="1"/>
  <c r="G11" i="1"/>
  <c r="G10" i="1"/>
  <c r="G9" i="1"/>
  <c r="G8" i="1"/>
  <c r="G7" i="1"/>
  <c r="G6" i="1"/>
  <c r="G5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X37" i="1"/>
  <c r="X38" i="1"/>
  <c r="X39" i="1"/>
  <c r="X40" i="1"/>
  <c r="K31" i="1" l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X10" i="1"/>
  <c r="X24" i="1"/>
  <c r="X23" i="1"/>
  <c r="X11" i="1"/>
  <c r="X22" i="1"/>
  <c r="X21" i="1"/>
  <c r="X20" i="1"/>
  <c r="X19" i="1"/>
  <c r="X9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B12" i="6" l="1"/>
  <c r="I1000" i="8"/>
  <c r="H1000" i="8"/>
  <c r="G1000" i="8"/>
  <c r="J1000" i="8" s="1"/>
  <c r="I999" i="8"/>
  <c r="H999" i="8"/>
  <c r="G999" i="8"/>
  <c r="J999" i="8" s="1"/>
  <c r="I998" i="8"/>
  <c r="H998" i="8"/>
  <c r="G998" i="8"/>
  <c r="J998" i="8" s="1"/>
  <c r="I997" i="8"/>
  <c r="H997" i="8"/>
  <c r="G997" i="8"/>
  <c r="J997" i="8" s="1"/>
  <c r="I996" i="8"/>
  <c r="H996" i="8"/>
  <c r="G996" i="8"/>
  <c r="J996" i="8" s="1"/>
  <c r="I995" i="8"/>
  <c r="H995" i="8"/>
  <c r="G995" i="8"/>
  <c r="J995" i="8" s="1"/>
  <c r="I994" i="8"/>
  <c r="H994" i="8"/>
  <c r="G994" i="8"/>
  <c r="J994" i="8" s="1"/>
  <c r="I993" i="8"/>
  <c r="H993" i="8"/>
  <c r="G993" i="8"/>
  <c r="J993" i="8" s="1"/>
  <c r="I992" i="8"/>
  <c r="H992" i="8"/>
  <c r="G992" i="8"/>
  <c r="J992" i="8" s="1"/>
  <c r="I991" i="8"/>
  <c r="H991" i="8"/>
  <c r="G991" i="8"/>
  <c r="J991" i="8" s="1"/>
  <c r="I990" i="8"/>
  <c r="H990" i="8"/>
  <c r="G990" i="8"/>
  <c r="J990" i="8" s="1"/>
  <c r="I989" i="8"/>
  <c r="H989" i="8"/>
  <c r="G989" i="8"/>
  <c r="J989" i="8" s="1"/>
  <c r="I988" i="8"/>
  <c r="H988" i="8"/>
  <c r="G988" i="8"/>
  <c r="J988" i="8" s="1"/>
  <c r="I987" i="8"/>
  <c r="H987" i="8"/>
  <c r="G987" i="8"/>
  <c r="J987" i="8" s="1"/>
  <c r="I986" i="8"/>
  <c r="H986" i="8"/>
  <c r="G986" i="8"/>
  <c r="J986" i="8" s="1"/>
  <c r="I985" i="8"/>
  <c r="H985" i="8"/>
  <c r="G985" i="8"/>
  <c r="J985" i="8" s="1"/>
  <c r="I984" i="8"/>
  <c r="H984" i="8"/>
  <c r="G984" i="8"/>
  <c r="J984" i="8" s="1"/>
  <c r="I983" i="8"/>
  <c r="H983" i="8"/>
  <c r="G983" i="8"/>
  <c r="J983" i="8" s="1"/>
  <c r="I982" i="8"/>
  <c r="H982" i="8"/>
  <c r="G982" i="8"/>
  <c r="J982" i="8" s="1"/>
  <c r="I981" i="8"/>
  <c r="H981" i="8"/>
  <c r="G981" i="8"/>
  <c r="J981" i="8" s="1"/>
  <c r="I980" i="8"/>
  <c r="H980" i="8"/>
  <c r="G980" i="8"/>
  <c r="J980" i="8" s="1"/>
  <c r="I979" i="8"/>
  <c r="H979" i="8"/>
  <c r="G979" i="8"/>
  <c r="J979" i="8" s="1"/>
  <c r="I978" i="8"/>
  <c r="H978" i="8"/>
  <c r="G978" i="8"/>
  <c r="J978" i="8" s="1"/>
  <c r="I977" i="8"/>
  <c r="H977" i="8"/>
  <c r="G977" i="8"/>
  <c r="J977" i="8" s="1"/>
  <c r="I976" i="8"/>
  <c r="H976" i="8"/>
  <c r="G976" i="8"/>
  <c r="J976" i="8" s="1"/>
  <c r="I975" i="8"/>
  <c r="H975" i="8"/>
  <c r="G975" i="8"/>
  <c r="J975" i="8" s="1"/>
  <c r="I974" i="8"/>
  <c r="H974" i="8"/>
  <c r="G974" i="8"/>
  <c r="J974" i="8" s="1"/>
  <c r="I973" i="8"/>
  <c r="H973" i="8"/>
  <c r="G973" i="8"/>
  <c r="J973" i="8" s="1"/>
  <c r="I972" i="8"/>
  <c r="H972" i="8"/>
  <c r="G972" i="8"/>
  <c r="J972" i="8" s="1"/>
  <c r="I971" i="8"/>
  <c r="H971" i="8"/>
  <c r="G971" i="8"/>
  <c r="J971" i="8" s="1"/>
  <c r="I970" i="8"/>
  <c r="H970" i="8"/>
  <c r="G970" i="8"/>
  <c r="J970" i="8" s="1"/>
  <c r="I969" i="8"/>
  <c r="H969" i="8"/>
  <c r="G969" i="8"/>
  <c r="J969" i="8" s="1"/>
  <c r="I968" i="8"/>
  <c r="H968" i="8"/>
  <c r="G968" i="8"/>
  <c r="J968" i="8" s="1"/>
  <c r="I967" i="8"/>
  <c r="H967" i="8"/>
  <c r="G967" i="8"/>
  <c r="J967" i="8" s="1"/>
  <c r="I966" i="8"/>
  <c r="H966" i="8"/>
  <c r="G966" i="8"/>
  <c r="J966" i="8" s="1"/>
  <c r="I965" i="8"/>
  <c r="H965" i="8"/>
  <c r="G965" i="8"/>
  <c r="J965" i="8" s="1"/>
  <c r="I964" i="8"/>
  <c r="H964" i="8"/>
  <c r="G964" i="8"/>
  <c r="J964" i="8" s="1"/>
  <c r="I963" i="8"/>
  <c r="H963" i="8"/>
  <c r="G963" i="8"/>
  <c r="J963" i="8" s="1"/>
  <c r="I962" i="8"/>
  <c r="H962" i="8"/>
  <c r="G962" i="8"/>
  <c r="J962" i="8" s="1"/>
  <c r="I961" i="8"/>
  <c r="H961" i="8"/>
  <c r="G961" i="8"/>
  <c r="J961" i="8" s="1"/>
  <c r="I960" i="8"/>
  <c r="H960" i="8"/>
  <c r="G960" i="8"/>
  <c r="J960" i="8" s="1"/>
  <c r="I959" i="8"/>
  <c r="H959" i="8"/>
  <c r="G959" i="8"/>
  <c r="J959" i="8" s="1"/>
  <c r="I958" i="8"/>
  <c r="H958" i="8"/>
  <c r="G958" i="8"/>
  <c r="J958" i="8" s="1"/>
  <c r="I957" i="8"/>
  <c r="H957" i="8"/>
  <c r="G957" i="8"/>
  <c r="J957" i="8" s="1"/>
  <c r="I956" i="8"/>
  <c r="H956" i="8"/>
  <c r="G956" i="8"/>
  <c r="J956" i="8" s="1"/>
  <c r="I955" i="8"/>
  <c r="H955" i="8"/>
  <c r="G955" i="8"/>
  <c r="J955" i="8" s="1"/>
  <c r="I954" i="8"/>
  <c r="H954" i="8"/>
  <c r="G954" i="8"/>
  <c r="J954" i="8" s="1"/>
  <c r="I953" i="8"/>
  <c r="H953" i="8"/>
  <c r="G953" i="8"/>
  <c r="J953" i="8" s="1"/>
  <c r="I952" i="8"/>
  <c r="H952" i="8"/>
  <c r="G952" i="8"/>
  <c r="J952" i="8" s="1"/>
  <c r="I951" i="8"/>
  <c r="H951" i="8"/>
  <c r="G951" i="8"/>
  <c r="J951" i="8" s="1"/>
  <c r="I950" i="8"/>
  <c r="H950" i="8"/>
  <c r="G950" i="8"/>
  <c r="J950" i="8" s="1"/>
  <c r="I949" i="8"/>
  <c r="H949" i="8"/>
  <c r="G949" i="8"/>
  <c r="J949" i="8" s="1"/>
  <c r="I948" i="8"/>
  <c r="H948" i="8"/>
  <c r="G948" i="8"/>
  <c r="J948" i="8" s="1"/>
  <c r="I947" i="8"/>
  <c r="H947" i="8"/>
  <c r="G947" i="8"/>
  <c r="J947" i="8" s="1"/>
  <c r="I946" i="8"/>
  <c r="H946" i="8"/>
  <c r="G946" i="8"/>
  <c r="J946" i="8" s="1"/>
  <c r="I945" i="8"/>
  <c r="H945" i="8"/>
  <c r="G945" i="8"/>
  <c r="J945" i="8" s="1"/>
  <c r="I944" i="8"/>
  <c r="H944" i="8"/>
  <c r="G944" i="8"/>
  <c r="J944" i="8" s="1"/>
  <c r="I943" i="8"/>
  <c r="H943" i="8"/>
  <c r="G943" i="8"/>
  <c r="J943" i="8" s="1"/>
  <c r="I942" i="8"/>
  <c r="H942" i="8"/>
  <c r="G942" i="8"/>
  <c r="J942" i="8" s="1"/>
  <c r="I941" i="8"/>
  <c r="H941" i="8"/>
  <c r="G941" i="8"/>
  <c r="J941" i="8" s="1"/>
  <c r="I940" i="8"/>
  <c r="H940" i="8"/>
  <c r="G940" i="8"/>
  <c r="J940" i="8" s="1"/>
  <c r="I939" i="8"/>
  <c r="H939" i="8"/>
  <c r="G939" i="8"/>
  <c r="J939" i="8" s="1"/>
  <c r="I938" i="8"/>
  <c r="H938" i="8"/>
  <c r="G938" i="8"/>
  <c r="J938" i="8" s="1"/>
  <c r="I937" i="8"/>
  <c r="H937" i="8"/>
  <c r="G937" i="8"/>
  <c r="J937" i="8" s="1"/>
  <c r="I936" i="8"/>
  <c r="H936" i="8"/>
  <c r="G936" i="8"/>
  <c r="J936" i="8" s="1"/>
  <c r="I935" i="8"/>
  <c r="H935" i="8"/>
  <c r="G935" i="8"/>
  <c r="J935" i="8" s="1"/>
  <c r="I934" i="8"/>
  <c r="H934" i="8"/>
  <c r="G934" i="8"/>
  <c r="J934" i="8" s="1"/>
  <c r="I933" i="8"/>
  <c r="H933" i="8"/>
  <c r="G933" i="8"/>
  <c r="J933" i="8" s="1"/>
  <c r="I932" i="8"/>
  <c r="H932" i="8"/>
  <c r="G932" i="8"/>
  <c r="J932" i="8" s="1"/>
  <c r="I931" i="8"/>
  <c r="H931" i="8"/>
  <c r="G931" i="8"/>
  <c r="J931" i="8" s="1"/>
  <c r="I930" i="8"/>
  <c r="H930" i="8"/>
  <c r="G930" i="8"/>
  <c r="J930" i="8" s="1"/>
  <c r="I929" i="8"/>
  <c r="H929" i="8"/>
  <c r="G929" i="8"/>
  <c r="J929" i="8" s="1"/>
  <c r="I928" i="8"/>
  <c r="H928" i="8"/>
  <c r="G928" i="8"/>
  <c r="J928" i="8" s="1"/>
  <c r="I927" i="8"/>
  <c r="H927" i="8"/>
  <c r="G927" i="8"/>
  <c r="J927" i="8" s="1"/>
  <c r="I926" i="8"/>
  <c r="H926" i="8"/>
  <c r="G926" i="8"/>
  <c r="J926" i="8" s="1"/>
  <c r="I925" i="8"/>
  <c r="H925" i="8"/>
  <c r="G925" i="8"/>
  <c r="J925" i="8" s="1"/>
  <c r="I924" i="8"/>
  <c r="H924" i="8"/>
  <c r="G924" i="8"/>
  <c r="J924" i="8" s="1"/>
  <c r="I923" i="8"/>
  <c r="H923" i="8"/>
  <c r="G923" i="8"/>
  <c r="J923" i="8" s="1"/>
  <c r="I922" i="8"/>
  <c r="H922" i="8"/>
  <c r="G922" i="8"/>
  <c r="J922" i="8" s="1"/>
  <c r="I921" i="8"/>
  <c r="H921" i="8"/>
  <c r="G921" i="8"/>
  <c r="J921" i="8" s="1"/>
  <c r="I920" i="8"/>
  <c r="H920" i="8"/>
  <c r="G920" i="8"/>
  <c r="J920" i="8" s="1"/>
  <c r="I919" i="8"/>
  <c r="H919" i="8"/>
  <c r="G919" i="8"/>
  <c r="J919" i="8" s="1"/>
  <c r="I918" i="8"/>
  <c r="H918" i="8"/>
  <c r="G918" i="8"/>
  <c r="J918" i="8" s="1"/>
  <c r="I917" i="8"/>
  <c r="H917" i="8"/>
  <c r="G917" i="8"/>
  <c r="J917" i="8" s="1"/>
  <c r="I916" i="8"/>
  <c r="H916" i="8"/>
  <c r="G916" i="8"/>
  <c r="J916" i="8" s="1"/>
  <c r="I915" i="8"/>
  <c r="H915" i="8"/>
  <c r="G915" i="8"/>
  <c r="J915" i="8" s="1"/>
  <c r="I914" i="8"/>
  <c r="H914" i="8"/>
  <c r="G914" i="8"/>
  <c r="J914" i="8" s="1"/>
  <c r="I913" i="8"/>
  <c r="H913" i="8"/>
  <c r="G913" i="8"/>
  <c r="J913" i="8" s="1"/>
  <c r="I912" i="8"/>
  <c r="H912" i="8"/>
  <c r="G912" i="8"/>
  <c r="J912" i="8" s="1"/>
  <c r="I911" i="8"/>
  <c r="H911" i="8"/>
  <c r="G911" i="8"/>
  <c r="J911" i="8" s="1"/>
  <c r="I910" i="8"/>
  <c r="H910" i="8"/>
  <c r="G910" i="8"/>
  <c r="J910" i="8" s="1"/>
  <c r="I909" i="8"/>
  <c r="H909" i="8"/>
  <c r="G909" i="8"/>
  <c r="J909" i="8" s="1"/>
  <c r="I908" i="8"/>
  <c r="H908" i="8"/>
  <c r="G908" i="8"/>
  <c r="J908" i="8" s="1"/>
  <c r="I907" i="8"/>
  <c r="H907" i="8"/>
  <c r="G907" i="8"/>
  <c r="J907" i="8" s="1"/>
  <c r="I906" i="8"/>
  <c r="H906" i="8"/>
  <c r="G906" i="8"/>
  <c r="J906" i="8" s="1"/>
  <c r="I905" i="8"/>
  <c r="H905" i="8"/>
  <c r="G905" i="8"/>
  <c r="J905" i="8" s="1"/>
  <c r="I904" i="8"/>
  <c r="H904" i="8"/>
  <c r="G904" i="8"/>
  <c r="J904" i="8" s="1"/>
  <c r="I903" i="8"/>
  <c r="H903" i="8"/>
  <c r="G903" i="8"/>
  <c r="J903" i="8" s="1"/>
  <c r="I902" i="8"/>
  <c r="H902" i="8"/>
  <c r="G902" i="8"/>
  <c r="J902" i="8" s="1"/>
  <c r="I901" i="8"/>
  <c r="H901" i="8"/>
  <c r="G901" i="8"/>
  <c r="J901" i="8" s="1"/>
  <c r="I900" i="8"/>
  <c r="H900" i="8"/>
  <c r="G900" i="8"/>
  <c r="J900" i="8" s="1"/>
  <c r="I899" i="8"/>
  <c r="H899" i="8"/>
  <c r="G899" i="8"/>
  <c r="J899" i="8" s="1"/>
  <c r="I898" i="8"/>
  <c r="H898" i="8"/>
  <c r="G898" i="8"/>
  <c r="J898" i="8" s="1"/>
  <c r="I897" i="8"/>
  <c r="H897" i="8"/>
  <c r="G897" i="8"/>
  <c r="J897" i="8" s="1"/>
  <c r="I896" i="8"/>
  <c r="H896" i="8"/>
  <c r="G896" i="8"/>
  <c r="J896" i="8" s="1"/>
  <c r="I895" i="8"/>
  <c r="H895" i="8"/>
  <c r="G895" i="8"/>
  <c r="J895" i="8" s="1"/>
  <c r="I894" i="8"/>
  <c r="H894" i="8"/>
  <c r="G894" i="8"/>
  <c r="J894" i="8" s="1"/>
  <c r="I893" i="8"/>
  <c r="H893" i="8"/>
  <c r="G893" i="8"/>
  <c r="J893" i="8" s="1"/>
  <c r="I892" i="8"/>
  <c r="H892" i="8"/>
  <c r="G892" i="8"/>
  <c r="J892" i="8" s="1"/>
  <c r="I891" i="8"/>
  <c r="H891" i="8"/>
  <c r="G891" i="8"/>
  <c r="J891" i="8" s="1"/>
  <c r="I890" i="8"/>
  <c r="H890" i="8"/>
  <c r="G890" i="8"/>
  <c r="J890" i="8" s="1"/>
  <c r="I889" i="8"/>
  <c r="H889" i="8"/>
  <c r="G889" i="8"/>
  <c r="J889" i="8" s="1"/>
  <c r="I888" i="8"/>
  <c r="H888" i="8"/>
  <c r="G888" i="8"/>
  <c r="J888" i="8" s="1"/>
  <c r="I887" i="8"/>
  <c r="H887" i="8"/>
  <c r="G887" i="8"/>
  <c r="J887" i="8" s="1"/>
  <c r="I886" i="8"/>
  <c r="H886" i="8"/>
  <c r="G886" i="8"/>
  <c r="J886" i="8" s="1"/>
  <c r="I885" i="8"/>
  <c r="H885" i="8"/>
  <c r="G885" i="8"/>
  <c r="J885" i="8" s="1"/>
  <c r="I884" i="8"/>
  <c r="H884" i="8"/>
  <c r="G884" i="8"/>
  <c r="J884" i="8" s="1"/>
  <c r="I883" i="8"/>
  <c r="H883" i="8"/>
  <c r="G883" i="8"/>
  <c r="J883" i="8" s="1"/>
  <c r="I882" i="8"/>
  <c r="H882" i="8"/>
  <c r="G882" i="8"/>
  <c r="J882" i="8" s="1"/>
  <c r="I881" i="8"/>
  <c r="H881" i="8"/>
  <c r="G881" i="8"/>
  <c r="J881" i="8" s="1"/>
  <c r="I880" i="8"/>
  <c r="H880" i="8"/>
  <c r="G880" i="8"/>
  <c r="J880" i="8" s="1"/>
  <c r="I879" i="8"/>
  <c r="H879" i="8"/>
  <c r="G879" i="8"/>
  <c r="J879" i="8" s="1"/>
  <c r="I878" i="8"/>
  <c r="H878" i="8"/>
  <c r="G878" i="8"/>
  <c r="J878" i="8" s="1"/>
  <c r="I877" i="8"/>
  <c r="H877" i="8"/>
  <c r="G877" i="8"/>
  <c r="J877" i="8" s="1"/>
  <c r="I876" i="8"/>
  <c r="H876" i="8"/>
  <c r="G876" i="8"/>
  <c r="J876" i="8" s="1"/>
  <c r="I875" i="8"/>
  <c r="H875" i="8"/>
  <c r="G875" i="8"/>
  <c r="J875" i="8" s="1"/>
  <c r="I874" i="8"/>
  <c r="H874" i="8"/>
  <c r="G874" i="8"/>
  <c r="J874" i="8" s="1"/>
  <c r="I873" i="8"/>
  <c r="H873" i="8"/>
  <c r="G873" i="8"/>
  <c r="J873" i="8" s="1"/>
  <c r="I872" i="8"/>
  <c r="H872" i="8"/>
  <c r="G872" i="8"/>
  <c r="J872" i="8" s="1"/>
  <c r="I871" i="8"/>
  <c r="H871" i="8"/>
  <c r="G871" i="8"/>
  <c r="J871" i="8" s="1"/>
  <c r="I870" i="8"/>
  <c r="H870" i="8"/>
  <c r="G870" i="8"/>
  <c r="J870" i="8" s="1"/>
  <c r="I869" i="8"/>
  <c r="H869" i="8"/>
  <c r="G869" i="8"/>
  <c r="J869" i="8" s="1"/>
  <c r="I868" i="8"/>
  <c r="H868" i="8"/>
  <c r="G868" i="8"/>
  <c r="J868" i="8" s="1"/>
  <c r="I867" i="8"/>
  <c r="H867" i="8"/>
  <c r="G867" i="8"/>
  <c r="J867" i="8" s="1"/>
  <c r="I866" i="8"/>
  <c r="H866" i="8"/>
  <c r="G866" i="8"/>
  <c r="J866" i="8" s="1"/>
  <c r="I865" i="8"/>
  <c r="H865" i="8"/>
  <c r="G865" i="8"/>
  <c r="J865" i="8" s="1"/>
  <c r="I864" i="8"/>
  <c r="H864" i="8"/>
  <c r="G864" i="8"/>
  <c r="J864" i="8" s="1"/>
  <c r="I863" i="8"/>
  <c r="H863" i="8"/>
  <c r="G863" i="8"/>
  <c r="J863" i="8" s="1"/>
  <c r="I862" i="8"/>
  <c r="H862" i="8"/>
  <c r="G862" i="8"/>
  <c r="J862" i="8" s="1"/>
  <c r="I861" i="8"/>
  <c r="H861" i="8"/>
  <c r="G861" i="8"/>
  <c r="J861" i="8" s="1"/>
  <c r="I860" i="8"/>
  <c r="H860" i="8"/>
  <c r="G860" i="8"/>
  <c r="J860" i="8" s="1"/>
  <c r="I859" i="8"/>
  <c r="H859" i="8"/>
  <c r="G859" i="8"/>
  <c r="J859" i="8" s="1"/>
  <c r="I858" i="8"/>
  <c r="H858" i="8"/>
  <c r="G858" i="8"/>
  <c r="J858" i="8" s="1"/>
  <c r="I857" i="8"/>
  <c r="H857" i="8"/>
  <c r="G857" i="8"/>
  <c r="J857" i="8" s="1"/>
  <c r="I856" i="8"/>
  <c r="H856" i="8"/>
  <c r="G856" i="8"/>
  <c r="J856" i="8" s="1"/>
  <c r="I855" i="8"/>
  <c r="H855" i="8"/>
  <c r="G855" i="8"/>
  <c r="J855" i="8" s="1"/>
  <c r="I854" i="8"/>
  <c r="H854" i="8"/>
  <c r="G854" i="8"/>
  <c r="J854" i="8" s="1"/>
  <c r="I853" i="8"/>
  <c r="H853" i="8"/>
  <c r="G853" i="8"/>
  <c r="J853" i="8" s="1"/>
  <c r="I852" i="8"/>
  <c r="H852" i="8"/>
  <c r="G852" i="8"/>
  <c r="J852" i="8" s="1"/>
  <c r="I851" i="8"/>
  <c r="H851" i="8"/>
  <c r="G851" i="8"/>
  <c r="J851" i="8" s="1"/>
  <c r="I850" i="8"/>
  <c r="H850" i="8"/>
  <c r="G850" i="8"/>
  <c r="J850" i="8" s="1"/>
  <c r="I849" i="8"/>
  <c r="H849" i="8"/>
  <c r="G849" i="8"/>
  <c r="J849" i="8" s="1"/>
  <c r="I848" i="8"/>
  <c r="H848" i="8"/>
  <c r="G848" i="8"/>
  <c r="J848" i="8" s="1"/>
  <c r="I847" i="8"/>
  <c r="H847" i="8"/>
  <c r="G847" i="8"/>
  <c r="J847" i="8" s="1"/>
  <c r="I846" i="8"/>
  <c r="H846" i="8"/>
  <c r="G846" i="8"/>
  <c r="J846" i="8" s="1"/>
  <c r="I845" i="8"/>
  <c r="H845" i="8"/>
  <c r="G845" i="8"/>
  <c r="J845" i="8" s="1"/>
  <c r="I844" i="8"/>
  <c r="H844" i="8"/>
  <c r="G844" i="8"/>
  <c r="J844" i="8" s="1"/>
  <c r="I843" i="8"/>
  <c r="H843" i="8"/>
  <c r="G843" i="8"/>
  <c r="J843" i="8" s="1"/>
  <c r="I842" i="8"/>
  <c r="H842" i="8"/>
  <c r="G842" i="8"/>
  <c r="J842" i="8" s="1"/>
  <c r="I841" i="8"/>
  <c r="H841" i="8"/>
  <c r="G841" i="8"/>
  <c r="J841" i="8" s="1"/>
  <c r="I840" i="8"/>
  <c r="H840" i="8"/>
  <c r="G840" i="8"/>
  <c r="J840" i="8" s="1"/>
  <c r="I839" i="8"/>
  <c r="H839" i="8"/>
  <c r="G839" i="8"/>
  <c r="J839" i="8" s="1"/>
  <c r="I838" i="8"/>
  <c r="H838" i="8"/>
  <c r="G838" i="8"/>
  <c r="J838" i="8" s="1"/>
  <c r="I837" i="8"/>
  <c r="H837" i="8"/>
  <c r="G837" i="8"/>
  <c r="J837" i="8" s="1"/>
  <c r="I836" i="8"/>
  <c r="H836" i="8"/>
  <c r="G836" i="8"/>
  <c r="J836" i="8" s="1"/>
  <c r="I835" i="8"/>
  <c r="H835" i="8"/>
  <c r="G835" i="8"/>
  <c r="J835" i="8" s="1"/>
  <c r="I834" i="8"/>
  <c r="H834" i="8"/>
  <c r="G834" i="8"/>
  <c r="J834" i="8" s="1"/>
  <c r="I833" i="8"/>
  <c r="H833" i="8"/>
  <c r="G833" i="8"/>
  <c r="J833" i="8" s="1"/>
  <c r="I832" i="8"/>
  <c r="H832" i="8"/>
  <c r="G832" i="8"/>
  <c r="J832" i="8" s="1"/>
  <c r="I831" i="8"/>
  <c r="H831" i="8"/>
  <c r="G831" i="8"/>
  <c r="J831" i="8" s="1"/>
  <c r="I830" i="8"/>
  <c r="H830" i="8"/>
  <c r="G830" i="8"/>
  <c r="J830" i="8" s="1"/>
  <c r="I829" i="8"/>
  <c r="H829" i="8"/>
  <c r="G829" i="8"/>
  <c r="J829" i="8" s="1"/>
  <c r="I828" i="8"/>
  <c r="H828" i="8"/>
  <c r="G828" i="8"/>
  <c r="J828" i="8" s="1"/>
  <c r="I827" i="8"/>
  <c r="H827" i="8"/>
  <c r="G827" i="8"/>
  <c r="J827" i="8" s="1"/>
  <c r="I826" i="8"/>
  <c r="H826" i="8"/>
  <c r="G826" i="8"/>
  <c r="J826" i="8" s="1"/>
  <c r="I825" i="8"/>
  <c r="H825" i="8"/>
  <c r="G825" i="8"/>
  <c r="J825" i="8" s="1"/>
  <c r="I824" i="8"/>
  <c r="H824" i="8"/>
  <c r="G824" i="8"/>
  <c r="J824" i="8" s="1"/>
  <c r="I823" i="8"/>
  <c r="H823" i="8"/>
  <c r="G823" i="8"/>
  <c r="J823" i="8" s="1"/>
  <c r="I822" i="8"/>
  <c r="H822" i="8"/>
  <c r="G822" i="8"/>
  <c r="J822" i="8" s="1"/>
  <c r="I821" i="8"/>
  <c r="H821" i="8"/>
  <c r="G821" i="8"/>
  <c r="J821" i="8" s="1"/>
  <c r="I820" i="8"/>
  <c r="H820" i="8"/>
  <c r="G820" i="8"/>
  <c r="J820" i="8" s="1"/>
  <c r="I819" i="8"/>
  <c r="H819" i="8"/>
  <c r="G819" i="8"/>
  <c r="J819" i="8" s="1"/>
  <c r="I818" i="8"/>
  <c r="H818" i="8"/>
  <c r="G818" i="8"/>
  <c r="J818" i="8" s="1"/>
  <c r="I817" i="8"/>
  <c r="H817" i="8"/>
  <c r="G817" i="8"/>
  <c r="J817" i="8" s="1"/>
  <c r="I816" i="8"/>
  <c r="H816" i="8"/>
  <c r="G816" i="8"/>
  <c r="J816" i="8" s="1"/>
  <c r="I815" i="8"/>
  <c r="H815" i="8"/>
  <c r="G815" i="8"/>
  <c r="J815" i="8" s="1"/>
  <c r="I814" i="8"/>
  <c r="H814" i="8"/>
  <c r="G814" i="8"/>
  <c r="J814" i="8" s="1"/>
  <c r="I813" i="8"/>
  <c r="H813" i="8"/>
  <c r="G813" i="8"/>
  <c r="J813" i="8" s="1"/>
  <c r="I812" i="8"/>
  <c r="H812" i="8"/>
  <c r="G812" i="8"/>
  <c r="J812" i="8" s="1"/>
  <c r="I811" i="8"/>
  <c r="H811" i="8"/>
  <c r="G811" i="8"/>
  <c r="J811" i="8" s="1"/>
  <c r="I810" i="8"/>
  <c r="H810" i="8"/>
  <c r="G810" i="8"/>
  <c r="J810" i="8" s="1"/>
  <c r="I809" i="8"/>
  <c r="H809" i="8"/>
  <c r="G809" i="8"/>
  <c r="J809" i="8" s="1"/>
  <c r="I808" i="8"/>
  <c r="H808" i="8"/>
  <c r="G808" i="8"/>
  <c r="J808" i="8" s="1"/>
  <c r="I807" i="8"/>
  <c r="H807" i="8"/>
  <c r="G807" i="8"/>
  <c r="J807" i="8" s="1"/>
  <c r="I806" i="8"/>
  <c r="H806" i="8"/>
  <c r="G806" i="8"/>
  <c r="J806" i="8" s="1"/>
  <c r="I805" i="8"/>
  <c r="H805" i="8"/>
  <c r="G805" i="8"/>
  <c r="J805" i="8" s="1"/>
  <c r="I804" i="8"/>
  <c r="H804" i="8"/>
  <c r="G804" i="8"/>
  <c r="J804" i="8" s="1"/>
  <c r="I803" i="8"/>
  <c r="H803" i="8"/>
  <c r="G803" i="8"/>
  <c r="J803" i="8" s="1"/>
  <c r="I802" i="8"/>
  <c r="H802" i="8"/>
  <c r="G802" i="8"/>
  <c r="J802" i="8" s="1"/>
  <c r="I801" i="8"/>
  <c r="H801" i="8"/>
  <c r="G801" i="8"/>
  <c r="J801" i="8" s="1"/>
  <c r="I800" i="8"/>
  <c r="H800" i="8"/>
  <c r="G800" i="8"/>
  <c r="J800" i="8" s="1"/>
  <c r="I799" i="8"/>
  <c r="H799" i="8"/>
  <c r="G799" i="8"/>
  <c r="J799" i="8" s="1"/>
  <c r="I798" i="8"/>
  <c r="H798" i="8"/>
  <c r="G798" i="8"/>
  <c r="J798" i="8" s="1"/>
  <c r="I797" i="8"/>
  <c r="H797" i="8"/>
  <c r="G797" i="8"/>
  <c r="J797" i="8" s="1"/>
  <c r="I796" i="8"/>
  <c r="H796" i="8"/>
  <c r="G796" i="8"/>
  <c r="J796" i="8" s="1"/>
  <c r="I795" i="8"/>
  <c r="H795" i="8"/>
  <c r="G795" i="8"/>
  <c r="J795" i="8" s="1"/>
  <c r="I794" i="8"/>
  <c r="H794" i="8"/>
  <c r="G794" i="8"/>
  <c r="J794" i="8" s="1"/>
  <c r="I793" i="8"/>
  <c r="H793" i="8"/>
  <c r="G793" i="8"/>
  <c r="J793" i="8" s="1"/>
  <c r="I792" i="8"/>
  <c r="H792" i="8"/>
  <c r="G792" i="8"/>
  <c r="J792" i="8" s="1"/>
  <c r="I791" i="8"/>
  <c r="H791" i="8"/>
  <c r="G791" i="8"/>
  <c r="J791" i="8" s="1"/>
  <c r="I790" i="8"/>
  <c r="H790" i="8"/>
  <c r="G790" i="8"/>
  <c r="J790" i="8" s="1"/>
  <c r="I789" i="8"/>
  <c r="H789" i="8"/>
  <c r="G789" i="8"/>
  <c r="J789" i="8" s="1"/>
  <c r="I788" i="8"/>
  <c r="H788" i="8"/>
  <c r="G788" i="8"/>
  <c r="J788" i="8" s="1"/>
  <c r="I787" i="8"/>
  <c r="H787" i="8"/>
  <c r="G787" i="8"/>
  <c r="J787" i="8" s="1"/>
  <c r="I786" i="8"/>
  <c r="H786" i="8"/>
  <c r="G786" i="8"/>
  <c r="J786" i="8" s="1"/>
  <c r="I785" i="8"/>
  <c r="H785" i="8"/>
  <c r="G785" i="8"/>
  <c r="J785" i="8" s="1"/>
  <c r="I784" i="8"/>
  <c r="H784" i="8"/>
  <c r="G784" i="8"/>
  <c r="J784" i="8" s="1"/>
  <c r="I783" i="8"/>
  <c r="H783" i="8"/>
  <c r="G783" i="8"/>
  <c r="J783" i="8" s="1"/>
  <c r="I782" i="8"/>
  <c r="H782" i="8"/>
  <c r="G782" i="8"/>
  <c r="J782" i="8" s="1"/>
  <c r="I781" i="8"/>
  <c r="H781" i="8"/>
  <c r="G781" i="8"/>
  <c r="J781" i="8" s="1"/>
  <c r="I780" i="8"/>
  <c r="H780" i="8"/>
  <c r="G780" i="8"/>
  <c r="J780" i="8" s="1"/>
  <c r="I779" i="8"/>
  <c r="H779" i="8"/>
  <c r="G779" i="8"/>
  <c r="J779" i="8" s="1"/>
  <c r="I778" i="8"/>
  <c r="H778" i="8"/>
  <c r="G778" i="8"/>
  <c r="J778" i="8" s="1"/>
  <c r="I777" i="8"/>
  <c r="H777" i="8"/>
  <c r="G777" i="8"/>
  <c r="J777" i="8" s="1"/>
  <c r="I776" i="8"/>
  <c r="H776" i="8"/>
  <c r="G776" i="8"/>
  <c r="J776" i="8" s="1"/>
  <c r="I775" i="8"/>
  <c r="H775" i="8"/>
  <c r="G775" i="8"/>
  <c r="J775" i="8" s="1"/>
  <c r="I774" i="8"/>
  <c r="H774" i="8"/>
  <c r="G774" i="8"/>
  <c r="J774" i="8" s="1"/>
  <c r="I773" i="8"/>
  <c r="H773" i="8"/>
  <c r="G773" i="8"/>
  <c r="J773" i="8" s="1"/>
  <c r="I772" i="8"/>
  <c r="H772" i="8"/>
  <c r="G772" i="8"/>
  <c r="J772" i="8" s="1"/>
  <c r="I771" i="8"/>
  <c r="H771" i="8"/>
  <c r="G771" i="8"/>
  <c r="J771" i="8" s="1"/>
  <c r="I770" i="8"/>
  <c r="H770" i="8"/>
  <c r="G770" i="8"/>
  <c r="J770" i="8" s="1"/>
  <c r="I769" i="8"/>
  <c r="H769" i="8"/>
  <c r="G769" i="8"/>
  <c r="J769" i="8" s="1"/>
  <c r="I768" i="8"/>
  <c r="H768" i="8"/>
  <c r="G768" i="8"/>
  <c r="J768" i="8" s="1"/>
  <c r="I767" i="8"/>
  <c r="H767" i="8"/>
  <c r="G767" i="8"/>
  <c r="J767" i="8" s="1"/>
  <c r="I766" i="8"/>
  <c r="H766" i="8"/>
  <c r="G766" i="8"/>
  <c r="J766" i="8" s="1"/>
  <c r="I765" i="8"/>
  <c r="H765" i="8"/>
  <c r="G765" i="8"/>
  <c r="J765" i="8" s="1"/>
  <c r="I764" i="8"/>
  <c r="H764" i="8"/>
  <c r="G764" i="8"/>
  <c r="J764" i="8" s="1"/>
  <c r="I763" i="8"/>
  <c r="H763" i="8"/>
  <c r="G763" i="8"/>
  <c r="J763" i="8" s="1"/>
  <c r="I762" i="8"/>
  <c r="H762" i="8"/>
  <c r="G762" i="8"/>
  <c r="J762" i="8" s="1"/>
  <c r="I761" i="8"/>
  <c r="H761" i="8"/>
  <c r="G761" i="8"/>
  <c r="J761" i="8" s="1"/>
  <c r="I760" i="8"/>
  <c r="H760" i="8"/>
  <c r="G760" i="8"/>
  <c r="J760" i="8" s="1"/>
  <c r="I759" i="8"/>
  <c r="H759" i="8"/>
  <c r="G759" i="8"/>
  <c r="J759" i="8" s="1"/>
  <c r="I758" i="8"/>
  <c r="H758" i="8"/>
  <c r="G758" i="8"/>
  <c r="J758" i="8" s="1"/>
  <c r="I757" i="8"/>
  <c r="H757" i="8"/>
  <c r="G757" i="8"/>
  <c r="J757" i="8" s="1"/>
  <c r="I756" i="8"/>
  <c r="H756" i="8"/>
  <c r="G756" i="8"/>
  <c r="J756" i="8" s="1"/>
  <c r="I755" i="8"/>
  <c r="H755" i="8"/>
  <c r="G755" i="8"/>
  <c r="J755" i="8" s="1"/>
  <c r="I754" i="8"/>
  <c r="H754" i="8"/>
  <c r="G754" i="8"/>
  <c r="J754" i="8" s="1"/>
  <c r="I753" i="8"/>
  <c r="H753" i="8"/>
  <c r="G753" i="8"/>
  <c r="J753" i="8" s="1"/>
  <c r="I752" i="8"/>
  <c r="H752" i="8"/>
  <c r="G752" i="8"/>
  <c r="J752" i="8" s="1"/>
  <c r="I751" i="8"/>
  <c r="H751" i="8"/>
  <c r="G751" i="8"/>
  <c r="J751" i="8" s="1"/>
  <c r="I750" i="8"/>
  <c r="H750" i="8"/>
  <c r="G750" i="8"/>
  <c r="J750" i="8" s="1"/>
  <c r="I749" i="8"/>
  <c r="H749" i="8"/>
  <c r="G749" i="8"/>
  <c r="J749" i="8" s="1"/>
  <c r="I748" i="8"/>
  <c r="H748" i="8"/>
  <c r="G748" i="8"/>
  <c r="J748" i="8" s="1"/>
  <c r="I747" i="8"/>
  <c r="H747" i="8"/>
  <c r="G747" i="8"/>
  <c r="J747" i="8" s="1"/>
  <c r="I746" i="8"/>
  <c r="H746" i="8"/>
  <c r="G746" i="8"/>
  <c r="J746" i="8" s="1"/>
  <c r="I745" i="8"/>
  <c r="H745" i="8"/>
  <c r="G745" i="8"/>
  <c r="J745" i="8" s="1"/>
  <c r="I744" i="8"/>
  <c r="H744" i="8"/>
  <c r="G744" i="8"/>
  <c r="J744" i="8" s="1"/>
  <c r="I743" i="8"/>
  <c r="H743" i="8"/>
  <c r="G743" i="8"/>
  <c r="J743" i="8" s="1"/>
  <c r="I742" i="8"/>
  <c r="H742" i="8"/>
  <c r="G742" i="8"/>
  <c r="J742" i="8" s="1"/>
  <c r="I741" i="8"/>
  <c r="H741" i="8"/>
  <c r="G741" i="8"/>
  <c r="J741" i="8" s="1"/>
  <c r="I740" i="8"/>
  <c r="H740" i="8"/>
  <c r="G740" i="8"/>
  <c r="J740" i="8" s="1"/>
  <c r="I739" i="8"/>
  <c r="H739" i="8"/>
  <c r="G739" i="8"/>
  <c r="J739" i="8" s="1"/>
  <c r="I738" i="8"/>
  <c r="H738" i="8"/>
  <c r="G738" i="8"/>
  <c r="J738" i="8" s="1"/>
  <c r="I737" i="8"/>
  <c r="H737" i="8"/>
  <c r="G737" i="8"/>
  <c r="J737" i="8" s="1"/>
  <c r="I736" i="8"/>
  <c r="H736" i="8"/>
  <c r="G736" i="8"/>
  <c r="J736" i="8" s="1"/>
  <c r="I735" i="8"/>
  <c r="H735" i="8"/>
  <c r="G735" i="8"/>
  <c r="J735" i="8" s="1"/>
  <c r="I734" i="8"/>
  <c r="H734" i="8"/>
  <c r="G734" i="8"/>
  <c r="J734" i="8" s="1"/>
  <c r="I733" i="8"/>
  <c r="H733" i="8"/>
  <c r="G733" i="8"/>
  <c r="J733" i="8" s="1"/>
  <c r="I732" i="8"/>
  <c r="H732" i="8"/>
  <c r="G732" i="8"/>
  <c r="J732" i="8" s="1"/>
  <c r="I731" i="8"/>
  <c r="H731" i="8"/>
  <c r="G731" i="8"/>
  <c r="J731" i="8" s="1"/>
  <c r="I730" i="8"/>
  <c r="H730" i="8"/>
  <c r="G730" i="8"/>
  <c r="J730" i="8" s="1"/>
  <c r="I729" i="8"/>
  <c r="H729" i="8"/>
  <c r="G729" i="8"/>
  <c r="J729" i="8" s="1"/>
  <c r="I728" i="8"/>
  <c r="H728" i="8"/>
  <c r="G728" i="8"/>
  <c r="J728" i="8" s="1"/>
  <c r="I727" i="8"/>
  <c r="H727" i="8"/>
  <c r="G727" i="8"/>
  <c r="J727" i="8" s="1"/>
  <c r="I726" i="8"/>
  <c r="H726" i="8"/>
  <c r="G726" i="8"/>
  <c r="J726" i="8" s="1"/>
  <c r="I725" i="8"/>
  <c r="H725" i="8"/>
  <c r="G725" i="8"/>
  <c r="J725" i="8" s="1"/>
  <c r="I724" i="8"/>
  <c r="H724" i="8"/>
  <c r="G724" i="8"/>
  <c r="J724" i="8" s="1"/>
  <c r="I723" i="8"/>
  <c r="H723" i="8"/>
  <c r="G723" i="8"/>
  <c r="J723" i="8" s="1"/>
  <c r="I722" i="8"/>
  <c r="H722" i="8"/>
  <c r="G722" i="8"/>
  <c r="J722" i="8" s="1"/>
  <c r="I721" i="8"/>
  <c r="H721" i="8"/>
  <c r="G721" i="8"/>
  <c r="J721" i="8" s="1"/>
  <c r="I720" i="8"/>
  <c r="H720" i="8"/>
  <c r="G720" i="8"/>
  <c r="J720" i="8" s="1"/>
  <c r="I719" i="8"/>
  <c r="H719" i="8"/>
  <c r="G719" i="8"/>
  <c r="J719" i="8" s="1"/>
  <c r="I718" i="8"/>
  <c r="H718" i="8"/>
  <c r="G718" i="8"/>
  <c r="J718" i="8" s="1"/>
  <c r="I717" i="8"/>
  <c r="H717" i="8"/>
  <c r="G717" i="8"/>
  <c r="J717" i="8" s="1"/>
  <c r="I716" i="8"/>
  <c r="H716" i="8"/>
  <c r="G716" i="8"/>
  <c r="J716" i="8" s="1"/>
  <c r="I715" i="8"/>
  <c r="H715" i="8"/>
  <c r="G715" i="8"/>
  <c r="J715" i="8" s="1"/>
  <c r="I714" i="8"/>
  <c r="H714" i="8"/>
  <c r="G714" i="8"/>
  <c r="J714" i="8" s="1"/>
  <c r="I713" i="8"/>
  <c r="H713" i="8"/>
  <c r="G713" i="8"/>
  <c r="J713" i="8" s="1"/>
  <c r="I712" i="8"/>
  <c r="H712" i="8"/>
  <c r="G712" i="8"/>
  <c r="J712" i="8" s="1"/>
  <c r="I711" i="8"/>
  <c r="H711" i="8"/>
  <c r="G711" i="8"/>
  <c r="J711" i="8" s="1"/>
  <c r="I710" i="8"/>
  <c r="H710" i="8"/>
  <c r="G710" i="8"/>
  <c r="J710" i="8" s="1"/>
  <c r="I709" i="8"/>
  <c r="H709" i="8"/>
  <c r="G709" i="8"/>
  <c r="J709" i="8" s="1"/>
  <c r="I708" i="8"/>
  <c r="H708" i="8"/>
  <c r="G708" i="8"/>
  <c r="J708" i="8" s="1"/>
  <c r="I707" i="8"/>
  <c r="H707" i="8"/>
  <c r="G707" i="8"/>
  <c r="J707" i="8" s="1"/>
  <c r="I706" i="8"/>
  <c r="H706" i="8"/>
  <c r="G706" i="8"/>
  <c r="J706" i="8" s="1"/>
  <c r="I705" i="8"/>
  <c r="H705" i="8"/>
  <c r="G705" i="8"/>
  <c r="J705" i="8" s="1"/>
  <c r="I704" i="8"/>
  <c r="H704" i="8"/>
  <c r="G704" i="8"/>
  <c r="J704" i="8" s="1"/>
  <c r="I703" i="8"/>
  <c r="H703" i="8"/>
  <c r="G703" i="8"/>
  <c r="J703" i="8" s="1"/>
  <c r="I702" i="8"/>
  <c r="H702" i="8"/>
  <c r="G702" i="8"/>
  <c r="J702" i="8" s="1"/>
  <c r="I701" i="8"/>
  <c r="H701" i="8"/>
  <c r="G701" i="8"/>
  <c r="J701" i="8" s="1"/>
  <c r="I700" i="8"/>
  <c r="H700" i="8"/>
  <c r="G700" i="8"/>
  <c r="J700" i="8" s="1"/>
  <c r="I699" i="8"/>
  <c r="H699" i="8"/>
  <c r="G699" i="8"/>
  <c r="J699" i="8" s="1"/>
  <c r="I698" i="8"/>
  <c r="H698" i="8"/>
  <c r="G698" i="8"/>
  <c r="J698" i="8" s="1"/>
  <c r="I697" i="8"/>
  <c r="H697" i="8"/>
  <c r="G697" i="8"/>
  <c r="J697" i="8" s="1"/>
  <c r="I696" i="8"/>
  <c r="H696" i="8"/>
  <c r="G696" i="8"/>
  <c r="J696" i="8" s="1"/>
  <c r="I695" i="8"/>
  <c r="H695" i="8"/>
  <c r="G695" i="8"/>
  <c r="J695" i="8" s="1"/>
  <c r="I694" i="8"/>
  <c r="H694" i="8"/>
  <c r="G694" i="8"/>
  <c r="J694" i="8" s="1"/>
  <c r="I693" i="8"/>
  <c r="H693" i="8"/>
  <c r="G693" i="8"/>
  <c r="J693" i="8" s="1"/>
  <c r="I692" i="8"/>
  <c r="H692" i="8"/>
  <c r="G692" i="8"/>
  <c r="J692" i="8" s="1"/>
  <c r="I691" i="8"/>
  <c r="H691" i="8"/>
  <c r="G691" i="8"/>
  <c r="J691" i="8" s="1"/>
  <c r="I690" i="8"/>
  <c r="H690" i="8"/>
  <c r="G690" i="8"/>
  <c r="J690" i="8" s="1"/>
  <c r="I689" i="8"/>
  <c r="H689" i="8"/>
  <c r="G689" i="8"/>
  <c r="J689" i="8" s="1"/>
  <c r="I688" i="8"/>
  <c r="H688" i="8"/>
  <c r="G688" i="8"/>
  <c r="J688" i="8" s="1"/>
  <c r="I687" i="8"/>
  <c r="H687" i="8"/>
  <c r="G687" i="8"/>
  <c r="J687" i="8" s="1"/>
  <c r="I686" i="8"/>
  <c r="H686" i="8"/>
  <c r="G686" i="8"/>
  <c r="J686" i="8" s="1"/>
  <c r="I685" i="8"/>
  <c r="H685" i="8"/>
  <c r="G685" i="8"/>
  <c r="J685" i="8" s="1"/>
  <c r="I684" i="8"/>
  <c r="H684" i="8"/>
  <c r="G684" i="8"/>
  <c r="J684" i="8" s="1"/>
  <c r="I683" i="8"/>
  <c r="H683" i="8"/>
  <c r="G683" i="8"/>
  <c r="J683" i="8" s="1"/>
  <c r="I682" i="8"/>
  <c r="H682" i="8"/>
  <c r="G682" i="8"/>
  <c r="J682" i="8" s="1"/>
  <c r="I681" i="8"/>
  <c r="H681" i="8"/>
  <c r="G681" i="8"/>
  <c r="J681" i="8" s="1"/>
  <c r="I680" i="8"/>
  <c r="H680" i="8"/>
  <c r="G680" i="8"/>
  <c r="J680" i="8" s="1"/>
  <c r="I679" i="8"/>
  <c r="H679" i="8"/>
  <c r="G679" i="8"/>
  <c r="J679" i="8" s="1"/>
  <c r="I678" i="8"/>
  <c r="H678" i="8"/>
  <c r="G678" i="8"/>
  <c r="J678" i="8" s="1"/>
  <c r="I677" i="8"/>
  <c r="H677" i="8"/>
  <c r="G677" i="8"/>
  <c r="J677" i="8" s="1"/>
  <c r="I676" i="8"/>
  <c r="H676" i="8"/>
  <c r="G676" i="8"/>
  <c r="J676" i="8" s="1"/>
  <c r="I675" i="8"/>
  <c r="H675" i="8"/>
  <c r="G675" i="8"/>
  <c r="J675" i="8" s="1"/>
  <c r="I674" i="8"/>
  <c r="H674" i="8"/>
  <c r="G674" i="8"/>
  <c r="J674" i="8" s="1"/>
  <c r="I673" i="8"/>
  <c r="H673" i="8"/>
  <c r="G673" i="8"/>
  <c r="J673" i="8" s="1"/>
  <c r="I672" i="8"/>
  <c r="H672" i="8"/>
  <c r="G672" i="8"/>
  <c r="J672" i="8" s="1"/>
  <c r="I671" i="8"/>
  <c r="H671" i="8"/>
  <c r="G671" i="8"/>
  <c r="J671" i="8" s="1"/>
  <c r="I670" i="8"/>
  <c r="H670" i="8"/>
  <c r="G670" i="8"/>
  <c r="J670" i="8" s="1"/>
  <c r="I669" i="8"/>
  <c r="H669" i="8"/>
  <c r="G669" i="8"/>
  <c r="J669" i="8" s="1"/>
  <c r="I668" i="8"/>
  <c r="H668" i="8"/>
  <c r="G668" i="8"/>
  <c r="J668" i="8" s="1"/>
  <c r="I667" i="8"/>
  <c r="H667" i="8"/>
  <c r="G667" i="8"/>
  <c r="J667" i="8" s="1"/>
  <c r="I666" i="8"/>
  <c r="H666" i="8"/>
  <c r="G666" i="8"/>
  <c r="J666" i="8" s="1"/>
  <c r="I665" i="8"/>
  <c r="H665" i="8"/>
  <c r="G665" i="8"/>
  <c r="J665" i="8" s="1"/>
  <c r="I664" i="8"/>
  <c r="H664" i="8"/>
  <c r="G664" i="8"/>
  <c r="J664" i="8" s="1"/>
  <c r="I663" i="8"/>
  <c r="H663" i="8"/>
  <c r="G663" i="8"/>
  <c r="J663" i="8" s="1"/>
  <c r="I662" i="8"/>
  <c r="H662" i="8"/>
  <c r="G662" i="8"/>
  <c r="J662" i="8" s="1"/>
  <c r="I661" i="8"/>
  <c r="H661" i="8"/>
  <c r="G661" i="8"/>
  <c r="J661" i="8" s="1"/>
  <c r="I660" i="8"/>
  <c r="H660" i="8"/>
  <c r="G660" i="8"/>
  <c r="J660" i="8" s="1"/>
  <c r="I659" i="8"/>
  <c r="H659" i="8"/>
  <c r="G659" i="8"/>
  <c r="J659" i="8" s="1"/>
  <c r="I658" i="8"/>
  <c r="H658" i="8"/>
  <c r="G658" i="8"/>
  <c r="J658" i="8" s="1"/>
  <c r="I657" i="8"/>
  <c r="H657" i="8"/>
  <c r="G657" i="8"/>
  <c r="J657" i="8" s="1"/>
  <c r="I656" i="8"/>
  <c r="H656" i="8"/>
  <c r="G656" i="8"/>
  <c r="J656" i="8" s="1"/>
  <c r="I655" i="8"/>
  <c r="H655" i="8"/>
  <c r="G655" i="8"/>
  <c r="J655" i="8" s="1"/>
  <c r="I654" i="8"/>
  <c r="H654" i="8"/>
  <c r="G654" i="8"/>
  <c r="J654" i="8" s="1"/>
  <c r="I653" i="8"/>
  <c r="H653" i="8"/>
  <c r="G653" i="8"/>
  <c r="J653" i="8" s="1"/>
  <c r="I652" i="8"/>
  <c r="H652" i="8"/>
  <c r="G652" i="8"/>
  <c r="J652" i="8" s="1"/>
  <c r="I651" i="8"/>
  <c r="H651" i="8"/>
  <c r="G651" i="8"/>
  <c r="J651" i="8" s="1"/>
  <c r="I650" i="8"/>
  <c r="H650" i="8"/>
  <c r="G650" i="8"/>
  <c r="J650" i="8" s="1"/>
  <c r="I649" i="8"/>
  <c r="H649" i="8"/>
  <c r="G649" i="8"/>
  <c r="J649" i="8" s="1"/>
  <c r="I648" i="8"/>
  <c r="H648" i="8"/>
  <c r="G648" i="8"/>
  <c r="J648" i="8" s="1"/>
  <c r="I647" i="8"/>
  <c r="H647" i="8"/>
  <c r="G647" i="8"/>
  <c r="J647" i="8" s="1"/>
  <c r="I646" i="8"/>
  <c r="H646" i="8"/>
  <c r="G646" i="8"/>
  <c r="J646" i="8" s="1"/>
  <c r="I645" i="8"/>
  <c r="H645" i="8"/>
  <c r="G645" i="8"/>
  <c r="J645" i="8" s="1"/>
  <c r="I644" i="8"/>
  <c r="H644" i="8"/>
  <c r="G644" i="8"/>
  <c r="J644" i="8" s="1"/>
  <c r="I643" i="8"/>
  <c r="H643" i="8"/>
  <c r="G643" i="8"/>
  <c r="J643" i="8" s="1"/>
  <c r="I642" i="8"/>
  <c r="H642" i="8"/>
  <c r="G642" i="8"/>
  <c r="J642" i="8" s="1"/>
  <c r="I641" i="8"/>
  <c r="H641" i="8"/>
  <c r="G641" i="8"/>
  <c r="J641" i="8" s="1"/>
  <c r="I640" i="8"/>
  <c r="H640" i="8"/>
  <c r="G640" i="8"/>
  <c r="J640" i="8" s="1"/>
  <c r="I639" i="8"/>
  <c r="H639" i="8"/>
  <c r="G639" i="8"/>
  <c r="J639" i="8" s="1"/>
  <c r="I638" i="8"/>
  <c r="H638" i="8"/>
  <c r="G638" i="8"/>
  <c r="J638" i="8" s="1"/>
  <c r="I637" i="8"/>
  <c r="H637" i="8"/>
  <c r="G637" i="8"/>
  <c r="J637" i="8" s="1"/>
  <c r="I636" i="8"/>
  <c r="H636" i="8"/>
  <c r="G636" i="8"/>
  <c r="J636" i="8" s="1"/>
  <c r="I635" i="8"/>
  <c r="H635" i="8"/>
  <c r="G635" i="8"/>
  <c r="J635" i="8" s="1"/>
  <c r="I634" i="8"/>
  <c r="H634" i="8"/>
  <c r="G634" i="8"/>
  <c r="J634" i="8" s="1"/>
  <c r="I633" i="8"/>
  <c r="H633" i="8"/>
  <c r="G633" i="8"/>
  <c r="J633" i="8" s="1"/>
  <c r="I632" i="8"/>
  <c r="H632" i="8"/>
  <c r="G632" i="8"/>
  <c r="J632" i="8" s="1"/>
  <c r="I631" i="8"/>
  <c r="H631" i="8"/>
  <c r="G631" i="8"/>
  <c r="J631" i="8" s="1"/>
  <c r="I630" i="8"/>
  <c r="H630" i="8"/>
  <c r="G630" i="8"/>
  <c r="J630" i="8" s="1"/>
  <c r="I629" i="8"/>
  <c r="H629" i="8"/>
  <c r="G629" i="8"/>
  <c r="J629" i="8" s="1"/>
  <c r="I628" i="8"/>
  <c r="H628" i="8"/>
  <c r="G628" i="8"/>
  <c r="J628" i="8" s="1"/>
  <c r="I627" i="8"/>
  <c r="H627" i="8"/>
  <c r="G627" i="8"/>
  <c r="J627" i="8" s="1"/>
  <c r="I626" i="8"/>
  <c r="H626" i="8"/>
  <c r="G626" i="8"/>
  <c r="J626" i="8" s="1"/>
  <c r="I625" i="8"/>
  <c r="H625" i="8"/>
  <c r="G625" i="8"/>
  <c r="J625" i="8" s="1"/>
  <c r="I624" i="8"/>
  <c r="H624" i="8"/>
  <c r="G624" i="8"/>
  <c r="J624" i="8" s="1"/>
  <c r="I623" i="8"/>
  <c r="H623" i="8"/>
  <c r="G623" i="8"/>
  <c r="J623" i="8" s="1"/>
  <c r="I622" i="8"/>
  <c r="H622" i="8"/>
  <c r="G622" i="8"/>
  <c r="J622" i="8" s="1"/>
  <c r="I621" i="8"/>
  <c r="H621" i="8"/>
  <c r="G621" i="8"/>
  <c r="J621" i="8" s="1"/>
  <c r="I620" i="8"/>
  <c r="H620" i="8"/>
  <c r="G620" i="8"/>
  <c r="J620" i="8" s="1"/>
  <c r="I619" i="8"/>
  <c r="H619" i="8"/>
  <c r="G619" i="8"/>
  <c r="J619" i="8" s="1"/>
  <c r="I618" i="8"/>
  <c r="H618" i="8"/>
  <c r="G618" i="8"/>
  <c r="J618" i="8" s="1"/>
  <c r="I617" i="8"/>
  <c r="H617" i="8"/>
  <c r="G617" i="8"/>
  <c r="J617" i="8" s="1"/>
  <c r="I616" i="8"/>
  <c r="H616" i="8"/>
  <c r="G616" i="8"/>
  <c r="J616" i="8" s="1"/>
  <c r="I615" i="8"/>
  <c r="H615" i="8"/>
  <c r="G615" i="8"/>
  <c r="J615" i="8" s="1"/>
  <c r="I614" i="8"/>
  <c r="H614" i="8"/>
  <c r="G614" i="8"/>
  <c r="J614" i="8" s="1"/>
  <c r="I613" i="8"/>
  <c r="H613" i="8"/>
  <c r="G613" i="8"/>
  <c r="J613" i="8" s="1"/>
  <c r="I612" i="8"/>
  <c r="H612" i="8"/>
  <c r="G612" i="8"/>
  <c r="J612" i="8" s="1"/>
  <c r="I611" i="8"/>
  <c r="H611" i="8"/>
  <c r="G611" i="8"/>
  <c r="J611" i="8" s="1"/>
  <c r="I610" i="8"/>
  <c r="H610" i="8"/>
  <c r="G610" i="8"/>
  <c r="J610" i="8" s="1"/>
  <c r="I609" i="8"/>
  <c r="H609" i="8"/>
  <c r="G609" i="8"/>
  <c r="J609" i="8" s="1"/>
  <c r="I608" i="8"/>
  <c r="H608" i="8"/>
  <c r="G608" i="8"/>
  <c r="J608" i="8" s="1"/>
  <c r="I607" i="8"/>
  <c r="H607" i="8"/>
  <c r="G607" i="8"/>
  <c r="J607" i="8" s="1"/>
  <c r="I606" i="8"/>
  <c r="H606" i="8"/>
  <c r="G606" i="8"/>
  <c r="J606" i="8" s="1"/>
  <c r="I605" i="8"/>
  <c r="H605" i="8"/>
  <c r="G605" i="8"/>
  <c r="J605" i="8" s="1"/>
  <c r="I604" i="8"/>
  <c r="H604" i="8"/>
  <c r="G604" i="8"/>
  <c r="J604" i="8" s="1"/>
  <c r="I603" i="8"/>
  <c r="H603" i="8"/>
  <c r="G603" i="8"/>
  <c r="J603" i="8" s="1"/>
  <c r="I602" i="8"/>
  <c r="H602" i="8"/>
  <c r="G602" i="8"/>
  <c r="J602" i="8" s="1"/>
  <c r="I601" i="8"/>
  <c r="H601" i="8"/>
  <c r="G601" i="8"/>
  <c r="J601" i="8" s="1"/>
  <c r="I600" i="8"/>
  <c r="H600" i="8"/>
  <c r="G600" i="8"/>
  <c r="J600" i="8" s="1"/>
  <c r="I599" i="8"/>
  <c r="H599" i="8"/>
  <c r="G599" i="8"/>
  <c r="J599" i="8" s="1"/>
  <c r="I598" i="8"/>
  <c r="H598" i="8"/>
  <c r="G598" i="8"/>
  <c r="J598" i="8" s="1"/>
  <c r="I597" i="8"/>
  <c r="H597" i="8"/>
  <c r="G597" i="8"/>
  <c r="J597" i="8" s="1"/>
  <c r="I596" i="8"/>
  <c r="H596" i="8"/>
  <c r="G596" i="8"/>
  <c r="J596" i="8" s="1"/>
  <c r="I595" i="8"/>
  <c r="H595" i="8"/>
  <c r="G595" i="8"/>
  <c r="J595" i="8" s="1"/>
  <c r="I594" i="8"/>
  <c r="H594" i="8"/>
  <c r="G594" i="8"/>
  <c r="J594" i="8" s="1"/>
  <c r="I593" i="8"/>
  <c r="H593" i="8"/>
  <c r="G593" i="8"/>
  <c r="J593" i="8" s="1"/>
  <c r="I592" i="8"/>
  <c r="H592" i="8"/>
  <c r="G592" i="8"/>
  <c r="J592" i="8" s="1"/>
  <c r="I591" i="8"/>
  <c r="H591" i="8"/>
  <c r="G591" i="8"/>
  <c r="J591" i="8" s="1"/>
  <c r="I590" i="8"/>
  <c r="H590" i="8"/>
  <c r="G590" i="8"/>
  <c r="J590" i="8" s="1"/>
  <c r="I589" i="8"/>
  <c r="H589" i="8"/>
  <c r="G589" i="8"/>
  <c r="J589" i="8" s="1"/>
  <c r="I588" i="8"/>
  <c r="H588" i="8"/>
  <c r="G588" i="8"/>
  <c r="J588" i="8" s="1"/>
  <c r="I587" i="8"/>
  <c r="H587" i="8"/>
  <c r="G587" i="8"/>
  <c r="J587" i="8" s="1"/>
  <c r="I586" i="8"/>
  <c r="H586" i="8"/>
  <c r="G586" i="8"/>
  <c r="J586" i="8" s="1"/>
  <c r="I585" i="8"/>
  <c r="H585" i="8"/>
  <c r="G585" i="8"/>
  <c r="J585" i="8" s="1"/>
  <c r="I584" i="8"/>
  <c r="H584" i="8"/>
  <c r="G584" i="8"/>
  <c r="J584" i="8" s="1"/>
  <c r="I583" i="8"/>
  <c r="H583" i="8"/>
  <c r="G583" i="8"/>
  <c r="J583" i="8" s="1"/>
  <c r="I582" i="8"/>
  <c r="H582" i="8"/>
  <c r="G582" i="8"/>
  <c r="J582" i="8" s="1"/>
  <c r="I581" i="8"/>
  <c r="H581" i="8"/>
  <c r="G581" i="8"/>
  <c r="J581" i="8" s="1"/>
  <c r="I580" i="8"/>
  <c r="H580" i="8"/>
  <c r="G580" i="8"/>
  <c r="J580" i="8" s="1"/>
  <c r="I579" i="8"/>
  <c r="H579" i="8"/>
  <c r="G579" i="8"/>
  <c r="J579" i="8" s="1"/>
  <c r="I578" i="8"/>
  <c r="H578" i="8"/>
  <c r="G578" i="8"/>
  <c r="J578" i="8" s="1"/>
  <c r="I577" i="8"/>
  <c r="H577" i="8"/>
  <c r="G577" i="8"/>
  <c r="J577" i="8" s="1"/>
  <c r="I576" i="8"/>
  <c r="H576" i="8"/>
  <c r="G576" i="8"/>
  <c r="J576" i="8" s="1"/>
  <c r="I575" i="8"/>
  <c r="H575" i="8"/>
  <c r="G575" i="8"/>
  <c r="J575" i="8" s="1"/>
  <c r="I574" i="8"/>
  <c r="H574" i="8"/>
  <c r="G574" i="8"/>
  <c r="J574" i="8" s="1"/>
  <c r="I573" i="8"/>
  <c r="H573" i="8"/>
  <c r="G573" i="8"/>
  <c r="J573" i="8" s="1"/>
  <c r="I572" i="8"/>
  <c r="H572" i="8"/>
  <c r="G572" i="8"/>
  <c r="J572" i="8" s="1"/>
  <c r="I571" i="8"/>
  <c r="H571" i="8"/>
  <c r="G571" i="8"/>
  <c r="J571" i="8" s="1"/>
  <c r="I570" i="8"/>
  <c r="H570" i="8"/>
  <c r="G570" i="8"/>
  <c r="J570" i="8" s="1"/>
  <c r="I569" i="8"/>
  <c r="H569" i="8"/>
  <c r="G569" i="8"/>
  <c r="J569" i="8" s="1"/>
  <c r="I568" i="8"/>
  <c r="H568" i="8"/>
  <c r="G568" i="8"/>
  <c r="J568" i="8" s="1"/>
  <c r="I567" i="8"/>
  <c r="H567" i="8"/>
  <c r="G567" i="8"/>
  <c r="J567" i="8" s="1"/>
  <c r="I566" i="8"/>
  <c r="H566" i="8"/>
  <c r="G566" i="8"/>
  <c r="J566" i="8" s="1"/>
  <c r="I565" i="8"/>
  <c r="H565" i="8"/>
  <c r="G565" i="8"/>
  <c r="J565" i="8" s="1"/>
  <c r="I564" i="8"/>
  <c r="H564" i="8"/>
  <c r="G564" i="8"/>
  <c r="J564" i="8" s="1"/>
  <c r="I563" i="8"/>
  <c r="H563" i="8"/>
  <c r="G563" i="8"/>
  <c r="J563" i="8" s="1"/>
  <c r="I562" i="8"/>
  <c r="H562" i="8"/>
  <c r="G562" i="8"/>
  <c r="J562" i="8" s="1"/>
  <c r="I561" i="8"/>
  <c r="H561" i="8"/>
  <c r="G561" i="8"/>
  <c r="J561" i="8" s="1"/>
  <c r="I560" i="8"/>
  <c r="H560" i="8"/>
  <c r="G560" i="8"/>
  <c r="J560" i="8" s="1"/>
  <c r="I559" i="8"/>
  <c r="H559" i="8"/>
  <c r="G559" i="8"/>
  <c r="J559" i="8" s="1"/>
  <c r="I558" i="8"/>
  <c r="H558" i="8"/>
  <c r="G558" i="8"/>
  <c r="J558" i="8" s="1"/>
  <c r="I557" i="8"/>
  <c r="H557" i="8"/>
  <c r="G557" i="8"/>
  <c r="J557" i="8" s="1"/>
  <c r="I556" i="8"/>
  <c r="H556" i="8"/>
  <c r="G556" i="8"/>
  <c r="J556" i="8" s="1"/>
  <c r="I555" i="8"/>
  <c r="H555" i="8"/>
  <c r="G555" i="8"/>
  <c r="J555" i="8" s="1"/>
  <c r="I554" i="8"/>
  <c r="H554" i="8"/>
  <c r="G554" i="8"/>
  <c r="J554" i="8" s="1"/>
  <c r="I553" i="8"/>
  <c r="H553" i="8"/>
  <c r="G553" i="8"/>
  <c r="J553" i="8" s="1"/>
  <c r="I552" i="8"/>
  <c r="H552" i="8"/>
  <c r="G552" i="8"/>
  <c r="J552" i="8" s="1"/>
  <c r="I551" i="8"/>
  <c r="H551" i="8"/>
  <c r="G551" i="8"/>
  <c r="J551" i="8" s="1"/>
  <c r="I550" i="8"/>
  <c r="H550" i="8"/>
  <c r="G550" i="8"/>
  <c r="J550" i="8" s="1"/>
  <c r="I549" i="8"/>
  <c r="H549" i="8"/>
  <c r="G549" i="8"/>
  <c r="J549" i="8" s="1"/>
  <c r="I548" i="8"/>
  <c r="H548" i="8"/>
  <c r="G548" i="8"/>
  <c r="J548" i="8" s="1"/>
  <c r="I547" i="8"/>
  <c r="H547" i="8"/>
  <c r="G547" i="8"/>
  <c r="J547" i="8" s="1"/>
  <c r="I546" i="8"/>
  <c r="H546" i="8"/>
  <c r="G546" i="8"/>
  <c r="J546" i="8" s="1"/>
  <c r="I545" i="8"/>
  <c r="H545" i="8"/>
  <c r="G545" i="8"/>
  <c r="J545" i="8" s="1"/>
  <c r="I544" i="8"/>
  <c r="H544" i="8"/>
  <c r="G544" i="8"/>
  <c r="J544" i="8" s="1"/>
  <c r="I543" i="8"/>
  <c r="H543" i="8"/>
  <c r="G543" i="8"/>
  <c r="J543" i="8" s="1"/>
  <c r="I542" i="8"/>
  <c r="H542" i="8"/>
  <c r="G542" i="8"/>
  <c r="J542" i="8" s="1"/>
  <c r="I541" i="8"/>
  <c r="H541" i="8"/>
  <c r="G541" i="8"/>
  <c r="J541" i="8" s="1"/>
  <c r="I540" i="8"/>
  <c r="H540" i="8"/>
  <c r="G540" i="8"/>
  <c r="J540" i="8" s="1"/>
  <c r="I539" i="8"/>
  <c r="H539" i="8"/>
  <c r="G539" i="8"/>
  <c r="J539" i="8" s="1"/>
  <c r="I538" i="8"/>
  <c r="H538" i="8"/>
  <c r="G538" i="8"/>
  <c r="J538" i="8" s="1"/>
  <c r="I537" i="8"/>
  <c r="H537" i="8"/>
  <c r="G537" i="8"/>
  <c r="J537" i="8" s="1"/>
  <c r="I536" i="8"/>
  <c r="H536" i="8"/>
  <c r="G536" i="8"/>
  <c r="J536" i="8" s="1"/>
  <c r="I535" i="8"/>
  <c r="H535" i="8"/>
  <c r="G535" i="8"/>
  <c r="J535" i="8" s="1"/>
  <c r="I534" i="8"/>
  <c r="H534" i="8"/>
  <c r="G534" i="8"/>
  <c r="J534" i="8" s="1"/>
  <c r="I533" i="8"/>
  <c r="H533" i="8"/>
  <c r="G533" i="8"/>
  <c r="J533" i="8" s="1"/>
  <c r="I532" i="8"/>
  <c r="H532" i="8"/>
  <c r="G532" i="8"/>
  <c r="J532" i="8" s="1"/>
  <c r="I531" i="8"/>
  <c r="H531" i="8"/>
  <c r="G531" i="8"/>
  <c r="J531" i="8" s="1"/>
  <c r="I530" i="8"/>
  <c r="H530" i="8"/>
  <c r="G530" i="8"/>
  <c r="J530" i="8" s="1"/>
  <c r="I529" i="8"/>
  <c r="H529" i="8"/>
  <c r="G529" i="8"/>
  <c r="J529" i="8" s="1"/>
  <c r="I528" i="8"/>
  <c r="H528" i="8"/>
  <c r="G528" i="8"/>
  <c r="J528" i="8" s="1"/>
  <c r="I527" i="8"/>
  <c r="H527" i="8"/>
  <c r="G527" i="8"/>
  <c r="J527" i="8" s="1"/>
  <c r="I526" i="8"/>
  <c r="H526" i="8"/>
  <c r="G526" i="8"/>
  <c r="J526" i="8" s="1"/>
  <c r="I525" i="8"/>
  <c r="H525" i="8"/>
  <c r="G525" i="8"/>
  <c r="J525" i="8" s="1"/>
  <c r="I524" i="8"/>
  <c r="H524" i="8"/>
  <c r="G524" i="8"/>
  <c r="J524" i="8" s="1"/>
  <c r="I523" i="8"/>
  <c r="H523" i="8"/>
  <c r="G523" i="8"/>
  <c r="J523" i="8" s="1"/>
  <c r="I522" i="8"/>
  <c r="H522" i="8"/>
  <c r="G522" i="8"/>
  <c r="J522" i="8" s="1"/>
  <c r="I521" i="8"/>
  <c r="H521" i="8"/>
  <c r="G521" i="8"/>
  <c r="J521" i="8" s="1"/>
  <c r="I520" i="8"/>
  <c r="H520" i="8"/>
  <c r="G520" i="8"/>
  <c r="J520" i="8" s="1"/>
  <c r="I519" i="8"/>
  <c r="H519" i="8"/>
  <c r="G519" i="8"/>
  <c r="J519" i="8" s="1"/>
  <c r="I518" i="8"/>
  <c r="H518" i="8"/>
  <c r="G518" i="8"/>
  <c r="J518" i="8" s="1"/>
  <c r="I517" i="8"/>
  <c r="H517" i="8"/>
  <c r="G517" i="8"/>
  <c r="J517" i="8" s="1"/>
  <c r="I516" i="8"/>
  <c r="H516" i="8"/>
  <c r="G516" i="8"/>
  <c r="J516" i="8" s="1"/>
  <c r="I515" i="8"/>
  <c r="H515" i="8"/>
  <c r="G515" i="8"/>
  <c r="J515" i="8" s="1"/>
  <c r="I514" i="8"/>
  <c r="H514" i="8"/>
  <c r="G514" i="8"/>
  <c r="J514" i="8" s="1"/>
  <c r="I513" i="8"/>
  <c r="H513" i="8"/>
  <c r="G513" i="8"/>
  <c r="J513" i="8" s="1"/>
  <c r="I512" i="8"/>
  <c r="H512" i="8"/>
  <c r="G512" i="8"/>
  <c r="J512" i="8" s="1"/>
  <c r="I511" i="8"/>
  <c r="H511" i="8"/>
  <c r="G511" i="8"/>
  <c r="J511" i="8" s="1"/>
  <c r="I510" i="8"/>
  <c r="H510" i="8"/>
  <c r="G510" i="8"/>
  <c r="J510" i="8" s="1"/>
  <c r="I509" i="8"/>
  <c r="H509" i="8"/>
  <c r="G509" i="8"/>
  <c r="J509" i="8" s="1"/>
  <c r="I508" i="8"/>
  <c r="H508" i="8"/>
  <c r="G508" i="8"/>
  <c r="J508" i="8" s="1"/>
  <c r="I507" i="8"/>
  <c r="H507" i="8"/>
  <c r="G507" i="8"/>
  <c r="J507" i="8" s="1"/>
  <c r="I506" i="8"/>
  <c r="H506" i="8"/>
  <c r="G506" i="8"/>
  <c r="J506" i="8" s="1"/>
  <c r="I505" i="8"/>
  <c r="H505" i="8"/>
  <c r="G505" i="8"/>
  <c r="J505" i="8" s="1"/>
  <c r="I504" i="8"/>
  <c r="H504" i="8"/>
  <c r="G504" i="8"/>
  <c r="J504" i="8" s="1"/>
  <c r="I503" i="8"/>
  <c r="H503" i="8"/>
  <c r="G503" i="8"/>
  <c r="J503" i="8" s="1"/>
  <c r="I502" i="8"/>
  <c r="H502" i="8"/>
  <c r="G502" i="8"/>
  <c r="J502" i="8" s="1"/>
  <c r="I501" i="8"/>
  <c r="H501" i="8"/>
  <c r="G501" i="8"/>
  <c r="J501" i="8" s="1"/>
  <c r="I500" i="8"/>
  <c r="H500" i="8"/>
  <c r="G500" i="8"/>
  <c r="J500" i="8" s="1"/>
  <c r="I499" i="8"/>
  <c r="H499" i="8"/>
  <c r="G499" i="8"/>
  <c r="J499" i="8" s="1"/>
  <c r="I498" i="8"/>
  <c r="H498" i="8"/>
  <c r="G498" i="8"/>
  <c r="J498" i="8" s="1"/>
  <c r="I497" i="8"/>
  <c r="H497" i="8"/>
  <c r="G497" i="8"/>
  <c r="J497" i="8" s="1"/>
  <c r="I496" i="8"/>
  <c r="H496" i="8"/>
  <c r="G496" i="8"/>
  <c r="J496" i="8" s="1"/>
  <c r="I495" i="8"/>
  <c r="H495" i="8"/>
  <c r="G495" i="8"/>
  <c r="J495" i="8" s="1"/>
  <c r="I494" i="8"/>
  <c r="H494" i="8"/>
  <c r="G494" i="8"/>
  <c r="J494" i="8" s="1"/>
  <c r="I493" i="8"/>
  <c r="H493" i="8"/>
  <c r="G493" i="8"/>
  <c r="J493" i="8" s="1"/>
  <c r="I492" i="8"/>
  <c r="H492" i="8"/>
  <c r="G492" i="8"/>
  <c r="J492" i="8" s="1"/>
  <c r="I491" i="8"/>
  <c r="H491" i="8"/>
  <c r="G491" i="8"/>
  <c r="J491" i="8" s="1"/>
  <c r="I490" i="8"/>
  <c r="H490" i="8"/>
  <c r="G490" i="8"/>
  <c r="J490" i="8" s="1"/>
  <c r="I489" i="8"/>
  <c r="H489" i="8"/>
  <c r="G489" i="8"/>
  <c r="J489" i="8" s="1"/>
  <c r="I488" i="8"/>
  <c r="H488" i="8"/>
  <c r="G488" i="8"/>
  <c r="J488" i="8" s="1"/>
  <c r="I487" i="8"/>
  <c r="H487" i="8"/>
  <c r="G487" i="8"/>
  <c r="J487" i="8" s="1"/>
  <c r="I486" i="8"/>
  <c r="H486" i="8"/>
  <c r="G486" i="8"/>
  <c r="J486" i="8" s="1"/>
  <c r="I485" i="8"/>
  <c r="H485" i="8"/>
  <c r="G485" i="8"/>
  <c r="J485" i="8" s="1"/>
  <c r="I484" i="8"/>
  <c r="H484" i="8"/>
  <c r="G484" i="8"/>
  <c r="J484" i="8" s="1"/>
  <c r="I483" i="8"/>
  <c r="H483" i="8"/>
  <c r="G483" i="8"/>
  <c r="J483" i="8" s="1"/>
  <c r="I482" i="8"/>
  <c r="H482" i="8"/>
  <c r="G482" i="8"/>
  <c r="J482" i="8" s="1"/>
  <c r="I481" i="8"/>
  <c r="H481" i="8"/>
  <c r="G481" i="8"/>
  <c r="J481" i="8" s="1"/>
  <c r="I480" i="8"/>
  <c r="H480" i="8"/>
  <c r="G480" i="8"/>
  <c r="J480" i="8" s="1"/>
  <c r="I479" i="8"/>
  <c r="H479" i="8"/>
  <c r="G479" i="8"/>
  <c r="J479" i="8" s="1"/>
  <c r="I478" i="8"/>
  <c r="H478" i="8"/>
  <c r="G478" i="8"/>
  <c r="J478" i="8" s="1"/>
  <c r="I477" i="8"/>
  <c r="H477" i="8"/>
  <c r="G477" i="8"/>
  <c r="J477" i="8" s="1"/>
  <c r="I476" i="8"/>
  <c r="H476" i="8"/>
  <c r="G476" i="8"/>
  <c r="J476" i="8" s="1"/>
  <c r="I475" i="8"/>
  <c r="H475" i="8"/>
  <c r="G475" i="8"/>
  <c r="J475" i="8" s="1"/>
  <c r="I474" i="8"/>
  <c r="H474" i="8"/>
  <c r="G474" i="8"/>
  <c r="J474" i="8" s="1"/>
  <c r="I473" i="8"/>
  <c r="H473" i="8"/>
  <c r="G473" i="8"/>
  <c r="J473" i="8" s="1"/>
  <c r="I472" i="8"/>
  <c r="H472" i="8"/>
  <c r="G472" i="8"/>
  <c r="J472" i="8" s="1"/>
  <c r="I471" i="8"/>
  <c r="H471" i="8"/>
  <c r="G471" i="8"/>
  <c r="J471" i="8" s="1"/>
  <c r="I470" i="8"/>
  <c r="H470" i="8"/>
  <c r="G470" i="8"/>
  <c r="J470" i="8" s="1"/>
  <c r="I469" i="8"/>
  <c r="H469" i="8"/>
  <c r="G469" i="8"/>
  <c r="J469" i="8" s="1"/>
  <c r="I468" i="8"/>
  <c r="H468" i="8"/>
  <c r="G468" i="8"/>
  <c r="J468" i="8" s="1"/>
  <c r="I467" i="8"/>
  <c r="H467" i="8"/>
  <c r="G467" i="8"/>
  <c r="J467" i="8" s="1"/>
  <c r="I466" i="8"/>
  <c r="H466" i="8"/>
  <c r="G466" i="8"/>
  <c r="J466" i="8" s="1"/>
  <c r="I465" i="8"/>
  <c r="H465" i="8"/>
  <c r="G465" i="8"/>
  <c r="J465" i="8" s="1"/>
  <c r="I464" i="8"/>
  <c r="H464" i="8"/>
  <c r="G464" i="8"/>
  <c r="J464" i="8" s="1"/>
  <c r="I463" i="8"/>
  <c r="H463" i="8"/>
  <c r="G463" i="8"/>
  <c r="J463" i="8" s="1"/>
  <c r="I462" i="8"/>
  <c r="H462" i="8"/>
  <c r="G462" i="8"/>
  <c r="J462" i="8" s="1"/>
  <c r="I461" i="8"/>
  <c r="H461" i="8"/>
  <c r="G461" i="8"/>
  <c r="J461" i="8" s="1"/>
  <c r="I460" i="8"/>
  <c r="H460" i="8"/>
  <c r="G460" i="8"/>
  <c r="J460" i="8" s="1"/>
  <c r="I459" i="8"/>
  <c r="H459" i="8"/>
  <c r="G459" i="8"/>
  <c r="J459" i="8" s="1"/>
  <c r="I458" i="8"/>
  <c r="H458" i="8"/>
  <c r="G458" i="8"/>
  <c r="J458" i="8" s="1"/>
  <c r="I457" i="8"/>
  <c r="H457" i="8"/>
  <c r="G457" i="8"/>
  <c r="J457" i="8" s="1"/>
  <c r="I456" i="8"/>
  <c r="H456" i="8"/>
  <c r="G456" i="8"/>
  <c r="J456" i="8" s="1"/>
  <c r="I455" i="8"/>
  <c r="H455" i="8"/>
  <c r="G455" i="8"/>
  <c r="J455" i="8" s="1"/>
  <c r="I454" i="8"/>
  <c r="H454" i="8"/>
  <c r="G454" i="8"/>
  <c r="J454" i="8" s="1"/>
  <c r="I453" i="8"/>
  <c r="H453" i="8"/>
  <c r="G453" i="8"/>
  <c r="J453" i="8" s="1"/>
  <c r="I452" i="8"/>
  <c r="H452" i="8"/>
  <c r="G452" i="8"/>
  <c r="J452" i="8" s="1"/>
  <c r="I451" i="8"/>
  <c r="H451" i="8"/>
  <c r="G451" i="8"/>
  <c r="J451" i="8" s="1"/>
  <c r="I450" i="8"/>
  <c r="H450" i="8"/>
  <c r="G450" i="8"/>
  <c r="J450" i="8" s="1"/>
  <c r="I449" i="8"/>
  <c r="H449" i="8"/>
  <c r="G449" i="8"/>
  <c r="J449" i="8" s="1"/>
  <c r="I448" i="8"/>
  <c r="H448" i="8"/>
  <c r="G448" i="8"/>
  <c r="J448" i="8" s="1"/>
  <c r="I447" i="8"/>
  <c r="H447" i="8"/>
  <c r="G447" i="8"/>
  <c r="J447" i="8" s="1"/>
  <c r="I446" i="8"/>
  <c r="H446" i="8"/>
  <c r="G446" i="8"/>
  <c r="J446" i="8" s="1"/>
  <c r="I445" i="8"/>
  <c r="H445" i="8"/>
  <c r="G445" i="8"/>
  <c r="J445" i="8" s="1"/>
  <c r="I444" i="8"/>
  <c r="H444" i="8"/>
  <c r="G444" i="8"/>
  <c r="J444" i="8" s="1"/>
  <c r="I443" i="8"/>
  <c r="H443" i="8"/>
  <c r="G443" i="8"/>
  <c r="J443" i="8" s="1"/>
  <c r="I442" i="8"/>
  <c r="H442" i="8"/>
  <c r="G442" i="8"/>
  <c r="J442" i="8" s="1"/>
  <c r="I441" i="8"/>
  <c r="H441" i="8"/>
  <c r="G441" i="8"/>
  <c r="J441" i="8" s="1"/>
  <c r="I440" i="8"/>
  <c r="H440" i="8"/>
  <c r="G440" i="8"/>
  <c r="J440" i="8" s="1"/>
  <c r="I439" i="8"/>
  <c r="H439" i="8"/>
  <c r="G439" i="8"/>
  <c r="J439" i="8" s="1"/>
  <c r="I438" i="8"/>
  <c r="H438" i="8"/>
  <c r="G438" i="8"/>
  <c r="J438" i="8" s="1"/>
  <c r="I437" i="8"/>
  <c r="H437" i="8"/>
  <c r="G437" i="8"/>
  <c r="J437" i="8" s="1"/>
  <c r="I436" i="8"/>
  <c r="H436" i="8"/>
  <c r="G436" i="8"/>
  <c r="J436" i="8" s="1"/>
  <c r="I435" i="8"/>
  <c r="H435" i="8"/>
  <c r="G435" i="8"/>
  <c r="J435" i="8" s="1"/>
  <c r="I434" i="8"/>
  <c r="H434" i="8"/>
  <c r="G434" i="8"/>
  <c r="J434" i="8" s="1"/>
  <c r="I433" i="8"/>
  <c r="H433" i="8"/>
  <c r="G433" i="8"/>
  <c r="J433" i="8" s="1"/>
  <c r="I432" i="8"/>
  <c r="H432" i="8"/>
  <c r="G432" i="8"/>
  <c r="J432" i="8" s="1"/>
  <c r="I431" i="8"/>
  <c r="H431" i="8"/>
  <c r="G431" i="8"/>
  <c r="J431" i="8" s="1"/>
  <c r="I430" i="8"/>
  <c r="H430" i="8"/>
  <c r="G430" i="8"/>
  <c r="J430" i="8" s="1"/>
  <c r="I429" i="8"/>
  <c r="H429" i="8"/>
  <c r="G429" i="8"/>
  <c r="J429" i="8" s="1"/>
  <c r="I428" i="8"/>
  <c r="H428" i="8"/>
  <c r="G428" i="8"/>
  <c r="J428" i="8" s="1"/>
  <c r="I427" i="8"/>
  <c r="H427" i="8"/>
  <c r="G427" i="8"/>
  <c r="J427" i="8" s="1"/>
  <c r="I426" i="8"/>
  <c r="H426" i="8"/>
  <c r="G426" i="8"/>
  <c r="J426" i="8" s="1"/>
  <c r="I425" i="8"/>
  <c r="H425" i="8"/>
  <c r="G425" i="8"/>
  <c r="J425" i="8" s="1"/>
  <c r="I424" i="8"/>
  <c r="H424" i="8"/>
  <c r="G424" i="8"/>
  <c r="J424" i="8" s="1"/>
  <c r="I423" i="8"/>
  <c r="H423" i="8"/>
  <c r="G423" i="8"/>
  <c r="J423" i="8" s="1"/>
  <c r="I422" i="8"/>
  <c r="H422" i="8"/>
  <c r="G422" i="8"/>
  <c r="J422" i="8" s="1"/>
  <c r="I421" i="8"/>
  <c r="H421" i="8"/>
  <c r="G421" i="8"/>
  <c r="J421" i="8" s="1"/>
  <c r="I420" i="8"/>
  <c r="H420" i="8"/>
  <c r="G420" i="8"/>
  <c r="J420" i="8" s="1"/>
  <c r="I419" i="8"/>
  <c r="H419" i="8"/>
  <c r="G419" i="8"/>
  <c r="J419" i="8" s="1"/>
  <c r="I418" i="8"/>
  <c r="H418" i="8"/>
  <c r="G418" i="8"/>
  <c r="J418" i="8" s="1"/>
  <c r="I417" i="8"/>
  <c r="H417" i="8"/>
  <c r="G417" i="8"/>
  <c r="J417" i="8" s="1"/>
  <c r="I416" i="8"/>
  <c r="H416" i="8"/>
  <c r="G416" i="8"/>
  <c r="J416" i="8" s="1"/>
  <c r="I415" i="8"/>
  <c r="H415" i="8"/>
  <c r="G415" i="8"/>
  <c r="J415" i="8" s="1"/>
  <c r="I414" i="8"/>
  <c r="H414" i="8"/>
  <c r="G414" i="8"/>
  <c r="J414" i="8" s="1"/>
  <c r="I413" i="8"/>
  <c r="H413" i="8"/>
  <c r="G413" i="8"/>
  <c r="J413" i="8" s="1"/>
  <c r="I412" i="8"/>
  <c r="H412" i="8"/>
  <c r="G412" i="8"/>
  <c r="J412" i="8" s="1"/>
  <c r="I411" i="8"/>
  <c r="H411" i="8"/>
  <c r="G411" i="8"/>
  <c r="J411" i="8" s="1"/>
  <c r="I410" i="8"/>
  <c r="H410" i="8"/>
  <c r="G410" i="8"/>
  <c r="J410" i="8" s="1"/>
  <c r="I409" i="8"/>
  <c r="H409" i="8"/>
  <c r="G409" i="8"/>
  <c r="J409" i="8" s="1"/>
  <c r="I408" i="8"/>
  <c r="H408" i="8"/>
  <c r="G408" i="8"/>
  <c r="J408" i="8" s="1"/>
  <c r="I407" i="8"/>
  <c r="H407" i="8"/>
  <c r="G407" i="8"/>
  <c r="J407" i="8" s="1"/>
  <c r="I406" i="8"/>
  <c r="H406" i="8"/>
  <c r="G406" i="8"/>
  <c r="J406" i="8" s="1"/>
  <c r="I405" i="8"/>
  <c r="H405" i="8"/>
  <c r="G405" i="8"/>
  <c r="J405" i="8" s="1"/>
  <c r="I404" i="8"/>
  <c r="H404" i="8"/>
  <c r="G404" i="8"/>
  <c r="J404" i="8" s="1"/>
  <c r="I403" i="8"/>
  <c r="H403" i="8"/>
  <c r="G403" i="8"/>
  <c r="J403" i="8" s="1"/>
  <c r="I402" i="8"/>
  <c r="H402" i="8"/>
  <c r="G402" i="8"/>
  <c r="J402" i="8" s="1"/>
  <c r="I401" i="8"/>
  <c r="H401" i="8"/>
  <c r="G401" i="8"/>
  <c r="J401" i="8" s="1"/>
  <c r="I400" i="8"/>
  <c r="H400" i="8"/>
  <c r="G400" i="8"/>
  <c r="J400" i="8" s="1"/>
  <c r="I399" i="8"/>
  <c r="H399" i="8"/>
  <c r="G399" i="8"/>
  <c r="J399" i="8" s="1"/>
  <c r="I398" i="8"/>
  <c r="H398" i="8"/>
  <c r="G398" i="8"/>
  <c r="J398" i="8" s="1"/>
  <c r="I397" i="8"/>
  <c r="H397" i="8"/>
  <c r="G397" i="8"/>
  <c r="J397" i="8" s="1"/>
  <c r="I396" i="8"/>
  <c r="H396" i="8"/>
  <c r="G396" i="8"/>
  <c r="J396" i="8" s="1"/>
  <c r="I395" i="8"/>
  <c r="H395" i="8"/>
  <c r="G395" i="8"/>
  <c r="J395" i="8" s="1"/>
  <c r="I394" i="8"/>
  <c r="H394" i="8"/>
  <c r="G394" i="8"/>
  <c r="J394" i="8" s="1"/>
  <c r="I393" i="8"/>
  <c r="H393" i="8"/>
  <c r="G393" i="8"/>
  <c r="J393" i="8" s="1"/>
  <c r="I392" i="8"/>
  <c r="H392" i="8"/>
  <c r="G392" i="8"/>
  <c r="J392" i="8" s="1"/>
  <c r="I391" i="8"/>
  <c r="H391" i="8"/>
  <c r="G391" i="8"/>
  <c r="J391" i="8" s="1"/>
  <c r="I390" i="8"/>
  <c r="H390" i="8"/>
  <c r="G390" i="8"/>
  <c r="J390" i="8" s="1"/>
  <c r="I389" i="8"/>
  <c r="H389" i="8"/>
  <c r="G389" i="8"/>
  <c r="J389" i="8" s="1"/>
  <c r="I388" i="8"/>
  <c r="H388" i="8"/>
  <c r="G388" i="8"/>
  <c r="J388" i="8" s="1"/>
  <c r="I387" i="8"/>
  <c r="H387" i="8"/>
  <c r="G387" i="8"/>
  <c r="J387" i="8" s="1"/>
  <c r="I386" i="8"/>
  <c r="H386" i="8"/>
  <c r="G386" i="8"/>
  <c r="J386" i="8" s="1"/>
  <c r="I385" i="8"/>
  <c r="H385" i="8"/>
  <c r="G385" i="8"/>
  <c r="J385" i="8" s="1"/>
  <c r="I384" i="8"/>
  <c r="H384" i="8"/>
  <c r="G384" i="8"/>
  <c r="J384" i="8" s="1"/>
  <c r="I383" i="8"/>
  <c r="H383" i="8"/>
  <c r="G383" i="8"/>
  <c r="J383" i="8" s="1"/>
  <c r="I382" i="8"/>
  <c r="H382" i="8"/>
  <c r="G382" i="8"/>
  <c r="J382" i="8" s="1"/>
  <c r="I381" i="8"/>
  <c r="H381" i="8"/>
  <c r="G381" i="8"/>
  <c r="J381" i="8" s="1"/>
  <c r="I380" i="8"/>
  <c r="H380" i="8"/>
  <c r="G380" i="8"/>
  <c r="J380" i="8" s="1"/>
  <c r="I379" i="8"/>
  <c r="H379" i="8"/>
  <c r="G379" i="8"/>
  <c r="J379" i="8" s="1"/>
  <c r="I378" i="8"/>
  <c r="H378" i="8"/>
  <c r="G378" i="8"/>
  <c r="J378" i="8" s="1"/>
  <c r="I377" i="8"/>
  <c r="H377" i="8"/>
  <c r="G377" i="8"/>
  <c r="J377" i="8" s="1"/>
  <c r="I376" i="8"/>
  <c r="H376" i="8"/>
  <c r="G376" i="8"/>
  <c r="J376" i="8" s="1"/>
  <c r="I375" i="8"/>
  <c r="H375" i="8"/>
  <c r="G375" i="8"/>
  <c r="J375" i="8" s="1"/>
  <c r="I374" i="8"/>
  <c r="H374" i="8"/>
  <c r="G374" i="8"/>
  <c r="J374" i="8" s="1"/>
  <c r="I373" i="8"/>
  <c r="H373" i="8"/>
  <c r="G373" i="8"/>
  <c r="J373" i="8" s="1"/>
  <c r="I372" i="8"/>
  <c r="H372" i="8"/>
  <c r="G372" i="8"/>
  <c r="J372" i="8" s="1"/>
  <c r="I371" i="8"/>
  <c r="H371" i="8"/>
  <c r="G371" i="8"/>
  <c r="J371" i="8" s="1"/>
  <c r="I370" i="8"/>
  <c r="H370" i="8"/>
  <c r="G370" i="8"/>
  <c r="J370" i="8" s="1"/>
  <c r="I369" i="8"/>
  <c r="H369" i="8"/>
  <c r="G369" i="8"/>
  <c r="J369" i="8" s="1"/>
  <c r="I368" i="8"/>
  <c r="H368" i="8"/>
  <c r="G368" i="8"/>
  <c r="J368" i="8" s="1"/>
  <c r="I367" i="8"/>
  <c r="H367" i="8"/>
  <c r="G367" i="8"/>
  <c r="J367" i="8" s="1"/>
  <c r="I366" i="8"/>
  <c r="H366" i="8"/>
  <c r="G366" i="8"/>
  <c r="J366" i="8" s="1"/>
  <c r="I365" i="8"/>
  <c r="H365" i="8"/>
  <c r="G365" i="8"/>
  <c r="J365" i="8" s="1"/>
  <c r="I364" i="8"/>
  <c r="H364" i="8"/>
  <c r="G364" i="8"/>
  <c r="J364" i="8" s="1"/>
  <c r="I363" i="8"/>
  <c r="H363" i="8"/>
  <c r="G363" i="8"/>
  <c r="J363" i="8" s="1"/>
  <c r="I362" i="8"/>
  <c r="H362" i="8"/>
  <c r="G362" i="8"/>
  <c r="J362" i="8" s="1"/>
  <c r="I361" i="8"/>
  <c r="H361" i="8"/>
  <c r="G361" i="8"/>
  <c r="J361" i="8" s="1"/>
  <c r="I360" i="8"/>
  <c r="H360" i="8"/>
  <c r="G360" i="8"/>
  <c r="J360" i="8" s="1"/>
  <c r="I359" i="8"/>
  <c r="H359" i="8"/>
  <c r="G359" i="8"/>
  <c r="J359" i="8" s="1"/>
  <c r="I358" i="8"/>
  <c r="H358" i="8"/>
  <c r="G358" i="8"/>
  <c r="J358" i="8" s="1"/>
  <c r="I357" i="8"/>
  <c r="H357" i="8"/>
  <c r="G357" i="8"/>
  <c r="J357" i="8" s="1"/>
  <c r="I356" i="8"/>
  <c r="H356" i="8"/>
  <c r="G356" i="8"/>
  <c r="J356" i="8" s="1"/>
  <c r="I355" i="8"/>
  <c r="H355" i="8"/>
  <c r="G355" i="8"/>
  <c r="J355" i="8" s="1"/>
  <c r="I354" i="8"/>
  <c r="H354" i="8"/>
  <c r="G354" i="8"/>
  <c r="J354" i="8" s="1"/>
  <c r="I353" i="8"/>
  <c r="H353" i="8"/>
  <c r="G353" i="8"/>
  <c r="J353" i="8" s="1"/>
  <c r="I352" i="8"/>
  <c r="H352" i="8"/>
  <c r="G352" i="8"/>
  <c r="J352" i="8" s="1"/>
  <c r="I351" i="8"/>
  <c r="H351" i="8"/>
  <c r="G351" i="8"/>
  <c r="J351" i="8" s="1"/>
  <c r="I350" i="8"/>
  <c r="H350" i="8"/>
  <c r="G350" i="8"/>
  <c r="J350" i="8" s="1"/>
  <c r="I349" i="8"/>
  <c r="H349" i="8"/>
  <c r="G349" i="8"/>
  <c r="J349" i="8" s="1"/>
  <c r="I348" i="8"/>
  <c r="H348" i="8"/>
  <c r="G348" i="8"/>
  <c r="J348" i="8" s="1"/>
  <c r="I347" i="8"/>
  <c r="H347" i="8"/>
  <c r="G347" i="8"/>
  <c r="J347" i="8" s="1"/>
  <c r="I346" i="8"/>
  <c r="H346" i="8"/>
  <c r="G346" i="8"/>
  <c r="J346" i="8" s="1"/>
  <c r="I345" i="8"/>
  <c r="H345" i="8"/>
  <c r="G345" i="8"/>
  <c r="J345" i="8" s="1"/>
  <c r="I344" i="8"/>
  <c r="H344" i="8"/>
  <c r="G344" i="8"/>
  <c r="J344" i="8" s="1"/>
  <c r="I343" i="8"/>
  <c r="H343" i="8"/>
  <c r="G343" i="8"/>
  <c r="J343" i="8" s="1"/>
  <c r="I342" i="8"/>
  <c r="H342" i="8"/>
  <c r="G342" i="8"/>
  <c r="J342" i="8" s="1"/>
  <c r="I341" i="8"/>
  <c r="H341" i="8"/>
  <c r="G341" i="8"/>
  <c r="J341" i="8" s="1"/>
  <c r="I340" i="8"/>
  <c r="H340" i="8"/>
  <c r="G340" i="8"/>
  <c r="J340" i="8" s="1"/>
  <c r="I339" i="8"/>
  <c r="H339" i="8"/>
  <c r="G339" i="8"/>
  <c r="J339" i="8" s="1"/>
  <c r="I338" i="8"/>
  <c r="H338" i="8"/>
  <c r="G338" i="8"/>
  <c r="J338" i="8" s="1"/>
  <c r="I337" i="8"/>
  <c r="H337" i="8"/>
  <c r="G337" i="8"/>
  <c r="J337" i="8" s="1"/>
  <c r="I336" i="8"/>
  <c r="H336" i="8"/>
  <c r="G336" i="8"/>
  <c r="J336" i="8" s="1"/>
  <c r="I335" i="8"/>
  <c r="H335" i="8"/>
  <c r="G335" i="8"/>
  <c r="J335" i="8" s="1"/>
  <c r="I334" i="8"/>
  <c r="H334" i="8"/>
  <c r="G334" i="8"/>
  <c r="J334" i="8" s="1"/>
  <c r="I333" i="8"/>
  <c r="H333" i="8"/>
  <c r="G333" i="8"/>
  <c r="J333" i="8" s="1"/>
  <c r="I332" i="8"/>
  <c r="H332" i="8"/>
  <c r="G332" i="8"/>
  <c r="J332" i="8" s="1"/>
  <c r="I331" i="8"/>
  <c r="H331" i="8"/>
  <c r="G331" i="8"/>
  <c r="J331" i="8" s="1"/>
  <c r="I330" i="8"/>
  <c r="H330" i="8"/>
  <c r="G330" i="8"/>
  <c r="J330" i="8" s="1"/>
  <c r="I329" i="8"/>
  <c r="H329" i="8"/>
  <c r="G329" i="8"/>
  <c r="J329" i="8" s="1"/>
  <c r="I328" i="8"/>
  <c r="H328" i="8"/>
  <c r="G328" i="8"/>
  <c r="J328" i="8" s="1"/>
  <c r="I327" i="8"/>
  <c r="H327" i="8"/>
  <c r="G327" i="8"/>
  <c r="J327" i="8" s="1"/>
  <c r="I326" i="8"/>
  <c r="H326" i="8"/>
  <c r="G326" i="8"/>
  <c r="J326" i="8" s="1"/>
  <c r="I325" i="8"/>
  <c r="H325" i="8"/>
  <c r="G325" i="8"/>
  <c r="J325" i="8" s="1"/>
  <c r="I324" i="8"/>
  <c r="H324" i="8"/>
  <c r="G324" i="8"/>
  <c r="J324" i="8" s="1"/>
  <c r="I323" i="8"/>
  <c r="H323" i="8"/>
  <c r="G323" i="8"/>
  <c r="J323" i="8" s="1"/>
  <c r="I322" i="8"/>
  <c r="H322" i="8"/>
  <c r="G322" i="8"/>
  <c r="J322" i="8" s="1"/>
  <c r="I321" i="8"/>
  <c r="H321" i="8"/>
  <c r="G321" i="8"/>
  <c r="J321" i="8" s="1"/>
  <c r="I320" i="8"/>
  <c r="H320" i="8"/>
  <c r="G320" i="8"/>
  <c r="J320" i="8" s="1"/>
  <c r="I319" i="8"/>
  <c r="H319" i="8"/>
  <c r="G319" i="8"/>
  <c r="J319" i="8" s="1"/>
  <c r="I318" i="8"/>
  <c r="H318" i="8"/>
  <c r="G318" i="8"/>
  <c r="J318" i="8" s="1"/>
  <c r="I317" i="8"/>
  <c r="H317" i="8"/>
  <c r="G317" i="8"/>
  <c r="J317" i="8" s="1"/>
  <c r="I316" i="8"/>
  <c r="H316" i="8"/>
  <c r="G316" i="8"/>
  <c r="J316" i="8" s="1"/>
  <c r="I315" i="8"/>
  <c r="H315" i="8"/>
  <c r="G315" i="8"/>
  <c r="J315" i="8" s="1"/>
  <c r="I314" i="8"/>
  <c r="H314" i="8"/>
  <c r="G314" i="8"/>
  <c r="J314" i="8" s="1"/>
  <c r="I313" i="8"/>
  <c r="H313" i="8"/>
  <c r="G313" i="8"/>
  <c r="J313" i="8" s="1"/>
  <c r="I312" i="8"/>
  <c r="H312" i="8"/>
  <c r="G312" i="8"/>
  <c r="J312" i="8" s="1"/>
  <c r="I311" i="8"/>
  <c r="H311" i="8"/>
  <c r="G311" i="8"/>
  <c r="J311" i="8" s="1"/>
  <c r="I310" i="8"/>
  <c r="H310" i="8"/>
  <c r="G310" i="8"/>
  <c r="J310" i="8" s="1"/>
  <c r="I309" i="8"/>
  <c r="H309" i="8"/>
  <c r="G309" i="8"/>
  <c r="J309" i="8" s="1"/>
  <c r="I308" i="8"/>
  <c r="H308" i="8"/>
  <c r="G308" i="8"/>
  <c r="J308" i="8" s="1"/>
  <c r="I307" i="8"/>
  <c r="H307" i="8"/>
  <c r="G307" i="8"/>
  <c r="J307" i="8" s="1"/>
  <c r="I306" i="8"/>
  <c r="H306" i="8"/>
  <c r="G306" i="8"/>
  <c r="J306" i="8" s="1"/>
  <c r="I305" i="8"/>
  <c r="H305" i="8"/>
  <c r="G305" i="8"/>
  <c r="J305" i="8" s="1"/>
  <c r="I304" i="8"/>
  <c r="H304" i="8"/>
  <c r="G304" i="8"/>
  <c r="J304" i="8" s="1"/>
  <c r="I303" i="8"/>
  <c r="H303" i="8"/>
  <c r="G303" i="8"/>
  <c r="J303" i="8" s="1"/>
  <c r="I302" i="8"/>
  <c r="H302" i="8"/>
  <c r="G302" i="8"/>
  <c r="J302" i="8" s="1"/>
  <c r="I301" i="8"/>
  <c r="H301" i="8"/>
  <c r="G301" i="8"/>
  <c r="J301" i="8" s="1"/>
  <c r="I300" i="8"/>
  <c r="H300" i="8"/>
  <c r="G300" i="8"/>
  <c r="J300" i="8" s="1"/>
  <c r="I299" i="8"/>
  <c r="H299" i="8"/>
  <c r="G299" i="8"/>
  <c r="J299" i="8" s="1"/>
  <c r="I298" i="8"/>
  <c r="H298" i="8"/>
  <c r="G298" i="8"/>
  <c r="J298" i="8" s="1"/>
  <c r="I297" i="8"/>
  <c r="H297" i="8"/>
  <c r="G297" i="8"/>
  <c r="J297" i="8" s="1"/>
  <c r="I296" i="8"/>
  <c r="H296" i="8"/>
  <c r="G296" i="8"/>
  <c r="J296" i="8" s="1"/>
  <c r="I295" i="8"/>
  <c r="H295" i="8"/>
  <c r="G295" i="8"/>
  <c r="J295" i="8" s="1"/>
  <c r="I294" i="8"/>
  <c r="H294" i="8"/>
  <c r="G294" i="8"/>
  <c r="J294" i="8" s="1"/>
  <c r="I293" i="8"/>
  <c r="H293" i="8"/>
  <c r="G293" i="8"/>
  <c r="J293" i="8" s="1"/>
  <c r="I292" i="8"/>
  <c r="H292" i="8"/>
  <c r="G292" i="8"/>
  <c r="J292" i="8" s="1"/>
  <c r="I291" i="8"/>
  <c r="H291" i="8"/>
  <c r="G291" i="8"/>
  <c r="J291" i="8" s="1"/>
  <c r="I290" i="8"/>
  <c r="H290" i="8"/>
  <c r="G290" i="8"/>
  <c r="J290" i="8" s="1"/>
  <c r="I289" i="8"/>
  <c r="H289" i="8"/>
  <c r="G289" i="8"/>
  <c r="J289" i="8" s="1"/>
  <c r="I288" i="8"/>
  <c r="H288" i="8"/>
  <c r="G288" i="8"/>
  <c r="J288" i="8" s="1"/>
  <c r="I287" i="8"/>
  <c r="H287" i="8"/>
  <c r="G287" i="8"/>
  <c r="J287" i="8" s="1"/>
  <c r="I286" i="8"/>
  <c r="H286" i="8"/>
  <c r="G286" i="8"/>
  <c r="J286" i="8" s="1"/>
  <c r="I285" i="8"/>
  <c r="H285" i="8"/>
  <c r="G285" i="8"/>
  <c r="J285" i="8" s="1"/>
  <c r="I284" i="8"/>
  <c r="H284" i="8"/>
  <c r="G284" i="8"/>
  <c r="J284" i="8" s="1"/>
  <c r="I283" i="8"/>
  <c r="H283" i="8"/>
  <c r="G283" i="8"/>
  <c r="J283" i="8" s="1"/>
  <c r="I282" i="8"/>
  <c r="H282" i="8"/>
  <c r="G282" i="8"/>
  <c r="J282" i="8" s="1"/>
  <c r="I281" i="8"/>
  <c r="H281" i="8"/>
  <c r="G281" i="8"/>
  <c r="J281" i="8" s="1"/>
  <c r="I280" i="8"/>
  <c r="H280" i="8"/>
  <c r="G280" i="8"/>
  <c r="J280" i="8" s="1"/>
  <c r="I279" i="8"/>
  <c r="H279" i="8"/>
  <c r="G279" i="8"/>
  <c r="J279" i="8" s="1"/>
  <c r="I278" i="8"/>
  <c r="H278" i="8"/>
  <c r="G278" i="8"/>
  <c r="J278" i="8" s="1"/>
  <c r="I277" i="8"/>
  <c r="H277" i="8"/>
  <c r="G277" i="8"/>
  <c r="J277" i="8" s="1"/>
  <c r="I276" i="8"/>
  <c r="H276" i="8"/>
  <c r="G276" i="8"/>
  <c r="J276" i="8" s="1"/>
  <c r="I275" i="8"/>
  <c r="H275" i="8"/>
  <c r="G275" i="8"/>
  <c r="J275" i="8" s="1"/>
  <c r="I274" i="8"/>
  <c r="H274" i="8"/>
  <c r="G274" i="8"/>
  <c r="J274" i="8" s="1"/>
  <c r="I273" i="8"/>
  <c r="H273" i="8"/>
  <c r="G273" i="8"/>
  <c r="J273" i="8" s="1"/>
  <c r="I272" i="8"/>
  <c r="H272" i="8"/>
  <c r="G272" i="8"/>
  <c r="J272" i="8" s="1"/>
  <c r="I271" i="8"/>
  <c r="H271" i="8"/>
  <c r="G271" i="8"/>
  <c r="J271" i="8" s="1"/>
  <c r="I270" i="8"/>
  <c r="H270" i="8"/>
  <c r="G270" i="8"/>
  <c r="J270" i="8" s="1"/>
  <c r="I269" i="8"/>
  <c r="H269" i="8"/>
  <c r="G269" i="8"/>
  <c r="J269" i="8" s="1"/>
  <c r="I268" i="8"/>
  <c r="H268" i="8"/>
  <c r="G268" i="8"/>
  <c r="J268" i="8" s="1"/>
  <c r="I267" i="8"/>
  <c r="H267" i="8"/>
  <c r="G267" i="8"/>
  <c r="J267" i="8" s="1"/>
  <c r="I266" i="8"/>
  <c r="H266" i="8"/>
  <c r="G266" i="8"/>
  <c r="J266" i="8" s="1"/>
  <c r="I265" i="8"/>
  <c r="H265" i="8"/>
  <c r="G265" i="8"/>
  <c r="J265" i="8" s="1"/>
  <c r="I264" i="8"/>
  <c r="H264" i="8"/>
  <c r="G264" i="8"/>
  <c r="J264" i="8" s="1"/>
  <c r="I263" i="8"/>
  <c r="H263" i="8"/>
  <c r="G263" i="8"/>
  <c r="J263" i="8" s="1"/>
  <c r="I262" i="8"/>
  <c r="H262" i="8"/>
  <c r="G262" i="8"/>
  <c r="J262" i="8" s="1"/>
  <c r="I261" i="8"/>
  <c r="H261" i="8"/>
  <c r="G261" i="8"/>
  <c r="J261" i="8" s="1"/>
  <c r="I260" i="8"/>
  <c r="H260" i="8"/>
  <c r="G260" i="8"/>
  <c r="J260" i="8" s="1"/>
  <c r="I259" i="8"/>
  <c r="H259" i="8"/>
  <c r="G259" i="8"/>
  <c r="J259" i="8" s="1"/>
  <c r="I258" i="8"/>
  <c r="H258" i="8"/>
  <c r="G258" i="8"/>
  <c r="J258" i="8" s="1"/>
  <c r="I257" i="8"/>
  <c r="H257" i="8"/>
  <c r="G257" i="8"/>
  <c r="J257" i="8" s="1"/>
  <c r="I256" i="8"/>
  <c r="H256" i="8"/>
  <c r="G256" i="8"/>
  <c r="J256" i="8" s="1"/>
  <c r="I255" i="8"/>
  <c r="H255" i="8"/>
  <c r="G255" i="8"/>
  <c r="J255" i="8" s="1"/>
  <c r="I254" i="8"/>
  <c r="H254" i="8"/>
  <c r="G254" i="8"/>
  <c r="J254" i="8" s="1"/>
  <c r="I253" i="8"/>
  <c r="H253" i="8"/>
  <c r="G253" i="8"/>
  <c r="J253" i="8" s="1"/>
  <c r="I252" i="8"/>
  <c r="H252" i="8"/>
  <c r="G252" i="8"/>
  <c r="J252" i="8" s="1"/>
  <c r="I251" i="8"/>
  <c r="H251" i="8"/>
  <c r="G251" i="8"/>
  <c r="J251" i="8" s="1"/>
  <c r="I250" i="8"/>
  <c r="H250" i="8"/>
  <c r="G250" i="8"/>
  <c r="J250" i="8" s="1"/>
  <c r="I249" i="8"/>
  <c r="H249" i="8"/>
  <c r="G249" i="8"/>
  <c r="J249" i="8" s="1"/>
  <c r="I248" i="8"/>
  <c r="H248" i="8"/>
  <c r="G248" i="8"/>
  <c r="J248" i="8" s="1"/>
  <c r="I247" i="8"/>
  <c r="H247" i="8"/>
  <c r="G247" i="8"/>
  <c r="J247" i="8" s="1"/>
  <c r="I246" i="8"/>
  <c r="H246" i="8"/>
  <c r="G246" i="8"/>
  <c r="J246" i="8" s="1"/>
  <c r="I245" i="8"/>
  <c r="H245" i="8"/>
  <c r="G245" i="8"/>
  <c r="J245" i="8" s="1"/>
  <c r="I244" i="8"/>
  <c r="H244" i="8"/>
  <c r="G244" i="8"/>
  <c r="J244" i="8" s="1"/>
  <c r="I243" i="8"/>
  <c r="H243" i="8"/>
  <c r="G243" i="8"/>
  <c r="J243" i="8" s="1"/>
  <c r="I242" i="8"/>
  <c r="H242" i="8"/>
  <c r="G242" i="8"/>
  <c r="J242" i="8" s="1"/>
  <c r="I241" i="8"/>
  <c r="H241" i="8"/>
  <c r="G241" i="8"/>
  <c r="J241" i="8" s="1"/>
  <c r="I240" i="8"/>
  <c r="H240" i="8"/>
  <c r="G240" i="8"/>
  <c r="J240" i="8" s="1"/>
  <c r="I239" i="8"/>
  <c r="H239" i="8"/>
  <c r="G239" i="8"/>
  <c r="J239" i="8" s="1"/>
  <c r="I238" i="8"/>
  <c r="H238" i="8"/>
  <c r="G238" i="8"/>
  <c r="J238" i="8" s="1"/>
  <c r="I237" i="8"/>
  <c r="H237" i="8"/>
  <c r="G237" i="8"/>
  <c r="J237" i="8" s="1"/>
  <c r="I236" i="8"/>
  <c r="H236" i="8"/>
  <c r="G236" i="8"/>
  <c r="J236" i="8" s="1"/>
  <c r="I235" i="8"/>
  <c r="H235" i="8"/>
  <c r="G235" i="8"/>
  <c r="J235" i="8" s="1"/>
  <c r="I234" i="8"/>
  <c r="H234" i="8"/>
  <c r="G234" i="8"/>
  <c r="J234" i="8" s="1"/>
  <c r="I233" i="8"/>
  <c r="H233" i="8"/>
  <c r="G233" i="8"/>
  <c r="J233" i="8" s="1"/>
  <c r="I232" i="8"/>
  <c r="H232" i="8"/>
  <c r="G232" i="8"/>
  <c r="J232" i="8" s="1"/>
  <c r="I231" i="8"/>
  <c r="H231" i="8"/>
  <c r="G231" i="8"/>
  <c r="J231" i="8" s="1"/>
  <c r="I230" i="8"/>
  <c r="H230" i="8"/>
  <c r="G230" i="8"/>
  <c r="J230" i="8" s="1"/>
  <c r="I229" i="8"/>
  <c r="H229" i="8"/>
  <c r="G229" i="8"/>
  <c r="J229" i="8" s="1"/>
  <c r="I228" i="8"/>
  <c r="H228" i="8"/>
  <c r="G228" i="8"/>
  <c r="J228" i="8" s="1"/>
  <c r="I227" i="8"/>
  <c r="H227" i="8"/>
  <c r="G227" i="8"/>
  <c r="J227" i="8" s="1"/>
  <c r="I226" i="8"/>
  <c r="H226" i="8"/>
  <c r="G226" i="8"/>
  <c r="J226" i="8" s="1"/>
  <c r="I225" i="8"/>
  <c r="H225" i="8"/>
  <c r="G225" i="8"/>
  <c r="J225" i="8" s="1"/>
  <c r="I224" i="8"/>
  <c r="H224" i="8"/>
  <c r="G224" i="8"/>
  <c r="J224" i="8" s="1"/>
  <c r="I223" i="8"/>
  <c r="H223" i="8"/>
  <c r="G223" i="8"/>
  <c r="J223" i="8" s="1"/>
  <c r="I222" i="8"/>
  <c r="H222" i="8"/>
  <c r="G222" i="8"/>
  <c r="J222" i="8" s="1"/>
  <c r="I221" i="8"/>
  <c r="H221" i="8"/>
  <c r="G221" i="8"/>
  <c r="J221" i="8" s="1"/>
  <c r="I220" i="8"/>
  <c r="H220" i="8"/>
  <c r="G220" i="8"/>
  <c r="J220" i="8" s="1"/>
  <c r="I219" i="8"/>
  <c r="H219" i="8"/>
  <c r="G219" i="8"/>
  <c r="J219" i="8" s="1"/>
  <c r="I218" i="8"/>
  <c r="H218" i="8"/>
  <c r="G218" i="8"/>
  <c r="J218" i="8" s="1"/>
  <c r="I217" i="8"/>
  <c r="H217" i="8"/>
  <c r="G217" i="8"/>
  <c r="J217" i="8" s="1"/>
  <c r="I216" i="8"/>
  <c r="H216" i="8"/>
  <c r="G216" i="8"/>
  <c r="J216" i="8" s="1"/>
  <c r="I215" i="8"/>
  <c r="H215" i="8"/>
  <c r="G215" i="8"/>
  <c r="J215" i="8" s="1"/>
  <c r="I214" i="8"/>
  <c r="H214" i="8"/>
  <c r="G214" i="8"/>
  <c r="J214" i="8" s="1"/>
  <c r="I213" i="8"/>
  <c r="H213" i="8"/>
  <c r="G213" i="8"/>
  <c r="J213" i="8" s="1"/>
  <c r="I212" i="8"/>
  <c r="H212" i="8"/>
  <c r="G212" i="8"/>
  <c r="J212" i="8" s="1"/>
  <c r="I211" i="8"/>
  <c r="H211" i="8"/>
  <c r="G211" i="8"/>
  <c r="J211" i="8" s="1"/>
  <c r="I210" i="8"/>
  <c r="H210" i="8"/>
  <c r="G210" i="8"/>
  <c r="J210" i="8" s="1"/>
  <c r="I209" i="8"/>
  <c r="H209" i="8"/>
  <c r="G209" i="8"/>
  <c r="J209" i="8" s="1"/>
  <c r="I208" i="8"/>
  <c r="H208" i="8"/>
  <c r="G208" i="8"/>
  <c r="J208" i="8" s="1"/>
  <c r="I207" i="8"/>
  <c r="H207" i="8"/>
  <c r="G207" i="8"/>
  <c r="J207" i="8" s="1"/>
  <c r="I206" i="8"/>
  <c r="H206" i="8"/>
  <c r="G206" i="8"/>
  <c r="J206" i="8" s="1"/>
  <c r="I205" i="8"/>
  <c r="H205" i="8"/>
  <c r="G205" i="8"/>
  <c r="J205" i="8" s="1"/>
  <c r="I204" i="8"/>
  <c r="H204" i="8"/>
  <c r="G204" i="8"/>
  <c r="J204" i="8" s="1"/>
  <c r="I203" i="8"/>
  <c r="H203" i="8"/>
  <c r="G203" i="8"/>
  <c r="J203" i="8" s="1"/>
  <c r="I202" i="8"/>
  <c r="H202" i="8"/>
  <c r="G202" i="8"/>
  <c r="J202" i="8" s="1"/>
  <c r="I201" i="8"/>
  <c r="H201" i="8"/>
  <c r="G201" i="8"/>
  <c r="J201" i="8" s="1"/>
  <c r="I200" i="8"/>
  <c r="H200" i="8"/>
  <c r="G200" i="8"/>
  <c r="J200" i="8" s="1"/>
  <c r="I199" i="8"/>
  <c r="H199" i="8"/>
  <c r="G199" i="8"/>
  <c r="J199" i="8" s="1"/>
  <c r="I198" i="8"/>
  <c r="H198" i="8"/>
  <c r="G198" i="8"/>
  <c r="J198" i="8" s="1"/>
  <c r="I197" i="8"/>
  <c r="H197" i="8"/>
  <c r="G197" i="8"/>
  <c r="J197" i="8" s="1"/>
  <c r="I196" i="8"/>
  <c r="H196" i="8"/>
  <c r="G196" i="8"/>
  <c r="J196" i="8" s="1"/>
  <c r="I195" i="8"/>
  <c r="H195" i="8"/>
  <c r="G195" i="8"/>
  <c r="J195" i="8" s="1"/>
  <c r="I194" i="8"/>
  <c r="H194" i="8"/>
  <c r="G194" i="8"/>
  <c r="J194" i="8" s="1"/>
  <c r="I193" i="8"/>
  <c r="H193" i="8"/>
  <c r="G193" i="8"/>
  <c r="J193" i="8" s="1"/>
  <c r="I192" i="8"/>
  <c r="H192" i="8"/>
  <c r="G192" i="8"/>
  <c r="J192" i="8" s="1"/>
  <c r="I191" i="8"/>
  <c r="H191" i="8"/>
  <c r="G191" i="8"/>
  <c r="J191" i="8" s="1"/>
  <c r="I190" i="8"/>
  <c r="H190" i="8"/>
  <c r="G190" i="8"/>
  <c r="J190" i="8" s="1"/>
  <c r="I189" i="8"/>
  <c r="H189" i="8"/>
  <c r="G189" i="8"/>
  <c r="J189" i="8" s="1"/>
  <c r="I188" i="8"/>
  <c r="H188" i="8"/>
  <c r="G188" i="8"/>
  <c r="J188" i="8" s="1"/>
  <c r="I187" i="8"/>
  <c r="H187" i="8"/>
  <c r="G187" i="8"/>
  <c r="J187" i="8" s="1"/>
  <c r="I186" i="8"/>
  <c r="H186" i="8"/>
  <c r="G186" i="8"/>
  <c r="J186" i="8" s="1"/>
  <c r="I185" i="8"/>
  <c r="H185" i="8"/>
  <c r="G185" i="8"/>
  <c r="J185" i="8" s="1"/>
  <c r="I184" i="8"/>
  <c r="H184" i="8"/>
  <c r="G184" i="8"/>
  <c r="J184" i="8" s="1"/>
  <c r="I183" i="8"/>
  <c r="H183" i="8"/>
  <c r="G183" i="8"/>
  <c r="J183" i="8" s="1"/>
  <c r="I182" i="8"/>
  <c r="H182" i="8"/>
  <c r="G182" i="8"/>
  <c r="J182" i="8" s="1"/>
  <c r="I181" i="8"/>
  <c r="H181" i="8"/>
  <c r="G181" i="8"/>
  <c r="J181" i="8" s="1"/>
  <c r="I180" i="8"/>
  <c r="H180" i="8"/>
  <c r="G180" i="8"/>
  <c r="J180" i="8" s="1"/>
  <c r="I179" i="8"/>
  <c r="H179" i="8"/>
  <c r="G179" i="8"/>
  <c r="J179" i="8" s="1"/>
  <c r="I178" i="8"/>
  <c r="H178" i="8"/>
  <c r="G178" i="8"/>
  <c r="J178" i="8" s="1"/>
  <c r="I177" i="8"/>
  <c r="H177" i="8"/>
  <c r="G177" i="8"/>
  <c r="J177" i="8" s="1"/>
  <c r="I176" i="8"/>
  <c r="H176" i="8"/>
  <c r="G176" i="8"/>
  <c r="J176" i="8" s="1"/>
  <c r="I175" i="8"/>
  <c r="H175" i="8"/>
  <c r="G175" i="8"/>
  <c r="J175" i="8" s="1"/>
  <c r="I174" i="8"/>
  <c r="H174" i="8"/>
  <c r="G174" i="8"/>
  <c r="J174" i="8" s="1"/>
  <c r="I173" i="8"/>
  <c r="H173" i="8"/>
  <c r="G173" i="8"/>
  <c r="J173" i="8" s="1"/>
  <c r="I172" i="8"/>
  <c r="H172" i="8"/>
  <c r="G172" i="8"/>
  <c r="J172" i="8" s="1"/>
  <c r="I171" i="8"/>
  <c r="H171" i="8"/>
  <c r="G171" i="8"/>
  <c r="J171" i="8" s="1"/>
  <c r="I170" i="8"/>
  <c r="H170" i="8"/>
  <c r="G170" i="8"/>
  <c r="J170" i="8" s="1"/>
  <c r="I169" i="8"/>
  <c r="H169" i="8"/>
  <c r="G169" i="8"/>
  <c r="J169" i="8" s="1"/>
  <c r="I168" i="8"/>
  <c r="H168" i="8"/>
  <c r="G168" i="8"/>
  <c r="J168" i="8" s="1"/>
  <c r="I167" i="8"/>
  <c r="H167" i="8"/>
  <c r="G167" i="8"/>
  <c r="J167" i="8" s="1"/>
  <c r="I166" i="8"/>
  <c r="H166" i="8"/>
  <c r="G166" i="8"/>
  <c r="J166" i="8" s="1"/>
  <c r="I165" i="8"/>
  <c r="H165" i="8"/>
  <c r="G165" i="8"/>
  <c r="J165" i="8" s="1"/>
  <c r="I164" i="8"/>
  <c r="H164" i="8"/>
  <c r="G164" i="8"/>
  <c r="J164" i="8" s="1"/>
  <c r="I163" i="8"/>
  <c r="H163" i="8"/>
  <c r="G163" i="8"/>
  <c r="J163" i="8" s="1"/>
  <c r="I162" i="8"/>
  <c r="H162" i="8"/>
  <c r="G162" i="8"/>
  <c r="J162" i="8" s="1"/>
  <c r="I161" i="8"/>
  <c r="H161" i="8"/>
  <c r="G161" i="8"/>
  <c r="J161" i="8" s="1"/>
  <c r="I160" i="8"/>
  <c r="H160" i="8"/>
  <c r="G160" i="8"/>
  <c r="J160" i="8" s="1"/>
  <c r="I159" i="8"/>
  <c r="H159" i="8"/>
  <c r="G159" i="8"/>
  <c r="J159" i="8" s="1"/>
  <c r="I158" i="8"/>
  <c r="H158" i="8"/>
  <c r="G158" i="8"/>
  <c r="J158" i="8" s="1"/>
  <c r="I157" i="8"/>
  <c r="H157" i="8"/>
  <c r="G157" i="8"/>
  <c r="J157" i="8" s="1"/>
  <c r="I156" i="8"/>
  <c r="H156" i="8"/>
  <c r="G156" i="8"/>
  <c r="J156" i="8" s="1"/>
  <c r="I155" i="8"/>
  <c r="H155" i="8"/>
  <c r="G155" i="8"/>
  <c r="J155" i="8" s="1"/>
  <c r="I154" i="8"/>
  <c r="H154" i="8"/>
  <c r="G154" i="8"/>
  <c r="J154" i="8" s="1"/>
  <c r="I153" i="8"/>
  <c r="H153" i="8"/>
  <c r="G153" i="8"/>
  <c r="J153" i="8" s="1"/>
  <c r="I152" i="8"/>
  <c r="H152" i="8"/>
  <c r="G152" i="8"/>
  <c r="J152" i="8" s="1"/>
  <c r="I151" i="8"/>
  <c r="H151" i="8"/>
  <c r="G151" i="8"/>
  <c r="J151" i="8" s="1"/>
  <c r="I150" i="8"/>
  <c r="H150" i="8"/>
  <c r="G150" i="8"/>
  <c r="J150" i="8" s="1"/>
  <c r="I149" i="8"/>
  <c r="H149" i="8"/>
  <c r="G149" i="8"/>
  <c r="J149" i="8" s="1"/>
  <c r="I148" i="8"/>
  <c r="H148" i="8"/>
  <c r="G148" i="8"/>
  <c r="J148" i="8" s="1"/>
  <c r="I147" i="8"/>
  <c r="H147" i="8"/>
  <c r="G147" i="8"/>
  <c r="J147" i="8" s="1"/>
  <c r="I146" i="8"/>
  <c r="H146" i="8"/>
  <c r="G146" i="8"/>
  <c r="J146" i="8" s="1"/>
  <c r="I145" i="8"/>
  <c r="H145" i="8"/>
  <c r="G145" i="8"/>
  <c r="J145" i="8" s="1"/>
  <c r="I144" i="8"/>
  <c r="H144" i="8"/>
  <c r="G144" i="8"/>
  <c r="J144" i="8" s="1"/>
  <c r="I143" i="8"/>
  <c r="H143" i="8"/>
  <c r="G143" i="8"/>
  <c r="J143" i="8" s="1"/>
  <c r="I142" i="8"/>
  <c r="H142" i="8"/>
  <c r="G142" i="8"/>
  <c r="J142" i="8" s="1"/>
  <c r="I141" i="8"/>
  <c r="H141" i="8"/>
  <c r="G141" i="8"/>
  <c r="J141" i="8" s="1"/>
  <c r="I140" i="8"/>
  <c r="H140" i="8"/>
  <c r="G140" i="8"/>
  <c r="J140" i="8" s="1"/>
  <c r="I139" i="8"/>
  <c r="H139" i="8"/>
  <c r="G139" i="8"/>
  <c r="J139" i="8" s="1"/>
  <c r="I138" i="8"/>
  <c r="H138" i="8"/>
  <c r="G138" i="8"/>
  <c r="J138" i="8" s="1"/>
  <c r="I137" i="8"/>
  <c r="H137" i="8"/>
  <c r="G137" i="8"/>
  <c r="J137" i="8" s="1"/>
  <c r="I136" i="8"/>
  <c r="H136" i="8"/>
  <c r="G136" i="8"/>
  <c r="J136" i="8" s="1"/>
  <c r="I135" i="8"/>
  <c r="H135" i="8"/>
  <c r="G135" i="8"/>
  <c r="J135" i="8" s="1"/>
  <c r="I134" i="8"/>
  <c r="H134" i="8"/>
  <c r="G134" i="8"/>
  <c r="J134" i="8" s="1"/>
  <c r="I133" i="8"/>
  <c r="H133" i="8"/>
  <c r="G133" i="8"/>
  <c r="J133" i="8" s="1"/>
  <c r="I132" i="8"/>
  <c r="H132" i="8"/>
  <c r="G132" i="8"/>
  <c r="J132" i="8" s="1"/>
  <c r="I131" i="8"/>
  <c r="H131" i="8"/>
  <c r="G131" i="8"/>
  <c r="J131" i="8" s="1"/>
  <c r="I130" i="8"/>
  <c r="H130" i="8"/>
  <c r="G130" i="8"/>
  <c r="J130" i="8" s="1"/>
  <c r="I129" i="8"/>
  <c r="H129" i="8"/>
  <c r="G129" i="8"/>
  <c r="J129" i="8" s="1"/>
  <c r="I128" i="8"/>
  <c r="H128" i="8"/>
  <c r="G128" i="8"/>
  <c r="J128" i="8" s="1"/>
  <c r="I127" i="8"/>
  <c r="H127" i="8"/>
  <c r="G127" i="8"/>
  <c r="J127" i="8" s="1"/>
  <c r="I126" i="8"/>
  <c r="H126" i="8"/>
  <c r="G126" i="8"/>
  <c r="J126" i="8" s="1"/>
  <c r="I125" i="8"/>
  <c r="H125" i="8"/>
  <c r="G125" i="8"/>
  <c r="J125" i="8" s="1"/>
  <c r="I124" i="8"/>
  <c r="H124" i="8"/>
  <c r="G124" i="8"/>
  <c r="J124" i="8" s="1"/>
  <c r="I123" i="8"/>
  <c r="H123" i="8"/>
  <c r="G123" i="8"/>
  <c r="J123" i="8" s="1"/>
  <c r="I122" i="8"/>
  <c r="H122" i="8"/>
  <c r="G122" i="8"/>
  <c r="J122" i="8" s="1"/>
  <c r="I121" i="8"/>
  <c r="H121" i="8"/>
  <c r="G121" i="8"/>
  <c r="J121" i="8" s="1"/>
  <c r="I120" i="8"/>
  <c r="H120" i="8"/>
  <c r="G120" i="8"/>
  <c r="J120" i="8" s="1"/>
  <c r="I119" i="8"/>
  <c r="H119" i="8"/>
  <c r="G119" i="8"/>
  <c r="J119" i="8" s="1"/>
  <c r="I118" i="8"/>
  <c r="H118" i="8"/>
  <c r="G118" i="8"/>
  <c r="J118" i="8" s="1"/>
  <c r="I117" i="8"/>
  <c r="H117" i="8"/>
  <c r="G117" i="8"/>
  <c r="J117" i="8" s="1"/>
  <c r="I116" i="8"/>
  <c r="H116" i="8"/>
  <c r="G116" i="8"/>
  <c r="J116" i="8" s="1"/>
  <c r="I115" i="8"/>
  <c r="H115" i="8"/>
  <c r="G115" i="8"/>
  <c r="J115" i="8" s="1"/>
  <c r="I114" i="8"/>
  <c r="H114" i="8"/>
  <c r="G114" i="8"/>
  <c r="J114" i="8" s="1"/>
  <c r="I113" i="8"/>
  <c r="H113" i="8"/>
  <c r="G113" i="8"/>
  <c r="J113" i="8" s="1"/>
  <c r="I112" i="8"/>
  <c r="H112" i="8"/>
  <c r="G112" i="8"/>
  <c r="J112" i="8" s="1"/>
  <c r="I111" i="8"/>
  <c r="H111" i="8"/>
  <c r="G111" i="8"/>
  <c r="J111" i="8" s="1"/>
  <c r="I110" i="8"/>
  <c r="H110" i="8"/>
  <c r="G110" i="8"/>
  <c r="J110" i="8" s="1"/>
  <c r="I109" i="8"/>
  <c r="H109" i="8"/>
  <c r="G109" i="8"/>
  <c r="J109" i="8" s="1"/>
  <c r="I108" i="8"/>
  <c r="H108" i="8"/>
  <c r="G108" i="8"/>
  <c r="J108" i="8" s="1"/>
  <c r="I107" i="8"/>
  <c r="H107" i="8"/>
  <c r="G107" i="8"/>
  <c r="J107" i="8" s="1"/>
  <c r="I106" i="8"/>
  <c r="H106" i="8"/>
  <c r="G106" i="8"/>
  <c r="J106" i="8" s="1"/>
  <c r="I105" i="8"/>
  <c r="H105" i="8"/>
  <c r="G105" i="8"/>
  <c r="J105" i="8" s="1"/>
  <c r="I104" i="8"/>
  <c r="H104" i="8"/>
  <c r="G104" i="8"/>
  <c r="J104" i="8" s="1"/>
  <c r="I103" i="8"/>
  <c r="H103" i="8"/>
  <c r="G103" i="8"/>
  <c r="J103" i="8" s="1"/>
  <c r="I102" i="8"/>
  <c r="H102" i="8"/>
  <c r="G102" i="8"/>
  <c r="J102" i="8" s="1"/>
  <c r="I101" i="8"/>
  <c r="H101" i="8"/>
  <c r="G101" i="8"/>
  <c r="J101" i="8" s="1"/>
  <c r="I100" i="8"/>
  <c r="H100" i="8"/>
  <c r="G100" i="8"/>
  <c r="J100" i="8" s="1"/>
  <c r="I99" i="8"/>
  <c r="H99" i="8"/>
  <c r="G99" i="8"/>
  <c r="J99" i="8" s="1"/>
  <c r="I98" i="8"/>
  <c r="H98" i="8"/>
  <c r="G98" i="8"/>
  <c r="J98" i="8" s="1"/>
  <c r="I97" i="8"/>
  <c r="H97" i="8"/>
  <c r="G97" i="8"/>
  <c r="J97" i="8" s="1"/>
  <c r="I96" i="8"/>
  <c r="H96" i="8"/>
  <c r="G96" i="8"/>
  <c r="J96" i="8" s="1"/>
  <c r="I95" i="8"/>
  <c r="H95" i="8"/>
  <c r="G95" i="8"/>
  <c r="J95" i="8" s="1"/>
  <c r="I94" i="8"/>
  <c r="H94" i="8"/>
  <c r="G94" i="8"/>
  <c r="J94" i="8" s="1"/>
  <c r="I93" i="8"/>
  <c r="H93" i="8"/>
  <c r="G93" i="8"/>
  <c r="J93" i="8" s="1"/>
  <c r="I92" i="8"/>
  <c r="H92" i="8"/>
  <c r="G92" i="8"/>
  <c r="J92" i="8" s="1"/>
  <c r="I91" i="8"/>
  <c r="H91" i="8"/>
  <c r="G91" i="8"/>
  <c r="J91" i="8" s="1"/>
  <c r="I90" i="8"/>
  <c r="H90" i="8"/>
  <c r="G90" i="8"/>
  <c r="J90" i="8" s="1"/>
  <c r="I89" i="8"/>
  <c r="H89" i="8"/>
  <c r="G89" i="8"/>
  <c r="J89" i="8" s="1"/>
  <c r="I88" i="8"/>
  <c r="H88" i="8"/>
  <c r="G88" i="8"/>
  <c r="J88" i="8" s="1"/>
  <c r="I87" i="8"/>
  <c r="H87" i="8"/>
  <c r="G87" i="8"/>
  <c r="J87" i="8" s="1"/>
  <c r="I86" i="8"/>
  <c r="H86" i="8"/>
  <c r="G86" i="8"/>
  <c r="J86" i="8" s="1"/>
  <c r="I85" i="8"/>
  <c r="H85" i="8"/>
  <c r="G85" i="8"/>
  <c r="J85" i="8" s="1"/>
  <c r="I84" i="8"/>
  <c r="H84" i="8"/>
  <c r="G84" i="8"/>
  <c r="J84" i="8" s="1"/>
  <c r="I83" i="8"/>
  <c r="H83" i="8"/>
  <c r="G83" i="8"/>
  <c r="J83" i="8" s="1"/>
  <c r="I82" i="8"/>
  <c r="H82" i="8"/>
  <c r="G82" i="8"/>
  <c r="J82" i="8" s="1"/>
  <c r="I81" i="8"/>
  <c r="H81" i="8"/>
  <c r="G81" i="8"/>
  <c r="J81" i="8" s="1"/>
  <c r="I80" i="8"/>
  <c r="H80" i="8"/>
  <c r="G80" i="8"/>
  <c r="J80" i="8" s="1"/>
  <c r="I79" i="8"/>
  <c r="H79" i="8"/>
  <c r="G79" i="8"/>
  <c r="J79" i="8" s="1"/>
  <c r="I78" i="8"/>
  <c r="H78" i="8"/>
  <c r="G78" i="8"/>
  <c r="J78" i="8" s="1"/>
  <c r="I77" i="8"/>
  <c r="H77" i="8"/>
  <c r="G77" i="8"/>
  <c r="J77" i="8" s="1"/>
  <c r="I76" i="8"/>
  <c r="H76" i="8"/>
  <c r="G76" i="8"/>
  <c r="J76" i="8" s="1"/>
  <c r="I75" i="8"/>
  <c r="H75" i="8"/>
  <c r="G75" i="8"/>
  <c r="J75" i="8" s="1"/>
  <c r="I74" i="8"/>
  <c r="H74" i="8"/>
  <c r="G74" i="8"/>
  <c r="J74" i="8" s="1"/>
  <c r="I73" i="8"/>
  <c r="H73" i="8"/>
  <c r="G73" i="8"/>
  <c r="J73" i="8" s="1"/>
  <c r="I72" i="8"/>
  <c r="H72" i="8"/>
  <c r="G72" i="8"/>
  <c r="J72" i="8" s="1"/>
  <c r="I71" i="8"/>
  <c r="H71" i="8"/>
  <c r="G71" i="8"/>
  <c r="J71" i="8" s="1"/>
  <c r="I70" i="8"/>
  <c r="H70" i="8"/>
  <c r="G70" i="8"/>
  <c r="J70" i="8" s="1"/>
  <c r="I69" i="8"/>
  <c r="H69" i="8"/>
  <c r="G69" i="8"/>
  <c r="J69" i="8" s="1"/>
  <c r="I68" i="8"/>
  <c r="H68" i="8"/>
  <c r="G68" i="8"/>
  <c r="J68" i="8" s="1"/>
  <c r="I67" i="8"/>
  <c r="H67" i="8"/>
  <c r="G67" i="8"/>
  <c r="J67" i="8" s="1"/>
  <c r="I66" i="8"/>
  <c r="H66" i="8"/>
  <c r="G66" i="8"/>
  <c r="J66" i="8" s="1"/>
  <c r="I65" i="8"/>
  <c r="H65" i="8"/>
  <c r="G65" i="8"/>
  <c r="J65" i="8" s="1"/>
  <c r="I64" i="8"/>
  <c r="H64" i="8"/>
  <c r="G64" i="8"/>
  <c r="J64" i="8" s="1"/>
  <c r="I63" i="8"/>
  <c r="H63" i="8"/>
  <c r="G63" i="8"/>
  <c r="J63" i="8" s="1"/>
  <c r="I62" i="8"/>
  <c r="H62" i="8"/>
  <c r="G62" i="8"/>
  <c r="J62" i="8" s="1"/>
  <c r="I61" i="8"/>
  <c r="H61" i="8"/>
  <c r="G61" i="8"/>
  <c r="J61" i="8" s="1"/>
  <c r="I60" i="8"/>
  <c r="H60" i="8"/>
  <c r="G60" i="8"/>
  <c r="J60" i="8" s="1"/>
  <c r="I59" i="8"/>
  <c r="H59" i="8"/>
  <c r="G59" i="8"/>
  <c r="J59" i="8" s="1"/>
  <c r="I58" i="8"/>
  <c r="H58" i="8"/>
  <c r="G58" i="8"/>
  <c r="J58" i="8" s="1"/>
  <c r="I57" i="8"/>
  <c r="H57" i="8"/>
  <c r="G57" i="8"/>
  <c r="J57" i="8" s="1"/>
  <c r="I56" i="8"/>
  <c r="H56" i="8"/>
  <c r="G56" i="8"/>
  <c r="J56" i="8" s="1"/>
  <c r="I55" i="8"/>
  <c r="H55" i="8"/>
  <c r="G55" i="8"/>
  <c r="J55" i="8" s="1"/>
  <c r="I54" i="8"/>
  <c r="H54" i="8"/>
  <c r="G54" i="8"/>
  <c r="J54" i="8" s="1"/>
  <c r="I53" i="8"/>
  <c r="H53" i="8"/>
  <c r="G53" i="8"/>
  <c r="J53" i="8" s="1"/>
  <c r="I52" i="8"/>
  <c r="H52" i="8"/>
  <c r="G52" i="8"/>
  <c r="J52" i="8" s="1"/>
  <c r="I51" i="8"/>
  <c r="H51" i="8"/>
  <c r="G51" i="8"/>
  <c r="J51" i="8" s="1"/>
  <c r="I50" i="8"/>
  <c r="H50" i="8"/>
  <c r="G50" i="8"/>
  <c r="J50" i="8" s="1"/>
  <c r="I49" i="8"/>
  <c r="H49" i="8"/>
  <c r="G49" i="8"/>
  <c r="J49" i="8" s="1"/>
  <c r="I48" i="8"/>
  <c r="H48" i="8"/>
  <c r="G48" i="8"/>
  <c r="J48" i="8" s="1"/>
  <c r="I47" i="8"/>
  <c r="H47" i="8"/>
  <c r="G47" i="8"/>
  <c r="J47" i="8" s="1"/>
  <c r="I46" i="8"/>
  <c r="H46" i="8"/>
  <c r="G46" i="8"/>
  <c r="J46" i="8" s="1"/>
  <c r="I45" i="8"/>
  <c r="H45" i="8"/>
  <c r="G45" i="8"/>
  <c r="J45" i="8" s="1"/>
  <c r="I44" i="8"/>
  <c r="H44" i="8"/>
  <c r="G44" i="8"/>
  <c r="J44" i="8" s="1"/>
  <c r="I43" i="8"/>
  <c r="H43" i="8"/>
  <c r="G43" i="8"/>
  <c r="J43" i="8" s="1"/>
  <c r="I42" i="8"/>
  <c r="H42" i="8"/>
  <c r="G42" i="8"/>
  <c r="J42" i="8" s="1"/>
  <c r="I41" i="8"/>
  <c r="H41" i="8"/>
  <c r="G41" i="8"/>
  <c r="J41" i="8" s="1"/>
  <c r="I40" i="8"/>
  <c r="H40" i="8"/>
  <c r="G40" i="8"/>
  <c r="J40" i="8" s="1"/>
  <c r="I39" i="8"/>
  <c r="H39" i="8"/>
  <c r="G39" i="8"/>
  <c r="J39" i="8" s="1"/>
  <c r="I38" i="8"/>
  <c r="H38" i="8"/>
  <c r="G38" i="8"/>
  <c r="J38" i="8" s="1"/>
  <c r="I37" i="8"/>
  <c r="H37" i="8"/>
  <c r="G37" i="8"/>
  <c r="J37" i="8" s="1"/>
  <c r="I36" i="8"/>
  <c r="H36" i="8"/>
  <c r="G36" i="8"/>
  <c r="J36" i="8" s="1"/>
  <c r="I35" i="8"/>
  <c r="H35" i="8"/>
  <c r="G35" i="8"/>
  <c r="J35" i="8" s="1"/>
  <c r="I34" i="8"/>
  <c r="H34" i="8"/>
  <c r="G34" i="8"/>
  <c r="J34" i="8" s="1"/>
  <c r="I33" i="8"/>
  <c r="H33" i="8"/>
  <c r="G33" i="8"/>
  <c r="J33" i="8" s="1"/>
  <c r="I32" i="8"/>
  <c r="H32" i="8"/>
  <c r="G32" i="8"/>
  <c r="J32" i="8" s="1"/>
  <c r="I31" i="8"/>
  <c r="H31" i="8"/>
  <c r="G31" i="8"/>
  <c r="J31" i="8" s="1"/>
  <c r="I30" i="8"/>
  <c r="H30" i="8"/>
  <c r="G30" i="8"/>
  <c r="J30" i="8" s="1"/>
  <c r="I29" i="8"/>
  <c r="H29" i="8"/>
  <c r="G29" i="8"/>
  <c r="J29" i="8" s="1"/>
  <c r="I28" i="8"/>
  <c r="H28" i="8"/>
  <c r="G28" i="8"/>
  <c r="J28" i="8" s="1"/>
  <c r="I27" i="8"/>
  <c r="H27" i="8"/>
  <c r="G27" i="8"/>
  <c r="J27" i="8" s="1"/>
  <c r="I26" i="8"/>
  <c r="H26" i="8"/>
  <c r="G26" i="8"/>
  <c r="J26" i="8" s="1"/>
  <c r="I25" i="8"/>
  <c r="H25" i="8"/>
  <c r="G25" i="8"/>
  <c r="J25" i="8" s="1"/>
  <c r="I24" i="8"/>
  <c r="H24" i="8"/>
  <c r="G24" i="8"/>
  <c r="J24" i="8" s="1"/>
  <c r="I23" i="8"/>
  <c r="H23" i="8"/>
  <c r="G23" i="8"/>
  <c r="J23" i="8" s="1"/>
  <c r="I22" i="8"/>
  <c r="H22" i="8"/>
  <c r="G22" i="8"/>
  <c r="J22" i="8" s="1"/>
  <c r="I21" i="8"/>
  <c r="H21" i="8"/>
  <c r="G21" i="8"/>
  <c r="J21" i="8" s="1"/>
  <c r="I20" i="8"/>
  <c r="H20" i="8"/>
  <c r="G20" i="8"/>
  <c r="J20" i="8" s="1"/>
  <c r="I19" i="8"/>
  <c r="H19" i="8"/>
  <c r="G19" i="8"/>
  <c r="J19" i="8" s="1"/>
  <c r="I18" i="8"/>
  <c r="H18" i="8"/>
  <c r="G18" i="8"/>
  <c r="J18" i="8" s="1"/>
  <c r="I17" i="8"/>
  <c r="H17" i="8"/>
  <c r="G17" i="8"/>
  <c r="J17" i="8" s="1"/>
  <c r="I16" i="8"/>
  <c r="H16" i="8"/>
  <c r="G16" i="8"/>
  <c r="J16" i="8" s="1"/>
  <c r="I15" i="8"/>
  <c r="H15" i="8"/>
  <c r="G15" i="8"/>
  <c r="J15" i="8" s="1"/>
  <c r="I14" i="8"/>
  <c r="H14" i="8"/>
  <c r="G14" i="8"/>
  <c r="J14" i="8" s="1"/>
  <c r="I13" i="8"/>
  <c r="H13" i="8"/>
  <c r="G13" i="8"/>
  <c r="J13" i="8" s="1"/>
  <c r="I12" i="8"/>
  <c r="H12" i="8"/>
  <c r="G12" i="8"/>
  <c r="J12" i="8" s="1"/>
  <c r="I11" i="8"/>
  <c r="H11" i="8"/>
  <c r="G11" i="8"/>
  <c r="J11" i="8" s="1"/>
  <c r="I10" i="8"/>
  <c r="H10" i="8"/>
  <c r="G10" i="8"/>
  <c r="J10" i="8" s="1"/>
  <c r="I9" i="8"/>
  <c r="H9" i="8"/>
  <c r="G9" i="8"/>
  <c r="J9" i="8" s="1"/>
  <c r="I8" i="8"/>
  <c r="H8" i="8"/>
  <c r="G8" i="8"/>
  <c r="J8" i="8" s="1"/>
  <c r="I7" i="8"/>
  <c r="H7" i="8"/>
  <c r="G7" i="8"/>
  <c r="J7" i="8" s="1"/>
  <c r="I6" i="8"/>
  <c r="H6" i="8"/>
  <c r="G6" i="8"/>
  <c r="J6" i="8" s="1"/>
  <c r="I5" i="8"/>
  <c r="H5" i="8"/>
  <c r="G5" i="8"/>
  <c r="J5" i="8" s="1"/>
  <c r="I4" i="8"/>
  <c r="H4" i="8"/>
  <c r="G4" i="8"/>
  <c r="J4" i="8" s="1"/>
  <c r="I3" i="8"/>
  <c r="H3" i="8"/>
  <c r="G3" i="8"/>
  <c r="J3" i="8" s="1"/>
  <c r="I2" i="8"/>
  <c r="H2" i="8"/>
  <c r="G2" i="8"/>
  <c r="J2" i="8" s="1"/>
  <c r="B2015" i="2" l="1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32" i="6"/>
  <c r="B31" i="6"/>
  <c r="B15" i="6"/>
  <c r="B14" i="6"/>
  <c r="B13" i="6"/>
  <c r="B11" i="6"/>
  <c r="B10" i="6"/>
  <c r="B9" i="6"/>
  <c r="B8" i="6"/>
  <c r="B7" i="6"/>
  <c r="B6" i="6"/>
  <c r="B5" i="6"/>
  <c r="B4" i="6"/>
  <c r="B3" i="6"/>
  <c r="B2" i="6"/>
  <c r="P1" i="6" l="1"/>
  <c r="M1" i="9" s="1"/>
  <c r="A1" i="6"/>
  <c r="M1" i="6" s="1"/>
  <c r="O1" i="6" s="1"/>
  <c r="L1" i="9" s="1"/>
  <c r="B1" i="6"/>
  <c r="BL150" i="1" l="1"/>
  <c r="BK150" i="1"/>
  <c r="BL149" i="1"/>
  <c r="BK149" i="1"/>
  <c r="BL148" i="1"/>
  <c r="BK148" i="1"/>
  <c r="BL147" i="1"/>
  <c r="BK147" i="1"/>
  <c r="BL146" i="1"/>
  <c r="BK146" i="1"/>
  <c r="BL145" i="1"/>
  <c r="BK145" i="1"/>
  <c r="BL144" i="1"/>
  <c r="BK144" i="1"/>
  <c r="BL143" i="1"/>
  <c r="BK143" i="1"/>
  <c r="BL142" i="1"/>
  <c r="BK142" i="1"/>
  <c r="BL141" i="1"/>
  <c r="BK141" i="1"/>
  <c r="BL140" i="1"/>
  <c r="BK140" i="1"/>
  <c r="BL139" i="1"/>
  <c r="BK139" i="1"/>
  <c r="BL138" i="1"/>
  <c r="BK138" i="1"/>
  <c r="BL137" i="1"/>
  <c r="BK137" i="1"/>
  <c r="BL136" i="1"/>
  <c r="BK136" i="1"/>
  <c r="BL135" i="1"/>
  <c r="BK135" i="1"/>
  <c r="BL134" i="1"/>
  <c r="BK134" i="1"/>
  <c r="BL133" i="1"/>
  <c r="BK133" i="1"/>
  <c r="BL132" i="1"/>
  <c r="BK132" i="1"/>
  <c r="BL131" i="1"/>
  <c r="BK131" i="1"/>
  <c r="BL130" i="1"/>
  <c r="BK130" i="1"/>
  <c r="BL129" i="1"/>
  <c r="BK129" i="1"/>
  <c r="BL128" i="1"/>
  <c r="BK128" i="1"/>
  <c r="BL127" i="1"/>
  <c r="BK127" i="1"/>
  <c r="BL126" i="1"/>
  <c r="BK126" i="1"/>
  <c r="BL125" i="1"/>
  <c r="BK125" i="1"/>
  <c r="BL124" i="1"/>
  <c r="BK124" i="1"/>
  <c r="BL123" i="1"/>
  <c r="BK123" i="1"/>
  <c r="BL122" i="1"/>
  <c r="BK122" i="1"/>
  <c r="BL121" i="1"/>
  <c r="BK121" i="1"/>
  <c r="BL120" i="1"/>
  <c r="BK120" i="1"/>
  <c r="BL119" i="1"/>
  <c r="BK119" i="1"/>
  <c r="BL118" i="1"/>
  <c r="BK118" i="1"/>
  <c r="BL117" i="1"/>
  <c r="BK117" i="1"/>
  <c r="BL116" i="1"/>
  <c r="BK116" i="1"/>
  <c r="BL115" i="1"/>
  <c r="BK115" i="1"/>
  <c r="BL114" i="1"/>
  <c r="BK114" i="1"/>
  <c r="BL113" i="1"/>
  <c r="BK113" i="1"/>
  <c r="BL112" i="1"/>
  <c r="BK112" i="1"/>
  <c r="BL111" i="1"/>
  <c r="BK111" i="1"/>
  <c r="BL110" i="1"/>
  <c r="BK110" i="1"/>
  <c r="BL109" i="1"/>
  <c r="BK109" i="1"/>
  <c r="BL108" i="1"/>
  <c r="BK108" i="1"/>
  <c r="BL107" i="1"/>
  <c r="BK107" i="1"/>
  <c r="BL106" i="1"/>
  <c r="BK106" i="1"/>
  <c r="BL105" i="1"/>
  <c r="BK105" i="1"/>
  <c r="BL104" i="1"/>
  <c r="BK104" i="1"/>
  <c r="BL103" i="1"/>
  <c r="BK103" i="1"/>
  <c r="BL102" i="1"/>
  <c r="BK102" i="1"/>
  <c r="BL101" i="1"/>
  <c r="BK101" i="1"/>
  <c r="BJ100" i="1"/>
  <c r="BL100" i="1" s="1"/>
  <c r="BJ99" i="1"/>
  <c r="BL99" i="1" s="1"/>
  <c r="BJ98" i="1"/>
  <c r="BL98" i="1" s="1"/>
  <c r="BJ97" i="1"/>
  <c r="BL97" i="1" s="1"/>
  <c r="BJ96" i="1"/>
  <c r="BL96" i="1" s="1"/>
  <c r="BJ95" i="1"/>
  <c r="BL95" i="1" s="1"/>
  <c r="BJ94" i="1"/>
  <c r="BL94" i="1" s="1"/>
  <c r="BJ93" i="1"/>
  <c r="BL93" i="1" s="1"/>
  <c r="BJ92" i="1"/>
  <c r="BL92" i="1" s="1"/>
  <c r="BJ91" i="1"/>
  <c r="BL91" i="1" s="1"/>
  <c r="BJ90" i="1"/>
  <c r="BL90" i="1" s="1"/>
  <c r="BJ89" i="1"/>
  <c r="BL89" i="1" s="1"/>
  <c r="BJ88" i="1"/>
  <c r="BL88" i="1" s="1"/>
  <c r="BJ87" i="1"/>
  <c r="BL87" i="1" s="1"/>
  <c r="BJ86" i="1"/>
  <c r="BL86" i="1" s="1"/>
  <c r="BJ85" i="1"/>
  <c r="BL85" i="1" s="1"/>
  <c r="BJ84" i="1"/>
  <c r="BL84" i="1" s="1"/>
  <c r="BJ83" i="1"/>
  <c r="BL83" i="1" s="1"/>
  <c r="BJ82" i="1"/>
  <c r="BL82" i="1" s="1"/>
  <c r="BJ81" i="1"/>
  <c r="BL81" i="1" s="1"/>
  <c r="BJ80" i="1"/>
  <c r="BL80" i="1" s="1"/>
  <c r="BJ79" i="1"/>
  <c r="BL79" i="1" s="1"/>
  <c r="BJ78" i="1"/>
  <c r="BL78" i="1" s="1"/>
  <c r="BJ77" i="1"/>
  <c r="BL77" i="1" s="1"/>
  <c r="BJ76" i="1"/>
  <c r="BL76" i="1" s="1"/>
  <c r="BJ75" i="1"/>
  <c r="BL75" i="1" s="1"/>
  <c r="BJ74" i="1"/>
  <c r="BL74" i="1" s="1"/>
  <c r="BJ73" i="1"/>
  <c r="BL73" i="1" s="1"/>
  <c r="BJ72" i="1"/>
  <c r="BL72" i="1" s="1"/>
  <c r="BJ71" i="1"/>
  <c r="BL71" i="1" s="1"/>
  <c r="BJ70" i="1"/>
  <c r="BL70" i="1" s="1"/>
  <c r="BJ69" i="1"/>
  <c r="BL69" i="1" s="1"/>
  <c r="BJ68" i="1"/>
  <c r="BL68" i="1" s="1"/>
  <c r="BJ67" i="1"/>
  <c r="BL67" i="1" s="1"/>
  <c r="BJ66" i="1"/>
  <c r="BL66" i="1" s="1"/>
  <c r="BJ65" i="1"/>
  <c r="BL65" i="1" s="1"/>
  <c r="BJ64" i="1"/>
  <c r="BL64" i="1" s="1"/>
  <c r="BJ63" i="1"/>
  <c r="BL63" i="1" s="1"/>
  <c r="BJ62" i="1"/>
  <c r="BL62" i="1" s="1"/>
  <c r="BJ61" i="1"/>
  <c r="BL61" i="1" s="1"/>
  <c r="BJ60" i="1"/>
  <c r="BL60" i="1" s="1"/>
  <c r="BJ59" i="1"/>
  <c r="BL59" i="1" s="1"/>
  <c r="BJ58" i="1"/>
  <c r="BL58" i="1" s="1"/>
  <c r="BJ57" i="1"/>
  <c r="BL57" i="1" s="1"/>
  <c r="BJ56" i="1"/>
  <c r="BL56" i="1" s="1"/>
  <c r="BJ55" i="1"/>
  <c r="BL55" i="1" s="1"/>
  <c r="BJ54" i="1"/>
  <c r="BL54" i="1" s="1"/>
  <c r="BJ53" i="1"/>
  <c r="BL53" i="1" s="1"/>
  <c r="BJ52" i="1"/>
  <c r="BL52" i="1" s="1"/>
  <c r="BJ51" i="1"/>
  <c r="BL51" i="1" s="1"/>
  <c r="BJ50" i="1"/>
  <c r="BL50" i="1" s="1"/>
  <c r="BJ49" i="1"/>
  <c r="BL49" i="1" s="1"/>
  <c r="BJ48" i="1"/>
  <c r="BL48" i="1" s="1"/>
  <c r="BJ47" i="1"/>
  <c r="BL47" i="1" s="1"/>
  <c r="BJ46" i="1"/>
  <c r="BL46" i="1" s="1"/>
  <c r="BJ45" i="1"/>
  <c r="BL45" i="1" s="1"/>
  <c r="BJ44" i="1"/>
  <c r="BL44" i="1" s="1"/>
  <c r="BJ43" i="1"/>
  <c r="BL43" i="1" s="1"/>
  <c r="BJ42" i="1"/>
  <c r="BL42" i="1" s="1"/>
  <c r="BJ41" i="1"/>
  <c r="BL41" i="1" s="1"/>
  <c r="BJ40" i="1"/>
  <c r="BL40" i="1" s="1"/>
  <c r="BJ39" i="1"/>
  <c r="BL39" i="1" s="1"/>
  <c r="BJ38" i="1"/>
  <c r="BL38" i="1" s="1"/>
  <c r="BJ37" i="1"/>
  <c r="BL37" i="1" s="1"/>
  <c r="BJ36" i="1"/>
  <c r="BL36" i="1" s="1"/>
  <c r="BJ35" i="1"/>
  <c r="BL35" i="1" s="1"/>
  <c r="BJ34" i="1"/>
  <c r="BL34" i="1" s="1"/>
  <c r="BJ33" i="1"/>
  <c r="BL33" i="1" s="1"/>
  <c r="BJ32" i="1"/>
  <c r="BL32" i="1" s="1"/>
  <c r="BJ31" i="1"/>
  <c r="BL31" i="1" s="1"/>
  <c r="BJ30" i="1"/>
  <c r="BL30" i="1" s="1"/>
  <c r="BJ29" i="1"/>
  <c r="BL29" i="1" s="1"/>
  <c r="BJ28" i="1"/>
  <c r="BL28" i="1" s="1"/>
  <c r="BJ27" i="1"/>
  <c r="BL27" i="1" s="1"/>
  <c r="BJ26" i="1"/>
  <c r="BL26" i="1" s="1"/>
  <c r="BJ25" i="1"/>
  <c r="BL25" i="1" s="1"/>
  <c r="BJ24" i="1"/>
  <c r="BL24" i="1" s="1"/>
  <c r="BJ23" i="1"/>
  <c r="BL23" i="1" s="1"/>
  <c r="BJ22" i="1"/>
  <c r="BL22" i="1" s="1"/>
  <c r="BJ21" i="1"/>
  <c r="BL21" i="1" s="1"/>
  <c r="BJ20" i="1"/>
  <c r="BL20" i="1" s="1"/>
  <c r="BJ19" i="1"/>
  <c r="BL19" i="1" s="1"/>
  <c r="BJ18" i="1"/>
  <c r="BL18" i="1" s="1"/>
  <c r="BJ17" i="1"/>
  <c r="BL17" i="1" s="1"/>
  <c r="BJ16" i="1"/>
  <c r="BL16" i="1" s="1"/>
  <c r="BJ15" i="1"/>
  <c r="BL15" i="1" s="1"/>
  <c r="BJ14" i="1"/>
  <c r="BL14" i="1" s="1"/>
  <c r="BJ13" i="1"/>
  <c r="BL13" i="1" s="1"/>
  <c r="BJ12" i="1"/>
  <c r="BL12" i="1" s="1"/>
  <c r="BJ11" i="1"/>
  <c r="BL11" i="1" s="1"/>
  <c r="BJ10" i="1"/>
  <c r="BL10" i="1" s="1"/>
  <c r="BJ9" i="1"/>
  <c r="BL9" i="1" s="1"/>
  <c r="BJ8" i="1"/>
  <c r="BL8" i="1" s="1"/>
  <c r="BJ7" i="1"/>
  <c r="BL7" i="1" s="1"/>
  <c r="BJ6" i="1"/>
  <c r="BL6" i="1" s="1"/>
  <c r="BJ5" i="1"/>
  <c r="BL5" i="1" s="1"/>
  <c r="BI100" i="1"/>
  <c r="BK100" i="1" s="1"/>
  <c r="BI99" i="1"/>
  <c r="BK99" i="1" s="1"/>
  <c r="BI98" i="1"/>
  <c r="BK98" i="1" s="1"/>
  <c r="BI97" i="1"/>
  <c r="BK97" i="1" s="1"/>
  <c r="BI96" i="1"/>
  <c r="BK96" i="1" s="1"/>
  <c r="BI95" i="1"/>
  <c r="BK95" i="1" s="1"/>
  <c r="BI94" i="1"/>
  <c r="BK94" i="1" s="1"/>
  <c r="BI93" i="1"/>
  <c r="BK93" i="1" s="1"/>
  <c r="BI92" i="1"/>
  <c r="BK92" i="1" s="1"/>
  <c r="BI91" i="1"/>
  <c r="BK91" i="1" s="1"/>
  <c r="BI90" i="1"/>
  <c r="BK90" i="1" s="1"/>
  <c r="BI89" i="1"/>
  <c r="BK89" i="1" s="1"/>
  <c r="BI88" i="1"/>
  <c r="BK88" i="1" s="1"/>
  <c r="BI87" i="1"/>
  <c r="BK87" i="1" s="1"/>
  <c r="BI86" i="1"/>
  <c r="BK86" i="1" s="1"/>
  <c r="BI85" i="1"/>
  <c r="BK85" i="1" s="1"/>
  <c r="BI84" i="1"/>
  <c r="BK84" i="1" s="1"/>
  <c r="BI83" i="1"/>
  <c r="BK83" i="1" s="1"/>
  <c r="BI82" i="1"/>
  <c r="BK82" i="1" s="1"/>
  <c r="BI81" i="1"/>
  <c r="BK81" i="1" s="1"/>
  <c r="BI80" i="1"/>
  <c r="BK80" i="1" s="1"/>
  <c r="BI79" i="1"/>
  <c r="BK79" i="1" s="1"/>
  <c r="BI78" i="1"/>
  <c r="BK78" i="1" s="1"/>
  <c r="BI77" i="1"/>
  <c r="BK77" i="1" s="1"/>
  <c r="BI76" i="1"/>
  <c r="BK76" i="1" s="1"/>
  <c r="BI75" i="1"/>
  <c r="BK75" i="1" s="1"/>
  <c r="BI74" i="1"/>
  <c r="BK74" i="1" s="1"/>
  <c r="BI73" i="1"/>
  <c r="BK73" i="1" s="1"/>
  <c r="BI72" i="1"/>
  <c r="BK72" i="1" s="1"/>
  <c r="BI71" i="1"/>
  <c r="BK71" i="1" s="1"/>
  <c r="BI70" i="1"/>
  <c r="BK70" i="1" s="1"/>
  <c r="BI69" i="1"/>
  <c r="BK69" i="1" s="1"/>
  <c r="BI68" i="1"/>
  <c r="BK68" i="1" s="1"/>
  <c r="BI67" i="1"/>
  <c r="BK67" i="1" s="1"/>
  <c r="BI66" i="1"/>
  <c r="BK66" i="1" s="1"/>
  <c r="BI65" i="1"/>
  <c r="BK65" i="1" s="1"/>
  <c r="BI64" i="1"/>
  <c r="BK64" i="1" s="1"/>
  <c r="BI63" i="1"/>
  <c r="BK63" i="1" s="1"/>
  <c r="BI62" i="1"/>
  <c r="BK62" i="1" s="1"/>
  <c r="BI61" i="1"/>
  <c r="BK61" i="1" s="1"/>
  <c r="BI60" i="1"/>
  <c r="BK60" i="1" s="1"/>
  <c r="BI59" i="1"/>
  <c r="BK59" i="1" s="1"/>
  <c r="BI58" i="1"/>
  <c r="BK58" i="1" s="1"/>
  <c r="BI57" i="1"/>
  <c r="BK57" i="1" s="1"/>
  <c r="BI56" i="1"/>
  <c r="BK56" i="1" s="1"/>
  <c r="BI55" i="1"/>
  <c r="BK55" i="1" s="1"/>
  <c r="BI54" i="1"/>
  <c r="BK54" i="1" s="1"/>
  <c r="BI53" i="1"/>
  <c r="BK53" i="1" s="1"/>
  <c r="BI52" i="1"/>
  <c r="BK52" i="1" s="1"/>
  <c r="BI51" i="1"/>
  <c r="BK51" i="1" s="1"/>
  <c r="BI50" i="1"/>
  <c r="BK50" i="1" s="1"/>
  <c r="BI49" i="1"/>
  <c r="BK49" i="1" s="1"/>
  <c r="BI48" i="1"/>
  <c r="BK48" i="1" s="1"/>
  <c r="BI47" i="1"/>
  <c r="BK47" i="1" s="1"/>
  <c r="BI46" i="1"/>
  <c r="BK46" i="1" s="1"/>
  <c r="BI45" i="1"/>
  <c r="BK45" i="1" s="1"/>
  <c r="BI44" i="1"/>
  <c r="BK44" i="1" s="1"/>
  <c r="BI43" i="1"/>
  <c r="BK43" i="1" s="1"/>
  <c r="BI42" i="1"/>
  <c r="BK42" i="1" s="1"/>
  <c r="BI41" i="1"/>
  <c r="BK41" i="1" s="1"/>
  <c r="BI40" i="1"/>
  <c r="BK40" i="1" s="1"/>
  <c r="BI39" i="1"/>
  <c r="BK39" i="1" s="1"/>
  <c r="BI38" i="1"/>
  <c r="BK38" i="1" s="1"/>
  <c r="BI37" i="1"/>
  <c r="BK37" i="1" s="1"/>
  <c r="BI36" i="1"/>
  <c r="BK36" i="1" s="1"/>
  <c r="BI35" i="1"/>
  <c r="BK35" i="1" s="1"/>
  <c r="BI34" i="1"/>
  <c r="BK34" i="1" s="1"/>
  <c r="BI33" i="1"/>
  <c r="BK33" i="1" s="1"/>
  <c r="BI32" i="1"/>
  <c r="BK32" i="1" s="1"/>
  <c r="BI31" i="1"/>
  <c r="BK31" i="1" s="1"/>
  <c r="BI30" i="1"/>
  <c r="BK30" i="1" s="1"/>
  <c r="BI29" i="1"/>
  <c r="BK29" i="1" s="1"/>
  <c r="BI28" i="1"/>
  <c r="BK28" i="1" s="1"/>
  <c r="BI27" i="1"/>
  <c r="BK27" i="1" s="1"/>
  <c r="BI26" i="1"/>
  <c r="BK26" i="1" s="1"/>
  <c r="BI25" i="1"/>
  <c r="BK25" i="1" s="1"/>
  <c r="BI24" i="1"/>
  <c r="BK24" i="1" s="1"/>
  <c r="BI23" i="1"/>
  <c r="BK23" i="1" s="1"/>
  <c r="BI22" i="1"/>
  <c r="BK22" i="1" s="1"/>
  <c r="BI21" i="1"/>
  <c r="BK21" i="1" s="1"/>
  <c r="BI20" i="1"/>
  <c r="BK20" i="1" s="1"/>
  <c r="BI19" i="1"/>
  <c r="BK19" i="1" s="1"/>
  <c r="BI18" i="1"/>
  <c r="BK18" i="1" s="1"/>
  <c r="BI17" i="1"/>
  <c r="BK17" i="1" s="1"/>
  <c r="BI16" i="1"/>
  <c r="BK16" i="1" s="1"/>
  <c r="BI15" i="1"/>
  <c r="BK15" i="1" s="1"/>
  <c r="BI14" i="1"/>
  <c r="BK14" i="1" s="1"/>
  <c r="BI13" i="1"/>
  <c r="BK13" i="1" s="1"/>
  <c r="BI12" i="1"/>
  <c r="BK12" i="1" s="1"/>
  <c r="BI11" i="1"/>
  <c r="BK11" i="1" s="1"/>
  <c r="BI10" i="1"/>
  <c r="BK10" i="1" s="1"/>
  <c r="BI9" i="1"/>
  <c r="BK9" i="1" s="1"/>
  <c r="BI8" i="1"/>
  <c r="BK8" i="1" s="1"/>
  <c r="BI7" i="1"/>
  <c r="BK7" i="1" s="1"/>
  <c r="BI6" i="1"/>
  <c r="BK6" i="1" s="1"/>
  <c r="BI5" i="1"/>
  <c r="BK5" i="1" s="1"/>
  <c r="X25" i="1"/>
  <c r="X12" i="1"/>
  <c r="X26" i="1"/>
  <c r="X27" i="1"/>
  <c r="X28" i="1"/>
  <c r="X29" i="1"/>
  <c r="X30" i="1"/>
  <c r="X31" i="1"/>
  <c r="X32" i="1"/>
  <c r="X33" i="1"/>
  <c r="X34" i="1"/>
  <c r="X35" i="1"/>
  <c r="X36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18" i="1"/>
  <c r="X8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9" i="1"/>
  <c r="K10" i="1"/>
  <c r="K11" i="1"/>
  <c r="K12" i="1"/>
  <c r="K13" i="1"/>
  <c r="K14" i="1"/>
  <c r="K15" i="1"/>
  <c r="K16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Q461" i="1" l="1"/>
  <c r="Q445" i="1"/>
  <c r="Q429" i="1"/>
  <c r="Q413" i="1"/>
  <c r="Q397" i="1"/>
  <c r="Q381" i="1"/>
  <c r="Q365" i="1"/>
  <c r="Q349" i="1"/>
  <c r="Q333" i="1"/>
  <c r="Q317" i="1"/>
  <c r="Q301" i="1"/>
  <c r="Q458" i="1"/>
  <c r="Q442" i="1"/>
  <c r="Q426" i="1"/>
  <c r="Q410" i="1"/>
  <c r="Q394" i="1"/>
  <c r="Q378" i="1"/>
  <c r="Q362" i="1"/>
  <c r="Q346" i="1"/>
  <c r="Q330" i="1"/>
  <c r="Q314" i="1"/>
  <c r="Q471" i="1"/>
  <c r="Q455" i="1"/>
  <c r="Q439" i="1"/>
  <c r="Q423" i="1"/>
  <c r="Q407" i="1"/>
  <c r="Q391" i="1"/>
  <c r="Q375" i="1"/>
  <c r="Q359" i="1"/>
  <c r="Q343" i="1"/>
  <c r="Q327" i="1"/>
  <c r="Q311" i="1"/>
  <c r="Q468" i="1"/>
  <c r="Q452" i="1"/>
  <c r="Q436" i="1"/>
  <c r="Q420" i="1"/>
  <c r="Q404" i="1"/>
  <c r="Q388" i="1"/>
  <c r="Q372" i="1"/>
  <c r="Q356" i="1"/>
  <c r="Q340" i="1"/>
  <c r="Q324" i="1"/>
  <c r="Q308" i="1"/>
  <c r="Q465" i="1"/>
  <c r="Q449" i="1"/>
  <c r="Q433" i="1"/>
  <c r="Q417" i="1"/>
  <c r="Q401" i="1"/>
  <c r="Q385" i="1"/>
  <c r="Q369" i="1"/>
  <c r="Q353" i="1"/>
  <c r="Q337" i="1"/>
  <c r="Q321" i="1"/>
  <c r="Q305" i="1"/>
  <c r="Q462" i="1"/>
  <c r="Q446" i="1"/>
  <c r="Q430" i="1"/>
  <c r="Q414" i="1"/>
  <c r="Q398" i="1"/>
  <c r="Q382" i="1"/>
  <c r="Q366" i="1"/>
  <c r="Q350" i="1"/>
  <c r="Q334" i="1"/>
  <c r="Q318" i="1"/>
  <c r="Q302" i="1"/>
  <c r="Q459" i="1"/>
  <c r="Q443" i="1"/>
  <c r="Q427" i="1"/>
  <c r="Q411" i="1"/>
  <c r="Q395" i="1"/>
  <c r="Q379" i="1"/>
  <c r="Q363" i="1"/>
  <c r="Q347" i="1"/>
  <c r="Q331" i="1"/>
  <c r="Q315" i="1"/>
  <c r="Q472" i="1"/>
  <c r="Q456" i="1"/>
  <c r="Q440" i="1"/>
  <c r="Q424" i="1"/>
  <c r="Q408" i="1"/>
  <c r="Q392" i="1"/>
  <c r="Q376" i="1"/>
  <c r="Q360" i="1"/>
  <c r="Q344" i="1"/>
  <c r="Q328" i="1"/>
  <c r="Q312" i="1"/>
  <c r="Q469" i="1"/>
  <c r="Q453" i="1"/>
  <c r="Q437" i="1"/>
  <c r="Q421" i="1"/>
  <c r="Q405" i="1"/>
  <c r="Q389" i="1"/>
  <c r="Q373" i="1"/>
  <c r="Q357" i="1"/>
  <c r="Q341" i="1"/>
  <c r="Q325" i="1"/>
  <c r="Q309" i="1"/>
  <c r="Q466" i="1"/>
  <c r="Q450" i="1"/>
  <c r="Q434" i="1"/>
  <c r="Q418" i="1"/>
  <c r="Q402" i="1"/>
  <c r="Q386" i="1"/>
  <c r="Q370" i="1"/>
  <c r="Q354" i="1"/>
  <c r="Q338" i="1"/>
  <c r="Q322" i="1"/>
  <c r="Q306" i="1"/>
  <c r="Q463" i="1"/>
  <c r="Q447" i="1"/>
  <c r="Q431" i="1"/>
  <c r="Q415" i="1"/>
  <c r="Q399" i="1"/>
  <c r="Q383" i="1"/>
  <c r="Q367" i="1"/>
  <c r="Q351" i="1"/>
  <c r="Q335" i="1"/>
  <c r="Q319" i="1"/>
  <c r="Q303" i="1"/>
  <c r="Q444" i="1"/>
  <c r="Q428" i="1"/>
  <c r="Q412" i="1"/>
  <c r="Q396" i="1"/>
  <c r="Q380" i="1"/>
  <c r="Q364" i="1"/>
  <c r="Q348" i="1"/>
  <c r="Q316" i="1"/>
  <c r="Q473" i="1"/>
  <c r="Q457" i="1"/>
  <c r="Q441" i="1"/>
  <c r="Q425" i="1"/>
  <c r="Q409" i="1"/>
  <c r="Q393" i="1"/>
  <c r="Q377" i="1"/>
  <c r="Q361" i="1"/>
  <c r="Q345" i="1"/>
  <c r="Q329" i="1"/>
  <c r="Q313" i="1"/>
  <c r="Q470" i="1"/>
  <c r="Q454" i="1"/>
  <c r="Q438" i="1"/>
  <c r="Q422" i="1"/>
  <c r="Q406" i="1"/>
  <c r="Q390" i="1"/>
  <c r="Q374" i="1"/>
  <c r="Q358" i="1"/>
  <c r="Q342" i="1"/>
  <c r="Q326" i="1"/>
  <c r="Q310" i="1"/>
  <c r="Q467" i="1"/>
  <c r="Q451" i="1"/>
  <c r="Q435" i="1"/>
  <c r="Q419" i="1"/>
  <c r="Q403" i="1"/>
  <c r="Q387" i="1"/>
  <c r="Q371" i="1"/>
  <c r="Q355" i="1"/>
  <c r="Q339" i="1"/>
  <c r="Q323" i="1"/>
  <c r="Q307" i="1"/>
  <c r="Q464" i="1"/>
  <c r="Q448" i="1"/>
  <c r="Q432" i="1"/>
  <c r="Q416" i="1"/>
  <c r="Q400" i="1"/>
  <c r="Q384" i="1"/>
  <c r="Q368" i="1"/>
  <c r="Q352" i="1"/>
  <c r="Q336" i="1"/>
  <c r="Q320" i="1"/>
  <c r="Q304" i="1"/>
  <c r="Q460" i="1"/>
  <c r="Q332" i="1"/>
  <c r="BK2" i="1"/>
  <c r="P57" i="1"/>
  <c r="P58" i="1"/>
  <c r="K60" i="3" l="1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N1" i="3"/>
  <c r="L1" i="3" l="1"/>
  <c r="M1" i="3"/>
  <c r="K1" i="3"/>
  <c r="D2" i="1"/>
  <c r="X17" i="1"/>
  <c r="X7" i="1"/>
  <c r="X16" i="1"/>
  <c r="X15" i="1"/>
  <c r="X14" i="1"/>
  <c r="X13" i="1"/>
  <c r="X6" i="1"/>
  <c r="X5" i="1"/>
  <c r="J1" i="3" l="1"/>
  <c r="C1" i="3" s="1"/>
  <c r="Q29" i="1"/>
  <c r="Q30" i="1"/>
  <c r="Q57" i="1"/>
  <c r="Q58" i="1"/>
  <c r="Q28" i="1"/>
  <c r="Q9" i="1"/>
  <c r="Q10" i="1"/>
  <c r="Q8" i="1"/>
  <c r="Q7" i="1"/>
  <c r="Q6" i="1"/>
  <c r="J1024" i="4" l="1"/>
  <c r="I1024" i="4"/>
  <c r="F1024" i="4"/>
  <c r="G1024" i="4" s="1"/>
  <c r="J1023" i="4"/>
  <c r="I1023" i="4"/>
  <c r="F1023" i="4"/>
  <c r="G1023" i="4" s="1"/>
  <c r="J1022" i="4"/>
  <c r="I1022" i="4"/>
  <c r="F1022" i="4"/>
  <c r="G1022" i="4" s="1"/>
  <c r="J1021" i="4"/>
  <c r="I1021" i="4"/>
  <c r="F1021" i="4"/>
  <c r="G1021" i="4" s="1"/>
  <c r="J1020" i="4"/>
  <c r="I1020" i="4"/>
  <c r="F1020" i="4"/>
  <c r="G1020" i="4" s="1"/>
  <c r="J1019" i="4"/>
  <c r="I1019" i="4"/>
  <c r="F1019" i="4"/>
  <c r="G1019" i="4" s="1"/>
  <c r="J1018" i="4"/>
  <c r="I1018" i="4"/>
  <c r="F1018" i="4"/>
  <c r="G1018" i="4" s="1"/>
  <c r="J1017" i="4"/>
  <c r="I1017" i="4"/>
  <c r="F1017" i="4"/>
  <c r="G1017" i="4" s="1"/>
  <c r="J1016" i="4"/>
  <c r="I1016" i="4"/>
  <c r="F1016" i="4"/>
  <c r="G1016" i="4" s="1"/>
  <c r="J1015" i="4"/>
  <c r="I1015" i="4"/>
  <c r="F1015" i="4"/>
  <c r="G1015" i="4" s="1"/>
  <c r="J1014" i="4"/>
  <c r="I1014" i="4"/>
  <c r="F1014" i="4"/>
  <c r="G1014" i="4" s="1"/>
  <c r="J1013" i="4"/>
  <c r="I1013" i="4"/>
  <c r="F1013" i="4"/>
  <c r="G1013" i="4" s="1"/>
  <c r="J1012" i="4"/>
  <c r="I1012" i="4"/>
  <c r="F1012" i="4"/>
  <c r="G1012" i="4" s="1"/>
  <c r="J1011" i="4"/>
  <c r="I1011" i="4"/>
  <c r="F1011" i="4"/>
  <c r="G1011" i="4" s="1"/>
  <c r="J1010" i="4"/>
  <c r="I1010" i="4"/>
  <c r="F1010" i="4"/>
  <c r="G1010" i="4" s="1"/>
  <c r="J1009" i="4"/>
  <c r="I1009" i="4"/>
  <c r="F1009" i="4"/>
  <c r="G1009" i="4" s="1"/>
  <c r="J1008" i="4"/>
  <c r="I1008" i="4"/>
  <c r="F1008" i="4"/>
  <c r="G1008" i="4" s="1"/>
  <c r="J1007" i="4"/>
  <c r="I1007" i="4"/>
  <c r="F1007" i="4"/>
  <c r="G1007" i="4" s="1"/>
  <c r="J1006" i="4"/>
  <c r="I1006" i="4"/>
  <c r="F1006" i="4"/>
  <c r="G1006" i="4" s="1"/>
  <c r="J1005" i="4"/>
  <c r="I1005" i="4"/>
  <c r="F1005" i="4"/>
  <c r="G1005" i="4" s="1"/>
  <c r="J1004" i="4"/>
  <c r="I1004" i="4"/>
  <c r="F1004" i="4"/>
  <c r="G1004" i="4" s="1"/>
  <c r="J1003" i="4"/>
  <c r="I1003" i="4"/>
  <c r="F1003" i="4"/>
  <c r="G1003" i="4" s="1"/>
  <c r="J1002" i="4"/>
  <c r="I1002" i="4"/>
  <c r="F1002" i="4"/>
  <c r="G1002" i="4" s="1"/>
  <c r="J1001" i="4"/>
  <c r="I1001" i="4"/>
  <c r="F1001" i="4"/>
  <c r="G1001" i="4" s="1"/>
  <c r="J1000" i="4"/>
  <c r="I1000" i="4"/>
  <c r="F1000" i="4"/>
  <c r="G1000" i="4" s="1"/>
  <c r="J999" i="4"/>
  <c r="I999" i="4"/>
  <c r="F999" i="4"/>
  <c r="G999" i="4" s="1"/>
  <c r="J998" i="4"/>
  <c r="I998" i="4"/>
  <c r="F998" i="4"/>
  <c r="G998" i="4" s="1"/>
  <c r="J997" i="4"/>
  <c r="I997" i="4"/>
  <c r="F997" i="4"/>
  <c r="G997" i="4" s="1"/>
  <c r="J996" i="4"/>
  <c r="I996" i="4"/>
  <c r="F996" i="4"/>
  <c r="G996" i="4" s="1"/>
  <c r="J995" i="4"/>
  <c r="I995" i="4"/>
  <c r="F995" i="4"/>
  <c r="G995" i="4" s="1"/>
  <c r="J994" i="4"/>
  <c r="I994" i="4"/>
  <c r="F994" i="4"/>
  <c r="G994" i="4" s="1"/>
  <c r="J993" i="4"/>
  <c r="I993" i="4"/>
  <c r="F993" i="4"/>
  <c r="G993" i="4" s="1"/>
  <c r="J992" i="4"/>
  <c r="I992" i="4"/>
  <c r="F992" i="4"/>
  <c r="G992" i="4" s="1"/>
  <c r="J991" i="4"/>
  <c r="I991" i="4"/>
  <c r="F991" i="4"/>
  <c r="G991" i="4" s="1"/>
  <c r="J990" i="4"/>
  <c r="I990" i="4"/>
  <c r="F990" i="4"/>
  <c r="G990" i="4" s="1"/>
  <c r="J989" i="4"/>
  <c r="I989" i="4"/>
  <c r="F989" i="4"/>
  <c r="G989" i="4" s="1"/>
  <c r="J988" i="4"/>
  <c r="I988" i="4"/>
  <c r="F988" i="4"/>
  <c r="G988" i="4" s="1"/>
  <c r="J987" i="4"/>
  <c r="I987" i="4"/>
  <c r="F987" i="4"/>
  <c r="G987" i="4" s="1"/>
  <c r="J986" i="4"/>
  <c r="I986" i="4"/>
  <c r="F986" i="4"/>
  <c r="G986" i="4" s="1"/>
  <c r="J985" i="4"/>
  <c r="I985" i="4"/>
  <c r="F985" i="4"/>
  <c r="G985" i="4" s="1"/>
  <c r="J984" i="4"/>
  <c r="I984" i="4"/>
  <c r="F984" i="4"/>
  <c r="G984" i="4" s="1"/>
  <c r="J983" i="4"/>
  <c r="I983" i="4"/>
  <c r="F983" i="4"/>
  <c r="G983" i="4" s="1"/>
  <c r="J982" i="4"/>
  <c r="I982" i="4"/>
  <c r="F982" i="4"/>
  <c r="G982" i="4" s="1"/>
  <c r="J981" i="4"/>
  <c r="I981" i="4"/>
  <c r="F981" i="4"/>
  <c r="G981" i="4" s="1"/>
  <c r="J980" i="4"/>
  <c r="I980" i="4"/>
  <c r="F980" i="4"/>
  <c r="G980" i="4" s="1"/>
  <c r="J979" i="4"/>
  <c r="I979" i="4"/>
  <c r="F979" i="4"/>
  <c r="G979" i="4" s="1"/>
  <c r="J978" i="4"/>
  <c r="I978" i="4"/>
  <c r="F978" i="4"/>
  <c r="G978" i="4" s="1"/>
  <c r="J977" i="4"/>
  <c r="I977" i="4"/>
  <c r="F977" i="4"/>
  <c r="G977" i="4" s="1"/>
  <c r="J976" i="4"/>
  <c r="I976" i="4"/>
  <c r="F976" i="4"/>
  <c r="G976" i="4" s="1"/>
  <c r="J975" i="4"/>
  <c r="I975" i="4"/>
  <c r="F975" i="4"/>
  <c r="G975" i="4" s="1"/>
  <c r="J974" i="4"/>
  <c r="I974" i="4"/>
  <c r="F974" i="4"/>
  <c r="G974" i="4" s="1"/>
  <c r="J973" i="4"/>
  <c r="I973" i="4"/>
  <c r="F973" i="4"/>
  <c r="G973" i="4" s="1"/>
  <c r="J972" i="4"/>
  <c r="I972" i="4"/>
  <c r="F972" i="4"/>
  <c r="G972" i="4" s="1"/>
  <c r="J971" i="4"/>
  <c r="I971" i="4"/>
  <c r="F971" i="4"/>
  <c r="G971" i="4" s="1"/>
  <c r="J970" i="4"/>
  <c r="I970" i="4"/>
  <c r="F970" i="4"/>
  <c r="G970" i="4" s="1"/>
  <c r="J969" i="4"/>
  <c r="I969" i="4"/>
  <c r="F969" i="4"/>
  <c r="G969" i="4" s="1"/>
  <c r="J968" i="4"/>
  <c r="I968" i="4"/>
  <c r="F968" i="4"/>
  <c r="G968" i="4" s="1"/>
  <c r="J967" i="4"/>
  <c r="I967" i="4"/>
  <c r="F967" i="4"/>
  <c r="G967" i="4" s="1"/>
  <c r="J966" i="4"/>
  <c r="I966" i="4"/>
  <c r="F966" i="4"/>
  <c r="G966" i="4" s="1"/>
  <c r="J965" i="4"/>
  <c r="I965" i="4"/>
  <c r="F965" i="4"/>
  <c r="G965" i="4" s="1"/>
  <c r="J964" i="4"/>
  <c r="I964" i="4"/>
  <c r="F964" i="4"/>
  <c r="G964" i="4" s="1"/>
  <c r="J963" i="4"/>
  <c r="I963" i="4"/>
  <c r="F963" i="4"/>
  <c r="G963" i="4" s="1"/>
  <c r="J962" i="4"/>
  <c r="I962" i="4"/>
  <c r="F962" i="4"/>
  <c r="G962" i="4" s="1"/>
  <c r="J961" i="4"/>
  <c r="I961" i="4"/>
  <c r="F961" i="4"/>
  <c r="G961" i="4" s="1"/>
  <c r="J960" i="4"/>
  <c r="I960" i="4"/>
  <c r="F960" i="4"/>
  <c r="G960" i="4" s="1"/>
  <c r="J959" i="4"/>
  <c r="I959" i="4"/>
  <c r="F959" i="4"/>
  <c r="G959" i="4" s="1"/>
  <c r="J958" i="4"/>
  <c r="I958" i="4"/>
  <c r="F958" i="4"/>
  <c r="G958" i="4" s="1"/>
  <c r="J957" i="4"/>
  <c r="I957" i="4"/>
  <c r="F957" i="4"/>
  <c r="G957" i="4" s="1"/>
  <c r="J956" i="4"/>
  <c r="I956" i="4"/>
  <c r="F956" i="4"/>
  <c r="G956" i="4" s="1"/>
  <c r="J955" i="4"/>
  <c r="I955" i="4"/>
  <c r="F955" i="4"/>
  <c r="G955" i="4" s="1"/>
  <c r="J954" i="4"/>
  <c r="I954" i="4"/>
  <c r="F954" i="4"/>
  <c r="G954" i="4" s="1"/>
  <c r="J953" i="4"/>
  <c r="I953" i="4"/>
  <c r="F953" i="4"/>
  <c r="G953" i="4" s="1"/>
  <c r="J952" i="4"/>
  <c r="I952" i="4"/>
  <c r="F952" i="4"/>
  <c r="G952" i="4" s="1"/>
  <c r="J951" i="4"/>
  <c r="I951" i="4"/>
  <c r="F951" i="4"/>
  <c r="G951" i="4" s="1"/>
  <c r="J950" i="4"/>
  <c r="I950" i="4"/>
  <c r="F950" i="4"/>
  <c r="G950" i="4" s="1"/>
  <c r="J949" i="4"/>
  <c r="I949" i="4"/>
  <c r="F949" i="4"/>
  <c r="G949" i="4" s="1"/>
  <c r="J948" i="4"/>
  <c r="I948" i="4"/>
  <c r="F948" i="4"/>
  <c r="G948" i="4" s="1"/>
  <c r="J947" i="4"/>
  <c r="I947" i="4"/>
  <c r="F947" i="4"/>
  <c r="G947" i="4" s="1"/>
  <c r="J946" i="4"/>
  <c r="I946" i="4"/>
  <c r="F946" i="4"/>
  <c r="G946" i="4" s="1"/>
  <c r="J945" i="4"/>
  <c r="I945" i="4"/>
  <c r="F945" i="4"/>
  <c r="G945" i="4" s="1"/>
  <c r="J944" i="4"/>
  <c r="I944" i="4"/>
  <c r="F944" i="4"/>
  <c r="G944" i="4" s="1"/>
  <c r="J943" i="4"/>
  <c r="I943" i="4"/>
  <c r="F943" i="4"/>
  <c r="G943" i="4" s="1"/>
  <c r="J942" i="4"/>
  <c r="I942" i="4"/>
  <c r="F942" i="4"/>
  <c r="G942" i="4" s="1"/>
  <c r="J941" i="4"/>
  <c r="I941" i="4"/>
  <c r="F941" i="4"/>
  <c r="G941" i="4" s="1"/>
  <c r="J940" i="4"/>
  <c r="I940" i="4"/>
  <c r="F940" i="4"/>
  <c r="G940" i="4" s="1"/>
  <c r="J939" i="4"/>
  <c r="I939" i="4"/>
  <c r="F939" i="4"/>
  <c r="G939" i="4" s="1"/>
  <c r="J938" i="4"/>
  <c r="I938" i="4"/>
  <c r="F938" i="4"/>
  <c r="G938" i="4" s="1"/>
  <c r="J937" i="4"/>
  <c r="I937" i="4"/>
  <c r="F937" i="4"/>
  <c r="G937" i="4" s="1"/>
  <c r="J936" i="4"/>
  <c r="I936" i="4"/>
  <c r="F936" i="4"/>
  <c r="G936" i="4" s="1"/>
  <c r="J935" i="4"/>
  <c r="I935" i="4"/>
  <c r="F935" i="4"/>
  <c r="G935" i="4" s="1"/>
  <c r="J934" i="4"/>
  <c r="I934" i="4"/>
  <c r="F934" i="4"/>
  <c r="G934" i="4" s="1"/>
  <c r="J933" i="4"/>
  <c r="I933" i="4"/>
  <c r="F933" i="4"/>
  <c r="G933" i="4" s="1"/>
  <c r="J932" i="4"/>
  <c r="I932" i="4"/>
  <c r="F932" i="4"/>
  <c r="G932" i="4" s="1"/>
  <c r="J931" i="4"/>
  <c r="I931" i="4"/>
  <c r="F931" i="4"/>
  <c r="G931" i="4" s="1"/>
  <c r="J930" i="4"/>
  <c r="I930" i="4"/>
  <c r="F930" i="4"/>
  <c r="G930" i="4" s="1"/>
  <c r="J929" i="4"/>
  <c r="I929" i="4"/>
  <c r="F929" i="4"/>
  <c r="G929" i="4" s="1"/>
  <c r="J928" i="4"/>
  <c r="I928" i="4"/>
  <c r="F928" i="4"/>
  <c r="G928" i="4" s="1"/>
  <c r="J927" i="4"/>
  <c r="I927" i="4"/>
  <c r="F927" i="4"/>
  <c r="G927" i="4" s="1"/>
  <c r="J926" i="4"/>
  <c r="I926" i="4"/>
  <c r="F926" i="4"/>
  <c r="G926" i="4" s="1"/>
  <c r="J925" i="4"/>
  <c r="I925" i="4"/>
  <c r="F925" i="4"/>
  <c r="G925" i="4" s="1"/>
  <c r="J924" i="4"/>
  <c r="I924" i="4"/>
  <c r="F924" i="4"/>
  <c r="G924" i="4" s="1"/>
  <c r="J923" i="4"/>
  <c r="I923" i="4"/>
  <c r="F923" i="4"/>
  <c r="G923" i="4" s="1"/>
  <c r="J922" i="4"/>
  <c r="I922" i="4"/>
  <c r="F922" i="4"/>
  <c r="G922" i="4" s="1"/>
  <c r="J921" i="4"/>
  <c r="I921" i="4"/>
  <c r="F921" i="4"/>
  <c r="G921" i="4" s="1"/>
  <c r="J920" i="4"/>
  <c r="I920" i="4"/>
  <c r="F920" i="4"/>
  <c r="G920" i="4" s="1"/>
  <c r="J919" i="4"/>
  <c r="I919" i="4"/>
  <c r="F919" i="4"/>
  <c r="G919" i="4" s="1"/>
  <c r="J918" i="4"/>
  <c r="I918" i="4"/>
  <c r="F918" i="4"/>
  <c r="G918" i="4" s="1"/>
  <c r="J917" i="4"/>
  <c r="I917" i="4"/>
  <c r="F917" i="4"/>
  <c r="G917" i="4" s="1"/>
  <c r="J916" i="4"/>
  <c r="I916" i="4"/>
  <c r="F916" i="4"/>
  <c r="G916" i="4" s="1"/>
  <c r="J915" i="4"/>
  <c r="I915" i="4"/>
  <c r="F915" i="4"/>
  <c r="G915" i="4" s="1"/>
  <c r="J914" i="4"/>
  <c r="I914" i="4"/>
  <c r="F914" i="4"/>
  <c r="G914" i="4" s="1"/>
  <c r="J913" i="4"/>
  <c r="I913" i="4"/>
  <c r="F913" i="4"/>
  <c r="G913" i="4" s="1"/>
  <c r="J912" i="4"/>
  <c r="I912" i="4"/>
  <c r="F912" i="4"/>
  <c r="G912" i="4" s="1"/>
  <c r="J911" i="4"/>
  <c r="I911" i="4"/>
  <c r="F911" i="4"/>
  <c r="G911" i="4" s="1"/>
  <c r="J910" i="4"/>
  <c r="I910" i="4"/>
  <c r="F910" i="4"/>
  <c r="G910" i="4" s="1"/>
  <c r="J909" i="4"/>
  <c r="I909" i="4"/>
  <c r="F909" i="4"/>
  <c r="G909" i="4" s="1"/>
  <c r="J908" i="4"/>
  <c r="I908" i="4"/>
  <c r="F908" i="4"/>
  <c r="G908" i="4" s="1"/>
  <c r="J907" i="4"/>
  <c r="I907" i="4"/>
  <c r="F907" i="4"/>
  <c r="G907" i="4" s="1"/>
  <c r="J906" i="4"/>
  <c r="I906" i="4"/>
  <c r="F906" i="4"/>
  <c r="G906" i="4" s="1"/>
  <c r="J905" i="4"/>
  <c r="I905" i="4"/>
  <c r="F905" i="4"/>
  <c r="G905" i="4" s="1"/>
  <c r="J904" i="4"/>
  <c r="I904" i="4"/>
  <c r="F904" i="4"/>
  <c r="G904" i="4" s="1"/>
  <c r="J903" i="4"/>
  <c r="I903" i="4"/>
  <c r="F903" i="4"/>
  <c r="G903" i="4" s="1"/>
  <c r="J902" i="4"/>
  <c r="I902" i="4"/>
  <c r="F902" i="4"/>
  <c r="G902" i="4" s="1"/>
  <c r="J901" i="4"/>
  <c r="I901" i="4"/>
  <c r="F901" i="4"/>
  <c r="G901" i="4" s="1"/>
  <c r="J900" i="4"/>
  <c r="I900" i="4"/>
  <c r="F900" i="4"/>
  <c r="G900" i="4" s="1"/>
  <c r="J899" i="4"/>
  <c r="I899" i="4"/>
  <c r="F899" i="4"/>
  <c r="G899" i="4" s="1"/>
  <c r="J898" i="4"/>
  <c r="I898" i="4"/>
  <c r="F898" i="4"/>
  <c r="G898" i="4" s="1"/>
  <c r="J897" i="4"/>
  <c r="I897" i="4"/>
  <c r="F897" i="4"/>
  <c r="G897" i="4" s="1"/>
  <c r="J896" i="4"/>
  <c r="I896" i="4"/>
  <c r="F896" i="4"/>
  <c r="G896" i="4" s="1"/>
  <c r="J895" i="4"/>
  <c r="I895" i="4"/>
  <c r="F895" i="4"/>
  <c r="G895" i="4" s="1"/>
  <c r="J894" i="4"/>
  <c r="I894" i="4"/>
  <c r="F894" i="4"/>
  <c r="G894" i="4" s="1"/>
  <c r="J893" i="4"/>
  <c r="I893" i="4"/>
  <c r="F893" i="4"/>
  <c r="G893" i="4" s="1"/>
  <c r="J892" i="4"/>
  <c r="I892" i="4"/>
  <c r="F892" i="4"/>
  <c r="G892" i="4" s="1"/>
  <c r="J891" i="4"/>
  <c r="I891" i="4"/>
  <c r="F891" i="4"/>
  <c r="G891" i="4" s="1"/>
  <c r="J890" i="4"/>
  <c r="I890" i="4"/>
  <c r="F890" i="4"/>
  <c r="G890" i="4" s="1"/>
  <c r="J889" i="4"/>
  <c r="I889" i="4"/>
  <c r="F889" i="4"/>
  <c r="G889" i="4" s="1"/>
  <c r="J888" i="4"/>
  <c r="I888" i="4"/>
  <c r="F888" i="4"/>
  <c r="G888" i="4" s="1"/>
  <c r="J887" i="4"/>
  <c r="I887" i="4"/>
  <c r="F887" i="4"/>
  <c r="G887" i="4" s="1"/>
  <c r="J886" i="4"/>
  <c r="I886" i="4"/>
  <c r="F886" i="4"/>
  <c r="G886" i="4" s="1"/>
  <c r="J885" i="4"/>
  <c r="I885" i="4"/>
  <c r="F885" i="4"/>
  <c r="G885" i="4" s="1"/>
  <c r="J884" i="4"/>
  <c r="I884" i="4"/>
  <c r="F884" i="4"/>
  <c r="G884" i="4" s="1"/>
  <c r="J883" i="4"/>
  <c r="I883" i="4"/>
  <c r="F883" i="4"/>
  <c r="G883" i="4" s="1"/>
  <c r="J882" i="4"/>
  <c r="I882" i="4"/>
  <c r="F882" i="4"/>
  <c r="G882" i="4" s="1"/>
  <c r="J881" i="4"/>
  <c r="I881" i="4"/>
  <c r="F881" i="4"/>
  <c r="G881" i="4" s="1"/>
  <c r="J880" i="4"/>
  <c r="I880" i="4"/>
  <c r="F880" i="4"/>
  <c r="G880" i="4" s="1"/>
  <c r="J879" i="4"/>
  <c r="I879" i="4"/>
  <c r="F879" i="4"/>
  <c r="G879" i="4" s="1"/>
  <c r="J878" i="4"/>
  <c r="I878" i="4"/>
  <c r="F878" i="4"/>
  <c r="G878" i="4" s="1"/>
  <c r="J877" i="4"/>
  <c r="I877" i="4"/>
  <c r="F877" i="4"/>
  <c r="G877" i="4" s="1"/>
  <c r="J876" i="4"/>
  <c r="I876" i="4"/>
  <c r="F876" i="4"/>
  <c r="G876" i="4" s="1"/>
  <c r="J875" i="4"/>
  <c r="I875" i="4"/>
  <c r="F875" i="4"/>
  <c r="G875" i="4" s="1"/>
  <c r="J874" i="4"/>
  <c r="I874" i="4"/>
  <c r="F874" i="4"/>
  <c r="G874" i="4" s="1"/>
  <c r="J873" i="4"/>
  <c r="I873" i="4"/>
  <c r="F873" i="4"/>
  <c r="G873" i="4" s="1"/>
  <c r="J872" i="4"/>
  <c r="I872" i="4"/>
  <c r="F872" i="4"/>
  <c r="G872" i="4" s="1"/>
  <c r="J871" i="4"/>
  <c r="I871" i="4"/>
  <c r="F871" i="4"/>
  <c r="G871" i="4" s="1"/>
  <c r="J870" i="4"/>
  <c r="I870" i="4"/>
  <c r="F870" i="4"/>
  <c r="G870" i="4" s="1"/>
  <c r="J869" i="4"/>
  <c r="I869" i="4"/>
  <c r="F869" i="4"/>
  <c r="G869" i="4" s="1"/>
  <c r="J868" i="4"/>
  <c r="I868" i="4"/>
  <c r="F868" i="4"/>
  <c r="G868" i="4" s="1"/>
  <c r="J867" i="4"/>
  <c r="I867" i="4"/>
  <c r="F867" i="4"/>
  <c r="G867" i="4" s="1"/>
  <c r="J866" i="4"/>
  <c r="I866" i="4"/>
  <c r="F866" i="4"/>
  <c r="G866" i="4" s="1"/>
  <c r="J865" i="4"/>
  <c r="I865" i="4"/>
  <c r="F865" i="4"/>
  <c r="G865" i="4" s="1"/>
  <c r="J864" i="4"/>
  <c r="I864" i="4"/>
  <c r="F864" i="4"/>
  <c r="G864" i="4" s="1"/>
  <c r="J863" i="4"/>
  <c r="I863" i="4"/>
  <c r="F863" i="4"/>
  <c r="G863" i="4" s="1"/>
  <c r="J862" i="4"/>
  <c r="I862" i="4"/>
  <c r="F862" i="4"/>
  <c r="G862" i="4" s="1"/>
  <c r="J861" i="4"/>
  <c r="I861" i="4"/>
  <c r="F861" i="4"/>
  <c r="G861" i="4" s="1"/>
  <c r="J860" i="4"/>
  <c r="I860" i="4"/>
  <c r="F860" i="4"/>
  <c r="G860" i="4" s="1"/>
  <c r="J859" i="4"/>
  <c r="I859" i="4"/>
  <c r="F859" i="4"/>
  <c r="G859" i="4" s="1"/>
  <c r="J858" i="4"/>
  <c r="I858" i="4"/>
  <c r="F858" i="4"/>
  <c r="G858" i="4" s="1"/>
  <c r="J857" i="4"/>
  <c r="I857" i="4"/>
  <c r="F857" i="4"/>
  <c r="G857" i="4" s="1"/>
  <c r="J856" i="4"/>
  <c r="I856" i="4"/>
  <c r="F856" i="4"/>
  <c r="G856" i="4" s="1"/>
  <c r="J855" i="4"/>
  <c r="I855" i="4"/>
  <c r="F855" i="4"/>
  <c r="G855" i="4" s="1"/>
  <c r="J854" i="4"/>
  <c r="I854" i="4"/>
  <c r="F854" i="4"/>
  <c r="G854" i="4" s="1"/>
  <c r="J853" i="4"/>
  <c r="I853" i="4"/>
  <c r="F853" i="4"/>
  <c r="G853" i="4" s="1"/>
  <c r="J852" i="4"/>
  <c r="I852" i="4"/>
  <c r="F852" i="4"/>
  <c r="G852" i="4" s="1"/>
  <c r="J851" i="4"/>
  <c r="I851" i="4"/>
  <c r="F851" i="4"/>
  <c r="G851" i="4" s="1"/>
  <c r="J850" i="4"/>
  <c r="I850" i="4"/>
  <c r="F850" i="4"/>
  <c r="G850" i="4" s="1"/>
  <c r="J849" i="4"/>
  <c r="I849" i="4"/>
  <c r="F849" i="4"/>
  <c r="G849" i="4" s="1"/>
  <c r="J848" i="4"/>
  <c r="I848" i="4"/>
  <c r="F848" i="4"/>
  <c r="G848" i="4" s="1"/>
  <c r="J847" i="4"/>
  <c r="I847" i="4"/>
  <c r="F847" i="4"/>
  <c r="G847" i="4" s="1"/>
  <c r="J846" i="4"/>
  <c r="I846" i="4"/>
  <c r="F846" i="4"/>
  <c r="G846" i="4" s="1"/>
  <c r="J845" i="4"/>
  <c r="I845" i="4"/>
  <c r="F845" i="4"/>
  <c r="G845" i="4" s="1"/>
  <c r="J844" i="4"/>
  <c r="I844" i="4"/>
  <c r="F844" i="4"/>
  <c r="G844" i="4" s="1"/>
  <c r="J843" i="4"/>
  <c r="I843" i="4"/>
  <c r="F843" i="4"/>
  <c r="G843" i="4" s="1"/>
  <c r="J842" i="4"/>
  <c r="I842" i="4"/>
  <c r="F842" i="4"/>
  <c r="G842" i="4" s="1"/>
  <c r="J841" i="4"/>
  <c r="I841" i="4"/>
  <c r="F841" i="4"/>
  <c r="G841" i="4" s="1"/>
  <c r="J840" i="4"/>
  <c r="I840" i="4"/>
  <c r="F840" i="4"/>
  <c r="G840" i="4" s="1"/>
  <c r="J839" i="4"/>
  <c r="I839" i="4"/>
  <c r="F839" i="4"/>
  <c r="G839" i="4" s="1"/>
  <c r="J838" i="4"/>
  <c r="I838" i="4"/>
  <c r="F838" i="4"/>
  <c r="G838" i="4" s="1"/>
  <c r="J837" i="4"/>
  <c r="I837" i="4"/>
  <c r="F837" i="4"/>
  <c r="G837" i="4" s="1"/>
  <c r="J836" i="4"/>
  <c r="I836" i="4"/>
  <c r="F836" i="4"/>
  <c r="G836" i="4" s="1"/>
  <c r="J835" i="4"/>
  <c r="I835" i="4"/>
  <c r="F835" i="4"/>
  <c r="G835" i="4" s="1"/>
  <c r="J834" i="4"/>
  <c r="I834" i="4"/>
  <c r="F834" i="4"/>
  <c r="G834" i="4" s="1"/>
  <c r="J833" i="4"/>
  <c r="I833" i="4"/>
  <c r="F833" i="4"/>
  <c r="G833" i="4" s="1"/>
  <c r="J832" i="4"/>
  <c r="I832" i="4"/>
  <c r="F832" i="4"/>
  <c r="G832" i="4" s="1"/>
  <c r="J831" i="4"/>
  <c r="I831" i="4"/>
  <c r="F831" i="4"/>
  <c r="G831" i="4" s="1"/>
  <c r="J830" i="4"/>
  <c r="I830" i="4"/>
  <c r="F830" i="4"/>
  <c r="G830" i="4" s="1"/>
  <c r="J829" i="4"/>
  <c r="I829" i="4"/>
  <c r="F829" i="4"/>
  <c r="G829" i="4" s="1"/>
  <c r="J828" i="4"/>
  <c r="I828" i="4"/>
  <c r="F828" i="4"/>
  <c r="G828" i="4" s="1"/>
  <c r="J827" i="4"/>
  <c r="I827" i="4"/>
  <c r="F827" i="4"/>
  <c r="G827" i="4" s="1"/>
  <c r="J826" i="4"/>
  <c r="I826" i="4"/>
  <c r="F826" i="4"/>
  <c r="G826" i="4" s="1"/>
  <c r="J825" i="4"/>
  <c r="I825" i="4"/>
  <c r="F825" i="4"/>
  <c r="G825" i="4" s="1"/>
  <c r="J824" i="4"/>
  <c r="I824" i="4"/>
  <c r="F824" i="4"/>
  <c r="G824" i="4" s="1"/>
  <c r="J823" i="4"/>
  <c r="I823" i="4"/>
  <c r="F823" i="4"/>
  <c r="G823" i="4" s="1"/>
  <c r="J822" i="4"/>
  <c r="I822" i="4"/>
  <c r="F822" i="4"/>
  <c r="G822" i="4" s="1"/>
  <c r="J821" i="4"/>
  <c r="I821" i="4"/>
  <c r="F821" i="4"/>
  <c r="G821" i="4" s="1"/>
  <c r="J820" i="4"/>
  <c r="I820" i="4"/>
  <c r="F820" i="4"/>
  <c r="G820" i="4" s="1"/>
  <c r="J819" i="4"/>
  <c r="I819" i="4"/>
  <c r="F819" i="4"/>
  <c r="G819" i="4" s="1"/>
  <c r="J818" i="4"/>
  <c r="I818" i="4"/>
  <c r="F818" i="4"/>
  <c r="G818" i="4" s="1"/>
  <c r="J817" i="4"/>
  <c r="I817" i="4"/>
  <c r="F817" i="4"/>
  <c r="G817" i="4" s="1"/>
  <c r="J816" i="4"/>
  <c r="I816" i="4"/>
  <c r="F816" i="4"/>
  <c r="J815" i="4"/>
  <c r="I815" i="4"/>
  <c r="F815" i="4"/>
  <c r="G815" i="4" s="1"/>
  <c r="J814" i="4"/>
  <c r="I814" i="4"/>
  <c r="F814" i="4"/>
  <c r="J813" i="4"/>
  <c r="I813" i="4"/>
  <c r="F813" i="4"/>
  <c r="G813" i="4" s="1"/>
  <c r="J812" i="4"/>
  <c r="I812" i="4"/>
  <c r="F812" i="4"/>
  <c r="J811" i="4"/>
  <c r="I811" i="4"/>
  <c r="F811" i="4"/>
  <c r="G811" i="4" s="1"/>
  <c r="J810" i="4"/>
  <c r="I810" i="4"/>
  <c r="F810" i="4"/>
  <c r="J809" i="4"/>
  <c r="I809" i="4"/>
  <c r="F809" i="4"/>
  <c r="G809" i="4" s="1"/>
  <c r="J808" i="4"/>
  <c r="I808" i="4"/>
  <c r="F808" i="4"/>
  <c r="J807" i="4"/>
  <c r="I807" i="4"/>
  <c r="F807" i="4"/>
  <c r="G807" i="4" s="1"/>
  <c r="J806" i="4"/>
  <c r="I806" i="4"/>
  <c r="F806" i="4"/>
  <c r="J805" i="4"/>
  <c r="I805" i="4"/>
  <c r="F805" i="4"/>
  <c r="G805" i="4" s="1"/>
  <c r="J804" i="4"/>
  <c r="I804" i="4"/>
  <c r="F804" i="4"/>
  <c r="J803" i="4"/>
  <c r="I803" i="4"/>
  <c r="F803" i="4"/>
  <c r="G803" i="4" s="1"/>
  <c r="J802" i="4"/>
  <c r="I802" i="4"/>
  <c r="F802" i="4"/>
  <c r="J801" i="4"/>
  <c r="I801" i="4"/>
  <c r="F801" i="4"/>
  <c r="G801" i="4" s="1"/>
  <c r="J800" i="4"/>
  <c r="I800" i="4"/>
  <c r="F800" i="4"/>
  <c r="J799" i="4"/>
  <c r="I799" i="4"/>
  <c r="F799" i="4"/>
  <c r="G799" i="4" s="1"/>
  <c r="J798" i="4"/>
  <c r="I798" i="4"/>
  <c r="F798" i="4"/>
  <c r="J797" i="4"/>
  <c r="I797" i="4"/>
  <c r="F797" i="4"/>
  <c r="G797" i="4" s="1"/>
  <c r="J796" i="4"/>
  <c r="I796" i="4"/>
  <c r="F796" i="4"/>
  <c r="J795" i="4"/>
  <c r="I795" i="4"/>
  <c r="F795" i="4"/>
  <c r="G795" i="4" s="1"/>
  <c r="J794" i="4"/>
  <c r="I794" i="4"/>
  <c r="F794" i="4"/>
  <c r="J793" i="4"/>
  <c r="I793" i="4"/>
  <c r="F793" i="4"/>
  <c r="G793" i="4" s="1"/>
  <c r="J792" i="4"/>
  <c r="I792" i="4"/>
  <c r="F792" i="4"/>
  <c r="J791" i="4"/>
  <c r="I791" i="4"/>
  <c r="F791" i="4"/>
  <c r="G791" i="4" s="1"/>
  <c r="J790" i="4"/>
  <c r="I790" i="4"/>
  <c r="F790" i="4"/>
  <c r="J789" i="4"/>
  <c r="I789" i="4"/>
  <c r="F789" i="4"/>
  <c r="G789" i="4" s="1"/>
  <c r="J788" i="4"/>
  <c r="I788" i="4"/>
  <c r="F788" i="4"/>
  <c r="J787" i="4"/>
  <c r="I787" i="4"/>
  <c r="F787" i="4"/>
  <c r="G787" i="4" s="1"/>
  <c r="J786" i="4"/>
  <c r="I786" i="4"/>
  <c r="F786" i="4"/>
  <c r="J785" i="4"/>
  <c r="I785" i="4"/>
  <c r="F785" i="4"/>
  <c r="G785" i="4" s="1"/>
  <c r="J784" i="4"/>
  <c r="I784" i="4"/>
  <c r="F784" i="4"/>
  <c r="J783" i="4"/>
  <c r="I783" i="4"/>
  <c r="F783" i="4"/>
  <c r="G783" i="4" s="1"/>
  <c r="J782" i="4"/>
  <c r="I782" i="4"/>
  <c r="F782" i="4"/>
  <c r="J781" i="4"/>
  <c r="I781" i="4"/>
  <c r="F781" i="4"/>
  <c r="G781" i="4" s="1"/>
  <c r="J780" i="4"/>
  <c r="I780" i="4"/>
  <c r="F780" i="4"/>
  <c r="J779" i="4"/>
  <c r="I779" i="4"/>
  <c r="F779" i="4"/>
  <c r="G779" i="4" s="1"/>
  <c r="J778" i="4"/>
  <c r="I778" i="4"/>
  <c r="F778" i="4"/>
  <c r="J777" i="4"/>
  <c r="I777" i="4"/>
  <c r="F777" i="4"/>
  <c r="G777" i="4" s="1"/>
  <c r="J776" i="4"/>
  <c r="I776" i="4"/>
  <c r="F776" i="4"/>
  <c r="J775" i="4"/>
  <c r="I775" i="4"/>
  <c r="F775" i="4"/>
  <c r="G775" i="4" s="1"/>
  <c r="J774" i="4"/>
  <c r="I774" i="4"/>
  <c r="F774" i="4"/>
  <c r="J773" i="4"/>
  <c r="I773" i="4"/>
  <c r="F773" i="4"/>
  <c r="G773" i="4" s="1"/>
  <c r="J772" i="4"/>
  <c r="I772" i="4"/>
  <c r="F772" i="4"/>
  <c r="J771" i="4"/>
  <c r="I771" i="4"/>
  <c r="F771" i="4"/>
  <c r="G771" i="4" s="1"/>
  <c r="J770" i="4"/>
  <c r="I770" i="4"/>
  <c r="F770" i="4"/>
  <c r="J769" i="4"/>
  <c r="I769" i="4"/>
  <c r="F769" i="4"/>
  <c r="J768" i="4"/>
  <c r="I768" i="4"/>
  <c r="F768" i="4"/>
  <c r="G768" i="4" s="1"/>
  <c r="J767" i="4"/>
  <c r="I767" i="4"/>
  <c r="F767" i="4"/>
  <c r="G767" i="4" s="1"/>
  <c r="J766" i="4"/>
  <c r="I766" i="4"/>
  <c r="F766" i="4"/>
  <c r="G766" i="4" s="1"/>
  <c r="J765" i="4"/>
  <c r="I765" i="4"/>
  <c r="F765" i="4"/>
  <c r="G765" i="4" s="1"/>
  <c r="J764" i="4"/>
  <c r="I764" i="4"/>
  <c r="F764" i="4"/>
  <c r="G764" i="4" s="1"/>
  <c r="J763" i="4"/>
  <c r="I763" i="4"/>
  <c r="F763" i="4"/>
  <c r="G763" i="4" s="1"/>
  <c r="J762" i="4"/>
  <c r="I762" i="4"/>
  <c r="F762" i="4"/>
  <c r="G762" i="4" s="1"/>
  <c r="J761" i="4"/>
  <c r="I761" i="4"/>
  <c r="F761" i="4"/>
  <c r="G761" i="4" s="1"/>
  <c r="J760" i="4"/>
  <c r="I760" i="4"/>
  <c r="F760" i="4"/>
  <c r="G760" i="4" s="1"/>
  <c r="J759" i="4"/>
  <c r="I759" i="4"/>
  <c r="F759" i="4"/>
  <c r="G759" i="4" s="1"/>
  <c r="J758" i="4"/>
  <c r="I758" i="4"/>
  <c r="F758" i="4"/>
  <c r="G758" i="4" s="1"/>
  <c r="J757" i="4"/>
  <c r="I757" i="4"/>
  <c r="F757" i="4"/>
  <c r="G757" i="4" s="1"/>
  <c r="J756" i="4"/>
  <c r="I756" i="4"/>
  <c r="F756" i="4"/>
  <c r="G756" i="4" s="1"/>
  <c r="J755" i="4"/>
  <c r="I755" i="4"/>
  <c r="F755" i="4"/>
  <c r="G755" i="4" s="1"/>
  <c r="H755" i="4" s="1"/>
  <c r="J754" i="4"/>
  <c r="I754" i="4"/>
  <c r="F754" i="4"/>
  <c r="G754" i="4" s="1"/>
  <c r="J753" i="4"/>
  <c r="I753" i="4"/>
  <c r="F753" i="4"/>
  <c r="G753" i="4" s="1"/>
  <c r="J752" i="4"/>
  <c r="I752" i="4"/>
  <c r="F752" i="4"/>
  <c r="G752" i="4" s="1"/>
  <c r="J751" i="4"/>
  <c r="I751" i="4"/>
  <c r="F751" i="4"/>
  <c r="G751" i="4" s="1"/>
  <c r="J750" i="4"/>
  <c r="I750" i="4"/>
  <c r="F750" i="4"/>
  <c r="G750" i="4" s="1"/>
  <c r="J749" i="4"/>
  <c r="I749" i="4"/>
  <c r="F749" i="4"/>
  <c r="G749" i="4" s="1"/>
  <c r="J748" i="4"/>
  <c r="I748" i="4"/>
  <c r="F748" i="4"/>
  <c r="G748" i="4" s="1"/>
  <c r="J747" i="4"/>
  <c r="I747" i="4"/>
  <c r="F747" i="4"/>
  <c r="G747" i="4" s="1"/>
  <c r="J746" i="4"/>
  <c r="I746" i="4"/>
  <c r="F746" i="4"/>
  <c r="G746" i="4" s="1"/>
  <c r="J745" i="4"/>
  <c r="I745" i="4"/>
  <c r="F745" i="4"/>
  <c r="G745" i="4" s="1"/>
  <c r="J744" i="4"/>
  <c r="I744" i="4"/>
  <c r="F744" i="4"/>
  <c r="G744" i="4" s="1"/>
  <c r="J743" i="4"/>
  <c r="I743" i="4"/>
  <c r="F743" i="4"/>
  <c r="G743" i="4" s="1"/>
  <c r="J742" i="4"/>
  <c r="I742" i="4"/>
  <c r="F742" i="4"/>
  <c r="G742" i="4" s="1"/>
  <c r="J741" i="4"/>
  <c r="I741" i="4"/>
  <c r="F741" i="4"/>
  <c r="G741" i="4" s="1"/>
  <c r="J740" i="4"/>
  <c r="I740" i="4"/>
  <c r="F740" i="4"/>
  <c r="G740" i="4" s="1"/>
  <c r="J739" i="4"/>
  <c r="I739" i="4"/>
  <c r="F739" i="4"/>
  <c r="G739" i="4" s="1"/>
  <c r="J738" i="4"/>
  <c r="I738" i="4"/>
  <c r="F738" i="4"/>
  <c r="G738" i="4" s="1"/>
  <c r="J737" i="4"/>
  <c r="I737" i="4"/>
  <c r="F737" i="4"/>
  <c r="G737" i="4" s="1"/>
  <c r="J736" i="4"/>
  <c r="I736" i="4"/>
  <c r="F736" i="4"/>
  <c r="G736" i="4" s="1"/>
  <c r="J735" i="4"/>
  <c r="I735" i="4"/>
  <c r="F735" i="4"/>
  <c r="G735" i="4" s="1"/>
  <c r="J734" i="4"/>
  <c r="I734" i="4"/>
  <c r="F734" i="4"/>
  <c r="G734" i="4" s="1"/>
  <c r="J733" i="4"/>
  <c r="I733" i="4"/>
  <c r="F733" i="4"/>
  <c r="G733" i="4" s="1"/>
  <c r="J732" i="4"/>
  <c r="I732" i="4"/>
  <c r="F732" i="4"/>
  <c r="G732" i="4" s="1"/>
  <c r="J731" i="4"/>
  <c r="I731" i="4"/>
  <c r="F731" i="4"/>
  <c r="G731" i="4" s="1"/>
  <c r="J730" i="4"/>
  <c r="I730" i="4"/>
  <c r="F730" i="4"/>
  <c r="G730" i="4" s="1"/>
  <c r="J729" i="4"/>
  <c r="I729" i="4"/>
  <c r="F729" i="4"/>
  <c r="G729" i="4" s="1"/>
  <c r="J728" i="4"/>
  <c r="I728" i="4"/>
  <c r="F728" i="4"/>
  <c r="G728" i="4" s="1"/>
  <c r="J727" i="4"/>
  <c r="I727" i="4"/>
  <c r="F727" i="4"/>
  <c r="G727" i="4" s="1"/>
  <c r="J726" i="4"/>
  <c r="I726" i="4"/>
  <c r="F726" i="4"/>
  <c r="G726" i="4" s="1"/>
  <c r="J725" i="4"/>
  <c r="I725" i="4"/>
  <c r="F725" i="4"/>
  <c r="G725" i="4" s="1"/>
  <c r="J724" i="4"/>
  <c r="I724" i="4"/>
  <c r="F724" i="4"/>
  <c r="G724" i="4" s="1"/>
  <c r="J723" i="4"/>
  <c r="I723" i="4"/>
  <c r="F723" i="4"/>
  <c r="G723" i="4" s="1"/>
  <c r="J722" i="4"/>
  <c r="I722" i="4"/>
  <c r="F722" i="4"/>
  <c r="G722" i="4" s="1"/>
  <c r="J721" i="4"/>
  <c r="I721" i="4"/>
  <c r="F721" i="4"/>
  <c r="G721" i="4" s="1"/>
  <c r="J720" i="4"/>
  <c r="I720" i="4"/>
  <c r="F720" i="4"/>
  <c r="G720" i="4" s="1"/>
  <c r="J719" i="4"/>
  <c r="I719" i="4"/>
  <c r="F719" i="4"/>
  <c r="G719" i="4" s="1"/>
  <c r="J718" i="4"/>
  <c r="I718" i="4"/>
  <c r="F718" i="4"/>
  <c r="G718" i="4" s="1"/>
  <c r="J717" i="4"/>
  <c r="I717" i="4"/>
  <c r="F717" i="4"/>
  <c r="G717" i="4" s="1"/>
  <c r="J716" i="4"/>
  <c r="I716" i="4"/>
  <c r="F716" i="4"/>
  <c r="G716" i="4" s="1"/>
  <c r="J715" i="4"/>
  <c r="I715" i="4"/>
  <c r="F715" i="4"/>
  <c r="G715" i="4" s="1"/>
  <c r="J714" i="4"/>
  <c r="I714" i="4"/>
  <c r="F714" i="4"/>
  <c r="G714" i="4" s="1"/>
  <c r="J713" i="4"/>
  <c r="I713" i="4"/>
  <c r="F713" i="4"/>
  <c r="G713" i="4" s="1"/>
  <c r="J712" i="4"/>
  <c r="I712" i="4"/>
  <c r="F712" i="4"/>
  <c r="G712" i="4" s="1"/>
  <c r="J711" i="4"/>
  <c r="I711" i="4"/>
  <c r="F711" i="4"/>
  <c r="G711" i="4" s="1"/>
  <c r="J710" i="4"/>
  <c r="I710" i="4"/>
  <c r="F710" i="4"/>
  <c r="G710" i="4" s="1"/>
  <c r="J709" i="4"/>
  <c r="I709" i="4"/>
  <c r="F709" i="4"/>
  <c r="G709" i="4" s="1"/>
  <c r="J708" i="4"/>
  <c r="I708" i="4"/>
  <c r="F708" i="4"/>
  <c r="G708" i="4" s="1"/>
  <c r="J707" i="4"/>
  <c r="I707" i="4"/>
  <c r="F707" i="4"/>
  <c r="G707" i="4" s="1"/>
  <c r="J706" i="4"/>
  <c r="I706" i="4"/>
  <c r="F706" i="4"/>
  <c r="G706" i="4" s="1"/>
  <c r="J705" i="4"/>
  <c r="I705" i="4"/>
  <c r="F705" i="4"/>
  <c r="G705" i="4" s="1"/>
  <c r="J704" i="4"/>
  <c r="I704" i="4"/>
  <c r="F704" i="4"/>
  <c r="G704" i="4" s="1"/>
  <c r="J703" i="4"/>
  <c r="I703" i="4"/>
  <c r="F703" i="4"/>
  <c r="G703" i="4" s="1"/>
  <c r="J702" i="4"/>
  <c r="I702" i="4"/>
  <c r="F702" i="4"/>
  <c r="G702" i="4" s="1"/>
  <c r="J701" i="4"/>
  <c r="I701" i="4"/>
  <c r="F701" i="4"/>
  <c r="G701" i="4" s="1"/>
  <c r="J700" i="4"/>
  <c r="I700" i="4"/>
  <c r="F700" i="4"/>
  <c r="G700" i="4" s="1"/>
  <c r="J699" i="4"/>
  <c r="I699" i="4"/>
  <c r="F699" i="4"/>
  <c r="G699" i="4" s="1"/>
  <c r="J698" i="4"/>
  <c r="I698" i="4"/>
  <c r="F698" i="4"/>
  <c r="G698" i="4" s="1"/>
  <c r="J697" i="4"/>
  <c r="I697" i="4"/>
  <c r="F697" i="4"/>
  <c r="G697" i="4" s="1"/>
  <c r="J696" i="4"/>
  <c r="I696" i="4"/>
  <c r="F696" i="4"/>
  <c r="G696" i="4" s="1"/>
  <c r="J695" i="4"/>
  <c r="I695" i="4"/>
  <c r="F695" i="4"/>
  <c r="G695" i="4" s="1"/>
  <c r="J694" i="4"/>
  <c r="I694" i="4"/>
  <c r="F694" i="4"/>
  <c r="G694" i="4" s="1"/>
  <c r="J693" i="4"/>
  <c r="I693" i="4"/>
  <c r="F693" i="4"/>
  <c r="G693" i="4" s="1"/>
  <c r="J692" i="4"/>
  <c r="I692" i="4"/>
  <c r="F692" i="4"/>
  <c r="G692" i="4" s="1"/>
  <c r="J691" i="4"/>
  <c r="I691" i="4"/>
  <c r="F691" i="4"/>
  <c r="G691" i="4" s="1"/>
  <c r="J690" i="4"/>
  <c r="I690" i="4"/>
  <c r="F690" i="4"/>
  <c r="G690" i="4" s="1"/>
  <c r="J689" i="4"/>
  <c r="I689" i="4"/>
  <c r="F689" i="4"/>
  <c r="G689" i="4" s="1"/>
  <c r="J688" i="4"/>
  <c r="I688" i="4"/>
  <c r="F688" i="4"/>
  <c r="G688" i="4" s="1"/>
  <c r="J687" i="4"/>
  <c r="I687" i="4"/>
  <c r="F687" i="4"/>
  <c r="G687" i="4" s="1"/>
  <c r="J686" i="4"/>
  <c r="I686" i="4"/>
  <c r="F686" i="4"/>
  <c r="G686" i="4" s="1"/>
  <c r="J685" i="4"/>
  <c r="I685" i="4"/>
  <c r="F685" i="4"/>
  <c r="G685" i="4" s="1"/>
  <c r="J684" i="4"/>
  <c r="I684" i="4"/>
  <c r="F684" i="4"/>
  <c r="G684" i="4" s="1"/>
  <c r="J683" i="4"/>
  <c r="I683" i="4"/>
  <c r="F683" i="4"/>
  <c r="G683" i="4" s="1"/>
  <c r="J682" i="4"/>
  <c r="I682" i="4"/>
  <c r="F682" i="4"/>
  <c r="G682" i="4" s="1"/>
  <c r="J681" i="4"/>
  <c r="I681" i="4"/>
  <c r="F681" i="4"/>
  <c r="G681" i="4" s="1"/>
  <c r="J680" i="4"/>
  <c r="I680" i="4"/>
  <c r="F680" i="4"/>
  <c r="G680" i="4" s="1"/>
  <c r="J679" i="4"/>
  <c r="I679" i="4"/>
  <c r="F679" i="4"/>
  <c r="G679" i="4" s="1"/>
  <c r="J678" i="4"/>
  <c r="I678" i="4"/>
  <c r="F678" i="4"/>
  <c r="G678" i="4" s="1"/>
  <c r="J677" i="4"/>
  <c r="I677" i="4"/>
  <c r="F677" i="4"/>
  <c r="G677" i="4" s="1"/>
  <c r="J676" i="4"/>
  <c r="I676" i="4"/>
  <c r="F676" i="4"/>
  <c r="G676" i="4" s="1"/>
  <c r="J675" i="4"/>
  <c r="I675" i="4"/>
  <c r="F675" i="4"/>
  <c r="G675" i="4" s="1"/>
  <c r="J674" i="4"/>
  <c r="I674" i="4"/>
  <c r="F674" i="4"/>
  <c r="G674" i="4" s="1"/>
  <c r="J673" i="4"/>
  <c r="I673" i="4"/>
  <c r="F673" i="4"/>
  <c r="G673" i="4" s="1"/>
  <c r="J672" i="4"/>
  <c r="I672" i="4"/>
  <c r="F672" i="4"/>
  <c r="G672" i="4" s="1"/>
  <c r="J671" i="4"/>
  <c r="I671" i="4"/>
  <c r="F671" i="4"/>
  <c r="G671" i="4" s="1"/>
  <c r="J670" i="4"/>
  <c r="I670" i="4"/>
  <c r="F670" i="4"/>
  <c r="G670" i="4" s="1"/>
  <c r="J669" i="4"/>
  <c r="I669" i="4"/>
  <c r="F669" i="4"/>
  <c r="G669" i="4" s="1"/>
  <c r="J668" i="4"/>
  <c r="I668" i="4"/>
  <c r="F668" i="4"/>
  <c r="G668" i="4" s="1"/>
  <c r="J667" i="4"/>
  <c r="I667" i="4"/>
  <c r="F667" i="4"/>
  <c r="G667" i="4" s="1"/>
  <c r="J666" i="4"/>
  <c r="I666" i="4"/>
  <c r="F666" i="4"/>
  <c r="G666" i="4" s="1"/>
  <c r="J665" i="4"/>
  <c r="I665" i="4"/>
  <c r="F665" i="4"/>
  <c r="G665" i="4" s="1"/>
  <c r="J664" i="4"/>
  <c r="I664" i="4"/>
  <c r="F664" i="4"/>
  <c r="G664" i="4" s="1"/>
  <c r="J663" i="4"/>
  <c r="I663" i="4"/>
  <c r="F663" i="4"/>
  <c r="G663" i="4" s="1"/>
  <c r="J662" i="4"/>
  <c r="I662" i="4"/>
  <c r="F662" i="4"/>
  <c r="G662" i="4" s="1"/>
  <c r="J661" i="4"/>
  <c r="I661" i="4"/>
  <c r="F661" i="4"/>
  <c r="G661" i="4" s="1"/>
  <c r="J660" i="4"/>
  <c r="I660" i="4"/>
  <c r="F660" i="4"/>
  <c r="G660" i="4" s="1"/>
  <c r="J659" i="4"/>
  <c r="I659" i="4"/>
  <c r="F659" i="4"/>
  <c r="G659" i="4" s="1"/>
  <c r="J658" i="4"/>
  <c r="I658" i="4"/>
  <c r="F658" i="4"/>
  <c r="G658" i="4" s="1"/>
  <c r="J657" i="4"/>
  <c r="I657" i="4"/>
  <c r="F657" i="4"/>
  <c r="G657" i="4" s="1"/>
  <c r="J656" i="4"/>
  <c r="I656" i="4"/>
  <c r="F656" i="4"/>
  <c r="G656" i="4" s="1"/>
  <c r="J655" i="4"/>
  <c r="I655" i="4"/>
  <c r="F655" i="4"/>
  <c r="G655" i="4" s="1"/>
  <c r="J654" i="4"/>
  <c r="I654" i="4"/>
  <c r="F654" i="4"/>
  <c r="G654" i="4" s="1"/>
  <c r="J653" i="4"/>
  <c r="I653" i="4"/>
  <c r="F653" i="4"/>
  <c r="G653" i="4" s="1"/>
  <c r="J652" i="4"/>
  <c r="I652" i="4"/>
  <c r="F652" i="4"/>
  <c r="G652" i="4" s="1"/>
  <c r="J651" i="4"/>
  <c r="I651" i="4"/>
  <c r="F651" i="4"/>
  <c r="G651" i="4" s="1"/>
  <c r="J650" i="4"/>
  <c r="I650" i="4"/>
  <c r="F650" i="4"/>
  <c r="G650" i="4" s="1"/>
  <c r="J649" i="4"/>
  <c r="I649" i="4"/>
  <c r="F649" i="4"/>
  <c r="G649" i="4" s="1"/>
  <c r="J648" i="4"/>
  <c r="I648" i="4"/>
  <c r="F648" i="4"/>
  <c r="G648" i="4" s="1"/>
  <c r="J647" i="4"/>
  <c r="I647" i="4"/>
  <c r="F647" i="4"/>
  <c r="G647" i="4" s="1"/>
  <c r="J646" i="4"/>
  <c r="I646" i="4"/>
  <c r="F646" i="4"/>
  <c r="G646" i="4" s="1"/>
  <c r="J645" i="4"/>
  <c r="I645" i="4"/>
  <c r="F645" i="4"/>
  <c r="G645" i="4" s="1"/>
  <c r="J644" i="4"/>
  <c r="I644" i="4"/>
  <c r="F644" i="4"/>
  <c r="G644" i="4" s="1"/>
  <c r="J643" i="4"/>
  <c r="I643" i="4"/>
  <c r="F643" i="4"/>
  <c r="G643" i="4" s="1"/>
  <c r="J642" i="4"/>
  <c r="I642" i="4"/>
  <c r="F642" i="4"/>
  <c r="G642" i="4" s="1"/>
  <c r="J641" i="4"/>
  <c r="I641" i="4"/>
  <c r="F641" i="4"/>
  <c r="G641" i="4" s="1"/>
  <c r="J640" i="4"/>
  <c r="I640" i="4"/>
  <c r="F640" i="4"/>
  <c r="G640" i="4" s="1"/>
  <c r="J639" i="4"/>
  <c r="I639" i="4"/>
  <c r="F639" i="4"/>
  <c r="G639" i="4" s="1"/>
  <c r="J638" i="4"/>
  <c r="I638" i="4"/>
  <c r="F638" i="4"/>
  <c r="G638" i="4" s="1"/>
  <c r="J637" i="4"/>
  <c r="I637" i="4"/>
  <c r="F637" i="4"/>
  <c r="G637" i="4" s="1"/>
  <c r="J636" i="4"/>
  <c r="I636" i="4"/>
  <c r="F636" i="4"/>
  <c r="G636" i="4" s="1"/>
  <c r="J635" i="4"/>
  <c r="I635" i="4"/>
  <c r="F635" i="4"/>
  <c r="G635" i="4" s="1"/>
  <c r="J634" i="4"/>
  <c r="I634" i="4"/>
  <c r="F634" i="4"/>
  <c r="G634" i="4" s="1"/>
  <c r="J633" i="4"/>
  <c r="I633" i="4"/>
  <c r="F633" i="4"/>
  <c r="G633" i="4" s="1"/>
  <c r="J632" i="4"/>
  <c r="I632" i="4"/>
  <c r="F632" i="4"/>
  <c r="G632" i="4" s="1"/>
  <c r="J631" i="4"/>
  <c r="I631" i="4"/>
  <c r="F631" i="4"/>
  <c r="G631" i="4" s="1"/>
  <c r="J630" i="4"/>
  <c r="I630" i="4"/>
  <c r="F630" i="4"/>
  <c r="G630" i="4" s="1"/>
  <c r="J629" i="4"/>
  <c r="I629" i="4"/>
  <c r="F629" i="4"/>
  <c r="G629" i="4" s="1"/>
  <c r="J628" i="4"/>
  <c r="I628" i="4"/>
  <c r="F628" i="4"/>
  <c r="G628" i="4" s="1"/>
  <c r="J627" i="4"/>
  <c r="I627" i="4"/>
  <c r="F627" i="4"/>
  <c r="G627" i="4" s="1"/>
  <c r="J626" i="4"/>
  <c r="I626" i="4"/>
  <c r="F626" i="4"/>
  <c r="G626" i="4" s="1"/>
  <c r="J625" i="4"/>
  <c r="I625" i="4"/>
  <c r="F625" i="4"/>
  <c r="G625" i="4" s="1"/>
  <c r="J624" i="4"/>
  <c r="I624" i="4"/>
  <c r="F624" i="4"/>
  <c r="G624" i="4" s="1"/>
  <c r="J623" i="4"/>
  <c r="I623" i="4"/>
  <c r="F623" i="4"/>
  <c r="G623" i="4" s="1"/>
  <c r="J622" i="4"/>
  <c r="I622" i="4"/>
  <c r="F622" i="4"/>
  <c r="G622" i="4" s="1"/>
  <c r="J621" i="4"/>
  <c r="I621" i="4"/>
  <c r="F621" i="4"/>
  <c r="G621" i="4" s="1"/>
  <c r="J620" i="4"/>
  <c r="I620" i="4"/>
  <c r="F620" i="4"/>
  <c r="G620" i="4" s="1"/>
  <c r="J619" i="4"/>
  <c r="I619" i="4"/>
  <c r="F619" i="4"/>
  <c r="G619" i="4" s="1"/>
  <c r="J618" i="4"/>
  <c r="I618" i="4"/>
  <c r="F618" i="4"/>
  <c r="G618" i="4" s="1"/>
  <c r="J617" i="4"/>
  <c r="I617" i="4"/>
  <c r="F617" i="4"/>
  <c r="G617" i="4" s="1"/>
  <c r="J616" i="4"/>
  <c r="I616" i="4"/>
  <c r="F616" i="4"/>
  <c r="G616" i="4" s="1"/>
  <c r="J615" i="4"/>
  <c r="I615" i="4"/>
  <c r="F615" i="4"/>
  <c r="G615" i="4" s="1"/>
  <c r="J614" i="4"/>
  <c r="I614" i="4"/>
  <c r="F614" i="4"/>
  <c r="G614" i="4" s="1"/>
  <c r="J613" i="4"/>
  <c r="I613" i="4"/>
  <c r="F613" i="4"/>
  <c r="G613" i="4" s="1"/>
  <c r="J612" i="4"/>
  <c r="I612" i="4"/>
  <c r="F612" i="4"/>
  <c r="G612" i="4" s="1"/>
  <c r="J611" i="4"/>
  <c r="I611" i="4"/>
  <c r="F611" i="4"/>
  <c r="G611" i="4" s="1"/>
  <c r="J610" i="4"/>
  <c r="I610" i="4"/>
  <c r="F610" i="4"/>
  <c r="G610" i="4" s="1"/>
  <c r="J609" i="4"/>
  <c r="I609" i="4"/>
  <c r="F609" i="4"/>
  <c r="G609" i="4" s="1"/>
  <c r="J608" i="4"/>
  <c r="I608" i="4"/>
  <c r="F608" i="4"/>
  <c r="G608" i="4" s="1"/>
  <c r="J607" i="4"/>
  <c r="I607" i="4"/>
  <c r="F607" i="4"/>
  <c r="G607" i="4" s="1"/>
  <c r="J606" i="4"/>
  <c r="I606" i="4"/>
  <c r="F606" i="4"/>
  <c r="G606" i="4" s="1"/>
  <c r="J605" i="4"/>
  <c r="I605" i="4"/>
  <c r="F605" i="4"/>
  <c r="G605" i="4" s="1"/>
  <c r="J604" i="4"/>
  <c r="I604" i="4"/>
  <c r="F604" i="4"/>
  <c r="G604" i="4" s="1"/>
  <c r="J603" i="4"/>
  <c r="I603" i="4"/>
  <c r="F603" i="4"/>
  <c r="G603" i="4" s="1"/>
  <c r="J602" i="4"/>
  <c r="I602" i="4"/>
  <c r="F602" i="4"/>
  <c r="G602" i="4" s="1"/>
  <c r="J601" i="4"/>
  <c r="I601" i="4"/>
  <c r="F601" i="4"/>
  <c r="G601" i="4" s="1"/>
  <c r="J600" i="4"/>
  <c r="I600" i="4"/>
  <c r="F600" i="4"/>
  <c r="G600" i="4" s="1"/>
  <c r="J599" i="4"/>
  <c r="I599" i="4"/>
  <c r="F599" i="4"/>
  <c r="G599" i="4" s="1"/>
  <c r="J598" i="4"/>
  <c r="I598" i="4"/>
  <c r="F598" i="4"/>
  <c r="G598" i="4" s="1"/>
  <c r="J597" i="4"/>
  <c r="I597" i="4"/>
  <c r="F597" i="4"/>
  <c r="G597" i="4" s="1"/>
  <c r="J596" i="4"/>
  <c r="I596" i="4"/>
  <c r="F596" i="4"/>
  <c r="G596" i="4" s="1"/>
  <c r="J595" i="4"/>
  <c r="I595" i="4"/>
  <c r="F595" i="4"/>
  <c r="G595" i="4" s="1"/>
  <c r="J594" i="4"/>
  <c r="I594" i="4"/>
  <c r="F594" i="4"/>
  <c r="G594" i="4" s="1"/>
  <c r="J593" i="4"/>
  <c r="I593" i="4"/>
  <c r="F593" i="4"/>
  <c r="G593" i="4" s="1"/>
  <c r="J592" i="4"/>
  <c r="I592" i="4"/>
  <c r="F592" i="4"/>
  <c r="G592" i="4" s="1"/>
  <c r="J591" i="4"/>
  <c r="I591" i="4"/>
  <c r="F591" i="4"/>
  <c r="G591" i="4" s="1"/>
  <c r="J590" i="4"/>
  <c r="I590" i="4"/>
  <c r="F590" i="4"/>
  <c r="G590" i="4" s="1"/>
  <c r="J589" i="4"/>
  <c r="I589" i="4"/>
  <c r="F589" i="4"/>
  <c r="G589" i="4" s="1"/>
  <c r="J588" i="4"/>
  <c r="I588" i="4"/>
  <c r="F588" i="4"/>
  <c r="G588" i="4" s="1"/>
  <c r="J587" i="4"/>
  <c r="I587" i="4"/>
  <c r="F587" i="4"/>
  <c r="G587" i="4" s="1"/>
  <c r="J586" i="4"/>
  <c r="I586" i="4"/>
  <c r="F586" i="4"/>
  <c r="G586" i="4" s="1"/>
  <c r="J585" i="4"/>
  <c r="I585" i="4"/>
  <c r="F585" i="4"/>
  <c r="G585" i="4" s="1"/>
  <c r="J584" i="4"/>
  <c r="I584" i="4"/>
  <c r="F584" i="4"/>
  <c r="G584" i="4" s="1"/>
  <c r="J583" i="4"/>
  <c r="I583" i="4"/>
  <c r="F583" i="4"/>
  <c r="G583" i="4" s="1"/>
  <c r="J582" i="4"/>
  <c r="I582" i="4"/>
  <c r="F582" i="4"/>
  <c r="G582" i="4" s="1"/>
  <c r="J581" i="4"/>
  <c r="I581" i="4"/>
  <c r="F581" i="4"/>
  <c r="G581" i="4" s="1"/>
  <c r="J580" i="4"/>
  <c r="I580" i="4"/>
  <c r="F580" i="4"/>
  <c r="G580" i="4" s="1"/>
  <c r="J579" i="4"/>
  <c r="I579" i="4"/>
  <c r="F579" i="4"/>
  <c r="G579" i="4" s="1"/>
  <c r="J578" i="4"/>
  <c r="I578" i="4"/>
  <c r="F578" i="4"/>
  <c r="G578" i="4" s="1"/>
  <c r="J577" i="4"/>
  <c r="I577" i="4"/>
  <c r="F577" i="4"/>
  <c r="G577" i="4" s="1"/>
  <c r="J576" i="4"/>
  <c r="I576" i="4"/>
  <c r="F576" i="4"/>
  <c r="G576" i="4" s="1"/>
  <c r="J575" i="4"/>
  <c r="I575" i="4"/>
  <c r="F575" i="4"/>
  <c r="G575" i="4" s="1"/>
  <c r="J574" i="4"/>
  <c r="I574" i="4"/>
  <c r="F574" i="4"/>
  <c r="G574" i="4" s="1"/>
  <c r="J573" i="4"/>
  <c r="I573" i="4"/>
  <c r="F573" i="4"/>
  <c r="G573" i="4" s="1"/>
  <c r="J572" i="4"/>
  <c r="I572" i="4"/>
  <c r="F572" i="4"/>
  <c r="G572" i="4" s="1"/>
  <c r="J571" i="4"/>
  <c r="I571" i="4"/>
  <c r="F571" i="4"/>
  <c r="G571" i="4" s="1"/>
  <c r="J570" i="4"/>
  <c r="I570" i="4"/>
  <c r="F570" i="4"/>
  <c r="G570" i="4" s="1"/>
  <c r="J569" i="4"/>
  <c r="I569" i="4"/>
  <c r="F569" i="4"/>
  <c r="G569" i="4" s="1"/>
  <c r="J568" i="4"/>
  <c r="I568" i="4"/>
  <c r="F568" i="4"/>
  <c r="G568" i="4" s="1"/>
  <c r="J567" i="4"/>
  <c r="I567" i="4"/>
  <c r="F567" i="4"/>
  <c r="G567" i="4" s="1"/>
  <c r="J566" i="4"/>
  <c r="I566" i="4"/>
  <c r="F566" i="4"/>
  <c r="G566" i="4" s="1"/>
  <c r="J565" i="4"/>
  <c r="I565" i="4"/>
  <c r="F565" i="4"/>
  <c r="G565" i="4" s="1"/>
  <c r="J564" i="4"/>
  <c r="I564" i="4"/>
  <c r="F564" i="4"/>
  <c r="G564" i="4" s="1"/>
  <c r="J563" i="4"/>
  <c r="I563" i="4"/>
  <c r="F563" i="4"/>
  <c r="G563" i="4" s="1"/>
  <c r="J562" i="4"/>
  <c r="I562" i="4"/>
  <c r="F562" i="4"/>
  <c r="G562" i="4" s="1"/>
  <c r="J561" i="4"/>
  <c r="I561" i="4"/>
  <c r="F561" i="4"/>
  <c r="G561" i="4" s="1"/>
  <c r="J560" i="4"/>
  <c r="I560" i="4"/>
  <c r="F560" i="4"/>
  <c r="G560" i="4" s="1"/>
  <c r="J559" i="4"/>
  <c r="I559" i="4"/>
  <c r="F559" i="4"/>
  <c r="G559" i="4" s="1"/>
  <c r="J558" i="4"/>
  <c r="I558" i="4"/>
  <c r="F558" i="4"/>
  <c r="G558" i="4" s="1"/>
  <c r="J557" i="4"/>
  <c r="I557" i="4"/>
  <c r="F557" i="4"/>
  <c r="G557" i="4" s="1"/>
  <c r="J556" i="4"/>
  <c r="I556" i="4"/>
  <c r="F556" i="4"/>
  <c r="G556" i="4" s="1"/>
  <c r="J555" i="4"/>
  <c r="I555" i="4"/>
  <c r="F555" i="4"/>
  <c r="G555" i="4" s="1"/>
  <c r="J554" i="4"/>
  <c r="I554" i="4"/>
  <c r="F554" i="4"/>
  <c r="G554" i="4" s="1"/>
  <c r="J553" i="4"/>
  <c r="I553" i="4"/>
  <c r="F553" i="4"/>
  <c r="G553" i="4" s="1"/>
  <c r="J552" i="4"/>
  <c r="I552" i="4"/>
  <c r="F552" i="4"/>
  <c r="G552" i="4" s="1"/>
  <c r="J551" i="4"/>
  <c r="I551" i="4"/>
  <c r="F551" i="4"/>
  <c r="G551" i="4" s="1"/>
  <c r="J550" i="4"/>
  <c r="I550" i="4"/>
  <c r="F550" i="4"/>
  <c r="G550" i="4" s="1"/>
  <c r="J549" i="4"/>
  <c r="I549" i="4"/>
  <c r="F549" i="4"/>
  <c r="G549" i="4" s="1"/>
  <c r="J548" i="4"/>
  <c r="I548" i="4"/>
  <c r="F548" i="4"/>
  <c r="G548" i="4" s="1"/>
  <c r="J547" i="4"/>
  <c r="I547" i="4"/>
  <c r="F547" i="4"/>
  <c r="G547" i="4" s="1"/>
  <c r="J546" i="4"/>
  <c r="I546" i="4"/>
  <c r="F546" i="4"/>
  <c r="G546" i="4" s="1"/>
  <c r="J545" i="4"/>
  <c r="I545" i="4"/>
  <c r="F545" i="4"/>
  <c r="G545" i="4" s="1"/>
  <c r="J544" i="4"/>
  <c r="I544" i="4"/>
  <c r="F544" i="4"/>
  <c r="G544" i="4" s="1"/>
  <c r="J543" i="4"/>
  <c r="I543" i="4"/>
  <c r="F543" i="4"/>
  <c r="G543" i="4" s="1"/>
  <c r="J542" i="4"/>
  <c r="I542" i="4"/>
  <c r="F542" i="4"/>
  <c r="G542" i="4" s="1"/>
  <c r="J541" i="4"/>
  <c r="I541" i="4"/>
  <c r="F541" i="4"/>
  <c r="G541" i="4" s="1"/>
  <c r="J540" i="4"/>
  <c r="I540" i="4"/>
  <c r="F540" i="4"/>
  <c r="G540" i="4" s="1"/>
  <c r="J539" i="4"/>
  <c r="I539" i="4"/>
  <c r="F539" i="4"/>
  <c r="G539" i="4" s="1"/>
  <c r="J538" i="4"/>
  <c r="I538" i="4"/>
  <c r="F538" i="4"/>
  <c r="G538" i="4" s="1"/>
  <c r="J537" i="4"/>
  <c r="I537" i="4"/>
  <c r="F537" i="4"/>
  <c r="J536" i="4"/>
  <c r="I536" i="4"/>
  <c r="F536" i="4"/>
  <c r="G536" i="4" s="1"/>
  <c r="J535" i="4"/>
  <c r="I535" i="4"/>
  <c r="F535" i="4"/>
  <c r="J534" i="4"/>
  <c r="I534" i="4"/>
  <c r="F534" i="4"/>
  <c r="G534" i="4" s="1"/>
  <c r="J533" i="4"/>
  <c r="I533" i="4"/>
  <c r="F533" i="4"/>
  <c r="J532" i="4"/>
  <c r="I532" i="4"/>
  <c r="F532" i="4"/>
  <c r="G532" i="4" s="1"/>
  <c r="J531" i="4"/>
  <c r="I531" i="4"/>
  <c r="F531" i="4"/>
  <c r="J530" i="4"/>
  <c r="I530" i="4"/>
  <c r="F530" i="4"/>
  <c r="G530" i="4" s="1"/>
  <c r="J529" i="4"/>
  <c r="I529" i="4"/>
  <c r="F529" i="4"/>
  <c r="J528" i="4"/>
  <c r="I528" i="4"/>
  <c r="F528" i="4"/>
  <c r="G528" i="4" s="1"/>
  <c r="J527" i="4"/>
  <c r="I527" i="4"/>
  <c r="F527" i="4"/>
  <c r="J526" i="4"/>
  <c r="I526" i="4"/>
  <c r="F526" i="4"/>
  <c r="J525" i="4"/>
  <c r="I525" i="4"/>
  <c r="F525" i="4"/>
  <c r="J524" i="4"/>
  <c r="I524" i="4"/>
  <c r="F524" i="4"/>
  <c r="G524" i="4" s="1"/>
  <c r="J523" i="4"/>
  <c r="I523" i="4"/>
  <c r="F523" i="4"/>
  <c r="J522" i="4"/>
  <c r="I522" i="4"/>
  <c r="F522" i="4"/>
  <c r="G522" i="4" s="1"/>
  <c r="J521" i="4"/>
  <c r="I521" i="4"/>
  <c r="F521" i="4"/>
  <c r="J520" i="4"/>
  <c r="I520" i="4"/>
  <c r="F520" i="4"/>
  <c r="G520" i="4" s="1"/>
  <c r="J519" i="4"/>
  <c r="I519" i="4"/>
  <c r="F519" i="4"/>
  <c r="J518" i="4"/>
  <c r="I518" i="4"/>
  <c r="F518" i="4"/>
  <c r="J517" i="4"/>
  <c r="I517" i="4"/>
  <c r="F517" i="4"/>
  <c r="J516" i="4"/>
  <c r="I516" i="4"/>
  <c r="F516" i="4"/>
  <c r="G516" i="4" s="1"/>
  <c r="J515" i="4"/>
  <c r="I515" i="4"/>
  <c r="F515" i="4"/>
  <c r="J514" i="4"/>
  <c r="I514" i="4"/>
  <c r="F514" i="4"/>
  <c r="G514" i="4" s="1"/>
  <c r="J513" i="4"/>
  <c r="I513" i="4"/>
  <c r="F513" i="4"/>
  <c r="J512" i="4"/>
  <c r="I512" i="4"/>
  <c r="F512" i="4"/>
  <c r="G512" i="4" s="1"/>
  <c r="J511" i="4"/>
  <c r="I511" i="4"/>
  <c r="F511" i="4"/>
  <c r="J510" i="4"/>
  <c r="I510" i="4"/>
  <c r="F510" i="4"/>
  <c r="J509" i="4"/>
  <c r="I509" i="4"/>
  <c r="F509" i="4"/>
  <c r="J508" i="4"/>
  <c r="I508" i="4"/>
  <c r="F508" i="4"/>
  <c r="G508" i="4" s="1"/>
  <c r="J507" i="4"/>
  <c r="I507" i="4"/>
  <c r="F507" i="4"/>
  <c r="J506" i="4"/>
  <c r="I506" i="4"/>
  <c r="F506" i="4"/>
  <c r="G506" i="4" s="1"/>
  <c r="J505" i="4"/>
  <c r="I505" i="4"/>
  <c r="F505" i="4"/>
  <c r="J504" i="4"/>
  <c r="I504" i="4"/>
  <c r="F504" i="4"/>
  <c r="G504" i="4" s="1"/>
  <c r="J503" i="4"/>
  <c r="I503" i="4"/>
  <c r="F503" i="4"/>
  <c r="J502" i="4"/>
  <c r="I502" i="4"/>
  <c r="F502" i="4"/>
  <c r="J501" i="4"/>
  <c r="I501" i="4"/>
  <c r="F501" i="4"/>
  <c r="J500" i="4"/>
  <c r="I500" i="4"/>
  <c r="F500" i="4"/>
  <c r="G500" i="4" s="1"/>
  <c r="J499" i="4"/>
  <c r="I499" i="4"/>
  <c r="F499" i="4"/>
  <c r="J498" i="4"/>
  <c r="I498" i="4"/>
  <c r="F498" i="4"/>
  <c r="G498" i="4" s="1"/>
  <c r="J497" i="4"/>
  <c r="I497" i="4"/>
  <c r="F497" i="4"/>
  <c r="J496" i="4"/>
  <c r="I496" i="4"/>
  <c r="F496" i="4"/>
  <c r="G496" i="4" s="1"/>
  <c r="J495" i="4"/>
  <c r="I495" i="4"/>
  <c r="F495" i="4"/>
  <c r="J494" i="4"/>
  <c r="I494" i="4"/>
  <c r="F494" i="4"/>
  <c r="J493" i="4"/>
  <c r="I493" i="4"/>
  <c r="F493" i="4"/>
  <c r="J492" i="4"/>
  <c r="I492" i="4"/>
  <c r="F492" i="4"/>
  <c r="G492" i="4" s="1"/>
  <c r="J491" i="4"/>
  <c r="I491" i="4"/>
  <c r="F491" i="4"/>
  <c r="J490" i="4"/>
  <c r="I490" i="4"/>
  <c r="F490" i="4"/>
  <c r="G490" i="4" s="1"/>
  <c r="J489" i="4"/>
  <c r="I489" i="4"/>
  <c r="F489" i="4"/>
  <c r="J488" i="4"/>
  <c r="I488" i="4"/>
  <c r="F488" i="4"/>
  <c r="G488" i="4" s="1"/>
  <c r="J487" i="4"/>
  <c r="I487" i="4"/>
  <c r="F487" i="4"/>
  <c r="J486" i="4"/>
  <c r="I486" i="4"/>
  <c r="F486" i="4"/>
  <c r="J485" i="4"/>
  <c r="I485" i="4"/>
  <c r="F485" i="4"/>
  <c r="J484" i="4"/>
  <c r="I484" i="4"/>
  <c r="F484" i="4"/>
  <c r="G484" i="4" s="1"/>
  <c r="J483" i="4"/>
  <c r="I483" i="4"/>
  <c r="F483" i="4"/>
  <c r="J482" i="4"/>
  <c r="I482" i="4"/>
  <c r="F482" i="4"/>
  <c r="G482" i="4" s="1"/>
  <c r="J481" i="4"/>
  <c r="I481" i="4"/>
  <c r="F481" i="4"/>
  <c r="J480" i="4"/>
  <c r="I480" i="4"/>
  <c r="F480" i="4"/>
  <c r="G480" i="4" s="1"/>
  <c r="J479" i="4"/>
  <c r="I479" i="4"/>
  <c r="F479" i="4"/>
  <c r="J478" i="4"/>
  <c r="I478" i="4"/>
  <c r="F478" i="4"/>
  <c r="J477" i="4"/>
  <c r="I477" i="4"/>
  <c r="F477" i="4"/>
  <c r="J476" i="4"/>
  <c r="I476" i="4"/>
  <c r="F476" i="4"/>
  <c r="G476" i="4" s="1"/>
  <c r="J475" i="4"/>
  <c r="I475" i="4"/>
  <c r="F475" i="4"/>
  <c r="J474" i="4"/>
  <c r="I474" i="4"/>
  <c r="F474" i="4"/>
  <c r="G474" i="4" s="1"/>
  <c r="J473" i="4"/>
  <c r="I473" i="4"/>
  <c r="F473" i="4"/>
  <c r="J472" i="4"/>
  <c r="I472" i="4"/>
  <c r="F472" i="4"/>
  <c r="G472" i="4" s="1"/>
  <c r="J471" i="4"/>
  <c r="I471" i="4"/>
  <c r="F471" i="4"/>
  <c r="J470" i="4"/>
  <c r="I470" i="4"/>
  <c r="F470" i="4"/>
  <c r="J469" i="4"/>
  <c r="I469" i="4"/>
  <c r="F469" i="4"/>
  <c r="J468" i="4"/>
  <c r="I468" i="4"/>
  <c r="F468" i="4"/>
  <c r="G468" i="4" s="1"/>
  <c r="J467" i="4"/>
  <c r="I467" i="4"/>
  <c r="F467" i="4"/>
  <c r="J466" i="4"/>
  <c r="I466" i="4"/>
  <c r="F466" i="4"/>
  <c r="G466" i="4" s="1"/>
  <c r="J465" i="4"/>
  <c r="I465" i="4"/>
  <c r="F465" i="4"/>
  <c r="J464" i="4"/>
  <c r="I464" i="4"/>
  <c r="F464" i="4"/>
  <c r="G464" i="4" s="1"/>
  <c r="J463" i="4"/>
  <c r="I463" i="4"/>
  <c r="F463" i="4"/>
  <c r="J462" i="4"/>
  <c r="I462" i="4"/>
  <c r="F462" i="4"/>
  <c r="J461" i="4"/>
  <c r="I461" i="4"/>
  <c r="F461" i="4"/>
  <c r="J460" i="4"/>
  <c r="I460" i="4"/>
  <c r="F460" i="4"/>
  <c r="G460" i="4" s="1"/>
  <c r="J459" i="4"/>
  <c r="I459" i="4"/>
  <c r="F459" i="4"/>
  <c r="J458" i="4"/>
  <c r="I458" i="4"/>
  <c r="F458" i="4"/>
  <c r="G458" i="4" s="1"/>
  <c r="J457" i="4"/>
  <c r="I457" i="4"/>
  <c r="F457" i="4"/>
  <c r="J456" i="4"/>
  <c r="I456" i="4"/>
  <c r="F456" i="4"/>
  <c r="G456" i="4" s="1"/>
  <c r="J455" i="4"/>
  <c r="I455" i="4"/>
  <c r="F455" i="4"/>
  <c r="J454" i="4"/>
  <c r="I454" i="4"/>
  <c r="F454" i="4"/>
  <c r="J453" i="4"/>
  <c r="I453" i="4"/>
  <c r="F453" i="4"/>
  <c r="J452" i="4"/>
  <c r="I452" i="4"/>
  <c r="F452" i="4"/>
  <c r="G452" i="4" s="1"/>
  <c r="J451" i="4"/>
  <c r="I451" i="4"/>
  <c r="F451" i="4"/>
  <c r="J450" i="4"/>
  <c r="I450" i="4"/>
  <c r="F450" i="4"/>
  <c r="G450" i="4" s="1"/>
  <c r="J449" i="4"/>
  <c r="I449" i="4"/>
  <c r="F449" i="4"/>
  <c r="J448" i="4"/>
  <c r="I448" i="4"/>
  <c r="F448" i="4"/>
  <c r="G448" i="4" s="1"/>
  <c r="J447" i="4"/>
  <c r="I447" i="4"/>
  <c r="F447" i="4"/>
  <c r="J446" i="4"/>
  <c r="I446" i="4"/>
  <c r="F446" i="4"/>
  <c r="J445" i="4"/>
  <c r="I445" i="4"/>
  <c r="F445" i="4"/>
  <c r="J444" i="4"/>
  <c r="I444" i="4"/>
  <c r="F444" i="4"/>
  <c r="G444" i="4" s="1"/>
  <c r="J443" i="4"/>
  <c r="I443" i="4"/>
  <c r="F443" i="4"/>
  <c r="J442" i="4"/>
  <c r="I442" i="4"/>
  <c r="F442" i="4"/>
  <c r="G442" i="4" s="1"/>
  <c r="J441" i="4"/>
  <c r="I441" i="4"/>
  <c r="F441" i="4"/>
  <c r="J440" i="4"/>
  <c r="I440" i="4"/>
  <c r="F440" i="4"/>
  <c r="G440" i="4" s="1"/>
  <c r="J439" i="4"/>
  <c r="I439" i="4"/>
  <c r="F439" i="4"/>
  <c r="J438" i="4"/>
  <c r="I438" i="4"/>
  <c r="F438" i="4"/>
  <c r="J437" i="4"/>
  <c r="I437" i="4"/>
  <c r="F437" i="4"/>
  <c r="J436" i="4"/>
  <c r="I436" i="4"/>
  <c r="F436" i="4"/>
  <c r="G436" i="4" s="1"/>
  <c r="J435" i="4"/>
  <c r="I435" i="4"/>
  <c r="F435" i="4"/>
  <c r="J434" i="4"/>
  <c r="I434" i="4"/>
  <c r="F434" i="4"/>
  <c r="G434" i="4" s="1"/>
  <c r="J433" i="4"/>
  <c r="I433" i="4"/>
  <c r="F433" i="4"/>
  <c r="J432" i="4"/>
  <c r="I432" i="4"/>
  <c r="F432" i="4"/>
  <c r="G432" i="4" s="1"/>
  <c r="J431" i="4"/>
  <c r="I431" i="4"/>
  <c r="F431" i="4"/>
  <c r="J430" i="4"/>
  <c r="I430" i="4"/>
  <c r="F430" i="4"/>
  <c r="J429" i="4"/>
  <c r="I429" i="4"/>
  <c r="F429" i="4"/>
  <c r="J428" i="4"/>
  <c r="I428" i="4"/>
  <c r="F428" i="4"/>
  <c r="G428" i="4" s="1"/>
  <c r="J427" i="4"/>
  <c r="I427" i="4"/>
  <c r="F427" i="4"/>
  <c r="J426" i="4"/>
  <c r="I426" i="4"/>
  <c r="F426" i="4"/>
  <c r="G426" i="4" s="1"/>
  <c r="J425" i="4"/>
  <c r="I425" i="4"/>
  <c r="F425" i="4"/>
  <c r="J424" i="4"/>
  <c r="I424" i="4"/>
  <c r="F424" i="4"/>
  <c r="G424" i="4" s="1"/>
  <c r="J423" i="4"/>
  <c r="I423" i="4"/>
  <c r="F423" i="4"/>
  <c r="J422" i="4"/>
  <c r="I422" i="4"/>
  <c r="F422" i="4"/>
  <c r="J421" i="4"/>
  <c r="I421" i="4"/>
  <c r="F421" i="4"/>
  <c r="J420" i="4"/>
  <c r="I420" i="4"/>
  <c r="F420" i="4"/>
  <c r="G420" i="4" s="1"/>
  <c r="J419" i="4"/>
  <c r="I419" i="4"/>
  <c r="F419" i="4"/>
  <c r="J418" i="4"/>
  <c r="I418" i="4"/>
  <c r="F418" i="4"/>
  <c r="G418" i="4" s="1"/>
  <c r="J417" i="4"/>
  <c r="I417" i="4"/>
  <c r="F417" i="4"/>
  <c r="J416" i="4"/>
  <c r="I416" i="4"/>
  <c r="F416" i="4"/>
  <c r="G416" i="4" s="1"/>
  <c r="J415" i="4"/>
  <c r="I415" i="4"/>
  <c r="F415" i="4"/>
  <c r="J414" i="4"/>
  <c r="I414" i="4"/>
  <c r="F414" i="4"/>
  <c r="J413" i="4"/>
  <c r="I413" i="4"/>
  <c r="F413" i="4"/>
  <c r="J412" i="4"/>
  <c r="I412" i="4"/>
  <c r="F412" i="4"/>
  <c r="G412" i="4" s="1"/>
  <c r="J411" i="4"/>
  <c r="I411" i="4"/>
  <c r="F411" i="4"/>
  <c r="J410" i="4"/>
  <c r="I410" i="4"/>
  <c r="F410" i="4"/>
  <c r="G410" i="4" s="1"/>
  <c r="J409" i="4"/>
  <c r="I409" i="4"/>
  <c r="F409" i="4"/>
  <c r="J408" i="4"/>
  <c r="I408" i="4"/>
  <c r="F408" i="4"/>
  <c r="G408" i="4" s="1"/>
  <c r="J407" i="4"/>
  <c r="I407" i="4"/>
  <c r="F407" i="4"/>
  <c r="J406" i="4"/>
  <c r="I406" i="4"/>
  <c r="F406" i="4"/>
  <c r="J405" i="4"/>
  <c r="I405" i="4"/>
  <c r="F405" i="4"/>
  <c r="J404" i="4"/>
  <c r="I404" i="4"/>
  <c r="F404" i="4"/>
  <c r="G404" i="4" s="1"/>
  <c r="J403" i="4"/>
  <c r="I403" i="4"/>
  <c r="F403" i="4"/>
  <c r="J402" i="4"/>
  <c r="I402" i="4"/>
  <c r="F402" i="4"/>
  <c r="G402" i="4" s="1"/>
  <c r="J401" i="4"/>
  <c r="I401" i="4"/>
  <c r="F401" i="4"/>
  <c r="J400" i="4"/>
  <c r="I400" i="4"/>
  <c r="F400" i="4"/>
  <c r="G400" i="4" s="1"/>
  <c r="J399" i="4"/>
  <c r="I399" i="4"/>
  <c r="F399" i="4"/>
  <c r="J398" i="4"/>
  <c r="I398" i="4"/>
  <c r="F398" i="4"/>
  <c r="J397" i="4"/>
  <c r="I397" i="4"/>
  <c r="F397" i="4"/>
  <c r="J396" i="4"/>
  <c r="I396" i="4"/>
  <c r="F396" i="4"/>
  <c r="G396" i="4" s="1"/>
  <c r="J395" i="4"/>
  <c r="I395" i="4"/>
  <c r="F395" i="4"/>
  <c r="J394" i="4"/>
  <c r="I394" i="4"/>
  <c r="F394" i="4"/>
  <c r="G394" i="4" s="1"/>
  <c r="J393" i="4"/>
  <c r="I393" i="4"/>
  <c r="F393" i="4"/>
  <c r="J392" i="4"/>
  <c r="I392" i="4"/>
  <c r="F392" i="4"/>
  <c r="G392" i="4" s="1"/>
  <c r="J391" i="4"/>
  <c r="I391" i="4"/>
  <c r="F391" i="4"/>
  <c r="J390" i="4"/>
  <c r="I390" i="4"/>
  <c r="F390" i="4"/>
  <c r="J389" i="4"/>
  <c r="I389" i="4"/>
  <c r="F389" i="4"/>
  <c r="J388" i="4"/>
  <c r="I388" i="4"/>
  <c r="F388" i="4"/>
  <c r="G388" i="4" s="1"/>
  <c r="J387" i="4"/>
  <c r="I387" i="4"/>
  <c r="F387" i="4"/>
  <c r="J386" i="4"/>
  <c r="I386" i="4"/>
  <c r="F386" i="4"/>
  <c r="G386" i="4" s="1"/>
  <c r="J385" i="4"/>
  <c r="I385" i="4"/>
  <c r="F385" i="4"/>
  <c r="J384" i="4"/>
  <c r="I384" i="4"/>
  <c r="F384" i="4"/>
  <c r="G384" i="4" s="1"/>
  <c r="J383" i="4"/>
  <c r="I383" i="4"/>
  <c r="F383" i="4"/>
  <c r="J382" i="4"/>
  <c r="I382" i="4"/>
  <c r="F382" i="4"/>
  <c r="J381" i="4"/>
  <c r="I381" i="4"/>
  <c r="F381" i="4"/>
  <c r="J380" i="4"/>
  <c r="I380" i="4"/>
  <c r="F380" i="4"/>
  <c r="G380" i="4" s="1"/>
  <c r="J379" i="4"/>
  <c r="I379" i="4"/>
  <c r="F379" i="4"/>
  <c r="J378" i="4"/>
  <c r="I378" i="4"/>
  <c r="F378" i="4"/>
  <c r="G378" i="4" s="1"/>
  <c r="J377" i="4"/>
  <c r="I377" i="4"/>
  <c r="F377" i="4"/>
  <c r="J376" i="4"/>
  <c r="I376" i="4"/>
  <c r="F376" i="4"/>
  <c r="G376" i="4" s="1"/>
  <c r="J375" i="4"/>
  <c r="I375" i="4"/>
  <c r="F375" i="4"/>
  <c r="J374" i="4"/>
  <c r="I374" i="4"/>
  <c r="F374" i="4"/>
  <c r="J373" i="4"/>
  <c r="I373" i="4"/>
  <c r="F373" i="4"/>
  <c r="J372" i="4"/>
  <c r="I372" i="4"/>
  <c r="F372" i="4"/>
  <c r="G372" i="4" s="1"/>
  <c r="J371" i="4"/>
  <c r="I371" i="4"/>
  <c r="F371" i="4"/>
  <c r="J370" i="4"/>
  <c r="I370" i="4"/>
  <c r="F370" i="4"/>
  <c r="G370" i="4" s="1"/>
  <c r="J369" i="4"/>
  <c r="I369" i="4"/>
  <c r="F369" i="4"/>
  <c r="J368" i="4"/>
  <c r="I368" i="4"/>
  <c r="F368" i="4"/>
  <c r="G368" i="4" s="1"/>
  <c r="J367" i="4"/>
  <c r="I367" i="4"/>
  <c r="F367" i="4"/>
  <c r="J366" i="4"/>
  <c r="I366" i="4"/>
  <c r="F366" i="4"/>
  <c r="J365" i="4"/>
  <c r="I365" i="4"/>
  <c r="F365" i="4"/>
  <c r="J364" i="4"/>
  <c r="I364" i="4"/>
  <c r="F364" i="4"/>
  <c r="G364" i="4" s="1"/>
  <c r="J363" i="4"/>
  <c r="I363" i="4"/>
  <c r="F363" i="4"/>
  <c r="J362" i="4"/>
  <c r="I362" i="4"/>
  <c r="F362" i="4"/>
  <c r="G362" i="4" s="1"/>
  <c r="J361" i="4"/>
  <c r="I361" i="4"/>
  <c r="F361" i="4"/>
  <c r="J360" i="4"/>
  <c r="I360" i="4"/>
  <c r="F360" i="4"/>
  <c r="G360" i="4" s="1"/>
  <c r="J359" i="4"/>
  <c r="I359" i="4"/>
  <c r="F359" i="4"/>
  <c r="J358" i="4"/>
  <c r="I358" i="4"/>
  <c r="F358" i="4"/>
  <c r="J357" i="4"/>
  <c r="I357" i="4"/>
  <c r="F357" i="4"/>
  <c r="J356" i="4"/>
  <c r="I356" i="4"/>
  <c r="F356" i="4"/>
  <c r="G356" i="4" s="1"/>
  <c r="J355" i="4"/>
  <c r="I355" i="4"/>
  <c r="F355" i="4"/>
  <c r="J354" i="4"/>
  <c r="I354" i="4"/>
  <c r="F354" i="4"/>
  <c r="G354" i="4" s="1"/>
  <c r="J353" i="4"/>
  <c r="I353" i="4"/>
  <c r="F353" i="4"/>
  <c r="J352" i="4"/>
  <c r="I352" i="4"/>
  <c r="F352" i="4"/>
  <c r="G352" i="4" s="1"/>
  <c r="J351" i="4"/>
  <c r="I351" i="4"/>
  <c r="F351" i="4"/>
  <c r="J350" i="4"/>
  <c r="I350" i="4"/>
  <c r="F350" i="4"/>
  <c r="J349" i="4"/>
  <c r="I349" i="4"/>
  <c r="F349" i="4"/>
  <c r="J348" i="4"/>
  <c r="I348" i="4"/>
  <c r="F348" i="4"/>
  <c r="G348" i="4" s="1"/>
  <c r="J347" i="4"/>
  <c r="I347" i="4"/>
  <c r="F347" i="4"/>
  <c r="J346" i="4"/>
  <c r="I346" i="4"/>
  <c r="F346" i="4"/>
  <c r="G346" i="4" s="1"/>
  <c r="J345" i="4"/>
  <c r="I345" i="4"/>
  <c r="F345" i="4"/>
  <c r="J344" i="4"/>
  <c r="I344" i="4"/>
  <c r="F344" i="4"/>
  <c r="G344" i="4" s="1"/>
  <c r="J343" i="4"/>
  <c r="I343" i="4"/>
  <c r="F343" i="4"/>
  <c r="J342" i="4"/>
  <c r="I342" i="4"/>
  <c r="F342" i="4"/>
  <c r="J341" i="4"/>
  <c r="I341" i="4"/>
  <c r="F341" i="4"/>
  <c r="J340" i="4"/>
  <c r="I340" i="4"/>
  <c r="F340" i="4"/>
  <c r="G340" i="4" s="1"/>
  <c r="J339" i="4"/>
  <c r="I339" i="4"/>
  <c r="F339" i="4"/>
  <c r="J338" i="4"/>
  <c r="I338" i="4"/>
  <c r="F338" i="4"/>
  <c r="G338" i="4" s="1"/>
  <c r="J337" i="4"/>
  <c r="I337" i="4"/>
  <c r="F337" i="4"/>
  <c r="J336" i="4"/>
  <c r="I336" i="4"/>
  <c r="F336" i="4"/>
  <c r="G336" i="4" s="1"/>
  <c r="J335" i="4"/>
  <c r="I335" i="4"/>
  <c r="F335" i="4"/>
  <c r="J334" i="4"/>
  <c r="I334" i="4"/>
  <c r="F334" i="4"/>
  <c r="J333" i="4"/>
  <c r="I333" i="4"/>
  <c r="F333" i="4"/>
  <c r="J332" i="4"/>
  <c r="I332" i="4"/>
  <c r="F332" i="4"/>
  <c r="G332" i="4" s="1"/>
  <c r="J331" i="4"/>
  <c r="I331" i="4"/>
  <c r="F331" i="4"/>
  <c r="J330" i="4"/>
  <c r="I330" i="4"/>
  <c r="F330" i="4"/>
  <c r="G330" i="4" s="1"/>
  <c r="J329" i="4"/>
  <c r="I329" i="4"/>
  <c r="F329" i="4"/>
  <c r="J328" i="4"/>
  <c r="I328" i="4"/>
  <c r="F328" i="4"/>
  <c r="G328" i="4" s="1"/>
  <c r="J327" i="4"/>
  <c r="I327" i="4"/>
  <c r="F327" i="4"/>
  <c r="J326" i="4"/>
  <c r="I326" i="4"/>
  <c r="F326" i="4"/>
  <c r="J325" i="4"/>
  <c r="I325" i="4"/>
  <c r="F325" i="4"/>
  <c r="J324" i="4"/>
  <c r="I324" i="4"/>
  <c r="F324" i="4"/>
  <c r="G324" i="4" s="1"/>
  <c r="J323" i="4"/>
  <c r="I323" i="4"/>
  <c r="F323" i="4"/>
  <c r="J322" i="4"/>
  <c r="I322" i="4"/>
  <c r="F322" i="4"/>
  <c r="G322" i="4" s="1"/>
  <c r="J321" i="4"/>
  <c r="I321" i="4"/>
  <c r="F321" i="4"/>
  <c r="J320" i="4"/>
  <c r="I320" i="4"/>
  <c r="F320" i="4"/>
  <c r="G320" i="4" s="1"/>
  <c r="J319" i="4"/>
  <c r="I319" i="4"/>
  <c r="F319" i="4"/>
  <c r="J318" i="4"/>
  <c r="I318" i="4"/>
  <c r="F318" i="4"/>
  <c r="J317" i="4"/>
  <c r="I317" i="4"/>
  <c r="F317" i="4"/>
  <c r="J316" i="4"/>
  <c r="I316" i="4"/>
  <c r="F316" i="4"/>
  <c r="G316" i="4" s="1"/>
  <c r="J315" i="4"/>
  <c r="I315" i="4"/>
  <c r="F315" i="4"/>
  <c r="J314" i="4"/>
  <c r="I314" i="4"/>
  <c r="F314" i="4"/>
  <c r="G314" i="4" s="1"/>
  <c r="J313" i="4"/>
  <c r="I313" i="4"/>
  <c r="F313" i="4"/>
  <c r="J312" i="4"/>
  <c r="I312" i="4"/>
  <c r="F312" i="4"/>
  <c r="G312" i="4" s="1"/>
  <c r="J311" i="4"/>
  <c r="I311" i="4"/>
  <c r="F311" i="4"/>
  <c r="J310" i="4"/>
  <c r="I310" i="4"/>
  <c r="F310" i="4"/>
  <c r="J309" i="4"/>
  <c r="I309" i="4"/>
  <c r="F309" i="4"/>
  <c r="J308" i="4"/>
  <c r="I308" i="4"/>
  <c r="F308" i="4"/>
  <c r="G308" i="4" s="1"/>
  <c r="J307" i="4"/>
  <c r="I307" i="4"/>
  <c r="F307" i="4"/>
  <c r="J306" i="4"/>
  <c r="I306" i="4"/>
  <c r="F306" i="4"/>
  <c r="G306" i="4" s="1"/>
  <c r="J305" i="4"/>
  <c r="I305" i="4"/>
  <c r="F305" i="4"/>
  <c r="J304" i="4"/>
  <c r="I304" i="4"/>
  <c r="F304" i="4"/>
  <c r="G304" i="4" s="1"/>
  <c r="J303" i="4"/>
  <c r="I303" i="4"/>
  <c r="F303" i="4"/>
  <c r="J302" i="4"/>
  <c r="I302" i="4"/>
  <c r="F302" i="4"/>
  <c r="J301" i="4"/>
  <c r="I301" i="4"/>
  <c r="F301" i="4"/>
  <c r="J300" i="4"/>
  <c r="I300" i="4"/>
  <c r="F300" i="4"/>
  <c r="G300" i="4" s="1"/>
  <c r="J299" i="4"/>
  <c r="I299" i="4"/>
  <c r="F299" i="4"/>
  <c r="J298" i="4"/>
  <c r="I298" i="4"/>
  <c r="F298" i="4"/>
  <c r="G298" i="4" s="1"/>
  <c r="J297" i="4"/>
  <c r="I297" i="4"/>
  <c r="F297" i="4"/>
  <c r="J296" i="4"/>
  <c r="I296" i="4"/>
  <c r="F296" i="4"/>
  <c r="G296" i="4" s="1"/>
  <c r="J295" i="4"/>
  <c r="I295" i="4"/>
  <c r="F295" i="4"/>
  <c r="J294" i="4"/>
  <c r="I294" i="4"/>
  <c r="F294" i="4"/>
  <c r="J293" i="4"/>
  <c r="I293" i="4"/>
  <c r="F293" i="4"/>
  <c r="J292" i="4"/>
  <c r="I292" i="4"/>
  <c r="F292" i="4"/>
  <c r="G292" i="4" s="1"/>
  <c r="J291" i="4"/>
  <c r="I291" i="4"/>
  <c r="F291" i="4"/>
  <c r="J290" i="4"/>
  <c r="I290" i="4"/>
  <c r="F290" i="4"/>
  <c r="G290" i="4" s="1"/>
  <c r="J289" i="4"/>
  <c r="I289" i="4"/>
  <c r="F289" i="4"/>
  <c r="J288" i="4"/>
  <c r="I288" i="4"/>
  <c r="F288" i="4"/>
  <c r="G288" i="4" s="1"/>
  <c r="J287" i="4"/>
  <c r="I287" i="4"/>
  <c r="F287" i="4"/>
  <c r="J286" i="4"/>
  <c r="I286" i="4"/>
  <c r="F286" i="4"/>
  <c r="J285" i="4"/>
  <c r="I285" i="4"/>
  <c r="F285" i="4"/>
  <c r="J284" i="4"/>
  <c r="I284" i="4"/>
  <c r="F284" i="4"/>
  <c r="G284" i="4" s="1"/>
  <c r="J283" i="4"/>
  <c r="I283" i="4"/>
  <c r="F283" i="4"/>
  <c r="J282" i="4"/>
  <c r="I282" i="4"/>
  <c r="F282" i="4"/>
  <c r="G282" i="4" s="1"/>
  <c r="J281" i="4"/>
  <c r="I281" i="4"/>
  <c r="F281" i="4"/>
  <c r="J280" i="4"/>
  <c r="I280" i="4"/>
  <c r="F280" i="4"/>
  <c r="G280" i="4" s="1"/>
  <c r="J279" i="4"/>
  <c r="I279" i="4"/>
  <c r="F279" i="4"/>
  <c r="J278" i="4"/>
  <c r="I278" i="4"/>
  <c r="F278" i="4"/>
  <c r="J277" i="4"/>
  <c r="I277" i="4"/>
  <c r="F277" i="4"/>
  <c r="J276" i="4"/>
  <c r="I276" i="4"/>
  <c r="F276" i="4"/>
  <c r="G276" i="4" s="1"/>
  <c r="J275" i="4"/>
  <c r="I275" i="4"/>
  <c r="F275" i="4"/>
  <c r="J274" i="4"/>
  <c r="I274" i="4"/>
  <c r="F274" i="4"/>
  <c r="G274" i="4" s="1"/>
  <c r="J273" i="4"/>
  <c r="I273" i="4"/>
  <c r="F273" i="4"/>
  <c r="J272" i="4"/>
  <c r="I272" i="4"/>
  <c r="F272" i="4"/>
  <c r="G272" i="4" s="1"/>
  <c r="J271" i="4"/>
  <c r="I271" i="4"/>
  <c r="F271" i="4"/>
  <c r="J270" i="4"/>
  <c r="I270" i="4"/>
  <c r="F270" i="4"/>
  <c r="J269" i="4"/>
  <c r="I269" i="4"/>
  <c r="F269" i="4"/>
  <c r="J268" i="4"/>
  <c r="I268" i="4"/>
  <c r="F268" i="4"/>
  <c r="G268" i="4" s="1"/>
  <c r="J267" i="4"/>
  <c r="I267" i="4"/>
  <c r="F267" i="4"/>
  <c r="J266" i="4"/>
  <c r="I266" i="4"/>
  <c r="F266" i="4"/>
  <c r="G266" i="4" s="1"/>
  <c r="J265" i="4"/>
  <c r="I265" i="4"/>
  <c r="F265" i="4"/>
  <c r="J264" i="4"/>
  <c r="I264" i="4"/>
  <c r="F264" i="4"/>
  <c r="G264" i="4" s="1"/>
  <c r="J263" i="4"/>
  <c r="I263" i="4"/>
  <c r="F263" i="4"/>
  <c r="J262" i="4"/>
  <c r="I262" i="4"/>
  <c r="F262" i="4"/>
  <c r="J261" i="4"/>
  <c r="I261" i="4"/>
  <c r="F261" i="4"/>
  <c r="J260" i="4"/>
  <c r="I260" i="4"/>
  <c r="F260" i="4"/>
  <c r="G260" i="4" s="1"/>
  <c r="J259" i="4"/>
  <c r="I259" i="4"/>
  <c r="F259" i="4"/>
  <c r="J258" i="4"/>
  <c r="I258" i="4"/>
  <c r="F258" i="4"/>
  <c r="G258" i="4" s="1"/>
  <c r="J257" i="4"/>
  <c r="I257" i="4"/>
  <c r="F257" i="4"/>
  <c r="J256" i="4"/>
  <c r="I256" i="4"/>
  <c r="F256" i="4"/>
  <c r="G256" i="4" s="1"/>
  <c r="J255" i="4"/>
  <c r="I255" i="4"/>
  <c r="F255" i="4"/>
  <c r="J254" i="4"/>
  <c r="I254" i="4"/>
  <c r="F254" i="4"/>
  <c r="J253" i="4"/>
  <c r="I253" i="4"/>
  <c r="F253" i="4"/>
  <c r="J252" i="4"/>
  <c r="I252" i="4"/>
  <c r="F252" i="4"/>
  <c r="G252" i="4" s="1"/>
  <c r="J251" i="4"/>
  <c r="I251" i="4"/>
  <c r="F251" i="4"/>
  <c r="J250" i="4"/>
  <c r="I250" i="4"/>
  <c r="F250" i="4"/>
  <c r="G250" i="4" s="1"/>
  <c r="J249" i="4"/>
  <c r="I249" i="4"/>
  <c r="F249" i="4"/>
  <c r="J248" i="4"/>
  <c r="I248" i="4"/>
  <c r="F248" i="4"/>
  <c r="G248" i="4" s="1"/>
  <c r="J247" i="4"/>
  <c r="I247" i="4"/>
  <c r="F247" i="4"/>
  <c r="J246" i="4"/>
  <c r="I246" i="4"/>
  <c r="F246" i="4"/>
  <c r="J245" i="4"/>
  <c r="I245" i="4"/>
  <c r="F245" i="4"/>
  <c r="J244" i="4"/>
  <c r="I244" i="4"/>
  <c r="F244" i="4"/>
  <c r="G244" i="4" s="1"/>
  <c r="J243" i="4"/>
  <c r="I243" i="4"/>
  <c r="F243" i="4"/>
  <c r="J242" i="4"/>
  <c r="I242" i="4"/>
  <c r="F242" i="4"/>
  <c r="G242" i="4" s="1"/>
  <c r="J241" i="4"/>
  <c r="I241" i="4"/>
  <c r="F241" i="4"/>
  <c r="J240" i="4"/>
  <c r="I240" i="4"/>
  <c r="F240" i="4"/>
  <c r="G240" i="4" s="1"/>
  <c r="J239" i="4"/>
  <c r="I239" i="4"/>
  <c r="F239" i="4"/>
  <c r="J238" i="4"/>
  <c r="I238" i="4"/>
  <c r="F238" i="4"/>
  <c r="J237" i="4"/>
  <c r="I237" i="4"/>
  <c r="F237" i="4"/>
  <c r="J236" i="4"/>
  <c r="I236" i="4"/>
  <c r="F236" i="4"/>
  <c r="G236" i="4" s="1"/>
  <c r="J235" i="4"/>
  <c r="I235" i="4"/>
  <c r="F235" i="4"/>
  <c r="J234" i="4"/>
  <c r="I234" i="4"/>
  <c r="F234" i="4"/>
  <c r="G234" i="4" s="1"/>
  <c r="J233" i="4"/>
  <c r="I233" i="4"/>
  <c r="F233" i="4"/>
  <c r="J232" i="4"/>
  <c r="I232" i="4"/>
  <c r="F232" i="4"/>
  <c r="G232" i="4" s="1"/>
  <c r="J231" i="4"/>
  <c r="I231" i="4"/>
  <c r="F231" i="4"/>
  <c r="J230" i="4"/>
  <c r="I230" i="4"/>
  <c r="F230" i="4"/>
  <c r="J229" i="4"/>
  <c r="I229" i="4"/>
  <c r="F229" i="4"/>
  <c r="J228" i="4"/>
  <c r="I228" i="4"/>
  <c r="F228" i="4"/>
  <c r="G228" i="4" s="1"/>
  <c r="J227" i="4"/>
  <c r="I227" i="4"/>
  <c r="F227" i="4"/>
  <c r="J226" i="4"/>
  <c r="I226" i="4"/>
  <c r="F226" i="4"/>
  <c r="G226" i="4" s="1"/>
  <c r="J225" i="4"/>
  <c r="I225" i="4"/>
  <c r="F225" i="4"/>
  <c r="J224" i="4"/>
  <c r="I224" i="4"/>
  <c r="F224" i="4"/>
  <c r="G224" i="4" s="1"/>
  <c r="J223" i="4"/>
  <c r="I223" i="4"/>
  <c r="F223" i="4"/>
  <c r="J222" i="4"/>
  <c r="I222" i="4"/>
  <c r="F222" i="4"/>
  <c r="J221" i="4"/>
  <c r="I221" i="4"/>
  <c r="F221" i="4"/>
  <c r="J220" i="4"/>
  <c r="I220" i="4"/>
  <c r="F220" i="4"/>
  <c r="G220" i="4" s="1"/>
  <c r="J219" i="4"/>
  <c r="I219" i="4"/>
  <c r="F219" i="4"/>
  <c r="J218" i="4"/>
  <c r="I218" i="4"/>
  <c r="F218" i="4"/>
  <c r="G218" i="4" s="1"/>
  <c r="J217" i="4"/>
  <c r="I217" i="4"/>
  <c r="F217" i="4"/>
  <c r="J216" i="4"/>
  <c r="I216" i="4"/>
  <c r="F216" i="4"/>
  <c r="G216" i="4" s="1"/>
  <c r="J215" i="4"/>
  <c r="I215" i="4"/>
  <c r="F215" i="4"/>
  <c r="J214" i="4"/>
  <c r="I214" i="4"/>
  <c r="F214" i="4"/>
  <c r="G214" i="4" s="1"/>
  <c r="J213" i="4"/>
  <c r="I213" i="4"/>
  <c r="F213" i="4"/>
  <c r="J212" i="4"/>
  <c r="I212" i="4"/>
  <c r="F212" i="4"/>
  <c r="G212" i="4" s="1"/>
  <c r="J211" i="4"/>
  <c r="I211" i="4"/>
  <c r="F211" i="4"/>
  <c r="J210" i="4"/>
  <c r="I210" i="4"/>
  <c r="F210" i="4"/>
  <c r="G210" i="4" s="1"/>
  <c r="J209" i="4"/>
  <c r="I209" i="4"/>
  <c r="F209" i="4"/>
  <c r="J208" i="4"/>
  <c r="I208" i="4"/>
  <c r="F208" i="4"/>
  <c r="G208" i="4" s="1"/>
  <c r="J207" i="4"/>
  <c r="I207" i="4"/>
  <c r="F207" i="4"/>
  <c r="J206" i="4"/>
  <c r="I206" i="4"/>
  <c r="F206" i="4"/>
  <c r="G206" i="4" s="1"/>
  <c r="J205" i="4"/>
  <c r="I205" i="4"/>
  <c r="F205" i="4"/>
  <c r="J204" i="4"/>
  <c r="I204" i="4"/>
  <c r="F204" i="4"/>
  <c r="G204" i="4" s="1"/>
  <c r="J203" i="4"/>
  <c r="I203" i="4"/>
  <c r="F203" i="4"/>
  <c r="J202" i="4"/>
  <c r="I202" i="4"/>
  <c r="F202" i="4"/>
  <c r="G202" i="4" s="1"/>
  <c r="J201" i="4"/>
  <c r="I201" i="4"/>
  <c r="F201" i="4"/>
  <c r="J200" i="4"/>
  <c r="I200" i="4"/>
  <c r="F200" i="4"/>
  <c r="G200" i="4" s="1"/>
  <c r="J199" i="4"/>
  <c r="I199" i="4"/>
  <c r="F199" i="4"/>
  <c r="J198" i="4"/>
  <c r="I198" i="4"/>
  <c r="F198" i="4"/>
  <c r="G198" i="4" s="1"/>
  <c r="J197" i="4"/>
  <c r="I197" i="4"/>
  <c r="F197" i="4"/>
  <c r="J196" i="4"/>
  <c r="I196" i="4"/>
  <c r="F196" i="4"/>
  <c r="G196" i="4" s="1"/>
  <c r="J195" i="4"/>
  <c r="I195" i="4"/>
  <c r="F195" i="4"/>
  <c r="J194" i="4"/>
  <c r="I194" i="4"/>
  <c r="F194" i="4"/>
  <c r="G194" i="4" s="1"/>
  <c r="J193" i="4"/>
  <c r="I193" i="4"/>
  <c r="F193" i="4"/>
  <c r="J192" i="4"/>
  <c r="I192" i="4"/>
  <c r="F192" i="4"/>
  <c r="G192" i="4" s="1"/>
  <c r="J191" i="4"/>
  <c r="I191" i="4"/>
  <c r="F191" i="4"/>
  <c r="J190" i="4"/>
  <c r="I190" i="4"/>
  <c r="F190" i="4"/>
  <c r="G190" i="4" s="1"/>
  <c r="J189" i="4"/>
  <c r="I189" i="4"/>
  <c r="F189" i="4"/>
  <c r="J188" i="4"/>
  <c r="I188" i="4"/>
  <c r="F188" i="4"/>
  <c r="G188" i="4" s="1"/>
  <c r="J187" i="4"/>
  <c r="I187" i="4"/>
  <c r="F187" i="4"/>
  <c r="J186" i="4"/>
  <c r="I186" i="4"/>
  <c r="F186" i="4"/>
  <c r="G186" i="4" s="1"/>
  <c r="J185" i="4"/>
  <c r="I185" i="4"/>
  <c r="F185" i="4"/>
  <c r="J184" i="4"/>
  <c r="I184" i="4"/>
  <c r="F184" i="4"/>
  <c r="G184" i="4" s="1"/>
  <c r="J183" i="4"/>
  <c r="I183" i="4"/>
  <c r="F183" i="4"/>
  <c r="J182" i="4"/>
  <c r="I182" i="4"/>
  <c r="F182" i="4"/>
  <c r="G182" i="4" s="1"/>
  <c r="J181" i="4"/>
  <c r="I181" i="4"/>
  <c r="F181" i="4"/>
  <c r="J180" i="4"/>
  <c r="I180" i="4"/>
  <c r="F180" i="4"/>
  <c r="G180" i="4" s="1"/>
  <c r="J179" i="4"/>
  <c r="I179" i="4"/>
  <c r="F179" i="4"/>
  <c r="J178" i="4"/>
  <c r="I178" i="4"/>
  <c r="F178" i="4"/>
  <c r="G178" i="4" s="1"/>
  <c r="J177" i="4"/>
  <c r="I177" i="4"/>
  <c r="F177" i="4"/>
  <c r="J176" i="4"/>
  <c r="I176" i="4"/>
  <c r="F176" i="4"/>
  <c r="G176" i="4" s="1"/>
  <c r="J175" i="4"/>
  <c r="I175" i="4"/>
  <c r="F175" i="4"/>
  <c r="J174" i="4"/>
  <c r="I174" i="4"/>
  <c r="F174" i="4"/>
  <c r="G174" i="4" s="1"/>
  <c r="J173" i="4"/>
  <c r="I173" i="4"/>
  <c r="F173" i="4"/>
  <c r="G173" i="4" s="1"/>
  <c r="J172" i="4"/>
  <c r="I172" i="4"/>
  <c r="F172" i="4"/>
  <c r="G172" i="4" s="1"/>
  <c r="J171" i="4"/>
  <c r="I171" i="4"/>
  <c r="F171" i="4"/>
  <c r="G171" i="4" s="1"/>
  <c r="J170" i="4"/>
  <c r="I170" i="4"/>
  <c r="F170" i="4"/>
  <c r="G170" i="4" s="1"/>
  <c r="J169" i="4"/>
  <c r="I169" i="4"/>
  <c r="F169" i="4"/>
  <c r="G169" i="4" s="1"/>
  <c r="J168" i="4"/>
  <c r="I168" i="4"/>
  <c r="F168" i="4"/>
  <c r="G168" i="4" s="1"/>
  <c r="J167" i="4"/>
  <c r="I167" i="4"/>
  <c r="F167" i="4"/>
  <c r="G167" i="4" s="1"/>
  <c r="J166" i="4"/>
  <c r="I166" i="4"/>
  <c r="F166" i="4"/>
  <c r="G166" i="4" s="1"/>
  <c r="J165" i="4"/>
  <c r="I165" i="4"/>
  <c r="F165" i="4"/>
  <c r="G165" i="4" s="1"/>
  <c r="J164" i="4"/>
  <c r="I164" i="4"/>
  <c r="F164" i="4"/>
  <c r="G164" i="4" s="1"/>
  <c r="J163" i="4"/>
  <c r="I163" i="4"/>
  <c r="F163" i="4"/>
  <c r="G163" i="4" s="1"/>
  <c r="J162" i="4"/>
  <c r="I162" i="4"/>
  <c r="F162" i="4"/>
  <c r="G162" i="4" s="1"/>
  <c r="J161" i="4"/>
  <c r="I161" i="4"/>
  <c r="F161" i="4"/>
  <c r="G161" i="4" s="1"/>
  <c r="J160" i="4"/>
  <c r="I160" i="4"/>
  <c r="F160" i="4"/>
  <c r="G160" i="4" s="1"/>
  <c r="J159" i="4"/>
  <c r="I159" i="4"/>
  <c r="F159" i="4"/>
  <c r="G159" i="4" s="1"/>
  <c r="J158" i="4"/>
  <c r="I158" i="4"/>
  <c r="F158" i="4"/>
  <c r="G158" i="4" s="1"/>
  <c r="J157" i="4"/>
  <c r="I157" i="4"/>
  <c r="F157" i="4"/>
  <c r="G157" i="4" s="1"/>
  <c r="J156" i="4"/>
  <c r="I156" i="4"/>
  <c r="F156" i="4"/>
  <c r="G156" i="4" s="1"/>
  <c r="J155" i="4"/>
  <c r="I155" i="4"/>
  <c r="F155" i="4"/>
  <c r="G155" i="4" s="1"/>
  <c r="J154" i="4"/>
  <c r="I154" i="4"/>
  <c r="F154" i="4"/>
  <c r="G154" i="4" s="1"/>
  <c r="J153" i="4"/>
  <c r="I153" i="4"/>
  <c r="F153" i="4"/>
  <c r="G153" i="4" s="1"/>
  <c r="J152" i="4"/>
  <c r="I152" i="4"/>
  <c r="F152" i="4"/>
  <c r="G152" i="4" s="1"/>
  <c r="J151" i="4"/>
  <c r="I151" i="4"/>
  <c r="F151" i="4"/>
  <c r="G151" i="4" s="1"/>
  <c r="J150" i="4"/>
  <c r="I150" i="4"/>
  <c r="F150" i="4"/>
  <c r="G150" i="4" s="1"/>
  <c r="J149" i="4"/>
  <c r="I149" i="4"/>
  <c r="F149" i="4"/>
  <c r="G149" i="4" s="1"/>
  <c r="J148" i="4"/>
  <c r="I148" i="4"/>
  <c r="F148" i="4"/>
  <c r="G148" i="4" s="1"/>
  <c r="J147" i="4"/>
  <c r="I147" i="4"/>
  <c r="F147" i="4"/>
  <c r="G147" i="4" s="1"/>
  <c r="J146" i="4"/>
  <c r="I146" i="4"/>
  <c r="F146" i="4"/>
  <c r="G146" i="4" s="1"/>
  <c r="J145" i="4"/>
  <c r="I145" i="4"/>
  <c r="F145" i="4"/>
  <c r="G145" i="4" s="1"/>
  <c r="J144" i="4"/>
  <c r="I144" i="4"/>
  <c r="F144" i="4"/>
  <c r="G144" i="4" s="1"/>
  <c r="J143" i="4"/>
  <c r="I143" i="4"/>
  <c r="F143" i="4"/>
  <c r="G143" i="4" s="1"/>
  <c r="J142" i="4"/>
  <c r="I142" i="4"/>
  <c r="F142" i="4"/>
  <c r="G142" i="4" s="1"/>
  <c r="J141" i="4"/>
  <c r="I141" i="4"/>
  <c r="F141" i="4"/>
  <c r="J140" i="4"/>
  <c r="I140" i="4"/>
  <c r="F140" i="4"/>
  <c r="G140" i="4" s="1"/>
  <c r="J139" i="4"/>
  <c r="I139" i="4"/>
  <c r="F139" i="4"/>
  <c r="J138" i="4"/>
  <c r="I138" i="4"/>
  <c r="F138" i="4"/>
  <c r="G138" i="4" s="1"/>
  <c r="J137" i="4"/>
  <c r="I137" i="4"/>
  <c r="F137" i="4"/>
  <c r="J136" i="4"/>
  <c r="I136" i="4"/>
  <c r="F136" i="4"/>
  <c r="G136" i="4" s="1"/>
  <c r="J135" i="4"/>
  <c r="I135" i="4"/>
  <c r="F135" i="4"/>
  <c r="J134" i="4"/>
  <c r="I134" i="4"/>
  <c r="F134" i="4"/>
  <c r="G134" i="4" s="1"/>
  <c r="J133" i="4"/>
  <c r="I133" i="4"/>
  <c r="F133" i="4"/>
  <c r="J132" i="4"/>
  <c r="I132" i="4"/>
  <c r="F132" i="4"/>
  <c r="G132" i="4" s="1"/>
  <c r="J131" i="4"/>
  <c r="I131" i="4"/>
  <c r="F131" i="4"/>
  <c r="J130" i="4"/>
  <c r="I130" i="4"/>
  <c r="F130" i="4"/>
  <c r="G130" i="4" s="1"/>
  <c r="J129" i="4"/>
  <c r="I129" i="4"/>
  <c r="F129" i="4"/>
  <c r="J128" i="4"/>
  <c r="I128" i="4"/>
  <c r="F128" i="4"/>
  <c r="G128" i="4" s="1"/>
  <c r="J127" i="4"/>
  <c r="I127" i="4"/>
  <c r="F127" i="4"/>
  <c r="J126" i="4"/>
  <c r="I126" i="4"/>
  <c r="F126" i="4"/>
  <c r="G126" i="4" s="1"/>
  <c r="J125" i="4"/>
  <c r="I125" i="4"/>
  <c r="F125" i="4"/>
  <c r="J124" i="4"/>
  <c r="I124" i="4"/>
  <c r="F124" i="4"/>
  <c r="G124" i="4" s="1"/>
  <c r="J123" i="4"/>
  <c r="I123" i="4"/>
  <c r="F123" i="4"/>
  <c r="J122" i="4"/>
  <c r="I122" i="4"/>
  <c r="F122" i="4"/>
  <c r="G122" i="4" s="1"/>
  <c r="J121" i="4"/>
  <c r="I121" i="4"/>
  <c r="F121" i="4"/>
  <c r="J120" i="4"/>
  <c r="I120" i="4"/>
  <c r="F120" i="4"/>
  <c r="G120" i="4" s="1"/>
  <c r="J119" i="4"/>
  <c r="I119" i="4"/>
  <c r="F119" i="4"/>
  <c r="J118" i="4"/>
  <c r="I118" i="4"/>
  <c r="F118" i="4"/>
  <c r="G118" i="4" s="1"/>
  <c r="J117" i="4"/>
  <c r="I117" i="4"/>
  <c r="F117" i="4"/>
  <c r="J116" i="4"/>
  <c r="I116" i="4"/>
  <c r="F116" i="4"/>
  <c r="G116" i="4" s="1"/>
  <c r="J115" i="4"/>
  <c r="I115" i="4"/>
  <c r="F115" i="4"/>
  <c r="J114" i="4"/>
  <c r="I114" i="4"/>
  <c r="F114" i="4"/>
  <c r="G114" i="4" s="1"/>
  <c r="J113" i="4"/>
  <c r="I113" i="4"/>
  <c r="F113" i="4"/>
  <c r="J112" i="4"/>
  <c r="I112" i="4"/>
  <c r="F112" i="4"/>
  <c r="G112" i="4" s="1"/>
  <c r="J111" i="4"/>
  <c r="I111" i="4"/>
  <c r="F111" i="4"/>
  <c r="J110" i="4"/>
  <c r="I110" i="4"/>
  <c r="F110" i="4"/>
  <c r="G110" i="4" s="1"/>
  <c r="J109" i="4"/>
  <c r="I109" i="4"/>
  <c r="F109" i="4"/>
  <c r="J108" i="4"/>
  <c r="I108" i="4"/>
  <c r="F108" i="4"/>
  <c r="G108" i="4" s="1"/>
  <c r="J107" i="4"/>
  <c r="I107" i="4"/>
  <c r="F107" i="4"/>
  <c r="J106" i="4"/>
  <c r="I106" i="4"/>
  <c r="F106" i="4"/>
  <c r="G106" i="4" s="1"/>
  <c r="J105" i="4"/>
  <c r="I105" i="4"/>
  <c r="F105" i="4"/>
  <c r="J104" i="4"/>
  <c r="I104" i="4"/>
  <c r="F104" i="4"/>
  <c r="G104" i="4" s="1"/>
  <c r="J103" i="4"/>
  <c r="I103" i="4"/>
  <c r="F103" i="4"/>
  <c r="J102" i="4"/>
  <c r="I102" i="4"/>
  <c r="F102" i="4"/>
  <c r="G102" i="4" s="1"/>
  <c r="J101" i="4"/>
  <c r="I101" i="4"/>
  <c r="F101" i="4"/>
  <c r="J100" i="4"/>
  <c r="I100" i="4"/>
  <c r="F100" i="4"/>
  <c r="G100" i="4" s="1"/>
  <c r="J99" i="4"/>
  <c r="I99" i="4"/>
  <c r="F99" i="4"/>
  <c r="J98" i="4"/>
  <c r="I98" i="4"/>
  <c r="F98" i="4"/>
  <c r="G98" i="4" s="1"/>
  <c r="J97" i="4"/>
  <c r="I97" i="4"/>
  <c r="F97" i="4"/>
  <c r="J96" i="4"/>
  <c r="I96" i="4"/>
  <c r="F96" i="4"/>
  <c r="G96" i="4" s="1"/>
  <c r="J95" i="4"/>
  <c r="I95" i="4"/>
  <c r="F95" i="4"/>
  <c r="J94" i="4"/>
  <c r="I94" i="4"/>
  <c r="F94" i="4"/>
  <c r="G94" i="4" s="1"/>
  <c r="J93" i="4"/>
  <c r="I93" i="4"/>
  <c r="F93" i="4"/>
  <c r="J92" i="4"/>
  <c r="I92" i="4"/>
  <c r="F92" i="4"/>
  <c r="G92" i="4" s="1"/>
  <c r="J91" i="4"/>
  <c r="I91" i="4"/>
  <c r="F91" i="4"/>
  <c r="J90" i="4"/>
  <c r="I90" i="4"/>
  <c r="F90" i="4"/>
  <c r="G90" i="4" s="1"/>
  <c r="J89" i="4"/>
  <c r="I89" i="4"/>
  <c r="F89" i="4"/>
  <c r="J88" i="4"/>
  <c r="I88" i="4"/>
  <c r="F88" i="4"/>
  <c r="G88" i="4" s="1"/>
  <c r="J87" i="4"/>
  <c r="I87" i="4"/>
  <c r="F87" i="4"/>
  <c r="J86" i="4"/>
  <c r="I86" i="4"/>
  <c r="F86" i="4"/>
  <c r="G86" i="4" s="1"/>
  <c r="J85" i="4"/>
  <c r="I85" i="4"/>
  <c r="F85" i="4"/>
  <c r="J84" i="4"/>
  <c r="I84" i="4"/>
  <c r="F84" i="4"/>
  <c r="G84" i="4" s="1"/>
  <c r="J83" i="4"/>
  <c r="I83" i="4"/>
  <c r="F83" i="4"/>
  <c r="J82" i="4"/>
  <c r="I82" i="4"/>
  <c r="F82" i="4"/>
  <c r="G82" i="4" s="1"/>
  <c r="J81" i="4"/>
  <c r="I81" i="4"/>
  <c r="F81" i="4"/>
  <c r="J80" i="4"/>
  <c r="I80" i="4"/>
  <c r="F80" i="4"/>
  <c r="G80" i="4" s="1"/>
  <c r="J79" i="4"/>
  <c r="I79" i="4"/>
  <c r="F79" i="4"/>
  <c r="J78" i="4"/>
  <c r="I78" i="4"/>
  <c r="F78" i="4"/>
  <c r="G78" i="4" s="1"/>
  <c r="J77" i="4"/>
  <c r="I77" i="4"/>
  <c r="F77" i="4"/>
  <c r="J76" i="4"/>
  <c r="I76" i="4"/>
  <c r="F76" i="4"/>
  <c r="G76" i="4" s="1"/>
  <c r="J75" i="4"/>
  <c r="I75" i="4"/>
  <c r="F75" i="4"/>
  <c r="J74" i="4"/>
  <c r="I74" i="4"/>
  <c r="F74" i="4"/>
  <c r="G74" i="4" s="1"/>
  <c r="J73" i="4"/>
  <c r="I73" i="4"/>
  <c r="F73" i="4"/>
  <c r="J72" i="4"/>
  <c r="I72" i="4"/>
  <c r="F72" i="4"/>
  <c r="G72" i="4" s="1"/>
  <c r="J71" i="4"/>
  <c r="I71" i="4"/>
  <c r="F71" i="4"/>
  <c r="J70" i="4"/>
  <c r="I70" i="4"/>
  <c r="F70" i="4"/>
  <c r="G70" i="4" s="1"/>
  <c r="J69" i="4"/>
  <c r="I69" i="4"/>
  <c r="F69" i="4"/>
  <c r="J68" i="4"/>
  <c r="I68" i="4"/>
  <c r="F68" i="4"/>
  <c r="G68" i="4" s="1"/>
  <c r="J67" i="4"/>
  <c r="I67" i="4"/>
  <c r="F67" i="4"/>
  <c r="J66" i="4"/>
  <c r="I66" i="4"/>
  <c r="F66" i="4"/>
  <c r="G66" i="4" s="1"/>
  <c r="J65" i="4"/>
  <c r="I65" i="4"/>
  <c r="F65" i="4"/>
  <c r="J64" i="4"/>
  <c r="I64" i="4"/>
  <c r="F64" i="4"/>
  <c r="G64" i="4" s="1"/>
  <c r="J63" i="4"/>
  <c r="I63" i="4"/>
  <c r="F63" i="4"/>
  <c r="J62" i="4"/>
  <c r="I62" i="4"/>
  <c r="F62" i="4"/>
  <c r="G62" i="4" s="1"/>
  <c r="J61" i="4"/>
  <c r="I61" i="4"/>
  <c r="F61" i="4"/>
  <c r="J60" i="4"/>
  <c r="I60" i="4"/>
  <c r="F60" i="4"/>
  <c r="G60" i="4" s="1"/>
  <c r="J59" i="4"/>
  <c r="I59" i="4"/>
  <c r="F59" i="4"/>
  <c r="J58" i="4"/>
  <c r="I58" i="4"/>
  <c r="F58" i="4"/>
  <c r="G58" i="4" s="1"/>
  <c r="J57" i="4"/>
  <c r="I57" i="4"/>
  <c r="F57" i="4"/>
  <c r="J56" i="4"/>
  <c r="I56" i="4"/>
  <c r="F56" i="4"/>
  <c r="G56" i="4" s="1"/>
  <c r="J55" i="4"/>
  <c r="I55" i="4"/>
  <c r="F55" i="4"/>
  <c r="J54" i="4"/>
  <c r="I54" i="4"/>
  <c r="F54" i="4"/>
  <c r="G54" i="4" s="1"/>
  <c r="J53" i="4"/>
  <c r="I53" i="4"/>
  <c r="F53" i="4"/>
  <c r="J52" i="4"/>
  <c r="I52" i="4"/>
  <c r="F52" i="4"/>
  <c r="G52" i="4" s="1"/>
  <c r="J51" i="4"/>
  <c r="I51" i="4"/>
  <c r="F51" i="4"/>
  <c r="J50" i="4"/>
  <c r="I50" i="4"/>
  <c r="F50" i="4"/>
  <c r="G50" i="4" s="1"/>
  <c r="J49" i="4"/>
  <c r="I49" i="4"/>
  <c r="F49" i="4"/>
  <c r="J48" i="4"/>
  <c r="I48" i="4"/>
  <c r="F48" i="4"/>
  <c r="G48" i="4" s="1"/>
  <c r="J47" i="4"/>
  <c r="I47" i="4"/>
  <c r="F47" i="4"/>
  <c r="J46" i="4"/>
  <c r="I46" i="4"/>
  <c r="F46" i="4"/>
  <c r="G46" i="4" s="1"/>
  <c r="J45" i="4"/>
  <c r="I45" i="4"/>
  <c r="F45" i="4"/>
  <c r="J44" i="4"/>
  <c r="I44" i="4"/>
  <c r="F44" i="4"/>
  <c r="G44" i="4" s="1"/>
  <c r="J43" i="4"/>
  <c r="I43" i="4"/>
  <c r="F43" i="4"/>
  <c r="J42" i="4"/>
  <c r="I42" i="4"/>
  <c r="F42" i="4"/>
  <c r="G42" i="4" s="1"/>
  <c r="J41" i="4"/>
  <c r="I41" i="4"/>
  <c r="F41" i="4"/>
  <c r="J40" i="4"/>
  <c r="I40" i="4"/>
  <c r="F40" i="4"/>
  <c r="G40" i="4" s="1"/>
  <c r="J39" i="4"/>
  <c r="I39" i="4"/>
  <c r="F39" i="4"/>
  <c r="J38" i="4"/>
  <c r="I38" i="4"/>
  <c r="F38" i="4"/>
  <c r="G38" i="4" s="1"/>
  <c r="J37" i="4"/>
  <c r="I37" i="4"/>
  <c r="F37" i="4"/>
  <c r="J36" i="4"/>
  <c r="I36" i="4"/>
  <c r="F36" i="4"/>
  <c r="G36" i="4" s="1"/>
  <c r="J35" i="4"/>
  <c r="I35" i="4"/>
  <c r="F35" i="4"/>
  <c r="J34" i="4"/>
  <c r="I34" i="4"/>
  <c r="F34" i="4"/>
  <c r="G34" i="4" s="1"/>
  <c r="J33" i="4"/>
  <c r="I33" i="4"/>
  <c r="F33" i="4"/>
  <c r="J32" i="4"/>
  <c r="I32" i="4"/>
  <c r="F32" i="4"/>
  <c r="G32" i="4" s="1"/>
  <c r="J31" i="4"/>
  <c r="I31" i="4"/>
  <c r="F31" i="4"/>
  <c r="J30" i="4"/>
  <c r="I30" i="4"/>
  <c r="F30" i="4"/>
  <c r="G30" i="4" s="1"/>
  <c r="J29" i="4"/>
  <c r="I29" i="4"/>
  <c r="F29" i="4"/>
  <c r="J28" i="4"/>
  <c r="I28" i="4"/>
  <c r="F28" i="4"/>
  <c r="G28" i="4" s="1"/>
  <c r="J27" i="4"/>
  <c r="I27" i="4"/>
  <c r="F27" i="4"/>
  <c r="J26" i="4"/>
  <c r="I26" i="4"/>
  <c r="F26" i="4"/>
  <c r="G26" i="4" s="1"/>
  <c r="J25" i="4"/>
  <c r="I25" i="4"/>
  <c r="F25" i="4"/>
  <c r="J24" i="4"/>
  <c r="I24" i="4"/>
  <c r="F24" i="4"/>
  <c r="G24" i="4" s="1"/>
  <c r="J23" i="4"/>
  <c r="I23" i="4"/>
  <c r="F23" i="4"/>
  <c r="J22" i="4"/>
  <c r="I22" i="4"/>
  <c r="F22" i="4"/>
  <c r="G22" i="4" s="1"/>
  <c r="J21" i="4"/>
  <c r="I21" i="4"/>
  <c r="F21" i="4"/>
  <c r="J20" i="4"/>
  <c r="I20" i="4"/>
  <c r="F20" i="4"/>
  <c r="G20" i="4" s="1"/>
  <c r="J19" i="4"/>
  <c r="I19" i="4"/>
  <c r="F19" i="4"/>
  <c r="J18" i="4"/>
  <c r="I18" i="4"/>
  <c r="F18" i="4"/>
  <c r="G18" i="4" s="1"/>
  <c r="J17" i="4"/>
  <c r="I17" i="4"/>
  <c r="F17" i="4"/>
  <c r="J16" i="4"/>
  <c r="I16" i="4"/>
  <c r="F16" i="4"/>
  <c r="G16" i="4" s="1"/>
  <c r="J15" i="4"/>
  <c r="I15" i="4"/>
  <c r="F15" i="4"/>
  <c r="J14" i="4"/>
  <c r="I14" i="4"/>
  <c r="F14" i="4"/>
  <c r="G14" i="4" s="1"/>
  <c r="J13" i="4"/>
  <c r="I13" i="4"/>
  <c r="F13" i="4"/>
  <c r="J12" i="4"/>
  <c r="I12" i="4"/>
  <c r="F12" i="4"/>
  <c r="G12" i="4" s="1"/>
  <c r="J11" i="4"/>
  <c r="I11" i="4"/>
  <c r="F11" i="4"/>
  <c r="J10" i="4"/>
  <c r="I10" i="4"/>
  <c r="F10" i="4"/>
  <c r="G10" i="4" s="1"/>
  <c r="J9" i="4"/>
  <c r="I9" i="4"/>
  <c r="F9" i="4"/>
  <c r="J8" i="4"/>
  <c r="I8" i="4"/>
  <c r="F8" i="4"/>
  <c r="G8" i="4" s="1"/>
  <c r="J7" i="4"/>
  <c r="I7" i="4"/>
  <c r="F7" i="4"/>
  <c r="J6" i="4"/>
  <c r="I6" i="4"/>
  <c r="F6" i="4"/>
  <c r="G6" i="4" s="1"/>
  <c r="J5" i="4"/>
  <c r="I5" i="4"/>
  <c r="F5" i="4"/>
  <c r="J4" i="4"/>
  <c r="I4" i="4"/>
  <c r="F4" i="4"/>
  <c r="G4" i="4" s="1"/>
  <c r="J3" i="4"/>
  <c r="I3" i="4"/>
  <c r="F3" i="4"/>
  <c r="J2" i="4"/>
  <c r="I2" i="4"/>
  <c r="F2" i="4"/>
  <c r="G2" i="4" s="1"/>
  <c r="AY1500" i="1"/>
  <c r="AX1500" i="1"/>
  <c r="AY1499" i="1"/>
  <c r="AX1499" i="1"/>
  <c r="AY1498" i="1"/>
  <c r="AX1498" i="1"/>
  <c r="AY1497" i="1"/>
  <c r="AX1497" i="1"/>
  <c r="AY1496" i="1"/>
  <c r="AX1496" i="1"/>
  <c r="AY1495" i="1"/>
  <c r="AX1495" i="1"/>
  <c r="AY1494" i="1"/>
  <c r="AX1494" i="1"/>
  <c r="AY1493" i="1"/>
  <c r="AX1493" i="1"/>
  <c r="AY1492" i="1"/>
  <c r="AX1492" i="1"/>
  <c r="AY1491" i="1"/>
  <c r="AX1491" i="1"/>
  <c r="AY1490" i="1"/>
  <c r="AX1490" i="1"/>
  <c r="AY1489" i="1"/>
  <c r="AX1489" i="1"/>
  <c r="AY1488" i="1"/>
  <c r="AX1488" i="1"/>
  <c r="AY1487" i="1"/>
  <c r="AX1487" i="1"/>
  <c r="AY1486" i="1"/>
  <c r="AX1486" i="1"/>
  <c r="AY1485" i="1"/>
  <c r="AX1485" i="1"/>
  <c r="AY1484" i="1"/>
  <c r="AX1484" i="1"/>
  <c r="AY1483" i="1"/>
  <c r="AX1483" i="1"/>
  <c r="AY1482" i="1"/>
  <c r="AX1482" i="1"/>
  <c r="AY1481" i="1"/>
  <c r="AX1481" i="1"/>
  <c r="AY1480" i="1"/>
  <c r="AX1480" i="1"/>
  <c r="AY1479" i="1"/>
  <c r="AX1479" i="1"/>
  <c r="AY1478" i="1"/>
  <c r="AX1478" i="1"/>
  <c r="AY1477" i="1"/>
  <c r="AX1477" i="1"/>
  <c r="AY1476" i="1"/>
  <c r="AX1476" i="1"/>
  <c r="AY1475" i="1"/>
  <c r="AX1475" i="1"/>
  <c r="AY1474" i="1"/>
  <c r="AX1474" i="1"/>
  <c r="AY1473" i="1"/>
  <c r="AX1473" i="1"/>
  <c r="AY1472" i="1"/>
  <c r="AX1472" i="1"/>
  <c r="AY1471" i="1"/>
  <c r="AX1471" i="1"/>
  <c r="AY1470" i="1"/>
  <c r="AX1470" i="1"/>
  <c r="AY1469" i="1"/>
  <c r="AX1469" i="1"/>
  <c r="AY1468" i="1"/>
  <c r="AX1468" i="1"/>
  <c r="AY1467" i="1"/>
  <c r="AX1467" i="1"/>
  <c r="AY1466" i="1"/>
  <c r="AX1466" i="1"/>
  <c r="AY1465" i="1"/>
  <c r="AX1465" i="1"/>
  <c r="AY1464" i="1"/>
  <c r="AX1464" i="1"/>
  <c r="AY1463" i="1"/>
  <c r="AX1463" i="1"/>
  <c r="AY1462" i="1"/>
  <c r="AX1462" i="1"/>
  <c r="AY1461" i="1"/>
  <c r="AX1461" i="1"/>
  <c r="AY1460" i="1"/>
  <c r="AX1460" i="1"/>
  <c r="AY1459" i="1"/>
  <c r="AX1459" i="1"/>
  <c r="AY1458" i="1"/>
  <c r="AX1458" i="1"/>
  <c r="AY1457" i="1"/>
  <c r="AX1457" i="1"/>
  <c r="AY1456" i="1"/>
  <c r="AX1456" i="1"/>
  <c r="AY1455" i="1"/>
  <c r="AX1455" i="1"/>
  <c r="AY1454" i="1"/>
  <c r="AX1454" i="1"/>
  <c r="AY1453" i="1"/>
  <c r="AX1453" i="1"/>
  <c r="AY1452" i="1"/>
  <c r="AX1452" i="1"/>
  <c r="AY1451" i="1"/>
  <c r="AX1451" i="1"/>
  <c r="AY1450" i="1"/>
  <c r="AX1450" i="1"/>
  <c r="AY1449" i="1"/>
  <c r="AX1449" i="1"/>
  <c r="AY1448" i="1"/>
  <c r="AX1448" i="1"/>
  <c r="AY1447" i="1"/>
  <c r="AX1447" i="1"/>
  <c r="AY1446" i="1"/>
  <c r="AX1446" i="1"/>
  <c r="AY1445" i="1"/>
  <c r="AX1445" i="1"/>
  <c r="AY1444" i="1"/>
  <c r="AX1444" i="1"/>
  <c r="AY1443" i="1"/>
  <c r="AX1443" i="1"/>
  <c r="AY1442" i="1"/>
  <c r="AX1442" i="1"/>
  <c r="AY1441" i="1"/>
  <c r="AX1441" i="1"/>
  <c r="AY1440" i="1"/>
  <c r="AX1440" i="1"/>
  <c r="AY1439" i="1"/>
  <c r="AX1439" i="1"/>
  <c r="AY1438" i="1"/>
  <c r="AX1438" i="1"/>
  <c r="AY1437" i="1"/>
  <c r="AX1437" i="1"/>
  <c r="AY1436" i="1"/>
  <c r="AX1436" i="1"/>
  <c r="AY1435" i="1"/>
  <c r="AX1435" i="1"/>
  <c r="AY1434" i="1"/>
  <c r="AX1434" i="1"/>
  <c r="AY1433" i="1"/>
  <c r="AX1433" i="1"/>
  <c r="AY1432" i="1"/>
  <c r="AX1432" i="1"/>
  <c r="AY1431" i="1"/>
  <c r="AX1431" i="1"/>
  <c r="AY1430" i="1"/>
  <c r="AX1430" i="1"/>
  <c r="AY1429" i="1"/>
  <c r="AX1429" i="1"/>
  <c r="AY1428" i="1"/>
  <c r="AX1428" i="1"/>
  <c r="AY1427" i="1"/>
  <c r="AX1427" i="1"/>
  <c r="AY1426" i="1"/>
  <c r="AX1426" i="1"/>
  <c r="AY1425" i="1"/>
  <c r="AX1425" i="1"/>
  <c r="AY1424" i="1"/>
  <c r="AX1424" i="1"/>
  <c r="AY1423" i="1"/>
  <c r="AX1423" i="1"/>
  <c r="AY1422" i="1"/>
  <c r="AX1422" i="1"/>
  <c r="AY1421" i="1"/>
  <c r="AX1421" i="1"/>
  <c r="AY1420" i="1"/>
  <c r="AX1420" i="1"/>
  <c r="AY1419" i="1"/>
  <c r="AX1419" i="1"/>
  <c r="AY1418" i="1"/>
  <c r="AX1418" i="1"/>
  <c r="AY1417" i="1"/>
  <c r="AX1417" i="1"/>
  <c r="AY1416" i="1"/>
  <c r="AX1416" i="1"/>
  <c r="AY1415" i="1"/>
  <c r="AX1415" i="1"/>
  <c r="AY1414" i="1"/>
  <c r="AX1414" i="1"/>
  <c r="AY1413" i="1"/>
  <c r="AX1413" i="1"/>
  <c r="AY1412" i="1"/>
  <c r="AX1412" i="1"/>
  <c r="AY1411" i="1"/>
  <c r="AX1411" i="1"/>
  <c r="AY1410" i="1"/>
  <c r="AX1410" i="1"/>
  <c r="AY1409" i="1"/>
  <c r="AX1409" i="1"/>
  <c r="AY1408" i="1"/>
  <c r="AX1408" i="1"/>
  <c r="AY1407" i="1"/>
  <c r="AX1407" i="1"/>
  <c r="AY1406" i="1"/>
  <c r="AX1406" i="1"/>
  <c r="AY1405" i="1"/>
  <c r="AX1405" i="1"/>
  <c r="AY1404" i="1"/>
  <c r="AX1404" i="1"/>
  <c r="AY1403" i="1"/>
  <c r="AX1403" i="1"/>
  <c r="AY1402" i="1"/>
  <c r="AX1402" i="1"/>
  <c r="AY1401" i="1"/>
  <c r="AX1401" i="1"/>
  <c r="AY1400" i="1"/>
  <c r="AX1400" i="1"/>
  <c r="AY1399" i="1"/>
  <c r="AX1399" i="1"/>
  <c r="AY1398" i="1"/>
  <c r="AX1398" i="1"/>
  <c r="AY1397" i="1"/>
  <c r="AX1397" i="1"/>
  <c r="AY1396" i="1"/>
  <c r="AX1396" i="1"/>
  <c r="AY1395" i="1"/>
  <c r="AX1395" i="1"/>
  <c r="AY1394" i="1"/>
  <c r="AX1394" i="1"/>
  <c r="AY1393" i="1"/>
  <c r="AX1393" i="1"/>
  <c r="AY1392" i="1"/>
  <c r="AX1392" i="1"/>
  <c r="AY1391" i="1"/>
  <c r="AX1391" i="1"/>
  <c r="AY1390" i="1"/>
  <c r="AX1390" i="1"/>
  <c r="AY1389" i="1"/>
  <c r="AX1389" i="1"/>
  <c r="AY1388" i="1"/>
  <c r="AX1388" i="1"/>
  <c r="AY1387" i="1"/>
  <c r="AX1387" i="1"/>
  <c r="AY1386" i="1"/>
  <c r="AX1386" i="1"/>
  <c r="AY1385" i="1"/>
  <c r="AX1385" i="1"/>
  <c r="AY1384" i="1"/>
  <c r="AX1384" i="1"/>
  <c r="AY1383" i="1"/>
  <c r="AX1383" i="1"/>
  <c r="AY1382" i="1"/>
  <c r="AX1382" i="1"/>
  <c r="AY1381" i="1"/>
  <c r="AX1381" i="1"/>
  <c r="AY1380" i="1"/>
  <c r="AX1380" i="1"/>
  <c r="AY1379" i="1"/>
  <c r="AX1379" i="1"/>
  <c r="AY1378" i="1"/>
  <c r="AX1378" i="1"/>
  <c r="AY1377" i="1"/>
  <c r="AX1377" i="1"/>
  <c r="AY1376" i="1"/>
  <c r="AX1376" i="1"/>
  <c r="AY1375" i="1"/>
  <c r="AX1375" i="1"/>
  <c r="AY1374" i="1"/>
  <c r="AX1374" i="1"/>
  <c r="AY1373" i="1"/>
  <c r="AX1373" i="1"/>
  <c r="AY1372" i="1"/>
  <c r="AX1372" i="1"/>
  <c r="AY1371" i="1"/>
  <c r="AX1371" i="1"/>
  <c r="AY1370" i="1"/>
  <c r="AX1370" i="1"/>
  <c r="AY1369" i="1"/>
  <c r="AX1369" i="1"/>
  <c r="AY1368" i="1"/>
  <c r="AX1368" i="1"/>
  <c r="AY1367" i="1"/>
  <c r="AX1367" i="1"/>
  <c r="AY1366" i="1"/>
  <c r="AX1366" i="1"/>
  <c r="AY1365" i="1"/>
  <c r="AX1365" i="1"/>
  <c r="AY1364" i="1"/>
  <c r="AX1364" i="1"/>
  <c r="AY1363" i="1"/>
  <c r="AX1363" i="1"/>
  <c r="AY1362" i="1"/>
  <c r="AX1362" i="1"/>
  <c r="AY1361" i="1"/>
  <c r="AX1361" i="1"/>
  <c r="AY1360" i="1"/>
  <c r="AX1360" i="1"/>
  <c r="AY1359" i="1"/>
  <c r="AX1359" i="1"/>
  <c r="AY1358" i="1"/>
  <c r="AX1358" i="1"/>
  <c r="AY1357" i="1"/>
  <c r="AX1357" i="1"/>
  <c r="AY1356" i="1"/>
  <c r="AX1356" i="1"/>
  <c r="AY1355" i="1"/>
  <c r="AX1355" i="1"/>
  <c r="AY1354" i="1"/>
  <c r="AX1354" i="1"/>
  <c r="AY1353" i="1"/>
  <c r="AX1353" i="1"/>
  <c r="AY1352" i="1"/>
  <c r="AX1352" i="1"/>
  <c r="AY1351" i="1"/>
  <c r="AX1351" i="1"/>
  <c r="AY1350" i="1"/>
  <c r="AX1350" i="1"/>
  <c r="AY1349" i="1"/>
  <c r="AX1349" i="1"/>
  <c r="AY1348" i="1"/>
  <c r="AX1348" i="1"/>
  <c r="AY1347" i="1"/>
  <c r="AX1347" i="1"/>
  <c r="AY1346" i="1"/>
  <c r="AX1346" i="1"/>
  <c r="AY1345" i="1"/>
  <c r="AX1345" i="1"/>
  <c r="AY1344" i="1"/>
  <c r="AX1344" i="1"/>
  <c r="AY1343" i="1"/>
  <c r="AX1343" i="1"/>
  <c r="AY1342" i="1"/>
  <c r="AX1342" i="1"/>
  <c r="AY1341" i="1"/>
  <c r="AX1341" i="1"/>
  <c r="AY1340" i="1"/>
  <c r="AX1340" i="1"/>
  <c r="AY1339" i="1"/>
  <c r="AX1339" i="1"/>
  <c r="AY1338" i="1"/>
  <c r="AX1338" i="1"/>
  <c r="AY1337" i="1"/>
  <c r="AX1337" i="1"/>
  <c r="AY1336" i="1"/>
  <c r="AX1336" i="1"/>
  <c r="AY1335" i="1"/>
  <c r="AX1335" i="1"/>
  <c r="AY1334" i="1"/>
  <c r="AX1334" i="1"/>
  <c r="AY1333" i="1"/>
  <c r="AX1333" i="1"/>
  <c r="AY1332" i="1"/>
  <c r="AX1332" i="1"/>
  <c r="AY1331" i="1"/>
  <c r="AX1331" i="1"/>
  <c r="AY1330" i="1"/>
  <c r="AX1330" i="1"/>
  <c r="AY1329" i="1"/>
  <c r="AX1329" i="1"/>
  <c r="AY1328" i="1"/>
  <c r="AX1328" i="1"/>
  <c r="AY1327" i="1"/>
  <c r="AX1327" i="1"/>
  <c r="AY1326" i="1"/>
  <c r="AX1326" i="1"/>
  <c r="AY1325" i="1"/>
  <c r="AX1325" i="1"/>
  <c r="AY1324" i="1"/>
  <c r="AX1324" i="1"/>
  <c r="AY1323" i="1"/>
  <c r="AX1323" i="1"/>
  <c r="AY1322" i="1"/>
  <c r="AX1322" i="1"/>
  <c r="AY1321" i="1"/>
  <c r="AX1321" i="1"/>
  <c r="AY1320" i="1"/>
  <c r="AX1320" i="1"/>
  <c r="AY1319" i="1"/>
  <c r="AX1319" i="1"/>
  <c r="AY1318" i="1"/>
  <c r="AX1318" i="1"/>
  <c r="AY1317" i="1"/>
  <c r="AX1317" i="1"/>
  <c r="AY1316" i="1"/>
  <c r="AX1316" i="1"/>
  <c r="AY1315" i="1"/>
  <c r="AX1315" i="1"/>
  <c r="AY1314" i="1"/>
  <c r="AX1314" i="1"/>
  <c r="AY1313" i="1"/>
  <c r="AX1313" i="1"/>
  <c r="AY1312" i="1"/>
  <c r="AX1312" i="1"/>
  <c r="AY1311" i="1"/>
  <c r="AX1311" i="1"/>
  <c r="AY1310" i="1"/>
  <c r="AX1310" i="1"/>
  <c r="AY1309" i="1"/>
  <c r="AX1309" i="1"/>
  <c r="AY1308" i="1"/>
  <c r="AX1308" i="1"/>
  <c r="AY1307" i="1"/>
  <c r="AX1307" i="1"/>
  <c r="AY1306" i="1"/>
  <c r="AX1306" i="1"/>
  <c r="AY1305" i="1"/>
  <c r="AX1305" i="1"/>
  <c r="AY1304" i="1"/>
  <c r="AX1304" i="1"/>
  <c r="AY1303" i="1"/>
  <c r="AX1303" i="1"/>
  <c r="AY1302" i="1"/>
  <c r="AX1302" i="1"/>
  <c r="AY1301" i="1"/>
  <c r="AX1301" i="1"/>
  <c r="AY1300" i="1"/>
  <c r="AX1300" i="1"/>
  <c r="AY1299" i="1"/>
  <c r="AX1299" i="1"/>
  <c r="AY1298" i="1"/>
  <c r="AX1298" i="1"/>
  <c r="AY1297" i="1"/>
  <c r="AX1297" i="1"/>
  <c r="AY1296" i="1"/>
  <c r="AX1296" i="1"/>
  <c r="AY1295" i="1"/>
  <c r="AX1295" i="1"/>
  <c r="AY1294" i="1"/>
  <c r="AX1294" i="1"/>
  <c r="AY1293" i="1"/>
  <c r="AX1293" i="1"/>
  <c r="AY1292" i="1"/>
  <c r="AX1292" i="1"/>
  <c r="AY1291" i="1"/>
  <c r="AX1291" i="1"/>
  <c r="AY1290" i="1"/>
  <c r="AX1290" i="1"/>
  <c r="AY1289" i="1"/>
  <c r="AX1289" i="1"/>
  <c r="AY1288" i="1"/>
  <c r="AX1288" i="1"/>
  <c r="AY1287" i="1"/>
  <c r="AX1287" i="1"/>
  <c r="AY1286" i="1"/>
  <c r="AX1286" i="1"/>
  <c r="AY1285" i="1"/>
  <c r="AX1285" i="1"/>
  <c r="AY1284" i="1"/>
  <c r="AX1284" i="1"/>
  <c r="AY1283" i="1"/>
  <c r="AX1283" i="1"/>
  <c r="AY1282" i="1"/>
  <c r="AX1282" i="1"/>
  <c r="AY1281" i="1"/>
  <c r="AX1281" i="1"/>
  <c r="AY1280" i="1"/>
  <c r="AX1280" i="1"/>
  <c r="AY1279" i="1"/>
  <c r="AX1279" i="1"/>
  <c r="AY1278" i="1"/>
  <c r="AX1278" i="1"/>
  <c r="AY1277" i="1"/>
  <c r="AX1277" i="1"/>
  <c r="AY1276" i="1"/>
  <c r="AX1276" i="1"/>
  <c r="AY1275" i="1"/>
  <c r="AX1275" i="1"/>
  <c r="AY1274" i="1"/>
  <c r="AX1274" i="1"/>
  <c r="AY1273" i="1"/>
  <c r="AX1273" i="1"/>
  <c r="AY1272" i="1"/>
  <c r="AX1272" i="1"/>
  <c r="AY1271" i="1"/>
  <c r="AX1271" i="1"/>
  <c r="AY1270" i="1"/>
  <c r="AX1270" i="1"/>
  <c r="AY1269" i="1"/>
  <c r="AX1269" i="1"/>
  <c r="AY1268" i="1"/>
  <c r="AX1268" i="1"/>
  <c r="AY1267" i="1"/>
  <c r="AX1267" i="1"/>
  <c r="AY1266" i="1"/>
  <c r="AX1266" i="1"/>
  <c r="AY1265" i="1"/>
  <c r="AX1265" i="1"/>
  <c r="AY1264" i="1"/>
  <c r="AX1264" i="1"/>
  <c r="AY1263" i="1"/>
  <c r="AX1263" i="1"/>
  <c r="AY1262" i="1"/>
  <c r="AX1262" i="1"/>
  <c r="AY1261" i="1"/>
  <c r="AX1261" i="1"/>
  <c r="AY1260" i="1"/>
  <c r="AX1260" i="1"/>
  <c r="AY1259" i="1"/>
  <c r="AX1259" i="1"/>
  <c r="AY1258" i="1"/>
  <c r="AX1258" i="1"/>
  <c r="AY1257" i="1"/>
  <c r="AX1257" i="1"/>
  <c r="AY1256" i="1"/>
  <c r="AX1256" i="1"/>
  <c r="AY1255" i="1"/>
  <c r="AX1255" i="1"/>
  <c r="AY1254" i="1"/>
  <c r="AX1254" i="1"/>
  <c r="AY1253" i="1"/>
  <c r="AX1253" i="1"/>
  <c r="AY1252" i="1"/>
  <c r="AX1252" i="1"/>
  <c r="AY1251" i="1"/>
  <c r="AX1251" i="1"/>
  <c r="AY1250" i="1"/>
  <c r="AX1250" i="1"/>
  <c r="AY1249" i="1"/>
  <c r="AX1249" i="1"/>
  <c r="AY1248" i="1"/>
  <c r="AX1248" i="1"/>
  <c r="AY1247" i="1"/>
  <c r="AX1247" i="1"/>
  <c r="AY1246" i="1"/>
  <c r="AX1246" i="1"/>
  <c r="AY1245" i="1"/>
  <c r="AX1245" i="1"/>
  <c r="AY1244" i="1"/>
  <c r="AX1244" i="1"/>
  <c r="AY1243" i="1"/>
  <c r="AX1243" i="1"/>
  <c r="AY1242" i="1"/>
  <c r="AX1242" i="1"/>
  <c r="AY1241" i="1"/>
  <c r="AX1241" i="1"/>
  <c r="AY1240" i="1"/>
  <c r="AX1240" i="1"/>
  <c r="AY1239" i="1"/>
  <c r="AX1239" i="1"/>
  <c r="AY1238" i="1"/>
  <c r="AX1238" i="1"/>
  <c r="AY1237" i="1"/>
  <c r="AX1237" i="1"/>
  <c r="AY1236" i="1"/>
  <c r="AX1236" i="1"/>
  <c r="AY1235" i="1"/>
  <c r="AX1235" i="1"/>
  <c r="AY1234" i="1"/>
  <c r="AX1234" i="1"/>
  <c r="AY1233" i="1"/>
  <c r="AX1233" i="1"/>
  <c r="AY1232" i="1"/>
  <c r="AX1232" i="1"/>
  <c r="AY1231" i="1"/>
  <c r="AX1231" i="1"/>
  <c r="AY1230" i="1"/>
  <c r="AX1230" i="1"/>
  <c r="AY1229" i="1"/>
  <c r="AX1229" i="1"/>
  <c r="AY1228" i="1"/>
  <c r="AX1228" i="1"/>
  <c r="AY1227" i="1"/>
  <c r="AX1227" i="1"/>
  <c r="AY1226" i="1"/>
  <c r="AX1226" i="1"/>
  <c r="AY1225" i="1"/>
  <c r="AX1225" i="1"/>
  <c r="AY1224" i="1"/>
  <c r="AX1224" i="1"/>
  <c r="AY1223" i="1"/>
  <c r="AX1223" i="1"/>
  <c r="AY1222" i="1"/>
  <c r="AX1222" i="1"/>
  <c r="AY1221" i="1"/>
  <c r="AX1221" i="1"/>
  <c r="AY1220" i="1"/>
  <c r="AX1220" i="1"/>
  <c r="AY1219" i="1"/>
  <c r="AX1219" i="1"/>
  <c r="AY1218" i="1"/>
  <c r="AX1218" i="1"/>
  <c r="AY1217" i="1"/>
  <c r="AX1217" i="1"/>
  <c r="AY1216" i="1"/>
  <c r="AX1216" i="1"/>
  <c r="AY1215" i="1"/>
  <c r="AX1215" i="1"/>
  <c r="AY1214" i="1"/>
  <c r="AX1214" i="1"/>
  <c r="AY1213" i="1"/>
  <c r="AX1213" i="1"/>
  <c r="AY1212" i="1"/>
  <c r="AX1212" i="1"/>
  <c r="AY1211" i="1"/>
  <c r="AX1211" i="1"/>
  <c r="AY1210" i="1"/>
  <c r="AX1210" i="1"/>
  <c r="AY1209" i="1"/>
  <c r="AX1209" i="1"/>
  <c r="AY1208" i="1"/>
  <c r="AX1208" i="1"/>
  <c r="AY1207" i="1"/>
  <c r="AX1207" i="1"/>
  <c r="AY1206" i="1"/>
  <c r="AX1206" i="1"/>
  <c r="AY1205" i="1"/>
  <c r="AX1205" i="1"/>
  <c r="AY1204" i="1"/>
  <c r="AX1204" i="1"/>
  <c r="AY1203" i="1"/>
  <c r="AX1203" i="1"/>
  <c r="AY1202" i="1"/>
  <c r="AX1202" i="1"/>
  <c r="AY1201" i="1"/>
  <c r="AX1201" i="1"/>
  <c r="AY1200" i="1"/>
  <c r="AX1200" i="1"/>
  <c r="AY1199" i="1"/>
  <c r="AX1199" i="1"/>
  <c r="AY1198" i="1"/>
  <c r="AX1198" i="1"/>
  <c r="AY1197" i="1"/>
  <c r="AX1197" i="1"/>
  <c r="AY1196" i="1"/>
  <c r="AX1196" i="1"/>
  <c r="AY1195" i="1"/>
  <c r="AX1195" i="1"/>
  <c r="AY1194" i="1"/>
  <c r="AX1194" i="1"/>
  <c r="AY1193" i="1"/>
  <c r="AX1193" i="1"/>
  <c r="AY1192" i="1"/>
  <c r="AX1192" i="1"/>
  <c r="AY1191" i="1"/>
  <c r="AX1191" i="1"/>
  <c r="AY1190" i="1"/>
  <c r="AX1190" i="1"/>
  <c r="AY1189" i="1"/>
  <c r="AX1189" i="1"/>
  <c r="AY1188" i="1"/>
  <c r="AX1188" i="1"/>
  <c r="AY1187" i="1"/>
  <c r="AX1187" i="1"/>
  <c r="AY1186" i="1"/>
  <c r="AX1186" i="1"/>
  <c r="AY1185" i="1"/>
  <c r="AX1185" i="1"/>
  <c r="AY1184" i="1"/>
  <c r="AX1184" i="1"/>
  <c r="AY1183" i="1"/>
  <c r="AX1183" i="1"/>
  <c r="AY1182" i="1"/>
  <c r="AX1182" i="1"/>
  <c r="AY1181" i="1"/>
  <c r="AX1181" i="1"/>
  <c r="AY1180" i="1"/>
  <c r="AX1180" i="1"/>
  <c r="AY1179" i="1"/>
  <c r="AX1179" i="1"/>
  <c r="AY1178" i="1"/>
  <c r="AX1178" i="1"/>
  <c r="AY1177" i="1"/>
  <c r="AX1177" i="1"/>
  <c r="AY1176" i="1"/>
  <c r="AX1176" i="1"/>
  <c r="AY1175" i="1"/>
  <c r="AX1175" i="1"/>
  <c r="AY1174" i="1"/>
  <c r="AX1174" i="1"/>
  <c r="AY1173" i="1"/>
  <c r="AX1173" i="1"/>
  <c r="AY1172" i="1"/>
  <c r="AX1172" i="1"/>
  <c r="AY1171" i="1"/>
  <c r="AX1171" i="1"/>
  <c r="AY1170" i="1"/>
  <c r="AX1170" i="1"/>
  <c r="AY1169" i="1"/>
  <c r="AX1169" i="1"/>
  <c r="AY1168" i="1"/>
  <c r="AX1168" i="1"/>
  <c r="AY1167" i="1"/>
  <c r="AX1167" i="1"/>
  <c r="AY1166" i="1"/>
  <c r="AX1166" i="1"/>
  <c r="AY1165" i="1"/>
  <c r="AX1165" i="1"/>
  <c r="AY1164" i="1"/>
  <c r="AX1164" i="1"/>
  <c r="AY1163" i="1"/>
  <c r="AX1163" i="1"/>
  <c r="AY1162" i="1"/>
  <c r="AX1162" i="1"/>
  <c r="AY1161" i="1"/>
  <c r="AX1161" i="1"/>
  <c r="AY1160" i="1"/>
  <c r="AX1160" i="1"/>
  <c r="AY1159" i="1"/>
  <c r="AX1159" i="1"/>
  <c r="AY1158" i="1"/>
  <c r="AX1158" i="1"/>
  <c r="AY1157" i="1"/>
  <c r="AX1157" i="1"/>
  <c r="AY1156" i="1"/>
  <c r="AX1156" i="1"/>
  <c r="AY1155" i="1"/>
  <c r="AX1155" i="1"/>
  <c r="AY1154" i="1"/>
  <c r="AX1154" i="1"/>
  <c r="AY1153" i="1"/>
  <c r="AX1153" i="1"/>
  <c r="AY1152" i="1"/>
  <c r="AX1152" i="1"/>
  <c r="AY1151" i="1"/>
  <c r="AX1151" i="1"/>
  <c r="AY1150" i="1"/>
  <c r="AX1150" i="1"/>
  <c r="AY1149" i="1"/>
  <c r="AX1149" i="1"/>
  <c r="AY1148" i="1"/>
  <c r="AX1148" i="1"/>
  <c r="AY1147" i="1"/>
  <c r="AX1147" i="1"/>
  <c r="AY1146" i="1"/>
  <c r="AX1146" i="1"/>
  <c r="AY1145" i="1"/>
  <c r="AX1145" i="1"/>
  <c r="AY1144" i="1"/>
  <c r="AX1144" i="1"/>
  <c r="AY1143" i="1"/>
  <c r="AX1143" i="1"/>
  <c r="AY1142" i="1"/>
  <c r="AX1142" i="1"/>
  <c r="AY1141" i="1"/>
  <c r="AX1141" i="1"/>
  <c r="AY1140" i="1"/>
  <c r="AX1140" i="1"/>
  <c r="AY1139" i="1"/>
  <c r="AX1139" i="1"/>
  <c r="AY1138" i="1"/>
  <c r="AX1138" i="1"/>
  <c r="AY1137" i="1"/>
  <c r="AX1137" i="1"/>
  <c r="AY1136" i="1"/>
  <c r="AX1136" i="1"/>
  <c r="AY1135" i="1"/>
  <c r="AX1135" i="1"/>
  <c r="AY1134" i="1"/>
  <c r="AX1134" i="1"/>
  <c r="AY1133" i="1"/>
  <c r="AX1133" i="1"/>
  <c r="AY1132" i="1"/>
  <c r="AX1132" i="1"/>
  <c r="AY1131" i="1"/>
  <c r="AX1131" i="1"/>
  <c r="AY1130" i="1"/>
  <c r="AX1130" i="1"/>
  <c r="AY1129" i="1"/>
  <c r="AX1129" i="1"/>
  <c r="AY1128" i="1"/>
  <c r="AX1128" i="1"/>
  <c r="AY1127" i="1"/>
  <c r="AX1127" i="1"/>
  <c r="AY1126" i="1"/>
  <c r="AX1126" i="1"/>
  <c r="AY1125" i="1"/>
  <c r="AX1125" i="1"/>
  <c r="AY1124" i="1"/>
  <c r="AX1124" i="1"/>
  <c r="AY1123" i="1"/>
  <c r="AX1123" i="1"/>
  <c r="AY1122" i="1"/>
  <c r="AX1122" i="1"/>
  <c r="AY1121" i="1"/>
  <c r="AX1121" i="1"/>
  <c r="AY1120" i="1"/>
  <c r="AX1120" i="1"/>
  <c r="AY1119" i="1"/>
  <c r="AX1119" i="1"/>
  <c r="AY1118" i="1"/>
  <c r="AX1118" i="1"/>
  <c r="AY1117" i="1"/>
  <c r="AX1117" i="1"/>
  <c r="AY1116" i="1"/>
  <c r="AX1116" i="1"/>
  <c r="AY1115" i="1"/>
  <c r="AX1115" i="1"/>
  <c r="AY1114" i="1"/>
  <c r="AX1114" i="1"/>
  <c r="AY1113" i="1"/>
  <c r="AX1113" i="1"/>
  <c r="AY1112" i="1"/>
  <c r="AX1112" i="1"/>
  <c r="AY1111" i="1"/>
  <c r="AX1111" i="1"/>
  <c r="AY1110" i="1"/>
  <c r="AX1110" i="1"/>
  <c r="AY1109" i="1"/>
  <c r="AX1109" i="1"/>
  <c r="AY1108" i="1"/>
  <c r="AX1108" i="1"/>
  <c r="AY1107" i="1"/>
  <c r="AX1107" i="1"/>
  <c r="AY1106" i="1"/>
  <c r="AX1106" i="1"/>
  <c r="AY1105" i="1"/>
  <c r="AX1105" i="1"/>
  <c r="AY1104" i="1"/>
  <c r="AX1104" i="1"/>
  <c r="AY1103" i="1"/>
  <c r="AX1103" i="1"/>
  <c r="AY1102" i="1"/>
  <c r="AX1102" i="1"/>
  <c r="AY1101" i="1"/>
  <c r="AX1101" i="1"/>
  <c r="AY1100" i="1"/>
  <c r="AX1100" i="1"/>
  <c r="AY1099" i="1"/>
  <c r="AX1099" i="1"/>
  <c r="AY1098" i="1"/>
  <c r="AX1098" i="1"/>
  <c r="AY1097" i="1"/>
  <c r="AX1097" i="1"/>
  <c r="AY1096" i="1"/>
  <c r="AX1096" i="1"/>
  <c r="AY1095" i="1"/>
  <c r="AX1095" i="1"/>
  <c r="AY1094" i="1"/>
  <c r="AX1094" i="1"/>
  <c r="AY1093" i="1"/>
  <c r="AX1093" i="1"/>
  <c r="AY1092" i="1"/>
  <c r="AX1092" i="1"/>
  <c r="AY1091" i="1"/>
  <c r="AX1091" i="1"/>
  <c r="AY1090" i="1"/>
  <c r="AX1090" i="1"/>
  <c r="AY1089" i="1"/>
  <c r="AX1089" i="1"/>
  <c r="AY1088" i="1"/>
  <c r="AX1088" i="1"/>
  <c r="AY1087" i="1"/>
  <c r="AX1087" i="1"/>
  <c r="AY1086" i="1"/>
  <c r="AX1086" i="1"/>
  <c r="AY1085" i="1"/>
  <c r="AX1085" i="1"/>
  <c r="AY1084" i="1"/>
  <c r="AX1084" i="1"/>
  <c r="AY1083" i="1"/>
  <c r="AX1083" i="1"/>
  <c r="AY1082" i="1"/>
  <c r="AX1082" i="1"/>
  <c r="AY1081" i="1"/>
  <c r="AX1081" i="1"/>
  <c r="AY1080" i="1"/>
  <c r="AX1080" i="1"/>
  <c r="AY1079" i="1"/>
  <c r="AX1079" i="1"/>
  <c r="AY1078" i="1"/>
  <c r="AX1078" i="1"/>
  <c r="AY1077" i="1"/>
  <c r="AX1077" i="1"/>
  <c r="AY1076" i="1"/>
  <c r="AX1076" i="1"/>
  <c r="AY1075" i="1"/>
  <c r="AX1075" i="1"/>
  <c r="AY1074" i="1"/>
  <c r="AX1074" i="1"/>
  <c r="AY1073" i="1"/>
  <c r="AX1073" i="1"/>
  <c r="AY1072" i="1"/>
  <c r="AX1072" i="1"/>
  <c r="AY1071" i="1"/>
  <c r="AX1071" i="1"/>
  <c r="AY1070" i="1"/>
  <c r="AX1070" i="1"/>
  <c r="AY1069" i="1"/>
  <c r="AX1069" i="1"/>
  <c r="AY1068" i="1"/>
  <c r="AX1068" i="1"/>
  <c r="AY1067" i="1"/>
  <c r="AX1067" i="1"/>
  <c r="AY1066" i="1"/>
  <c r="AX1066" i="1"/>
  <c r="AY1065" i="1"/>
  <c r="AX1065" i="1"/>
  <c r="AY1064" i="1"/>
  <c r="AX1064" i="1"/>
  <c r="AY1063" i="1"/>
  <c r="AX1063" i="1"/>
  <c r="AY1062" i="1"/>
  <c r="AX1062" i="1"/>
  <c r="AY1061" i="1"/>
  <c r="AX1061" i="1"/>
  <c r="AY1060" i="1"/>
  <c r="AX1060" i="1"/>
  <c r="AY1059" i="1"/>
  <c r="AX1059" i="1"/>
  <c r="AY1058" i="1"/>
  <c r="AX1058" i="1"/>
  <c r="AY1057" i="1"/>
  <c r="AX1057" i="1"/>
  <c r="AY1056" i="1"/>
  <c r="AX1056" i="1"/>
  <c r="AY1055" i="1"/>
  <c r="AX1055" i="1"/>
  <c r="AY1054" i="1"/>
  <c r="AX1054" i="1"/>
  <c r="AY1053" i="1"/>
  <c r="AX1053" i="1"/>
  <c r="AY1052" i="1"/>
  <c r="AX1052" i="1"/>
  <c r="AY1051" i="1"/>
  <c r="AX1051" i="1"/>
  <c r="AY1050" i="1"/>
  <c r="AX1050" i="1"/>
  <c r="AY1049" i="1"/>
  <c r="AX1049" i="1"/>
  <c r="AY1048" i="1"/>
  <c r="AX1048" i="1"/>
  <c r="AY1047" i="1"/>
  <c r="AX1047" i="1"/>
  <c r="AY1046" i="1"/>
  <c r="AX1046" i="1"/>
  <c r="AY1045" i="1"/>
  <c r="AX1045" i="1"/>
  <c r="AY1044" i="1"/>
  <c r="AX1044" i="1"/>
  <c r="AY1043" i="1"/>
  <c r="AX1043" i="1"/>
  <c r="AY1042" i="1"/>
  <c r="AX1042" i="1"/>
  <c r="AY1041" i="1"/>
  <c r="AX1041" i="1"/>
  <c r="AY1040" i="1"/>
  <c r="AX1040" i="1"/>
  <c r="AY1039" i="1"/>
  <c r="AX1039" i="1"/>
  <c r="AY1038" i="1"/>
  <c r="AX1038" i="1"/>
  <c r="AY1037" i="1"/>
  <c r="AX1037" i="1"/>
  <c r="AY1036" i="1"/>
  <c r="AX1036" i="1"/>
  <c r="AY1035" i="1"/>
  <c r="AX1035" i="1"/>
  <c r="AY1034" i="1"/>
  <c r="AX1034" i="1"/>
  <c r="AY1033" i="1"/>
  <c r="AX1033" i="1"/>
  <c r="AY1032" i="1"/>
  <c r="AX1032" i="1"/>
  <c r="AY1031" i="1"/>
  <c r="AX1031" i="1"/>
  <c r="AY1030" i="1"/>
  <c r="AX1030" i="1"/>
  <c r="AY1029" i="1"/>
  <c r="AX1029" i="1"/>
  <c r="AY1028" i="1"/>
  <c r="AX1028" i="1"/>
  <c r="AY1027" i="1"/>
  <c r="AX1027" i="1"/>
  <c r="AY1026" i="1"/>
  <c r="AX1026" i="1"/>
  <c r="AY1025" i="1"/>
  <c r="AX1025" i="1"/>
  <c r="AY1024" i="1"/>
  <c r="AX1024" i="1"/>
  <c r="AY1023" i="1"/>
  <c r="AX1023" i="1"/>
  <c r="AY1022" i="1"/>
  <c r="AX1022" i="1"/>
  <c r="AY1021" i="1"/>
  <c r="AX1021" i="1"/>
  <c r="AY1020" i="1"/>
  <c r="AX1020" i="1"/>
  <c r="AY1019" i="1"/>
  <c r="AX1019" i="1"/>
  <c r="AY1018" i="1"/>
  <c r="AX1018" i="1"/>
  <c r="AY1017" i="1"/>
  <c r="AX1017" i="1"/>
  <c r="AY1016" i="1"/>
  <c r="AX1016" i="1"/>
  <c r="AY1015" i="1"/>
  <c r="AX1015" i="1"/>
  <c r="AY1014" i="1"/>
  <c r="AX1014" i="1"/>
  <c r="AY1013" i="1"/>
  <c r="AX1013" i="1"/>
  <c r="AY1012" i="1"/>
  <c r="AX1012" i="1"/>
  <c r="AY1011" i="1"/>
  <c r="AX1011" i="1"/>
  <c r="AY1010" i="1"/>
  <c r="AX1010" i="1"/>
  <c r="AY1009" i="1"/>
  <c r="AX1009" i="1"/>
  <c r="AY1008" i="1"/>
  <c r="AX1008" i="1"/>
  <c r="AY1007" i="1"/>
  <c r="AX1007" i="1"/>
  <c r="AY1006" i="1"/>
  <c r="AX1006" i="1"/>
  <c r="AY1005" i="1"/>
  <c r="AX1005" i="1"/>
  <c r="AY1004" i="1"/>
  <c r="AX1004" i="1"/>
  <c r="AY1003" i="1"/>
  <c r="AX1003" i="1"/>
  <c r="AY1002" i="1"/>
  <c r="AX1002" i="1"/>
  <c r="AY1001" i="1"/>
  <c r="AX1001" i="1"/>
  <c r="AY1000" i="1"/>
  <c r="AX1000" i="1"/>
  <c r="AY999" i="1"/>
  <c r="AX999" i="1"/>
  <c r="AY998" i="1"/>
  <c r="AX998" i="1"/>
  <c r="AY997" i="1"/>
  <c r="AX997" i="1"/>
  <c r="AY996" i="1"/>
  <c r="AX996" i="1"/>
  <c r="AY995" i="1"/>
  <c r="AX995" i="1"/>
  <c r="AY994" i="1"/>
  <c r="AX994" i="1"/>
  <c r="AY993" i="1"/>
  <c r="AX993" i="1"/>
  <c r="AY992" i="1"/>
  <c r="AX992" i="1"/>
  <c r="AY991" i="1"/>
  <c r="AX991" i="1"/>
  <c r="AY990" i="1"/>
  <c r="AX990" i="1"/>
  <c r="AY989" i="1"/>
  <c r="AX989" i="1"/>
  <c r="AY988" i="1"/>
  <c r="AX988" i="1"/>
  <c r="AY987" i="1"/>
  <c r="AX987" i="1"/>
  <c r="AY986" i="1"/>
  <c r="AX986" i="1"/>
  <c r="AY985" i="1"/>
  <c r="AX985" i="1"/>
  <c r="AY984" i="1"/>
  <c r="AX984" i="1"/>
  <c r="AY983" i="1"/>
  <c r="AX983" i="1"/>
  <c r="AY982" i="1"/>
  <c r="AX982" i="1"/>
  <c r="AY981" i="1"/>
  <c r="AX981" i="1"/>
  <c r="AY980" i="1"/>
  <c r="AX980" i="1"/>
  <c r="AY979" i="1"/>
  <c r="AX979" i="1"/>
  <c r="AY978" i="1"/>
  <c r="AX978" i="1"/>
  <c r="AY977" i="1"/>
  <c r="AX977" i="1"/>
  <c r="AY976" i="1"/>
  <c r="AX976" i="1"/>
  <c r="AY975" i="1"/>
  <c r="AX975" i="1"/>
  <c r="AY974" i="1"/>
  <c r="AX974" i="1"/>
  <c r="AY973" i="1"/>
  <c r="AX973" i="1"/>
  <c r="AY972" i="1"/>
  <c r="AX972" i="1"/>
  <c r="AY971" i="1"/>
  <c r="AX971" i="1"/>
  <c r="AY970" i="1"/>
  <c r="AX970" i="1"/>
  <c r="AY969" i="1"/>
  <c r="AX969" i="1"/>
  <c r="AY968" i="1"/>
  <c r="AX968" i="1"/>
  <c r="AY967" i="1"/>
  <c r="AX967" i="1"/>
  <c r="AY966" i="1"/>
  <c r="AX966" i="1"/>
  <c r="AY965" i="1"/>
  <c r="AX965" i="1"/>
  <c r="AY964" i="1"/>
  <c r="AX964" i="1"/>
  <c r="AY963" i="1"/>
  <c r="AX963" i="1"/>
  <c r="AY962" i="1"/>
  <c r="AX962" i="1"/>
  <c r="AY961" i="1"/>
  <c r="AX961" i="1"/>
  <c r="AY960" i="1"/>
  <c r="AX960" i="1"/>
  <c r="AY959" i="1"/>
  <c r="AX959" i="1"/>
  <c r="AY958" i="1"/>
  <c r="AX958" i="1"/>
  <c r="AY957" i="1"/>
  <c r="AX957" i="1"/>
  <c r="AY956" i="1"/>
  <c r="AX956" i="1"/>
  <c r="AY955" i="1"/>
  <c r="AX955" i="1"/>
  <c r="AY954" i="1"/>
  <c r="AX954" i="1"/>
  <c r="AY953" i="1"/>
  <c r="AX953" i="1"/>
  <c r="AY952" i="1"/>
  <c r="AX952" i="1"/>
  <c r="AY951" i="1"/>
  <c r="AX951" i="1"/>
  <c r="AY950" i="1"/>
  <c r="AX950" i="1"/>
  <c r="AY949" i="1"/>
  <c r="AX949" i="1"/>
  <c r="AY948" i="1"/>
  <c r="AX948" i="1"/>
  <c r="AY947" i="1"/>
  <c r="AX947" i="1"/>
  <c r="AY946" i="1"/>
  <c r="AX946" i="1"/>
  <c r="AY945" i="1"/>
  <c r="AX945" i="1"/>
  <c r="AY944" i="1"/>
  <c r="AX944" i="1"/>
  <c r="AY943" i="1"/>
  <c r="AX943" i="1"/>
  <c r="AY942" i="1"/>
  <c r="AX942" i="1"/>
  <c r="AY941" i="1"/>
  <c r="AX941" i="1"/>
  <c r="AY940" i="1"/>
  <c r="AX940" i="1"/>
  <c r="AY939" i="1"/>
  <c r="AX939" i="1"/>
  <c r="AY938" i="1"/>
  <c r="AX938" i="1"/>
  <c r="AY937" i="1"/>
  <c r="AX937" i="1"/>
  <c r="AY936" i="1"/>
  <c r="AX936" i="1"/>
  <c r="AY935" i="1"/>
  <c r="AX935" i="1"/>
  <c r="AY934" i="1"/>
  <c r="AX934" i="1"/>
  <c r="AY933" i="1"/>
  <c r="AX933" i="1"/>
  <c r="AY932" i="1"/>
  <c r="AX932" i="1"/>
  <c r="AY931" i="1"/>
  <c r="AX931" i="1"/>
  <c r="AY930" i="1"/>
  <c r="AX930" i="1"/>
  <c r="AY929" i="1"/>
  <c r="AX929" i="1"/>
  <c r="AY928" i="1"/>
  <c r="AX928" i="1"/>
  <c r="AY927" i="1"/>
  <c r="AX927" i="1"/>
  <c r="AY926" i="1"/>
  <c r="AX926" i="1"/>
  <c r="AY925" i="1"/>
  <c r="AX925" i="1"/>
  <c r="AY924" i="1"/>
  <c r="AX924" i="1"/>
  <c r="AY923" i="1"/>
  <c r="AX923" i="1"/>
  <c r="AY922" i="1"/>
  <c r="AX922" i="1"/>
  <c r="AY921" i="1"/>
  <c r="AX921" i="1"/>
  <c r="AY920" i="1"/>
  <c r="AX920" i="1"/>
  <c r="AY919" i="1"/>
  <c r="AX919" i="1"/>
  <c r="AY918" i="1"/>
  <c r="AX918" i="1"/>
  <c r="AY917" i="1"/>
  <c r="AX917" i="1"/>
  <c r="AY916" i="1"/>
  <c r="AX916" i="1"/>
  <c r="AY915" i="1"/>
  <c r="AX915" i="1"/>
  <c r="AY914" i="1"/>
  <c r="AX914" i="1"/>
  <c r="AY913" i="1"/>
  <c r="AX913" i="1"/>
  <c r="AY912" i="1"/>
  <c r="AX912" i="1"/>
  <c r="AY911" i="1"/>
  <c r="AX911" i="1"/>
  <c r="AY910" i="1"/>
  <c r="AX910" i="1"/>
  <c r="AY909" i="1"/>
  <c r="AX909" i="1"/>
  <c r="AY908" i="1"/>
  <c r="AX908" i="1"/>
  <c r="AY907" i="1"/>
  <c r="AX907" i="1"/>
  <c r="AY906" i="1"/>
  <c r="AX906" i="1"/>
  <c r="AY905" i="1"/>
  <c r="AX905" i="1"/>
  <c r="AY904" i="1"/>
  <c r="AX904" i="1"/>
  <c r="AY903" i="1"/>
  <c r="AX903" i="1"/>
  <c r="AY902" i="1"/>
  <c r="AX902" i="1"/>
  <c r="AY901" i="1"/>
  <c r="AX901" i="1"/>
  <c r="AY900" i="1"/>
  <c r="AX900" i="1"/>
  <c r="AY899" i="1"/>
  <c r="AX899" i="1"/>
  <c r="AY898" i="1"/>
  <c r="AX898" i="1"/>
  <c r="AY897" i="1"/>
  <c r="AX897" i="1"/>
  <c r="AY896" i="1"/>
  <c r="AX896" i="1"/>
  <c r="AY895" i="1"/>
  <c r="AX895" i="1"/>
  <c r="AY894" i="1"/>
  <c r="AX894" i="1"/>
  <c r="AY893" i="1"/>
  <c r="AX893" i="1"/>
  <c r="AY892" i="1"/>
  <c r="AX892" i="1"/>
  <c r="AY891" i="1"/>
  <c r="AX891" i="1"/>
  <c r="AY890" i="1"/>
  <c r="AX890" i="1"/>
  <c r="AY889" i="1"/>
  <c r="AX889" i="1"/>
  <c r="AY888" i="1"/>
  <c r="AX888" i="1"/>
  <c r="AY887" i="1"/>
  <c r="AX887" i="1"/>
  <c r="AY886" i="1"/>
  <c r="AX886" i="1"/>
  <c r="AY885" i="1"/>
  <c r="AX885" i="1"/>
  <c r="AY884" i="1"/>
  <c r="AX884" i="1"/>
  <c r="AY883" i="1"/>
  <c r="AX883" i="1"/>
  <c r="AY882" i="1"/>
  <c r="AX882" i="1"/>
  <c r="AY881" i="1"/>
  <c r="AX881" i="1"/>
  <c r="AY880" i="1"/>
  <c r="AX880" i="1"/>
  <c r="AY879" i="1"/>
  <c r="AX879" i="1"/>
  <c r="AY878" i="1"/>
  <c r="AX878" i="1"/>
  <c r="AY877" i="1"/>
  <c r="AX877" i="1"/>
  <c r="AY876" i="1"/>
  <c r="AX876" i="1"/>
  <c r="AY875" i="1"/>
  <c r="AX875" i="1"/>
  <c r="AY874" i="1"/>
  <c r="AX874" i="1"/>
  <c r="AY873" i="1"/>
  <c r="AX873" i="1"/>
  <c r="AY872" i="1"/>
  <c r="AX872" i="1"/>
  <c r="AY871" i="1"/>
  <c r="AX871" i="1"/>
  <c r="AY870" i="1"/>
  <c r="AX870" i="1"/>
  <c r="AY869" i="1"/>
  <c r="AX869" i="1"/>
  <c r="AY868" i="1"/>
  <c r="AX868" i="1"/>
  <c r="AY867" i="1"/>
  <c r="AX867" i="1"/>
  <c r="AY866" i="1"/>
  <c r="AX866" i="1"/>
  <c r="AY865" i="1"/>
  <c r="AX865" i="1"/>
  <c r="AY864" i="1"/>
  <c r="AX864" i="1"/>
  <c r="AY863" i="1"/>
  <c r="AX863" i="1"/>
  <c r="AY862" i="1"/>
  <c r="AX862" i="1"/>
  <c r="AY861" i="1"/>
  <c r="AX861" i="1"/>
  <c r="AY860" i="1"/>
  <c r="AX860" i="1"/>
  <c r="AY859" i="1"/>
  <c r="AX859" i="1"/>
  <c r="AY858" i="1"/>
  <c r="AX858" i="1"/>
  <c r="AY857" i="1"/>
  <c r="AX857" i="1"/>
  <c r="AY856" i="1"/>
  <c r="AX856" i="1"/>
  <c r="AY855" i="1"/>
  <c r="AX855" i="1"/>
  <c r="AY854" i="1"/>
  <c r="AX854" i="1"/>
  <c r="AY853" i="1"/>
  <c r="AX853" i="1"/>
  <c r="AY852" i="1"/>
  <c r="AX852" i="1"/>
  <c r="AY851" i="1"/>
  <c r="AX851" i="1"/>
  <c r="AY850" i="1"/>
  <c r="AX850" i="1"/>
  <c r="AY849" i="1"/>
  <c r="AX849" i="1"/>
  <c r="AY848" i="1"/>
  <c r="AX848" i="1"/>
  <c r="AY847" i="1"/>
  <c r="AX847" i="1"/>
  <c r="AY846" i="1"/>
  <c r="AX846" i="1"/>
  <c r="AY845" i="1"/>
  <c r="AX845" i="1"/>
  <c r="AY844" i="1"/>
  <c r="AX844" i="1"/>
  <c r="AY843" i="1"/>
  <c r="AX843" i="1"/>
  <c r="AY842" i="1"/>
  <c r="AX842" i="1"/>
  <c r="AY841" i="1"/>
  <c r="AX841" i="1"/>
  <c r="AY840" i="1"/>
  <c r="AX840" i="1"/>
  <c r="AY839" i="1"/>
  <c r="AX839" i="1"/>
  <c r="AY838" i="1"/>
  <c r="AX838" i="1"/>
  <c r="AY837" i="1"/>
  <c r="AX837" i="1"/>
  <c r="AY836" i="1"/>
  <c r="AX836" i="1"/>
  <c r="AY835" i="1"/>
  <c r="AX835" i="1"/>
  <c r="AY834" i="1"/>
  <c r="AX834" i="1"/>
  <c r="AY833" i="1"/>
  <c r="AX833" i="1"/>
  <c r="AY832" i="1"/>
  <c r="AX832" i="1"/>
  <c r="AY831" i="1"/>
  <c r="AX831" i="1"/>
  <c r="AY830" i="1"/>
  <c r="AX830" i="1"/>
  <c r="AY829" i="1"/>
  <c r="AX829" i="1"/>
  <c r="AY828" i="1"/>
  <c r="AX828" i="1"/>
  <c r="AY827" i="1"/>
  <c r="AX827" i="1"/>
  <c r="AY826" i="1"/>
  <c r="AX826" i="1"/>
  <c r="AY825" i="1"/>
  <c r="AX825" i="1"/>
  <c r="AY824" i="1"/>
  <c r="AX824" i="1"/>
  <c r="AY823" i="1"/>
  <c r="AX823" i="1"/>
  <c r="AY822" i="1"/>
  <c r="AX822" i="1"/>
  <c r="AY821" i="1"/>
  <c r="AX821" i="1"/>
  <c r="AY820" i="1"/>
  <c r="AX820" i="1"/>
  <c r="AY819" i="1"/>
  <c r="AX819" i="1"/>
  <c r="AY818" i="1"/>
  <c r="AX818" i="1"/>
  <c r="AY817" i="1"/>
  <c r="AX817" i="1"/>
  <c r="AY816" i="1"/>
  <c r="AX816" i="1"/>
  <c r="AY815" i="1"/>
  <c r="AX815" i="1"/>
  <c r="AY814" i="1"/>
  <c r="AX814" i="1"/>
  <c r="AY813" i="1"/>
  <c r="AX813" i="1"/>
  <c r="AY812" i="1"/>
  <c r="AX812" i="1"/>
  <c r="AY811" i="1"/>
  <c r="AX811" i="1"/>
  <c r="AY810" i="1"/>
  <c r="AX810" i="1"/>
  <c r="AY809" i="1"/>
  <c r="AX809" i="1"/>
  <c r="AY808" i="1"/>
  <c r="AX808" i="1"/>
  <c r="AY807" i="1"/>
  <c r="AX807" i="1"/>
  <c r="AY806" i="1"/>
  <c r="AX806" i="1"/>
  <c r="AY805" i="1"/>
  <c r="AX805" i="1"/>
  <c r="AY804" i="1"/>
  <c r="AX804" i="1"/>
  <c r="AY803" i="1"/>
  <c r="AX803" i="1"/>
  <c r="AY802" i="1"/>
  <c r="AX802" i="1"/>
  <c r="AY801" i="1"/>
  <c r="AX801" i="1"/>
  <c r="AY800" i="1"/>
  <c r="AX800" i="1"/>
  <c r="AY799" i="1"/>
  <c r="AX799" i="1"/>
  <c r="AY798" i="1"/>
  <c r="AX798" i="1"/>
  <c r="AY797" i="1"/>
  <c r="AX797" i="1"/>
  <c r="AY796" i="1"/>
  <c r="AX796" i="1"/>
  <c r="AY795" i="1"/>
  <c r="AX795" i="1"/>
  <c r="AY794" i="1"/>
  <c r="AX794" i="1"/>
  <c r="AY793" i="1"/>
  <c r="AX793" i="1"/>
  <c r="AY792" i="1"/>
  <c r="AX792" i="1"/>
  <c r="AY791" i="1"/>
  <c r="AX791" i="1"/>
  <c r="AY790" i="1"/>
  <c r="AX790" i="1"/>
  <c r="AY789" i="1"/>
  <c r="AX789" i="1"/>
  <c r="AY788" i="1"/>
  <c r="AX788" i="1"/>
  <c r="AY787" i="1"/>
  <c r="AX787" i="1"/>
  <c r="AY786" i="1"/>
  <c r="AX786" i="1"/>
  <c r="AY785" i="1"/>
  <c r="AX785" i="1"/>
  <c r="AY784" i="1"/>
  <c r="AX784" i="1"/>
  <c r="AY783" i="1"/>
  <c r="AX783" i="1"/>
  <c r="AY782" i="1"/>
  <c r="AX782" i="1"/>
  <c r="AY781" i="1"/>
  <c r="AX781" i="1"/>
  <c r="AY780" i="1"/>
  <c r="AX780" i="1"/>
  <c r="AY779" i="1"/>
  <c r="AX779" i="1"/>
  <c r="AY778" i="1"/>
  <c r="AX778" i="1"/>
  <c r="AY777" i="1"/>
  <c r="AX777" i="1"/>
  <c r="AY776" i="1"/>
  <c r="AX776" i="1"/>
  <c r="AY775" i="1"/>
  <c r="AX775" i="1"/>
  <c r="AY774" i="1"/>
  <c r="AX774" i="1"/>
  <c r="AY773" i="1"/>
  <c r="AX773" i="1"/>
  <c r="AY772" i="1"/>
  <c r="AX772" i="1"/>
  <c r="AY771" i="1"/>
  <c r="AX771" i="1"/>
  <c r="AY770" i="1"/>
  <c r="AX770" i="1"/>
  <c r="AY769" i="1"/>
  <c r="AX769" i="1"/>
  <c r="AY768" i="1"/>
  <c r="AX768" i="1"/>
  <c r="AY767" i="1"/>
  <c r="AX767" i="1"/>
  <c r="AY766" i="1"/>
  <c r="AX766" i="1"/>
  <c r="AY765" i="1"/>
  <c r="AX765" i="1"/>
  <c r="AY764" i="1"/>
  <c r="AX764" i="1"/>
  <c r="AY763" i="1"/>
  <c r="AX763" i="1"/>
  <c r="AY762" i="1"/>
  <c r="AX762" i="1"/>
  <c r="AY761" i="1"/>
  <c r="AX761" i="1"/>
  <c r="AY760" i="1"/>
  <c r="AX760" i="1"/>
  <c r="AY759" i="1"/>
  <c r="AX759" i="1"/>
  <c r="AY758" i="1"/>
  <c r="AX758" i="1"/>
  <c r="AY757" i="1"/>
  <c r="AX757" i="1"/>
  <c r="AY756" i="1"/>
  <c r="AX756" i="1"/>
  <c r="AY755" i="1"/>
  <c r="AX755" i="1"/>
  <c r="AY754" i="1"/>
  <c r="AX754" i="1"/>
  <c r="AY753" i="1"/>
  <c r="AX753" i="1"/>
  <c r="AY752" i="1"/>
  <c r="AX752" i="1"/>
  <c r="AY751" i="1"/>
  <c r="AX751" i="1"/>
  <c r="AY750" i="1"/>
  <c r="AX750" i="1"/>
  <c r="AY749" i="1"/>
  <c r="AX749" i="1"/>
  <c r="AY748" i="1"/>
  <c r="AX748" i="1"/>
  <c r="AY747" i="1"/>
  <c r="AX747" i="1"/>
  <c r="AY746" i="1"/>
  <c r="AX746" i="1"/>
  <c r="AY745" i="1"/>
  <c r="AX745" i="1"/>
  <c r="AY744" i="1"/>
  <c r="AX744" i="1"/>
  <c r="AY743" i="1"/>
  <c r="AX743" i="1"/>
  <c r="AY742" i="1"/>
  <c r="AX742" i="1"/>
  <c r="AY741" i="1"/>
  <c r="AX741" i="1"/>
  <c r="AY740" i="1"/>
  <c r="AX740" i="1"/>
  <c r="AY739" i="1"/>
  <c r="AX739" i="1"/>
  <c r="AY738" i="1"/>
  <c r="AX738" i="1"/>
  <c r="AY737" i="1"/>
  <c r="AX737" i="1"/>
  <c r="AY736" i="1"/>
  <c r="AX736" i="1"/>
  <c r="AY735" i="1"/>
  <c r="AX735" i="1"/>
  <c r="AY734" i="1"/>
  <c r="AX734" i="1"/>
  <c r="AY733" i="1"/>
  <c r="AX733" i="1"/>
  <c r="AY732" i="1"/>
  <c r="AX732" i="1"/>
  <c r="AY731" i="1"/>
  <c r="AX731" i="1"/>
  <c r="AY730" i="1"/>
  <c r="AX730" i="1"/>
  <c r="AY729" i="1"/>
  <c r="AX729" i="1"/>
  <c r="AY728" i="1"/>
  <c r="AX728" i="1"/>
  <c r="AY727" i="1"/>
  <c r="AX727" i="1"/>
  <c r="AY726" i="1"/>
  <c r="AX726" i="1"/>
  <c r="AY725" i="1"/>
  <c r="AX725" i="1"/>
  <c r="AY724" i="1"/>
  <c r="AX724" i="1"/>
  <c r="AY723" i="1"/>
  <c r="AX723" i="1"/>
  <c r="AY722" i="1"/>
  <c r="AX722" i="1"/>
  <c r="AY721" i="1"/>
  <c r="AX721" i="1"/>
  <c r="AY720" i="1"/>
  <c r="AX720" i="1"/>
  <c r="AY719" i="1"/>
  <c r="AX719" i="1"/>
  <c r="AY718" i="1"/>
  <c r="AX718" i="1"/>
  <c r="AY717" i="1"/>
  <c r="AX717" i="1"/>
  <c r="AY716" i="1"/>
  <c r="AX716" i="1"/>
  <c r="AY715" i="1"/>
  <c r="AX715" i="1"/>
  <c r="AY714" i="1"/>
  <c r="AX714" i="1"/>
  <c r="AY713" i="1"/>
  <c r="AX713" i="1"/>
  <c r="AY712" i="1"/>
  <c r="AX712" i="1"/>
  <c r="AY711" i="1"/>
  <c r="AX711" i="1"/>
  <c r="AY710" i="1"/>
  <c r="AX710" i="1"/>
  <c r="AY709" i="1"/>
  <c r="AX709" i="1"/>
  <c r="AY708" i="1"/>
  <c r="AX708" i="1"/>
  <c r="AY707" i="1"/>
  <c r="AX707" i="1"/>
  <c r="AY706" i="1"/>
  <c r="AX706" i="1"/>
  <c r="AY705" i="1"/>
  <c r="AX705" i="1"/>
  <c r="AY704" i="1"/>
  <c r="AX704" i="1"/>
  <c r="AY703" i="1"/>
  <c r="AX703" i="1"/>
  <c r="AY702" i="1"/>
  <c r="AX702" i="1"/>
  <c r="AY701" i="1"/>
  <c r="AX701" i="1"/>
  <c r="AY700" i="1"/>
  <c r="AX700" i="1"/>
  <c r="AY699" i="1"/>
  <c r="AX699" i="1"/>
  <c r="AY698" i="1"/>
  <c r="AX698" i="1"/>
  <c r="AY697" i="1"/>
  <c r="AX697" i="1"/>
  <c r="AY696" i="1"/>
  <c r="AX696" i="1"/>
  <c r="AY695" i="1"/>
  <c r="AX695" i="1"/>
  <c r="AY694" i="1"/>
  <c r="AX694" i="1"/>
  <c r="AY693" i="1"/>
  <c r="AX693" i="1"/>
  <c r="AY692" i="1"/>
  <c r="AX692" i="1"/>
  <c r="AY691" i="1"/>
  <c r="AX691" i="1"/>
  <c r="AY690" i="1"/>
  <c r="AX690" i="1"/>
  <c r="AY689" i="1"/>
  <c r="AX689" i="1"/>
  <c r="AY688" i="1"/>
  <c r="AX688" i="1"/>
  <c r="AY687" i="1"/>
  <c r="AX687" i="1"/>
  <c r="AY686" i="1"/>
  <c r="AX686" i="1"/>
  <c r="AY685" i="1"/>
  <c r="AX685" i="1"/>
  <c r="AY684" i="1"/>
  <c r="AX684" i="1"/>
  <c r="AY683" i="1"/>
  <c r="AX683" i="1"/>
  <c r="AY682" i="1"/>
  <c r="AX682" i="1"/>
  <c r="AY681" i="1"/>
  <c r="AX681" i="1"/>
  <c r="AY680" i="1"/>
  <c r="AX680" i="1"/>
  <c r="AY679" i="1"/>
  <c r="AX679" i="1"/>
  <c r="AY678" i="1"/>
  <c r="AX678" i="1"/>
  <c r="AY677" i="1"/>
  <c r="AX677" i="1"/>
  <c r="AY676" i="1"/>
  <c r="AX676" i="1"/>
  <c r="AY675" i="1"/>
  <c r="AX675" i="1"/>
  <c r="AY674" i="1"/>
  <c r="AX674" i="1"/>
  <c r="AY673" i="1"/>
  <c r="AX673" i="1"/>
  <c r="AY672" i="1"/>
  <c r="AX672" i="1"/>
  <c r="AY671" i="1"/>
  <c r="AX671" i="1"/>
  <c r="AY670" i="1"/>
  <c r="AX670" i="1"/>
  <c r="AY669" i="1"/>
  <c r="AX669" i="1"/>
  <c r="AY668" i="1"/>
  <c r="AX668" i="1"/>
  <c r="AY667" i="1"/>
  <c r="AX667" i="1"/>
  <c r="AY666" i="1"/>
  <c r="AX666" i="1"/>
  <c r="AY665" i="1"/>
  <c r="AX665" i="1"/>
  <c r="AY664" i="1"/>
  <c r="AX664" i="1"/>
  <c r="AY663" i="1"/>
  <c r="AX663" i="1"/>
  <c r="AY662" i="1"/>
  <c r="AX662" i="1"/>
  <c r="AY661" i="1"/>
  <c r="AX661" i="1"/>
  <c r="AY660" i="1"/>
  <c r="AX660" i="1"/>
  <c r="AY659" i="1"/>
  <c r="AX659" i="1"/>
  <c r="AY658" i="1"/>
  <c r="AX658" i="1"/>
  <c r="AY657" i="1"/>
  <c r="AX657" i="1"/>
  <c r="AY656" i="1"/>
  <c r="AX656" i="1"/>
  <c r="AY655" i="1"/>
  <c r="AX655" i="1"/>
  <c r="AY654" i="1"/>
  <c r="AX654" i="1"/>
  <c r="AY653" i="1"/>
  <c r="AX653" i="1"/>
  <c r="AY652" i="1"/>
  <c r="AX652" i="1"/>
  <c r="AY651" i="1"/>
  <c r="AX651" i="1"/>
  <c r="AY650" i="1"/>
  <c r="AX650" i="1"/>
  <c r="AY649" i="1"/>
  <c r="AX649" i="1"/>
  <c r="AY648" i="1"/>
  <c r="AX648" i="1"/>
  <c r="AY647" i="1"/>
  <c r="AX647" i="1"/>
  <c r="AY646" i="1"/>
  <c r="AX646" i="1"/>
  <c r="AY645" i="1"/>
  <c r="AX645" i="1"/>
  <c r="AY644" i="1"/>
  <c r="AX644" i="1"/>
  <c r="AY643" i="1"/>
  <c r="AX643" i="1"/>
  <c r="AY642" i="1"/>
  <c r="AX642" i="1"/>
  <c r="AY641" i="1"/>
  <c r="AX641" i="1"/>
  <c r="AY640" i="1"/>
  <c r="AX640" i="1"/>
  <c r="AY639" i="1"/>
  <c r="AX639" i="1"/>
  <c r="AY638" i="1"/>
  <c r="AX638" i="1"/>
  <c r="AY637" i="1"/>
  <c r="AX637" i="1"/>
  <c r="AY636" i="1"/>
  <c r="AX636" i="1"/>
  <c r="AY635" i="1"/>
  <c r="AX635" i="1"/>
  <c r="AY634" i="1"/>
  <c r="AX634" i="1"/>
  <c r="AY633" i="1"/>
  <c r="AX633" i="1"/>
  <c r="AY632" i="1"/>
  <c r="AX632" i="1"/>
  <c r="AY631" i="1"/>
  <c r="AX631" i="1"/>
  <c r="AY630" i="1"/>
  <c r="AX630" i="1"/>
  <c r="AY629" i="1"/>
  <c r="AX629" i="1"/>
  <c r="AY628" i="1"/>
  <c r="AX628" i="1"/>
  <c r="AY627" i="1"/>
  <c r="AX627" i="1"/>
  <c r="AY626" i="1"/>
  <c r="AX626" i="1"/>
  <c r="AY625" i="1"/>
  <c r="AX625" i="1"/>
  <c r="AY624" i="1"/>
  <c r="AX624" i="1"/>
  <c r="AY623" i="1"/>
  <c r="AX623" i="1"/>
  <c r="AY622" i="1"/>
  <c r="AX622" i="1"/>
  <c r="AY621" i="1"/>
  <c r="AX621" i="1"/>
  <c r="AY620" i="1"/>
  <c r="AX620" i="1"/>
  <c r="AY619" i="1"/>
  <c r="AX619" i="1"/>
  <c r="AY618" i="1"/>
  <c r="AX618" i="1"/>
  <c r="AY617" i="1"/>
  <c r="AX617" i="1"/>
  <c r="AY616" i="1"/>
  <c r="AX616" i="1"/>
  <c r="AY615" i="1"/>
  <c r="AX615" i="1"/>
  <c r="AY614" i="1"/>
  <c r="AX614" i="1"/>
  <c r="AY613" i="1"/>
  <c r="AX613" i="1"/>
  <c r="AY612" i="1"/>
  <c r="AX612" i="1"/>
  <c r="AY611" i="1"/>
  <c r="AX611" i="1"/>
  <c r="AY610" i="1"/>
  <c r="AX610" i="1"/>
  <c r="AY609" i="1"/>
  <c r="AX609" i="1"/>
  <c r="AY608" i="1"/>
  <c r="AX608" i="1"/>
  <c r="AY607" i="1"/>
  <c r="AX607" i="1"/>
  <c r="AY606" i="1"/>
  <c r="AX606" i="1"/>
  <c r="AY605" i="1"/>
  <c r="AX605" i="1"/>
  <c r="AY604" i="1"/>
  <c r="AX604" i="1"/>
  <c r="AY603" i="1"/>
  <c r="AX603" i="1"/>
  <c r="AY602" i="1"/>
  <c r="AX602" i="1"/>
  <c r="AY601" i="1"/>
  <c r="AX601" i="1"/>
  <c r="AY600" i="1"/>
  <c r="AX600" i="1"/>
  <c r="AY599" i="1"/>
  <c r="AX599" i="1"/>
  <c r="AY598" i="1"/>
  <c r="AX598" i="1"/>
  <c r="AY597" i="1"/>
  <c r="AX597" i="1"/>
  <c r="AY596" i="1"/>
  <c r="AX596" i="1"/>
  <c r="AY595" i="1"/>
  <c r="AX595" i="1"/>
  <c r="AY594" i="1"/>
  <c r="AX594" i="1"/>
  <c r="AY593" i="1"/>
  <c r="AX593" i="1"/>
  <c r="AY592" i="1"/>
  <c r="AX592" i="1"/>
  <c r="AY591" i="1"/>
  <c r="AX591" i="1"/>
  <c r="AY590" i="1"/>
  <c r="AX590" i="1"/>
  <c r="AY589" i="1"/>
  <c r="AX589" i="1"/>
  <c r="AY588" i="1"/>
  <c r="AX588" i="1"/>
  <c r="AY587" i="1"/>
  <c r="AX587" i="1"/>
  <c r="AY586" i="1"/>
  <c r="AX586" i="1"/>
  <c r="AY585" i="1"/>
  <c r="AX585" i="1"/>
  <c r="AY584" i="1"/>
  <c r="AX584" i="1"/>
  <c r="AY583" i="1"/>
  <c r="AX583" i="1"/>
  <c r="AY582" i="1"/>
  <c r="AX582" i="1"/>
  <c r="AY581" i="1"/>
  <c r="AX581" i="1"/>
  <c r="AY580" i="1"/>
  <c r="AX580" i="1"/>
  <c r="AY579" i="1"/>
  <c r="AX579" i="1"/>
  <c r="AY578" i="1"/>
  <c r="AX578" i="1"/>
  <c r="AY577" i="1"/>
  <c r="AX577" i="1"/>
  <c r="AY576" i="1"/>
  <c r="AX576" i="1"/>
  <c r="AY575" i="1"/>
  <c r="AX575" i="1"/>
  <c r="AY574" i="1"/>
  <c r="AX574" i="1"/>
  <c r="AY573" i="1"/>
  <c r="AX573" i="1"/>
  <c r="AY572" i="1"/>
  <c r="AX572" i="1"/>
  <c r="AY571" i="1"/>
  <c r="AX571" i="1"/>
  <c r="AY570" i="1"/>
  <c r="AX570" i="1"/>
  <c r="AY569" i="1"/>
  <c r="AX569" i="1"/>
  <c r="AY568" i="1"/>
  <c r="AX568" i="1"/>
  <c r="AY567" i="1"/>
  <c r="AX567" i="1"/>
  <c r="AY566" i="1"/>
  <c r="AX566" i="1"/>
  <c r="AY565" i="1"/>
  <c r="AX565" i="1"/>
  <c r="AY564" i="1"/>
  <c r="AX564" i="1"/>
  <c r="AY563" i="1"/>
  <c r="AX563" i="1"/>
  <c r="AY562" i="1"/>
  <c r="AX562" i="1"/>
  <c r="AY561" i="1"/>
  <c r="AX561" i="1"/>
  <c r="AY560" i="1"/>
  <c r="AX560" i="1"/>
  <c r="AY559" i="1"/>
  <c r="AX559" i="1"/>
  <c r="AY558" i="1"/>
  <c r="AX558" i="1"/>
  <c r="AY557" i="1"/>
  <c r="AX557" i="1"/>
  <c r="AY556" i="1"/>
  <c r="AX556" i="1"/>
  <c r="AY555" i="1"/>
  <c r="AX555" i="1"/>
  <c r="AY554" i="1"/>
  <c r="AX554" i="1"/>
  <c r="AY553" i="1"/>
  <c r="AX553" i="1"/>
  <c r="AY552" i="1"/>
  <c r="AX552" i="1"/>
  <c r="AY551" i="1"/>
  <c r="AX551" i="1"/>
  <c r="AY550" i="1"/>
  <c r="AX550" i="1"/>
  <c r="AY549" i="1"/>
  <c r="AX549" i="1"/>
  <c r="AY548" i="1"/>
  <c r="AX548" i="1"/>
  <c r="AY547" i="1"/>
  <c r="AX547" i="1"/>
  <c r="AY546" i="1"/>
  <c r="AX546" i="1"/>
  <c r="AY545" i="1"/>
  <c r="AX545" i="1"/>
  <c r="AY544" i="1"/>
  <c r="AX544" i="1"/>
  <c r="AY543" i="1"/>
  <c r="AX543" i="1"/>
  <c r="AY542" i="1"/>
  <c r="AX542" i="1"/>
  <c r="AY541" i="1"/>
  <c r="AX541" i="1"/>
  <c r="AY540" i="1"/>
  <c r="AX540" i="1"/>
  <c r="AY539" i="1"/>
  <c r="AX539" i="1"/>
  <c r="AY538" i="1"/>
  <c r="AX538" i="1"/>
  <c r="AY537" i="1"/>
  <c r="AX537" i="1"/>
  <c r="AY536" i="1"/>
  <c r="AX536" i="1"/>
  <c r="AY535" i="1"/>
  <c r="AX535" i="1"/>
  <c r="AY534" i="1"/>
  <c r="AX534" i="1"/>
  <c r="AY533" i="1"/>
  <c r="AX533" i="1"/>
  <c r="AY532" i="1"/>
  <c r="AX532" i="1"/>
  <c r="AY531" i="1"/>
  <c r="AX531" i="1"/>
  <c r="AY530" i="1"/>
  <c r="AX530" i="1"/>
  <c r="AY529" i="1"/>
  <c r="AX529" i="1"/>
  <c r="AY528" i="1"/>
  <c r="AX528" i="1"/>
  <c r="AY527" i="1"/>
  <c r="AX527" i="1"/>
  <c r="AY526" i="1"/>
  <c r="AX526" i="1"/>
  <c r="AY525" i="1"/>
  <c r="AX525" i="1"/>
  <c r="AY524" i="1"/>
  <c r="AX524" i="1"/>
  <c r="AY523" i="1"/>
  <c r="AX523" i="1"/>
  <c r="AY522" i="1"/>
  <c r="AX522" i="1"/>
  <c r="AY521" i="1"/>
  <c r="AX521" i="1"/>
  <c r="AY520" i="1"/>
  <c r="AX520" i="1"/>
  <c r="AY519" i="1"/>
  <c r="AX519" i="1"/>
  <c r="AY518" i="1"/>
  <c r="AX518" i="1"/>
  <c r="AY517" i="1"/>
  <c r="AX517" i="1"/>
  <c r="AY516" i="1"/>
  <c r="AX516" i="1"/>
  <c r="AY515" i="1"/>
  <c r="AX515" i="1"/>
  <c r="AY514" i="1"/>
  <c r="AX514" i="1"/>
  <c r="AY513" i="1"/>
  <c r="AX513" i="1"/>
  <c r="AY512" i="1"/>
  <c r="AX512" i="1"/>
  <c r="AY511" i="1"/>
  <c r="AX511" i="1"/>
  <c r="AY510" i="1"/>
  <c r="AX510" i="1"/>
  <c r="AY509" i="1"/>
  <c r="AX509" i="1"/>
  <c r="AY508" i="1"/>
  <c r="AX508" i="1"/>
  <c r="AY507" i="1"/>
  <c r="AX507" i="1"/>
  <c r="AY506" i="1"/>
  <c r="AX506" i="1"/>
  <c r="AY505" i="1"/>
  <c r="AX505" i="1"/>
  <c r="AY504" i="1"/>
  <c r="AX504" i="1"/>
  <c r="AY503" i="1"/>
  <c r="AX503" i="1"/>
  <c r="AY502" i="1"/>
  <c r="AX502" i="1"/>
  <c r="AY501" i="1"/>
  <c r="AX501" i="1"/>
  <c r="AY500" i="1"/>
  <c r="AX500" i="1"/>
  <c r="AY499" i="1"/>
  <c r="AX499" i="1"/>
  <c r="AY498" i="1"/>
  <c r="AX498" i="1"/>
  <c r="AY497" i="1"/>
  <c r="AX497" i="1"/>
  <c r="AY496" i="1"/>
  <c r="AX496" i="1"/>
  <c r="AY495" i="1"/>
  <c r="AX495" i="1"/>
  <c r="AY494" i="1"/>
  <c r="AX494" i="1"/>
  <c r="AY493" i="1"/>
  <c r="AX493" i="1"/>
  <c r="AY492" i="1"/>
  <c r="AX492" i="1"/>
  <c r="AY491" i="1"/>
  <c r="AX491" i="1"/>
  <c r="AY490" i="1"/>
  <c r="AX490" i="1"/>
  <c r="AY489" i="1"/>
  <c r="AX489" i="1"/>
  <c r="AY488" i="1"/>
  <c r="AX488" i="1"/>
  <c r="AY487" i="1"/>
  <c r="AX487" i="1"/>
  <c r="AY486" i="1"/>
  <c r="AX486" i="1"/>
  <c r="AY485" i="1"/>
  <c r="AX485" i="1"/>
  <c r="AY484" i="1"/>
  <c r="AX484" i="1"/>
  <c r="AY483" i="1"/>
  <c r="AX483" i="1"/>
  <c r="AY482" i="1"/>
  <c r="AX482" i="1"/>
  <c r="AY481" i="1"/>
  <c r="AX481" i="1"/>
  <c r="AY480" i="1"/>
  <c r="AX480" i="1"/>
  <c r="AY479" i="1"/>
  <c r="AX479" i="1"/>
  <c r="AY478" i="1"/>
  <c r="AX478" i="1"/>
  <c r="AY477" i="1"/>
  <c r="AX477" i="1"/>
  <c r="AY476" i="1"/>
  <c r="AX476" i="1"/>
  <c r="AY475" i="1"/>
  <c r="AX475" i="1"/>
  <c r="AY474" i="1"/>
  <c r="AX474" i="1"/>
  <c r="AY473" i="1"/>
  <c r="AX473" i="1"/>
  <c r="AY472" i="1"/>
  <c r="AX472" i="1"/>
  <c r="AY471" i="1"/>
  <c r="AX471" i="1"/>
  <c r="AY470" i="1"/>
  <c r="AX470" i="1"/>
  <c r="AY469" i="1"/>
  <c r="AX469" i="1"/>
  <c r="AY468" i="1"/>
  <c r="AX468" i="1"/>
  <c r="AY467" i="1"/>
  <c r="AX467" i="1"/>
  <c r="AY466" i="1"/>
  <c r="AX466" i="1"/>
  <c r="AY465" i="1"/>
  <c r="AX465" i="1"/>
  <c r="AY464" i="1"/>
  <c r="AX464" i="1"/>
  <c r="AY463" i="1"/>
  <c r="AX463" i="1"/>
  <c r="AY462" i="1"/>
  <c r="AX462" i="1"/>
  <c r="AY461" i="1"/>
  <c r="AX461" i="1"/>
  <c r="AY460" i="1"/>
  <c r="AX460" i="1"/>
  <c r="AY459" i="1"/>
  <c r="AX459" i="1"/>
  <c r="AY458" i="1"/>
  <c r="AX458" i="1"/>
  <c r="AY457" i="1"/>
  <c r="AX457" i="1"/>
  <c r="AY456" i="1"/>
  <c r="AX456" i="1"/>
  <c r="AY455" i="1"/>
  <c r="AX455" i="1"/>
  <c r="AY454" i="1"/>
  <c r="AX454" i="1"/>
  <c r="AY453" i="1"/>
  <c r="AX453" i="1"/>
  <c r="AY452" i="1"/>
  <c r="AX452" i="1"/>
  <c r="AY451" i="1"/>
  <c r="AX451" i="1"/>
  <c r="AY450" i="1"/>
  <c r="AX450" i="1"/>
  <c r="AY449" i="1"/>
  <c r="AX449" i="1"/>
  <c r="AY448" i="1"/>
  <c r="AX448" i="1"/>
  <c r="AY447" i="1"/>
  <c r="AX447" i="1"/>
  <c r="AY446" i="1"/>
  <c r="AX446" i="1"/>
  <c r="AY445" i="1"/>
  <c r="AX445" i="1"/>
  <c r="AY444" i="1"/>
  <c r="AX444" i="1"/>
  <c r="AY443" i="1"/>
  <c r="AX443" i="1"/>
  <c r="AY442" i="1"/>
  <c r="AX442" i="1"/>
  <c r="AY441" i="1"/>
  <c r="AX441" i="1"/>
  <c r="AY440" i="1"/>
  <c r="AX440" i="1"/>
  <c r="AY439" i="1"/>
  <c r="AX439" i="1"/>
  <c r="AY438" i="1"/>
  <c r="AX438" i="1"/>
  <c r="AY437" i="1"/>
  <c r="AX437" i="1"/>
  <c r="AY436" i="1"/>
  <c r="AX436" i="1"/>
  <c r="AY435" i="1"/>
  <c r="AX435" i="1"/>
  <c r="AY434" i="1"/>
  <c r="AX434" i="1"/>
  <c r="AY433" i="1"/>
  <c r="AX433" i="1"/>
  <c r="AY432" i="1"/>
  <c r="AX432" i="1"/>
  <c r="AY431" i="1"/>
  <c r="AX431" i="1"/>
  <c r="AY430" i="1"/>
  <c r="AX430" i="1"/>
  <c r="AY429" i="1"/>
  <c r="AX429" i="1"/>
  <c r="AY428" i="1"/>
  <c r="AX428" i="1"/>
  <c r="AY427" i="1"/>
  <c r="AX427" i="1"/>
  <c r="AY426" i="1"/>
  <c r="AX426" i="1"/>
  <c r="AY425" i="1"/>
  <c r="AX425" i="1"/>
  <c r="AY424" i="1"/>
  <c r="AX424" i="1"/>
  <c r="AY423" i="1"/>
  <c r="AX423" i="1"/>
  <c r="AY422" i="1"/>
  <c r="AX422" i="1"/>
  <c r="AY421" i="1"/>
  <c r="AX421" i="1"/>
  <c r="AY420" i="1"/>
  <c r="AX420" i="1"/>
  <c r="AY419" i="1"/>
  <c r="AX419" i="1"/>
  <c r="AY418" i="1"/>
  <c r="AX418" i="1"/>
  <c r="AY417" i="1"/>
  <c r="AX417" i="1"/>
  <c r="AY416" i="1"/>
  <c r="AX416" i="1"/>
  <c r="AY415" i="1"/>
  <c r="AX415" i="1"/>
  <c r="AY414" i="1"/>
  <c r="AX414" i="1"/>
  <c r="AY413" i="1"/>
  <c r="AX413" i="1"/>
  <c r="AY412" i="1"/>
  <c r="AX412" i="1"/>
  <c r="AY411" i="1"/>
  <c r="AX411" i="1"/>
  <c r="AY410" i="1"/>
  <c r="AX410" i="1"/>
  <c r="AY409" i="1"/>
  <c r="AX409" i="1"/>
  <c r="AY408" i="1"/>
  <c r="AX408" i="1"/>
  <c r="AY407" i="1"/>
  <c r="AX407" i="1"/>
  <c r="AY406" i="1"/>
  <c r="AX406" i="1"/>
  <c r="AY405" i="1"/>
  <c r="AX405" i="1"/>
  <c r="AY404" i="1"/>
  <c r="AX404" i="1"/>
  <c r="AY403" i="1"/>
  <c r="AX403" i="1"/>
  <c r="AY402" i="1"/>
  <c r="AX402" i="1"/>
  <c r="AY401" i="1"/>
  <c r="AX401" i="1"/>
  <c r="AY400" i="1"/>
  <c r="AX400" i="1"/>
  <c r="AY399" i="1"/>
  <c r="AX399" i="1"/>
  <c r="AY398" i="1"/>
  <c r="AX398" i="1"/>
  <c r="AY397" i="1"/>
  <c r="AX397" i="1"/>
  <c r="AY396" i="1"/>
  <c r="AX396" i="1"/>
  <c r="AY395" i="1"/>
  <c r="AX395" i="1"/>
  <c r="AY394" i="1"/>
  <c r="AX394" i="1"/>
  <c r="AY393" i="1"/>
  <c r="AX393" i="1"/>
  <c r="AY392" i="1"/>
  <c r="AX392" i="1"/>
  <c r="AY391" i="1"/>
  <c r="AX391" i="1"/>
  <c r="AY390" i="1"/>
  <c r="AX390" i="1"/>
  <c r="AY389" i="1"/>
  <c r="AX389" i="1"/>
  <c r="AY388" i="1"/>
  <c r="AX388" i="1"/>
  <c r="AY387" i="1"/>
  <c r="AX387" i="1"/>
  <c r="AY386" i="1"/>
  <c r="AX386" i="1"/>
  <c r="AY385" i="1"/>
  <c r="AX385" i="1"/>
  <c r="AY384" i="1"/>
  <c r="AX384" i="1"/>
  <c r="AY383" i="1"/>
  <c r="AX383" i="1"/>
  <c r="AY382" i="1"/>
  <c r="AX382" i="1"/>
  <c r="AY381" i="1"/>
  <c r="AX381" i="1"/>
  <c r="AY380" i="1"/>
  <c r="AX380" i="1"/>
  <c r="AY379" i="1"/>
  <c r="AX379" i="1"/>
  <c r="AY378" i="1"/>
  <c r="AX378" i="1"/>
  <c r="AY377" i="1"/>
  <c r="AX377" i="1"/>
  <c r="AY376" i="1"/>
  <c r="AX376" i="1"/>
  <c r="AY375" i="1"/>
  <c r="AX375" i="1"/>
  <c r="AY374" i="1"/>
  <c r="AX374" i="1"/>
  <c r="AY373" i="1"/>
  <c r="AX373" i="1"/>
  <c r="AY372" i="1"/>
  <c r="AX372" i="1"/>
  <c r="AY371" i="1"/>
  <c r="AX371" i="1"/>
  <c r="AY370" i="1"/>
  <c r="AX370" i="1"/>
  <c r="AY369" i="1"/>
  <c r="AX369" i="1"/>
  <c r="AY368" i="1"/>
  <c r="AX368" i="1"/>
  <c r="AY367" i="1"/>
  <c r="AX367" i="1"/>
  <c r="AY366" i="1"/>
  <c r="AX366" i="1"/>
  <c r="AY365" i="1"/>
  <c r="AX365" i="1"/>
  <c r="AY364" i="1"/>
  <c r="AX364" i="1"/>
  <c r="AY363" i="1"/>
  <c r="AX363" i="1"/>
  <c r="AY362" i="1"/>
  <c r="AX362" i="1"/>
  <c r="AY361" i="1"/>
  <c r="AX361" i="1"/>
  <c r="AY360" i="1"/>
  <c r="AX360" i="1"/>
  <c r="AY359" i="1"/>
  <c r="AX359" i="1"/>
  <c r="AY358" i="1"/>
  <c r="AX358" i="1"/>
  <c r="AY357" i="1"/>
  <c r="AX357" i="1"/>
  <c r="AY356" i="1"/>
  <c r="AX356" i="1"/>
  <c r="AY355" i="1"/>
  <c r="AX355" i="1"/>
  <c r="AY354" i="1"/>
  <c r="AX354" i="1"/>
  <c r="AY353" i="1"/>
  <c r="AX353" i="1"/>
  <c r="AY352" i="1"/>
  <c r="AX352" i="1"/>
  <c r="AY351" i="1"/>
  <c r="AX351" i="1"/>
  <c r="AY350" i="1"/>
  <c r="AX350" i="1"/>
  <c r="AY349" i="1"/>
  <c r="AX349" i="1"/>
  <c r="AY348" i="1"/>
  <c r="AX348" i="1"/>
  <c r="AY347" i="1"/>
  <c r="AX347" i="1"/>
  <c r="AY346" i="1"/>
  <c r="AX346" i="1"/>
  <c r="AY345" i="1"/>
  <c r="AX345" i="1"/>
  <c r="AY344" i="1"/>
  <c r="AX344" i="1"/>
  <c r="AY343" i="1"/>
  <c r="AX343" i="1"/>
  <c r="AY342" i="1"/>
  <c r="AX342" i="1"/>
  <c r="AY341" i="1"/>
  <c r="AX341" i="1"/>
  <c r="AY340" i="1"/>
  <c r="AX340" i="1"/>
  <c r="AY339" i="1"/>
  <c r="AX339" i="1"/>
  <c r="AY338" i="1"/>
  <c r="AX338" i="1"/>
  <c r="AY337" i="1"/>
  <c r="AX337" i="1"/>
  <c r="AY336" i="1"/>
  <c r="AX336" i="1"/>
  <c r="AY335" i="1"/>
  <c r="AX335" i="1"/>
  <c r="AY334" i="1"/>
  <c r="AX334" i="1"/>
  <c r="AY333" i="1"/>
  <c r="AX333" i="1"/>
  <c r="AY332" i="1"/>
  <c r="AX332" i="1"/>
  <c r="AY331" i="1"/>
  <c r="AX331" i="1"/>
  <c r="AY330" i="1"/>
  <c r="AX330" i="1"/>
  <c r="AY329" i="1"/>
  <c r="AX329" i="1"/>
  <c r="AY328" i="1"/>
  <c r="AX328" i="1"/>
  <c r="AY327" i="1"/>
  <c r="AX327" i="1"/>
  <c r="AY326" i="1"/>
  <c r="AX326" i="1"/>
  <c r="AY325" i="1"/>
  <c r="AX325" i="1"/>
  <c r="AY324" i="1"/>
  <c r="AX324" i="1"/>
  <c r="AY323" i="1"/>
  <c r="AX323" i="1"/>
  <c r="AY322" i="1"/>
  <c r="AX322" i="1"/>
  <c r="AY321" i="1"/>
  <c r="AX321" i="1"/>
  <c r="AY320" i="1"/>
  <c r="AX320" i="1"/>
  <c r="AY319" i="1"/>
  <c r="AX319" i="1"/>
  <c r="AY318" i="1"/>
  <c r="AX318" i="1"/>
  <c r="AY317" i="1"/>
  <c r="AX317" i="1"/>
  <c r="AY316" i="1"/>
  <c r="AX316" i="1"/>
  <c r="AY315" i="1"/>
  <c r="AX315" i="1"/>
  <c r="AY314" i="1"/>
  <c r="AX314" i="1"/>
  <c r="AY313" i="1"/>
  <c r="AX313" i="1"/>
  <c r="AY312" i="1"/>
  <c r="AX312" i="1"/>
  <c r="AY311" i="1"/>
  <c r="AX311" i="1"/>
  <c r="AY310" i="1"/>
  <c r="AX310" i="1"/>
  <c r="AY309" i="1"/>
  <c r="AX309" i="1"/>
  <c r="AY308" i="1"/>
  <c r="AX308" i="1"/>
  <c r="AY307" i="1"/>
  <c r="AX307" i="1"/>
  <c r="AY306" i="1"/>
  <c r="AX306" i="1"/>
  <c r="AY305" i="1"/>
  <c r="AX305" i="1"/>
  <c r="AY304" i="1"/>
  <c r="AX304" i="1"/>
  <c r="AY303" i="1"/>
  <c r="AX303" i="1"/>
  <c r="AY302" i="1"/>
  <c r="AX302" i="1"/>
  <c r="AY301" i="1"/>
  <c r="AX301" i="1"/>
  <c r="AY300" i="1"/>
  <c r="AX300" i="1"/>
  <c r="AY299" i="1"/>
  <c r="AX299" i="1"/>
  <c r="AY298" i="1"/>
  <c r="AX298" i="1"/>
  <c r="AY297" i="1"/>
  <c r="AX297" i="1"/>
  <c r="AY296" i="1"/>
  <c r="AX296" i="1"/>
  <c r="AY295" i="1"/>
  <c r="AX295" i="1"/>
  <c r="AY294" i="1"/>
  <c r="AX294" i="1"/>
  <c r="AY293" i="1"/>
  <c r="AX293" i="1"/>
  <c r="AY292" i="1"/>
  <c r="AX292" i="1"/>
  <c r="AY291" i="1"/>
  <c r="AX291" i="1"/>
  <c r="AY290" i="1"/>
  <c r="AX290" i="1"/>
  <c r="AY289" i="1"/>
  <c r="AX289" i="1"/>
  <c r="AY288" i="1"/>
  <c r="AX288" i="1"/>
  <c r="AY287" i="1"/>
  <c r="AX287" i="1"/>
  <c r="AY286" i="1"/>
  <c r="AX286" i="1"/>
  <c r="AY285" i="1"/>
  <c r="AX285" i="1"/>
  <c r="AY284" i="1"/>
  <c r="AX284" i="1"/>
  <c r="AY283" i="1"/>
  <c r="AX283" i="1"/>
  <c r="AY282" i="1"/>
  <c r="AX282" i="1"/>
  <c r="AY281" i="1"/>
  <c r="AX281" i="1"/>
  <c r="AY280" i="1"/>
  <c r="AX280" i="1"/>
  <c r="AY279" i="1"/>
  <c r="AX279" i="1"/>
  <c r="AY278" i="1"/>
  <c r="AX278" i="1"/>
  <c r="AY277" i="1"/>
  <c r="AX277" i="1"/>
  <c r="AY276" i="1"/>
  <c r="AX276" i="1"/>
  <c r="AY275" i="1"/>
  <c r="AX275" i="1"/>
  <c r="AY274" i="1"/>
  <c r="AX274" i="1"/>
  <c r="AY273" i="1"/>
  <c r="AX273" i="1"/>
  <c r="AY272" i="1"/>
  <c r="AX272" i="1"/>
  <c r="AY271" i="1"/>
  <c r="AX271" i="1"/>
  <c r="AY270" i="1"/>
  <c r="AX270" i="1"/>
  <c r="AY269" i="1"/>
  <c r="AX269" i="1"/>
  <c r="AY268" i="1"/>
  <c r="AX268" i="1"/>
  <c r="AY267" i="1"/>
  <c r="AX267" i="1"/>
  <c r="AY266" i="1"/>
  <c r="AX266" i="1"/>
  <c r="AY265" i="1"/>
  <c r="AX265" i="1"/>
  <c r="AY264" i="1"/>
  <c r="AX264" i="1"/>
  <c r="AY263" i="1"/>
  <c r="AX263" i="1"/>
  <c r="AY262" i="1"/>
  <c r="AX262" i="1"/>
  <c r="AY261" i="1"/>
  <c r="AX261" i="1"/>
  <c r="AY260" i="1"/>
  <c r="AX260" i="1"/>
  <c r="AY259" i="1"/>
  <c r="AX259" i="1"/>
  <c r="AY258" i="1"/>
  <c r="AX258" i="1"/>
  <c r="AY257" i="1"/>
  <c r="AX257" i="1"/>
  <c r="AY256" i="1"/>
  <c r="AX256" i="1"/>
  <c r="AY255" i="1"/>
  <c r="AX255" i="1"/>
  <c r="AY254" i="1"/>
  <c r="AX254" i="1"/>
  <c r="AY253" i="1"/>
  <c r="AX253" i="1"/>
  <c r="AY252" i="1"/>
  <c r="AX252" i="1"/>
  <c r="AY251" i="1"/>
  <c r="AX251" i="1"/>
  <c r="AY250" i="1"/>
  <c r="AX250" i="1"/>
  <c r="AY249" i="1"/>
  <c r="AX249" i="1"/>
  <c r="AY248" i="1"/>
  <c r="AX248" i="1"/>
  <c r="AY247" i="1"/>
  <c r="AX247" i="1"/>
  <c r="AY246" i="1"/>
  <c r="AX246" i="1"/>
  <c r="AY245" i="1"/>
  <c r="AX245" i="1"/>
  <c r="AY244" i="1"/>
  <c r="AX244" i="1"/>
  <c r="AY243" i="1"/>
  <c r="AX243" i="1"/>
  <c r="AY242" i="1"/>
  <c r="AX242" i="1"/>
  <c r="AY241" i="1"/>
  <c r="AX241" i="1"/>
  <c r="AY240" i="1"/>
  <c r="AX240" i="1"/>
  <c r="AY239" i="1"/>
  <c r="AX239" i="1"/>
  <c r="AY238" i="1"/>
  <c r="AX238" i="1"/>
  <c r="AY237" i="1"/>
  <c r="AX237" i="1"/>
  <c r="AY236" i="1"/>
  <c r="AX236" i="1"/>
  <c r="AY235" i="1"/>
  <c r="AX235" i="1"/>
  <c r="AY234" i="1"/>
  <c r="AX234" i="1"/>
  <c r="AY233" i="1"/>
  <c r="AX233" i="1"/>
  <c r="AY232" i="1"/>
  <c r="AX232" i="1"/>
  <c r="AY231" i="1"/>
  <c r="AX231" i="1"/>
  <c r="AY230" i="1"/>
  <c r="AX230" i="1"/>
  <c r="AY229" i="1"/>
  <c r="AX229" i="1"/>
  <c r="AY228" i="1"/>
  <c r="AX228" i="1"/>
  <c r="AY227" i="1"/>
  <c r="AX227" i="1"/>
  <c r="AY226" i="1"/>
  <c r="AX226" i="1"/>
  <c r="AY225" i="1"/>
  <c r="AX225" i="1"/>
  <c r="AY224" i="1"/>
  <c r="AX224" i="1"/>
  <c r="AY223" i="1"/>
  <c r="AX223" i="1"/>
  <c r="AY222" i="1"/>
  <c r="AX222" i="1"/>
  <c r="AY221" i="1"/>
  <c r="AX221" i="1"/>
  <c r="AY220" i="1"/>
  <c r="AX220" i="1"/>
  <c r="AY219" i="1"/>
  <c r="AX219" i="1"/>
  <c r="AY218" i="1"/>
  <c r="AX218" i="1"/>
  <c r="AY217" i="1"/>
  <c r="AX217" i="1"/>
  <c r="AY216" i="1"/>
  <c r="AX216" i="1"/>
  <c r="AY215" i="1"/>
  <c r="AX215" i="1"/>
  <c r="AY214" i="1"/>
  <c r="AX214" i="1"/>
  <c r="AY213" i="1"/>
  <c r="AX213" i="1"/>
  <c r="AY212" i="1"/>
  <c r="AX212" i="1"/>
  <c r="AY211" i="1"/>
  <c r="AX211" i="1"/>
  <c r="AY210" i="1"/>
  <c r="AX210" i="1"/>
  <c r="AY209" i="1"/>
  <c r="AX209" i="1"/>
  <c r="AY208" i="1"/>
  <c r="AX208" i="1"/>
  <c r="AY207" i="1"/>
  <c r="AX207" i="1"/>
  <c r="AY206" i="1"/>
  <c r="AX206" i="1"/>
  <c r="AY205" i="1"/>
  <c r="AX205" i="1"/>
  <c r="AY204" i="1"/>
  <c r="AX204" i="1"/>
  <c r="AY203" i="1"/>
  <c r="AX203" i="1"/>
  <c r="AY202" i="1"/>
  <c r="AX202" i="1"/>
  <c r="AY201" i="1"/>
  <c r="AX201" i="1"/>
  <c r="AY200" i="1"/>
  <c r="AX200" i="1"/>
  <c r="AY199" i="1"/>
  <c r="AX199" i="1"/>
  <c r="AY198" i="1"/>
  <c r="AX198" i="1"/>
  <c r="AY197" i="1"/>
  <c r="AX197" i="1"/>
  <c r="AY196" i="1"/>
  <c r="AX196" i="1"/>
  <c r="AY195" i="1"/>
  <c r="AX195" i="1"/>
  <c r="AY194" i="1"/>
  <c r="AX194" i="1"/>
  <c r="AY193" i="1"/>
  <c r="AX193" i="1"/>
  <c r="AY192" i="1"/>
  <c r="AX192" i="1"/>
  <c r="AY191" i="1"/>
  <c r="AX191" i="1"/>
  <c r="AY190" i="1"/>
  <c r="AX190" i="1"/>
  <c r="AY189" i="1"/>
  <c r="AX189" i="1"/>
  <c r="AY188" i="1"/>
  <c r="AX188" i="1"/>
  <c r="AY187" i="1"/>
  <c r="AX187" i="1"/>
  <c r="AY186" i="1"/>
  <c r="AX186" i="1"/>
  <c r="AY185" i="1"/>
  <c r="AX185" i="1"/>
  <c r="AY184" i="1"/>
  <c r="AX184" i="1"/>
  <c r="AY183" i="1"/>
  <c r="AX183" i="1"/>
  <c r="AY182" i="1"/>
  <c r="AX182" i="1"/>
  <c r="AY181" i="1"/>
  <c r="AX181" i="1"/>
  <c r="AY180" i="1"/>
  <c r="AX180" i="1"/>
  <c r="AY179" i="1"/>
  <c r="AX179" i="1"/>
  <c r="AY178" i="1"/>
  <c r="AX178" i="1"/>
  <c r="AY177" i="1"/>
  <c r="AX177" i="1"/>
  <c r="AY176" i="1"/>
  <c r="AX176" i="1"/>
  <c r="AY175" i="1"/>
  <c r="AX175" i="1"/>
  <c r="AY174" i="1"/>
  <c r="AX174" i="1"/>
  <c r="AY173" i="1"/>
  <c r="AX173" i="1"/>
  <c r="AY172" i="1"/>
  <c r="AX172" i="1"/>
  <c r="AY171" i="1"/>
  <c r="AX171" i="1"/>
  <c r="AY170" i="1"/>
  <c r="AX170" i="1"/>
  <c r="AY169" i="1"/>
  <c r="AX169" i="1"/>
  <c r="AY168" i="1"/>
  <c r="AX168" i="1"/>
  <c r="AY167" i="1"/>
  <c r="AX167" i="1"/>
  <c r="AY166" i="1"/>
  <c r="AX166" i="1"/>
  <c r="AY165" i="1"/>
  <c r="AX165" i="1"/>
  <c r="AY164" i="1"/>
  <c r="AX164" i="1"/>
  <c r="AY163" i="1"/>
  <c r="AX163" i="1"/>
  <c r="AY162" i="1"/>
  <c r="AX162" i="1"/>
  <c r="AY161" i="1"/>
  <c r="AX161" i="1"/>
  <c r="AY160" i="1"/>
  <c r="AX160" i="1"/>
  <c r="AY159" i="1"/>
  <c r="AX159" i="1"/>
  <c r="AY158" i="1"/>
  <c r="AX158" i="1"/>
  <c r="AY157" i="1"/>
  <c r="AX157" i="1"/>
  <c r="AY156" i="1"/>
  <c r="AX156" i="1"/>
  <c r="AY155" i="1"/>
  <c r="AX155" i="1"/>
  <c r="AY154" i="1"/>
  <c r="AX154" i="1"/>
  <c r="AY153" i="1"/>
  <c r="AX153" i="1"/>
  <c r="AY152" i="1"/>
  <c r="AX152" i="1"/>
  <c r="AX151" i="1"/>
  <c r="AY151" i="1" s="1"/>
  <c r="AX150" i="1"/>
  <c r="AX149" i="1"/>
  <c r="AX148" i="1"/>
  <c r="AY149" i="1" s="1"/>
  <c r="AX147" i="1"/>
  <c r="AX146" i="1"/>
  <c r="AX145" i="1"/>
  <c r="AX144" i="1"/>
  <c r="AY141" i="1" s="1"/>
  <c r="AX143" i="1"/>
  <c r="AX142" i="1"/>
  <c r="AX141" i="1"/>
  <c r="AX140" i="1"/>
  <c r="AX139" i="1"/>
  <c r="AX138" i="1"/>
  <c r="AX137" i="1"/>
  <c r="AX136" i="1"/>
  <c r="AX135" i="1"/>
  <c r="AX134" i="1"/>
  <c r="AY135" i="1" s="1"/>
  <c r="AX133" i="1"/>
  <c r="AX132" i="1"/>
  <c r="AY133" i="1" s="1"/>
  <c r="AX131" i="1"/>
  <c r="AX130" i="1"/>
  <c r="AX129" i="1"/>
  <c r="AY129" i="1" s="1"/>
  <c r="AX128" i="1"/>
  <c r="AX127" i="1"/>
  <c r="AX126" i="1"/>
  <c r="AX125" i="1"/>
  <c r="AY125" i="1" s="1"/>
  <c r="AX124" i="1"/>
  <c r="AY124" i="1" s="1"/>
  <c r="AX123" i="1"/>
  <c r="AY122" i="1" s="1"/>
  <c r="AX122" i="1"/>
  <c r="AY123" i="1" s="1"/>
  <c r="AX121" i="1"/>
  <c r="AX120" i="1"/>
  <c r="AY121" i="1" s="1"/>
  <c r="AX119" i="1"/>
  <c r="AX118" i="1"/>
  <c r="AX117" i="1"/>
  <c r="AX116" i="1"/>
  <c r="AX115" i="1"/>
  <c r="AX114" i="1"/>
  <c r="AX113" i="1"/>
  <c r="AX112" i="1"/>
  <c r="AX111" i="1"/>
  <c r="AX110" i="1"/>
  <c r="AY111" i="1" s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Y86" i="1" s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Y69" i="1" s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H22" i="1" s="1"/>
  <c r="AS148" i="1"/>
  <c r="AS147" i="1"/>
  <c r="AS146" i="1"/>
  <c r="AS145" i="1"/>
  <c r="AS144" i="1"/>
  <c r="AS143" i="1"/>
  <c r="AS142" i="1"/>
  <c r="AS141" i="1"/>
  <c r="H11" i="1" s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H7" i="1" s="1"/>
  <c r="AS115" i="1"/>
  <c r="AS114" i="1"/>
  <c r="H12" i="1" s="1"/>
  <c r="AS113" i="1"/>
  <c r="H14" i="1" s="1"/>
  <c r="AS112" i="1"/>
  <c r="AS111" i="1"/>
  <c r="AS110" i="1"/>
  <c r="AS109" i="1"/>
  <c r="AS108" i="1"/>
  <c r="AS107" i="1"/>
  <c r="AS106" i="1"/>
  <c r="AS105" i="1"/>
  <c r="AS104" i="1"/>
  <c r="AS103" i="1"/>
  <c r="AS102" i="1"/>
  <c r="H5" i="1" s="1"/>
  <c r="AS101" i="1"/>
  <c r="H8" i="1" s="1"/>
  <c r="AS100" i="1"/>
  <c r="H6" i="1" s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H21" i="1" s="1"/>
  <c r="AS79" i="1"/>
  <c r="AS78" i="1"/>
  <c r="AS77" i="1"/>
  <c r="AS76" i="1"/>
  <c r="AS75" i="1"/>
  <c r="AS74" i="1"/>
  <c r="H15" i="1" s="1"/>
  <c r="AS73" i="1"/>
  <c r="H23" i="1" s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H18" i="1" s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H25" i="1" s="1"/>
  <c r="AS27" i="1"/>
  <c r="AS26" i="1"/>
  <c r="AS25" i="1"/>
  <c r="H10" i="1" s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H29" i="1" s="1"/>
  <c r="AS10" i="1"/>
  <c r="AS9" i="1"/>
  <c r="AS8" i="1"/>
  <c r="AS7" i="1"/>
  <c r="AS6" i="1"/>
  <c r="AA300" i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Q39" i="1"/>
  <c r="Q38" i="1"/>
  <c r="Q37" i="1"/>
  <c r="Q36" i="1"/>
  <c r="Q35" i="1"/>
  <c r="Q34" i="1"/>
  <c r="Q33" i="1"/>
  <c r="Q32" i="1"/>
  <c r="Q31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K8" i="1"/>
  <c r="K7" i="1"/>
  <c r="K6" i="1"/>
  <c r="K5" i="1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  <c r="AX5" i="1"/>
  <c r="AS5" i="1"/>
  <c r="P5" i="1"/>
  <c r="H16" i="1" l="1"/>
  <c r="H20" i="1"/>
  <c r="H17" i="1"/>
  <c r="H9" i="1"/>
  <c r="H13" i="1"/>
  <c r="AY64" i="1"/>
  <c r="AY80" i="1"/>
  <c r="AY84" i="1"/>
  <c r="AY139" i="1"/>
  <c r="AY143" i="1"/>
  <c r="AY147" i="1"/>
  <c r="AY134" i="1"/>
  <c r="AY146" i="1"/>
  <c r="AY150" i="1"/>
  <c r="AY101" i="1"/>
  <c r="AY79" i="1"/>
  <c r="AY83" i="1"/>
  <c r="AY126" i="1"/>
  <c r="AY130" i="1"/>
  <c r="AY57" i="1"/>
  <c r="AY70" i="1"/>
  <c r="AY81" i="1"/>
  <c r="AY106" i="1"/>
  <c r="AY114" i="1"/>
  <c r="AY128" i="1"/>
  <c r="AY148" i="1"/>
  <c r="AY105" i="1"/>
  <c r="AY108" i="1"/>
  <c r="AY110" i="1"/>
  <c r="AY112" i="1"/>
  <c r="AY116" i="1"/>
  <c r="AY118" i="1"/>
  <c r="AY120" i="1"/>
  <c r="AY127" i="1"/>
  <c r="AY62" i="1"/>
  <c r="AY74" i="1"/>
  <c r="AY82" i="1"/>
  <c r="AY109" i="1"/>
  <c r="AY113" i="1"/>
  <c r="AY119" i="1"/>
  <c r="AY137" i="1"/>
  <c r="AY145" i="1"/>
  <c r="AY102" i="1"/>
  <c r="AY115" i="1"/>
  <c r="AY56" i="1"/>
  <c r="AY59" i="1"/>
  <c r="AY65" i="1"/>
  <c r="AY46" i="1"/>
  <c r="AY61" i="1"/>
  <c r="AY107" i="1"/>
  <c r="AY55" i="1"/>
  <c r="AY63" i="1"/>
  <c r="AY71" i="1"/>
  <c r="AY78" i="1"/>
  <c r="AY95" i="1"/>
  <c r="AY76" i="1"/>
  <c r="AY92" i="1"/>
  <c r="AY96" i="1"/>
  <c r="AY104" i="1"/>
  <c r="AY42" i="1"/>
  <c r="AY52" i="1"/>
  <c r="AY88" i="1"/>
  <c r="AY100" i="1"/>
  <c r="I20" i="1"/>
  <c r="I19" i="1"/>
  <c r="I14" i="1"/>
  <c r="AY50" i="1"/>
  <c r="AY67" i="1"/>
  <c r="AY72" i="1"/>
  <c r="AY99" i="1"/>
  <c r="AY41" i="1"/>
  <c r="AY44" i="1"/>
  <c r="AY54" i="1"/>
  <c r="AY58" i="1"/>
  <c r="AY60" i="1"/>
  <c r="AY66" i="1"/>
  <c r="AY73" i="1"/>
  <c r="AY68" i="1"/>
  <c r="AY90" i="1"/>
  <c r="AY94" i="1"/>
  <c r="AY40" i="1"/>
  <c r="AY43" i="1"/>
  <c r="AY49" i="1"/>
  <c r="AY51" i="1"/>
  <c r="AY75" i="1"/>
  <c r="AY98" i="1"/>
  <c r="AY53" i="1"/>
  <c r="AY77" i="1"/>
  <c r="AY48" i="1"/>
  <c r="AY34" i="1"/>
  <c r="AY37" i="1"/>
  <c r="AY30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18" i="1"/>
  <c r="Y417" i="1"/>
  <c r="Y414" i="1"/>
  <c r="Y413" i="1"/>
  <c r="Y410" i="1"/>
  <c r="Y409" i="1"/>
  <c r="Y406" i="1"/>
  <c r="Y405" i="1"/>
  <c r="Y402" i="1"/>
  <c r="Y401" i="1"/>
  <c r="Y398" i="1"/>
  <c r="Y397" i="1"/>
  <c r="Y394" i="1"/>
  <c r="Y393" i="1"/>
  <c r="Y390" i="1"/>
  <c r="Y389" i="1"/>
  <c r="Y386" i="1"/>
  <c r="Y385" i="1"/>
  <c r="Y382" i="1"/>
  <c r="Y381" i="1"/>
  <c r="Y378" i="1"/>
  <c r="Y377" i="1"/>
  <c r="Y374" i="1"/>
  <c r="Y373" i="1"/>
  <c r="Y370" i="1"/>
  <c r="Y369" i="1"/>
  <c r="Y366" i="1"/>
  <c r="Y365" i="1"/>
  <c r="Y362" i="1"/>
  <c r="Y361" i="1"/>
  <c r="Y358" i="1"/>
  <c r="Y357" i="1"/>
  <c r="Y354" i="1"/>
  <c r="Y353" i="1"/>
  <c r="Y350" i="1"/>
  <c r="Y349" i="1"/>
  <c r="Y346" i="1"/>
  <c r="Y345" i="1"/>
  <c r="Y342" i="1"/>
  <c r="Y341" i="1"/>
  <c r="Y338" i="1"/>
  <c r="Y337" i="1"/>
  <c r="Y334" i="1"/>
  <c r="Y333" i="1"/>
  <c r="Y330" i="1"/>
  <c r="Y329" i="1"/>
  <c r="Y326" i="1"/>
  <c r="Y325" i="1"/>
  <c r="Y322" i="1"/>
  <c r="Y321" i="1"/>
  <c r="Y318" i="1"/>
  <c r="Y317" i="1"/>
  <c r="Y314" i="1"/>
  <c r="Y313" i="1"/>
  <c r="Y310" i="1"/>
  <c r="Y309" i="1"/>
  <c r="Y420" i="1"/>
  <c r="Y419" i="1"/>
  <c r="Y416" i="1"/>
  <c r="Y415" i="1"/>
  <c r="Y412" i="1"/>
  <c r="Y411" i="1"/>
  <c r="Y408" i="1"/>
  <c r="Y407" i="1"/>
  <c r="Y404" i="1"/>
  <c r="Y403" i="1"/>
  <c r="Y400" i="1"/>
  <c r="Y399" i="1"/>
  <c r="Y396" i="1"/>
  <c r="Y395" i="1"/>
  <c r="Y392" i="1"/>
  <c r="Y391" i="1"/>
  <c r="Y388" i="1"/>
  <c r="Y387" i="1"/>
  <c r="Y384" i="1"/>
  <c r="Y383" i="1"/>
  <c r="Y380" i="1"/>
  <c r="Y379" i="1"/>
  <c r="Y376" i="1"/>
  <c r="Y375" i="1"/>
  <c r="Y372" i="1"/>
  <c r="Y371" i="1"/>
  <c r="Y368" i="1"/>
  <c r="Y367" i="1"/>
  <c r="Y364" i="1"/>
  <c r="Y363" i="1"/>
  <c r="Y360" i="1"/>
  <c r="Y359" i="1"/>
  <c r="Y356" i="1"/>
  <c r="Y355" i="1"/>
  <c r="Y352" i="1"/>
  <c r="Y351" i="1"/>
  <c r="Y348" i="1"/>
  <c r="Y347" i="1"/>
  <c r="Y344" i="1"/>
  <c r="Y343" i="1"/>
  <c r="Y340" i="1"/>
  <c r="Y339" i="1"/>
  <c r="Y336" i="1"/>
  <c r="Y335" i="1"/>
  <c r="Y332" i="1"/>
  <c r="Y331" i="1"/>
  <c r="Y328" i="1"/>
  <c r="Y327" i="1"/>
  <c r="Y324" i="1"/>
  <c r="Y323" i="1"/>
  <c r="Y320" i="1"/>
  <c r="Y319" i="1"/>
  <c r="Y316" i="1"/>
  <c r="Y315" i="1"/>
  <c r="Y312" i="1"/>
  <c r="Y311" i="1"/>
  <c r="Y308" i="1"/>
  <c r="Y307" i="1"/>
  <c r="Y306" i="1"/>
  <c r="Y305" i="1"/>
  <c r="Y304" i="1"/>
  <c r="Y303" i="1"/>
  <c r="Y302" i="1"/>
  <c r="Y301" i="1"/>
  <c r="I10" i="1"/>
  <c r="I6" i="1"/>
  <c r="I15" i="1"/>
  <c r="I11" i="1"/>
  <c r="I7" i="1"/>
  <c r="I16" i="1"/>
  <c r="I12" i="1"/>
  <c r="I8" i="1"/>
  <c r="I17" i="1"/>
  <c r="I13" i="1"/>
  <c r="I9" i="1"/>
  <c r="I5" i="1"/>
  <c r="Y39" i="1"/>
  <c r="Y37" i="1"/>
  <c r="Y38" i="1"/>
  <c r="Y40" i="1"/>
  <c r="AY32" i="1"/>
  <c r="AY36" i="1"/>
  <c r="AY131" i="1"/>
  <c r="AY10" i="1"/>
  <c r="AY5" i="1"/>
  <c r="AY39" i="1"/>
  <c r="AY85" i="1"/>
  <c r="AY87" i="1"/>
  <c r="AY89" i="1"/>
  <c r="AY91" i="1"/>
  <c r="AY93" i="1"/>
  <c r="AY97" i="1"/>
  <c r="AY103" i="1"/>
  <c r="AY117" i="1"/>
  <c r="AY132" i="1"/>
  <c r="AY136" i="1"/>
  <c r="AY138" i="1"/>
  <c r="AY140" i="1"/>
  <c r="AY142" i="1"/>
  <c r="AY144" i="1"/>
  <c r="AY28" i="1"/>
  <c r="AY31" i="1"/>
  <c r="AY47" i="1"/>
  <c r="AY45" i="1"/>
  <c r="Y27" i="1"/>
  <c r="Y31" i="1"/>
  <c r="Y35" i="1"/>
  <c r="Y43" i="1"/>
  <c r="Y47" i="1"/>
  <c r="Y51" i="1"/>
  <c r="Y55" i="1"/>
  <c r="Y59" i="1"/>
  <c r="Y63" i="1"/>
  <c r="Y67" i="1"/>
  <c r="Y71" i="1"/>
  <c r="Y75" i="1"/>
  <c r="Z75" i="1" s="1"/>
  <c r="C72" i="9" s="1"/>
  <c r="Y79" i="1"/>
  <c r="Z79" i="1" s="1"/>
  <c r="C76" i="9" s="1"/>
  <c r="Y83" i="1"/>
  <c r="Z83" i="1" s="1"/>
  <c r="Y87" i="1"/>
  <c r="Z87" i="1" s="1"/>
  <c r="Y91" i="1"/>
  <c r="Z91" i="1" s="1"/>
  <c r="Y95" i="1"/>
  <c r="Z95" i="1" s="1"/>
  <c r="Y99" i="1"/>
  <c r="Z99" i="1" s="1"/>
  <c r="C96" i="9" s="1"/>
  <c r="Y103" i="1"/>
  <c r="Z103" i="1" s="1"/>
  <c r="Y107" i="1"/>
  <c r="Z107" i="1" s="1"/>
  <c r="C104" i="9" s="1"/>
  <c r="Y111" i="1"/>
  <c r="Z111" i="1" s="1"/>
  <c r="Y115" i="1"/>
  <c r="Z115" i="1" s="1"/>
  <c r="C112" i="9" s="1"/>
  <c r="Y119" i="1"/>
  <c r="Z119" i="1" s="1"/>
  <c r="Y123" i="1"/>
  <c r="Z123" i="1" s="1"/>
  <c r="Y127" i="1"/>
  <c r="Z127" i="1" s="1"/>
  <c r="C124" i="9" s="1"/>
  <c r="Y131" i="1"/>
  <c r="Z131" i="1" s="1"/>
  <c r="C128" i="9" s="1"/>
  <c r="Y135" i="1"/>
  <c r="Z135" i="1" s="1"/>
  <c r="C132" i="9" s="1"/>
  <c r="Y139" i="1"/>
  <c r="Z139" i="1" s="1"/>
  <c r="C136" i="9" s="1"/>
  <c r="Y143" i="1"/>
  <c r="Z143" i="1" s="1"/>
  <c r="C140" i="9" s="1"/>
  <c r="Y147" i="1"/>
  <c r="Z147" i="1" s="1"/>
  <c r="Y151" i="1"/>
  <c r="Z151" i="1" s="1"/>
  <c r="C148" i="9" s="1"/>
  <c r="Y155" i="1"/>
  <c r="Z155" i="1" s="1"/>
  <c r="C152" i="9" s="1"/>
  <c r="Y159" i="1"/>
  <c r="Z159" i="1" s="1"/>
  <c r="C156" i="9" s="1"/>
  <c r="Y163" i="1"/>
  <c r="Z163" i="1" s="1"/>
  <c r="C160" i="9" s="1"/>
  <c r="Y167" i="1"/>
  <c r="Z167" i="1" s="1"/>
  <c r="C164" i="9" s="1"/>
  <c r="Y171" i="1"/>
  <c r="Y175" i="1"/>
  <c r="Y179" i="1"/>
  <c r="Y183" i="1"/>
  <c r="Y187" i="1"/>
  <c r="Y191" i="1"/>
  <c r="Y195" i="1"/>
  <c r="Y199" i="1"/>
  <c r="Y203" i="1"/>
  <c r="Y207" i="1"/>
  <c r="Y211" i="1"/>
  <c r="Y215" i="1"/>
  <c r="Y219" i="1"/>
  <c r="Y223" i="1"/>
  <c r="Y227" i="1"/>
  <c r="Y231" i="1"/>
  <c r="Y235" i="1"/>
  <c r="Y239" i="1"/>
  <c r="Y243" i="1"/>
  <c r="Y247" i="1"/>
  <c r="Y251" i="1"/>
  <c r="Y255" i="1"/>
  <c r="Y259" i="1"/>
  <c r="Y263" i="1"/>
  <c r="Y267" i="1"/>
  <c r="Y271" i="1"/>
  <c r="Y275" i="1"/>
  <c r="Y279" i="1"/>
  <c r="Y283" i="1"/>
  <c r="Y287" i="1"/>
  <c r="Y291" i="1"/>
  <c r="Y295" i="1"/>
  <c r="Y299" i="1"/>
  <c r="Y24" i="1"/>
  <c r="Y16" i="1"/>
  <c r="Y8" i="1"/>
  <c r="Z8" i="1" s="1"/>
  <c r="Y21" i="1"/>
  <c r="Y26" i="1"/>
  <c r="Y30" i="1"/>
  <c r="Y34" i="1"/>
  <c r="Y42" i="1"/>
  <c r="Y46" i="1"/>
  <c r="Y50" i="1"/>
  <c r="Y54" i="1"/>
  <c r="Y58" i="1"/>
  <c r="Y62" i="1"/>
  <c r="Y66" i="1"/>
  <c r="Y70" i="1"/>
  <c r="Y74" i="1"/>
  <c r="Z74" i="1" s="1"/>
  <c r="Y78" i="1"/>
  <c r="Z78" i="1" s="1"/>
  <c r="Y82" i="1"/>
  <c r="Z82" i="1" s="1"/>
  <c r="C79" i="9" s="1"/>
  <c r="Y86" i="1"/>
  <c r="Z86" i="1" s="1"/>
  <c r="Y90" i="1"/>
  <c r="Z90" i="1" s="1"/>
  <c r="Y94" i="1"/>
  <c r="Z94" i="1" s="1"/>
  <c r="Y98" i="1"/>
  <c r="Z98" i="1" s="1"/>
  <c r="Y102" i="1"/>
  <c r="Z102" i="1" s="1"/>
  <c r="Y106" i="1"/>
  <c r="Z106" i="1" s="1"/>
  <c r="Y110" i="1"/>
  <c r="Z110" i="1" s="1"/>
  <c r="Y114" i="1"/>
  <c r="Z114" i="1" s="1"/>
  <c r="Y118" i="1"/>
  <c r="Z118" i="1" s="1"/>
  <c r="C115" i="9" s="1"/>
  <c r="Y122" i="1"/>
  <c r="Z122" i="1" s="1"/>
  <c r="Y126" i="1"/>
  <c r="Z126" i="1" s="1"/>
  <c r="C123" i="9" s="1"/>
  <c r="Y130" i="1"/>
  <c r="Z130" i="1" s="1"/>
  <c r="C127" i="9" s="1"/>
  <c r="Y134" i="1"/>
  <c r="Z134" i="1" s="1"/>
  <c r="C131" i="9" s="1"/>
  <c r="Y138" i="1"/>
  <c r="Z138" i="1" s="1"/>
  <c r="Y142" i="1"/>
  <c r="Z142" i="1" s="1"/>
  <c r="C139" i="9" s="1"/>
  <c r="Y146" i="1"/>
  <c r="Z146" i="1" s="1"/>
  <c r="C143" i="9" s="1"/>
  <c r="Y150" i="1"/>
  <c r="Z150" i="1" s="1"/>
  <c r="C147" i="9" s="1"/>
  <c r="Y154" i="1"/>
  <c r="Z154" i="1" s="1"/>
  <c r="C151" i="9" s="1"/>
  <c r="Y158" i="1"/>
  <c r="Z158" i="1" s="1"/>
  <c r="Y162" i="1"/>
  <c r="Z162" i="1" s="1"/>
  <c r="C159" i="9" s="1"/>
  <c r="Y166" i="1"/>
  <c r="Z166" i="1" s="1"/>
  <c r="C163" i="9" s="1"/>
  <c r="Y170" i="1"/>
  <c r="Z170" i="1" s="1"/>
  <c r="C167" i="9" s="1"/>
  <c r="Y174" i="1"/>
  <c r="Y178" i="1"/>
  <c r="Y182" i="1"/>
  <c r="Y186" i="1"/>
  <c r="Y190" i="1"/>
  <c r="Y194" i="1"/>
  <c r="Y198" i="1"/>
  <c r="Y202" i="1"/>
  <c r="Y206" i="1"/>
  <c r="Y210" i="1"/>
  <c r="Y214" i="1"/>
  <c r="Y218" i="1"/>
  <c r="Y222" i="1"/>
  <c r="Y226" i="1"/>
  <c r="Y230" i="1"/>
  <c r="Y234" i="1"/>
  <c r="Y238" i="1"/>
  <c r="Y242" i="1"/>
  <c r="Y246" i="1"/>
  <c r="Y250" i="1"/>
  <c r="Y254" i="1"/>
  <c r="Y258" i="1"/>
  <c r="Y262" i="1"/>
  <c r="Y266" i="1"/>
  <c r="Y270" i="1"/>
  <c r="Y274" i="1"/>
  <c r="Y278" i="1"/>
  <c r="Y282" i="1"/>
  <c r="Y286" i="1"/>
  <c r="Y290" i="1"/>
  <c r="Y294" i="1"/>
  <c r="Y298" i="1"/>
  <c r="Y23" i="1"/>
  <c r="Y15" i="1"/>
  <c r="Z15" i="1" s="1"/>
  <c r="Y18" i="1"/>
  <c r="Z18" i="1" s="1"/>
  <c r="Y20" i="1"/>
  <c r="Z20" i="1" s="1"/>
  <c r="Y12" i="1"/>
  <c r="Z12" i="1" s="1"/>
  <c r="Y29" i="1"/>
  <c r="Y33" i="1"/>
  <c r="Y41" i="1"/>
  <c r="Y45" i="1"/>
  <c r="Y49" i="1"/>
  <c r="Y53" i="1"/>
  <c r="Y57" i="1"/>
  <c r="Y61" i="1"/>
  <c r="Y65" i="1"/>
  <c r="Y69" i="1"/>
  <c r="Y73" i="1"/>
  <c r="Z73" i="1" s="1"/>
  <c r="Y77" i="1"/>
  <c r="Z77" i="1" s="1"/>
  <c r="Y81" i="1"/>
  <c r="Z81" i="1" s="1"/>
  <c r="Y85" i="1"/>
  <c r="Z85" i="1" s="1"/>
  <c r="Y89" i="1"/>
  <c r="Z89" i="1" s="1"/>
  <c r="C86" i="9" s="1"/>
  <c r="Y93" i="1"/>
  <c r="Z93" i="1" s="1"/>
  <c r="C90" i="9" s="1"/>
  <c r="Y97" i="1"/>
  <c r="Z97" i="1" s="1"/>
  <c r="C94" i="9" s="1"/>
  <c r="Y101" i="1"/>
  <c r="Z101" i="1" s="1"/>
  <c r="C98" i="9" s="1"/>
  <c r="Y105" i="1"/>
  <c r="Z105" i="1" s="1"/>
  <c r="Y109" i="1"/>
  <c r="Z109" i="1" s="1"/>
  <c r="Y113" i="1"/>
  <c r="Z113" i="1" s="1"/>
  <c r="C110" i="9" s="1"/>
  <c r="Y117" i="1"/>
  <c r="Z117" i="1" s="1"/>
  <c r="C114" i="9" s="1"/>
  <c r="Y121" i="1"/>
  <c r="Z121" i="1" s="1"/>
  <c r="C118" i="9" s="1"/>
  <c r="Y125" i="1"/>
  <c r="Z125" i="1" s="1"/>
  <c r="C122" i="9" s="1"/>
  <c r="Y129" i="1"/>
  <c r="Z129" i="1" s="1"/>
  <c r="Y133" i="1"/>
  <c r="Z133" i="1" s="1"/>
  <c r="C130" i="9" s="1"/>
  <c r="Y137" i="1"/>
  <c r="Z137" i="1" s="1"/>
  <c r="C134" i="9" s="1"/>
  <c r="Y141" i="1"/>
  <c r="Z141" i="1" s="1"/>
  <c r="Y145" i="1"/>
  <c r="Z145" i="1" s="1"/>
  <c r="C142" i="9" s="1"/>
  <c r="Y149" i="1"/>
  <c r="Z149" i="1" s="1"/>
  <c r="Y153" i="1"/>
  <c r="Z153" i="1" s="1"/>
  <c r="C150" i="9" s="1"/>
  <c r="Y157" i="1"/>
  <c r="Z157" i="1" s="1"/>
  <c r="C154" i="9" s="1"/>
  <c r="Y161" i="1"/>
  <c r="Z161" i="1" s="1"/>
  <c r="C158" i="9" s="1"/>
  <c r="Y165" i="1"/>
  <c r="Z165" i="1" s="1"/>
  <c r="C162" i="9" s="1"/>
  <c r="Y169" i="1"/>
  <c r="Z169" i="1" s="1"/>
  <c r="C166" i="9" s="1"/>
  <c r="Y173" i="1"/>
  <c r="Y177" i="1"/>
  <c r="Y181" i="1"/>
  <c r="Y185" i="1"/>
  <c r="Y189" i="1"/>
  <c r="Y193" i="1"/>
  <c r="Y197" i="1"/>
  <c r="Y201" i="1"/>
  <c r="Y205" i="1"/>
  <c r="Y209" i="1"/>
  <c r="Y213" i="1"/>
  <c r="Y217" i="1"/>
  <c r="Y221" i="1"/>
  <c r="Y225" i="1"/>
  <c r="Y229" i="1"/>
  <c r="Y233" i="1"/>
  <c r="Y237" i="1"/>
  <c r="Y241" i="1"/>
  <c r="Y245" i="1"/>
  <c r="Y249" i="1"/>
  <c r="Y253" i="1"/>
  <c r="Y257" i="1"/>
  <c r="Y261" i="1"/>
  <c r="Y265" i="1"/>
  <c r="Y269" i="1"/>
  <c r="Y273" i="1"/>
  <c r="Y277" i="1"/>
  <c r="Y281" i="1"/>
  <c r="Y285" i="1"/>
  <c r="Y289" i="1"/>
  <c r="Y293" i="1"/>
  <c r="Y297" i="1"/>
  <c r="Y10" i="1"/>
  <c r="Z10" i="1" s="1"/>
  <c r="Y14" i="1"/>
  <c r="Z14" i="1" s="1"/>
  <c r="Y17" i="1"/>
  <c r="Y19" i="1"/>
  <c r="Z19" i="1" s="1"/>
  <c r="Y11" i="1"/>
  <c r="Z11" i="1" s="1"/>
  <c r="Y25" i="1"/>
  <c r="Y28" i="1"/>
  <c r="Y32" i="1"/>
  <c r="Y36" i="1"/>
  <c r="Y44" i="1"/>
  <c r="Y48" i="1"/>
  <c r="Y52" i="1"/>
  <c r="Y56" i="1"/>
  <c r="Y60" i="1"/>
  <c r="Y64" i="1"/>
  <c r="Y68" i="1"/>
  <c r="Y72" i="1"/>
  <c r="Z72" i="1" s="1"/>
  <c r="Y76" i="1"/>
  <c r="Z76" i="1" s="1"/>
  <c r="Y80" i="1"/>
  <c r="Z80" i="1" s="1"/>
  <c r="C77" i="9" s="1"/>
  <c r="Y84" i="1"/>
  <c r="Z84" i="1" s="1"/>
  <c r="C81" i="9" s="1"/>
  <c r="Y88" i="1"/>
  <c r="Z88" i="1" s="1"/>
  <c r="Y92" i="1"/>
  <c r="Z92" i="1" s="1"/>
  <c r="Y96" i="1"/>
  <c r="Z96" i="1" s="1"/>
  <c r="C93" i="9" s="1"/>
  <c r="Y100" i="1"/>
  <c r="Z100" i="1" s="1"/>
  <c r="Y104" i="1"/>
  <c r="Z104" i="1" s="1"/>
  <c r="Y108" i="1"/>
  <c r="Z108" i="1" s="1"/>
  <c r="C105" i="9" s="1"/>
  <c r="Y112" i="1"/>
  <c r="Z112" i="1" s="1"/>
  <c r="C109" i="9" s="1"/>
  <c r="Y116" i="1"/>
  <c r="Z116" i="1" s="1"/>
  <c r="C113" i="9" s="1"/>
  <c r="Y120" i="1"/>
  <c r="Z120" i="1" s="1"/>
  <c r="Y124" i="1"/>
  <c r="Z124" i="1" s="1"/>
  <c r="Y128" i="1"/>
  <c r="Z128" i="1" s="1"/>
  <c r="Y132" i="1"/>
  <c r="Z132" i="1" s="1"/>
  <c r="C129" i="9" s="1"/>
  <c r="Y136" i="1"/>
  <c r="Z136" i="1" s="1"/>
  <c r="C133" i="9" s="1"/>
  <c r="Y140" i="1"/>
  <c r="Z140" i="1" s="1"/>
  <c r="C137" i="9" s="1"/>
  <c r="Y144" i="1"/>
  <c r="Z144" i="1" s="1"/>
  <c r="Y148" i="1"/>
  <c r="Z148" i="1" s="1"/>
  <c r="C145" i="9" s="1"/>
  <c r="Y152" i="1"/>
  <c r="Z152" i="1" s="1"/>
  <c r="C149" i="9" s="1"/>
  <c r="Y156" i="1"/>
  <c r="Z156" i="1" s="1"/>
  <c r="Y160" i="1"/>
  <c r="Z160" i="1" s="1"/>
  <c r="C157" i="9" s="1"/>
  <c r="Y164" i="1"/>
  <c r="Z164" i="1" s="1"/>
  <c r="Y168" i="1"/>
  <c r="Z168" i="1" s="1"/>
  <c r="Y172" i="1"/>
  <c r="Y176" i="1"/>
  <c r="Y180" i="1"/>
  <c r="Y184" i="1"/>
  <c r="Y188" i="1"/>
  <c r="Y192" i="1"/>
  <c r="Y196" i="1"/>
  <c r="Y200" i="1"/>
  <c r="Y204" i="1"/>
  <c r="Y208" i="1"/>
  <c r="Y212" i="1"/>
  <c r="Y216" i="1"/>
  <c r="Y220" i="1"/>
  <c r="Y224" i="1"/>
  <c r="Y228" i="1"/>
  <c r="Y232" i="1"/>
  <c r="Y236" i="1"/>
  <c r="Y240" i="1"/>
  <c r="Y244" i="1"/>
  <c r="Y248" i="1"/>
  <c r="Y252" i="1"/>
  <c r="Y256" i="1"/>
  <c r="Y260" i="1"/>
  <c r="Y264" i="1"/>
  <c r="Y268" i="1"/>
  <c r="Y272" i="1"/>
  <c r="Y276" i="1"/>
  <c r="Y280" i="1"/>
  <c r="Y284" i="1"/>
  <c r="Y288" i="1"/>
  <c r="Y292" i="1"/>
  <c r="Y296" i="1"/>
  <c r="Y300" i="1"/>
  <c r="Y13" i="1"/>
  <c r="Z13" i="1" s="1"/>
  <c r="Y7" i="1"/>
  <c r="Z7" i="1" s="1"/>
  <c r="Y9" i="1"/>
  <c r="Z9" i="1" s="1"/>
  <c r="Y22" i="1"/>
  <c r="AY38" i="1"/>
  <c r="AY17" i="1"/>
  <c r="AY33" i="1"/>
  <c r="AY35" i="1"/>
  <c r="AY8" i="1"/>
  <c r="AY26" i="1"/>
  <c r="AY9" i="1"/>
  <c r="AY21" i="1"/>
  <c r="AY27" i="1"/>
  <c r="AY29" i="1"/>
  <c r="AY18" i="1"/>
  <c r="AY22" i="1"/>
  <c r="AY24" i="1"/>
  <c r="AY16" i="1"/>
  <c r="AY19" i="1"/>
  <c r="H161" i="4"/>
  <c r="H153" i="4"/>
  <c r="H169" i="4"/>
  <c r="AY7" i="1"/>
  <c r="H155" i="4"/>
  <c r="H171" i="4"/>
  <c r="H147" i="4"/>
  <c r="H163" i="4"/>
  <c r="H149" i="4"/>
  <c r="H157" i="4"/>
  <c r="H165" i="4"/>
  <c r="H173" i="4"/>
  <c r="H143" i="4"/>
  <c r="H151" i="4"/>
  <c r="H159" i="4"/>
  <c r="H167" i="4"/>
  <c r="H757" i="4"/>
  <c r="H759" i="4"/>
  <c r="H761" i="4"/>
  <c r="H763" i="4"/>
  <c r="H765" i="4"/>
  <c r="H767" i="4"/>
  <c r="H145" i="4"/>
  <c r="G177" i="4"/>
  <c r="H177" i="4" s="1"/>
  <c r="G185" i="4"/>
  <c r="H185" i="4" s="1"/>
  <c r="G193" i="4"/>
  <c r="H193" i="4" s="1"/>
  <c r="G201" i="4"/>
  <c r="H201" i="4" s="1"/>
  <c r="G209" i="4"/>
  <c r="H209" i="4" s="1"/>
  <c r="G217" i="4"/>
  <c r="H217" i="4" s="1"/>
  <c r="G246" i="4"/>
  <c r="H246" i="4" s="1"/>
  <c r="G278" i="4"/>
  <c r="H278" i="4" s="1"/>
  <c r="G310" i="4"/>
  <c r="H310" i="4" s="1"/>
  <c r="G342" i="4"/>
  <c r="H342" i="4" s="1"/>
  <c r="G374" i="4"/>
  <c r="H374" i="4" s="1"/>
  <c r="G406" i="4"/>
  <c r="H406" i="4" s="1"/>
  <c r="G438" i="4"/>
  <c r="H438" i="4" s="1"/>
  <c r="G470" i="4"/>
  <c r="H470" i="4" s="1"/>
  <c r="G502" i="4"/>
  <c r="H502" i="4" s="1"/>
  <c r="AY15" i="1"/>
  <c r="AY25" i="1"/>
  <c r="H4" i="4"/>
  <c r="H12" i="4"/>
  <c r="H20" i="4"/>
  <c r="H28" i="4"/>
  <c r="H36" i="4"/>
  <c r="H44" i="4"/>
  <c r="H52" i="4"/>
  <c r="H60" i="4"/>
  <c r="H68" i="4"/>
  <c r="H76" i="4"/>
  <c r="H84" i="4"/>
  <c r="H92" i="4"/>
  <c r="H100" i="4"/>
  <c r="H108" i="4"/>
  <c r="H116" i="4"/>
  <c r="H124" i="4"/>
  <c r="H132" i="4"/>
  <c r="H140" i="4"/>
  <c r="H232" i="4"/>
  <c r="G179" i="4"/>
  <c r="H179" i="4" s="1"/>
  <c r="G187" i="4"/>
  <c r="H187" i="4" s="1"/>
  <c r="G195" i="4"/>
  <c r="H195" i="4" s="1"/>
  <c r="G203" i="4"/>
  <c r="H203" i="4" s="1"/>
  <c r="G211" i="4"/>
  <c r="H211" i="4" s="1"/>
  <c r="G222" i="4"/>
  <c r="H222" i="4" s="1"/>
  <c r="G254" i="4"/>
  <c r="H254" i="4" s="1"/>
  <c r="G286" i="4"/>
  <c r="H286" i="4" s="1"/>
  <c r="G318" i="4"/>
  <c r="H318" i="4" s="1"/>
  <c r="G350" i="4"/>
  <c r="H350" i="4" s="1"/>
  <c r="G382" i="4"/>
  <c r="H382" i="4" s="1"/>
  <c r="G414" i="4"/>
  <c r="H414" i="4" s="1"/>
  <c r="G446" i="4"/>
  <c r="H446" i="4" s="1"/>
  <c r="G478" i="4"/>
  <c r="H478" i="4" s="1"/>
  <c r="G510" i="4"/>
  <c r="H510" i="4" s="1"/>
  <c r="AY6" i="1"/>
  <c r="H6" i="4"/>
  <c r="H14" i="4"/>
  <c r="H22" i="4"/>
  <c r="H30" i="4"/>
  <c r="H38" i="4"/>
  <c r="H46" i="4"/>
  <c r="H54" i="4"/>
  <c r="H62" i="4"/>
  <c r="H70" i="4"/>
  <c r="H78" i="4"/>
  <c r="H86" i="4"/>
  <c r="H94" i="4"/>
  <c r="H102" i="4"/>
  <c r="H110" i="4"/>
  <c r="H118" i="4"/>
  <c r="H126" i="4"/>
  <c r="H134" i="4"/>
  <c r="H240" i="4"/>
  <c r="G181" i="4"/>
  <c r="H181" i="4" s="1"/>
  <c r="G189" i="4"/>
  <c r="H189" i="4" s="1"/>
  <c r="G197" i="4"/>
  <c r="H197" i="4" s="1"/>
  <c r="G205" i="4"/>
  <c r="H205" i="4" s="1"/>
  <c r="G213" i="4"/>
  <c r="H213" i="4" s="1"/>
  <c r="G230" i="4"/>
  <c r="H230" i="4" s="1"/>
  <c r="G262" i="4"/>
  <c r="H262" i="4" s="1"/>
  <c r="G294" i="4"/>
  <c r="H294" i="4" s="1"/>
  <c r="G326" i="4"/>
  <c r="H326" i="4" s="1"/>
  <c r="G358" i="4"/>
  <c r="H358" i="4" s="1"/>
  <c r="G390" i="4"/>
  <c r="H390" i="4" s="1"/>
  <c r="G422" i="4"/>
  <c r="H422" i="4" s="1"/>
  <c r="G454" i="4"/>
  <c r="H454" i="4" s="1"/>
  <c r="G486" i="4"/>
  <c r="H486" i="4" s="1"/>
  <c r="G518" i="4"/>
  <c r="H518" i="4" s="1"/>
  <c r="H8" i="4"/>
  <c r="H16" i="4"/>
  <c r="H24" i="4"/>
  <c r="H32" i="4"/>
  <c r="H40" i="4"/>
  <c r="H48" i="4"/>
  <c r="H56" i="4"/>
  <c r="H64" i="4"/>
  <c r="H72" i="4"/>
  <c r="H80" i="4"/>
  <c r="H88" i="4"/>
  <c r="H96" i="4"/>
  <c r="H104" i="4"/>
  <c r="H112" i="4"/>
  <c r="H120" i="4"/>
  <c r="H128" i="4"/>
  <c r="H136" i="4"/>
  <c r="H248" i="4"/>
  <c r="G175" i="4"/>
  <c r="H175" i="4" s="1"/>
  <c r="G183" i="4"/>
  <c r="H183" i="4" s="1"/>
  <c r="G191" i="4"/>
  <c r="H191" i="4" s="1"/>
  <c r="G199" i="4"/>
  <c r="H199" i="4" s="1"/>
  <c r="G207" i="4"/>
  <c r="H207" i="4" s="1"/>
  <c r="G215" i="4"/>
  <c r="H215" i="4" s="1"/>
  <c r="G238" i="4"/>
  <c r="H238" i="4" s="1"/>
  <c r="G270" i="4"/>
  <c r="H270" i="4" s="1"/>
  <c r="G302" i="4"/>
  <c r="H302" i="4" s="1"/>
  <c r="G334" i="4"/>
  <c r="H334" i="4" s="1"/>
  <c r="G366" i="4"/>
  <c r="H366" i="4" s="1"/>
  <c r="G398" i="4"/>
  <c r="H398" i="4" s="1"/>
  <c r="G430" i="4"/>
  <c r="H430" i="4" s="1"/>
  <c r="G462" i="4"/>
  <c r="H462" i="4" s="1"/>
  <c r="G494" i="4"/>
  <c r="H494" i="4" s="1"/>
  <c r="G526" i="4"/>
  <c r="H526" i="4" s="1"/>
  <c r="H2" i="4"/>
  <c r="H10" i="4"/>
  <c r="H18" i="4"/>
  <c r="H26" i="4"/>
  <c r="H34" i="4"/>
  <c r="H42" i="4"/>
  <c r="H50" i="4"/>
  <c r="H58" i="4"/>
  <c r="H66" i="4"/>
  <c r="H74" i="4"/>
  <c r="H82" i="4"/>
  <c r="H90" i="4"/>
  <c r="H98" i="4"/>
  <c r="H106" i="4"/>
  <c r="H114" i="4"/>
  <c r="H122" i="4"/>
  <c r="H130" i="4"/>
  <c r="H138" i="4"/>
  <c r="H224" i="4"/>
  <c r="H256" i="4"/>
  <c r="H226" i="4"/>
  <c r="H234" i="4"/>
  <c r="H242" i="4"/>
  <c r="H250" i="4"/>
  <c r="H258" i="4"/>
  <c r="H266" i="4"/>
  <c r="H274" i="4"/>
  <c r="H282" i="4"/>
  <c r="H290" i="4"/>
  <c r="H298" i="4"/>
  <c r="H306" i="4"/>
  <c r="H314" i="4"/>
  <c r="H322" i="4"/>
  <c r="H330" i="4"/>
  <c r="H338" i="4"/>
  <c r="H346" i="4"/>
  <c r="H354" i="4"/>
  <c r="H362" i="4"/>
  <c r="H370" i="4"/>
  <c r="H378" i="4"/>
  <c r="H386" i="4"/>
  <c r="H394" i="4"/>
  <c r="H402" i="4"/>
  <c r="H410" i="4"/>
  <c r="H418" i="4"/>
  <c r="H426" i="4"/>
  <c r="H434" i="4"/>
  <c r="H442" i="4"/>
  <c r="H450" i="4"/>
  <c r="H458" i="4"/>
  <c r="H466" i="4"/>
  <c r="H474" i="4"/>
  <c r="H482" i="4"/>
  <c r="H490" i="4"/>
  <c r="H498" i="4"/>
  <c r="H506" i="4"/>
  <c r="H514" i="4"/>
  <c r="H522" i="4"/>
  <c r="H530" i="4"/>
  <c r="H771" i="4"/>
  <c r="H779" i="4"/>
  <c r="H787" i="4"/>
  <c r="H795" i="4"/>
  <c r="H803" i="4"/>
  <c r="H811" i="4"/>
  <c r="H819" i="4"/>
  <c r="H827" i="4"/>
  <c r="H835" i="4"/>
  <c r="H843" i="4"/>
  <c r="H851" i="4"/>
  <c r="H859" i="4"/>
  <c r="H867" i="4"/>
  <c r="H875" i="4"/>
  <c r="H883" i="4"/>
  <c r="H891" i="4"/>
  <c r="H899" i="4"/>
  <c r="H907" i="4"/>
  <c r="H915" i="4"/>
  <c r="H923" i="4"/>
  <c r="H931" i="4"/>
  <c r="H939" i="4"/>
  <c r="H947" i="4"/>
  <c r="H955" i="4"/>
  <c r="H963" i="4"/>
  <c r="H971" i="4"/>
  <c r="H979" i="4"/>
  <c r="H987" i="4"/>
  <c r="H995" i="4"/>
  <c r="H1003" i="4"/>
  <c r="H1011" i="4"/>
  <c r="H1019" i="4"/>
  <c r="H220" i="4"/>
  <c r="H228" i="4"/>
  <c r="H236" i="4"/>
  <c r="H244" i="4"/>
  <c r="H252" i="4"/>
  <c r="H260" i="4"/>
  <c r="H268" i="4"/>
  <c r="H276" i="4"/>
  <c r="H284" i="4"/>
  <c r="H292" i="4"/>
  <c r="H300" i="4"/>
  <c r="H308" i="4"/>
  <c r="H316" i="4"/>
  <c r="H324" i="4"/>
  <c r="H332" i="4"/>
  <c r="H340" i="4"/>
  <c r="H348" i="4"/>
  <c r="H356" i="4"/>
  <c r="H364" i="4"/>
  <c r="H372" i="4"/>
  <c r="H380" i="4"/>
  <c r="H388" i="4"/>
  <c r="H396" i="4"/>
  <c r="H404" i="4"/>
  <c r="H412" i="4"/>
  <c r="H420" i="4"/>
  <c r="H428" i="4"/>
  <c r="H436" i="4"/>
  <c r="H444" i="4"/>
  <c r="H452" i="4"/>
  <c r="H460" i="4"/>
  <c r="H468" i="4"/>
  <c r="H476" i="4"/>
  <c r="H484" i="4"/>
  <c r="H492" i="4"/>
  <c r="H500" i="4"/>
  <c r="H508" i="4"/>
  <c r="H516" i="4"/>
  <c r="H524" i="4"/>
  <c r="H532" i="4"/>
  <c r="H539" i="4"/>
  <c r="H541" i="4"/>
  <c r="H543" i="4"/>
  <c r="H545" i="4"/>
  <c r="H547" i="4"/>
  <c r="H549" i="4"/>
  <c r="H551" i="4"/>
  <c r="H553" i="4"/>
  <c r="H555" i="4"/>
  <c r="H557" i="4"/>
  <c r="H559" i="4"/>
  <c r="H561" i="4"/>
  <c r="H563" i="4"/>
  <c r="H565" i="4"/>
  <c r="H567" i="4"/>
  <c r="H569" i="4"/>
  <c r="H571" i="4"/>
  <c r="H573" i="4"/>
  <c r="H575" i="4"/>
  <c r="H577" i="4"/>
  <c r="H579" i="4"/>
  <c r="H581" i="4"/>
  <c r="H583" i="4"/>
  <c r="H585" i="4"/>
  <c r="H587" i="4"/>
  <c r="H589" i="4"/>
  <c r="H591" i="4"/>
  <c r="H593" i="4"/>
  <c r="H595" i="4"/>
  <c r="H597" i="4"/>
  <c r="H599" i="4"/>
  <c r="H601" i="4"/>
  <c r="H603" i="4"/>
  <c r="H605" i="4"/>
  <c r="H607" i="4"/>
  <c r="H609" i="4"/>
  <c r="H611" i="4"/>
  <c r="H613" i="4"/>
  <c r="H615" i="4"/>
  <c r="H617" i="4"/>
  <c r="H619" i="4"/>
  <c r="H621" i="4"/>
  <c r="H623" i="4"/>
  <c r="H625" i="4"/>
  <c r="H627" i="4"/>
  <c r="H629" i="4"/>
  <c r="H631" i="4"/>
  <c r="H633" i="4"/>
  <c r="H635" i="4"/>
  <c r="H637" i="4"/>
  <c r="H639" i="4"/>
  <c r="H641" i="4"/>
  <c r="H643" i="4"/>
  <c r="H645" i="4"/>
  <c r="H647" i="4"/>
  <c r="H649" i="4"/>
  <c r="H651" i="4"/>
  <c r="H653" i="4"/>
  <c r="H655" i="4"/>
  <c r="H657" i="4"/>
  <c r="H659" i="4"/>
  <c r="H661" i="4"/>
  <c r="H663" i="4"/>
  <c r="H665" i="4"/>
  <c r="H667" i="4"/>
  <c r="H669" i="4"/>
  <c r="H671" i="4"/>
  <c r="H673" i="4"/>
  <c r="H675" i="4"/>
  <c r="H677" i="4"/>
  <c r="H679" i="4"/>
  <c r="H681" i="4"/>
  <c r="H683" i="4"/>
  <c r="H685" i="4"/>
  <c r="H687" i="4"/>
  <c r="H689" i="4"/>
  <c r="H691" i="4"/>
  <c r="H693" i="4"/>
  <c r="H695" i="4"/>
  <c r="H697" i="4"/>
  <c r="H699" i="4"/>
  <c r="H701" i="4"/>
  <c r="H703" i="4"/>
  <c r="H705" i="4"/>
  <c r="H707" i="4"/>
  <c r="H709" i="4"/>
  <c r="H711" i="4"/>
  <c r="H713" i="4"/>
  <c r="H715" i="4"/>
  <c r="H717" i="4"/>
  <c r="H719" i="4"/>
  <c r="H721" i="4"/>
  <c r="H723" i="4"/>
  <c r="H725" i="4"/>
  <c r="H727" i="4"/>
  <c r="H729" i="4"/>
  <c r="H731" i="4"/>
  <c r="H733" i="4"/>
  <c r="H735" i="4"/>
  <c r="H737" i="4"/>
  <c r="H739" i="4"/>
  <c r="H741" i="4"/>
  <c r="H743" i="4"/>
  <c r="H745" i="4"/>
  <c r="H747" i="4"/>
  <c r="H749" i="4"/>
  <c r="H751" i="4"/>
  <c r="H753" i="4"/>
  <c r="H773" i="4"/>
  <c r="H781" i="4"/>
  <c r="H789" i="4"/>
  <c r="H797" i="4"/>
  <c r="H805" i="4"/>
  <c r="H813" i="4"/>
  <c r="H821" i="4"/>
  <c r="H829" i="4"/>
  <c r="H837" i="4"/>
  <c r="H845" i="4"/>
  <c r="H853" i="4"/>
  <c r="H861" i="4"/>
  <c r="H869" i="4"/>
  <c r="H877" i="4"/>
  <c r="H885" i="4"/>
  <c r="H893" i="4"/>
  <c r="H901" i="4"/>
  <c r="H909" i="4"/>
  <c r="H917" i="4"/>
  <c r="H925" i="4"/>
  <c r="H933" i="4"/>
  <c r="H941" i="4"/>
  <c r="H949" i="4"/>
  <c r="H957" i="4"/>
  <c r="H965" i="4"/>
  <c r="H973" i="4"/>
  <c r="H981" i="4"/>
  <c r="H989" i="4"/>
  <c r="H997" i="4"/>
  <c r="H1005" i="4"/>
  <c r="H1013" i="4"/>
  <c r="H1021" i="4"/>
  <c r="H534" i="4"/>
  <c r="H775" i="4"/>
  <c r="H783" i="4"/>
  <c r="H791" i="4"/>
  <c r="H799" i="4"/>
  <c r="H807" i="4"/>
  <c r="H815" i="4"/>
  <c r="H823" i="4"/>
  <c r="H831" i="4"/>
  <c r="H839" i="4"/>
  <c r="H847" i="4"/>
  <c r="H855" i="4"/>
  <c r="H863" i="4"/>
  <c r="H871" i="4"/>
  <c r="H879" i="4"/>
  <c r="H887" i="4"/>
  <c r="H895" i="4"/>
  <c r="H903" i="4"/>
  <c r="H911" i="4"/>
  <c r="H919" i="4"/>
  <c r="H927" i="4"/>
  <c r="H935" i="4"/>
  <c r="H943" i="4"/>
  <c r="H951" i="4"/>
  <c r="H959" i="4"/>
  <c r="H967" i="4"/>
  <c r="H975" i="4"/>
  <c r="H983" i="4"/>
  <c r="H991" i="4"/>
  <c r="H999" i="4"/>
  <c r="H1007" i="4"/>
  <c r="H1015" i="4"/>
  <c r="H1023" i="4"/>
  <c r="H264" i="4"/>
  <c r="H272" i="4"/>
  <c r="H280" i="4"/>
  <c r="H288" i="4"/>
  <c r="H296" i="4"/>
  <c r="H304" i="4"/>
  <c r="H312" i="4"/>
  <c r="H320" i="4"/>
  <c r="H328" i="4"/>
  <c r="H336" i="4"/>
  <c r="H344" i="4"/>
  <c r="H352" i="4"/>
  <c r="H360" i="4"/>
  <c r="H368" i="4"/>
  <c r="H376" i="4"/>
  <c r="H384" i="4"/>
  <c r="H392" i="4"/>
  <c r="H400" i="4"/>
  <c r="H408" i="4"/>
  <c r="H416" i="4"/>
  <c r="H424" i="4"/>
  <c r="H432" i="4"/>
  <c r="H440" i="4"/>
  <c r="H448" i="4"/>
  <c r="H456" i="4"/>
  <c r="H464" i="4"/>
  <c r="H472" i="4"/>
  <c r="H480" i="4"/>
  <c r="H488" i="4"/>
  <c r="H496" i="4"/>
  <c r="H504" i="4"/>
  <c r="H512" i="4"/>
  <c r="H520" i="4"/>
  <c r="H528" i="4"/>
  <c r="H536" i="4"/>
  <c r="H777" i="4"/>
  <c r="H785" i="4"/>
  <c r="H793" i="4"/>
  <c r="H801" i="4"/>
  <c r="H809" i="4"/>
  <c r="H817" i="4"/>
  <c r="H825" i="4"/>
  <c r="H833" i="4"/>
  <c r="H841" i="4"/>
  <c r="H849" i="4"/>
  <c r="H857" i="4"/>
  <c r="H865" i="4"/>
  <c r="H873" i="4"/>
  <c r="H881" i="4"/>
  <c r="H889" i="4"/>
  <c r="H897" i="4"/>
  <c r="H905" i="4"/>
  <c r="H913" i="4"/>
  <c r="H921" i="4"/>
  <c r="H929" i="4"/>
  <c r="H937" i="4"/>
  <c r="H945" i="4"/>
  <c r="H953" i="4"/>
  <c r="H961" i="4"/>
  <c r="H969" i="4"/>
  <c r="H977" i="4"/>
  <c r="H985" i="4"/>
  <c r="H993" i="4"/>
  <c r="H1001" i="4"/>
  <c r="H1009" i="4"/>
  <c r="H1017" i="4"/>
  <c r="Y6" i="1"/>
  <c r="Z6" i="1" s="1"/>
  <c r="Q5" i="1"/>
  <c r="Y5" i="1"/>
  <c r="G3" i="4"/>
  <c r="H3" i="4" s="1"/>
  <c r="G5" i="4"/>
  <c r="H5" i="4" s="1"/>
  <c r="G7" i="4"/>
  <c r="H7" i="4" s="1"/>
  <c r="G9" i="4"/>
  <c r="H9" i="4" s="1"/>
  <c r="G11" i="4"/>
  <c r="H11" i="4" s="1"/>
  <c r="G13" i="4"/>
  <c r="H13" i="4" s="1"/>
  <c r="G15" i="4"/>
  <c r="H15" i="4" s="1"/>
  <c r="G17" i="4"/>
  <c r="H17" i="4" s="1"/>
  <c r="G19" i="4"/>
  <c r="H19" i="4" s="1"/>
  <c r="G21" i="4"/>
  <c r="H21" i="4" s="1"/>
  <c r="G23" i="4"/>
  <c r="H23" i="4" s="1"/>
  <c r="G25" i="4"/>
  <c r="H25" i="4" s="1"/>
  <c r="G27" i="4"/>
  <c r="H27" i="4" s="1"/>
  <c r="G29" i="4"/>
  <c r="H29" i="4" s="1"/>
  <c r="G31" i="4"/>
  <c r="H31" i="4" s="1"/>
  <c r="G33" i="4"/>
  <c r="H33" i="4" s="1"/>
  <c r="G35" i="4"/>
  <c r="H35" i="4" s="1"/>
  <c r="G37" i="4"/>
  <c r="H37" i="4" s="1"/>
  <c r="G39" i="4"/>
  <c r="H39" i="4" s="1"/>
  <c r="G41" i="4"/>
  <c r="H41" i="4" s="1"/>
  <c r="G43" i="4"/>
  <c r="H43" i="4" s="1"/>
  <c r="G45" i="4"/>
  <c r="H45" i="4" s="1"/>
  <c r="G47" i="4"/>
  <c r="H47" i="4" s="1"/>
  <c r="G49" i="4"/>
  <c r="H49" i="4" s="1"/>
  <c r="G51" i="4"/>
  <c r="H51" i="4" s="1"/>
  <c r="G53" i="4"/>
  <c r="H53" i="4" s="1"/>
  <c r="G55" i="4"/>
  <c r="H55" i="4" s="1"/>
  <c r="G57" i="4"/>
  <c r="H57" i="4" s="1"/>
  <c r="G59" i="4"/>
  <c r="H59" i="4" s="1"/>
  <c r="G61" i="4"/>
  <c r="H61" i="4" s="1"/>
  <c r="G63" i="4"/>
  <c r="H63" i="4" s="1"/>
  <c r="G65" i="4"/>
  <c r="H65" i="4" s="1"/>
  <c r="G67" i="4"/>
  <c r="H67" i="4" s="1"/>
  <c r="G69" i="4"/>
  <c r="H69" i="4" s="1"/>
  <c r="G71" i="4"/>
  <c r="H71" i="4" s="1"/>
  <c r="G73" i="4"/>
  <c r="H73" i="4" s="1"/>
  <c r="G75" i="4"/>
  <c r="H75" i="4" s="1"/>
  <c r="G77" i="4"/>
  <c r="H77" i="4" s="1"/>
  <c r="G79" i="4"/>
  <c r="H79" i="4" s="1"/>
  <c r="G81" i="4"/>
  <c r="H81" i="4" s="1"/>
  <c r="G83" i="4"/>
  <c r="H83" i="4" s="1"/>
  <c r="G85" i="4"/>
  <c r="H85" i="4" s="1"/>
  <c r="G87" i="4"/>
  <c r="H87" i="4" s="1"/>
  <c r="G89" i="4"/>
  <c r="H89" i="4" s="1"/>
  <c r="G91" i="4"/>
  <c r="H91" i="4" s="1"/>
  <c r="G93" i="4"/>
  <c r="H93" i="4" s="1"/>
  <c r="G95" i="4"/>
  <c r="H95" i="4" s="1"/>
  <c r="G97" i="4"/>
  <c r="H97" i="4" s="1"/>
  <c r="G99" i="4"/>
  <c r="H99" i="4" s="1"/>
  <c r="G101" i="4"/>
  <c r="H101" i="4" s="1"/>
  <c r="G103" i="4"/>
  <c r="H103" i="4" s="1"/>
  <c r="G105" i="4"/>
  <c r="H105" i="4" s="1"/>
  <c r="G107" i="4"/>
  <c r="H107" i="4" s="1"/>
  <c r="G109" i="4"/>
  <c r="H109" i="4" s="1"/>
  <c r="G111" i="4"/>
  <c r="H111" i="4" s="1"/>
  <c r="G113" i="4"/>
  <c r="H113" i="4" s="1"/>
  <c r="G115" i="4"/>
  <c r="H115" i="4" s="1"/>
  <c r="G117" i="4"/>
  <c r="H117" i="4" s="1"/>
  <c r="G119" i="4"/>
  <c r="H119" i="4" s="1"/>
  <c r="G121" i="4"/>
  <c r="H121" i="4" s="1"/>
  <c r="G123" i="4"/>
  <c r="H123" i="4" s="1"/>
  <c r="G125" i="4"/>
  <c r="H125" i="4" s="1"/>
  <c r="G127" i="4"/>
  <c r="H127" i="4" s="1"/>
  <c r="G129" i="4"/>
  <c r="H129" i="4" s="1"/>
  <c r="G131" i="4"/>
  <c r="H131" i="4" s="1"/>
  <c r="G133" i="4"/>
  <c r="H133" i="4" s="1"/>
  <c r="G135" i="4"/>
  <c r="H135" i="4" s="1"/>
  <c r="G137" i="4"/>
  <c r="H137" i="4" s="1"/>
  <c r="G139" i="4"/>
  <c r="H139" i="4" s="1"/>
  <c r="G141" i="4"/>
  <c r="H141" i="4" s="1"/>
  <c r="H142" i="4"/>
  <c r="H144" i="4"/>
  <c r="H146" i="4"/>
  <c r="H148" i="4"/>
  <c r="H150" i="4"/>
  <c r="H152" i="4"/>
  <c r="H154" i="4"/>
  <c r="H156" i="4"/>
  <c r="H158" i="4"/>
  <c r="H160" i="4"/>
  <c r="H162" i="4"/>
  <c r="H164" i="4"/>
  <c r="H166" i="4"/>
  <c r="H168" i="4"/>
  <c r="H170" i="4"/>
  <c r="H172" i="4"/>
  <c r="H174" i="4"/>
  <c r="H176" i="4"/>
  <c r="H178" i="4"/>
  <c r="H180" i="4"/>
  <c r="H182" i="4"/>
  <c r="H184" i="4"/>
  <c r="H186" i="4"/>
  <c r="H188" i="4"/>
  <c r="H190" i="4"/>
  <c r="H192" i="4"/>
  <c r="H194" i="4"/>
  <c r="H196" i="4"/>
  <c r="H198" i="4"/>
  <c r="H200" i="4"/>
  <c r="H202" i="4"/>
  <c r="H204" i="4"/>
  <c r="H206" i="4"/>
  <c r="H208" i="4"/>
  <c r="H210" i="4"/>
  <c r="H212" i="4"/>
  <c r="H214" i="4"/>
  <c r="H216" i="4"/>
  <c r="H218" i="4"/>
  <c r="G769" i="4"/>
  <c r="H769" i="4" s="1"/>
  <c r="G772" i="4"/>
  <c r="H772" i="4" s="1"/>
  <c r="G776" i="4"/>
  <c r="H776" i="4" s="1"/>
  <c r="G780" i="4"/>
  <c r="H780" i="4" s="1"/>
  <c r="G784" i="4"/>
  <c r="H784" i="4" s="1"/>
  <c r="G788" i="4"/>
  <c r="H788" i="4" s="1"/>
  <c r="G792" i="4"/>
  <c r="H792" i="4" s="1"/>
  <c r="G796" i="4"/>
  <c r="H796" i="4" s="1"/>
  <c r="G800" i="4"/>
  <c r="H800" i="4" s="1"/>
  <c r="G804" i="4"/>
  <c r="H804" i="4" s="1"/>
  <c r="G808" i="4"/>
  <c r="H808" i="4" s="1"/>
  <c r="G812" i="4"/>
  <c r="H812" i="4" s="1"/>
  <c r="G816" i="4"/>
  <c r="H816" i="4" s="1"/>
  <c r="G219" i="4"/>
  <c r="H219" i="4" s="1"/>
  <c r="G221" i="4"/>
  <c r="H221" i="4" s="1"/>
  <c r="G223" i="4"/>
  <c r="H223" i="4" s="1"/>
  <c r="G225" i="4"/>
  <c r="H225" i="4" s="1"/>
  <c r="G227" i="4"/>
  <c r="H227" i="4" s="1"/>
  <c r="G229" i="4"/>
  <c r="H229" i="4" s="1"/>
  <c r="G231" i="4"/>
  <c r="H231" i="4" s="1"/>
  <c r="G233" i="4"/>
  <c r="H233" i="4" s="1"/>
  <c r="G235" i="4"/>
  <c r="H235" i="4" s="1"/>
  <c r="G237" i="4"/>
  <c r="H237" i="4" s="1"/>
  <c r="G239" i="4"/>
  <c r="H239" i="4" s="1"/>
  <c r="G241" i="4"/>
  <c r="H241" i="4" s="1"/>
  <c r="G243" i="4"/>
  <c r="H243" i="4" s="1"/>
  <c r="G245" i="4"/>
  <c r="H245" i="4" s="1"/>
  <c r="G247" i="4"/>
  <c r="H247" i="4" s="1"/>
  <c r="G249" i="4"/>
  <c r="H249" i="4" s="1"/>
  <c r="G251" i="4"/>
  <c r="H251" i="4" s="1"/>
  <c r="G253" i="4"/>
  <c r="H253" i="4" s="1"/>
  <c r="G255" i="4"/>
  <c r="H255" i="4" s="1"/>
  <c r="G257" i="4"/>
  <c r="H257" i="4" s="1"/>
  <c r="G259" i="4"/>
  <c r="H259" i="4" s="1"/>
  <c r="G261" i="4"/>
  <c r="H261" i="4" s="1"/>
  <c r="G263" i="4"/>
  <c r="H263" i="4" s="1"/>
  <c r="G265" i="4"/>
  <c r="H265" i="4" s="1"/>
  <c r="G267" i="4"/>
  <c r="H267" i="4" s="1"/>
  <c r="G269" i="4"/>
  <c r="H269" i="4" s="1"/>
  <c r="G271" i="4"/>
  <c r="H271" i="4" s="1"/>
  <c r="G273" i="4"/>
  <c r="H273" i="4" s="1"/>
  <c r="G275" i="4"/>
  <c r="H275" i="4" s="1"/>
  <c r="G277" i="4"/>
  <c r="H277" i="4" s="1"/>
  <c r="G279" i="4"/>
  <c r="H279" i="4" s="1"/>
  <c r="G281" i="4"/>
  <c r="H281" i="4" s="1"/>
  <c r="G283" i="4"/>
  <c r="H283" i="4" s="1"/>
  <c r="G285" i="4"/>
  <c r="H285" i="4" s="1"/>
  <c r="G287" i="4"/>
  <c r="H287" i="4" s="1"/>
  <c r="G289" i="4"/>
  <c r="H289" i="4" s="1"/>
  <c r="G291" i="4"/>
  <c r="H291" i="4" s="1"/>
  <c r="G293" i="4"/>
  <c r="H293" i="4" s="1"/>
  <c r="G295" i="4"/>
  <c r="H295" i="4" s="1"/>
  <c r="G297" i="4"/>
  <c r="H297" i="4" s="1"/>
  <c r="G299" i="4"/>
  <c r="H299" i="4" s="1"/>
  <c r="G301" i="4"/>
  <c r="H301" i="4" s="1"/>
  <c r="G303" i="4"/>
  <c r="H303" i="4" s="1"/>
  <c r="G305" i="4"/>
  <c r="H305" i="4" s="1"/>
  <c r="G307" i="4"/>
  <c r="H307" i="4" s="1"/>
  <c r="G309" i="4"/>
  <c r="H309" i="4" s="1"/>
  <c r="G311" i="4"/>
  <c r="H311" i="4" s="1"/>
  <c r="G313" i="4"/>
  <c r="H313" i="4" s="1"/>
  <c r="G315" i="4"/>
  <c r="H315" i="4" s="1"/>
  <c r="G317" i="4"/>
  <c r="H317" i="4" s="1"/>
  <c r="G319" i="4"/>
  <c r="H319" i="4" s="1"/>
  <c r="G321" i="4"/>
  <c r="H321" i="4" s="1"/>
  <c r="G323" i="4"/>
  <c r="H323" i="4" s="1"/>
  <c r="G325" i="4"/>
  <c r="H325" i="4" s="1"/>
  <c r="G327" i="4"/>
  <c r="H327" i="4" s="1"/>
  <c r="G329" i="4"/>
  <c r="H329" i="4" s="1"/>
  <c r="G331" i="4"/>
  <c r="H331" i="4" s="1"/>
  <c r="G333" i="4"/>
  <c r="H333" i="4" s="1"/>
  <c r="G335" i="4"/>
  <c r="H335" i="4" s="1"/>
  <c r="G337" i="4"/>
  <c r="H337" i="4" s="1"/>
  <c r="G339" i="4"/>
  <c r="H339" i="4" s="1"/>
  <c r="G341" i="4"/>
  <c r="H341" i="4" s="1"/>
  <c r="G343" i="4"/>
  <c r="H343" i="4" s="1"/>
  <c r="G345" i="4"/>
  <c r="H345" i="4" s="1"/>
  <c r="G347" i="4"/>
  <c r="H347" i="4" s="1"/>
  <c r="G349" i="4"/>
  <c r="H349" i="4" s="1"/>
  <c r="G351" i="4"/>
  <c r="H351" i="4" s="1"/>
  <c r="G353" i="4"/>
  <c r="H353" i="4" s="1"/>
  <c r="G355" i="4"/>
  <c r="H355" i="4" s="1"/>
  <c r="G357" i="4"/>
  <c r="H357" i="4" s="1"/>
  <c r="G359" i="4"/>
  <c r="H359" i="4" s="1"/>
  <c r="G361" i="4"/>
  <c r="H361" i="4" s="1"/>
  <c r="G363" i="4"/>
  <c r="H363" i="4" s="1"/>
  <c r="G365" i="4"/>
  <c r="H365" i="4" s="1"/>
  <c r="G367" i="4"/>
  <c r="H367" i="4" s="1"/>
  <c r="G369" i="4"/>
  <c r="H369" i="4" s="1"/>
  <c r="G371" i="4"/>
  <c r="H371" i="4" s="1"/>
  <c r="G373" i="4"/>
  <c r="H373" i="4" s="1"/>
  <c r="G375" i="4"/>
  <c r="H375" i="4" s="1"/>
  <c r="G377" i="4"/>
  <c r="H377" i="4" s="1"/>
  <c r="G379" i="4"/>
  <c r="H379" i="4" s="1"/>
  <c r="G381" i="4"/>
  <c r="H381" i="4" s="1"/>
  <c r="G383" i="4"/>
  <c r="H383" i="4" s="1"/>
  <c r="G385" i="4"/>
  <c r="H385" i="4" s="1"/>
  <c r="G387" i="4"/>
  <c r="H387" i="4" s="1"/>
  <c r="G389" i="4"/>
  <c r="H389" i="4" s="1"/>
  <c r="G391" i="4"/>
  <c r="H391" i="4" s="1"/>
  <c r="G393" i="4"/>
  <c r="H393" i="4" s="1"/>
  <c r="G395" i="4"/>
  <c r="H395" i="4" s="1"/>
  <c r="G397" i="4"/>
  <c r="H397" i="4" s="1"/>
  <c r="G399" i="4"/>
  <c r="H399" i="4" s="1"/>
  <c r="G401" i="4"/>
  <c r="H401" i="4" s="1"/>
  <c r="G403" i="4"/>
  <c r="H403" i="4" s="1"/>
  <c r="G405" i="4"/>
  <c r="H405" i="4" s="1"/>
  <c r="G407" i="4"/>
  <c r="H407" i="4" s="1"/>
  <c r="G409" i="4"/>
  <c r="H409" i="4" s="1"/>
  <c r="G411" i="4"/>
  <c r="H411" i="4" s="1"/>
  <c r="G413" i="4"/>
  <c r="H413" i="4" s="1"/>
  <c r="G415" i="4"/>
  <c r="H415" i="4" s="1"/>
  <c r="G417" i="4"/>
  <c r="H417" i="4" s="1"/>
  <c r="G419" i="4"/>
  <c r="H419" i="4" s="1"/>
  <c r="G421" i="4"/>
  <c r="H421" i="4" s="1"/>
  <c r="G423" i="4"/>
  <c r="H423" i="4" s="1"/>
  <c r="G425" i="4"/>
  <c r="H425" i="4" s="1"/>
  <c r="G427" i="4"/>
  <c r="H427" i="4" s="1"/>
  <c r="G429" i="4"/>
  <c r="H429" i="4" s="1"/>
  <c r="G431" i="4"/>
  <c r="H431" i="4" s="1"/>
  <c r="G433" i="4"/>
  <c r="H433" i="4" s="1"/>
  <c r="G435" i="4"/>
  <c r="H435" i="4" s="1"/>
  <c r="G437" i="4"/>
  <c r="H437" i="4" s="1"/>
  <c r="G439" i="4"/>
  <c r="H439" i="4" s="1"/>
  <c r="G441" i="4"/>
  <c r="H441" i="4" s="1"/>
  <c r="G443" i="4"/>
  <c r="H443" i="4" s="1"/>
  <c r="G445" i="4"/>
  <c r="H445" i="4" s="1"/>
  <c r="G447" i="4"/>
  <c r="H447" i="4" s="1"/>
  <c r="G449" i="4"/>
  <c r="H449" i="4" s="1"/>
  <c r="G451" i="4"/>
  <c r="H451" i="4" s="1"/>
  <c r="G453" i="4"/>
  <c r="H453" i="4" s="1"/>
  <c r="G455" i="4"/>
  <c r="H455" i="4" s="1"/>
  <c r="G457" i="4"/>
  <c r="H457" i="4" s="1"/>
  <c r="G459" i="4"/>
  <c r="H459" i="4" s="1"/>
  <c r="G461" i="4"/>
  <c r="H461" i="4" s="1"/>
  <c r="G463" i="4"/>
  <c r="H463" i="4" s="1"/>
  <c r="G465" i="4"/>
  <c r="H465" i="4" s="1"/>
  <c r="G467" i="4"/>
  <c r="H467" i="4" s="1"/>
  <c r="G469" i="4"/>
  <c r="H469" i="4" s="1"/>
  <c r="G471" i="4"/>
  <c r="H471" i="4" s="1"/>
  <c r="G473" i="4"/>
  <c r="H473" i="4" s="1"/>
  <c r="G475" i="4"/>
  <c r="H475" i="4" s="1"/>
  <c r="G477" i="4"/>
  <c r="H477" i="4" s="1"/>
  <c r="G479" i="4"/>
  <c r="H479" i="4" s="1"/>
  <c r="G481" i="4"/>
  <c r="H481" i="4" s="1"/>
  <c r="G483" i="4"/>
  <c r="H483" i="4" s="1"/>
  <c r="G485" i="4"/>
  <c r="H485" i="4" s="1"/>
  <c r="G487" i="4"/>
  <c r="H487" i="4" s="1"/>
  <c r="G489" i="4"/>
  <c r="H489" i="4" s="1"/>
  <c r="G491" i="4"/>
  <c r="H491" i="4" s="1"/>
  <c r="G493" i="4"/>
  <c r="H493" i="4" s="1"/>
  <c r="G495" i="4"/>
  <c r="H495" i="4" s="1"/>
  <c r="G497" i="4"/>
  <c r="H497" i="4" s="1"/>
  <c r="G499" i="4"/>
  <c r="H499" i="4" s="1"/>
  <c r="G501" i="4"/>
  <c r="H501" i="4" s="1"/>
  <c r="G503" i="4"/>
  <c r="H503" i="4" s="1"/>
  <c r="G505" i="4"/>
  <c r="H505" i="4" s="1"/>
  <c r="G507" i="4"/>
  <c r="H507" i="4" s="1"/>
  <c r="G509" i="4"/>
  <c r="H509" i="4" s="1"/>
  <c r="G511" i="4"/>
  <c r="H511" i="4" s="1"/>
  <c r="G513" i="4"/>
  <c r="H513" i="4" s="1"/>
  <c r="G515" i="4"/>
  <c r="H515" i="4" s="1"/>
  <c r="G517" i="4"/>
  <c r="H517" i="4" s="1"/>
  <c r="G519" i="4"/>
  <c r="H519" i="4" s="1"/>
  <c r="G521" i="4"/>
  <c r="H521" i="4" s="1"/>
  <c r="G523" i="4"/>
  <c r="H523" i="4" s="1"/>
  <c r="G525" i="4"/>
  <c r="H525" i="4" s="1"/>
  <c r="G527" i="4"/>
  <c r="H527" i="4" s="1"/>
  <c r="G529" i="4"/>
  <c r="H529" i="4" s="1"/>
  <c r="G531" i="4"/>
  <c r="H531" i="4" s="1"/>
  <c r="G533" i="4"/>
  <c r="H533" i="4" s="1"/>
  <c r="G535" i="4"/>
  <c r="H535" i="4" s="1"/>
  <c r="G537" i="4"/>
  <c r="H537" i="4" s="1"/>
  <c r="H538" i="4"/>
  <c r="H540" i="4"/>
  <c r="H542" i="4"/>
  <c r="H544" i="4"/>
  <c r="H546" i="4"/>
  <c r="H548" i="4"/>
  <c r="H550" i="4"/>
  <c r="H552" i="4"/>
  <c r="H554" i="4"/>
  <c r="H556" i="4"/>
  <c r="H558" i="4"/>
  <c r="H560" i="4"/>
  <c r="H562" i="4"/>
  <c r="H564" i="4"/>
  <c r="H566" i="4"/>
  <c r="H568" i="4"/>
  <c r="H570" i="4"/>
  <c r="H572" i="4"/>
  <c r="H574" i="4"/>
  <c r="H576" i="4"/>
  <c r="H578" i="4"/>
  <c r="H580" i="4"/>
  <c r="H582" i="4"/>
  <c r="H584" i="4"/>
  <c r="H586" i="4"/>
  <c r="H588" i="4"/>
  <c r="H590" i="4"/>
  <c r="H592" i="4"/>
  <c r="H594" i="4"/>
  <c r="H596" i="4"/>
  <c r="H598" i="4"/>
  <c r="H600" i="4"/>
  <c r="H602" i="4"/>
  <c r="H604" i="4"/>
  <c r="H606" i="4"/>
  <c r="H608" i="4"/>
  <c r="H610" i="4"/>
  <c r="H612" i="4"/>
  <c r="H614" i="4"/>
  <c r="H616" i="4"/>
  <c r="H618" i="4"/>
  <c r="H620" i="4"/>
  <c r="H622" i="4"/>
  <c r="H624" i="4"/>
  <c r="H626" i="4"/>
  <c r="H628" i="4"/>
  <c r="H630" i="4"/>
  <c r="H632" i="4"/>
  <c r="H634" i="4"/>
  <c r="H636" i="4"/>
  <c r="H638" i="4"/>
  <c r="H640" i="4"/>
  <c r="H642" i="4"/>
  <c r="H644" i="4"/>
  <c r="H646" i="4"/>
  <c r="H648" i="4"/>
  <c r="H650" i="4"/>
  <c r="H652" i="4"/>
  <c r="H654" i="4"/>
  <c r="H656" i="4"/>
  <c r="H658" i="4"/>
  <c r="H660" i="4"/>
  <c r="H662" i="4"/>
  <c r="H664" i="4"/>
  <c r="H666" i="4"/>
  <c r="H668" i="4"/>
  <c r="H670" i="4"/>
  <c r="H672" i="4"/>
  <c r="H674" i="4"/>
  <c r="H676" i="4"/>
  <c r="H678" i="4"/>
  <c r="H680" i="4"/>
  <c r="H682" i="4"/>
  <c r="H684" i="4"/>
  <c r="H686" i="4"/>
  <c r="H688" i="4"/>
  <c r="H690" i="4"/>
  <c r="H692" i="4"/>
  <c r="H694" i="4"/>
  <c r="H696" i="4"/>
  <c r="H698" i="4"/>
  <c r="H700" i="4"/>
  <c r="H702" i="4"/>
  <c r="H704" i="4"/>
  <c r="H706" i="4"/>
  <c r="H708" i="4"/>
  <c r="H710" i="4"/>
  <c r="H712" i="4"/>
  <c r="H714" i="4"/>
  <c r="H716" i="4"/>
  <c r="H718" i="4"/>
  <c r="H720" i="4"/>
  <c r="H722" i="4"/>
  <c r="H724" i="4"/>
  <c r="H726" i="4"/>
  <c r="H728" i="4"/>
  <c r="H730" i="4"/>
  <c r="H732" i="4"/>
  <c r="H734" i="4"/>
  <c r="H736" i="4"/>
  <c r="H738" i="4"/>
  <c r="H740" i="4"/>
  <c r="H742" i="4"/>
  <c r="H744" i="4"/>
  <c r="H746" i="4"/>
  <c r="H748" i="4"/>
  <c r="H750" i="4"/>
  <c r="H752" i="4"/>
  <c r="H754" i="4"/>
  <c r="H756" i="4"/>
  <c r="H758" i="4"/>
  <c r="H760" i="4"/>
  <c r="H762" i="4"/>
  <c r="H764" i="4"/>
  <c r="H766" i="4"/>
  <c r="H768" i="4"/>
  <c r="G770" i="4"/>
  <c r="H770" i="4" s="1"/>
  <c r="G774" i="4"/>
  <c r="H774" i="4" s="1"/>
  <c r="G778" i="4"/>
  <c r="H778" i="4" s="1"/>
  <c r="G782" i="4"/>
  <c r="H782" i="4" s="1"/>
  <c r="G786" i="4"/>
  <c r="H786" i="4" s="1"/>
  <c r="G790" i="4"/>
  <c r="H790" i="4" s="1"/>
  <c r="G794" i="4"/>
  <c r="H794" i="4" s="1"/>
  <c r="G798" i="4"/>
  <c r="H798" i="4" s="1"/>
  <c r="G802" i="4"/>
  <c r="H802" i="4" s="1"/>
  <c r="G806" i="4"/>
  <c r="H806" i="4" s="1"/>
  <c r="G810" i="4"/>
  <c r="H810" i="4" s="1"/>
  <c r="G814" i="4"/>
  <c r="H814" i="4" s="1"/>
  <c r="H818" i="4"/>
  <c r="H820" i="4"/>
  <c r="H822" i="4"/>
  <c r="H824" i="4"/>
  <c r="H826" i="4"/>
  <c r="H828" i="4"/>
  <c r="H830" i="4"/>
  <c r="H832" i="4"/>
  <c r="H834" i="4"/>
  <c r="H836" i="4"/>
  <c r="H838" i="4"/>
  <c r="H840" i="4"/>
  <c r="H842" i="4"/>
  <c r="H844" i="4"/>
  <c r="H846" i="4"/>
  <c r="H848" i="4"/>
  <c r="H850" i="4"/>
  <c r="H852" i="4"/>
  <c r="H854" i="4"/>
  <c r="H856" i="4"/>
  <c r="H858" i="4"/>
  <c r="H860" i="4"/>
  <c r="H862" i="4"/>
  <c r="H864" i="4"/>
  <c r="H866" i="4"/>
  <c r="H868" i="4"/>
  <c r="H870" i="4"/>
  <c r="H872" i="4"/>
  <c r="H874" i="4"/>
  <c r="H876" i="4"/>
  <c r="H878" i="4"/>
  <c r="H880" i="4"/>
  <c r="H882" i="4"/>
  <c r="H884" i="4"/>
  <c r="H886" i="4"/>
  <c r="H888" i="4"/>
  <c r="H890" i="4"/>
  <c r="H892" i="4"/>
  <c r="H894" i="4"/>
  <c r="H896" i="4"/>
  <c r="H898" i="4"/>
  <c r="H900" i="4"/>
  <c r="H902" i="4"/>
  <c r="H904" i="4"/>
  <c r="H906" i="4"/>
  <c r="H908" i="4"/>
  <c r="H910" i="4"/>
  <c r="H912" i="4"/>
  <c r="H914" i="4"/>
  <c r="H916" i="4"/>
  <c r="H918" i="4"/>
  <c r="H920" i="4"/>
  <c r="H922" i="4"/>
  <c r="H924" i="4"/>
  <c r="H926" i="4"/>
  <c r="H928" i="4"/>
  <c r="H930" i="4"/>
  <c r="H932" i="4"/>
  <c r="H934" i="4"/>
  <c r="H936" i="4"/>
  <c r="H938" i="4"/>
  <c r="H940" i="4"/>
  <c r="H942" i="4"/>
  <c r="H944" i="4"/>
  <c r="H946" i="4"/>
  <c r="H948" i="4"/>
  <c r="H950" i="4"/>
  <c r="H952" i="4"/>
  <c r="H954" i="4"/>
  <c r="H956" i="4"/>
  <c r="H958" i="4"/>
  <c r="H960" i="4"/>
  <c r="H962" i="4"/>
  <c r="H964" i="4"/>
  <c r="H966" i="4"/>
  <c r="H968" i="4"/>
  <c r="H970" i="4"/>
  <c r="H972" i="4"/>
  <c r="H974" i="4"/>
  <c r="H976" i="4"/>
  <c r="H978" i="4"/>
  <c r="H980" i="4"/>
  <c r="H982" i="4"/>
  <c r="H984" i="4"/>
  <c r="H986" i="4"/>
  <c r="H988" i="4"/>
  <c r="H990" i="4"/>
  <c r="H992" i="4"/>
  <c r="H994" i="4"/>
  <c r="H996" i="4"/>
  <c r="H998" i="4"/>
  <c r="H1000" i="4"/>
  <c r="H1002" i="4"/>
  <c r="H1004" i="4"/>
  <c r="H1006" i="4"/>
  <c r="H1008" i="4"/>
  <c r="H1010" i="4"/>
  <c r="H1012" i="4"/>
  <c r="H1014" i="4"/>
  <c r="H1016" i="4"/>
  <c r="H1018" i="4"/>
  <c r="H1020" i="4"/>
  <c r="H1022" i="4"/>
  <c r="H1024" i="4"/>
  <c r="AY11" i="1"/>
  <c r="AY12" i="1"/>
  <c r="AY13" i="1"/>
  <c r="AY14" i="1"/>
  <c r="AY20" i="1"/>
  <c r="AY23" i="1"/>
  <c r="AA8" i="1" l="1"/>
  <c r="Z36" i="1"/>
  <c r="Z5" i="1"/>
  <c r="C2" i="9" s="1"/>
  <c r="Z68" i="1"/>
  <c r="Z52" i="1"/>
  <c r="C49" i="9" s="1"/>
  <c r="Z32" i="1"/>
  <c r="Z57" i="1"/>
  <c r="Z41" i="1"/>
  <c r="Z58" i="1"/>
  <c r="C55" i="9" s="1"/>
  <c r="Z42" i="1"/>
  <c r="C39" i="9" s="1"/>
  <c r="Z21" i="1"/>
  <c r="C18" i="9" s="1"/>
  <c r="Z59" i="1"/>
  <c r="C56" i="9" s="1"/>
  <c r="Z43" i="1"/>
  <c r="C40" i="9" s="1"/>
  <c r="Z40" i="1"/>
  <c r="C37" i="9" s="1"/>
  <c r="Z61" i="1"/>
  <c r="C58" i="9" s="1"/>
  <c r="Z45" i="1"/>
  <c r="C42" i="9" s="1"/>
  <c r="Z23" i="1"/>
  <c r="Z62" i="1"/>
  <c r="Z46" i="1"/>
  <c r="Z26" i="1"/>
  <c r="Z24" i="1"/>
  <c r="C21" i="9" s="1"/>
  <c r="Z63" i="1"/>
  <c r="C60" i="9" s="1"/>
  <c r="Z47" i="1"/>
  <c r="C44" i="9" s="1"/>
  <c r="Z27" i="1"/>
  <c r="C24" i="9" s="1"/>
  <c r="Z39" i="1"/>
  <c r="C36" i="9" s="1"/>
  <c r="Z22" i="1"/>
  <c r="C19" i="9" s="1"/>
  <c r="Z60" i="1"/>
  <c r="C57" i="9" s="1"/>
  <c r="Z44" i="1"/>
  <c r="C41" i="9" s="1"/>
  <c r="Z25" i="1"/>
  <c r="C22" i="9" s="1"/>
  <c r="Z65" i="1"/>
  <c r="C62" i="9" s="1"/>
  <c r="Z49" i="1"/>
  <c r="C46" i="9" s="1"/>
  <c r="Z29" i="1"/>
  <c r="C26" i="9" s="1"/>
  <c r="Z66" i="1"/>
  <c r="C63" i="9" s="1"/>
  <c r="Z50" i="1"/>
  <c r="C47" i="9" s="1"/>
  <c r="Z30" i="1"/>
  <c r="C27" i="9" s="1"/>
  <c r="Z16" i="1"/>
  <c r="C13" i="9" s="1"/>
  <c r="Z67" i="1"/>
  <c r="C64" i="9" s="1"/>
  <c r="Z51" i="1"/>
  <c r="Z31" i="1"/>
  <c r="Z37" i="1"/>
  <c r="C34" i="9" s="1"/>
  <c r="Z56" i="1"/>
  <c r="C53" i="9" s="1"/>
  <c r="Z64" i="1"/>
  <c r="C61" i="9" s="1"/>
  <c r="Z48" i="1"/>
  <c r="C45" i="9" s="1"/>
  <c r="Z28" i="1"/>
  <c r="Z17" i="1"/>
  <c r="Z69" i="1"/>
  <c r="C66" i="9" s="1"/>
  <c r="Z53" i="1"/>
  <c r="Z33" i="1"/>
  <c r="Z70" i="1"/>
  <c r="Z54" i="1"/>
  <c r="C51" i="9" s="1"/>
  <c r="Z34" i="1"/>
  <c r="C31" i="9" s="1"/>
  <c r="Z71" i="1"/>
  <c r="C68" i="9" s="1"/>
  <c r="Z55" i="1"/>
  <c r="C52" i="9" s="1"/>
  <c r="Z35" i="1"/>
  <c r="C32" i="9" s="1"/>
  <c r="Z38" i="1"/>
  <c r="C35" i="9" s="1"/>
  <c r="AA9" i="1"/>
  <c r="AA6" i="1"/>
  <c r="AA23" i="1"/>
  <c r="G12" i="9"/>
  <c r="C12" i="9" s="1"/>
  <c r="G245" i="9"/>
  <c r="G229" i="9"/>
  <c r="G213" i="9"/>
  <c r="G197" i="9"/>
  <c r="G181" i="9"/>
  <c r="G165" i="9"/>
  <c r="C165" i="9" s="1"/>
  <c r="G149" i="9"/>
  <c r="G133" i="9"/>
  <c r="G77" i="9"/>
  <c r="G16" i="9"/>
  <c r="C16" i="9" s="1"/>
  <c r="G8" i="9"/>
  <c r="C8" i="9" s="1"/>
  <c r="G249" i="9"/>
  <c r="G241" i="9"/>
  <c r="G233" i="9"/>
  <c r="G225" i="9"/>
  <c r="G217" i="9"/>
  <c r="G209" i="9"/>
  <c r="G201" i="9"/>
  <c r="G193" i="9"/>
  <c r="G185" i="9"/>
  <c r="G177" i="9"/>
  <c r="G169" i="9"/>
  <c r="G161" i="9"/>
  <c r="C161" i="9" s="1"/>
  <c r="G153" i="9"/>
  <c r="C153" i="9" s="1"/>
  <c r="G145" i="9"/>
  <c r="G137" i="9"/>
  <c r="G129" i="9"/>
  <c r="G121" i="9"/>
  <c r="C121" i="9" s="1"/>
  <c r="G113" i="9"/>
  <c r="G105" i="9"/>
  <c r="G97" i="9"/>
  <c r="C97" i="9" s="1"/>
  <c r="G89" i="9"/>
  <c r="C89" i="9" s="1"/>
  <c r="G81" i="9"/>
  <c r="G73" i="9"/>
  <c r="C73" i="9" s="1"/>
  <c r="G65" i="9"/>
  <c r="G57" i="9"/>
  <c r="G49" i="9"/>
  <c r="G41" i="9"/>
  <c r="G29" i="9"/>
  <c r="G21" i="9"/>
  <c r="G13" i="9"/>
  <c r="G5" i="9"/>
  <c r="C5" i="9" s="1"/>
  <c r="G246" i="9"/>
  <c r="G238" i="9"/>
  <c r="G230" i="9"/>
  <c r="G222" i="9"/>
  <c r="G214" i="9"/>
  <c r="G206" i="9"/>
  <c r="G198" i="9"/>
  <c r="G190" i="9"/>
  <c r="G182" i="9"/>
  <c r="G174" i="9"/>
  <c r="G166" i="9"/>
  <c r="G158" i="9"/>
  <c r="G150" i="9"/>
  <c r="G142" i="9"/>
  <c r="G134" i="9"/>
  <c r="G126" i="9"/>
  <c r="C126" i="9" s="1"/>
  <c r="G118" i="9"/>
  <c r="G110" i="9"/>
  <c r="G102" i="9"/>
  <c r="C102" i="9" s="1"/>
  <c r="G94" i="9"/>
  <c r="G86" i="9"/>
  <c r="G78" i="9"/>
  <c r="C78" i="9" s="1"/>
  <c r="G70" i="9"/>
  <c r="C70" i="9" s="1"/>
  <c r="G62" i="9"/>
  <c r="G54" i="9"/>
  <c r="G46" i="9"/>
  <c r="G38" i="9"/>
  <c r="G26" i="9"/>
  <c r="G14" i="9"/>
  <c r="G6" i="9"/>
  <c r="C6" i="9" s="1"/>
  <c r="G247" i="9"/>
  <c r="G239" i="9"/>
  <c r="G231" i="9"/>
  <c r="G223" i="9"/>
  <c r="G215" i="9"/>
  <c r="G207" i="9"/>
  <c r="G199" i="9"/>
  <c r="G191" i="9"/>
  <c r="G183" i="9"/>
  <c r="G175" i="9"/>
  <c r="G167" i="9"/>
  <c r="G159" i="9"/>
  <c r="G151" i="9"/>
  <c r="G143" i="9"/>
  <c r="G135" i="9"/>
  <c r="C135" i="9" s="1"/>
  <c r="G127" i="9"/>
  <c r="G119" i="9"/>
  <c r="C119" i="9" s="1"/>
  <c r="G111" i="9"/>
  <c r="C111" i="9" s="1"/>
  <c r="G103" i="9"/>
  <c r="C103" i="9" s="1"/>
  <c r="G95" i="9"/>
  <c r="C95" i="9" s="1"/>
  <c r="G87" i="9"/>
  <c r="C87" i="9" s="1"/>
  <c r="G79" i="9"/>
  <c r="G71" i="9"/>
  <c r="C71" i="9" s="1"/>
  <c r="G63" i="9"/>
  <c r="G55" i="9"/>
  <c r="G47" i="9"/>
  <c r="G39" i="9"/>
  <c r="G27" i="9"/>
  <c r="G15" i="9"/>
  <c r="C15" i="9" s="1"/>
  <c r="G7" i="9"/>
  <c r="C7" i="9" s="1"/>
  <c r="G248" i="9"/>
  <c r="G240" i="9"/>
  <c r="G232" i="9"/>
  <c r="G224" i="9"/>
  <c r="G216" i="9"/>
  <c r="G208" i="9"/>
  <c r="G200" i="9"/>
  <c r="G192" i="9"/>
  <c r="G184" i="9"/>
  <c r="G176" i="9"/>
  <c r="G168" i="9"/>
  <c r="G160" i="9"/>
  <c r="G152" i="9"/>
  <c r="G144" i="9"/>
  <c r="C144" i="9" s="1"/>
  <c r="G136" i="9"/>
  <c r="G128" i="9"/>
  <c r="G120" i="9"/>
  <c r="C120" i="9" s="1"/>
  <c r="G112" i="9"/>
  <c r="G104" i="9"/>
  <c r="G96" i="9"/>
  <c r="G88" i="9"/>
  <c r="C88" i="9" s="1"/>
  <c r="G80" i="9"/>
  <c r="C80" i="9" s="1"/>
  <c r="G72" i="9"/>
  <c r="G64" i="9"/>
  <c r="G56" i="9"/>
  <c r="G48" i="9"/>
  <c r="G40" i="9"/>
  <c r="G28" i="9"/>
  <c r="G37" i="9"/>
  <c r="G34" i="9"/>
  <c r="G4" i="9"/>
  <c r="C4" i="9" s="1"/>
  <c r="G237" i="9"/>
  <c r="G221" i="9"/>
  <c r="G205" i="9"/>
  <c r="G189" i="9"/>
  <c r="G173" i="9"/>
  <c r="G157" i="9"/>
  <c r="G141" i="9"/>
  <c r="C141" i="9" s="1"/>
  <c r="G125" i="9"/>
  <c r="C125" i="9" s="1"/>
  <c r="G117" i="9"/>
  <c r="C117" i="9" s="1"/>
  <c r="G109" i="9"/>
  <c r="G101" i="9"/>
  <c r="C101" i="9" s="1"/>
  <c r="G93" i="9"/>
  <c r="G85" i="9"/>
  <c r="C85" i="9" s="1"/>
  <c r="G69" i="9"/>
  <c r="C69" i="9" s="1"/>
  <c r="G61" i="9"/>
  <c r="G53" i="9"/>
  <c r="G45" i="9"/>
  <c r="G33" i="9"/>
  <c r="G25" i="9"/>
  <c r="G17" i="9"/>
  <c r="C17" i="9" s="1"/>
  <c r="G9" i="9"/>
  <c r="C9" i="9" s="1"/>
  <c r="G20" i="9"/>
  <c r="G250" i="9"/>
  <c r="G242" i="9"/>
  <c r="G234" i="9"/>
  <c r="G226" i="9"/>
  <c r="G218" i="9"/>
  <c r="G210" i="9"/>
  <c r="G202" i="9"/>
  <c r="G194" i="9"/>
  <c r="G186" i="9"/>
  <c r="G178" i="9"/>
  <c r="G170" i="9"/>
  <c r="G162" i="9"/>
  <c r="G154" i="9"/>
  <c r="G146" i="9"/>
  <c r="C146" i="9" s="1"/>
  <c r="G138" i="9"/>
  <c r="C138" i="9" s="1"/>
  <c r="G130" i="9"/>
  <c r="G122" i="9"/>
  <c r="G114" i="9"/>
  <c r="G106" i="9"/>
  <c r="C106" i="9" s="1"/>
  <c r="G98" i="9"/>
  <c r="G90" i="9"/>
  <c r="G82" i="9"/>
  <c r="C82" i="9" s="1"/>
  <c r="G74" i="9"/>
  <c r="C74" i="9" s="1"/>
  <c r="G66" i="9"/>
  <c r="G58" i="9"/>
  <c r="G50" i="9"/>
  <c r="G42" i="9"/>
  <c r="G30" i="9"/>
  <c r="G22" i="9"/>
  <c r="G10" i="9"/>
  <c r="C10" i="9" s="1"/>
  <c r="G18" i="9"/>
  <c r="G243" i="9"/>
  <c r="G235" i="9"/>
  <c r="G227" i="9"/>
  <c r="G219" i="9"/>
  <c r="G211" i="9"/>
  <c r="G203" i="9"/>
  <c r="G195" i="9"/>
  <c r="G187" i="9"/>
  <c r="G179" i="9"/>
  <c r="G171" i="9"/>
  <c r="G163" i="9"/>
  <c r="G155" i="9"/>
  <c r="C155" i="9" s="1"/>
  <c r="G147" i="9"/>
  <c r="G139" i="9"/>
  <c r="G131" i="9"/>
  <c r="G123" i="9"/>
  <c r="G115" i="9"/>
  <c r="G107" i="9"/>
  <c r="C107" i="9" s="1"/>
  <c r="G99" i="9"/>
  <c r="C99" i="9" s="1"/>
  <c r="G91" i="9"/>
  <c r="C91" i="9" s="1"/>
  <c r="G83" i="9"/>
  <c r="C83" i="9" s="1"/>
  <c r="G75" i="9"/>
  <c r="C75" i="9" s="1"/>
  <c r="G67" i="9"/>
  <c r="G59" i="9"/>
  <c r="G51" i="9"/>
  <c r="G43" i="9"/>
  <c r="G31" i="9"/>
  <c r="G23" i="9"/>
  <c r="G11" i="9"/>
  <c r="C11" i="9" s="1"/>
  <c r="G19" i="9"/>
  <c r="G244" i="9"/>
  <c r="G236" i="9"/>
  <c r="G228" i="9"/>
  <c r="G220" i="9"/>
  <c r="G212" i="9"/>
  <c r="G204" i="9"/>
  <c r="G196" i="9"/>
  <c r="G188" i="9"/>
  <c r="G180" i="9"/>
  <c r="G172" i="9"/>
  <c r="G164" i="9"/>
  <c r="G156" i="9"/>
  <c r="G148" i="9"/>
  <c r="G140" i="9"/>
  <c r="G132" i="9"/>
  <c r="G124" i="9"/>
  <c r="G116" i="9"/>
  <c r="C116" i="9" s="1"/>
  <c r="G108" i="9"/>
  <c r="C108" i="9" s="1"/>
  <c r="G100" i="9"/>
  <c r="C100" i="9" s="1"/>
  <c r="G92" i="9"/>
  <c r="C92" i="9" s="1"/>
  <c r="G84" i="9"/>
  <c r="C84" i="9" s="1"/>
  <c r="G76" i="9"/>
  <c r="G68" i="9"/>
  <c r="G60" i="9"/>
  <c r="G52" i="9"/>
  <c r="G44" i="9"/>
  <c r="G32" i="9"/>
  <c r="G24" i="9"/>
  <c r="G35" i="9"/>
  <c r="G36" i="9"/>
  <c r="G3" i="9"/>
  <c r="C3" i="9" s="1"/>
  <c r="G2" i="9"/>
  <c r="AA36" i="1"/>
  <c r="AA16" i="1"/>
  <c r="AA20" i="1"/>
  <c r="AA32" i="1"/>
  <c r="AA50" i="1"/>
  <c r="AA33" i="1"/>
  <c r="AA27" i="1"/>
  <c r="AA14" i="1"/>
  <c r="AA21" i="1"/>
  <c r="AA35" i="1"/>
  <c r="AA37" i="1"/>
  <c r="AA11" i="1"/>
  <c r="AA17" i="1"/>
  <c r="AA22" i="1"/>
  <c r="AA10" i="1"/>
  <c r="AA34" i="1"/>
  <c r="AA29" i="1"/>
  <c r="AA28" i="1"/>
  <c r="AA7" i="1"/>
  <c r="AA38" i="1"/>
  <c r="AA15" i="1"/>
  <c r="AA12" i="1"/>
  <c r="AA40" i="1"/>
  <c r="AA30" i="1"/>
  <c r="AA25" i="1"/>
  <c r="AA24" i="1"/>
  <c r="AA39" i="1"/>
  <c r="AA19" i="1"/>
  <c r="AA13" i="1"/>
  <c r="AA31" i="1"/>
  <c r="AA26" i="1"/>
  <c r="AA18" i="1"/>
  <c r="AA52" i="1"/>
  <c r="AA63" i="1"/>
  <c r="AA79" i="1"/>
  <c r="AA95" i="1"/>
  <c r="AA111" i="1"/>
  <c r="AA127" i="1"/>
  <c r="AA143" i="1"/>
  <c r="AA159" i="1"/>
  <c r="AA175" i="1"/>
  <c r="AA191" i="1"/>
  <c r="AA207" i="1"/>
  <c r="AA223" i="1"/>
  <c r="AA239" i="1"/>
  <c r="AA255" i="1"/>
  <c r="AA271" i="1"/>
  <c r="AA287" i="1"/>
  <c r="AA62" i="1"/>
  <c r="AA78" i="1"/>
  <c r="AA94" i="1"/>
  <c r="AA110" i="1"/>
  <c r="AA126" i="1"/>
  <c r="AA142" i="1"/>
  <c r="AA158" i="1"/>
  <c r="AA174" i="1"/>
  <c r="AA190" i="1"/>
  <c r="AA206" i="1"/>
  <c r="AA222" i="1"/>
  <c r="AA238" i="1"/>
  <c r="AA254" i="1"/>
  <c r="AA270" i="1"/>
  <c r="AA286" i="1"/>
  <c r="AA5" i="1"/>
  <c r="AA57" i="1"/>
  <c r="AA73" i="1"/>
  <c r="AA89" i="1"/>
  <c r="AA105" i="1"/>
  <c r="AA121" i="1"/>
  <c r="AA137" i="1"/>
  <c r="AA153" i="1"/>
  <c r="AA169" i="1"/>
  <c r="AA185" i="1"/>
  <c r="AA201" i="1"/>
  <c r="AA217" i="1"/>
  <c r="AA233" i="1"/>
  <c r="AA249" i="1"/>
  <c r="AA265" i="1"/>
  <c r="AA281" i="1"/>
  <c r="AA297" i="1"/>
  <c r="AA56" i="1"/>
  <c r="AA72" i="1"/>
  <c r="AA88" i="1"/>
  <c r="AA104" i="1"/>
  <c r="AA120" i="1"/>
  <c r="AA136" i="1"/>
  <c r="AA152" i="1"/>
  <c r="AA168" i="1"/>
  <c r="AA184" i="1"/>
  <c r="AA200" i="1"/>
  <c r="AA216" i="1"/>
  <c r="AA232" i="1"/>
  <c r="AA248" i="1"/>
  <c r="AA264" i="1"/>
  <c r="AA280" i="1"/>
  <c r="AA296" i="1"/>
  <c r="AA41" i="1"/>
  <c r="AA59" i="1"/>
  <c r="AA75" i="1"/>
  <c r="AA91" i="1"/>
  <c r="AA107" i="1"/>
  <c r="AA123" i="1"/>
  <c r="AA139" i="1"/>
  <c r="AA155" i="1"/>
  <c r="AA171" i="1"/>
  <c r="AA187" i="1"/>
  <c r="AA203" i="1"/>
  <c r="AA219" i="1"/>
  <c r="AA235" i="1"/>
  <c r="AA251" i="1"/>
  <c r="AA267" i="1"/>
  <c r="AA283" i="1"/>
  <c r="AA299" i="1"/>
  <c r="AA58" i="1"/>
  <c r="AA74" i="1"/>
  <c r="AA90" i="1"/>
  <c r="AA106" i="1"/>
  <c r="AA122" i="1"/>
  <c r="AA138" i="1"/>
  <c r="AA154" i="1"/>
  <c r="AA170" i="1"/>
  <c r="AA186" i="1"/>
  <c r="AA202" i="1"/>
  <c r="AA218" i="1"/>
  <c r="AA234" i="1"/>
  <c r="AA250" i="1"/>
  <c r="AA266" i="1"/>
  <c r="AA282" i="1"/>
  <c r="AA298" i="1"/>
  <c r="AA49" i="1"/>
  <c r="AA69" i="1"/>
  <c r="AA85" i="1"/>
  <c r="AA101" i="1"/>
  <c r="AA117" i="1"/>
  <c r="AA133" i="1"/>
  <c r="AA149" i="1"/>
  <c r="AA165" i="1"/>
  <c r="AA181" i="1"/>
  <c r="AA197" i="1"/>
  <c r="AA213" i="1"/>
  <c r="AA229" i="1"/>
  <c r="AA245" i="1"/>
  <c r="AA261" i="1"/>
  <c r="AA277" i="1"/>
  <c r="AA293" i="1"/>
  <c r="AA48" i="1"/>
  <c r="AA68" i="1"/>
  <c r="AA84" i="1"/>
  <c r="AA100" i="1"/>
  <c r="AA116" i="1"/>
  <c r="AA132" i="1"/>
  <c r="AA148" i="1"/>
  <c r="AA164" i="1"/>
  <c r="AA180" i="1"/>
  <c r="AA196" i="1"/>
  <c r="AA212" i="1"/>
  <c r="AA228" i="1"/>
  <c r="AA244" i="1"/>
  <c r="AA260" i="1"/>
  <c r="AA276" i="1"/>
  <c r="AA292" i="1"/>
  <c r="AA53" i="1"/>
  <c r="AA55" i="1"/>
  <c r="AA71" i="1"/>
  <c r="AA87" i="1"/>
  <c r="AA103" i="1"/>
  <c r="AA119" i="1"/>
  <c r="AA135" i="1"/>
  <c r="AA151" i="1"/>
  <c r="AA167" i="1"/>
  <c r="AA183" i="1"/>
  <c r="AA199" i="1"/>
  <c r="AA215" i="1"/>
  <c r="AA231" i="1"/>
  <c r="AA247" i="1"/>
  <c r="AA263" i="1"/>
  <c r="AA279" i="1"/>
  <c r="AA295" i="1"/>
  <c r="AA54" i="1"/>
  <c r="AA70" i="1"/>
  <c r="AA86" i="1"/>
  <c r="AA102" i="1"/>
  <c r="AA118" i="1"/>
  <c r="AA134" i="1"/>
  <c r="AA150" i="1"/>
  <c r="AA166" i="1"/>
  <c r="AA182" i="1"/>
  <c r="AA198" i="1"/>
  <c r="AA214" i="1"/>
  <c r="AA230" i="1"/>
  <c r="AA246" i="1"/>
  <c r="AA262" i="1"/>
  <c r="AA278" i="1"/>
  <c r="AA294" i="1"/>
  <c r="AA44" i="1"/>
  <c r="AA65" i="1"/>
  <c r="AA81" i="1"/>
  <c r="AA97" i="1"/>
  <c r="AA113" i="1"/>
  <c r="AA129" i="1"/>
  <c r="AA145" i="1"/>
  <c r="AA161" i="1"/>
  <c r="AA177" i="1"/>
  <c r="AA193" i="1"/>
  <c r="AA209" i="1"/>
  <c r="AA225" i="1"/>
  <c r="AA241" i="1"/>
  <c r="AA257" i="1"/>
  <c r="AA273" i="1"/>
  <c r="AA289" i="1"/>
  <c r="AA43" i="1"/>
  <c r="AA64" i="1"/>
  <c r="AA80" i="1"/>
  <c r="AA96" i="1"/>
  <c r="AA112" i="1"/>
  <c r="AA128" i="1"/>
  <c r="AA144" i="1"/>
  <c r="AA160" i="1"/>
  <c r="AA176" i="1"/>
  <c r="AA192" i="1"/>
  <c r="AA208" i="1"/>
  <c r="AA224" i="1"/>
  <c r="AA240" i="1"/>
  <c r="AA256" i="1"/>
  <c r="AA272" i="1"/>
  <c r="AA288" i="1"/>
  <c r="AA42" i="1"/>
  <c r="AA51" i="1"/>
  <c r="AA47" i="1"/>
  <c r="AA46" i="1"/>
  <c r="AA67" i="1"/>
  <c r="AA83" i="1"/>
  <c r="AA99" i="1"/>
  <c r="AA115" i="1"/>
  <c r="AA131" i="1"/>
  <c r="AA147" i="1"/>
  <c r="AA163" i="1"/>
  <c r="AA179" i="1"/>
  <c r="AA195" i="1"/>
  <c r="AA211" i="1"/>
  <c r="AA227" i="1"/>
  <c r="AA243" i="1"/>
  <c r="AA259" i="1"/>
  <c r="AA275" i="1"/>
  <c r="AA291" i="1"/>
  <c r="AA45" i="1"/>
  <c r="AA66" i="1"/>
  <c r="AA82" i="1"/>
  <c r="AA98" i="1"/>
  <c r="AA114" i="1"/>
  <c r="AA130" i="1"/>
  <c r="AA146" i="1"/>
  <c r="AA162" i="1"/>
  <c r="AA178" i="1"/>
  <c r="AA194" i="1"/>
  <c r="AA210" i="1"/>
  <c r="AA226" i="1"/>
  <c r="AA242" i="1"/>
  <c r="AA258" i="1"/>
  <c r="AA274" i="1"/>
  <c r="AA290" i="1"/>
  <c r="AA61" i="1"/>
  <c r="AA77" i="1"/>
  <c r="AA93" i="1"/>
  <c r="AA109" i="1"/>
  <c r="AA125" i="1"/>
  <c r="AA141" i="1"/>
  <c r="AA157" i="1"/>
  <c r="AA173" i="1"/>
  <c r="AA189" i="1"/>
  <c r="AA205" i="1"/>
  <c r="AA221" i="1"/>
  <c r="AA237" i="1"/>
  <c r="AA253" i="1"/>
  <c r="AA269" i="1"/>
  <c r="AA285" i="1"/>
  <c r="AA60" i="1"/>
  <c r="AA76" i="1"/>
  <c r="AA92" i="1"/>
  <c r="AA108" i="1"/>
  <c r="AA124" i="1"/>
  <c r="AA140" i="1"/>
  <c r="AA156" i="1"/>
  <c r="AA172" i="1"/>
  <c r="AA188" i="1"/>
  <c r="AA204" i="1"/>
  <c r="AA220" i="1"/>
  <c r="AA236" i="1"/>
  <c r="AA252" i="1"/>
  <c r="AA268" i="1"/>
  <c r="AA284" i="1"/>
  <c r="C20" i="9" l="1"/>
  <c r="C67" i="9"/>
  <c r="C59" i="9"/>
  <c r="C65" i="9"/>
  <c r="C43" i="9"/>
  <c r="B168" i="9"/>
  <c r="A168" i="9"/>
  <c r="B166" i="9"/>
  <c r="A166" i="9"/>
  <c r="B172" i="9"/>
  <c r="A172" i="9"/>
  <c r="B170" i="9"/>
  <c r="A170" i="9"/>
  <c r="B169" i="9"/>
  <c r="A169" i="9"/>
  <c r="B167" i="9"/>
  <c r="A167" i="9"/>
  <c r="B171" i="9"/>
  <c r="A171" i="9"/>
  <c r="B155" i="9"/>
  <c r="A155" i="9"/>
  <c r="B160" i="9"/>
  <c r="A160" i="9"/>
  <c r="B158" i="9"/>
  <c r="A158" i="9"/>
  <c r="B165" i="9"/>
  <c r="A165" i="9"/>
  <c r="B164" i="9"/>
  <c r="A164" i="9"/>
  <c r="B162" i="9"/>
  <c r="A162" i="9"/>
  <c r="B157" i="9"/>
  <c r="A157" i="9"/>
  <c r="B161" i="9"/>
  <c r="A161" i="9"/>
  <c r="B156" i="9"/>
  <c r="A156" i="9"/>
  <c r="B159" i="9"/>
  <c r="A159" i="9"/>
  <c r="B163" i="9"/>
  <c r="A163" i="9"/>
  <c r="B147" i="9"/>
  <c r="A147" i="9"/>
  <c r="B152" i="9"/>
  <c r="A152" i="9"/>
  <c r="B150" i="9"/>
  <c r="A150" i="9"/>
  <c r="B149" i="9"/>
  <c r="A149" i="9"/>
  <c r="B154" i="9"/>
  <c r="A154" i="9"/>
  <c r="B153" i="9"/>
  <c r="A153" i="9"/>
  <c r="B148" i="9"/>
  <c r="A148" i="9"/>
  <c r="B146" i="9"/>
  <c r="A146" i="9"/>
  <c r="B151" i="9"/>
  <c r="A151" i="9"/>
  <c r="B145" i="9"/>
  <c r="A145" i="9"/>
  <c r="B141" i="9"/>
  <c r="A141" i="9"/>
  <c r="B144" i="9"/>
  <c r="A144" i="9"/>
  <c r="B142" i="9"/>
  <c r="A142" i="9"/>
  <c r="B140" i="9"/>
  <c r="A140" i="9"/>
  <c r="B143" i="9"/>
  <c r="A143" i="9"/>
  <c r="B132" i="9"/>
  <c r="A132" i="9"/>
  <c r="B130" i="9"/>
  <c r="A130" i="9"/>
  <c r="B135" i="9"/>
  <c r="A135" i="9"/>
  <c r="B129" i="9"/>
  <c r="A129" i="9"/>
  <c r="B139" i="9"/>
  <c r="A139" i="9"/>
  <c r="B127" i="9"/>
  <c r="A127" i="9"/>
  <c r="B133" i="9"/>
  <c r="A133" i="9"/>
  <c r="B131" i="9"/>
  <c r="A131" i="9"/>
  <c r="B136" i="9"/>
  <c r="A136" i="9"/>
  <c r="B134" i="9"/>
  <c r="A134" i="9"/>
  <c r="B138" i="9"/>
  <c r="A138" i="9"/>
  <c r="B128" i="9"/>
  <c r="A128" i="9"/>
  <c r="B126" i="9"/>
  <c r="A126" i="9"/>
  <c r="A137" i="9"/>
  <c r="B137" i="9"/>
  <c r="B124" i="9"/>
  <c r="A124" i="9"/>
  <c r="A122" i="9"/>
  <c r="B122" i="9"/>
  <c r="B121" i="9"/>
  <c r="A121" i="9"/>
  <c r="B125" i="9"/>
  <c r="A125" i="9"/>
  <c r="B123" i="9"/>
  <c r="A123" i="9"/>
  <c r="B120" i="9"/>
  <c r="A120" i="9"/>
  <c r="B119" i="9"/>
  <c r="A119" i="9"/>
  <c r="B118" i="9"/>
  <c r="A118" i="9"/>
  <c r="B116" i="9"/>
  <c r="A116" i="9"/>
  <c r="B117" i="9"/>
  <c r="A117" i="9"/>
  <c r="B115" i="9"/>
  <c r="A115" i="9"/>
  <c r="B109" i="9"/>
  <c r="A109" i="9"/>
  <c r="B112" i="9"/>
  <c r="A112" i="9"/>
  <c r="B110" i="9"/>
  <c r="A110" i="9"/>
  <c r="B114" i="9"/>
  <c r="A114" i="9"/>
  <c r="B113" i="9"/>
  <c r="A113" i="9"/>
  <c r="B108" i="9"/>
  <c r="A108" i="9"/>
  <c r="B111" i="9"/>
  <c r="A111" i="9"/>
  <c r="A104" i="9"/>
  <c r="B104" i="9"/>
  <c r="B102" i="9"/>
  <c r="A102" i="9"/>
  <c r="B100" i="9"/>
  <c r="A100" i="9"/>
  <c r="B103" i="9"/>
  <c r="A103" i="9"/>
  <c r="B107" i="9"/>
  <c r="A107" i="9"/>
  <c r="A101" i="9"/>
  <c r="B101" i="9"/>
  <c r="B106" i="9"/>
  <c r="A106" i="9"/>
  <c r="B105" i="9"/>
  <c r="A105" i="9"/>
  <c r="B98" i="9"/>
  <c r="A98" i="9"/>
  <c r="B97" i="9"/>
  <c r="A97" i="9"/>
  <c r="B92" i="9"/>
  <c r="A92" i="9"/>
  <c r="B95" i="9"/>
  <c r="A95" i="9"/>
  <c r="B99" i="9"/>
  <c r="A99" i="9"/>
  <c r="B93" i="9"/>
  <c r="A93" i="9"/>
  <c r="B96" i="9"/>
  <c r="A96" i="9"/>
  <c r="B94" i="9"/>
  <c r="A94" i="9"/>
  <c r="B90" i="9"/>
  <c r="A90" i="9"/>
  <c r="B89" i="9"/>
  <c r="A89" i="9"/>
  <c r="B91" i="9"/>
  <c r="A91" i="9"/>
  <c r="B88" i="9"/>
  <c r="A88" i="9"/>
  <c r="C50" i="9"/>
  <c r="B87" i="9"/>
  <c r="A87" i="9"/>
  <c r="B86" i="9"/>
  <c r="A86" i="9"/>
  <c r="B84" i="9"/>
  <c r="A84" i="9"/>
  <c r="B85" i="9"/>
  <c r="A85" i="9"/>
  <c r="B83" i="9"/>
  <c r="A83" i="9"/>
  <c r="B80" i="9"/>
  <c r="A80" i="9"/>
  <c r="B78" i="9"/>
  <c r="A78" i="9"/>
  <c r="B82" i="9"/>
  <c r="A82" i="9"/>
  <c r="B81" i="9"/>
  <c r="A81" i="9"/>
  <c r="A77" i="9"/>
  <c r="B77" i="9"/>
  <c r="B76" i="9"/>
  <c r="A76" i="9"/>
  <c r="B79" i="9"/>
  <c r="A79" i="9"/>
  <c r="B75" i="9"/>
  <c r="A75" i="9"/>
  <c r="A74" i="9"/>
  <c r="B74" i="9"/>
  <c r="B73" i="9"/>
  <c r="A73" i="9"/>
  <c r="B68" i="9"/>
  <c r="A68" i="9"/>
  <c r="B66" i="9"/>
  <c r="A66" i="9"/>
  <c r="A69" i="9"/>
  <c r="B69" i="9"/>
  <c r="B56" i="9"/>
  <c r="A56" i="9"/>
  <c r="A71" i="9"/>
  <c r="B71" i="9"/>
  <c r="A65" i="9"/>
  <c r="B65" i="9"/>
  <c r="B60" i="9"/>
  <c r="A60" i="9"/>
  <c r="B58" i="9"/>
  <c r="A58" i="9"/>
  <c r="B61" i="9"/>
  <c r="A61" i="9"/>
  <c r="B63" i="9"/>
  <c r="A63" i="9"/>
  <c r="B57" i="9"/>
  <c r="A57" i="9"/>
  <c r="B67" i="9"/>
  <c r="A67" i="9"/>
  <c r="B72" i="9"/>
  <c r="A72" i="9"/>
  <c r="B70" i="9"/>
  <c r="A70" i="9"/>
  <c r="A59" i="9"/>
  <c r="B59" i="9"/>
  <c r="B64" i="9"/>
  <c r="A64" i="9"/>
  <c r="A62" i="9"/>
  <c r="B62" i="9"/>
  <c r="C48" i="9"/>
  <c r="C54" i="9"/>
  <c r="B51" i="9"/>
  <c r="A51" i="9"/>
  <c r="B54" i="9"/>
  <c r="A54" i="9"/>
  <c r="B48" i="9"/>
  <c r="A48" i="9"/>
  <c r="B52" i="9"/>
  <c r="A52" i="9"/>
  <c r="B50" i="9"/>
  <c r="A50" i="9"/>
  <c r="A53" i="9"/>
  <c r="B53" i="9"/>
  <c r="A55" i="9"/>
  <c r="B55" i="9"/>
  <c r="B49" i="9"/>
  <c r="A49" i="9"/>
  <c r="C30" i="9"/>
  <c r="C14" i="9"/>
  <c r="B47" i="9"/>
  <c r="A47" i="9"/>
  <c r="C28" i="9"/>
  <c r="C38" i="9"/>
  <c r="B44" i="9"/>
  <c r="A44" i="9"/>
  <c r="B45" i="9"/>
  <c r="A45" i="9"/>
  <c r="B43" i="9"/>
  <c r="A43" i="9"/>
  <c r="B46" i="9"/>
  <c r="A46" i="9"/>
  <c r="B40" i="9"/>
  <c r="A40" i="9"/>
  <c r="B42" i="9"/>
  <c r="A42" i="9"/>
  <c r="B41" i="9"/>
  <c r="A41" i="9"/>
  <c r="B37" i="9"/>
  <c r="A37" i="9"/>
  <c r="B39" i="9"/>
  <c r="A39" i="9"/>
  <c r="B38" i="9"/>
  <c r="A38" i="9"/>
  <c r="B36" i="9"/>
  <c r="A36" i="9"/>
  <c r="C33" i="9"/>
  <c r="A32" i="9"/>
  <c r="B32" i="9"/>
  <c r="A30" i="9"/>
  <c r="B30" i="9"/>
  <c r="A33" i="9"/>
  <c r="B33" i="9"/>
  <c r="B34" i="9"/>
  <c r="A34" i="9"/>
  <c r="A35" i="9"/>
  <c r="B35" i="9"/>
  <c r="B31" i="9"/>
  <c r="A31" i="9"/>
  <c r="C29" i="9"/>
  <c r="C23" i="9"/>
  <c r="C25" i="9"/>
  <c r="B29" i="9"/>
  <c r="A29" i="9"/>
  <c r="B28" i="9"/>
  <c r="A28" i="9"/>
  <c r="B2" i="9"/>
  <c r="A2" i="9"/>
  <c r="B27" i="9"/>
  <c r="A27" i="9"/>
  <c r="A3" i="9"/>
  <c r="B3" i="9"/>
  <c r="B6" i="9"/>
  <c r="A6" i="9"/>
  <c r="B5" i="9"/>
  <c r="A5" i="9"/>
  <c r="B24" i="9"/>
  <c r="A24" i="9"/>
  <c r="B23" i="9"/>
  <c r="A23" i="9"/>
  <c r="B25" i="9"/>
  <c r="A25" i="9"/>
  <c r="B26" i="9"/>
  <c r="A26" i="9"/>
  <c r="B19" i="9"/>
  <c r="A19" i="9"/>
  <c r="B22" i="9"/>
  <c r="A22" i="9"/>
  <c r="B20" i="9"/>
  <c r="A20" i="9"/>
  <c r="B21" i="9"/>
  <c r="A21" i="9"/>
  <c r="B18" i="9"/>
  <c r="A18" i="9"/>
  <c r="B17" i="9"/>
  <c r="A17" i="9"/>
  <c r="B15" i="9"/>
  <c r="A15" i="9"/>
  <c r="B16" i="9"/>
  <c r="A16" i="9"/>
  <c r="B11" i="9"/>
  <c r="A11" i="9"/>
  <c r="B14" i="9"/>
  <c r="A14" i="9"/>
  <c r="B13" i="9"/>
  <c r="A13" i="9"/>
  <c r="B12" i="9"/>
  <c r="A12" i="9"/>
  <c r="B10" i="9"/>
  <c r="A10" i="9"/>
  <c r="B9" i="9"/>
  <c r="A9" i="9"/>
  <c r="B4" i="9"/>
  <c r="A4" i="9"/>
  <c r="B7" i="9"/>
  <c r="A7" i="9"/>
  <c r="B8" i="9"/>
  <c r="A8" i="9"/>
</calcChain>
</file>

<file path=xl/sharedStrings.xml><?xml version="1.0" encoding="utf-8"?>
<sst xmlns="http://schemas.openxmlformats.org/spreadsheetml/2006/main" count="83289" uniqueCount="15498">
  <si>
    <t>Subnet Addresses</t>
  </si>
  <si>
    <t>2G Down / Time</t>
  </si>
  <si>
    <t>BSC</t>
  </si>
  <si>
    <t>Severity</t>
  </si>
  <si>
    <t>Specific Problem</t>
  </si>
  <si>
    <t>EventTime</t>
  </si>
  <si>
    <t>Site ID</t>
  </si>
  <si>
    <t>Ack/ Not Ack</t>
  </si>
  <si>
    <t>Status</t>
  </si>
  <si>
    <t>Cease Time</t>
  </si>
  <si>
    <t>Outages during shift/ fluctuations(start time-end time)</t>
  </si>
  <si>
    <t>BSC01</t>
  </si>
  <si>
    <t>LH1743</t>
  </si>
  <si>
    <t>LH1409</t>
  </si>
  <si>
    <t>BSC13</t>
  </si>
  <si>
    <t>BSC18</t>
  </si>
  <si>
    <t>GO1463</t>
  </si>
  <si>
    <t>BSC22</t>
  </si>
  <si>
    <t>BSC23</t>
  </si>
  <si>
    <t>SK5094</t>
  </si>
  <si>
    <t>BSC24</t>
  </si>
  <si>
    <t>GJ4233</t>
  </si>
  <si>
    <t>GJ4641</t>
  </si>
  <si>
    <t>GJ4216</t>
  </si>
  <si>
    <t>GJ4234</t>
  </si>
  <si>
    <t>GJ1832</t>
  </si>
  <si>
    <t>GJ0333</t>
  </si>
  <si>
    <t>GJ4640</t>
  </si>
  <si>
    <t>GJ4643</t>
  </si>
  <si>
    <t>GJ4636</t>
  </si>
  <si>
    <t>GJ1836</t>
  </si>
  <si>
    <t>GJ1835</t>
  </si>
  <si>
    <t>GJ0002</t>
  </si>
  <si>
    <t>GJ3916</t>
  </si>
  <si>
    <t>GJ3803</t>
  </si>
  <si>
    <t>GJ4202</t>
  </si>
  <si>
    <t>GJ4199</t>
  </si>
  <si>
    <t>GJ4198</t>
  </si>
  <si>
    <t>GJ4166</t>
  </si>
  <si>
    <t>GJ4161</t>
  </si>
  <si>
    <t>GJ4155</t>
  </si>
  <si>
    <t>GJ4213</t>
  </si>
  <si>
    <t>GJ4236</t>
  </si>
  <si>
    <t>GJ4210</t>
  </si>
  <si>
    <t>BSC25</t>
  </si>
  <si>
    <t>GJ4207</t>
  </si>
  <si>
    <t>GJ4165</t>
  </si>
  <si>
    <t>GJ5115</t>
  </si>
  <si>
    <t>BSC30</t>
  </si>
  <si>
    <t>SW5084</t>
  </si>
  <si>
    <t>BSC31</t>
  </si>
  <si>
    <t>FA1553</t>
  </si>
  <si>
    <t>BSC38</t>
  </si>
  <si>
    <t>BSC39</t>
  </si>
  <si>
    <t>2E3727</t>
  </si>
  <si>
    <t>BSC41</t>
  </si>
  <si>
    <t>FB1809</t>
  </si>
  <si>
    <t>1I3524</t>
  </si>
  <si>
    <t>CJ1917</t>
  </si>
  <si>
    <t>BSC10</t>
  </si>
  <si>
    <t>KA2434</t>
  </si>
  <si>
    <t>KA2293</t>
  </si>
  <si>
    <t>BSC16</t>
  </si>
  <si>
    <t>KA3941</t>
  </si>
  <si>
    <t>KA4370</t>
  </si>
  <si>
    <t>KA2439</t>
  </si>
  <si>
    <t>BSC27</t>
  </si>
  <si>
    <t>TT4693</t>
  </si>
  <si>
    <t>BSC28</t>
  </si>
  <si>
    <t>BSC32</t>
  </si>
  <si>
    <t>SA2839</t>
  </si>
  <si>
    <t>BSC35</t>
  </si>
  <si>
    <t>MN2773</t>
  </si>
  <si>
    <t>NO3334</t>
  </si>
  <si>
    <t>MN3937</t>
  </si>
  <si>
    <t>BSC36</t>
  </si>
  <si>
    <t>TX3089</t>
  </si>
  <si>
    <t>BSC42</t>
  </si>
  <si>
    <t>IB4327</t>
  </si>
  <si>
    <t>BSC44</t>
  </si>
  <si>
    <t>2N3435</t>
  </si>
  <si>
    <t/>
  </si>
  <si>
    <t>Service IP / Vlan</t>
  </si>
  <si>
    <t>O&amp;M IP / Vlan</t>
  </si>
  <si>
    <t>Subnet Service / Subnet O&amp;M</t>
  </si>
  <si>
    <t>LHR MSC01
10.29.0.0/27
10.29.0.32/27
10.29.0.64/27</t>
  </si>
  <si>
    <t>Subnet ID</t>
  </si>
  <si>
    <t>net ID</t>
  </si>
  <si>
    <t>10.29.0.0</t>
  </si>
  <si>
    <t>Vlan 1100</t>
  </si>
  <si>
    <t>10.51.0.0</t>
  </si>
  <si>
    <t>Vlan 1150</t>
  </si>
  <si>
    <t>VIP(Default Gateway)</t>
  </si>
  <si>
    <t>teway)</t>
  </si>
  <si>
    <t>10.29.0.1</t>
  </si>
  <si>
    <t>10.51.0.1</t>
  </si>
  <si>
    <t>RTR-PE01</t>
  </si>
  <si>
    <t>R-PE01</t>
  </si>
  <si>
    <t>10.29.0.2</t>
  </si>
  <si>
    <t>10.51.0.2</t>
  </si>
  <si>
    <t>RTR-PE02</t>
  </si>
  <si>
    <t>R-PE02</t>
  </si>
  <si>
    <t>10.29.0.3</t>
  </si>
  <si>
    <t>10.51.0.3</t>
  </si>
  <si>
    <t>Reserved</t>
  </si>
  <si>
    <t>served</t>
  </si>
  <si>
    <t>10.29.0.4</t>
  </si>
  <si>
    <t>10.51.0.4</t>
  </si>
  <si>
    <t xml:space="preserve">Reserved </t>
  </si>
  <si>
    <t xml:space="preserve">erved </t>
  </si>
  <si>
    <t>10.29.0.5</t>
  </si>
  <si>
    <t>10.51.0.5</t>
  </si>
  <si>
    <t>LH1730</t>
  </si>
  <si>
    <t>10.29.0.6</t>
  </si>
  <si>
    <t>10.51.0.6</t>
  </si>
  <si>
    <t>LH3924</t>
  </si>
  <si>
    <t>10.29.0.7</t>
  </si>
  <si>
    <t>10.51.0.7</t>
  </si>
  <si>
    <t>IELH0226</t>
  </si>
  <si>
    <t>LH0226</t>
  </si>
  <si>
    <t>10.29.0.8</t>
  </si>
  <si>
    <t>10.51.0.8</t>
  </si>
  <si>
    <t>MDLH3902</t>
  </si>
  <si>
    <t>LH3902</t>
  </si>
  <si>
    <t>10.29.0.9</t>
  </si>
  <si>
    <t>10.51.0.9</t>
  </si>
  <si>
    <t>MDLH1738</t>
  </si>
  <si>
    <t>LH1738</t>
  </si>
  <si>
    <t>10.29.0.10</t>
  </si>
  <si>
    <t>10.51.0.10</t>
  </si>
  <si>
    <t>IELH0227</t>
  </si>
  <si>
    <t>LH0227</t>
  </si>
  <si>
    <t>10.29.0.11</t>
  </si>
  <si>
    <t>10.51.0.11</t>
  </si>
  <si>
    <t>MDLH1010</t>
  </si>
  <si>
    <t>LH1010</t>
  </si>
  <si>
    <t>10.29.0.12</t>
  </si>
  <si>
    <t>10.51.0.12</t>
  </si>
  <si>
    <t>LH1117</t>
  </si>
  <si>
    <t>10.29.0.13</t>
  </si>
  <si>
    <t>10.51.0.13</t>
  </si>
  <si>
    <t>LH1006</t>
  </si>
  <si>
    <t>10.29.0.14</t>
  </si>
  <si>
    <t>10.51.0.14</t>
  </si>
  <si>
    <t>10.29.0.15</t>
  </si>
  <si>
    <t>10.51.0.15</t>
  </si>
  <si>
    <t>MDLH1017</t>
  </si>
  <si>
    <t>LH1017</t>
  </si>
  <si>
    <t>10.29.0.16</t>
  </si>
  <si>
    <t>10.51.0.16</t>
  </si>
  <si>
    <t>LHR MSC01-EnodB3</t>
  </si>
  <si>
    <t>EnodB3</t>
  </si>
  <si>
    <t>10.29.0.8-10.29.0.30</t>
  </si>
  <si>
    <t>10.51.0.8-10.51.0.30</t>
  </si>
  <si>
    <t>Sub Broadcast</t>
  </si>
  <si>
    <t>adcast</t>
  </si>
  <si>
    <t>10.29.0.31</t>
  </si>
  <si>
    <t>10.51.0.31</t>
  </si>
  <si>
    <t>LHR MSC03
10.29.0.96/27
10.29.0.128/27
10.29.0.160/27</t>
  </si>
  <si>
    <t>10.29.0.96</t>
  </si>
  <si>
    <t>10.51.0.96</t>
  </si>
  <si>
    <t>10.29.0.97</t>
  </si>
  <si>
    <t>10.51.0.97</t>
  </si>
  <si>
    <t>10.29.0.98</t>
  </si>
  <si>
    <t>10.51.0.98</t>
  </si>
  <si>
    <t>10.29.0.99</t>
  </si>
  <si>
    <t>10.51.0.99</t>
  </si>
  <si>
    <t>10.29.0.100</t>
  </si>
  <si>
    <t>10.51.0.100</t>
  </si>
  <si>
    <t>10.29.0.101</t>
  </si>
  <si>
    <t>10.51.0.101</t>
  </si>
  <si>
    <t>LH1317</t>
  </si>
  <si>
    <t>10.29.0.102</t>
  </si>
  <si>
    <t>10.51.0.102</t>
  </si>
  <si>
    <t>LH1001</t>
  </si>
  <si>
    <t>10.29.0.103</t>
  </si>
  <si>
    <t>10.51.0.103</t>
  </si>
  <si>
    <t>LH1321</t>
  </si>
  <si>
    <t>10.29.0.104</t>
  </si>
  <si>
    <t>10.51.0.104</t>
  </si>
  <si>
    <t>LH1379</t>
  </si>
  <si>
    <t>10.29.0.105</t>
  </si>
  <si>
    <t>10.51.0.105</t>
  </si>
  <si>
    <t>LH1380</t>
  </si>
  <si>
    <t>10.29.0.106</t>
  </si>
  <si>
    <t>10.51.0.106</t>
  </si>
  <si>
    <t>LH1381</t>
  </si>
  <si>
    <t>10.29.0.107</t>
  </si>
  <si>
    <t>10.51.0.107</t>
  </si>
  <si>
    <t>LH3785</t>
  </si>
  <si>
    <t>10.29.0.108</t>
  </si>
  <si>
    <t>10.51.0.108</t>
  </si>
  <si>
    <t>MDLH1176</t>
  </si>
  <si>
    <t>LH1176</t>
  </si>
  <si>
    <t>10.29.0.109</t>
  </si>
  <si>
    <t>10.51.0.109</t>
  </si>
  <si>
    <t>MDLH1081
10.29.0.</t>
  </si>
  <si>
    <t>10.29.0.127</t>
  </si>
  <si>
    <t>10.51.0.127</t>
  </si>
  <si>
    <t>MDLH1107
10.29.0.192/27
10.29.0.224/27
10.29.1.0/27</t>
  </si>
  <si>
    <t>10.29.0.192</t>
  </si>
  <si>
    <t>10.51.0.192</t>
  </si>
  <si>
    <t>10.29.0.193</t>
  </si>
  <si>
    <t>10.51.0.193</t>
  </si>
  <si>
    <t>10.29.0.194</t>
  </si>
  <si>
    <t>10.51.0.194</t>
  </si>
  <si>
    <t>10.29.0.195</t>
  </si>
  <si>
    <t>10.51.0.195</t>
  </si>
  <si>
    <t>10.29.0.196</t>
  </si>
  <si>
    <t>10.29.0.197</t>
  </si>
  <si>
    <t>EnodB1</t>
  </si>
  <si>
    <t>EnodB2</t>
  </si>
  <si>
    <t>10.29.0.223</t>
  </si>
  <si>
    <t>10.51.0.223</t>
  </si>
  <si>
    <t>MDLH1025
10.29.1.32/27
10.29.1.64/27
10.29.1.96/27</t>
  </si>
  <si>
    <t>10.29.1.32</t>
  </si>
  <si>
    <t>10.51.1.32</t>
  </si>
  <si>
    <t>10.29.1.33</t>
  </si>
  <si>
    <t>10.51.1.33</t>
  </si>
  <si>
    <t>10.29.1.34</t>
  </si>
  <si>
    <t>10.51.1.34</t>
  </si>
  <si>
    <t>10.29.1.35</t>
  </si>
  <si>
    <t>10.51.1.35</t>
  </si>
  <si>
    <t>10.29.1.36</t>
  </si>
  <si>
    <t>10.51.1.36</t>
  </si>
  <si>
    <t>10.29.1.37</t>
  </si>
  <si>
    <t>10.51.1.37</t>
  </si>
  <si>
    <t>MDLH1025-MDLH1743</t>
  </si>
  <si>
    <t>10.29.1.38</t>
  </si>
  <si>
    <t>10.51.1.38</t>
  </si>
  <si>
    <t>MDLH1025-MDLH3884</t>
  </si>
  <si>
    <t>LH3884</t>
  </si>
  <si>
    <t>10.29.1.39</t>
  </si>
  <si>
    <t>10.51.1.39</t>
  </si>
  <si>
    <t>MDLH1747</t>
  </si>
  <si>
    <t>LH1747</t>
  </si>
  <si>
    <t>10.29.1.40</t>
  </si>
  <si>
    <t>10.51.1.40</t>
  </si>
  <si>
    <t>MDLH3912</t>
  </si>
  <si>
    <t>LH3912</t>
  </si>
  <si>
    <t>10.29.1.41</t>
  </si>
  <si>
    <t>10.51.1.41</t>
  </si>
  <si>
    <t>MDLH3820</t>
  </si>
  <si>
    <t>LH3820</t>
  </si>
  <si>
    <t>10.29.1.42</t>
  </si>
  <si>
    <t>10.51.1.42</t>
  </si>
  <si>
    <t>MDLH1162</t>
  </si>
  <si>
    <t>LH1162</t>
  </si>
  <si>
    <t>10.29.1.43</t>
  </si>
  <si>
    <t>10.51.1.43</t>
  </si>
  <si>
    <t>10.29.1.63</t>
  </si>
  <si>
    <t>10.51.1.63</t>
  </si>
  <si>
    <t>MDLH1037
10.29.1.128/27
10.29.1.160/27
10.29.1.192/27</t>
  </si>
  <si>
    <t>10.29.1.128</t>
  </si>
  <si>
    <t>10.51.1.128</t>
  </si>
  <si>
    <t>10.29.1.129</t>
  </si>
  <si>
    <t>10.51.1.129</t>
  </si>
  <si>
    <t>10.29.1.130</t>
  </si>
  <si>
    <t>10.51.1.130</t>
  </si>
  <si>
    <t>10.29.1.131</t>
  </si>
  <si>
    <t>10.51.1.131</t>
  </si>
  <si>
    <t>10.29.1.132</t>
  </si>
  <si>
    <t>10.51.1.132</t>
  </si>
  <si>
    <t>10.29.1.133</t>
  </si>
  <si>
    <t>10.51.1.133</t>
  </si>
  <si>
    <t>LH1245</t>
  </si>
  <si>
    <t>10.29.1.134</t>
  </si>
  <si>
    <t>10.51.1.134</t>
  </si>
  <si>
    <t>LH1222</t>
  </si>
  <si>
    <t>10.29.1.135</t>
  </si>
  <si>
    <t>10.51.1.135</t>
  </si>
  <si>
    <t>MDLH3910</t>
  </si>
  <si>
    <t>LH3910</t>
  </si>
  <si>
    <t>10.29.1.136</t>
  </si>
  <si>
    <t>10.51.1.136</t>
  </si>
  <si>
    <t>MDLH1255</t>
  </si>
  <si>
    <t>LH1255</t>
  </si>
  <si>
    <t>10.29.1.137</t>
  </si>
  <si>
    <t>10.51.1.137</t>
  </si>
  <si>
    <t>MDLH1389</t>
  </si>
  <si>
    <t>LH1389</t>
  </si>
  <si>
    <t>10.29.1.138</t>
  </si>
  <si>
    <t>10.51.1.138</t>
  </si>
  <si>
    <t>MDLH3792</t>
  </si>
  <si>
    <t>LH3792</t>
  </si>
  <si>
    <t>10.29.1.139</t>
  </si>
  <si>
    <t>10.51.1.139</t>
  </si>
  <si>
    <t>10.29.1.159</t>
  </si>
  <si>
    <t>10.51.1.159</t>
  </si>
  <si>
    <t>MDLH1213
10.29.1.224/27
10.29.2.0/27
10.29.2.32/27</t>
  </si>
  <si>
    <t>10.29.1.224</t>
  </si>
  <si>
    <t>10.51.1.224</t>
  </si>
  <si>
    <t>10.29.1.225</t>
  </si>
  <si>
    <t>10.51.1.225</t>
  </si>
  <si>
    <t>10.29.1.226</t>
  </si>
  <si>
    <t>10.51.1.226</t>
  </si>
  <si>
    <t>10.29.1.227</t>
  </si>
  <si>
    <t>10.51.1.227</t>
  </si>
  <si>
    <t>10.29.1.228</t>
  </si>
  <si>
    <t>10.51.1.228</t>
  </si>
  <si>
    <t>10.29.1.229</t>
  </si>
  <si>
    <t>10.51.1.229</t>
  </si>
  <si>
    <t>LH1703</t>
  </si>
  <si>
    <t>10.29.1.230</t>
  </si>
  <si>
    <t>10.51.1.230</t>
  </si>
  <si>
    <t>LH1704</t>
  </si>
  <si>
    <t>10.29.1.231</t>
  </si>
  <si>
    <t>10.51.1.231</t>
  </si>
  <si>
    <t>LH3837</t>
  </si>
  <si>
    <t>10.29.1.232</t>
  </si>
  <si>
    <t>10.51.1.232</t>
  </si>
  <si>
    <t>MDLH1702</t>
  </si>
  <si>
    <t>LH1702</t>
  </si>
  <si>
    <t>10.29.1.233</t>
  </si>
  <si>
    <t>10.51.1.233</t>
  </si>
  <si>
    <t>MDLH1698</t>
  </si>
  <si>
    <t>LH1698</t>
  </si>
  <si>
    <t>10.29.1.234</t>
  </si>
  <si>
    <t>10.51.1.234</t>
  </si>
  <si>
    <t>MDLH1709</t>
  </si>
  <si>
    <t>LH1709</t>
  </si>
  <si>
    <t>10.29.1.235</t>
  </si>
  <si>
    <t>10.51.1.235</t>
  </si>
  <si>
    <t>MDLH1708</t>
  </si>
  <si>
    <t>LH1708</t>
  </si>
  <si>
    <t>10.29.1.236</t>
  </si>
  <si>
    <t>10.51.1.236</t>
  </si>
  <si>
    <t>MDLH1714</t>
  </si>
  <si>
    <t>LH1714</t>
  </si>
  <si>
    <t>10.29.1.237</t>
  </si>
  <si>
    <t>10.51.1.237</t>
  </si>
  <si>
    <t>MDLH1700</t>
  </si>
  <si>
    <t>LH1700</t>
  </si>
  <si>
    <t>10.29.1.238</t>
  </si>
  <si>
    <t>10.51.1.238</t>
  </si>
  <si>
    <t>MDLH1712</t>
  </si>
  <si>
    <t>LH1712</t>
  </si>
  <si>
    <t>10.29.1.239</t>
  </si>
  <si>
    <t>10.51.1.239</t>
  </si>
  <si>
    <t>10.29.1.255</t>
  </si>
  <si>
    <t>10.51.1.255</t>
  </si>
  <si>
    <t>MDLH1058
10.29.2.64/27
10.29.2.96/27
10.29.2.128/27</t>
  </si>
  <si>
    <t>10.29.2.64</t>
  </si>
  <si>
    <t>10.51.2.64</t>
  </si>
  <si>
    <t>10.29.2.65</t>
  </si>
  <si>
    <t>10.51.2.65</t>
  </si>
  <si>
    <t>10.29.2.66</t>
  </si>
  <si>
    <t>10.51.2.66</t>
  </si>
  <si>
    <t>10.29.2.67</t>
  </si>
  <si>
    <t>10.51.2.67</t>
  </si>
  <si>
    <t>10.29.2.68</t>
  </si>
  <si>
    <t>10.51.2.68</t>
  </si>
  <si>
    <t>10.29.2.69</t>
  </si>
  <si>
    <t>10.51.2.69</t>
  </si>
  <si>
    <t>MDLH1227</t>
  </si>
  <si>
    <t>LH1227</t>
  </si>
  <si>
    <t>10.29.2.70</t>
  </si>
  <si>
    <t>10.51.2.70</t>
  </si>
  <si>
    <t>MDLH1391</t>
  </si>
  <si>
    <t>LH1391</t>
  </si>
  <si>
    <t>10.29.2.71</t>
  </si>
  <si>
    <t>10.51.2.71</t>
  </si>
  <si>
    <t>MDLH1705</t>
  </si>
  <si>
    <t>LH1705</t>
  </si>
  <si>
    <t>10.29.2.72</t>
  </si>
  <si>
    <t>10.51.2.72</t>
  </si>
  <si>
    <t>MDLH1401</t>
  </si>
  <si>
    <t>LH1401</t>
  </si>
  <si>
    <t>10.29.2.73</t>
  </si>
  <si>
    <t>10.51.2.73</t>
  </si>
  <si>
    <t>MDLH1199</t>
  </si>
  <si>
    <t>LH1199</t>
  </si>
  <si>
    <t>10.29.2.74</t>
  </si>
  <si>
    <t>10.51.2.74</t>
  </si>
  <si>
    <t>10.29.2.95</t>
  </si>
  <si>
    <t>10.51.2.95</t>
  </si>
  <si>
    <t>MDLH1003
10.29.2.160/27
10.29.2.192/27
10.29.2.224/27</t>
  </si>
  <si>
    <t>10.29.2.160</t>
  </si>
  <si>
    <t>10.51.2.160</t>
  </si>
  <si>
    <t>10.29.2.161</t>
  </si>
  <si>
    <t>10.51.2.161</t>
  </si>
  <si>
    <t>10.29.2.162</t>
  </si>
  <si>
    <t>10.51.2.162</t>
  </si>
  <si>
    <t>10.29.2.163</t>
  </si>
  <si>
    <t>10.51.2.163</t>
  </si>
  <si>
    <t>10.29.2.164</t>
  </si>
  <si>
    <t>10.51.2.164</t>
  </si>
  <si>
    <t>10.29.2.165</t>
  </si>
  <si>
    <t>10.51.2.165</t>
  </si>
  <si>
    <t>MDLH1003-MDLH1004</t>
  </si>
  <si>
    <t>LH1004</t>
  </si>
  <si>
    <t>10.29.2.166</t>
  </si>
  <si>
    <t>10.51.2.166</t>
  </si>
  <si>
    <t>MDLH1003-MDLH1746</t>
  </si>
  <si>
    <t>LH1746</t>
  </si>
  <si>
    <t>10.29.2.167</t>
  </si>
  <si>
    <t>10.51.2.167</t>
  </si>
  <si>
    <t>MDLH1003-MDLH1736</t>
  </si>
  <si>
    <t>LH1736</t>
  </si>
  <si>
    <t>10.29.2.168</t>
  </si>
  <si>
    <t>10.51.2.168</t>
  </si>
  <si>
    <t>IELH0223</t>
  </si>
  <si>
    <t>LH0223</t>
  </si>
  <si>
    <t>10.29.2.169</t>
  </si>
  <si>
    <t>10.51.2.169</t>
  </si>
  <si>
    <t>IELH0225</t>
  </si>
  <si>
    <t>LH0225</t>
  </si>
  <si>
    <t>10.29.2.170</t>
  </si>
  <si>
    <t>10.51.2.170</t>
  </si>
  <si>
    <t>MDLH3829</t>
  </si>
  <si>
    <t>LH3829</t>
  </si>
  <si>
    <t>10.29.2.171</t>
  </si>
  <si>
    <t>10.51.2.171</t>
  </si>
  <si>
    <t>IELH0222</t>
  </si>
  <si>
    <t>LH0222</t>
  </si>
  <si>
    <t>10.29.2.172</t>
  </si>
  <si>
    <t>10.51.2.172</t>
  </si>
  <si>
    <t>IELH0224</t>
  </si>
  <si>
    <t>LH0224</t>
  </si>
  <si>
    <t>10.29.2.173</t>
  </si>
  <si>
    <t>10.51.2.173</t>
  </si>
  <si>
    <t>MDLH1005</t>
  </si>
  <si>
    <t>LH1005</t>
  </si>
  <si>
    <t>10.29.2.174</t>
  </si>
  <si>
    <t>10.51.2.174</t>
  </si>
  <si>
    <t>MDLH1009</t>
  </si>
  <si>
    <t>LH1009</t>
  </si>
  <si>
    <t>10.29.2.175</t>
  </si>
  <si>
    <t>10.51.2.175</t>
  </si>
  <si>
    <t>10.29.2.191</t>
  </si>
  <si>
    <t>10.51.2.191</t>
  </si>
  <si>
    <t>MDLH1032
10.29.3.0/27
10.29.3.32/27
10.29.3.64/27</t>
  </si>
  <si>
    <t>10.29.3.0</t>
  </si>
  <si>
    <t>10.51.3.0</t>
  </si>
  <si>
    <t>10.29.3.1</t>
  </si>
  <si>
    <t>10.51.3.1</t>
  </si>
  <si>
    <t>10.29.3.2</t>
  </si>
  <si>
    <t>10.51.3.2</t>
  </si>
  <si>
    <t>10.29.3.3</t>
  </si>
  <si>
    <t>10.51.3.3</t>
  </si>
  <si>
    <t>10.29.3.4</t>
  </si>
  <si>
    <t>10.51.3.4</t>
  </si>
  <si>
    <t>10.29.3.5</t>
  </si>
  <si>
    <t>10.51.3.5</t>
  </si>
  <si>
    <t>Free</t>
  </si>
  <si>
    <t>10.29.3.6</t>
  </si>
  <si>
    <t>10.51.3.6</t>
  </si>
  <si>
    <t>MDLH1032-MDLH1393</t>
  </si>
  <si>
    <t>LH1393</t>
  </si>
  <si>
    <t>10.29.3.7</t>
  </si>
  <si>
    <t>10.51.3.7</t>
  </si>
  <si>
    <t>MDLH1076</t>
  </si>
  <si>
    <t>LH1076</t>
  </si>
  <si>
    <t>10.29.3.8</t>
  </si>
  <si>
    <t>10.51.3.8</t>
  </si>
  <si>
    <t>MDLH1029</t>
  </si>
  <si>
    <t>LH1029</t>
  </si>
  <si>
    <t>10.29.3.9</t>
  </si>
  <si>
    <t>10.51.3.9</t>
  </si>
  <si>
    <t>MDLH1032-Free</t>
  </si>
  <si>
    <t>2-Free</t>
  </si>
  <si>
    <t>10.29.3.10</t>
  </si>
  <si>
    <t>10.51.3.10</t>
  </si>
  <si>
    <t>10.29.3.11</t>
  </si>
  <si>
    <t>10.51.3.11</t>
  </si>
  <si>
    <t>MDLH1226</t>
  </si>
  <si>
    <t>LH1226</t>
  </si>
  <si>
    <t>10.29.3.12</t>
  </si>
  <si>
    <t>10.51.3.12</t>
  </si>
  <si>
    <t>10.29.3.13</t>
  </si>
  <si>
    <t>10.51.3.13</t>
  </si>
  <si>
    <t>MDLH1306</t>
  </si>
  <si>
    <t>LH1306</t>
  </si>
  <si>
    <t>10.29.3.14</t>
  </si>
  <si>
    <t>10.51.3.14</t>
  </si>
  <si>
    <t>10.29.3.31</t>
  </si>
  <si>
    <t>10.51.3.31</t>
  </si>
  <si>
    <t>MDLH1081
10.29.3.96/27
10.29.3.128/27
10.29.3.160/27</t>
  </si>
  <si>
    <t>10.29.3.96</t>
  </si>
  <si>
    <t>10.51.3.96</t>
  </si>
  <si>
    <t>10.29.3.97</t>
  </si>
  <si>
    <t>10.51.3.97</t>
  </si>
  <si>
    <t>10.29.3.98</t>
  </si>
  <si>
    <t>10.51.3.98</t>
  </si>
  <si>
    <t>10.29.3.99</t>
  </si>
  <si>
    <t>10.51.3.99</t>
  </si>
  <si>
    <t>10.29.3.100</t>
  </si>
  <si>
    <t>10.51.3.100</t>
  </si>
  <si>
    <t>10.29.3.101</t>
  </si>
  <si>
    <t>10.51.3.101</t>
  </si>
  <si>
    <t>LH1081</t>
  </si>
  <si>
    <t>10.29.3.102</t>
  </si>
  <si>
    <t>10.51.3.102</t>
  </si>
  <si>
    <t>LH1065</t>
  </si>
  <si>
    <t>10.29.3.103</t>
  </si>
  <si>
    <t>10.51.3.103</t>
  </si>
  <si>
    <t>LH1041</t>
  </si>
  <si>
    <t>10.29.3.104</t>
  </si>
  <si>
    <t>10.51.3.104</t>
  </si>
  <si>
    <t>LH1128</t>
  </si>
  <si>
    <t>10.29.3.105</t>
  </si>
  <si>
    <t>10.51.3.105</t>
  </si>
  <si>
    <t>LH1066</t>
  </si>
  <si>
    <t>10.29.3.106</t>
  </si>
  <si>
    <t>10.51.3.106</t>
  </si>
  <si>
    <t>1-Free</t>
  </si>
  <si>
    <t>10.29.3.107</t>
  </si>
  <si>
    <t>10.51.3.107</t>
  </si>
  <si>
    <t>LH1064</t>
  </si>
  <si>
    <t>10.29.3.108</t>
  </si>
  <si>
    <t>10.51.3.108</t>
  </si>
  <si>
    <t>10.29.3.109</t>
  </si>
  <si>
    <t>10.51.3.109</t>
  </si>
  <si>
    <t>10.29.3.110</t>
  </si>
  <si>
    <t>10.51.3.110</t>
  </si>
  <si>
    <t>10.29.3.111</t>
  </si>
  <si>
    <t>10.51.3.111</t>
  </si>
  <si>
    <t>IELH0050</t>
  </si>
  <si>
    <t>LH0050</t>
  </si>
  <si>
    <t>10.29.3.112</t>
  </si>
  <si>
    <t>10.51.3.112</t>
  </si>
  <si>
    <t>IELH0048</t>
  </si>
  <si>
    <t>LH0048</t>
  </si>
  <si>
    <t>10.29.3.113</t>
  </si>
  <si>
    <t>10.51.3.113</t>
  </si>
  <si>
    <t>IELH0003</t>
  </si>
  <si>
    <t>LH0003</t>
  </si>
  <si>
    <t>10.29.3.114</t>
  </si>
  <si>
    <t>10.51.3.114</t>
  </si>
  <si>
    <t>IELH0012</t>
  </si>
  <si>
    <t>LH0012</t>
  </si>
  <si>
    <t>10.29.3.115</t>
  </si>
  <si>
    <t>10.51.3.115</t>
  </si>
  <si>
    <t>10.29.3.127</t>
  </si>
  <si>
    <t>10.51.3.127</t>
  </si>
  <si>
    <t>MDLH1097
10.29.3.192/27
10.29.3.224/27
10.29.4.0/27</t>
  </si>
  <si>
    <t>10.29.3.192</t>
  </si>
  <si>
    <t>10.51.3.192</t>
  </si>
  <si>
    <t>10.29.3.223</t>
  </si>
  <si>
    <t>10.51.3.223</t>
  </si>
  <si>
    <t>MDLH1085
10.29.4.32/27
10.29.4.64/27
10.29.4.96/27</t>
  </si>
  <si>
    <t>10.29.4.32</t>
  </si>
  <si>
    <t>10.51.4.32</t>
  </si>
  <si>
    <t>10.29.4.33</t>
  </si>
  <si>
    <t>10.51.4.33</t>
  </si>
  <si>
    <t>10.29.4.34</t>
  </si>
  <si>
    <t>10.51.4.34</t>
  </si>
  <si>
    <t>10.29.4.35</t>
  </si>
  <si>
    <t>10.51.4.35</t>
  </si>
  <si>
    <t>10.29.4.36</t>
  </si>
  <si>
    <t>10.51.4.36</t>
  </si>
  <si>
    <t>10.29.4.37</t>
  </si>
  <si>
    <t>10.51.4.37</t>
  </si>
  <si>
    <t>LH1046</t>
  </si>
  <si>
    <t>10.29.4.38</t>
  </si>
  <si>
    <t>10.51.4.38</t>
  </si>
  <si>
    <t>LH1333</t>
  </si>
  <si>
    <t>10.29.4.39</t>
  </si>
  <si>
    <t>10.51.4.39</t>
  </si>
  <si>
    <t>LH1057</t>
  </si>
  <si>
    <t>10.29.4.40</t>
  </si>
  <si>
    <t>10.51.4.40</t>
  </si>
  <si>
    <t>LH1755</t>
  </si>
  <si>
    <t>10.29.4.41</t>
  </si>
  <si>
    <t>10.51.4.41</t>
  </si>
  <si>
    <t>MDLH1294</t>
  </si>
  <si>
    <t>LH1294</t>
  </si>
  <si>
    <t>10.29.4.42</t>
  </si>
  <si>
    <t>10.51.4.42</t>
  </si>
  <si>
    <t>MDLH1061</t>
  </si>
  <si>
    <t>LH1061</t>
  </si>
  <si>
    <t>10.29.4.43</t>
  </si>
  <si>
    <t>10.51.4.43</t>
  </si>
  <si>
    <t>MDLH1080</t>
  </si>
  <si>
    <t>LH1080</t>
  </si>
  <si>
    <t>10.29.4.44</t>
  </si>
  <si>
    <t>10.51.4.44</t>
  </si>
  <si>
    <t>MDLH1079</t>
  </si>
  <si>
    <t>LH1079</t>
  </si>
  <si>
    <t>10.29.4.45</t>
  </si>
  <si>
    <t>10.51.4.45</t>
  </si>
  <si>
    <t>10.29.4.63</t>
  </si>
  <si>
    <t>10.51.4.63</t>
  </si>
  <si>
    <t>MDLH1066
10.29.4.128/27
10.29.4.160/27
10.29.4.192/27</t>
  </si>
  <si>
    <t>10.29.4.128</t>
  </si>
  <si>
    <t>10.51.4.128</t>
  </si>
  <si>
    <t>10.29.4.159</t>
  </si>
  <si>
    <t>10.51.4.159</t>
  </si>
  <si>
    <t>MDLH1093
10.29.4.224/27
10.29.5.0/27
10.29.5.32/27</t>
  </si>
  <si>
    <t>10.29.4.224</t>
  </si>
  <si>
    <t>10.51.4.224</t>
  </si>
  <si>
    <t>10.29.4.255</t>
  </si>
  <si>
    <t>10.51.4.255</t>
  </si>
  <si>
    <t>MDLH1089
10.29.5.64/27
10.29.5.96/27
10.29.5.128/27</t>
  </si>
  <si>
    <t>10.29.5.64</t>
  </si>
  <si>
    <t>10.51.5.64</t>
  </si>
  <si>
    <t>10.29.5.65</t>
  </si>
  <si>
    <t>10.51.5.65</t>
  </si>
  <si>
    <t>10.29.5.66</t>
  </si>
  <si>
    <t>10.51.5.66</t>
  </si>
  <si>
    <t>10.29.5.67</t>
  </si>
  <si>
    <t>10.51.5.67</t>
  </si>
  <si>
    <t>10.29.5.68</t>
  </si>
  <si>
    <t>10.51.5.68</t>
  </si>
  <si>
    <t>10.29.5.69</t>
  </si>
  <si>
    <t>10.51.5.69</t>
  </si>
  <si>
    <t>LH1188</t>
  </si>
  <si>
    <t>10.29.5.70</t>
  </si>
  <si>
    <t>10.51.5.70</t>
  </si>
  <si>
    <t>LH1653</t>
  </si>
  <si>
    <t>10.29.5.71</t>
  </si>
  <si>
    <t>10.51.5.71</t>
  </si>
  <si>
    <t>LH3415</t>
  </si>
  <si>
    <t>10.29.5.72</t>
  </si>
  <si>
    <t>10.51.5.72</t>
  </si>
  <si>
    <t>LH3796</t>
  </si>
  <si>
    <t>10.29.5.73</t>
  </si>
  <si>
    <t>10.51.5.73</t>
  </si>
  <si>
    <t>LH1084</t>
  </si>
  <si>
    <t>10.29.5.74</t>
  </si>
  <si>
    <t>10.51.5.74</t>
  </si>
  <si>
    <t>LH1662</t>
  </si>
  <si>
    <t>10.29.5.75</t>
  </si>
  <si>
    <t>10.51.5.75</t>
  </si>
  <si>
    <t>MDLH1020</t>
  </si>
  <si>
    <t>LH1020</t>
  </si>
  <si>
    <t>10.29.5.76</t>
  </si>
  <si>
    <t>10.51.5.76</t>
  </si>
  <si>
    <t>10.29.5.95</t>
  </si>
  <si>
    <t>10.51.5.95</t>
  </si>
  <si>
    <t>MDLH1145
10.29.5.160/27
10.29.5.192/27
10.29.5.224/27</t>
  </si>
  <si>
    <t>10.29.5.160</t>
  </si>
  <si>
    <t>10.51.5.160</t>
  </si>
  <si>
    <t>10.29.5.191</t>
  </si>
  <si>
    <t>10.51.5.191</t>
  </si>
  <si>
    <t>MDLH1172
10.29.6.0/27
10.29.6.32/27
10.29.6.64/27</t>
  </si>
  <si>
    <t>10.29.6.0</t>
  </si>
  <si>
    <t>10.51.6.0</t>
  </si>
  <si>
    <t>10.29.6.1</t>
  </si>
  <si>
    <t>10.51.6.1</t>
  </si>
  <si>
    <t>10.29.6.2</t>
  </si>
  <si>
    <t>10.51.6.2</t>
  </si>
  <si>
    <t>10.29.6.3</t>
  </si>
  <si>
    <t>10.51.6.3</t>
  </si>
  <si>
    <t>10.29.6.4</t>
  </si>
  <si>
    <t>10.51.6.4</t>
  </si>
  <si>
    <t>10.29.6.5</t>
  </si>
  <si>
    <t>10.51.6.5</t>
  </si>
  <si>
    <t>LH1184</t>
  </si>
  <si>
    <t>10.29.6.6</t>
  </si>
  <si>
    <t>10.51.6.6</t>
  </si>
  <si>
    <t>LH1173</t>
  </si>
  <si>
    <t>10.29.6.7</t>
  </si>
  <si>
    <t>10.51.6.7</t>
  </si>
  <si>
    <t>LH1223</t>
  </si>
  <si>
    <t>10.29.6.8</t>
  </si>
  <si>
    <t>10.51.6.8</t>
  </si>
  <si>
    <t>LH1350</t>
  </si>
  <si>
    <t>10.29.6.9</t>
  </si>
  <si>
    <t>10.51.6.9</t>
  </si>
  <si>
    <t>LH1785</t>
  </si>
  <si>
    <t>10.29.6.10</t>
  </si>
  <si>
    <t>10.51.6.10</t>
  </si>
  <si>
    <t>ILLH0395</t>
  </si>
  <si>
    <t>LH0395</t>
  </si>
  <si>
    <t>10.29.6.11</t>
  </si>
  <si>
    <t>10.51.6.11</t>
  </si>
  <si>
    <t>MDLH4520</t>
  </si>
  <si>
    <t>LH4520</t>
  </si>
  <si>
    <t>10.29.6.12</t>
  </si>
  <si>
    <t>10.51.6.12</t>
  </si>
  <si>
    <t>MDLH1323</t>
  </si>
  <si>
    <t>LH1323</t>
  </si>
  <si>
    <t>10.29.6.13</t>
  </si>
  <si>
    <t>10.51.6.13</t>
  </si>
  <si>
    <t>10.29.6.31</t>
  </si>
  <si>
    <t>10.51.6.31</t>
  </si>
  <si>
    <t>MDLH1136
10.29.6.96/27
10.29.6.128/27
10.29.6.160/27</t>
  </si>
  <si>
    <t>10.29.6.96</t>
  </si>
  <si>
    <t>10.51.6.96</t>
  </si>
  <si>
    <t>MDLH1136-EnodB3</t>
  </si>
  <si>
    <t>10.29.6.127</t>
  </si>
  <si>
    <t>10.51.6.127</t>
  </si>
  <si>
    <t>MDLH1048
10.29.6.192/27
10.29.6.224/27
10.29.7.0/27</t>
  </si>
  <si>
    <t>10.29.6.192</t>
  </si>
  <si>
    <t>10.51.6.192</t>
  </si>
  <si>
    <t>10.29.6.193</t>
  </si>
  <si>
    <t>10.51.6.193</t>
  </si>
  <si>
    <t>10.29.6.194</t>
  </si>
  <si>
    <t>10.51.6.194</t>
  </si>
  <si>
    <t>10.29.6.195</t>
  </si>
  <si>
    <t>10.51.6.195</t>
  </si>
  <si>
    <t>10.29.6.196</t>
  </si>
  <si>
    <t>10.51.6.196</t>
  </si>
  <si>
    <t>10.29.6.197</t>
  </si>
  <si>
    <t>10.51.6.197</t>
  </si>
  <si>
    <t>MDLH1048-MDLH1048</t>
  </si>
  <si>
    <t>LH1048</t>
  </si>
  <si>
    <t>10.29.6.198</t>
  </si>
  <si>
    <t>10.51.6.198</t>
  </si>
  <si>
    <t>LH1052</t>
  </si>
  <si>
    <t>10.29.6.199</t>
  </si>
  <si>
    <t>10.51.6.199</t>
  </si>
  <si>
    <t>LH1759</t>
  </si>
  <si>
    <t>10.29.6.200</t>
  </si>
  <si>
    <t>10.51.6.200</t>
  </si>
  <si>
    <t>LH4620</t>
  </si>
  <si>
    <t>10.29.6.201</t>
  </si>
  <si>
    <t>10.51.6.201</t>
  </si>
  <si>
    <t>MDLH1048-MDLH1077</t>
  </si>
  <si>
    <t>LH1077</t>
  </si>
  <si>
    <t>10.29.6.202</t>
  </si>
  <si>
    <t>10.51.6.202</t>
  </si>
  <si>
    <t>MDLH1048-MDLH1312</t>
  </si>
  <si>
    <t>LH1312</t>
  </si>
  <si>
    <t>10.29.6.203</t>
  </si>
  <si>
    <t>10.51.6.203</t>
  </si>
  <si>
    <t>MDLH1760</t>
  </si>
  <si>
    <t>LH1760</t>
  </si>
  <si>
    <t>10.29.6.204</t>
  </si>
  <si>
    <t>10.51.6.204</t>
  </si>
  <si>
    <t>MDLH2886</t>
  </si>
  <si>
    <t>LH2886</t>
  </si>
  <si>
    <t>10.29.6.205</t>
  </si>
  <si>
    <t>10.51.6.205</t>
  </si>
  <si>
    <t>MDLH1757</t>
  </si>
  <si>
    <t>LH1757</t>
  </si>
  <si>
    <t>10.29.6.206</t>
  </si>
  <si>
    <t>10.51.6.206</t>
  </si>
  <si>
    <t>MDLH1758</t>
  </si>
  <si>
    <t>LH1758</t>
  </si>
  <si>
    <t>10.29.6.207</t>
  </si>
  <si>
    <t>10.51.6.207</t>
  </si>
  <si>
    <t>MDLH1308</t>
  </si>
  <si>
    <t>LH1308</t>
  </si>
  <si>
    <t>10.29.6.208</t>
  </si>
  <si>
    <t>10.51.6.208</t>
  </si>
  <si>
    <t>MDLH1050</t>
  </si>
  <si>
    <t>LH1050</t>
  </si>
  <si>
    <t>10.29.6.209</t>
  </si>
  <si>
    <t>10.51.6.209</t>
  </si>
  <si>
    <t>MDLH1042</t>
  </si>
  <si>
    <t>LH1042</t>
  </si>
  <si>
    <t>10.29.6.210</t>
  </si>
  <si>
    <t>10.51.6.210</t>
  </si>
  <si>
    <t>MDLH1054</t>
  </si>
  <si>
    <t>LH1054</t>
  </si>
  <si>
    <t>10.29.6.211</t>
  </si>
  <si>
    <t>10.51.6.211</t>
  </si>
  <si>
    <t>MDLH1059</t>
  </si>
  <si>
    <t>LH1059</t>
  </si>
  <si>
    <t>10.29.6.212</t>
  </si>
  <si>
    <t>10.51.6.212</t>
  </si>
  <si>
    <t>MDLH1766</t>
  </si>
  <si>
    <t>LH1766</t>
  </si>
  <si>
    <t>10.29.6.213</t>
  </si>
  <si>
    <t>10.51.6.213</t>
  </si>
  <si>
    <t>10.29.6.223</t>
  </si>
  <si>
    <t>10.51.6.223</t>
  </si>
  <si>
    <t>MDLH1028
10.29.7.32/27
10.29.7.64/27
10.29.7.96/27</t>
  </si>
  <si>
    <t>10.29.7.32</t>
  </si>
  <si>
    <t>10.51.7.32</t>
  </si>
  <si>
    <t>10.29.7.33</t>
  </si>
  <si>
    <t>10.51.7.33</t>
  </si>
  <si>
    <t>10.29.7.34</t>
  </si>
  <si>
    <t>10.51.7.34</t>
  </si>
  <si>
    <t>10.29.7.35</t>
  </si>
  <si>
    <t>10.51.7.35</t>
  </si>
  <si>
    <t>10.29.7.36</t>
  </si>
  <si>
    <t>10.51.7.36</t>
  </si>
  <si>
    <t>10.29.7.37</t>
  </si>
  <si>
    <t>10.51.7.37</t>
  </si>
  <si>
    <t>MDLH1028</t>
  </si>
  <si>
    <t>LH1028</t>
  </si>
  <si>
    <t>10.29.7.38</t>
  </si>
  <si>
    <t>10.51.7.38</t>
  </si>
  <si>
    <t>10.29.7.63</t>
  </si>
  <si>
    <t>10.51.7.63</t>
  </si>
  <si>
    <t>MDLH1050
10.29.7.128/27
10.29.7.160/27
10.29.7.192/27</t>
  </si>
  <si>
    <t>10.29.7.128</t>
  </si>
  <si>
    <t>10.51.7.128</t>
  </si>
  <si>
    <t>10.29.7.159</t>
  </si>
  <si>
    <t>10.51.7.159</t>
  </si>
  <si>
    <t>MDLH1403
10.29.7.224/27
10.29.8.0/27
10.29.8.32/27</t>
  </si>
  <si>
    <t>10.29.7.224</t>
  </si>
  <si>
    <t>10.51.7.224</t>
  </si>
  <si>
    <t>10.29.7.225</t>
  </si>
  <si>
    <t>10.51.7.225</t>
  </si>
  <si>
    <t>10.29.7.226</t>
  </si>
  <si>
    <t>10.51.7.226</t>
  </si>
  <si>
    <t>10.29.7.227</t>
  </si>
  <si>
    <t>10.51.7.227</t>
  </si>
  <si>
    <t>10.29.7.228</t>
  </si>
  <si>
    <t>10.51.7.228</t>
  </si>
  <si>
    <t>10.29.7.229</t>
  </si>
  <si>
    <t>10.51.7.229</t>
  </si>
  <si>
    <t>MDLH1326</t>
  </si>
  <si>
    <t>LH1326</t>
  </si>
  <si>
    <t>10.29.7.230</t>
  </si>
  <si>
    <t>10.51.7.230</t>
  </si>
  <si>
    <t>MDLH1752</t>
  </si>
  <si>
    <t>LH1752</t>
  </si>
  <si>
    <t>10.29.7.231</t>
  </si>
  <si>
    <t>10.51.7.231</t>
  </si>
  <si>
    <t>MDLH3676</t>
  </si>
  <si>
    <t>LH3676</t>
  </si>
  <si>
    <t>10.29.7.232</t>
  </si>
  <si>
    <t>10.51.7.232</t>
  </si>
  <si>
    <t>MDLH1047</t>
  </si>
  <si>
    <t>LH1047</t>
  </si>
  <si>
    <t>10.29.7.233</t>
  </si>
  <si>
    <t>10.51.7.233</t>
  </si>
  <si>
    <t>MDLH1166</t>
  </si>
  <si>
    <t>LH1166</t>
  </si>
  <si>
    <t>10.29.7.234</t>
  </si>
  <si>
    <t>10.51.7.234</t>
  </si>
  <si>
    <t>MDLH1026</t>
  </si>
  <si>
    <t>LH1026</t>
  </si>
  <si>
    <t>10.29.7.235</t>
  </si>
  <si>
    <t>10.51.7.235</t>
  </si>
  <si>
    <t>MDLH1695</t>
  </si>
  <si>
    <t>LH1695</t>
  </si>
  <si>
    <t>10.29.7.236</t>
  </si>
  <si>
    <t>10.51.7.236</t>
  </si>
  <si>
    <t>10.29.7.237</t>
  </si>
  <si>
    <t>10.29.7.255</t>
  </si>
  <si>
    <t>10.51.7.255</t>
  </si>
  <si>
    <t>MDSH1435
10.29.8.64/27
10.29.8.96/27
10.29.8.128/27</t>
  </si>
  <si>
    <t>10.29.8.64</t>
  </si>
  <si>
    <t>10.51.8.64</t>
  </si>
  <si>
    <t>10.29.8.65</t>
  </si>
  <si>
    <t>10.51.8.65</t>
  </si>
  <si>
    <t>10.29.8.66</t>
  </si>
  <si>
    <t>10.51.8.66</t>
  </si>
  <si>
    <t>10.29.8.67</t>
  </si>
  <si>
    <t>10.51.8.67</t>
  </si>
  <si>
    <t>10.29.8.68</t>
  </si>
  <si>
    <t>10.51.8.68</t>
  </si>
  <si>
    <t>10.29.8.69</t>
  </si>
  <si>
    <t>10.51.8.69</t>
  </si>
  <si>
    <t>MDSH1435-EnodBxyz</t>
  </si>
  <si>
    <t>odBxyz</t>
  </si>
  <si>
    <t>10.29.8.95</t>
  </si>
  <si>
    <t>10.51.8.95</t>
  </si>
  <si>
    <t>10.29.0.32</t>
  </si>
  <si>
    <t>Vlan 1101</t>
  </si>
  <si>
    <t>10.51.0.32</t>
  </si>
  <si>
    <t>10.29.0.33</t>
  </si>
  <si>
    <t>10.51.0.33</t>
  </si>
  <si>
    <t>10.29.0.34</t>
  </si>
  <si>
    <t>10.51.0.34</t>
  </si>
  <si>
    <t>10.29.0.35</t>
  </si>
  <si>
    <t>10.51.0.35</t>
  </si>
  <si>
    <t>10.29.0.36</t>
  </si>
  <si>
    <t>10.51.0.36</t>
  </si>
  <si>
    <t>10.29.0.37</t>
  </si>
  <si>
    <t>10.51.0.37</t>
  </si>
  <si>
    <t>LHR MSC01-MDLH3927</t>
  </si>
  <si>
    <t>LH3927</t>
  </si>
  <si>
    <t>10.29.0.38</t>
  </si>
  <si>
    <t>10.51.0.38</t>
  </si>
  <si>
    <t>LHR MSC01-Free</t>
  </si>
  <si>
    <t>10.29.0.39</t>
  </si>
  <si>
    <t>10.29.0.40</t>
  </si>
  <si>
    <t>10.29.0.41</t>
  </si>
  <si>
    <t>10.29.0.42</t>
  </si>
  <si>
    <t>IELH0013</t>
  </si>
  <si>
    <t>LH0013</t>
  </si>
  <si>
    <t>10.29.0.43</t>
  </si>
  <si>
    <t>10.51.0.43</t>
  </si>
  <si>
    <t>10.29.0.44</t>
  </si>
  <si>
    <t>10.51.0.44</t>
  </si>
  <si>
    <t>10.29.0.45</t>
  </si>
  <si>
    <t>10.51.0.45</t>
  </si>
  <si>
    <t>MDLH1127</t>
  </si>
  <si>
    <t>LH1127</t>
  </si>
  <si>
    <t>10.29.0.46</t>
  </si>
  <si>
    <t>10.51.0.46</t>
  </si>
  <si>
    <t>MDLH1043</t>
  </si>
  <si>
    <t>LH1043</t>
  </si>
  <si>
    <t>10.29.0.47</t>
  </si>
  <si>
    <t>10.51.0.47</t>
  </si>
  <si>
    <t>LHR MSC01-EnodBXyz</t>
  </si>
  <si>
    <t>odBXyz</t>
  </si>
  <si>
    <t>10.29.0.63</t>
  </si>
  <si>
    <t>10.51.0.63</t>
  </si>
  <si>
    <t>10.29.0.128</t>
  </si>
  <si>
    <t>10.51.0.128</t>
  </si>
  <si>
    <t>10.29.0.129</t>
  </si>
  <si>
    <t>10.51.0.129</t>
  </si>
  <si>
    <t>10.29.0.130</t>
  </si>
  <si>
    <t>10.51.0.130</t>
  </si>
  <si>
    <t>10.29.0.131</t>
  </si>
  <si>
    <t>10.51.0.131</t>
  </si>
  <si>
    <t>10.29.0.132</t>
  </si>
  <si>
    <t>10.51.0.132</t>
  </si>
  <si>
    <t>10.29.0.133</t>
  </si>
  <si>
    <t>10.51.0.133</t>
  </si>
  <si>
    <t>LH1382</t>
  </si>
  <si>
    <t>10.29.0.134</t>
  </si>
  <si>
    <t>10.51.0.134</t>
  </si>
  <si>
    <t>LHR MSC03-MDLH1373</t>
  </si>
  <si>
    <t>LH1373</t>
  </si>
  <si>
    <t>10.29.0.135</t>
  </si>
  <si>
    <t>10.51.0.135</t>
  </si>
  <si>
    <t>LH1374</t>
  </si>
  <si>
    <t>10.29.0.136</t>
  </si>
  <si>
    <t>10.51.0.136</t>
  </si>
  <si>
    <t>LH1641</t>
  </si>
  <si>
    <t>10.29.0.137</t>
  </si>
  <si>
    <t>10.51.0.137</t>
  </si>
  <si>
    <t>LHR MSC03-MDLH1375</t>
  </si>
  <si>
    <t>LH1375</t>
  </si>
  <si>
    <t>10.29.0.138</t>
  </si>
  <si>
    <t>10.51.0.138</t>
  </si>
  <si>
    <t>LH1383</t>
  </si>
  <si>
    <t>10.29.0.139</t>
  </si>
  <si>
    <t>10.51.0.139</t>
  </si>
  <si>
    <t>MDLH3786</t>
  </si>
  <si>
    <t>LH3786</t>
  </si>
  <si>
    <t>10.29.0.140</t>
  </si>
  <si>
    <t>10.51.0.140</t>
  </si>
  <si>
    <t>MDLH1398</t>
  </si>
  <si>
    <t>LH1398</t>
  </si>
  <si>
    <t>10.29.0.141</t>
  </si>
  <si>
    <t>10.51.0.141</t>
  </si>
  <si>
    <t>MDLH1685</t>
  </si>
  <si>
    <t>LH1685</t>
  </si>
  <si>
    <t>10.29.0.142</t>
  </si>
  <si>
    <t>10.51.0.142</t>
  </si>
  <si>
    <t>10.29.0.159</t>
  </si>
  <si>
    <t>10.51.0.159</t>
  </si>
  <si>
    <t>10.29.0.224</t>
  </si>
  <si>
    <t>10.51.0.224</t>
  </si>
  <si>
    <t>10.29.0.225</t>
  </si>
  <si>
    <t>10.51.0.225</t>
  </si>
  <si>
    <t>10.29.0.226</t>
  </si>
  <si>
    <t>10.51.0.226</t>
  </si>
  <si>
    <t>10.29.0.227</t>
  </si>
  <si>
    <t>10.51.0.227</t>
  </si>
  <si>
    <t>10.29.0.228</t>
  </si>
  <si>
    <t>10.29.0.229</t>
  </si>
  <si>
    <t>10.29.0.255</t>
  </si>
  <si>
    <t>10.51.0.255</t>
  </si>
  <si>
    <t>10.29.1.64</t>
  </si>
  <si>
    <t>10.51.1.64</t>
  </si>
  <si>
    <t>10.29.1.65</t>
  </si>
  <si>
    <t>10.51.1.65</t>
  </si>
  <si>
    <t>10.29.1.66</t>
  </si>
  <si>
    <t>10.51.1.66</t>
  </si>
  <si>
    <t>10.29.1.67</t>
  </si>
  <si>
    <t>10.51.1.67</t>
  </si>
  <si>
    <t>10.29.1.68</t>
  </si>
  <si>
    <t>10.51.1.68</t>
  </si>
  <si>
    <t>10.29.1.69</t>
  </si>
  <si>
    <t>10.51.1.69</t>
  </si>
  <si>
    <t>MDLH1710</t>
  </si>
  <si>
    <t>LH1710</t>
  </si>
  <si>
    <t>10.29.1.70</t>
  </si>
  <si>
    <t>10.51.1.70</t>
  </si>
  <si>
    <t>MDLH1699</t>
  </si>
  <si>
    <t>LH1699</t>
  </si>
  <si>
    <t>10.29.1.71</t>
  </si>
  <si>
    <t>10.51.1.71</t>
  </si>
  <si>
    <t>MDLH4621</t>
  </si>
  <si>
    <t>LH4621</t>
  </si>
  <si>
    <t>10.29.1.72</t>
  </si>
  <si>
    <t>10.51.1.72</t>
  </si>
  <si>
    <t>MR014648</t>
  </si>
  <si>
    <t>014648</t>
  </si>
  <si>
    <t>10.29.1.73</t>
  </si>
  <si>
    <t>10.51.1.73</t>
  </si>
  <si>
    <t>MR023802</t>
  </si>
  <si>
    <t>023802</t>
  </si>
  <si>
    <t>10.29.1.74</t>
  </si>
  <si>
    <t>10.51.1.74</t>
  </si>
  <si>
    <t>MDLH1107</t>
  </si>
  <si>
    <t>LH1107</t>
  </si>
  <si>
    <t>10.29.1.75</t>
  </si>
  <si>
    <t>10.51.1.75</t>
  </si>
  <si>
    <t>MDLH1237</t>
  </si>
  <si>
    <t>LH1237</t>
  </si>
  <si>
    <t>10.29.1.76</t>
  </si>
  <si>
    <t>10.51.1.76</t>
  </si>
  <si>
    <t>10.29.1.95</t>
  </si>
  <si>
    <t>10.51.1.95</t>
  </si>
  <si>
    <t>10.29.1.160</t>
  </si>
  <si>
    <t>10.51.1.160</t>
  </si>
  <si>
    <t>10.29.1.191</t>
  </si>
  <si>
    <t>10.51.1.191</t>
  </si>
  <si>
    <t>10.29.2.0</t>
  </si>
  <si>
    <t>10.51.2.0</t>
  </si>
  <si>
    <t>10.29.2.1</t>
  </si>
  <si>
    <t>10.51.2.1</t>
  </si>
  <si>
    <t>10.29.2.2</t>
  </si>
  <si>
    <t>10.51.2.2</t>
  </si>
  <si>
    <t>10.29.2.3</t>
  </si>
  <si>
    <t>10.51.2.3</t>
  </si>
  <si>
    <t>10.29.2.4</t>
  </si>
  <si>
    <t>10.51.2.4</t>
  </si>
  <si>
    <t>10.29.2.5</t>
  </si>
  <si>
    <t>10.51.2.5</t>
  </si>
  <si>
    <t>MDLH1657</t>
  </si>
  <si>
    <t>LH1657</t>
  </si>
  <si>
    <t>10.29.2.6</t>
  </si>
  <si>
    <t>10.51.2.6</t>
  </si>
  <si>
    <t>MDLH1679</t>
  </si>
  <si>
    <t>LH1679</t>
  </si>
  <si>
    <t>10.29.2.7</t>
  </si>
  <si>
    <t>10.51.2.7</t>
  </si>
  <si>
    <t>MDLH1690</t>
  </si>
  <si>
    <t>LH1690</t>
  </si>
  <si>
    <t>10.29.2.8</t>
  </si>
  <si>
    <t>10.51.2.8</t>
  </si>
  <si>
    <t>MDLH1722</t>
  </si>
  <si>
    <t>LH1722</t>
  </si>
  <si>
    <t>10.29.2.9</t>
  </si>
  <si>
    <t>10.51.2.9</t>
  </si>
  <si>
    <t>MDLH1723</t>
  </si>
  <si>
    <t>LH1723</t>
  </si>
  <si>
    <t>10.29.2.10</t>
  </si>
  <si>
    <t>10.51.2.10</t>
  </si>
  <si>
    <t>MDLH3815</t>
  </si>
  <si>
    <t>LH3815</t>
  </si>
  <si>
    <t>10.29.2.11</t>
  </si>
  <si>
    <t>10.51.2.11</t>
  </si>
  <si>
    <t>10.29.2.31</t>
  </si>
  <si>
    <t>10.51.2.31</t>
  </si>
  <si>
    <t>10.29.2.96</t>
  </si>
  <si>
    <t>10.51.2.96</t>
  </si>
  <si>
    <t>10.29.2.127</t>
  </si>
  <si>
    <t>10.51.2.127</t>
  </si>
  <si>
    <t>10.29.2.192</t>
  </si>
  <si>
    <t>10.51.2.192</t>
  </si>
  <si>
    <t>10.29.2.193</t>
  </si>
  <si>
    <t>10.51.2.193</t>
  </si>
  <si>
    <t>10.29.2.194</t>
  </si>
  <si>
    <t>10.51.2.194</t>
  </si>
  <si>
    <t>10.29.2.195</t>
  </si>
  <si>
    <t>10.51.2.195</t>
  </si>
  <si>
    <t>10.29.2.196</t>
  </si>
  <si>
    <t>10.51.2.196</t>
  </si>
  <si>
    <t>10.29.2.197</t>
  </si>
  <si>
    <t>10.51.2.197</t>
  </si>
  <si>
    <t>MDLH1003-</t>
  </si>
  <si>
    <t>H1003-</t>
  </si>
  <si>
    <t>MDLH1003-EnodBxyz</t>
  </si>
  <si>
    <t>10.29.2.223</t>
  </si>
  <si>
    <t>10.51.2.223</t>
  </si>
  <si>
    <t>10.29.3.32</t>
  </si>
  <si>
    <t>10.51.3.32</t>
  </si>
  <si>
    <t>10.29.3.33</t>
  </si>
  <si>
    <t>10.51.3.33</t>
  </si>
  <si>
    <t>10.29.3.34</t>
  </si>
  <si>
    <t>10.51.3.34</t>
  </si>
  <si>
    <t>10.29.3.35</t>
  </si>
  <si>
    <t>10.51.3.35</t>
  </si>
  <si>
    <t>10.29.3.36</t>
  </si>
  <si>
    <t>10.51.3.36</t>
  </si>
  <si>
    <t>10.29.3.37</t>
  </si>
  <si>
    <t>10.51.3.37</t>
  </si>
  <si>
    <t>MDLH1032-MDLH1049</t>
  </si>
  <si>
    <t>LH1049</t>
  </si>
  <si>
    <t>10.29.3.38</t>
  </si>
  <si>
    <t>10.51.3.38</t>
  </si>
  <si>
    <t>MDLH1032-MDLH1063</t>
  </si>
  <si>
    <t>LH1063</t>
  </si>
  <si>
    <t>10.29.3.39</t>
  </si>
  <si>
    <t>10.51.3.39</t>
  </si>
  <si>
    <t>MDLH1032-MDLH1156</t>
  </si>
  <si>
    <t>LH1156</t>
  </si>
  <si>
    <t>10.29.3.40</t>
  </si>
  <si>
    <t>10.51.3.40</t>
  </si>
  <si>
    <t>MDLH1032-MDLH1628</t>
  </si>
  <si>
    <t>LH1628</t>
  </si>
  <si>
    <t>10.29.3.41</t>
  </si>
  <si>
    <t>10.51.3.41</t>
  </si>
  <si>
    <t>MDLH1034</t>
  </si>
  <si>
    <t>LH1034</t>
  </si>
  <si>
    <t>10.29.3.42</t>
  </si>
  <si>
    <t>10.51.3.42</t>
  </si>
  <si>
    <t>MDLH1413</t>
  </si>
  <si>
    <t>LH1413</t>
  </si>
  <si>
    <t>10.29.3.43</t>
  </si>
  <si>
    <t>10.29.3.63</t>
  </si>
  <si>
    <t>10.51.3.63</t>
  </si>
  <si>
    <t>10.29.3.128</t>
  </si>
  <si>
    <t>10.51.3.128</t>
  </si>
  <si>
    <t>10.29.3.129</t>
  </si>
  <si>
    <t>10.51.3.129</t>
  </si>
  <si>
    <t>10.29.3.130</t>
  </si>
  <si>
    <t>10.51.3.130</t>
  </si>
  <si>
    <t>10.29.3.131</t>
  </si>
  <si>
    <t>10.51.3.131</t>
  </si>
  <si>
    <t>10.29.3.132</t>
  </si>
  <si>
    <t>10.51.3.132</t>
  </si>
  <si>
    <t>10.29.3.133</t>
  </si>
  <si>
    <t>10.51.3.133</t>
  </si>
  <si>
    <t>LH1078</t>
  </si>
  <si>
    <t>10.29.3.134</t>
  </si>
  <si>
    <t>10.51.3.134</t>
  </si>
  <si>
    <t>LH1055</t>
  </si>
  <si>
    <t>10.29.3.135</t>
  </si>
  <si>
    <t>10.51.3.135</t>
  </si>
  <si>
    <t>LH1095</t>
  </si>
  <si>
    <t>10.29.3.136</t>
  </si>
  <si>
    <t>10.51.3.136</t>
  </si>
  <si>
    <t>LH1377</t>
  </si>
  <si>
    <t>10.29.3.137</t>
  </si>
  <si>
    <t>10.51.3.137</t>
  </si>
  <si>
    <t>LH3877</t>
  </si>
  <si>
    <t>10.29.3.138</t>
  </si>
  <si>
    <t>10.51.3.138</t>
  </si>
  <si>
    <t>LH1640</t>
  </si>
  <si>
    <t>10.29.3.139</t>
  </si>
  <si>
    <t>10.51.3.139</t>
  </si>
  <si>
    <t>LH3795</t>
  </si>
  <si>
    <t>10.29.3.140</t>
  </si>
  <si>
    <t>10.51.3.140</t>
  </si>
  <si>
    <t>LH1201</t>
  </si>
  <si>
    <t>10.29.3.141</t>
  </si>
  <si>
    <t>10.51.3.141</t>
  </si>
  <si>
    <t>10.29.3.159</t>
  </si>
  <si>
    <t>10.51.3.159</t>
  </si>
  <si>
    <t>10.29.3.224</t>
  </si>
  <si>
    <t>10.51.3.224</t>
  </si>
  <si>
    <t>10.29.3.255</t>
  </si>
  <si>
    <t>10.51.3.255</t>
  </si>
  <si>
    <t>10.29.4.64</t>
  </si>
  <si>
    <t>10.51.4.64</t>
  </si>
  <si>
    <t>10.29.4.65</t>
  </si>
  <si>
    <t>10.51.4.65</t>
  </si>
  <si>
    <t>10.29.4.66</t>
  </si>
  <si>
    <t>10.51.4.66</t>
  </si>
  <si>
    <t>10.29.4.67</t>
  </si>
  <si>
    <t>10.51.4.67</t>
  </si>
  <si>
    <t>10.29.4.68</t>
  </si>
  <si>
    <t>10.51.4.68</t>
  </si>
  <si>
    <t>10.29.4.69</t>
  </si>
  <si>
    <t>10.51.4.69</t>
  </si>
  <si>
    <t>10.29.4.95</t>
  </si>
  <si>
    <t>10.51.4.95</t>
  </si>
  <si>
    <t>10.29.4.160</t>
  </si>
  <si>
    <t>10.51.4.160</t>
  </si>
  <si>
    <t>MDLH1066-EnodBxyz</t>
  </si>
  <si>
    <t>10.29.4.191</t>
  </si>
  <si>
    <t>10.51.4.191</t>
  </si>
  <si>
    <t>10.29.5.0</t>
  </si>
  <si>
    <t>10.51.5.0</t>
  </si>
  <si>
    <t>10.29.5.31</t>
  </si>
  <si>
    <t>10.51.5.31</t>
  </si>
  <si>
    <t>10.29.5.96</t>
  </si>
  <si>
    <t>10.51.5.96</t>
  </si>
  <si>
    <t>10.29.5.97</t>
  </si>
  <si>
    <t>10.51.5.97</t>
  </si>
  <si>
    <t>10.29.5.98</t>
  </si>
  <si>
    <t>10.51.5.98</t>
  </si>
  <si>
    <t>10.29.5.99</t>
  </si>
  <si>
    <t>10.51.5.99</t>
  </si>
  <si>
    <t>10.29.5.100</t>
  </si>
  <si>
    <t>10.51.5.100</t>
  </si>
  <si>
    <t>10.29.5.101</t>
  </si>
  <si>
    <t>10.51.5.101</t>
  </si>
  <si>
    <t>LH1644</t>
  </si>
  <si>
    <t>10.29.5.102</t>
  </si>
  <si>
    <t>10.51.5.102</t>
  </si>
  <si>
    <t>LH1645</t>
  </si>
  <si>
    <t>10.29.5.103</t>
  </si>
  <si>
    <t>10.51.5.103</t>
  </si>
  <si>
    <t>LH1687</t>
  </si>
  <si>
    <t>10.29.5.104</t>
  </si>
  <si>
    <t>10.51.5.104</t>
  </si>
  <si>
    <t>MDLH1661</t>
  </si>
  <si>
    <t>LH1661</t>
  </si>
  <si>
    <t>10.29.5.105</t>
  </si>
  <si>
    <t>10.51.5.105</t>
  </si>
  <si>
    <t>10.29.5.127</t>
  </si>
  <si>
    <t>10.51.5.127</t>
  </si>
  <si>
    <t>10.29.5.192</t>
  </si>
  <si>
    <t>10.51.5.192</t>
  </si>
  <si>
    <t>MDLH1145-EnodBxyz</t>
  </si>
  <si>
    <t>10.29.5.223</t>
  </si>
  <si>
    <t>10.51.5.223</t>
  </si>
  <si>
    <t>10.29.6.32</t>
  </si>
  <si>
    <t>10.51.6.32</t>
  </si>
  <si>
    <t>10.29.6.33</t>
  </si>
  <si>
    <t>10.51.6.33</t>
  </si>
  <si>
    <t>10.29.6.34</t>
  </si>
  <si>
    <t>10.51.6.34</t>
  </si>
  <si>
    <t>10.29.6.35</t>
  </si>
  <si>
    <t>10.51.6.35</t>
  </si>
  <si>
    <t>10.29.6.36</t>
  </si>
  <si>
    <t>10.51.6.36</t>
  </si>
  <si>
    <t>10.29.6.37</t>
  </si>
  <si>
    <t>10.51.6.37</t>
  </si>
  <si>
    <t>MDLH1172-MDLH1186</t>
  </si>
  <si>
    <t>LH1186</t>
  </si>
  <si>
    <t>10.29.6.38</t>
  </si>
  <si>
    <t>10.51.6.38</t>
  </si>
  <si>
    <t>MDLH1172-MDLH1669</t>
  </si>
  <si>
    <t>LH1669</t>
  </si>
  <si>
    <t>10.29.6.39</t>
  </si>
  <si>
    <t>10.51.6.39</t>
  </si>
  <si>
    <t>MDLH1172-MDLH3979</t>
  </si>
  <si>
    <t>LH3979</t>
  </si>
  <si>
    <t>10.29.6.40</t>
  </si>
  <si>
    <t>10.51.6.40</t>
  </si>
  <si>
    <t>MDLH1172-MDLH1337</t>
  </si>
  <si>
    <t>LH1337</t>
  </si>
  <si>
    <t>10.29.6.41</t>
  </si>
  <si>
    <t>10.51.6.41</t>
  </si>
  <si>
    <t>10.29.6.63</t>
  </si>
  <si>
    <t>10.51.6.63</t>
  </si>
  <si>
    <t>10.29.6.128</t>
  </si>
  <si>
    <t>10.51.6.128</t>
  </si>
  <si>
    <t>MDLH1136-EnodBxyz</t>
  </si>
  <si>
    <t>10.29.6.159</t>
  </si>
  <si>
    <t>10.51.6.159</t>
  </si>
  <si>
    <t>10.29.6.224</t>
  </si>
  <si>
    <t>10.51.6.224</t>
  </si>
  <si>
    <t>10.29.6.225</t>
  </si>
  <si>
    <t>10.51.6.225</t>
  </si>
  <si>
    <t>10.29.6.226</t>
  </si>
  <si>
    <t>10.51.6.226</t>
  </si>
  <si>
    <t>10.29.6.227</t>
  </si>
  <si>
    <t>10.51.6.227</t>
  </si>
  <si>
    <t>10.29.6.228</t>
  </si>
  <si>
    <t>10.51.6.228</t>
  </si>
  <si>
    <t>10.29.6.229</t>
  </si>
  <si>
    <t>10.51.6.229</t>
  </si>
  <si>
    <t>MDLH1048-MDLH1314</t>
  </si>
  <si>
    <t>LH1314</t>
  </si>
  <si>
    <t>10.29.6.230</t>
  </si>
  <si>
    <t>10.51.6.230</t>
  </si>
  <si>
    <t>MDLH1048-MDLH1083</t>
  </si>
  <si>
    <t>LH1083</t>
  </si>
  <si>
    <t>10.29.6.231</t>
  </si>
  <si>
    <t>10.51.6.231</t>
  </si>
  <si>
    <t>LH1780</t>
  </si>
  <si>
    <t>10.29.6.232</t>
  </si>
  <si>
    <t>10.51.6.232</t>
  </si>
  <si>
    <t>MDLH4618</t>
  </si>
  <si>
    <t>LH4618</t>
  </si>
  <si>
    <t>10.29.6.233</t>
  </si>
  <si>
    <t>10.51.6.233</t>
  </si>
  <si>
    <t>MDLH1060</t>
  </si>
  <si>
    <t>LH1060</t>
  </si>
  <si>
    <t>10.29.6.234</t>
  </si>
  <si>
    <t>10.51.6.234</t>
  </si>
  <si>
    <t>MDLH1106</t>
  </si>
  <si>
    <t>LH1106</t>
  </si>
  <si>
    <t>10.29.6.235</t>
  </si>
  <si>
    <t>10.51.6.235</t>
  </si>
  <si>
    <t>10.29.6.255</t>
  </si>
  <si>
    <t>10.51.6.255</t>
  </si>
  <si>
    <t>10.29.7.64</t>
  </si>
  <si>
    <t>10.51.7.64</t>
  </si>
  <si>
    <t>MDLH1028-EnodBxyz</t>
  </si>
  <si>
    <t>10.29.7.95</t>
  </si>
  <si>
    <t>10.51.7.95</t>
  </si>
  <si>
    <t>10.29.7.160</t>
  </si>
  <si>
    <t>10.51.7.160</t>
  </si>
  <si>
    <t>MDLH1050-EnodBxyz</t>
  </si>
  <si>
    <t>10.29.7.191</t>
  </si>
  <si>
    <t>10.51.7.191</t>
  </si>
  <si>
    <t>10.29.8.0</t>
  </si>
  <si>
    <t>10.51.8.0</t>
  </si>
  <si>
    <t>10.29.8.1</t>
  </si>
  <si>
    <t>10.51.8.1</t>
  </si>
  <si>
    <t>10.29.8.2</t>
  </si>
  <si>
    <t>10.51.8.2</t>
  </si>
  <si>
    <t>10.29.8.3</t>
  </si>
  <si>
    <t>10.51.8.3</t>
  </si>
  <si>
    <t>10.29.8.4</t>
  </si>
  <si>
    <t>10.51.8.4</t>
  </si>
  <si>
    <t>10.29.8.5</t>
  </si>
  <si>
    <t>10.51.8.5</t>
  </si>
  <si>
    <t>MDLH1098</t>
  </si>
  <si>
    <t>LH1098</t>
  </si>
  <si>
    <t>10.29.8.6</t>
  </si>
  <si>
    <t>10.51.8.6</t>
  </si>
  <si>
    <t>MDLH1136</t>
  </si>
  <si>
    <t>LH1136</t>
  </si>
  <si>
    <t>10.29.8.7</t>
  </si>
  <si>
    <t>10.51.8.7</t>
  </si>
  <si>
    <t>MDLH1043-EnodBxyz</t>
  </si>
  <si>
    <t>10.29.8.31</t>
  </si>
  <si>
    <t>10.51.8.31</t>
  </si>
  <si>
    <t>10.29.8.96</t>
  </si>
  <si>
    <t>10.51.8.96</t>
  </si>
  <si>
    <t>10.29.8.97</t>
  </si>
  <si>
    <t>10.51.8.97</t>
  </si>
  <si>
    <t>10.51.8.98</t>
  </si>
  <si>
    <t>10.51.8.99</t>
  </si>
  <si>
    <t>10.51.8.100</t>
  </si>
  <si>
    <t>10.51.8.101</t>
  </si>
  <si>
    <t>10.29.8.127</t>
  </si>
  <si>
    <t>10.51.8.127</t>
  </si>
  <si>
    <t>10.29.0.64</t>
  </si>
  <si>
    <t>Vlan 1102</t>
  </si>
  <si>
    <t>10.51.0.64</t>
  </si>
  <si>
    <t>Vlan 1152</t>
  </si>
  <si>
    <t>10.29.0.65</t>
  </si>
  <si>
    <t>10.51.0.65</t>
  </si>
  <si>
    <t>10.29.0.66</t>
  </si>
  <si>
    <t>10.51.0.66</t>
  </si>
  <si>
    <t>10.29.0.67</t>
  </si>
  <si>
    <t>10.51.0.67</t>
  </si>
  <si>
    <t>10.29.0.68</t>
  </si>
  <si>
    <t>10.51.0.68</t>
  </si>
  <si>
    <t>10.29.0.69</t>
  </si>
  <si>
    <t>10.51.0.69</t>
  </si>
  <si>
    <t>IELH0004</t>
  </si>
  <si>
    <t>LH0004</t>
  </si>
  <si>
    <t>10.29.0.70</t>
  </si>
  <si>
    <t>10.51.0.70</t>
  </si>
  <si>
    <t>10.29.0.71</t>
  </si>
  <si>
    <t>10.29.0.72</t>
  </si>
  <si>
    <t>10.51.0.72</t>
  </si>
  <si>
    <t>10.29.0.73</t>
  </si>
  <si>
    <t>10.51.0.73</t>
  </si>
  <si>
    <t>10.29.0.74</t>
  </si>
  <si>
    <t>10.51.0.74</t>
  </si>
  <si>
    <t>IK-BC (1-K Business center)</t>
  </si>
  <si>
    <t>enter)</t>
  </si>
  <si>
    <t>10.29.0.75</t>
  </si>
  <si>
    <t>10.51.0.75</t>
  </si>
  <si>
    <t>10.29.0.76</t>
  </si>
  <si>
    <t>10.51.0.76</t>
  </si>
  <si>
    <t>LHR MSC01-reserved 
by warid</t>
  </si>
  <si>
    <t xml:space="preserve"> warid</t>
  </si>
  <si>
    <t>10.29.0.77</t>
  </si>
  <si>
    <t>10.51.0.94</t>
  </si>
  <si>
    <t>10.29.0.95</t>
  </si>
  <si>
    <t>10.51.0.95</t>
  </si>
  <si>
    <t>10.29.0.160</t>
  </si>
  <si>
    <t>10.51.0.160</t>
  </si>
  <si>
    <t>10.29.0.161</t>
  </si>
  <si>
    <t>10.51.0.161</t>
  </si>
  <si>
    <t>10.29.0.162</t>
  </si>
  <si>
    <t>10.51.0.162</t>
  </si>
  <si>
    <t>10.29.0.163</t>
  </si>
  <si>
    <t>10.51.0.163</t>
  </si>
  <si>
    <t>10.29.0.164</t>
  </si>
  <si>
    <t>10.51.0.164</t>
  </si>
  <si>
    <t>10.29.0.165</t>
  </si>
  <si>
    <t>10.51.0.165</t>
  </si>
  <si>
    <t>LHR MSC03-MDLH4625</t>
  </si>
  <si>
    <t>LH4625</t>
  </si>
  <si>
    <t>10.29.0.166</t>
  </si>
  <si>
    <t>10.51.0.166</t>
  </si>
  <si>
    <t>LHR MSC03-MDLH1616</t>
  </si>
  <si>
    <t>LH1616</t>
  </si>
  <si>
    <t>10.29.0.167</t>
  </si>
  <si>
    <t>10.51.0.167</t>
  </si>
  <si>
    <t>LHR MSC03-MDLH1647</t>
  </si>
  <si>
    <t>LH1647</t>
  </si>
  <si>
    <t>10.29.0.168</t>
  </si>
  <si>
    <t>10.51.0.168</t>
  </si>
  <si>
    <t>LHR MSC03-MDLH1563</t>
  </si>
  <si>
    <t>LH1563</t>
  </si>
  <si>
    <t>10.29.0.169</t>
  </si>
  <si>
    <t>10.51.0.169</t>
  </si>
  <si>
    <t>LHR MSC03-MDLH1648</t>
  </si>
  <si>
    <t>LH1648</t>
  </si>
  <si>
    <t>10.29.0.170</t>
  </si>
  <si>
    <t>10.51.0.170</t>
  </si>
  <si>
    <t>LHR MSC03-MDLH1658</t>
  </si>
  <si>
    <t>LH1658</t>
  </si>
  <si>
    <t>10.29.0.171</t>
  </si>
  <si>
    <t>10.51.0.171</t>
  </si>
  <si>
    <t>10.29.0.191</t>
  </si>
  <si>
    <t>10.51.0.191</t>
  </si>
  <si>
    <t>10.29.1.0</t>
  </si>
  <si>
    <t>10.51.1.0</t>
  </si>
  <si>
    <t>10.29.1.1</t>
  </si>
  <si>
    <t>10.51.1.1</t>
  </si>
  <si>
    <t>10.29.1.2</t>
  </si>
  <si>
    <t>10.51.1.2</t>
  </si>
  <si>
    <t>10.29.1.3</t>
  </si>
  <si>
    <t>10.51.1.3</t>
  </si>
  <si>
    <t>10.29.1.4</t>
  </si>
  <si>
    <t>10.29.1.5</t>
  </si>
  <si>
    <t>10.29.1.31</t>
  </si>
  <si>
    <t>10.51.1.31</t>
  </si>
  <si>
    <t>10.29.1.96</t>
  </si>
  <si>
    <t>10.51.1.96</t>
  </si>
  <si>
    <t>10.29.1.97</t>
  </si>
  <si>
    <t>10.51.1.97</t>
  </si>
  <si>
    <t>10.29.1.98</t>
  </si>
  <si>
    <t>10.51.1.98</t>
  </si>
  <si>
    <t>10.29.1.99</t>
  </si>
  <si>
    <t>10.51.1.99</t>
  </si>
  <si>
    <t>MDLH1025-EnodBXYZ</t>
  </si>
  <si>
    <t>odBXYZ</t>
  </si>
  <si>
    <t>10.29.1.127</t>
  </si>
  <si>
    <t>10.51.1.127</t>
  </si>
  <si>
    <t>10.29.1.192</t>
  </si>
  <si>
    <t>10.51.1.192</t>
  </si>
  <si>
    <t>10.29.1.223</t>
  </si>
  <si>
    <t>10.51.1.223</t>
  </si>
  <si>
    <t>10.29.2.32</t>
  </si>
  <si>
    <t>10.51.2.32</t>
  </si>
  <si>
    <t>10.29.2.33</t>
  </si>
  <si>
    <t>10.51.2.33</t>
  </si>
  <si>
    <t>10.29.2.34</t>
  </si>
  <si>
    <t>10.51.2.34</t>
  </si>
  <si>
    <t>10.29.2.35</t>
  </si>
  <si>
    <t>10.51.2.35</t>
  </si>
  <si>
    <t>10.29.2.36</t>
  </si>
  <si>
    <t>10.51.2.36</t>
  </si>
  <si>
    <t>10.29.2.37</t>
  </si>
  <si>
    <t>10.51.2.37</t>
  </si>
  <si>
    <t>10.29.2.63</t>
  </si>
  <si>
    <t>10.51.2.63</t>
  </si>
  <si>
    <t>10.29.2.128</t>
  </si>
  <si>
    <t>10.51.2.128</t>
  </si>
  <si>
    <t>10.29.2.159</t>
  </si>
  <si>
    <t>10.51.2.159</t>
  </si>
  <si>
    <t>10.29.2.224</t>
  </si>
  <si>
    <t>10.51.2.224</t>
  </si>
  <si>
    <t>10.29.2.225</t>
  </si>
  <si>
    <t>10.51.2.225</t>
  </si>
  <si>
    <t>10.29.2.226</t>
  </si>
  <si>
    <t>10.51.2.226</t>
  </si>
  <si>
    <t>10.29.2.227</t>
  </si>
  <si>
    <t>10.51.2.227</t>
  </si>
  <si>
    <t>10.29.2.228</t>
  </si>
  <si>
    <t>10.51.2.228</t>
  </si>
  <si>
    <t>10.29.2.229</t>
  </si>
  <si>
    <t>10.51.2.229</t>
  </si>
  <si>
    <t>10.29.2.255</t>
  </si>
  <si>
    <t>10.51.2.255</t>
  </si>
  <si>
    <t>10.29.3.64</t>
  </si>
  <si>
    <t>10.51.3.64</t>
  </si>
  <si>
    <t>10.29.3.65</t>
  </si>
  <si>
    <t>10.51.3.65</t>
  </si>
  <si>
    <t>10.29.3.66</t>
  </si>
  <si>
    <t>10.51.3.66</t>
  </si>
  <si>
    <t>10.29.3.67</t>
  </si>
  <si>
    <t>10.51.3.67</t>
  </si>
  <si>
    <t>10.29.3.68</t>
  </si>
  <si>
    <t>10.51.3.68</t>
  </si>
  <si>
    <t>10.29.3.69</t>
  </si>
  <si>
    <t>10.51.3.69</t>
  </si>
  <si>
    <t>MDLH1120</t>
  </si>
  <si>
    <t>LH1120</t>
  </si>
  <si>
    <t>10.29.3.70</t>
  </si>
  <si>
    <t>10.51.3.70</t>
  </si>
  <si>
    <t>MDLH1023</t>
  </si>
  <si>
    <t>LH1023</t>
  </si>
  <si>
    <t>10.29.3.71</t>
  </si>
  <si>
    <t>10.51.3.71</t>
  </si>
  <si>
    <t>10.29.3.72</t>
  </si>
  <si>
    <t>10.51.3.72</t>
  </si>
  <si>
    <t>10.29.3.73</t>
  </si>
  <si>
    <t>10.51.3.73</t>
  </si>
  <si>
    <t>10.29.3.74</t>
  </si>
  <si>
    <t>10.51.3.74</t>
  </si>
  <si>
    <t>10.29.3.75</t>
  </si>
  <si>
    <t>10.51.3.75</t>
  </si>
  <si>
    <t>10.29.3.76</t>
  </si>
  <si>
    <t>10.51.3.76</t>
  </si>
  <si>
    <t>10.29.3.95</t>
  </si>
  <si>
    <t>10.51.3.95</t>
  </si>
  <si>
    <t>10.29.3.160</t>
  </si>
  <si>
    <t>10.51.3.160</t>
  </si>
  <si>
    <t>10.29.3.161</t>
  </si>
  <si>
    <t>10.51.3.161</t>
  </si>
  <si>
    <t>10.29.3.162</t>
  </si>
  <si>
    <t>10.51.3.162</t>
  </si>
  <si>
    <t>10.29.3.163</t>
  </si>
  <si>
    <t>10.51.3.163</t>
  </si>
  <si>
    <t>10.29.3.164</t>
  </si>
  <si>
    <t>10.51.3.164</t>
  </si>
  <si>
    <t>10.29.3.165</t>
  </si>
  <si>
    <t>10.51.3.165</t>
  </si>
  <si>
    <t>LH1190</t>
  </si>
  <si>
    <t>10.29.3.166</t>
  </si>
  <si>
    <t>10.51.3.166</t>
  </si>
  <si>
    <t>10.29.3.167</t>
  </si>
  <si>
    <t>10.51.3.167</t>
  </si>
  <si>
    <t>LH1633</t>
  </si>
  <si>
    <t>10.29.3.168</t>
  </si>
  <si>
    <t>10.51.3.168</t>
  </si>
  <si>
    <t>IELH0008</t>
  </si>
  <si>
    <t>LH0008</t>
  </si>
  <si>
    <t>10.29.3.169</t>
  </si>
  <si>
    <t>10.51.3.169</t>
  </si>
  <si>
    <t>MDLH1155</t>
  </si>
  <si>
    <t>LH1155</t>
  </si>
  <si>
    <t>10.29.3.170</t>
  </si>
  <si>
    <t>10.51.3.170</t>
  </si>
  <si>
    <t>MDLH1168</t>
  </si>
  <si>
    <t>LH1168</t>
  </si>
  <si>
    <t>10.29.3.171</t>
  </si>
  <si>
    <t>10.51.3.171</t>
  </si>
  <si>
    <t>MDLH1051</t>
  </si>
  <si>
    <t>LH1051</t>
  </si>
  <si>
    <t>10.29.3.172</t>
  </si>
  <si>
    <t>10.51.3.172</t>
  </si>
  <si>
    <t>10.29.3.191</t>
  </si>
  <si>
    <t>10.51.3.191</t>
  </si>
  <si>
    <t>10.29.4.0</t>
  </si>
  <si>
    <t>10.51.4.0</t>
  </si>
  <si>
    <t>10.29.4.31</t>
  </si>
  <si>
    <t>10.51.4.31</t>
  </si>
  <si>
    <t>10.29.4.96</t>
  </si>
  <si>
    <t>10.51.4.96</t>
  </si>
  <si>
    <t>10.29.4.97</t>
  </si>
  <si>
    <t>10.51.4.97</t>
  </si>
  <si>
    <t>10.29.4.98</t>
  </si>
  <si>
    <t>10.51.4.98</t>
  </si>
  <si>
    <t>10.29.4.99</t>
  </si>
  <si>
    <t>10.51.4.99</t>
  </si>
  <si>
    <t>10.29.4.100</t>
  </si>
  <si>
    <t>10.51.4.100</t>
  </si>
  <si>
    <t>10.29.4.101</t>
  </si>
  <si>
    <t>10.51.4.101</t>
  </si>
  <si>
    <t>LH1082</t>
  </si>
  <si>
    <t>10.29.4.102</t>
  </si>
  <si>
    <t>10.51.4.102</t>
  </si>
  <si>
    <t>MDLH1175</t>
  </si>
  <si>
    <t>LH1175</t>
  </si>
  <si>
    <t>10.29.4.103</t>
  </si>
  <si>
    <t>10.51.4.103</t>
  </si>
  <si>
    <t>Arfa Karim IT Park</t>
  </si>
  <si>
    <t>T Park</t>
  </si>
  <si>
    <t>10.29.4.104</t>
  </si>
  <si>
    <t>10.51.4.104</t>
  </si>
  <si>
    <t>10.29.4.127</t>
  </si>
  <si>
    <t>10.51.4.127</t>
  </si>
  <si>
    <t>10.29.4.192</t>
  </si>
  <si>
    <t>10.51.4.192</t>
  </si>
  <si>
    <t>10.29.4.223</t>
  </si>
  <si>
    <t>10.51.4.223</t>
  </si>
  <si>
    <t>10.29.5.32</t>
  </si>
  <si>
    <t>10.51.5.32</t>
  </si>
  <si>
    <t>10.29.5.63</t>
  </si>
  <si>
    <t>10.51.5.63</t>
  </si>
  <si>
    <t>10.29.5.128</t>
  </si>
  <si>
    <t>10.51.5.128</t>
  </si>
  <si>
    <t>10.29.5.129</t>
  </si>
  <si>
    <t>10.51.5.129</t>
  </si>
  <si>
    <t>10.29.5.130</t>
  </si>
  <si>
    <t>10.51.5.130</t>
  </si>
  <si>
    <t>10.29.5.131</t>
  </si>
  <si>
    <t>10.51.5.131</t>
  </si>
  <si>
    <t>10.29.5.132</t>
  </si>
  <si>
    <t>10.51.5.132</t>
  </si>
  <si>
    <t>10.29.5.133</t>
  </si>
  <si>
    <t>10.51.5.133</t>
  </si>
  <si>
    <t>LH1675</t>
  </si>
  <si>
    <t>10.29.5.134</t>
  </si>
  <si>
    <t>10.51.5.134</t>
  </si>
  <si>
    <t>LH1674</t>
  </si>
  <si>
    <t>10.29.5.135</t>
  </si>
  <si>
    <t>10.51.5.135</t>
  </si>
  <si>
    <t>10.29.5.159</t>
  </si>
  <si>
    <t>10.51.5.159</t>
  </si>
  <si>
    <t>10.29.5.224</t>
  </si>
  <si>
    <t>10.51.5.224</t>
  </si>
  <si>
    <t>10.29.5.255</t>
  </si>
  <si>
    <t>10.51.5.255</t>
  </si>
  <si>
    <t>10.29.6.64</t>
  </si>
  <si>
    <t>10.51.6.64</t>
  </si>
  <si>
    <t>10.29.6.65</t>
  </si>
  <si>
    <t>10.51.6.65</t>
  </si>
  <si>
    <t>10.29.6.66</t>
  </si>
  <si>
    <t>10.51.6.66</t>
  </si>
  <si>
    <t>10.29.6.67</t>
  </si>
  <si>
    <t>10.51.6.67</t>
  </si>
  <si>
    <t>10.29.6.68</t>
  </si>
  <si>
    <t>10.51.6.68</t>
  </si>
  <si>
    <t>10.29.6.69</t>
  </si>
  <si>
    <t>10.51.6.69</t>
  </si>
  <si>
    <t>LH1147</t>
  </si>
  <si>
    <t>10.29.6.70</t>
  </si>
  <si>
    <t>10.51.6.70</t>
  </si>
  <si>
    <t>LH1146</t>
  </si>
  <si>
    <t>10.29.6.71</t>
  </si>
  <si>
    <t>10.51.6.71</t>
  </si>
  <si>
    <t>LH1225</t>
  </si>
  <si>
    <t>10.29.6.72</t>
  </si>
  <si>
    <t>10.51.6.72</t>
  </si>
  <si>
    <t>LH1351</t>
  </si>
  <si>
    <t>10.29.6.73</t>
  </si>
  <si>
    <t>10.51.6.73</t>
  </si>
  <si>
    <t>LH4613</t>
  </si>
  <si>
    <t>10.29.6.74</t>
  </si>
  <si>
    <t>10.51.6.74</t>
  </si>
  <si>
    <t>LH1673</t>
  </si>
  <si>
    <t>10.29.6.75</t>
  </si>
  <si>
    <t>10.51.6.75</t>
  </si>
  <si>
    <t>LH1345</t>
  </si>
  <si>
    <t>10.29.6.76</t>
  </si>
  <si>
    <t>10.51.6.76</t>
  </si>
  <si>
    <t>ILLH0396</t>
  </si>
  <si>
    <t>LH0396</t>
  </si>
  <si>
    <t>10.29.6.77</t>
  </si>
  <si>
    <t>10.51.6.77</t>
  </si>
  <si>
    <t>10.29.6.95</t>
  </si>
  <si>
    <t>10.51.6.95</t>
  </si>
  <si>
    <t>10.29.6.160</t>
  </si>
  <si>
    <t>10.51.6.160</t>
  </si>
  <si>
    <t>10.29.6.191</t>
  </si>
  <si>
    <t>10.51.6.191</t>
  </si>
  <si>
    <t>10.29.7.0</t>
  </si>
  <si>
    <t>10.51.7.0</t>
  </si>
  <si>
    <t>10.29.7.31</t>
  </si>
  <si>
    <t>10.51.7.31</t>
  </si>
  <si>
    <t>10.29.7.96</t>
  </si>
  <si>
    <t>10.51.7.96</t>
  </si>
  <si>
    <t>10.29.7.97</t>
  </si>
  <si>
    <t>10.51.7.97</t>
  </si>
  <si>
    <t>10.29.7.98</t>
  </si>
  <si>
    <t>10.51.7.98</t>
  </si>
  <si>
    <t>10.29.7.99</t>
  </si>
  <si>
    <t>10.51.7.99</t>
  </si>
  <si>
    <t>10.29.7.100</t>
  </si>
  <si>
    <t>10.51.7.100</t>
  </si>
  <si>
    <t>10.29.7.101</t>
  </si>
  <si>
    <t>10.51.7.101</t>
  </si>
  <si>
    <t>IELH0006</t>
  </si>
  <si>
    <t>LH0006</t>
  </si>
  <si>
    <t>10.29.7.102</t>
  </si>
  <si>
    <t>10.51.7.102</t>
  </si>
  <si>
    <t>MDLH1021</t>
  </si>
  <si>
    <t>LH1021</t>
  </si>
  <si>
    <t>10.29.7.103</t>
  </si>
  <si>
    <t>10.51.7.103</t>
  </si>
  <si>
    <t>MDLH1056</t>
  </si>
  <si>
    <t>LH1056</t>
  </si>
  <si>
    <t>10.29.7.104</t>
  </si>
  <si>
    <t>10.51.7.104</t>
  </si>
  <si>
    <t>IELH0047</t>
  </si>
  <si>
    <t>LH0047</t>
  </si>
  <si>
    <t>10.29.7.105</t>
  </si>
  <si>
    <t>10.51.7.105</t>
  </si>
  <si>
    <t>MDLH1125</t>
  </si>
  <si>
    <t>LH1125</t>
  </si>
  <si>
    <t>10.29.7.106</t>
  </si>
  <si>
    <t>10.51.7.106</t>
  </si>
  <si>
    <t>10.29.7.127</t>
  </si>
  <si>
    <t>10.51.7.127</t>
  </si>
  <si>
    <t>10.29.7.192</t>
  </si>
  <si>
    <t>10.51.7.192</t>
  </si>
  <si>
    <t>10.29.7.223</t>
  </si>
  <si>
    <t>10.51.7.223</t>
  </si>
  <si>
    <t>10.29.8.32</t>
  </si>
  <si>
    <t>10.51.8.32</t>
  </si>
  <si>
    <t>10.29.8.63</t>
  </si>
  <si>
    <t>10.51.8.63</t>
  </si>
  <si>
    <t>10.29.8.128</t>
  </si>
  <si>
    <t>10.51.8.128</t>
  </si>
  <si>
    <t>10.29.8.129</t>
  </si>
  <si>
    <t>10.51.8.129</t>
  </si>
  <si>
    <t>10.29.8.130</t>
  </si>
  <si>
    <t>10.51.8.130</t>
  </si>
  <si>
    <t>10.29.8.131</t>
  </si>
  <si>
    <t>10.51.8.131</t>
  </si>
  <si>
    <t>10.29.8.132</t>
  </si>
  <si>
    <t>10.51.8.132</t>
  </si>
  <si>
    <t>10.29.8.133</t>
  </si>
  <si>
    <t>10.51.8.133</t>
  </si>
  <si>
    <t>10.29.8.159</t>
  </si>
  <si>
    <t>10.51.8.159</t>
  </si>
  <si>
    <t>Gujranwala MGW
10.29.15.0/27
10.29.15.32/27
10.29.15.64/27</t>
  </si>
  <si>
    <t>10.29.15.0</t>
  </si>
  <si>
    <t>10.51.15.0</t>
  </si>
  <si>
    <t>10.29.15.1</t>
  </si>
  <si>
    <t>10.51.15.1</t>
  </si>
  <si>
    <t>10.29.15.2</t>
  </si>
  <si>
    <t>10.51.15.2</t>
  </si>
  <si>
    <t>10.29.15.3</t>
  </si>
  <si>
    <t>10.51.15.3</t>
  </si>
  <si>
    <t>10.29.15.4</t>
  </si>
  <si>
    <t>10.51.15.4</t>
  </si>
  <si>
    <t>10.29.15.5</t>
  </si>
  <si>
    <t>10.51.15.5</t>
  </si>
  <si>
    <t>MDGJ4163</t>
  </si>
  <si>
    <t>GJ4163</t>
  </si>
  <si>
    <t>10.29.15.6</t>
  </si>
  <si>
    <t>10.51.15.6</t>
  </si>
  <si>
    <t>MDGJ4197</t>
  </si>
  <si>
    <t>GJ4197</t>
  </si>
  <si>
    <t>10.29.15.7</t>
  </si>
  <si>
    <t>10.51.15.7</t>
  </si>
  <si>
    <t>MDGJ1828</t>
  </si>
  <si>
    <t>GJ1828</t>
  </si>
  <si>
    <t>10.29.15.8</t>
  </si>
  <si>
    <t>10.51.15.8</t>
  </si>
  <si>
    <t>MDGJ1833</t>
  </si>
  <si>
    <t>GJ1833</t>
  </si>
  <si>
    <t>10.29.15.9</t>
  </si>
  <si>
    <t>10.51.15.9</t>
  </si>
  <si>
    <t>ILGJ0387</t>
  </si>
  <si>
    <t>GJ0387</t>
  </si>
  <si>
    <t>10.29.15.10</t>
  </si>
  <si>
    <t>10.51.15.10</t>
  </si>
  <si>
    <t>MDGJ4224</t>
  </si>
  <si>
    <t>GJ4224</t>
  </si>
  <si>
    <t>10.29.15.11</t>
  </si>
  <si>
    <t>10.51.15.11</t>
  </si>
  <si>
    <t>MDGJ4225</t>
  </si>
  <si>
    <t>GJ4225</t>
  </si>
  <si>
    <t>10.29.15.12</t>
  </si>
  <si>
    <t>10.51.15.12</t>
  </si>
  <si>
    <t>MDGJ4635</t>
  </si>
  <si>
    <t>GJ4635</t>
  </si>
  <si>
    <t>10.29.15.13</t>
  </si>
  <si>
    <t>10.51.15.13</t>
  </si>
  <si>
    <t>MDGJ4201</t>
  </si>
  <si>
    <t>GJ4201</t>
  </si>
  <si>
    <t>10.29.15.14</t>
  </si>
  <si>
    <t>10.51.15.14</t>
  </si>
  <si>
    <t>MDGJ4230</t>
  </si>
  <si>
    <t>GJ4230</t>
  </si>
  <si>
    <t>10.29.15.15</t>
  </si>
  <si>
    <t>10.51.15.15</t>
  </si>
  <si>
    <t>MDGJ1905</t>
  </si>
  <si>
    <t>GJ1905</t>
  </si>
  <si>
    <t>10.29.15.16</t>
  </si>
  <si>
    <t>10.51.15.16</t>
  </si>
  <si>
    <t>MDGJ4156</t>
  </si>
  <si>
    <t>GJ4156</t>
  </si>
  <si>
    <t>10.29.15.17</t>
  </si>
  <si>
    <t>10.51.15.17</t>
  </si>
  <si>
    <t>MDGJ4158</t>
  </si>
  <si>
    <t>GJ4158</t>
  </si>
  <si>
    <t>10.29.15.18</t>
  </si>
  <si>
    <t>10.51.15.18</t>
  </si>
  <si>
    <t>10.29.15.31</t>
  </si>
  <si>
    <t>10.51.15.31</t>
  </si>
  <si>
    <t>MDGJ4152
10.29.15.96/27
10.29.15.128/27
10.29.15.160/27</t>
  </si>
  <si>
    <t>10.29.15.96</t>
  </si>
  <si>
    <t>10.51.15.96</t>
  </si>
  <si>
    <t>10.29.15.97</t>
  </si>
  <si>
    <t>10.51.15.97</t>
  </si>
  <si>
    <t>10.29.15.98</t>
  </si>
  <si>
    <t>10.51.15.98</t>
  </si>
  <si>
    <t>10.29.15.99</t>
  </si>
  <si>
    <t>10.51.15.99</t>
  </si>
  <si>
    <t>10.29.15.100</t>
  </si>
  <si>
    <t>10.51.15.100</t>
  </si>
  <si>
    <t>10.29.15.101</t>
  </si>
  <si>
    <t>10.51.15.101</t>
  </si>
  <si>
    <t>MDGJ4644</t>
  </si>
  <si>
    <t>GJ4644</t>
  </si>
  <si>
    <t>10.29.15.102</t>
  </si>
  <si>
    <t>10.51.15.102</t>
  </si>
  <si>
    <t>MDGJ4231</t>
  </si>
  <si>
    <t>GJ4231</t>
  </si>
  <si>
    <t>10.29.15.103</t>
  </si>
  <si>
    <t>10.51.15.103</t>
  </si>
  <si>
    <t>MDGJ4160
10.29.15.192/27
10.29.15.224/27
10.29.16.0/27</t>
  </si>
  <si>
    <t>10.29.15.192</t>
  </si>
  <si>
    <t>10.51.15.192</t>
  </si>
  <si>
    <t>10.29.15.193</t>
  </si>
  <si>
    <t>10.51.15.193</t>
  </si>
  <si>
    <t>10.29.15.194</t>
  </si>
  <si>
    <t>10.51.15.194</t>
  </si>
  <si>
    <t>10.29.15.195</t>
  </si>
  <si>
    <t>10.51.15.195</t>
  </si>
  <si>
    <t>10.29.15.196</t>
  </si>
  <si>
    <t>10.51.15.196</t>
  </si>
  <si>
    <t>10.29.15.197</t>
  </si>
  <si>
    <t>10.51.15.197</t>
  </si>
  <si>
    <t>MDGJ4237</t>
  </si>
  <si>
    <t>GJ4237</t>
  </si>
  <si>
    <t>10.29.15.198</t>
  </si>
  <si>
    <t>10.51.15.198</t>
  </si>
  <si>
    <t>MDGJ4217</t>
  </si>
  <si>
    <t>GJ4217</t>
  </si>
  <si>
    <t>10.29.15.199</t>
  </si>
  <si>
    <t>10.51.15.199</t>
  </si>
  <si>
    <t>MDGJ4164
10.29.16.32/27
10.29.16.64/27
10.29.16.96/27</t>
  </si>
  <si>
    <t>10.29.16.32</t>
  </si>
  <si>
    <t>10.51.16.32</t>
  </si>
  <si>
    <t>10.29.16.33</t>
  </si>
  <si>
    <t>10.51.16.33</t>
  </si>
  <si>
    <t>10.29.16.34</t>
  </si>
  <si>
    <t>10.51.16.34</t>
  </si>
  <si>
    <t>10.29.16.35</t>
  </si>
  <si>
    <t>10.51.16.35</t>
  </si>
  <si>
    <t>10.29.16.36</t>
  </si>
  <si>
    <t>10.51.16.36</t>
  </si>
  <si>
    <t>10.29.16.37</t>
  </si>
  <si>
    <t>10.51.16.37</t>
  </si>
  <si>
    <t>MDGJ4155</t>
  </si>
  <si>
    <t>10.29.16.38</t>
  </si>
  <si>
    <t>10.51.16.38</t>
  </si>
  <si>
    <t>MDGJ4159</t>
  </si>
  <si>
    <t>GJ4159</t>
  </si>
  <si>
    <t>10.29.16.39</t>
  </si>
  <si>
    <t>10.51.16.39</t>
  </si>
  <si>
    <t>MDGJ4202</t>
  </si>
  <si>
    <t>10.29.16.40</t>
  </si>
  <si>
    <t>10.51.16.40</t>
  </si>
  <si>
    <t>10.29.15.32</t>
  </si>
  <si>
    <t>10.51.15.32</t>
  </si>
  <si>
    <t>GUJ-MSC-EnodBxyz</t>
  </si>
  <si>
    <t>10.29.15.128</t>
  </si>
  <si>
    <t>10.51.15.128</t>
  </si>
  <si>
    <t>MDGJ4152-EnodBxyz</t>
  </si>
  <si>
    <t>10.29.15.224</t>
  </si>
  <si>
    <t>10.51.15.224</t>
  </si>
  <si>
    <t>10.29.15.225</t>
  </si>
  <si>
    <t>10.51.15.225</t>
  </si>
  <si>
    <t>10.29.15.226</t>
  </si>
  <si>
    <t>10.51.15.226</t>
  </si>
  <si>
    <t>10.29.15.227</t>
  </si>
  <si>
    <t>10.51.15.227</t>
  </si>
  <si>
    <t>10.29.15.228</t>
  </si>
  <si>
    <t>10.51.15.228</t>
  </si>
  <si>
    <t>10.29.15.229</t>
  </si>
  <si>
    <t>10.51.15.229</t>
  </si>
  <si>
    <t>MDGJ4238</t>
  </si>
  <si>
    <t>GJ4238</t>
  </si>
  <si>
    <t>10.29.15.230</t>
  </si>
  <si>
    <t>10.51.15.230</t>
  </si>
  <si>
    <t>MDGJ4226</t>
  </si>
  <si>
    <t>GJ4226</t>
  </si>
  <si>
    <t>10.29.15.231</t>
  </si>
  <si>
    <t>10.51.15.231</t>
  </si>
  <si>
    <t>MDGJ4228</t>
  </si>
  <si>
    <t>GJ4228</t>
  </si>
  <si>
    <t>10.29.15.232</t>
  </si>
  <si>
    <t>10.51.15.232</t>
  </si>
  <si>
    <t>10.29.16.64</t>
  </si>
  <si>
    <t>10.51.16.64</t>
  </si>
  <si>
    <t>10.29.16.65</t>
  </si>
  <si>
    <t>10.51.16.65</t>
  </si>
  <si>
    <t>10.29.16.66</t>
  </si>
  <si>
    <t>10.51.16.66</t>
  </si>
  <si>
    <t>10.29.16.67</t>
  </si>
  <si>
    <t>10.51.16.67</t>
  </si>
  <si>
    <t>10.29.16.68</t>
  </si>
  <si>
    <t>10.51.16.68</t>
  </si>
  <si>
    <t>10.29.16.69</t>
  </si>
  <si>
    <t>10.51.16.69</t>
  </si>
  <si>
    <t>MDGJ4215</t>
  </si>
  <si>
    <t>GJ4215</t>
  </si>
  <si>
    <t>10.29.16.70</t>
  </si>
  <si>
    <t>10.51.16.70</t>
  </si>
  <si>
    <t>MDGJ4222</t>
  </si>
  <si>
    <t>GJ4222</t>
  </si>
  <si>
    <t>10.29.16.71</t>
  </si>
  <si>
    <t>10.51.16.71</t>
  </si>
  <si>
    <t>MDGJ4214</t>
  </si>
  <si>
    <t>GJ4214</t>
  </si>
  <si>
    <t>10.29.16.72</t>
  </si>
  <si>
    <t>10.51.16.72</t>
  </si>
  <si>
    <t>10.29.15.64</t>
  </si>
  <si>
    <t>10.51.15.64</t>
  </si>
  <si>
    <t>10.29.15.160</t>
  </si>
  <si>
    <t>10.51.15.160</t>
  </si>
  <si>
    <t>10.29.16.0</t>
  </si>
  <si>
    <t>10.51.16.0</t>
  </si>
  <si>
    <t>10.29.16.96</t>
  </si>
  <si>
    <t>10.51.16.96</t>
  </si>
  <si>
    <t>ISB MSC01-3116
10.29.64.0/27
10.29.64.32/27
10.29.64.64/27</t>
  </si>
  <si>
    <t>10.29.64.0</t>
  </si>
  <si>
    <t>10.51.64.0</t>
  </si>
  <si>
    <t>10.29.64.1</t>
  </si>
  <si>
    <t>10.51.64.1</t>
  </si>
  <si>
    <t>10.29.64.2</t>
  </si>
  <si>
    <t>10.51.64.2</t>
  </si>
  <si>
    <t>10.29.64.3</t>
  </si>
  <si>
    <t>10.51.64.3</t>
  </si>
  <si>
    <t>10.29.64.4</t>
  </si>
  <si>
    <t>10.51.64.4</t>
  </si>
  <si>
    <t>10.29.64.5</t>
  </si>
  <si>
    <t>10.51.64.5</t>
  </si>
  <si>
    <t>ISB MSC01-MDIB3015</t>
  </si>
  <si>
    <t>IB3015</t>
  </si>
  <si>
    <t>10.29.64.6</t>
  </si>
  <si>
    <t>10.51.64.6</t>
  </si>
  <si>
    <t>MDIB3241</t>
  </si>
  <si>
    <t>IB3241</t>
  </si>
  <si>
    <t>10.29.64.7</t>
  </si>
  <si>
    <t>10.51.64.7</t>
  </si>
  <si>
    <t>MDIB3930</t>
  </si>
  <si>
    <t>IB3930</t>
  </si>
  <si>
    <t>10.29.64.8</t>
  </si>
  <si>
    <t>10.51.64.8</t>
  </si>
  <si>
    <t>MDIB3207</t>
  </si>
  <si>
    <t>IB3207</t>
  </si>
  <si>
    <t>10.29.64.9</t>
  </si>
  <si>
    <t>10.51.64.9</t>
  </si>
  <si>
    <t>MDIB3198</t>
  </si>
  <si>
    <t>IB3198</t>
  </si>
  <si>
    <t>10.29.64.10</t>
  </si>
  <si>
    <t>10.51.64.10</t>
  </si>
  <si>
    <t>10.29.64.31</t>
  </si>
  <si>
    <t>ISB MSC02
10.29.64.96/27
10.29.64.128/27
10.29.64.160/27</t>
  </si>
  <si>
    <t>10.29.64.96</t>
  </si>
  <si>
    <t>10.51.64.96</t>
  </si>
  <si>
    <t>10.29.64.97</t>
  </si>
  <si>
    <t>10.51.64.97</t>
  </si>
  <si>
    <t>10.29.64.98</t>
  </si>
  <si>
    <t>10.51.64.98</t>
  </si>
  <si>
    <t>10.29.64.99</t>
  </si>
  <si>
    <t>10.51.64.99</t>
  </si>
  <si>
    <t>10.29.64.100</t>
  </si>
  <si>
    <t>10.51.64.100</t>
  </si>
  <si>
    <t>10.29.64.101</t>
  </si>
  <si>
    <t>10.51.64.101</t>
  </si>
  <si>
    <t>IB3007</t>
  </si>
  <si>
    <t>10.29.64.102</t>
  </si>
  <si>
    <t>10.51.64.102</t>
  </si>
  <si>
    <t>IB3008</t>
  </si>
  <si>
    <t>10.29.64.103</t>
  </si>
  <si>
    <t>10.51.64.103</t>
  </si>
  <si>
    <t>IB3938</t>
  </si>
  <si>
    <t>10.29.64.104</t>
  </si>
  <si>
    <t>10.51.64.104</t>
  </si>
  <si>
    <t>ISB MSC02-MDIB3009</t>
  </si>
  <si>
    <t>IB3009</t>
  </si>
  <si>
    <t>10.29.64.105</t>
  </si>
  <si>
    <t>10.51.64.105</t>
  </si>
  <si>
    <t>IB3010</t>
  </si>
  <si>
    <t>10.29.64.106</t>
  </si>
  <si>
    <t>10.51.64.106</t>
  </si>
  <si>
    <t>IB3183</t>
  </si>
  <si>
    <t>10.29.64.107</t>
  </si>
  <si>
    <t>10.51.64.107</t>
  </si>
  <si>
    <t>IB3012</t>
  </si>
  <si>
    <t>10.29.64.108</t>
  </si>
  <si>
    <t>10.51.64.108</t>
  </si>
  <si>
    <t>IB3028</t>
  </si>
  <si>
    <t>10.29.64.109</t>
  </si>
  <si>
    <t>10.51.64.109</t>
  </si>
  <si>
    <t>IB3020</t>
  </si>
  <si>
    <t>10.29.64.110</t>
  </si>
  <si>
    <t>10.51.64.110</t>
  </si>
  <si>
    <t>IB0025</t>
  </si>
  <si>
    <t>10.29.64.111</t>
  </si>
  <si>
    <t>10.51.64.111</t>
  </si>
  <si>
    <t>IB3025</t>
  </si>
  <si>
    <t>10.29.64.112</t>
  </si>
  <si>
    <t>10.51.64.112</t>
  </si>
  <si>
    <t>IB0332</t>
  </si>
  <si>
    <t>10.29.64.113</t>
  </si>
  <si>
    <t>10.51.64.113</t>
  </si>
  <si>
    <t>IB0097</t>
  </si>
  <si>
    <t>10.29.64.114</t>
  </si>
  <si>
    <t>10.51.64.114</t>
  </si>
  <si>
    <t>10.29.64.115</t>
  </si>
  <si>
    <t>10.51.64.115</t>
  </si>
  <si>
    <t>MDIB3016</t>
  </si>
  <si>
    <t>IB3016</t>
  </si>
  <si>
    <t>10.29.64.116</t>
  </si>
  <si>
    <t>10.51.64.116</t>
  </si>
  <si>
    <t>IB3018</t>
  </si>
  <si>
    <t>10.29.64.117</t>
  </si>
  <si>
    <t>10.51.64.117</t>
  </si>
  <si>
    <t>MDIB3201 </t>
  </si>
  <si>
    <t>B3201 </t>
  </si>
  <si>
    <t>10.29.64.118</t>
  </si>
  <si>
    <t>10.51.64.118</t>
  </si>
  <si>
    <t xml:space="preserve">MDIB3028
10.29.64.192/27
10.29.64.224/27
10.29.65.0/27
</t>
  </si>
  <si>
    <t>10.29.64.192</t>
  </si>
  <si>
    <t>10.51.64.192</t>
  </si>
  <si>
    <t>MDIB3018
10.29.65.32/27
10.29.65.64/27
10.29.65.96/27</t>
  </si>
  <si>
    <t>10.29.65.32</t>
  </si>
  <si>
    <t>10.51.65.32</t>
  </si>
  <si>
    <t>MDIB3007
10.29.65.128/27
10.29.65.160/27
10.29.65.192/27</t>
  </si>
  <si>
    <t>10.29.65.128</t>
  </si>
  <si>
    <t>10.51.65.128</t>
  </si>
  <si>
    <t>Available Address</t>
  </si>
  <si>
    <t>ddress</t>
  </si>
  <si>
    <t>MDIB3023
10.29.65.224/27
10.29.66.0/27
10.29.66.32/27</t>
  </si>
  <si>
    <t>10.29.65.224</t>
  </si>
  <si>
    <t>10.51.65.224</t>
  </si>
  <si>
    <t>MDIB3052
10.29.66.64/27
10.29.66.96/27
10.29.66.128/27</t>
  </si>
  <si>
    <t>10.29.66.64</t>
  </si>
  <si>
    <t>10.51.66.64</t>
  </si>
  <si>
    <t>10.29.66.65</t>
  </si>
  <si>
    <t>10.51.66.65</t>
  </si>
  <si>
    <t>10.29.66.66</t>
  </si>
  <si>
    <t>10.51.66.66</t>
  </si>
  <si>
    <t>10.29.66.67</t>
  </si>
  <si>
    <t>10.51.66.67</t>
  </si>
  <si>
    <t>10.29.66.68</t>
  </si>
  <si>
    <t>10.51.66.68</t>
  </si>
  <si>
    <t>10.29.66.69</t>
  </si>
  <si>
    <t>10.51.66.69</t>
  </si>
  <si>
    <t>MDIB2972</t>
  </si>
  <si>
    <t>IB2972</t>
  </si>
  <si>
    <t>10.29.66.70</t>
  </si>
  <si>
    <t>10.51.66.70</t>
  </si>
  <si>
    <t>MDIB3051</t>
  </si>
  <si>
    <t>IB3051</t>
  </si>
  <si>
    <t>10.29.66.71</t>
  </si>
  <si>
    <t>10.51.66.71</t>
  </si>
  <si>
    <t>MDIB3062
10.29.66.160/27
10.29.66.192/27
10.29.66.224/27</t>
  </si>
  <si>
    <t>10.29.66.160</t>
  </si>
  <si>
    <t>10.51.66.160</t>
  </si>
  <si>
    <t>10.29.66.161</t>
  </si>
  <si>
    <t>10.51.66.161</t>
  </si>
  <si>
    <t>10.29.66.162</t>
  </si>
  <si>
    <t>10.51.66.162</t>
  </si>
  <si>
    <t>10.29.66.163</t>
  </si>
  <si>
    <t>10.51.66.163</t>
  </si>
  <si>
    <t>10.29.66.164</t>
  </si>
  <si>
    <t>10.51.66.164</t>
  </si>
  <si>
    <t>10.29.66.165</t>
  </si>
  <si>
    <t>10.51.66.165</t>
  </si>
  <si>
    <t>MDIB2968</t>
  </si>
  <si>
    <t>IB2968</t>
  </si>
  <si>
    <t>10.29.66.166</t>
  </si>
  <si>
    <t>10.51.66.166</t>
  </si>
  <si>
    <t>MDIB2982</t>
  </si>
  <si>
    <t>IB2982</t>
  </si>
  <si>
    <t>10.29.66.167</t>
  </si>
  <si>
    <t>10.51.66.167</t>
  </si>
  <si>
    <t>MDIB3059
10.29.67.0/27
10.29.67.32/27
10.29.67.64/27</t>
  </si>
  <si>
    <t>10.29.67.0</t>
  </si>
  <si>
    <t>10.51.67.0</t>
  </si>
  <si>
    <t>10.29.67.1</t>
  </si>
  <si>
    <t>10.51.67.1</t>
  </si>
  <si>
    <t>10.29.67.2</t>
  </si>
  <si>
    <t>10.51.67.2</t>
  </si>
  <si>
    <t>10.29.67.3</t>
  </si>
  <si>
    <t>10.51.67.3</t>
  </si>
  <si>
    <t>10.29.67.4</t>
  </si>
  <si>
    <t>10.51.67.4</t>
  </si>
  <si>
    <t>10.29.67.5</t>
  </si>
  <si>
    <t>10.51.67.5</t>
  </si>
  <si>
    <t>MDIB3030</t>
  </si>
  <si>
    <t>IB3030</t>
  </si>
  <si>
    <t>10.29.67.6</t>
  </si>
  <si>
    <t>10.51.67.6</t>
  </si>
  <si>
    <t>MDIB3031</t>
  </si>
  <si>
    <t>IB3031</t>
  </si>
  <si>
    <t>10.29.67.7</t>
  </si>
  <si>
    <t>10.51.67.7</t>
  </si>
  <si>
    <t>MDIB3230</t>
  </si>
  <si>
    <t>IB3230</t>
  </si>
  <si>
    <t>10.29.67.8</t>
  </si>
  <si>
    <t>10.51.67.8</t>
  </si>
  <si>
    <t>MDIB3032</t>
  </si>
  <si>
    <t>IB3032</t>
  </si>
  <si>
    <t>10.29.67.9</t>
  </si>
  <si>
    <t>10.51.67.9</t>
  </si>
  <si>
    <t>MDIB3034</t>
  </si>
  <si>
    <t>IB3034</t>
  </si>
  <si>
    <t>10.29.67.10</t>
  </si>
  <si>
    <t>10.51.67.10</t>
  </si>
  <si>
    <t>MDIB3042
10.29.67.96/27
10.29.67.128/27
10.29.67.160/27</t>
  </si>
  <si>
    <t>10.29.67.96</t>
  </si>
  <si>
    <t>10.51.67.96</t>
  </si>
  <si>
    <t>10.29.67.97</t>
  </si>
  <si>
    <t>10.51.67.97</t>
  </si>
  <si>
    <t>10.29.67.98</t>
  </si>
  <si>
    <t>10.51.67.98</t>
  </si>
  <si>
    <t>10.29.67.99</t>
  </si>
  <si>
    <t>10.51.67.99</t>
  </si>
  <si>
    <t>10.29.67.100</t>
  </si>
  <si>
    <t>10.51.67.100</t>
  </si>
  <si>
    <t>10.29.67.101</t>
  </si>
  <si>
    <t>10.51.67.101</t>
  </si>
  <si>
    <t>MDIB3068</t>
  </si>
  <si>
    <t>IB3068</t>
  </si>
  <si>
    <t>10.29.67.102</t>
  </si>
  <si>
    <t>10.51.67.102</t>
  </si>
  <si>
    <t>MDIB3036</t>
  </si>
  <si>
    <t>IB3036</t>
  </si>
  <si>
    <t>10.29.67.103</t>
  </si>
  <si>
    <t>10.51.67.103</t>
  </si>
  <si>
    <t>MDIB3040</t>
  </si>
  <si>
    <t>IB3040</t>
  </si>
  <si>
    <t>10.29.67.104</t>
  </si>
  <si>
    <t>10.51.67.104</t>
  </si>
  <si>
    <t>MDIB3049</t>
  </si>
  <si>
    <t>IB3049</t>
  </si>
  <si>
    <t>10.29.67.105</t>
  </si>
  <si>
    <t>10.51.67.105</t>
  </si>
  <si>
    <t>MDIB3042</t>
  </si>
  <si>
    <t>IB3042</t>
  </si>
  <si>
    <t>10.29.67.106</t>
  </si>
  <si>
    <t>10.51.67.106</t>
  </si>
  <si>
    <t>RWP BC/ILIB3095</t>
  </si>
  <si>
    <t>IB3095</t>
  </si>
  <si>
    <t>10.29.67.107</t>
  </si>
  <si>
    <t>10.51.67.107</t>
  </si>
  <si>
    <t>MDIB2947</t>
  </si>
  <si>
    <t>IB2947</t>
  </si>
  <si>
    <t>10.29.67.108</t>
  </si>
  <si>
    <t>10.51.67.108</t>
  </si>
  <si>
    <t>MDIB3039</t>
  </si>
  <si>
    <t>IB3039</t>
  </si>
  <si>
    <t>10.29.67.109</t>
  </si>
  <si>
    <t>10.51.67.109</t>
  </si>
  <si>
    <t>MDIB3060
10.29.67.192/27
10.29.67.224/27
10.29.68.0/27</t>
  </si>
  <si>
    <t>10.29.67.192</t>
  </si>
  <si>
    <t>10.51.67.192</t>
  </si>
  <si>
    <t>10.29.67.193</t>
  </si>
  <si>
    <t>10.51.67.193</t>
  </si>
  <si>
    <t>10.29.67.194</t>
  </si>
  <si>
    <t>10.51.67.194</t>
  </si>
  <si>
    <t>10.29.67.195</t>
  </si>
  <si>
    <t>10.51.67.195</t>
  </si>
  <si>
    <t>10.29.67.196</t>
  </si>
  <si>
    <t>10.51.67.196</t>
  </si>
  <si>
    <t>10.29.67.197</t>
  </si>
  <si>
    <t>10.51.67.197</t>
  </si>
  <si>
    <t>MDIB3050</t>
  </si>
  <si>
    <t>IB3050</t>
  </si>
  <si>
    <t>10.29.67.198</t>
  </si>
  <si>
    <t>10.51.67.198</t>
  </si>
  <si>
    <t>MDIB3058</t>
  </si>
  <si>
    <t>IB3058</t>
  </si>
  <si>
    <t>10.29.67.199</t>
  </si>
  <si>
    <t>10.51.67.199</t>
  </si>
  <si>
    <t>MDIB2986</t>
  </si>
  <si>
    <t>IB2986</t>
  </si>
  <si>
    <t>10.29.67.200</t>
  </si>
  <si>
    <t>10.51.67.200</t>
  </si>
  <si>
    <t>MDIB3173</t>
  </si>
  <si>
    <t>IB3173</t>
  </si>
  <si>
    <t>10.29.67.201</t>
  </si>
  <si>
    <t>10.51.67.201</t>
  </si>
  <si>
    <t>MDIB3117</t>
  </si>
  <si>
    <t>IB3117</t>
  </si>
  <si>
    <t>10.29.67.202</t>
  </si>
  <si>
    <t>10.51.67.202</t>
  </si>
  <si>
    <t>MDIB3251</t>
  </si>
  <si>
    <t>IB3251</t>
  </si>
  <si>
    <t>10.29.67.203</t>
  </si>
  <si>
    <t>10.51.67.203</t>
  </si>
  <si>
    <t>MDIB2979</t>
  </si>
  <si>
    <t>IB2979</t>
  </si>
  <si>
    <t>10.29.67.204</t>
  </si>
  <si>
    <t>10.51.67.204</t>
  </si>
  <si>
    <t>MDIB3128</t>
  </si>
  <si>
    <t>IB3128</t>
  </si>
  <si>
    <t>10.29.67.205</t>
  </si>
  <si>
    <t>10.51.67.205</t>
  </si>
  <si>
    <t>MDIB3933</t>
  </si>
  <si>
    <t>IB3933</t>
  </si>
  <si>
    <t>10.29.67.206</t>
  </si>
  <si>
    <t>10.51.67.206</t>
  </si>
  <si>
    <t>MDIB3115</t>
  </si>
  <si>
    <t>IB3115</t>
  </si>
  <si>
    <t>10.29.67.207</t>
  </si>
  <si>
    <t>10.51.67.207</t>
  </si>
  <si>
    <t>MDIB2996</t>
  </si>
  <si>
    <t>IB2996</t>
  </si>
  <si>
    <t>10.29.67.208</t>
  </si>
  <si>
    <t>10.51.67.208</t>
  </si>
  <si>
    <t>MDIB3058
10.29.68.32/27
10.29.68.64/27
10.29.68.96/27</t>
  </si>
  <si>
    <t>10.29.68.32</t>
  </si>
  <si>
    <t>10.51.68.32</t>
  </si>
  <si>
    <t>10.29.64.32</t>
  </si>
  <si>
    <t>10.51.64.32</t>
  </si>
  <si>
    <t>ISB MSC01-EnodBxyz</t>
  </si>
  <si>
    <t>10.29.64.128</t>
  </si>
  <si>
    <t>10.51.64.128</t>
  </si>
  <si>
    <t>10.29.64.129</t>
  </si>
  <si>
    <t>10.51.64.129</t>
  </si>
  <si>
    <t>10.29.64.130</t>
  </si>
  <si>
    <t>10.51.64.130</t>
  </si>
  <si>
    <t>10.29.64.131</t>
  </si>
  <si>
    <t>10.51.64.131</t>
  </si>
  <si>
    <t>10.29.64.132</t>
  </si>
  <si>
    <t>10.51.64.132</t>
  </si>
  <si>
    <t>10.29.64.133</t>
  </si>
  <si>
    <t>10.51.64.133</t>
  </si>
  <si>
    <t>ISB MSC02-MDIB3006</t>
  </si>
  <si>
    <t>IB3006</t>
  </si>
  <si>
    <t>10.29.64.134</t>
  </si>
  <si>
    <t>10.51.64.134</t>
  </si>
  <si>
    <t>ISB MSC02-MDIB3109</t>
  </si>
  <si>
    <t>IB3109</t>
  </si>
  <si>
    <t>10.29.64.135</t>
  </si>
  <si>
    <t>10.51.64.135</t>
  </si>
  <si>
    <t>ISB MSC02-MDIB3064</t>
  </si>
  <si>
    <t>IB3064</t>
  </si>
  <si>
    <t>10.29.64.136</t>
  </si>
  <si>
    <t>10.51.64.136</t>
  </si>
  <si>
    <t>ISB MSC02-MDIB3021</t>
  </si>
  <si>
    <t>IB3021</t>
  </si>
  <si>
    <t>10.29.64.137</t>
  </si>
  <si>
    <t>10.51.64.137</t>
  </si>
  <si>
    <t>ISB MSC02-MDIB2981</t>
  </si>
  <si>
    <t>IB2981</t>
  </si>
  <si>
    <t>10.29.64.138</t>
  </si>
  <si>
    <t>10.51.64.138</t>
  </si>
  <si>
    <t>ISB MSC02-Free</t>
  </si>
  <si>
    <t>10.29.64.139</t>
  </si>
  <si>
    <t>10.51.64.139</t>
  </si>
  <si>
    <t>IB3014</t>
  </si>
  <si>
    <t>10.29.64.140</t>
  </si>
  <si>
    <t>10.51.64.140</t>
  </si>
  <si>
    <t>ISB MSC02-MDIB3013</t>
  </si>
  <si>
    <t>IB3013</t>
  </si>
  <si>
    <t>10.29.64.141</t>
  </si>
  <si>
    <t>10.51.64.141</t>
  </si>
  <si>
    <t>ISB MSC02-MDIB3005</t>
  </si>
  <si>
    <t>IB3005</t>
  </si>
  <si>
    <t>10.29.64.142</t>
  </si>
  <si>
    <t>10.51.64.142</t>
  </si>
  <si>
    <t>ISB MSC02-MDIB3004</t>
  </si>
  <si>
    <t>IB3004</t>
  </si>
  <si>
    <t>10.29.64.143</t>
  </si>
  <si>
    <t>10.51.64.143</t>
  </si>
  <si>
    <t>MDIB3056</t>
  </si>
  <si>
    <t>IB3056</t>
  </si>
  <si>
    <t>10.29.64.144</t>
  </si>
  <si>
    <t>10.51.64.144</t>
  </si>
  <si>
    <t>MDIB3239</t>
  </si>
  <si>
    <t>IB3239</t>
  </si>
  <si>
    <t>10.29.64.145</t>
  </si>
  <si>
    <t>10.51.64.145</t>
  </si>
  <si>
    <t>IEIB0057</t>
  </si>
  <si>
    <t>IB0057</t>
  </si>
  <si>
    <t>10.29.64.146</t>
  </si>
  <si>
    <t>10.51.64.146</t>
  </si>
  <si>
    <t>10.29.64.224</t>
  </si>
  <si>
    <t>10.51.64.224</t>
  </si>
  <si>
    <t>10.29.65.64</t>
  </si>
  <si>
    <t>10.51.65.64</t>
  </si>
  <si>
    <t>10.29.65.160</t>
  </si>
  <si>
    <t>10.51.65.160</t>
  </si>
  <si>
    <t>10.29.66.0</t>
  </si>
  <si>
    <t>10.51.66.0</t>
  </si>
  <si>
    <t>10.29.66.96</t>
  </si>
  <si>
    <t>10.51.66.96</t>
  </si>
  <si>
    <t>10.29.66.192</t>
  </si>
  <si>
    <t>10.51.66.192</t>
  </si>
  <si>
    <t>10.29.67.32</t>
  </si>
  <si>
    <t>10.51.67.32</t>
  </si>
  <si>
    <t>10.29.67.33</t>
  </si>
  <si>
    <t>10.51.67.33</t>
  </si>
  <si>
    <t>10.29.67.34</t>
  </si>
  <si>
    <t>10.51.67.34</t>
  </si>
  <si>
    <t>10.29.67.35</t>
  </si>
  <si>
    <t>10.51.67.35</t>
  </si>
  <si>
    <t>10.29.67.36</t>
  </si>
  <si>
    <t>10.51.67.36</t>
  </si>
  <si>
    <t>10.29.67.37</t>
  </si>
  <si>
    <t>10.51.67.37</t>
  </si>
  <si>
    <t>10.29.67.128</t>
  </si>
  <si>
    <t>10.51.67.128</t>
  </si>
  <si>
    <t>10.29.67.129</t>
  </si>
  <si>
    <t>10.51.67.129</t>
  </si>
  <si>
    <t>10.29.67.130</t>
  </si>
  <si>
    <t>10.51.67.130</t>
  </si>
  <si>
    <t>10.29.67.131</t>
  </si>
  <si>
    <t>10.51.67.131</t>
  </si>
  <si>
    <t>10.29.67.132</t>
  </si>
  <si>
    <t>10.51.67.132</t>
  </si>
  <si>
    <t>10.29.67.133</t>
  </si>
  <si>
    <t>10.51.67.133</t>
  </si>
  <si>
    <t>MDIB3043</t>
  </si>
  <si>
    <t>IB3043</t>
  </si>
  <si>
    <t>10.29.67.134</t>
  </si>
  <si>
    <t>10.51.67.134</t>
  </si>
  <si>
    <t>MDIB3932</t>
  </si>
  <si>
    <t>IB3932</t>
  </si>
  <si>
    <t>10.29.67.135</t>
  </si>
  <si>
    <t>10.51.67.135</t>
  </si>
  <si>
    <t>MDIB3931</t>
  </si>
  <si>
    <t>IB3931</t>
  </si>
  <si>
    <t>10.29.67.136</t>
  </si>
  <si>
    <t>10.51.67.136</t>
  </si>
  <si>
    <t>MDIB3234</t>
  </si>
  <si>
    <t>IB3234</t>
  </si>
  <si>
    <t>10.29.67.137</t>
  </si>
  <si>
    <t>10.51.67.137</t>
  </si>
  <si>
    <t>MDIB2988</t>
  </si>
  <si>
    <t>IB2988</t>
  </si>
  <si>
    <t>10.29.67.138</t>
  </si>
  <si>
    <t>10.51.67.138</t>
  </si>
  <si>
    <t>MDIB4310</t>
  </si>
  <si>
    <t>IB4310</t>
  </si>
  <si>
    <t>10.29.67.139</t>
  </si>
  <si>
    <t>10.51.67.139</t>
  </si>
  <si>
    <t>MDIB3112</t>
  </si>
  <si>
    <t>IB3112</t>
  </si>
  <si>
    <t>10.29.67.140</t>
  </si>
  <si>
    <t>10.51.67.140</t>
  </si>
  <si>
    <t>10.29.67.224</t>
  </si>
  <si>
    <t>10.51.67.224</t>
  </si>
  <si>
    <t>10.29.67.225</t>
  </si>
  <si>
    <t>10.51.67.225</t>
  </si>
  <si>
    <t>10.29.67.226</t>
  </si>
  <si>
    <t>10.51.67.226</t>
  </si>
  <si>
    <t>10.29.67.227</t>
  </si>
  <si>
    <t>10.51.67.227</t>
  </si>
  <si>
    <t>10.29.67.228</t>
  </si>
  <si>
    <t>10.51.67.228</t>
  </si>
  <si>
    <t>10.29.67.229</t>
  </si>
  <si>
    <t>10.51.67.229</t>
  </si>
  <si>
    <t>MDIB3038</t>
  </si>
  <si>
    <t>IB3038</t>
  </si>
  <si>
    <t>10.29.67.230</t>
  </si>
  <si>
    <t>10.51.67.230</t>
  </si>
  <si>
    <t>MDIB3156</t>
  </si>
  <si>
    <t>IB3156</t>
  </si>
  <si>
    <t>10.29.67.231</t>
  </si>
  <si>
    <t>10.51.67.231</t>
  </si>
  <si>
    <t>MDIB3934</t>
  </si>
  <si>
    <t>IB3934</t>
  </si>
  <si>
    <t>10.29.67.232</t>
  </si>
  <si>
    <t>10.51.67.232</t>
  </si>
  <si>
    <t>MDIB3067</t>
  </si>
  <si>
    <t>IB3067</t>
  </si>
  <si>
    <t>10.29.67.233</t>
  </si>
  <si>
    <t>10.51.67.233</t>
  </si>
  <si>
    <t>MDIB3129</t>
  </si>
  <si>
    <t>IB3129</t>
  </si>
  <si>
    <t>10.29.67.234</t>
  </si>
  <si>
    <t>10.51.67.234</t>
  </si>
  <si>
    <t>10.29.68.64</t>
  </si>
  <si>
    <t>10.51.68.64</t>
  </si>
  <si>
    <t>10.29.64.64</t>
  </si>
  <si>
    <t>10.51.64.64</t>
  </si>
  <si>
    <t>10.29.64.160</t>
  </si>
  <si>
    <t>10.51.64.160</t>
  </si>
  <si>
    <t>10.29.64.161</t>
  </si>
  <si>
    <t>10.51.64.161</t>
  </si>
  <si>
    <t>10.29.64.162</t>
  </si>
  <si>
    <t>10.51.64.162</t>
  </si>
  <si>
    <t>10.29.64.163</t>
  </si>
  <si>
    <t>10.51.64.163</t>
  </si>
  <si>
    <t>10.29.64.164</t>
  </si>
  <si>
    <t>10.51.64.164</t>
  </si>
  <si>
    <t>10.29.64.165</t>
  </si>
  <si>
    <t>10.51.64.165</t>
  </si>
  <si>
    <t>IB3203</t>
  </si>
  <si>
    <t>10.29.64.166</t>
  </si>
  <si>
    <t>10.51.64.166</t>
  </si>
  <si>
    <t>IB3024</t>
  </si>
  <si>
    <t>10.29.64.167</t>
  </si>
  <si>
    <t>10.51.64.167</t>
  </si>
  <si>
    <t>IB3023</t>
  </si>
  <si>
    <t>10.29.64.168</t>
  </si>
  <si>
    <t>10.51.64.168</t>
  </si>
  <si>
    <t>IB3002</t>
  </si>
  <si>
    <t>10.29.64.169</t>
  </si>
  <si>
    <t>10.51.64.169</t>
  </si>
  <si>
    <t>IB3001</t>
  </si>
  <si>
    <t>10.29.64.170</t>
  </si>
  <si>
    <t>10.51.64.170</t>
  </si>
  <si>
    <t>IB3192</t>
  </si>
  <si>
    <t>10.29.64.171</t>
  </si>
  <si>
    <t>10.51.64.171</t>
  </si>
  <si>
    <t>IB3193</t>
  </si>
  <si>
    <t>10.29.64.172</t>
  </si>
  <si>
    <t>10.51.64.172</t>
  </si>
  <si>
    <t>IB0027</t>
  </si>
  <si>
    <t>10.29.64.173</t>
  </si>
  <si>
    <t>10.51.64.173</t>
  </si>
  <si>
    <t>MDIB3003</t>
  </si>
  <si>
    <t>IB3003</t>
  </si>
  <si>
    <t>10.29.64.174</t>
  </si>
  <si>
    <t>10.51.64.174</t>
  </si>
  <si>
    <t>10.29.65.0</t>
  </si>
  <si>
    <t>10.51.65.0</t>
  </si>
  <si>
    <t>10.29.65.96</t>
  </si>
  <si>
    <t>10.51.65.96</t>
  </si>
  <si>
    <t>10.29.192</t>
  </si>
  <si>
    <t>10.51.65.192</t>
  </si>
  <si>
    <t>10.29.66.32</t>
  </si>
  <si>
    <t>10.51.66.32</t>
  </si>
  <si>
    <t>10.29.66.128</t>
  </si>
  <si>
    <t>10.51.66.128</t>
  </si>
  <si>
    <t>10.29.66.224</t>
  </si>
  <si>
    <t>10.51.66.224</t>
  </si>
  <si>
    <t>10.29.67.64</t>
  </si>
  <si>
    <t>10.51.67.64</t>
  </si>
  <si>
    <t>10.29.67.65</t>
  </si>
  <si>
    <t>10.29.67.66</t>
  </si>
  <si>
    <t>10.29.67.67</t>
  </si>
  <si>
    <t>10.29.67.68</t>
  </si>
  <si>
    <t>10.29.67.69</t>
  </si>
  <si>
    <t>10.29.67.160</t>
  </si>
  <si>
    <t>10.51.67.160</t>
  </si>
  <si>
    <t>10.29.67.161</t>
  </si>
  <si>
    <t>10.51.67.161</t>
  </si>
  <si>
    <t>10.29.67.162</t>
  </si>
  <si>
    <t>10.51.67.162</t>
  </si>
  <si>
    <t>10.29.67.163</t>
  </si>
  <si>
    <t>10.51.67.163</t>
  </si>
  <si>
    <t>10.29.67.164</t>
  </si>
  <si>
    <t>10.51.67.164</t>
  </si>
  <si>
    <t>10.29.67.165</t>
  </si>
  <si>
    <t>10.51.67.165</t>
  </si>
  <si>
    <t>10.29.68.0</t>
  </si>
  <si>
    <t>10.51.68.0</t>
  </si>
  <si>
    <t>10.29.68.96</t>
  </si>
  <si>
    <t>10.51.68.96</t>
  </si>
  <si>
    <t>PWR MSC
10.29.70.0/27
10.29.70.32/27
10.29.70.64/27</t>
  </si>
  <si>
    <t>10.29.70.0</t>
  </si>
  <si>
    <t>10.51.70.0</t>
  </si>
  <si>
    <t>10.29.70.1</t>
  </si>
  <si>
    <t>10.51.70.1</t>
  </si>
  <si>
    <t>10.29.70.2</t>
  </si>
  <si>
    <t>10.51.70.2</t>
  </si>
  <si>
    <t>10.29.70.3</t>
  </si>
  <si>
    <t>10.51.70.3</t>
  </si>
  <si>
    <t>10.29.70.4</t>
  </si>
  <si>
    <t>10.51.70.4</t>
  </si>
  <si>
    <t>10.29.70.5</t>
  </si>
  <si>
    <t>10.51.70.5</t>
  </si>
  <si>
    <t>MDPS4907</t>
  </si>
  <si>
    <t>PS4907</t>
  </si>
  <si>
    <t>10.29.70.6</t>
  </si>
  <si>
    <t>10.51.70.6</t>
  </si>
  <si>
    <t>MDPS4937</t>
  </si>
  <si>
    <t>PS4937</t>
  </si>
  <si>
    <t>10.29.70.7</t>
  </si>
  <si>
    <t>10.51.70.7</t>
  </si>
  <si>
    <t>MDPS4916</t>
  </si>
  <si>
    <t>PS4916</t>
  </si>
  <si>
    <t>10.29.70.8</t>
  </si>
  <si>
    <t>10.51.70.8</t>
  </si>
  <si>
    <t>KHI01 MSC01 - 2047
10.29.128.0/27
10.29.128.32/27
10.29.128.64/27</t>
  </si>
  <si>
    <t>10.29.128.0</t>
  </si>
  <si>
    <t>10.51.128.0</t>
  </si>
  <si>
    <t>10.29.128.1</t>
  </si>
  <si>
    <t>10.51.128.1</t>
  </si>
  <si>
    <t>10.29.128.2</t>
  </si>
  <si>
    <t>10.51.128.2</t>
  </si>
  <si>
    <t>10.29.128.3</t>
  </si>
  <si>
    <t>10.51.128.3</t>
  </si>
  <si>
    <t>10.29.128.4</t>
  </si>
  <si>
    <t>10.51.128.4</t>
  </si>
  <si>
    <t>10.29.128.5</t>
  </si>
  <si>
    <t>10.51.128.5</t>
  </si>
  <si>
    <t>KHI01 MSC01-MDKA2019</t>
  </si>
  <si>
    <t>KA2019</t>
  </si>
  <si>
    <t>10.29.128.6</t>
  </si>
  <si>
    <t>10.51.128.6</t>
  </si>
  <si>
    <t>KHI01 MSC01-IEKA0039</t>
  </si>
  <si>
    <t>KA0039</t>
  </si>
  <si>
    <t>10.29.128.7</t>
  </si>
  <si>
    <t>10.51.128.7</t>
  </si>
  <si>
    <t>KHI01 MSC01-IEKA0117</t>
  </si>
  <si>
    <t>KA0117</t>
  </si>
  <si>
    <t>10.29.128.8</t>
  </si>
  <si>
    <t>10.51.128.8</t>
  </si>
  <si>
    <t>KHI01 MSC01-MDKA2214</t>
  </si>
  <si>
    <t>KA2214</t>
  </si>
  <si>
    <t>10.29.128.9</t>
  </si>
  <si>
    <t>10.51.128.9</t>
  </si>
  <si>
    <t>MDKA2015</t>
  </si>
  <si>
    <t>KA2015</t>
  </si>
  <si>
    <t>10.29.128.10</t>
  </si>
  <si>
    <t>10.51.128.10</t>
  </si>
  <si>
    <t>MDKA2138</t>
  </si>
  <si>
    <t>KA2138</t>
  </si>
  <si>
    <t>10.29.128.11</t>
  </si>
  <si>
    <t>10.51.128.11</t>
  </si>
  <si>
    <t>MDKA2030</t>
  </si>
  <si>
    <t>KA2030</t>
  </si>
  <si>
    <t>10.29.128.12</t>
  </si>
  <si>
    <t>10.51.128.12</t>
  </si>
  <si>
    <t>MDKA2028</t>
  </si>
  <si>
    <t>KA2028</t>
  </si>
  <si>
    <t>10.29.128.13</t>
  </si>
  <si>
    <t>10.51.128.13</t>
  </si>
  <si>
    <t>MDKA2013</t>
  </si>
  <si>
    <t>KA2013</t>
  </si>
  <si>
    <t>10.29.128.14</t>
  </si>
  <si>
    <t>10.51.128.14</t>
  </si>
  <si>
    <t>MDK2047</t>
  </si>
  <si>
    <t>DK2047</t>
  </si>
  <si>
    <t>10.29.128.15</t>
  </si>
  <si>
    <t>10.51.128.15</t>
  </si>
  <si>
    <t>ILKA0385</t>
  </si>
  <si>
    <t>KA0385</t>
  </si>
  <si>
    <t>10.29.128.16</t>
  </si>
  <si>
    <t>10.51.128.16</t>
  </si>
  <si>
    <t>MDKA2239</t>
  </si>
  <si>
    <t>KA2239</t>
  </si>
  <si>
    <t>10.29.128.17</t>
  </si>
  <si>
    <t>10.51.128.17</t>
  </si>
  <si>
    <t>MDKA2309</t>
  </si>
  <si>
    <t>KA2309</t>
  </si>
  <si>
    <t>10.29.128.18</t>
  </si>
  <si>
    <t>10.51.128.18</t>
  </si>
  <si>
    <t>10.29.128.31</t>
  </si>
  <si>
    <t>10.51.128.31</t>
  </si>
  <si>
    <t>KHI MSC02
10.29.128.96/27
10.29.128.128/27
10.29.128.160/27</t>
  </si>
  <si>
    <t>10.29.128.96</t>
  </si>
  <si>
    <t>10.51.128.96</t>
  </si>
  <si>
    <t>10.29.128.97</t>
  </si>
  <si>
    <t>10.51.128.97</t>
  </si>
  <si>
    <t>10.29.128.98</t>
  </si>
  <si>
    <t>10.51.128.98</t>
  </si>
  <si>
    <t>10.29.128.99</t>
  </si>
  <si>
    <t>10.51.128.99</t>
  </si>
  <si>
    <t>10.29.128.100</t>
  </si>
  <si>
    <t>10.51.128.100</t>
  </si>
  <si>
    <t>10.29.128.101</t>
  </si>
  <si>
    <t>10.51.128.101</t>
  </si>
  <si>
    <t>MDKA2070</t>
  </si>
  <si>
    <t>KA2070</t>
  </si>
  <si>
    <t>10.29.128.102</t>
  </si>
  <si>
    <t>10.51.128.102</t>
  </si>
  <si>
    <t>MDKA2132</t>
  </si>
  <si>
    <t>KA2132</t>
  </si>
  <si>
    <t>10.29.128.103</t>
  </si>
  <si>
    <t>10.51.128.103</t>
  </si>
  <si>
    <t>MDKA2362</t>
  </si>
  <si>
    <t>KA2362</t>
  </si>
  <si>
    <t>10.29.128.104</t>
  </si>
  <si>
    <t>10.51.128.104</t>
  </si>
  <si>
    <t>ILKA0383</t>
  </si>
  <si>
    <t>KA0383</t>
  </si>
  <si>
    <t>10.29.128.105</t>
  </si>
  <si>
    <t>10.51.128.105</t>
  </si>
  <si>
    <t>MDKA2069</t>
  </si>
  <si>
    <t>KA2069</t>
  </si>
  <si>
    <t>10.29.128.106</t>
  </si>
  <si>
    <t>10.51.128.106</t>
  </si>
  <si>
    <t>MDKA2204</t>
  </si>
  <si>
    <t>KA2204</t>
  </si>
  <si>
    <t>10.29.128.107</t>
  </si>
  <si>
    <t>10.51.128.107</t>
  </si>
  <si>
    <t>KHI MSC03
10.29.128.192/27
10.29.128.224/27
10.29.129.0/27</t>
  </si>
  <si>
    <t>10.29.128.192</t>
  </si>
  <si>
    <t>10.51.128.192</t>
  </si>
  <si>
    <t>10.29.128.193</t>
  </si>
  <si>
    <t>10.51.128.193</t>
  </si>
  <si>
    <t>10.29.128.194</t>
  </si>
  <si>
    <t>10.51.128.194</t>
  </si>
  <si>
    <t>10.29.128.195</t>
  </si>
  <si>
    <t>10.51.128.195</t>
  </si>
  <si>
    <t>10.29.128.196</t>
  </si>
  <si>
    <t>10.51.128.196</t>
  </si>
  <si>
    <t>10.29.128.197</t>
  </si>
  <si>
    <t>10.51.128.197</t>
  </si>
  <si>
    <t>MDKA2368</t>
  </si>
  <si>
    <t>KA2368</t>
  </si>
  <si>
    <t>10.29.128.198</t>
  </si>
  <si>
    <t>10.51.128.198</t>
  </si>
  <si>
    <t>MDKA2146</t>
  </si>
  <si>
    <t>KA2146</t>
  </si>
  <si>
    <t>10.29.128.199</t>
  </si>
  <si>
    <t>10.51.128.199</t>
  </si>
  <si>
    <t>MDKA2182</t>
  </si>
  <si>
    <t>KA2182</t>
  </si>
  <si>
    <t>10.29.128.200</t>
  </si>
  <si>
    <t>10.51.128.200</t>
  </si>
  <si>
    <t>MDKA2390</t>
  </si>
  <si>
    <t>KA2390</t>
  </si>
  <si>
    <t>10.29.128.201</t>
  </si>
  <si>
    <t>10.51.128.201</t>
  </si>
  <si>
    <t>MDKA2080
10.29.129.32/27
10.29.129.64/27
10.29.129.96/27</t>
  </si>
  <si>
    <t>10.29.129.32</t>
  </si>
  <si>
    <t>10.51.129.32</t>
  </si>
  <si>
    <t>10.29.129.33</t>
  </si>
  <si>
    <t>10.51.129.33</t>
  </si>
  <si>
    <t>10.29.129.34</t>
  </si>
  <si>
    <t>10.51.129.34</t>
  </si>
  <si>
    <t>10.29.129.35</t>
  </si>
  <si>
    <t>10.51.129.35</t>
  </si>
  <si>
    <t>10.29.129.36</t>
  </si>
  <si>
    <t>10.51.129.36</t>
  </si>
  <si>
    <t>10.29.129.37</t>
  </si>
  <si>
    <t>10.51.129.37</t>
  </si>
  <si>
    <t>MDKA4391</t>
  </si>
  <si>
    <t>KA4391</t>
  </si>
  <si>
    <t>10.29.129.38</t>
  </si>
  <si>
    <t>10.51.129.38</t>
  </si>
  <si>
    <t>MDKA2445</t>
  </si>
  <si>
    <t>KA2445</t>
  </si>
  <si>
    <t>10.29.129.39</t>
  </si>
  <si>
    <t>10.51.129.39</t>
  </si>
  <si>
    <t>MDKA2080</t>
  </si>
  <si>
    <t>KA2080</t>
  </si>
  <si>
    <t>10.29.129.40</t>
  </si>
  <si>
    <t>MDKA2121
10.29.129.128/27
10.29.129.160/27
10.29.129.192/27</t>
  </si>
  <si>
    <t>10.29.129.128</t>
  </si>
  <si>
    <t>10.51.129.128</t>
  </si>
  <si>
    <t>10.29.129.129</t>
  </si>
  <si>
    <t>10.51.129.129</t>
  </si>
  <si>
    <t>10.29.129.130</t>
  </si>
  <si>
    <t>10.51.129.130</t>
  </si>
  <si>
    <t>10.29.129.131</t>
  </si>
  <si>
    <t>10.51.129.131</t>
  </si>
  <si>
    <t>10.29.129.132</t>
  </si>
  <si>
    <t>10.51.129.132</t>
  </si>
  <si>
    <t>10.29.129.133</t>
  </si>
  <si>
    <t>10.51.129.133</t>
  </si>
  <si>
    <t>MDKA2144</t>
  </si>
  <si>
    <t>KA2144</t>
  </si>
  <si>
    <t>10.29.129.134</t>
  </si>
  <si>
    <t>10.51.129.134</t>
  </si>
  <si>
    <t>MDKA2143</t>
  </si>
  <si>
    <t>KA2143</t>
  </si>
  <si>
    <t>10.29.129.135</t>
  </si>
  <si>
    <t>10.51.129.135</t>
  </si>
  <si>
    <t>MDKA2359</t>
  </si>
  <si>
    <t>KA2359</t>
  </si>
  <si>
    <t>10.29.129.136</t>
  </si>
  <si>
    <t>10.51.129.136</t>
  </si>
  <si>
    <t>MDKA2122
10.29.129.224/27
10.29.130.0/27
10.29.130.32/27</t>
  </si>
  <si>
    <t>10.29.129.224</t>
  </si>
  <si>
    <t>10.51.129.224</t>
  </si>
  <si>
    <t>10.29.129.225</t>
  </si>
  <si>
    <t>10.51.129.225</t>
  </si>
  <si>
    <t>10.29.129.226</t>
  </si>
  <si>
    <t>10.51.129.226</t>
  </si>
  <si>
    <t>10.29.129.227</t>
  </si>
  <si>
    <t>10.51.129.227</t>
  </si>
  <si>
    <t>10.29.129.228</t>
  </si>
  <si>
    <t>10.51.129.228</t>
  </si>
  <si>
    <t>10.29.129.229</t>
  </si>
  <si>
    <t>10.51.129.229</t>
  </si>
  <si>
    <t>MDKA2124</t>
  </si>
  <si>
    <t>KA2124</t>
  </si>
  <si>
    <t>10.29.129.230</t>
  </si>
  <si>
    <t>10.51.129.230</t>
  </si>
  <si>
    <t>MDKA2123</t>
  </si>
  <si>
    <t>KA2123</t>
  </si>
  <si>
    <t>10.29.129.231</t>
  </si>
  <si>
    <t>10.51.129.231</t>
  </si>
  <si>
    <t>MDKA2125</t>
  </si>
  <si>
    <t>KA2125</t>
  </si>
  <si>
    <t>10.29.129.232</t>
  </si>
  <si>
    <t>10.51.129.232</t>
  </si>
  <si>
    <t>MDKA2328</t>
  </si>
  <si>
    <t>KA2328</t>
  </si>
  <si>
    <t>10.29.129.233</t>
  </si>
  <si>
    <t>10.51.129.233</t>
  </si>
  <si>
    <t>MDKA2372</t>
  </si>
  <si>
    <t>KA2372</t>
  </si>
  <si>
    <t>10.29.129.234</t>
  </si>
  <si>
    <t>10.51.129.234</t>
  </si>
  <si>
    <t>MDKA2153</t>
  </si>
  <si>
    <t>KA2153</t>
  </si>
  <si>
    <t>10.29.129.235</t>
  </si>
  <si>
    <t>10.51.129.235</t>
  </si>
  <si>
    <t>MDKA2472</t>
  </si>
  <si>
    <t>KA2472</t>
  </si>
  <si>
    <t>10.29.129.236</t>
  </si>
  <si>
    <t>10.51.129.236</t>
  </si>
  <si>
    <t>IEKA0030</t>
  </si>
  <si>
    <t>KA0030</t>
  </si>
  <si>
    <t>10.29.129.237</t>
  </si>
  <si>
    <t>10.51.129.237</t>
  </si>
  <si>
    <t>MDKA2122</t>
  </si>
  <si>
    <t>KA2122</t>
  </si>
  <si>
    <t>10.29.129.238</t>
  </si>
  <si>
    <t>10.51.129.238</t>
  </si>
  <si>
    <t>MDKA2041
10.29.130.64/27
10.29.130.96/27
10.29.130.128/27</t>
  </si>
  <si>
    <t>10.29.130.64</t>
  </si>
  <si>
    <t>10.51.130.64</t>
  </si>
  <si>
    <t>10.29.130.65</t>
  </si>
  <si>
    <t>10.51.130.65</t>
  </si>
  <si>
    <t>10.29.130.66</t>
  </si>
  <si>
    <t>10.51.130.66</t>
  </si>
  <si>
    <t>10.29.130.67</t>
  </si>
  <si>
    <t>10.51.130.67</t>
  </si>
  <si>
    <t>10.29.130.68</t>
  </si>
  <si>
    <t>10.51.130.68</t>
  </si>
  <si>
    <t>10.29.130.69</t>
  </si>
  <si>
    <t>10.51.130.69</t>
  </si>
  <si>
    <t>MDKA2041-MDKA2021</t>
  </si>
  <si>
    <t>KA2021</t>
  </si>
  <si>
    <t>10.29.130.70</t>
  </si>
  <si>
    <t>10.51.130.70</t>
  </si>
  <si>
    <t>MDKA2041-free</t>
  </si>
  <si>
    <t>1-free</t>
  </si>
  <si>
    <t>10.29.130.71</t>
  </si>
  <si>
    <t>10.51.130.71</t>
  </si>
  <si>
    <t>10.29.130.72</t>
  </si>
  <si>
    <t>10.51.130.72</t>
  </si>
  <si>
    <t>MDKA2041-Free</t>
  </si>
  <si>
    <t>10.29.130.73</t>
  </si>
  <si>
    <t>10.51.130.73</t>
  </si>
  <si>
    <t>10.29.130.74</t>
  </si>
  <si>
    <t>10.51.130.74</t>
  </si>
  <si>
    <t>10.29.130.75</t>
  </si>
  <si>
    <t>10.51.130.75</t>
  </si>
  <si>
    <t>MDKA2041-MDKA2040</t>
  </si>
  <si>
    <t>KA2040</t>
  </si>
  <si>
    <t>10.29.130.76</t>
  </si>
  <si>
    <t>10.51.130.76</t>
  </si>
  <si>
    <t>MDKA2041-MDKA2039</t>
  </si>
  <si>
    <t>KA2039</t>
  </si>
  <si>
    <t>10.29.130.77</t>
  </si>
  <si>
    <t>10.51.130.77</t>
  </si>
  <si>
    <t>10.29.130.78</t>
  </si>
  <si>
    <t>10.51.130.78</t>
  </si>
  <si>
    <t>MDKA2459</t>
  </si>
  <si>
    <t>KA2459</t>
  </si>
  <si>
    <t>10.29.130.79</t>
  </si>
  <si>
    <t>10.51.130.79</t>
  </si>
  <si>
    <t>MDKA2187
10.29.130.160/27
10.29.130.192/27
10.29.130.224/27</t>
  </si>
  <si>
    <t>10.29.130.160</t>
  </si>
  <si>
    <t>10.51.130.160</t>
  </si>
  <si>
    <t>10.29.130.161</t>
  </si>
  <si>
    <t>10.51.130.161</t>
  </si>
  <si>
    <t>10.29.130.162</t>
  </si>
  <si>
    <t>10.51.130.162</t>
  </si>
  <si>
    <t>10.29.130.163</t>
  </si>
  <si>
    <t>10.51.130.163</t>
  </si>
  <si>
    <t>10.29.130.164</t>
  </si>
  <si>
    <t>10.51.130.164</t>
  </si>
  <si>
    <t>10.29.130.165</t>
  </si>
  <si>
    <t>10.51.130.165</t>
  </si>
  <si>
    <t>MDKA2032</t>
  </si>
  <si>
    <t>KA2032</t>
  </si>
  <si>
    <t>10.29.130.166</t>
  </si>
  <si>
    <t>10.51.130.166</t>
  </si>
  <si>
    <t>MDKA2258</t>
  </si>
  <si>
    <t>KA2258</t>
  </si>
  <si>
    <t>10.29.130.167</t>
  </si>
  <si>
    <t>10.51.130.167</t>
  </si>
  <si>
    <t>MDKA2087</t>
  </si>
  <si>
    <t>KA2087</t>
  </si>
  <si>
    <t>10.29.130.168</t>
  </si>
  <si>
    <t>10.51.130.168</t>
  </si>
  <si>
    <t>MDKA2233</t>
  </si>
  <si>
    <t>KA2233</t>
  </si>
  <si>
    <t>10.29.130.169</t>
  </si>
  <si>
    <t>10.51.130.169</t>
  </si>
  <si>
    <t>MDKA2187</t>
  </si>
  <si>
    <t>KA2187</t>
  </si>
  <si>
    <t>10.29.130.170</t>
  </si>
  <si>
    <t>10.51.130.170</t>
  </si>
  <si>
    <t>MDKA2114
10.29.131.0/27
10.29.131.32/27
10.29.131.64/27</t>
  </si>
  <si>
    <t>10.29.131.0</t>
  </si>
  <si>
    <t>10.51.131.0</t>
  </si>
  <si>
    <t>10.29.131.1</t>
  </si>
  <si>
    <t>10.51.131.1</t>
  </si>
  <si>
    <t>10.29.131.2</t>
  </si>
  <si>
    <t>10.51.131.2</t>
  </si>
  <si>
    <t>10.29.131.3</t>
  </si>
  <si>
    <t>10.51.131.3</t>
  </si>
  <si>
    <t>10.29.131.4</t>
  </si>
  <si>
    <t>10.51.131.4</t>
  </si>
  <si>
    <t>10.29.131.5</t>
  </si>
  <si>
    <t>10.51.131.5</t>
  </si>
  <si>
    <t>MDKA2104</t>
  </si>
  <si>
    <t>KA2104</t>
  </si>
  <si>
    <t>10.29.131.6</t>
  </si>
  <si>
    <t>10.51.131.6</t>
  </si>
  <si>
    <t>MDKA2099</t>
  </si>
  <si>
    <t>KA2099</t>
  </si>
  <si>
    <t>10.29.131.7</t>
  </si>
  <si>
    <t>10.51.131.7</t>
  </si>
  <si>
    <t>MDKA2101</t>
  </si>
  <si>
    <t>KA2101</t>
  </si>
  <si>
    <t>10.29.131.8</t>
  </si>
  <si>
    <t>10.51.131.8</t>
  </si>
  <si>
    <t>MDKA2100</t>
  </si>
  <si>
    <t>KA2100</t>
  </si>
  <si>
    <t>10.29.131.9</t>
  </si>
  <si>
    <t>10.51.131.9</t>
  </si>
  <si>
    <t>MDKA2106</t>
  </si>
  <si>
    <t>KA2106</t>
  </si>
  <si>
    <t>10.29.131.10</t>
  </si>
  <si>
    <t>10.51.131.10</t>
  </si>
  <si>
    <t>MDKA2627</t>
  </si>
  <si>
    <t>KA2627</t>
  </si>
  <si>
    <t>10.29.131.11</t>
  </si>
  <si>
    <t>10.51.131.11</t>
  </si>
  <si>
    <t>MDKA2114</t>
  </si>
  <si>
    <t>KA2114</t>
  </si>
  <si>
    <t>10.29.131.12</t>
  </si>
  <si>
    <t>10.51.131.12</t>
  </si>
  <si>
    <t>MDKA2219</t>
  </si>
  <si>
    <t>KA2219</t>
  </si>
  <si>
    <t>10.29.131.13</t>
  </si>
  <si>
    <t>10.51.131.13</t>
  </si>
  <si>
    <t>MDKA2259</t>
  </si>
  <si>
    <t>KA2259</t>
  </si>
  <si>
    <t>10.29.131.14</t>
  </si>
  <si>
    <t>10.51.131.14</t>
  </si>
  <si>
    <t>MDKA2284</t>
  </si>
  <si>
    <t>KA2284</t>
  </si>
  <si>
    <t>10.29.131.15</t>
  </si>
  <si>
    <t>10.51.131.15</t>
  </si>
  <si>
    <t>MDKA2442</t>
  </si>
  <si>
    <t>KA2442</t>
  </si>
  <si>
    <t>10.29.131.16</t>
  </si>
  <si>
    <t>10.51.131.16</t>
  </si>
  <si>
    <t>MDKA2107
10.29.131.96/27
10.29.131.128/27
10.29.131.160/27</t>
  </si>
  <si>
    <t>10.29.131.96</t>
  </si>
  <si>
    <t>10.51.131.96</t>
  </si>
  <si>
    <t>MDKA2024
10.29.131.192/27
10.29.131.224/27
10.29.132.0/27</t>
  </si>
  <si>
    <t>10.29.131.192</t>
  </si>
  <si>
    <t>10.51.131.192</t>
  </si>
  <si>
    <t>10.29.131.193</t>
  </si>
  <si>
    <t>10.51.131.193</t>
  </si>
  <si>
    <t>10.29.131.194</t>
  </si>
  <si>
    <t>10.51.131.194</t>
  </si>
  <si>
    <t>10.29.131.195</t>
  </si>
  <si>
    <t>10.51.131.195</t>
  </si>
  <si>
    <t>10.29.131.196</t>
  </si>
  <si>
    <t>10.51.131.196</t>
  </si>
  <si>
    <t>10.29.131.197</t>
  </si>
  <si>
    <t>10.51.131.197</t>
  </si>
  <si>
    <t>IEKA0064</t>
  </si>
  <si>
    <t>KA0064</t>
  </si>
  <si>
    <t>10.29.131.198</t>
  </si>
  <si>
    <t>10.51.131.198</t>
  </si>
  <si>
    <t>MDKA2056</t>
  </si>
  <si>
    <t>KA2056</t>
  </si>
  <si>
    <t>10.29.131.199</t>
  </si>
  <si>
    <t>10.51.131.199</t>
  </si>
  <si>
    <t>MDKA2334</t>
  </si>
  <si>
    <t>KA2334</t>
  </si>
  <si>
    <t>10.29.131.200</t>
  </si>
  <si>
    <t>10.51.131.200</t>
  </si>
  <si>
    <t>MDKA2024</t>
  </si>
  <si>
    <t>KA2024</t>
  </si>
  <si>
    <t>10.29.131.201</t>
  </si>
  <si>
    <t>10.51.131.201</t>
  </si>
  <si>
    <t>MDKA2062</t>
  </si>
  <si>
    <t>KA2062</t>
  </si>
  <si>
    <t>10.29.131.202</t>
  </si>
  <si>
    <t>10.51.131.202</t>
  </si>
  <si>
    <t>MDKA2026
10.29.132.32/27
10.29.132.64/27
10.29.132.96/27</t>
  </si>
  <si>
    <t>10.29.132.32</t>
  </si>
  <si>
    <t>10.51.132.32</t>
  </si>
  <si>
    <t>10.29.132.33</t>
  </si>
  <si>
    <t>10.51.132.33</t>
  </si>
  <si>
    <t>10.29.132.34</t>
  </si>
  <si>
    <t>10.51.132.34</t>
  </si>
  <si>
    <t>10.29.132.35</t>
  </si>
  <si>
    <t>10.51.132.35</t>
  </si>
  <si>
    <t>10.29.132.36</t>
  </si>
  <si>
    <t>10.51.132.36</t>
  </si>
  <si>
    <t>10.29.132.37</t>
  </si>
  <si>
    <t>10.51.132.37</t>
  </si>
  <si>
    <t>MDKA2026-MDKA2155</t>
  </si>
  <si>
    <t>KA2155</t>
  </si>
  <si>
    <t>10.29.132.38</t>
  </si>
  <si>
    <t>10.51.132.38</t>
  </si>
  <si>
    <t>MDKA2026-IEKA0206</t>
  </si>
  <si>
    <t>KA0206</t>
  </si>
  <si>
    <t>10.29.132.39</t>
  </si>
  <si>
    <t>10.51.132.39</t>
  </si>
  <si>
    <t>MDKA2018</t>
  </si>
  <si>
    <t>KA2018</t>
  </si>
  <si>
    <t>10.29.132.40</t>
  </si>
  <si>
    <t>10.51.132.40</t>
  </si>
  <si>
    <t>MDKA2011</t>
  </si>
  <si>
    <t>KA2011</t>
  </si>
  <si>
    <t>10.29.132.41</t>
  </si>
  <si>
    <t>10.51.132.41</t>
  </si>
  <si>
    <t>MDKA2026</t>
  </si>
  <si>
    <t>KA2026</t>
  </si>
  <si>
    <t>10.29.132.42</t>
  </si>
  <si>
    <t>10.51.132.42</t>
  </si>
  <si>
    <t>MDKA2084
10.29.132.128/27
10.29.132.160/27
10.29.132.192/27</t>
  </si>
  <si>
    <t>10.29.132.128</t>
  </si>
  <si>
    <t>10.51.132.128</t>
  </si>
  <si>
    <t>10.29.132.129</t>
  </si>
  <si>
    <t>10.51.132.129</t>
  </si>
  <si>
    <t>10.29.132.130</t>
  </si>
  <si>
    <t>10.51.132.130</t>
  </si>
  <si>
    <t>10.29.132.131</t>
  </si>
  <si>
    <t>10.51.132.131</t>
  </si>
  <si>
    <t>10.29.132.132</t>
  </si>
  <si>
    <t>10.51.132.132</t>
  </si>
  <si>
    <t>10.29.132.133</t>
  </si>
  <si>
    <t>10.51.132.133</t>
  </si>
  <si>
    <t>MDKA2086</t>
  </si>
  <si>
    <t>KA2086</t>
  </si>
  <si>
    <t>10.29.132.134</t>
  </si>
  <si>
    <t>10.51.132.134</t>
  </si>
  <si>
    <t>MDKA2095</t>
  </si>
  <si>
    <t>KA2095</t>
  </si>
  <si>
    <t>10.29.132.135</t>
  </si>
  <si>
    <t>10.51.132.135</t>
  </si>
  <si>
    <t>MDKA2191</t>
  </si>
  <si>
    <t>KA2191</t>
  </si>
  <si>
    <t>10.29.132.136</t>
  </si>
  <si>
    <t>10.51.132.136</t>
  </si>
  <si>
    <t>MDKA2084</t>
  </si>
  <si>
    <t>KA2084</t>
  </si>
  <si>
    <t>10.29.132.137</t>
  </si>
  <si>
    <t>10.51.132.137</t>
  </si>
  <si>
    <t>MDKA2248</t>
  </si>
  <si>
    <t>KA2248</t>
  </si>
  <si>
    <t>10.29.132.138</t>
  </si>
  <si>
    <t>10.51.132.138</t>
  </si>
  <si>
    <t>ILKA0384</t>
  </si>
  <si>
    <t>KA0384</t>
  </si>
  <si>
    <t>10.29.132.139</t>
  </si>
  <si>
    <t>10.51.132.139</t>
  </si>
  <si>
    <t>MDKA2103
10.29.132.224/27
10.29.133.0/27
10.29.133.32/27</t>
  </si>
  <si>
    <t>10.29.132.224</t>
  </si>
  <si>
    <t>10.51.132.224</t>
  </si>
  <si>
    <t>10.29.132.225</t>
  </si>
  <si>
    <t>10.51.132.225</t>
  </si>
  <si>
    <t>10.29.132.226</t>
  </si>
  <si>
    <t>10.51.132.226</t>
  </si>
  <si>
    <t>10.29.132.227</t>
  </si>
  <si>
    <t>10.51.132.227</t>
  </si>
  <si>
    <t>10.29.132.228</t>
  </si>
  <si>
    <t>10.51.132.228</t>
  </si>
  <si>
    <t>10.29.132.229</t>
  </si>
  <si>
    <t>10.51.132.229</t>
  </si>
  <si>
    <t>MDKA2079</t>
  </si>
  <si>
    <t>KA2079</t>
  </si>
  <si>
    <t>10.29.132.230</t>
  </si>
  <si>
    <t>10.51.132.230</t>
  </si>
  <si>
    <t>MDKA2083</t>
  </si>
  <si>
    <t>KA2083</t>
  </si>
  <si>
    <t>10.29.132.231</t>
  </si>
  <si>
    <t>10.51.132.231</t>
  </si>
  <si>
    <t>MDKA2249</t>
  </si>
  <si>
    <t>KA2249</t>
  </si>
  <si>
    <t>10.29.132.232</t>
  </si>
  <si>
    <t>10.51.132.232</t>
  </si>
  <si>
    <t>MDKA2353</t>
  </si>
  <si>
    <t>KA2353</t>
  </si>
  <si>
    <t>10.29.132.233</t>
  </si>
  <si>
    <t>10.51.132.233</t>
  </si>
  <si>
    <t>MDKA2300</t>
  </si>
  <si>
    <t>KA2300</t>
  </si>
  <si>
    <t>10.29.132.234</t>
  </si>
  <si>
    <t>10.51.132.234</t>
  </si>
  <si>
    <t>MDKA2103</t>
  </si>
  <si>
    <t>KA2103</t>
  </si>
  <si>
    <t>10.29.132.235</t>
  </si>
  <si>
    <t>10.51.132.235</t>
  </si>
  <si>
    <t>MDKA2055
10.29.133.64/27
10.29.133.96/27
10.29.133.128/27</t>
  </si>
  <si>
    <t>10.29.133.64</t>
  </si>
  <si>
    <t>10.51.133.64</t>
  </si>
  <si>
    <t>10.29.133.65</t>
  </si>
  <si>
    <t>10.51.133.65</t>
  </si>
  <si>
    <t>10.29.133.66</t>
  </si>
  <si>
    <t>10.51.133.66</t>
  </si>
  <si>
    <t>10.29.133.67</t>
  </si>
  <si>
    <t>10.51.133.67</t>
  </si>
  <si>
    <t>10.29.133.68</t>
  </si>
  <si>
    <t>10.51.133.68</t>
  </si>
  <si>
    <t>10.29.133.69</t>
  </si>
  <si>
    <t>10.51.133.69</t>
  </si>
  <si>
    <t>MDKA2006</t>
  </si>
  <si>
    <t>KA2006</t>
  </si>
  <si>
    <t>10.29.133.70</t>
  </si>
  <si>
    <t>10.51.133.70</t>
  </si>
  <si>
    <t>MDKA2196</t>
  </si>
  <si>
    <t>KA2196</t>
  </si>
  <si>
    <t>10.29.133.71</t>
  </si>
  <si>
    <t>10.51.133.71</t>
  </si>
  <si>
    <t>MDKA2224</t>
  </si>
  <si>
    <t>KA2224</t>
  </si>
  <si>
    <t>10.29.133.72</t>
  </si>
  <si>
    <t>10.51.133.72</t>
  </si>
  <si>
    <t>MDKA2622</t>
  </si>
  <si>
    <t>KA2622</t>
  </si>
  <si>
    <t>10.29.133.73</t>
  </si>
  <si>
    <t>10.51.133.73</t>
  </si>
  <si>
    <t>MDKA2494</t>
  </si>
  <si>
    <t>KA2494</t>
  </si>
  <si>
    <t>10.29.133.74</t>
  </si>
  <si>
    <t>10.51.133.74</t>
  </si>
  <si>
    <t>MDKA2534</t>
  </si>
  <si>
    <t>KA2534</t>
  </si>
  <si>
    <t>10.29.133.75</t>
  </si>
  <si>
    <t>10.51.133.75</t>
  </si>
  <si>
    <t>MDKA2004
10.29.133.160/27
10.29.133.192/27
10.29.133.224/27</t>
  </si>
  <si>
    <t>10.29.133.160</t>
  </si>
  <si>
    <t>10.51.133.160</t>
  </si>
  <si>
    <t>10.29.133.161</t>
  </si>
  <si>
    <t>10.51.133.161</t>
  </si>
  <si>
    <t>10.29.133.162</t>
  </si>
  <si>
    <t>10.51.133.162</t>
  </si>
  <si>
    <t>10.29.133.163</t>
  </si>
  <si>
    <t>10.51.133.163</t>
  </si>
  <si>
    <t>10.29.133.164</t>
  </si>
  <si>
    <t>10.51.133.164</t>
  </si>
  <si>
    <t>10.29.133.165</t>
  </si>
  <si>
    <t>10.51.133.165</t>
  </si>
  <si>
    <t>MDKA2010</t>
  </si>
  <si>
    <t>KA2010</t>
  </si>
  <si>
    <t>10.29.133.166</t>
  </si>
  <si>
    <t>10.51.133.166</t>
  </si>
  <si>
    <t>MDKA2255</t>
  </si>
  <si>
    <t>KA2255</t>
  </si>
  <si>
    <t>10.29.133.167</t>
  </si>
  <si>
    <t>10.51.133.167</t>
  </si>
  <si>
    <t>MDKA2493</t>
  </si>
  <si>
    <t>KA2493</t>
  </si>
  <si>
    <t>10.29.133.168</t>
  </si>
  <si>
    <t>10.51.133.168</t>
  </si>
  <si>
    <t>MDKA2610
10.29.134.0/27
10.29.134.32/27
10.29.134.64/27</t>
  </si>
  <si>
    <t>10.29.134.0</t>
  </si>
  <si>
    <t>10.51.134.0</t>
  </si>
  <si>
    <t>10.29.134.1</t>
  </si>
  <si>
    <t>10.51.134.1</t>
  </si>
  <si>
    <t>10.29.134.2</t>
  </si>
  <si>
    <t>10.51.134.2</t>
  </si>
  <si>
    <t>10.29.134.3</t>
  </si>
  <si>
    <t>10.51.134.3</t>
  </si>
  <si>
    <t>10.29.134.4</t>
  </si>
  <si>
    <t>10.51.134.4</t>
  </si>
  <si>
    <t>10.29.134.5</t>
  </si>
  <si>
    <t>10.51.134.5</t>
  </si>
  <si>
    <t>MDKA2014</t>
  </si>
  <si>
    <t>KA2014</t>
  </si>
  <si>
    <t>10.29.134.6</t>
  </si>
  <si>
    <t>10.51.134.6</t>
  </si>
  <si>
    <t>MDKA2603</t>
  </si>
  <si>
    <t>KA2603</t>
  </si>
  <si>
    <t>10.29.134.7</t>
  </si>
  <si>
    <t>10.51.134.7</t>
  </si>
  <si>
    <t>MDKA2271</t>
  </si>
  <si>
    <t>KA2271</t>
  </si>
  <si>
    <t>10.29.134.8</t>
  </si>
  <si>
    <t>10.51.134.8</t>
  </si>
  <si>
    <t>MDKA2610</t>
  </si>
  <si>
    <t>KA2610</t>
  </si>
  <si>
    <t>10.29.134.9</t>
  </si>
  <si>
    <t>10.51.134.9</t>
  </si>
  <si>
    <t>MDKA2412</t>
  </si>
  <si>
    <t>KA2412</t>
  </si>
  <si>
    <t>10.29.134.10</t>
  </si>
  <si>
    <t>10.51.134.10</t>
  </si>
  <si>
    <t>MDKA2415</t>
  </si>
  <si>
    <t>KA2415</t>
  </si>
  <si>
    <t>10.29.134.11</t>
  </si>
  <si>
    <t>10.51.134.11</t>
  </si>
  <si>
    <t>MDKA2078
10.29.134.96/27
10.29.134.128/27
10.29.134.160/27</t>
  </si>
  <si>
    <t>10.29.134.96</t>
  </si>
  <si>
    <t>10.51.134.96</t>
  </si>
  <si>
    <t>MDKA2079
10.29.134.192/27
10.29.134.224/27
10.29.135.0/27</t>
  </si>
  <si>
    <t>10.29.134.192</t>
  </si>
  <si>
    <t>10.51.134.192</t>
  </si>
  <si>
    <t>10.29.134.193</t>
  </si>
  <si>
    <t>10.51.134.193</t>
  </si>
  <si>
    <t>10.29.134.194</t>
  </si>
  <si>
    <t>10.51.134.194</t>
  </si>
  <si>
    <t>10.29.134.195</t>
  </si>
  <si>
    <t>10.51.134.195</t>
  </si>
  <si>
    <t>10.29.134.196</t>
  </si>
  <si>
    <t>10.51.134.196</t>
  </si>
  <si>
    <t>10.29.134.197</t>
  </si>
  <si>
    <t>10.51.134.197</t>
  </si>
  <si>
    <t>10.29.134.198</t>
  </si>
  <si>
    <t>10.51.134.198</t>
  </si>
  <si>
    <t>10.29.134.199</t>
  </si>
  <si>
    <t>10.51.134.199</t>
  </si>
  <si>
    <t>MDKA2091
10.29.135.32/27
10.29.135.64/27
10.29.135.96/27</t>
  </si>
  <si>
    <t>10.29.135.32</t>
  </si>
  <si>
    <t>10.51.135.32</t>
  </si>
  <si>
    <t>10.29.135.33</t>
  </si>
  <si>
    <t>10.51.135.33</t>
  </si>
  <si>
    <t>10.29.135.34</t>
  </si>
  <si>
    <t>10.51.135.34</t>
  </si>
  <si>
    <t>10.29.135.35</t>
  </si>
  <si>
    <t>10.51.135.35</t>
  </si>
  <si>
    <t>10.29.135.36</t>
  </si>
  <si>
    <t>10.51.135.36</t>
  </si>
  <si>
    <t>10.29.135.37</t>
  </si>
  <si>
    <t>10.51.135.37</t>
  </si>
  <si>
    <t>MDKA-Free</t>
  </si>
  <si>
    <t>A-Free</t>
  </si>
  <si>
    <t>10.29.135.38</t>
  </si>
  <si>
    <t>10.51.135.38</t>
  </si>
  <si>
    <t>10.29.135.39</t>
  </si>
  <si>
    <t>10.51.135.39</t>
  </si>
  <si>
    <t>MDKA2092</t>
  </si>
  <si>
    <t>KA2092</t>
  </si>
  <si>
    <t>10.29.135.40</t>
  </si>
  <si>
    <t>10.51.135.40</t>
  </si>
  <si>
    <t>MDKA2141
10.29.135.128/27
10.29.135.160/27
10.29.135.192/27</t>
  </si>
  <si>
    <t>10.29.135.128</t>
  </si>
  <si>
    <t>10.51.135.128</t>
  </si>
  <si>
    <t>10.29.135.129</t>
  </si>
  <si>
    <t>10.51.135.129</t>
  </si>
  <si>
    <t>10.29.135.130</t>
  </si>
  <si>
    <t>10.51.135.130</t>
  </si>
  <si>
    <t>10.29.135.131</t>
  </si>
  <si>
    <t>10.51.135.131</t>
  </si>
  <si>
    <t>10.29.135.132</t>
  </si>
  <si>
    <t>10.51.135.132</t>
  </si>
  <si>
    <t>10.29.135.133</t>
  </si>
  <si>
    <t>10.51.135.133</t>
  </si>
  <si>
    <t>10.29.135.134</t>
  </si>
  <si>
    <t>10.51.135.134</t>
  </si>
  <si>
    <t>MDKA2141</t>
  </si>
  <si>
    <t>KA2141</t>
  </si>
  <si>
    <t>10.29.135.135</t>
  </si>
  <si>
    <t>10.51.135.135</t>
  </si>
  <si>
    <t>10.29.128.32</t>
  </si>
  <si>
    <t>10.51.128.32</t>
  </si>
  <si>
    <t>10.29.128.33</t>
  </si>
  <si>
    <t>10.51.128.33</t>
  </si>
  <si>
    <t>10.29.128.34</t>
  </si>
  <si>
    <t>10.51.128.34</t>
  </si>
  <si>
    <t>10.29.128.35</t>
  </si>
  <si>
    <t>10.51.128.35</t>
  </si>
  <si>
    <t>10.29.128.36</t>
  </si>
  <si>
    <t>10.51.128.36</t>
  </si>
  <si>
    <t>10.29.128.37</t>
  </si>
  <si>
    <t>10.51.128.37</t>
  </si>
  <si>
    <t>10.29.128.38</t>
  </si>
  <si>
    <t>10.51.128.38</t>
  </si>
  <si>
    <t>10.29.128.39</t>
  </si>
  <si>
    <t>10.51.128.39</t>
  </si>
  <si>
    <t>10.29.128.40</t>
  </si>
  <si>
    <t>10.51.128.40</t>
  </si>
  <si>
    <t>10.29.128.41</t>
  </si>
  <si>
    <t>10.51.128.41</t>
  </si>
  <si>
    <t>10.29.128.42</t>
  </si>
  <si>
    <t>10.51.128.42</t>
  </si>
  <si>
    <t>10.29.128.43</t>
  </si>
  <si>
    <t>10.51.128.43</t>
  </si>
  <si>
    <t>10.29.128.44</t>
  </si>
  <si>
    <t>10.51.128.44</t>
  </si>
  <si>
    <t>10.29.128.45</t>
  </si>
  <si>
    <t>10.51.128.45</t>
  </si>
  <si>
    <t>10.29.128.63</t>
  </si>
  <si>
    <t>10.51.128.63</t>
  </si>
  <si>
    <t>10.29.128.128</t>
  </si>
  <si>
    <t>10.51.128.128</t>
  </si>
  <si>
    <t>10.29.128.224</t>
  </si>
  <si>
    <t>10.51.128.224</t>
  </si>
  <si>
    <t>10.29.128.225</t>
  </si>
  <si>
    <t>10.51.128.225</t>
  </si>
  <si>
    <t>10.29.128.226</t>
  </si>
  <si>
    <t>10.51.128.226</t>
  </si>
  <si>
    <t>10.29.128.227</t>
  </si>
  <si>
    <t>10.51.128.227</t>
  </si>
  <si>
    <t>10.29.128.228</t>
  </si>
  <si>
    <t>10.51.128.228</t>
  </si>
  <si>
    <t>10.29.128.229</t>
  </si>
  <si>
    <t>10.51.128.229</t>
  </si>
  <si>
    <t>MDKA2199</t>
  </si>
  <si>
    <t>KA2199</t>
  </si>
  <si>
    <t>10.29.128.230</t>
  </si>
  <si>
    <t>10.51.128.230</t>
  </si>
  <si>
    <t>MDKA2147</t>
  </si>
  <si>
    <t>KA2147</t>
  </si>
  <si>
    <t>10.29.128.231</t>
  </si>
  <si>
    <t>10.51.128.231</t>
  </si>
  <si>
    <t>10.29.129.64</t>
  </si>
  <si>
    <t>10.51.129.64</t>
  </si>
  <si>
    <t>10.29.129.65</t>
  </si>
  <si>
    <t>10.51.129.65</t>
  </si>
  <si>
    <t>10.29.129.66</t>
  </si>
  <si>
    <t>10.51.129.66</t>
  </si>
  <si>
    <t>10.29.129.67</t>
  </si>
  <si>
    <t>10.51.129.67</t>
  </si>
  <si>
    <t>10.29.129.68</t>
  </si>
  <si>
    <t>10.51.129.68</t>
  </si>
  <si>
    <t>10.29.129.69</t>
  </si>
  <si>
    <t>10.51.129.69</t>
  </si>
  <si>
    <t>Indus Motor cow</t>
  </si>
  <si>
    <t>or cow</t>
  </si>
  <si>
    <t>10.29.129.70</t>
  </si>
  <si>
    <t>10.51.129.70</t>
  </si>
  <si>
    <t>MDKA2371</t>
  </si>
  <si>
    <t>KA2371</t>
  </si>
  <si>
    <t>10.29.129.71</t>
  </si>
  <si>
    <t>10.51.129.71</t>
  </si>
  <si>
    <t>MDKA2217</t>
  </si>
  <si>
    <t>KA2217</t>
  </si>
  <si>
    <t>10.29.129.72</t>
  </si>
  <si>
    <t>10.51.129.72</t>
  </si>
  <si>
    <t>10.29.129.160</t>
  </si>
  <si>
    <t>10.51.129.160</t>
  </si>
  <si>
    <t>10.29.129.161</t>
  </si>
  <si>
    <t>10.51.129.161</t>
  </si>
  <si>
    <t>10.29.129.162</t>
  </si>
  <si>
    <t>10.51.129.162</t>
  </si>
  <si>
    <t>10.29.129.163</t>
  </si>
  <si>
    <t>10.51.129.163</t>
  </si>
  <si>
    <t>10.29.129.164</t>
  </si>
  <si>
    <t>10.51.129.164</t>
  </si>
  <si>
    <t>10.29.129.165</t>
  </si>
  <si>
    <t>10.51.129.165</t>
  </si>
  <si>
    <t>MDKA2524</t>
  </si>
  <si>
    <t>KA2524</t>
  </si>
  <si>
    <t>10.29.129.166</t>
  </si>
  <si>
    <t>10.51.129.166</t>
  </si>
  <si>
    <t>MDKA2523</t>
  </si>
  <si>
    <t>KA2523</t>
  </si>
  <si>
    <t>10.29.129.167</t>
  </si>
  <si>
    <t>10.51.129.167</t>
  </si>
  <si>
    <t>MDKA2521</t>
  </si>
  <si>
    <t>KA2521</t>
  </si>
  <si>
    <t>10.29.129.168</t>
  </si>
  <si>
    <t>10.51.129.168</t>
  </si>
  <si>
    <t>10.29.130.0</t>
  </si>
  <si>
    <t>10.51.130.0</t>
  </si>
  <si>
    <t>10.29.130.1</t>
  </si>
  <si>
    <t>10.51.130.1</t>
  </si>
  <si>
    <t>10.29.130.2</t>
  </si>
  <si>
    <t>10.51.130.2</t>
  </si>
  <si>
    <t>10.29.130.3</t>
  </si>
  <si>
    <t>10.51.130.3</t>
  </si>
  <si>
    <t>10.29.130.4</t>
  </si>
  <si>
    <t>10.51.130.4</t>
  </si>
  <si>
    <t>10.29.130.5</t>
  </si>
  <si>
    <t>10.51.130.5</t>
  </si>
  <si>
    <t>MDKA2127</t>
  </si>
  <si>
    <t>KA2127</t>
  </si>
  <si>
    <t>10.29.130.6</t>
  </si>
  <si>
    <t>10.51.130.6</t>
  </si>
  <si>
    <t>MDKA2360</t>
  </si>
  <si>
    <t>KA2360</t>
  </si>
  <si>
    <t>10.29.130.7</t>
  </si>
  <si>
    <t>10.51.130.7</t>
  </si>
  <si>
    <t>MDKA2324</t>
  </si>
  <si>
    <t>KA2324</t>
  </si>
  <si>
    <t>10.29.130.8</t>
  </si>
  <si>
    <t>10.51.130.8</t>
  </si>
  <si>
    <t>10.29.130.96</t>
  </si>
  <si>
    <t>10.51.130.96</t>
  </si>
  <si>
    <t>10.29.130.97</t>
  </si>
  <si>
    <t>10.51.130.97</t>
  </si>
  <si>
    <t>10.29.130.98</t>
  </si>
  <si>
    <t>10.51.130.98</t>
  </si>
  <si>
    <t>10.29.130.99</t>
  </si>
  <si>
    <t>10.51.130.99</t>
  </si>
  <si>
    <t>10.29.130.100</t>
  </si>
  <si>
    <t>10.51.130.100</t>
  </si>
  <si>
    <t>10.29.130.101</t>
  </si>
  <si>
    <t>10.51.130.101</t>
  </si>
  <si>
    <t>MDKA2041-MDKA2162</t>
  </si>
  <si>
    <t>KA2162</t>
  </si>
  <si>
    <t>10.29.130.102</t>
  </si>
  <si>
    <t>10.51.130.102</t>
  </si>
  <si>
    <t>MDKA2041-MDKA2050</t>
  </si>
  <si>
    <t>KA2050</t>
  </si>
  <si>
    <t>10.29.130.103</t>
  </si>
  <si>
    <t>10.51.130.103</t>
  </si>
  <si>
    <t>MDKA2041-MDKA2420</t>
  </si>
  <si>
    <t>KA2420</t>
  </si>
  <si>
    <t>10.29.130.104</t>
  </si>
  <si>
    <t>10.51.130.104</t>
  </si>
  <si>
    <t>MDKA2041-MDKA2128</t>
  </si>
  <si>
    <t>KA2128</t>
  </si>
  <si>
    <t>10.29.130.105</t>
  </si>
  <si>
    <t>10.51.130.105</t>
  </si>
  <si>
    <t>MDKA2041-MDKA2588</t>
  </si>
  <si>
    <t>KA2588</t>
  </si>
  <si>
    <t>10.29.130.106</t>
  </si>
  <si>
    <t>10.51.130.106</t>
  </si>
  <si>
    <t>MDKA2041-MDKA2313</t>
  </si>
  <si>
    <t>KA2313</t>
  </si>
  <si>
    <t>10.29.130.107</t>
  </si>
  <si>
    <t>10.51.130.107</t>
  </si>
  <si>
    <t>MDKA2041-MDKA2029</t>
  </si>
  <si>
    <t>KA2029</t>
  </si>
  <si>
    <t>10.29.130.108</t>
  </si>
  <si>
    <t>10.51.130.108</t>
  </si>
  <si>
    <t>10.29.130.109</t>
  </si>
  <si>
    <t>10.51.130.109</t>
  </si>
  <si>
    <t>MDKA2041-MDKA2033</t>
  </si>
  <si>
    <t>KA2033</t>
  </si>
  <si>
    <t>10.29.130.110</t>
  </si>
  <si>
    <t>10.51.130.110</t>
  </si>
  <si>
    <t>10.29.130.111</t>
  </si>
  <si>
    <t>10.51.130.111</t>
  </si>
  <si>
    <t>10.29.130.112</t>
  </si>
  <si>
    <t>10.51.130.112</t>
  </si>
  <si>
    <t>MDKA2022</t>
  </si>
  <si>
    <t>KA2022</t>
  </si>
  <si>
    <t>10.29.130.113</t>
  </si>
  <si>
    <t>10.51.130.113</t>
  </si>
  <si>
    <t>MDKA2037</t>
  </si>
  <si>
    <t>KA2037</t>
  </si>
  <si>
    <t>10.29.130.114</t>
  </si>
  <si>
    <t>10.51.130.114</t>
  </si>
  <si>
    <t>MDKA2005</t>
  </si>
  <si>
    <t>KA2005</t>
  </si>
  <si>
    <t>10.29.130.115</t>
  </si>
  <si>
    <t>10.51.130.115</t>
  </si>
  <si>
    <t>10.29.130.192</t>
  </si>
  <si>
    <t>10.51.130.192</t>
  </si>
  <si>
    <t>10.29.130.193</t>
  </si>
  <si>
    <t>10.51.130.193</t>
  </si>
  <si>
    <t>10.29.130.194</t>
  </si>
  <si>
    <t>10.51.130.194</t>
  </si>
  <si>
    <t>10.29.130.195</t>
  </si>
  <si>
    <t>10.51.130.195</t>
  </si>
  <si>
    <t>10.29.130.196</t>
  </si>
  <si>
    <t>10.51.130.196</t>
  </si>
  <si>
    <t>10.29.130.197</t>
  </si>
  <si>
    <t>10.51.130.197</t>
  </si>
  <si>
    <t>MDKA2038</t>
  </si>
  <si>
    <t>KA2038</t>
  </si>
  <si>
    <t>10.29.130.198</t>
  </si>
  <si>
    <t>10.51.130.198</t>
  </si>
  <si>
    <t>MDKA2323</t>
  </si>
  <si>
    <t>KA2323</t>
  </si>
  <si>
    <t>10.29.130.199</t>
  </si>
  <si>
    <t>10.51.130.199</t>
  </si>
  <si>
    <t>MDKA2188</t>
  </si>
  <si>
    <t>KA2188</t>
  </si>
  <si>
    <t>10.29.130.200</t>
  </si>
  <si>
    <t>10.51.130.200</t>
  </si>
  <si>
    <t>MDKA2076</t>
  </si>
  <si>
    <t>KA2076</t>
  </si>
  <si>
    <t>10.29.130.201</t>
  </si>
  <si>
    <t>10.51.130.201</t>
  </si>
  <si>
    <t>IEKA0033</t>
  </si>
  <si>
    <t>KA0033</t>
  </si>
  <si>
    <t>10.29.130.202</t>
  </si>
  <si>
    <t>10.51.130.202</t>
  </si>
  <si>
    <t>MDKA2305</t>
  </si>
  <si>
    <t>KA2305</t>
  </si>
  <si>
    <t>10.29.130.203</t>
  </si>
  <si>
    <t>10.51.130.203</t>
  </si>
  <si>
    <t>IEKA0330</t>
  </si>
  <si>
    <t>KA0330</t>
  </si>
  <si>
    <t>10.29.130.204</t>
  </si>
  <si>
    <t>10.51.130.204</t>
  </si>
  <si>
    <t>10.29.131.32</t>
  </si>
  <si>
    <t>10.51.131.32</t>
  </si>
  <si>
    <t>10.29.131.33</t>
  </si>
  <si>
    <t>10.51.131.33</t>
  </si>
  <si>
    <t>10.29.131.34</t>
  </si>
  <si>
    <t>10.51.131.34</t>
  </si>
  <si>
    <t>10.29.131.35</t>
  </si>
  <si>
    <t>10.51.131.35</t>
  </si>
  <si>
    <t>10.29.131.36</t>
  </si>
  <si>
    <t>10.51.131.36</t>
  </si>
  <si>
    <t>10.29.131.37</t>
  </si>
  <si>
    <t>10.51.131.37</t>
  </si>
  <si>
    <t>MDKA2260</t>
  </si>
  <si>
    <t>KA2260</t>
  </si>
  <si>
    <t>10.29.131.38</t>
  </si>
  <si>
    <t>10.51.131.38</t>
  </si>
  <si>
    <t>MDKA4629</t>
  </si>
  <si>
    <t>KA4629</t>
  </si>
  <si>
    <t>10.29.131.39</t>
  </si>
  <si>
    <t>10.51.131.39</t>
  </si>
  <si>
    <t>10.29.131.128</t>
  </si>
  <si>
    <t>10.51.131.128</t>
  </si>
  <si>
    <t>10.29.131.224</t>
  </si>
  <si>
    <t>10.51.131.224</t>
  </si>
  <si>
    <t>10.29.131.225</t>
  </si>
  <si>
    <t>10.51.131.225</t>
  </si>
  <si>
    <t>10.29.131.226</t>
  </si>
  <si>
    <t>10.51.131.226</t>
  </si>
  <si>
    <t>10.29.131.227</t>
  </si>
  <si>
    <t>10.51.131.227</t>
  </si>
  <si>
    <t>10.29.131.228</t>
  </si>
  <si>
    <t>10.51.131.228</t>
  </si>
  <si>
    <t>10.29.131.229</t>
  </si>
  <si>
    <t>10.51.131.229</t>
  </si>
  <si>
    <t>MDKA2071</t>
  </si>
  <si>
    <t>KA2071</t>
  </si>
  <si>
    <t>10.29.131.230</t>
  </si>
  <si>
    <t>10.51.131.230</t>
  </si>
  <si>
    <t>MDKA2085</t>
  </si>
  <si>
    <t>KA2085</t>
  </si>
  <si>
    <t>10.29.131.231</t>
  </si>
  <si>
    <t>10.51.131.231</t>
  </si>
  <si>
    <t>MDKA2209</t>
  </si>
  <si>
    <t>KA2209</t>
  </si>
  <si>
    <t>10.29.131.232</t>
  </si>
  <si>
    <t>10.51.131.232</t>
  </si>
  <si>
    <t>MDKA2344</t>
  </si>
  <si>
    <t>KA2344</t>
  </si>
  <si>
    <t>10.29.131.233</t>
  </si>
  <si>
    <t>10.51.131.233</t>
  </si>
  <si>
    <t>MDKA2512</t>
  </si>
  <si>
    <t>KA2512</t>
  </si>
  <si>
    <t>10.29.131.234</t>
  </si>
  <si>
    <t>10.51.131.234</t>
  </si>
  <si>
    <t>10.29.132.64</t>
  </si>
  <si>
    <t>10.51.132.64</t>
  </si>
  <si>
    <t>10.29.132.65</t>
  </si>
  <si>
    <t>10.51.132.65</t>
  </si>
  <si>
    <t>10.29.132.66</t>
  </si>
  <si>
    <t>10.51.132.66</t>
  </si>
  <si>
    <t>10.29.132.67</t>
  </si>
  <si>
    <t>10.51.132.67</t>
  </si>
  <si>
    <t>10.29.132.68</t>
  </si>
  <si>
    <t>10.51.132.68</t>
  </si>
  <si>
    <t>10.29.132.69</t>
  </si>
  <si>
    <t>10.51.132.69</t>
  </si>
  <si>
    <t>MDKA2063</t>
  </si>
  <si>
    <t>KA2063</t>
  </si>
  <si>
    <t>10.29.132.70</t>
  </si>
  <si>
    <t>10.51.132.70</t>
  </si>
  <si>
    <t>MDKA2009</t>
  </si>
  <si>
    <t>KA2009</t>
  </si>
  <si>
    <t>10.29.132.71</t>
  </si>
  <si>
    <t>10.51.132.71</t>
  </si>
  <si>
    <t>MDKA2052</t>
  </si>
  <si>
    <t>KA2052</t>
  </si>
  <si>
    <t>10.29.132.72</t>
  </si>
  <si>
    <t>10.51.132.72</t>
  </si>
  <si>
    <t>MDKA2321</t>
  </si>
  <si>
    <t>KA2321</t>
  </si>
  <si>
    <t>10.29.132.73</t>
  </si>
  <si>
    <t>10.51.132.73</t>
  </si>
  <si>
    <t>MDKA2392</t>
  </si>
  <si>
    <t>KA2392</t>
  </si>
  <si>
    <t>10.29.132.74</t>
  </si>
  <si>
    <t>10.51.132.74</t>
  </si>
  <si>
    <t>MDKA2034</t>
  </si>
  <si>
    <t>KA2034</t>
  </si>
  <si>
    <t>10.29.132.75</t>
  </si>
  <si>
    <t>10.51.132.75</t>
  </si>
  <si>
    <t>10.29.132.160</t>
  </si>
  <si>
    <t>10.51.132.160</t>
  </si>
  <si>
    <t>10.29.132.161</t>
  </si>
  <si>
    <t>10.51.132.161</t>
  </si>
  <si>
    <t>10.29.132.162</t>
  </si>
  <si>
    <t>10.51.132.162</t>
  </si>
  <si>
    <t>10.29.132.163</t>
  </si>
  <si>
    <t>10.51.132.163</t>
  </si>
  <si>
    <t>10.29.132.164</t>
  </si>
  <si>
    <t>10.51.132.164</t>
  </si>
  <si>
    <t>10.29.132.165</t>
  </si>
  <si>
    <t>10.51.132.165</t>
  </si>
  <si>
    <t>MDKA2090</t>
  </si>
  <si>
    <t>KA2090</t>
  </si>
  <si>
    <t>10.29.132.166</t>
  </si>
  <si>
    <t>10.51.132.166</t>
  </si>
  <si>
    <t>MDKA2381</t>
  </si>
  <si>
    <t>KA2381</t>
  </si>
  <si>
    <t>10.29.132.167</t>
  </si>
  <si>
    <t>10.51.132.167</t>
  </si>
  <si>
    <t>MDKA2397</t>
  </si>
  <si>
    <t>KA2397</t>
  </si>
  <si>
    <t>10.29.132.168</t>
  </si>
  <si>
    <t>10.51.132.168</t>
  </si>
  <si>
    <t>MDKA2088</t>
  </si>
  <si>
    <t>KA2088</t>
  </si>
  <si>
    <t>10.29.132.169</t>
  </si>
  <si>
    <t>10.51.132.169</t>
  </si>
  <si>
    <t>MDKA2409</t>
  </si>
  <si>
    <t>KA2409</t>
  </si>
  <si>
    <t>10.29.132.170</t>
  </si>
  <si>
    <t>10.51.132.170</t>
  </si>
  <si>
    <t>10.29.133.0</t>
  </si>
  <si>
    <t>10.51.133.0</t>
  </si>
  <si>
    <t>10.29.133.1</t>
  </si>
  <si>
    <t>10.51.133.1</t>
  </si>
  <si>
    <t>10.29.133.2</t>
  </si>
  <si>
    <t>10.51.133.2</t>
  </si>
  <si>
    <t>10.29.133.3</t>
  </si>
  <si>
    <t>10.51.133.3</t>
  </si>
  <si>
    <t>10.29.133.4</t>
  </si>
  <si>
    <t>10.51.133.4</t>
  </si>
  <si>
    <t>10.29.133.5</t>
  </si>
  <si>
    <t>10.51.133.5</t>
  </si>
  <si>
    <t>MDKA2174</t>
  </si>
  <si>
    <t>KA2174</t>
  </si>
  <si>
    <t>10.29.133.6</t>
  </si>
  <si>
    <t>10.51.133.6</t>
  </si>
  <si>
    <t>MDKA2036</t>
  </si>
  <si>
    <t>KA2036</t>
  </si>
  <si>
    <t>10.29.133.7</t>
  </si>
  <si>
    <t>10.51.133.7</t>
  </si>
  <si>
    <t>MDKA2111</t>
  </si>
  <si>
    <t>KA2111</t>
  </si>
  <si>
    <t>10.29.133.8</t>
  </si>
  <si>
    <t>10.51.133.8</t>
  </si>
  <si>
    <t>MDKA2296</t>
  </si>
  <si>
    <t>KA2296</t>
  </si>
  <si>
    <t>10.29.133.9</t>
  </si>
  <si>
    <t>10.51.133.9</t>
  </si>
  <si>
    <t>MDKA2349</t>
  </si>
  <si>
    <t>KA2349</t>
  </si>
  <si>
    <t>10.29.133.10</t>
  </si>
  <si>
    <t>10.51.133.10</t>
  </si>
  <si>
    <t>MDKA2135</t>
  </si>
  <si>
    <t>KA2135</t>
  </si>
  <si>
    <t>10.29.133.11</t>
  </si>
  <si>
    <t>10.51.133.11</t>
  </si>
  <si>
    <t>10.29.133.96</t>
  </si>
  <si>
    <t>10.51.133.96</t>
  </si>
  <si>
    <t>10.29.133.97</t>
  </si>
  <si>
    <t>10.51.133.97</t>
  </si>
  <si>
    <t>10.29.133.98</t>
  </si>
  <si>
    <t>10.51.133.98</t>
  </si>
  <si>
    <t>10.29.133.99</t>
  </si>
  <si>
    <t>10.51.133.99</t>
  </si>
  <si>
    <t>10.29.133.100</t>
  </si>
  <si>
    <t>10.51.133.100</t>
  </si>
  <si>
    <t>10.29.133.101</t>
  </si>
  <si>
    <t>10.51.133.101</t>
  </si>
  <si>
    <t>MDKA2061</t>
  </si>
  <si>
    <t>KA2061</t>
  </si>
  <si>
    <t>10.29.133.102</t>
  </si>
  <si>
    <t>10.51.133.102</t>
  </si>
  <si>
    <t>MDKA2317</t>
  </si>
  <si>
    <t>KA2317</t>
  </si>
  <si>
    <t>10.29.133.103</t>
  </si>
  <si>
    <t>10.51.133.103</t>
  </si>
  <si>
    <t>MDKA4373</t>
  </si>
  <si>
    <t>KA4373</t>
  </si>
  <si>
    <t>10.29.133.104</t>
  </si>
  <si>
    <t>10.51.133.104</t>
  </si>
  <si>
    <t>MDKA2496</t>
  </si>
  <si>
    <t>KA2496</t>
  </si>
  <si>
    <t>10.29.133.105</t>
  </si>
  <si>
    <t>10.51.133.105</t>
  </si>
  <si>
    <t>10.29.133.192</t>
  </si>
  <si>
    <t>10.51.133.192</t>
  </si>
  <si>
    <t>10.29.133.193</t>
  </si>
  <si>
    <t>10.51.133.193</t>
  </si>
  <si>
    <t>10.29.133.194</t>
  </si>
  <si>
    <t>10.51.133.194</t>
  </si>
  <si>
    <t>10.29.133.195</t>
  </si>
  <si>
    <t>10.51.133.195</t>
  </si>
  <si>
    <t>10.29.133.196</t>
  </si>
  <si>
    <t>10.51.133.196</t>
  </si>
  <si>
    <t>10.29.133.197</t>
  </si>
  <si>
    <t>10.51.133.197</t>
  </si>
  <si>
    <t>MDKA2025</t>
  </si>
  <si>
    <t>KA2025</t>
  </si>
  <si>
    <t>10.29.133.198</t>
  </si>
  <si>
    <t>10.51.133.198</t>
  </si>
  <si>
    <t>MDKA2346</t>
  </si>
  <si>
    <t>KA2346</t>
  </si>
  <si>
    <t>10.29.133.199</t>
  </si>
  <si>
    <t>10.51.133.199</t>
  </si>
  <si>
    <t>10.29.134.32</t>
  </si>
  <si>
    <t>10.51.134.32</t>
  </si>
  <si>
    <t>10.29.134.33</t>
  </si>
  <si>
    <t>10.51.134.33</t>
  </si>
  <si>
    <t>10.29.134.34</t>
  </si>
  <si>
    <t>10.51.134.34</t>
  </si>
  <si>
    <t>10.29.134.35</t>
  </si>
  <si>
    <t>10.51.134.35</t>
  </si>
  <si>
    <t>10.29.134.36</t>
  </si>
  <si>
    <t>10.51.134.36</t>
  </si>
  <si>
    <t>10.29.134.37</t>
  </si>
  <si>
    <t>10.51.134.37</t>
  </si>
  <si>
    <t>MDKA2602</t>
  </si>
  <si>
    <t>KA2602</t>
  </si>
  <si>
    <t>10.29.134.38</t>
  </si>
  <si>
    <t>10.51.134.38</t>
  </si>
  <si>
    <t>MDKA2492</t>
  </si>
  <si>
    <t>KA2492</t>
  </si>
  <si>
    <t>10.29.134.39</t>
  </si>
  <si>
    <t>10.51.134.39</t>
  </si>
  <si>
    <t>MDKA2508</t>
  </si>
  <si>
    <t>KA2508</t>
  </si>
  <si>
    <t>10.29.134.40</t>
  </si>
  <si>
    <t>10.51.134.40</t>
  </si>
  <si>
    <t>MDKA2604</t>
  </si>
  <si>
    <t>KA2604</t>
  </si>
  <si>
    <t>10.29.134.41</t>
  </si>
  <si>
    <t>10.51.134.41</t>
  </si>
  <si>
    <t>10.29.134.128</t>
  </si>
  <si>
    <t>10.51.134.128</t>
  </si>
  <si>
    <t>10.29.134.224</t>
  </si>
  <si>
    <t>10.51.134.224</t>
  </si>
  <si>
    <t>10.29.134.225</t>
  </si>
  <si>
    <t>10.51.134.225</t>
  </si>
  <si>
    <t>10.29.134.226</t>
  </si>
  <si>
    <t>10.51.134.226</t>
  </si>
  <si>
    <t>10.29.134.227</t>
  </si>
  <si>
    <t>10.51.134.227</t>
  </si>
  <si>
    <t>10.29.134.228</t>
  </si>
  <si>
    <t>10.51.134.228</t>
  </si>
  <si>
    <t>10.29.134.229</t>
  </si>
  <si>
    <t>10.51.134.229</t>
  </si>
  <si>
    <t>10.29.134.230</t>
  </si>
  <si>
    <t>10.51.134.230</t>
  </si>
  <si>
    <t>10.29.135.64</t>
  </si>
  <si>
    <t>10.51.135.64</t>
  </si>
  <si>
    <t>10.29.135.65</t>
  </si>
  <si>
    <t>10.51.135.65</t>
  </si>
  <si>
    <t>10.29.135.66</t>
  </si>
  <si>
    <t>10.51.135.66</t>
  </si>
  <si>
    <t>10.29.135.67</t>
  </si>
  <si>
    <t>10.51.135.67</t>
  </si>
  <si>
    <t>10.29.135.68</t>
  </si>
  <si>
    <t>10.51.135.68</t>
  </si>
  <si>
    <t>10.29.135.69</t>
  </si>
  <si>
    <t>10.51.135.69</t>
  </si>
  <si>
    <t>MDKA2455</t>
  </si>
  <si>
    <t>KA2455</t>
  </si>
  <si>
    <t>10.29.135.70</t>
  </si>
  <si>
    <t>10.51.135.70</t>
  </si>
  <si>
    <t>MDKA2280</t>
  </si>
  <si>
    <t>KA2280</t>
  </si>
  <si>
    <t>10.29.135.71</t>
  </si>
  <si>
    <t>10.51.135.71</t>
  </si>
  <si>
    <t>MDKA2093</t>
  </si>
  <si>
    <t>KA2093</t>
  </si>
  <si>
    <t>10.29.135.72</t>
  </si>
  <si>
    <t>10.51.135.72</t>
  </si>
  <si>
    <t>MDKA2377</t>
  </si>
  <si>
    <t>KA2377</t>
  </si>
  <si>
    <t>10.29.135.73</t>
  </si>
  <si>
    <t>10.51.135.73</t>
  </si>
  <si>
    <t>10.29.135.160</t>
  </si>
  <si>
    <t>10.51.135.160</t>
  </si>
  <si>
    <t>10.29.128.64</t>
  </si>
  <si>
    <t>10.51.128.64</t>
  </si>
  <si>
    <t>10.29.128.65</t>
  </si>
  <si>
    <t>10.51.128.65</t>
  </si>
  <si>
    <t>10.29.128.66</t>
  </si>
  <si>
    <t>10.51.128.66</t>
  </si>
  <si>
    <t>10.29.128.67</t>
  </si>
  <si>
    <t>10.51.128.67</t>
  </si>
  <si>
    <t>10.29.128.68</t>
  </si>
  <si>
    <t>10.51.128.68</t>
  </si>
  <si>
    <t>10.29.128.69</t>
  </si>
  <si>
    <t>10.51.128.69</t>
  </si>
  <si>
    <t>MDKA2043</t>
  </si>
  <si>
    <t>KA2043</t>
  </si>
  <si>
    <t>10.29.128.70</t>
  </si>
  <si>
    <t>10.51.128.70</t>
  </si>
  <si>
    <t>KA2057</t>
  </si>
  <si>
    <t>10.29.128.71</t>
  </si>
  <si>
    <t>10.51.128.71</t>
  </si>
  <si>
    <t>MDKA2145</t>
  </si>
  <si>
    <t>KA2145</t>
  </si>
  <si>
    <t>10.29.128.72</t>
  </si>
  <si>
    <t>10.51.128.72</t>
  </si>
  <si>
    <t>MDKA2213</t>
  </si>
  <si>
    <t>KA2213</t>
  </si>
  <si>
    <t>10.29.128.73</t>
  </si>
  <si>
    <t>10.51.128.73</t>
  </si>
  <si>
    <t>MDKA2059</t>
  </si>
  <si>
    <t>KA2059</t>
  </si>
  <si>
    <t>10.29.128.74</t>
  </si>
  <si>
    <t>10.51.128.74</t>
  </si>
  <si>
    <t>MDKA2110</t>
  </si>
  <si>
    <t>KA2110</t>
  </si>
  <si>
    <t>10.29.128.75</t>
  </si>
  <si>
    <t>10.51.128.75</t>
  </si>
  <si>
    <t>MDKA2089</t>
  </si>
  <si>
    <t>KA2089</t>
  </si>
  <si>
    <t>10.29.128.76</t>
  </si>
  <si>
    <t>10.51.128.76</t>
  </si>
  <si>
    <t>MDKA2177</t>
  </si>
  <si>
    <t>KA2177</t>
  </si>
  <si>
    <t>10.29.128.77</t>
  </si>
  <si>
    <t>10.51.128.77</t>
  </si>
  <si>
    <t>MDKA2151</t>
  </si>
  <si>
    <t>KA2151</t>
  </si>
  <si>
    <t>10.29.128.78</t>
  </si>
  <si>
    <t>10.51.128.78</t>
  </si>
  <si>
    <t>MDKA2505</t>
  </si>
  <si>
    <t>KA2505</t>
  </si>
  <si>
    <t>10.29.128.79</t>
  </si>
  <si>
    <t>10.51.128.79</t>
  </si>
  <si>
    <t>MDKA2165</t>
  </si>
  <si>
    <t>KA2165</t>
  </si>
  <si>
    <t>10.29.128.80</t>
  </si>
  <si>
    <t>10.51.128.80</t>
  </si>
  <si>
    <t>MDKA2067</t>
  </si>
  <si>
    <t>KA2067</t>
  </si>
  <si>
    <t>10.29.128.81</t>
  </si>
  <si>
    <t>10.51.128.81</t>
  </si>
  <si>
    <t>MDKA2189</t>
  </si>
  <si>
    <t>KA2189</t>
  </si>
  <si>
    <t>10.29.128.82</t>
  </si>
  <si>
    <t>10.51.128.82</t>
  </si>
  <si>
    <t>MDKA2190</t>
  </si>
  <si>
    <t>KA2190</t>
  </si>
  <si>
    <t>10.29.128.83</t>
  </si>
  <si>
    <t>10.51.128.83</t>
  </si>
  <si>
    <t>MDKA2374</t>
  </si>
  <si>
    <t>KA2374</t>
  </si>
  <si>
    <t>10.29.128.84</t>
  </si>
  <si>
    <t>10.51.128.84</t>
  </si>
  <si>
    <t>MDKA2275</t>
  </si>
  <si>
    <t>KA2275</t>
  </si>
  <si>
    <t>10.29.128.85</t>
  </si>
  <si>
    <t>10.51.128.85</t>
  </si>
  <si>
    <t>MDKA2391</t>
  </si>
  <si>
    <t>KA2391</t>
  </si>
  <si>
    <t>10.29.128.86</t>
  </si>
  <si>
    <t>10.51.128.86</t>
  </si>
  <si>
    <t>MDKA2058</t>
  </si>
  <si>
    <t>KA2058</t>
  </si>
  <si>
    <t>10.29.128.87</t>
  </si>
  <si>
    <t>10.51.128.87</t>
  </si>
  <si>
    <t>ILKA0041</t>
  </si>
  <si>
    <t>KA0041</t>
  </si>
  <si>
    <t>10.29.128.88</t>
  </si>
  <si>
    <t>10.51.128.88</t>
  </si>
  <si>
    <t>MDKA2073</t>
  </si>
  <si>
    <t>KA2073</t>
  </si>
  <si>
    <t>10.29.128.89</t>
  </si>
  <si>
    <t>10.51.128.89</t>
  </si>
  <si>
    <t>10.29.128.95</t>
  </si>
  <si>
    <t>10.51.128.95</t>
  </si>
  <si>
    <t>10.29.128.160</t>
  </si>
  <si>
    <t>10.51.128.160</t>
  </si>
  <si>
    <t>10.29.129.0</t>
  </si>
  <si>
    <t>10.51.129.0</t>
  </si>
  <si>
    <t>10.29.129.96</t>
  </si>
  <si>
    <t>10.51.129.96</t>
  </si>
  <si>
    <t>10.29.129.97</t>
  </si>
  <si>
    <t>10.51.129.97</t>
  </si>
  <si>
    <t>10.29.129.98</t>
  </si>
  <si>
    <t>10.51.129.98</t>
  </si>
  <si>
    <t>10.29.129.99</t>
  </si>
  <si>
    <t>10.51.129.99</t>
  </si>
  <si>
    <t>10.29.129.100</t>
  </si>
  <si>
    <t>10.51.129.100</t>
  </si>
  <si>
    <t>10.29.129.101</t>
  </si>
  <si>
    <t>10.51.129.101</t>
  </si>
  <si>
    <t>MDKA2308</t>
  </si>
  <si>
    <t>KA2308</t>
  </si>
  <si>
    <t>10.29.129.102</t>
  </si>
  <si>
    <t>10.51.129.102</t>
  </si>
  <si>
    <t>MDKA2369</t>
  </si>
  <si>
    <t>KA2369</t>
  </si>
  <si>
    <t>10.29.129.103</t>
  </si>
  <si>
    <t>10.51.129.103</t>
  </si>
  <si>
    <t>10.29.129.192</t>
  </si>
  <si>
    <t>10.51.129.192</t>
  </si>
  <si>
    <t>10.29.129.193</t>
  </si>
  <si>
    <t>10.51.129.193</t>
  </si>
  <si>
    <t>10.29.129.194</t>
  </si>
  <si>
    <t>10.51.129.194</t>
  </si>
  <si>
    <t>10.29.129.195</t>
  </si>
  <si>
    <t>10.51.129.195</t>
  </si>
  <si>
    <t>10.29.129.196</t>
  </si>
  <si>
    <t>10.51.129.196</t>
  </si>
  <si>
    <t>10.29.129.197</t>
  </si>
  <si>
    <t>10.51.129.197</t>
  </si>
  <si>
    <t>MDKA2525</t>
  </si>
  <si>
    <t>KA2525</t>
  </si>
  <si>
    <t>10.29.129.198</t>
  </si>
  <si>
    <t>10.51.129.198</t>
  </si>
  <si>
    <t>MDKA4592</t>
  </si>
  <si>
    <t>KA4592</t>
  </si>
  <si>
    <t>10.29.129.199</t>
  </si>
  <si>
    <t>10.51.129.199</t>
  </si>
  <si>
    <t>10.29.130.32</t>
  </si>
  <si>
    <t>10.51.130.32</t>
  </si>
  <si>
    <t>10.29.130.128</t>
  </si>
  <si>
    <t>10.51.130.128</t>
  </si>
  <si>
    <t>10.29.130.129</t>
  </si>
  <si>
    <t>10.51.130.129</t>
  </si>
  <si>
    <t>10.29.130.130</t>
  </si>
  <si>
    <t>10.51.130.130</t>
  </si>
  <si>
    <t>10.29.130.131</t>
  </si>
  <si>
    <t>10.51.130.131</t>
  </si>
  <si>
    <t>10.29.130.132</t>
  </si>
  <si>
    <t>10.51.130.132</t>
  </si>
  <si>
    <t>10.29.130.133</t>
  </si>
  <si>
    <t>10.51.130.133</t>
  </si>
  <si>
    <t>MDKA2041-MDKA2041</t>
  </si>
  <si>
    <t>KA2041</t>
  </si>
  <si>
    <t>10.29.130.134</t>
  </si>
  <si>
    <t>10.51.130.134</t>
  </si>
  <si>
    <t>MDKA2041-MDKA2042</t>
  </si>
  <si>
    <t>KA2042</t>
  </si>
  <si>
    <t>10.29.130.135</t>
  </si>
  <si>
    <t>10.51.130.135</t>
  </si>
  <si>
    <t>MDKA2041-MDKA2045</t>
  </si>
  <si>
    <t>KA2045</t>
  </si>
  <si>
    <t>10.29.130.136</t>
  </si>
  <si>
    <t>10.51.130.136</t>
  </si>
  <si>
    <t>MDKA2041-MDKA2074</t>
  </si>
  <si>
    <t>KA2074</t>
  </si>
  <si>
    <t>10.29.130.137</t>
  </si>
  <si>
    <t>10.51.130.137</t>
  </si>
  <si>
    <t>MDKA2041-MDKA2035</t>
  </si>
  <si>
    <t>KA2035</t>
  </si>
  <si>
    <t>10.29.130.138</t>
  </si>
  <si>
    <t>10.51.130.138</t>
  </si>
  <si>
    <t>10.29.130.139</t>
  </si>
  <si>
    <t>10.51.130.139</t>
  </si>
  <si>
    <t>MDKA2041-MDKA2102</t>
  </si>
  <si>
    <t>KA2102</t>
  </si>
  <si>
    <t>10.29.130.140</t>
  </si>
  <si>
    <t>10.51.130.140</t>
  </si>
  <si>
    <t>10.29.130.141</t>
  </si>
  <si>
    <t>10.51.130.141</t>
  </si>
  <si>
    <t>MDKA-free</t>
  </si>
  <si>
    <t>A-free</t>
  </si>
  <si>
    <t>10.29.130.142</t>
  </si>
  <si>
    <t>10.51.130.142</t>
  </si>
  <si>
    <t>10.29.130.143</t>
  </si>
  <si>
    <t>10.51.130.143</t>
  </si>
  <si>
    <t>10.29.130.144</t>
  </si>
  <si>
    <t>10.51.130.144</t>
  </si>
  <si>
    <t>MDKA2023</t>
  </si>
  <si>
    <t>KA2023</t>
  </si>
  <si>
    <t>10.29.130.145</t>
  </si>
  <si>
    <t>10.51.130.145</t>
  </si>
  <si>
    <t>10.51.130.146</t>
  </si>
  <si>
    <t>10.29.130.224</t>
  </si>
  <si>
    <t>10.51.130.224</t>
  </si>
  <si>
    <t>10.29.130.225</t>
  </si>
  <si>
    <t>10.51.130.225</t>
  </si>
  <si>
    <t>10.29.130.226</t>
  </si>
  <si>
    <t>10.51.130.226</t>
  </si>
  <si>
    <t>10.29.130.227</t>
  </si>
  <si>
    <t>10.51.130.227</t>
  </si>
  <si>
    <t>10.29.130.228</t>
  </si>
  <si>
    <t>10.51.130.228</t>
  </si>
  <si>
    <t>10.29.130.229</t>
  </si>
  <si>
    <t>10.51.130.229</t>
  </si>
  <si>
    <t>MDKA2049</t>
  </si>
  <si>
    <t>KA2049</t>
  </si>
  <si>
    <t>10.29.130.230</t>
  </si>
  <si>
    <t>10.51.130.230</t>
  </si>
  <si>
    <t>MDKA2590</t>
  </si>
  <si>
    <t>KA2590</t>
  </si>
  <si>
    <t>10.29.130.231</t>
  </si>
  <si>
    <t>10.51.130.231</t>
  </si>
  <si>
    <t>MDKA2194</t>
  </si>
  <si>
    <t>KA2194</t>
  </si>
  <si>
    <t>10.29.130.232</t>
  </si>
  <si>
    <t>10.51.130.232</t>
  </si>
  <si>
    <t>10.29.131.64</t>
  </si>
  <si>
    <t>10.51.131.64</t>
  </si>
  <si>
    <t>10.29.131.65</t>
  </si>
  <si>
    <t>10.51.131.65</t>
  </si>
  <si>
    <t>10.29.131.66</t>
  </si>
  <si>
    <t>10.51.131.66</t>
  </si>
  <si>
    <t>10.29.131.67</t>
  </si>
  <si>
    <t>10.51.131.67</t>
  </si>
  <si>
    <t>10.29.131.68</t>
  </si>
  <si>
    <t>10.51.131.68</t>
  </si>
  <si>
    <t>10.29.131.69</t>
  </si>
  <si>
    <t>10.51.131.69</t>
  </si>
  <si>
    <t>MDKA2261</t>
  </si>
  <si>
    <t>KA2261</t>
  </si>
  <si>
    <t>10.29.131.70</t>
  </si>
  <si>
    <t>10.51.131.70</t>
  </si>
  <si>
    <t>10.29.131.160</t>
  </si>
  <si>
    <t>10.51.131.160</t>
  </si>
  <si>
    <t>10.29.132.0</t>
  </si>
  <si>
    <t>10.51.132.0</t>
  </si>
  <si>
    <t>10.29.132.1</t>
  </si>
  <si>
    <t>10.51.132.1</t>
  </si>
  <si>
    <t>10.29.132.2</t>
  </si>
  <si>
    <t>10.51.132.2</t>
  </si>
  <si>
    <t>10.29.132.3</t>
  </si>
  <si>
    <t>10.51.132.3</t>
  </si>
  <si>
    <t>10.29.132.4</t>
  </si>
  <si>
    <t>10.51.132.4</t>
  </si>
  <si>
    <t>10.29.132.5</t>
  </si>
  <si>
    <t>10.51.132.5</t>
  </si>
  <si>
    <t>MDKA2098</t>
  </si>
  <si>
    <t>KA2098</t>
  </si>
  <si>
    <t>10.29.132.6</t>
  </si>
  <si>
    <t>10.51.132.6</t>
  </si>
  <si>
    <t>MDKA2170</t>
  </si>
  <si>
    <t>KA2170</t>
  </si>
  <si>
    <t>10.29.132.7</t>
  </si>
  <si>
    <t>10.51.132.7</t>
  </si>
  <si>
    <t>MDKA2432</t>
  </si>
  <si>
    <t>KA2432</t>
  </si>
  <si>
    <t>10.29.132.8</t>
  </si>
  <si>
    <t>10.51.132.8</t>
  </si>
  <si>
    <t>MDKA2066</t>
  </si>
  <si>
    <t>KA2066</t>
  </si>
  <si>
    <t>10.29.132.9</t>
  </si>
  <si>
    <t>10.51.132.9</t>
  </si>
  <si>
    <t>10.29.132.10</t>
  </si>
  <si>
    <t>10.51.132.10</t>
  </si>
  <si>
    <t>10.29.132.96</t>
  </si>
  <si>
    <t>10.51.132.96</t>
  </si>
  <si>
    <t>10.29.132.97</t>
  </si>
  <si>
    <t>10.51.132.97</t>
  </si>
  <si>
    <t>10.29.132.98</t>
  </si>
  <si>
    <t>10.51.132.98</t>
  </si>
  <si>
    <t>10.29.132.99</t>
  </si>
  <si>
    <t>10.51.132.99</t>
  </si>
  <si>
    <t>10.29.132.100</t>
  </si>
  <si>
    <t>10.51.132.100</t>
  </si>
  <si>
    <t>10.29.132.101</t>
  </si>
  <si>
    <t>10.51.132.101</t>
  </si>
  <si>
    <t>MDKA2173</t>
  </si>
  <si>
    <t>KA2173</t>
  </si>
  <si>
    <t>10.29.132.102</t>
  </si>
  <si>
    <t>10.51.132.102</t>
  </si>
  <si>
    <t>MDKA2223</t>
  </si>
  <si>
    <t>KA2223</t>
  </si>
  <si>
    <t>10.29.132.103</t>
  </si>
  <si>
    <t>10.51.132.103</t>
  </si>
  <si>
    <t>MDKA2385</t>
  </si>
  <si>
    <t>KA2385</t>
  </si>
  <si>
    <t>10.29.132.104</t>
  </si>
  <si>
    <t>10.51.132.104</t>
  </si>
  <si>
    <t>MDKA2504</t>
  </si>
  <si>
    <t>KA2504</t>
  </si>
  <si>
    <t>10.29.132.105</t>
  </si>
  <si>
    <t>10.51.132.105</t>
  </si>
  <si>
    <t>10.29.132.192</t>
  </si>
  <si>
    <t>10.51.132.192</t>
  </si>
  <si>
    <t>10.29.132.193</t>
  </si>
  <si>
    <t>10.51.132.193</t>
  </si>
  <si>
    <t>10.29.132.194</t>
  </si>
  <si>
    <t>10.51.132.194</t>
  </si>
  <si>
    <t>10.29.132.195</t>
  </si>
  <si>
    <t>10.51.132.195</t>
  </si>
  <si>
    <t>10.29.132.196</t>
  </si>
  <si>
    <t>10.51.132.196</t>
  </si>
  <si>
    <t>10.29.132.197</t>
  </si>
  <si>
    <t>10.51.132.197</t>
  </si>
  <si>
    <t>MDKA2108</t>
  </si>
  <si>
    <t>KA2108</t>
  </si>
  <si>
    <t>10.29.132.198</t>
  </si>
  <si>
    <t>10.51.132.198</t>
  </si>
  <si>
    <t>MDKA2081</t>
  </si>
  <si>
    <t>KA2081</t>
  </si>
  <si>
    <t>10.29.132.199</t>
  </si>
  <si>
    <t>10.51.132.199</t>
  </si>
  <si>
    <t>MDKA2116</t>
  </si>
  <si>
    <t>KA2116</t>
  </si>
  <si>
    <t>10.29.132.200</t>
  </si>
  <si>
    <t>10.51.132.200</t>
  </si>
  <si>
    <t>MDKA2183</t>
  </si>
  <si>
    <t>KA2183</t>
  </si>
  <si>
    <t>10.29.132.201</t>
  </si>
  <si>
    <t>10.51.132.201</t>
  </si>
  <si>
    <t>MDKA2096</t>
  </si>
  <si>
    <t>KA2096</t>
  </si>
  <si>
    <t>10.29.132.202</t>
  </si>
  <si>
    <t>10.51.132.202</t>
  </si>
  <si>
    <t>10.29.133.32</t>
  </si>
  <si>
    <t>10.51.133.32</t>
  </si>
  <si>
    <t>10.29.133.128</t>
  </si>
  <si>
    <t>10.51.133.128</t>
  </si>
  <si>
    <t>10.29.133.129</t>
  </si>
  <si>
    <t>10.51.133.129</t>
  </si>
  <si>
    <t>10.29.133.130</t>
  </si>
  <si>
    <t>10.51.133.130</t>
  </si>
  <si>
    <t>10.29.133.131</t>
  </si>
  <si>
    <t>10.51.133.131</t>
  </si>
  <si>
    <t>10.29.133.132</t>
  </si>
  <si>
    <t>10.51.133.132</t>
  </si>
  <si>
    <t>10.29.133.133</t>
  </si>
  <si>
    <t>10.51.133.133</t>
  </si>
  <si>
    <t>MDKA2495</t>
  </si>
  <si>
    <t>KA2495</t>
  </si>
  <si>
    <t>10.29.133.134</t>
  </si>
  <si>
    <t>10.51.133.134</t>
  </si>
  <si>
    <t>MDKA2613</t>
  </si>
  <si>
    <t>KA2613</t>
  </si>
  <si>
    <t>10.29.133.135</t>
  </si>
  <si>
    <t>10.51.133.135</t>
  </si>
  <si>
    <t>MDKA2507</t>
  </si>
  <si>
    <t>KA2507</t>
  </si>
  <si>
    <t>10.29.133.136</t>
  </si>
  <si>
    <t>10.51.133.136</t>
  </si>
  <si>
    <t>MDKA2339</t>
  </si>
  <si>
    <t>KA2339</t>
  </si>
  <si>
    <t>10.29.133.137</t>
  </si>
  <si>
    <t>10.51.133.137</t>
  </si>
  <si>
    <t>10.29.133.224</t>
  </si>
  <si>
    <t>10.51.133.224</t>
  </si>
  <si>
    <t>10.29.133.225</t>
  </si>
  <si>
    <t>10.51.133.225</t>
  </si>
  <si>
    <t>10.29.133.226</t>
  </si>
  <si>
    <t>10.51.133.226</t>
  </si>
  <si>
    <t>10.29.133.227</t>
  </si>
  <si>
    <t>10.51.133.227</t>
  </si>
  <si>
    <t>10.29.133.228</t>
  </si>
  <si>
    <t>10.51.133.228</t>
  </si>
  <si>
    <t>10.29.133.229</t>
  </si>
  <si>
    <t>10.51.133.229</t>
  </si>
  <si>
    <t>MDKA2156</t>
  </si>
  <si>
    <t>KA2156</t>
  </si>
  <si>
    <t>10.29.133.230</t>
  </si>
  <si>
    <t>10.51.133.230</t>
  </si>
  <si>
    <t>MDKA2046</t>
  </si>
  <si>
    <t>KA2046</t>
  </si>
  <si>
    <t>10.29.133.231</t>
  </si>
  <si>
    <t>10.51.133.231</t>
  </si>
  <si>
    <t>10.29.134.64</t>
  </si>
  <si>
    <t>10.51.134.64</t>
  </si>
  <si>
    <t>10.29.134.65</t>
  </si>
  <si>
    <t>10.51.134.65</t>
  </si>
  <si>
    <t>10.29.134.66</t>
  </si>
  <si>
    <t>10.51.134.66</t>
  </si>
  <si>
    <t>10.29.134.67</t>
  </si>
  <si>
    <t>10.51.134.67</t>
  </si>
  <si>
    <t>10.29.134.68</t>
  </si>
  <si>
    <t>10.51.134.68</t>
  </si>
  <si>
    <t>10.29.134.69</t>
  </si>
  <si>
    <t>10.51.134.69</t>
  </si>
  <si>
    <t>KA2607</t>
  </si>
  <si>
    <t>10.29.134.70</t>
  </si>
  <si>
    <t>10.51.134.70</t>
  </si>
  <si>
    <t>MDKA2001</t>
  </si>
  <si>
    <t>KA2001</t>
  </si>
  <si>
    <t>10.29.134.71</t>
  </si>
  <si>
    <t>10.51.134.71</t>
  </si>
  <si>
    <t>MDKA2608</t>
  </si>
  <si>
    <t>KA2608</t>
  </si>
  <si>
    <t>10.29.134.72</t>
  </si>
  <si>
    <t>10.51.134.72</t>
  </si>
  <si>
    <t>MDKA4385</t>
  </si>
  <si>
    <t>KA4385</t>
  </si>
  <si>
    <t>10.29.134.73</t>
  </si>
  <si>
    <t>10.51.134.73</t>
  </si>
  <si>
    <t>MDKA3709</t>
  </si>
  <si>
    <t>KA3709</t>
  </si>
  <si>
    <t>10.29.134.74</t>
  </si>
  <si>
    <t>10.51.134.74</t>
  </si>
  <si>
    <t>MDKA2532</t>
  </si>
  <si>
    <t>KA2532</t>
  </si>
  <si>
    <t>10.29.134.75</t>
  </si>
  <si>
    <t>10.51.134.75</t>
  </si>
  <si>
    <t>10.29.134.160</t>
  </si>
  <si>
    <t>10.51.134.160</t>
  </si>
  <si>
    <t>10.29.135.0</t>
  </si>
  <si>
    <t>10.51.135.0</t>
  </si>
  <si>
    <t>10.29.135.96</t>
  </si>
  <si>
    <t>10.51.135.96</t>
  </si>
  <si>
    <t>10.29.135.97</t>
  </si>
  <si>
    <t>10.51.135.97</t>
  </si>
  <si>
    <t>10.29.135.98</t>
  </si>
  <si>
    <t>10.51.135.98</t>
  </si>
  <si>
    <t>10.29.135.99</t>
  </si>
  <si>
    <t>10.51.135.99</t>
  </si>
  <si>
    <t>10.29.135.100</t>
  </si>
  <si>
    <t>10.51.135.100</t>
  </si>
  <si>
    <t>10.29.135.101</t>
  </si>
  <si>
    <t>10.51.135.101</t>
  </si>
  <si>
    <t>MDKA2152</t>
  </si>
  <si>
    <t>KA2152</t>
  </si>
  <si>
    <t>10.29.135.102</t>
  </si>
  <si>
    <t>10.51.135.102</t>
  </si>
  <si>
    <t>10.29.135.192</t>
  </si>
  <si>
    <t>10.51.135.192</t>
  </si>
  <si>
    <t>LH0147</t>
  </si>
  <si>
    <t>LH0092</t>
  </si>
  <si>
    <t>LH0257</t>
  </si>
  <si>
    <t>LH0156</t>
  </si>
  <si>
    <t>LH0150</t>
  </si>
  <si>
    <t>LH1734</t>
  </si>
  <si>
    <t>LH0152</t>
  </si>
  <si>
    <t>LH0151</t>
  </si>
  <si>
    <t>LH1733</t>
  </si>
  <si>
    <t>EM5096</t>
  </si>
  <si>
    <t>EM5086</t>
  </si>
  <si>
    <t>LH1241</t>
  </si>
  <si>
    <t>LH1732</t>
  </si>
  <si>
    <t>LH1721</t>
  </si>
  <si>
    <t>LH3839</t>
  </si>
  <si>
    <t>LH3832</t>
  </si>
  <si>
    <t>LH0286</t>
  </si>
  <si>
    <t>LH3904</t>
  </si>
  <si>
    <t>LH4149</t>
  </si>
  <si>
    <t>LH0079</t>
  </si>
  <si>
    <t>LH1407</t>
  </si>
  <si>
    <t>LH1737</t>
  </si>
  <si>
    <t>LH1304</t>
  </si>
  <si>
    <t>LH0262</t>
  </si>
  <si>
    <t>LH0281</t>
  </si>
  <si>
    <t>LH3882</t>
  </si>
  <si>
    <t>LH3807</t>
  </si>
  <si>
    <t>LH1603</t>
  </si>
  <si>
    <t>LH1243</t>
  </si>
  <si>
    <t>LH1242</t>
  </si>
  <si>
    <t>LH1406</t>
  </si>
  <si>
    <t>LH1268</t>
  </si>
  <si>
    <t>LH0282</t>
  </si>
  <si>
    <t>LH0080</t>
  </si>
  <si>
    <t>LH1399</t>
  </si>
  <si>
    <t>LH1239</t>
  </si>
  <si>
    <t>LH1397</t>
  </si>
  <si>
    <t>LH1238</t>
  </si>
  <si>
    <t>LH1236</t>
  </si>
  <si>
    <t>LH3905</t>
  </si>
  <si>
    <t>LH1235</t>
  </si>
  <si>
    <t>LH3893</t>
  </si>
  <si>
    <t>LH0265</t>
  </si>
  <si>
    <t>LH1303</t>
  </si>
  <si>
    <t>LH1234</t>
  </si>
  <si>
    <t>LH0153</t>
  </si>
  <si>
    <t>LH0081</t>
  </si>
  <si>
    <t>LH0283</t>
  </si>
  <si>
    <t>LH0167</t>
  </si>
  <si>
    <t>LH1116</t>
  </si>
  <si>
    <t>LH1270</t>
  </si>
  <si>
    <t>LH3818</t>
  </si>
  <si>
    <t>LH0307</t>
  </si>
  <si>
    <t>LH4377</t>
  </si>
  <si>
    <t>LH1035</t>
  </si>
  <si>
    <t>LH1025</t>
  </si>
  <si>
    <t>LH1091</t>
  </si>
  <si>
    <t>LH0266</t>
  </si>
  <si>
    <t>LH0094</t>
  </si>
  <si>
    <t>LH3876</t>
  </si>
  <si>
    <t>LH1003</t>
  </si>
  <si>
    <t>LH1002</t>
  </si>
  <si>
    <t>LH1408</t>
  </si>
  <si>
    <t>LH0269</t>
  </si>
  <si>
    <t>LH1008</t>
  </si>
  <si>
    <t>LH0160</t>
  </si>
  <si>
    <t>KA2624</t>
  </si>
  <si>
    <t>BSC02</t>
  </si>
  <si>
    <t>KA2491</t>
  </si>
  <si>
    <t>KA2487</t>
  </si>
  <si>
    <t>KA2326</t>
  </si>
  <si>
    <t>KA2468</t>
  </si>
  <si>
    <t>KA2274</t>
  </si>
  <si>
    <t>KA2470</t>
  </si>
  <si>
    <t>KA2117</t>
  </si>
  <si>
    <t>KA2481</t>
  </si>
  <si>
    <t>KA2484</t>
  </si>
  <si>
    <t>KA2352</t>
  </si>
  <si>
    <t>KA2469</t>
  </si>
  <si>
    <t>KA2383</t>
  </si>
  <si>
    <t>KA2463</t>
  </si>
  <si>
    <t>KA2403</t>
  </si>
  <si>
    <t>KA2464</t>
  </si>
  <si>
    <t>KA2462</t>
  </si>
  <si>
    <t>KA2479</t>
  </si>
  <si>
    <t>KA2480</t>
  </si>
  <si>
    <t>KA2354</t>
  </si>
  <si>
    <t>KA2287</t>
  </si>
  <si>
    <t>KA2410</t>
  </si>
  <si>
    <t>KA2405</t>
  </si>
  <si>
    <t>KA2485</t>
  </si>
  <si>
    <t>KA2476</t>
  </si>
  <si>
    <t>KA2474</t>
  </si>
  <si>
    <t>KA2119</t>
  </si>
  <si>
    <t>KA2483</t>
  </si>
  <si>
    <t>KA2267</t>
  </si>
  <si>
    <t>KA2482</t>
  </si>
  <si>
    <t>KA2422</t>
  </si>
  <si>
    <t>KA2475</t>
  </si>
  <si>
    <t>KA2266</t>
  </si>
  <si>
    <t>KA2277</t>
  </si>
  <si>
    <t>KA2220</t>
  </si>
  <si>
    <t>KA2109</t>
  </si>
  <si>
    <t>KA2112</t>
  </si>
  <si>
    <t>KA2118</t>
  </si>
  <si>
    <t>KA2107</t>
  </si>
  <si>
    <t>KA4630</t>
  </si>
  <si>
    <t>KA2427</t>
  </si>
  <si>
    <t>KA4715</t>
  </si>
  <si>
    <t>KA4634</t>
  </si>
  <si>
    <t>KA2327</t>
  </si>
  <si>
    <t>KA2154</t>
  </si>
  <si>
    <t>KA2477</t>
  </si>
  <si>
    <t>KA2265</t>
  </si>
  <si>
    <t>KA4547</t>
  </si>
  <si>
    <t>KA4548</t>
  </si>
  <si>
    <t>KA4549</t>
  </si>
  <si>
    <t>KA2488</t>
  </si>
  <si>
    <t>KA4389</t>
  </si>
  <si>
    <t>KA3947</t>
  </si>
  <si>
    <t>KA2569</t>
  </si>
  <si>
    <t>KA3948</t>
  </si>
  <si>
    <t>KA4376</t>
  </si>
  <si>
    <t>KA4390</t>
  </si>
  <si>
    <t>KA2264</t>
  </si>
  <si>
    <t>KA2347</t>
  </si>
  <si>
    <t>IB0017</t>
  </si>
  <si>
    <t>BSC03</t>
  </si>
  <si>
    <t>IB3238</t>
  </si>
  <si>
    <t>IB3244</t>
  </si>
  <si>
    <t>IB3242</t>
  </si>
  <si>
    <t>IB3171</t>
  </si>
  <si>
    <t>IB0109</t>
  </si>
  <si>
    <t>IB3123</t>
  </si>
  <si>
    <t>IB0110</t>
  </si>
  <si>
    <t>IB2951</t>
  </si>
  <si>
    <t>IB2958</t>
  </si>
  <si>
    <t>IB2948</t>
  </si>
  <si>
    <t>IB3113</t>
  </si>
  <si>
    <t>IB3111</t>
  </si>
  <si>
    <t>IB2983</t>
  </si>
  <si>
    <t>IB2941</t>
  </si>
  <si>
    <t>IB3061</t>
  </si>
  <si>
    <t>IB3052</t>
  </si>
  <si>
    <t>IB3046</t>
  </si>
  <si>
    <t>IB3246</t>
  </si>
  <si>
    <t>IB3245</t>
  </si>
  <si>
    <t>IB3217</t>
  </si>
  <si>
    <t>IB3216</t>
  </si>
  <si>
    <t>IB3167</t>
  </si>
  <si>
    <t>IB0106</t>
  </si>
  <si>
    <t>IB3044</t>
  </si>
  <si>
    <t>IB2963</t>
  </si>
  <si>
    <t>IB3249</t>
  </si>
  <si>
    <t>IB3222</t>
  </si>
  <si>
    <t>IB2994</t>
  </si>
  <si>
    <t>IB3066</t>
  </si>
  <si>
    <t>IB0107</t>
  </si>
  <si>
    <t>IB0104</t>
  </si>
  <si>
    <t>IB3114</t>
  </si>
  <si>
    <t>IB3164</t>
  </si>
  <si>
    <t>IB3163</t>
  </si>
  <si>
    <t>IB2944</t>
  </si>
  <si>
    <t>IB2978</t>
  </si>
  <si>
    <t>IB0108</t>
  </si>
  <si>
    <t>FB0073</t>
  </si>
  <si>
    <t>BSC04</t>
  </si>
  <si>
    <t>FB0071</t>
  </si>
  <si>
    <t>FB0072</t>
  </si>
  <si>
    <t>FB1824</t>
  </si>
  <si>
    <t>FB4084</t>
  </si>
  <si>
    <t>FB4062</t>
  </si>
  <si>
    <t>FB4100</t>
  </si>
  <si>
    <t>FB4083</t>
  </si>
  <si>
    <t>FB4082</t>
  </si>
  <si>
    <t>FB4069</t>
  </si>
  <si>
    <t>FB4081</t>
  </si>
  <si>
    <t>FB4079</t>
  </si>
  <si>
    <t>FB4002</t>
  </si>
  <si>
    <t>FB4078</t>
  </si>
  <si>
    <t>FB4077</t>
  </si>
  <si>
    <t>FB4042</t>
  </si>
  <si>
    <t>FB4065</t>
  </si>
  <si>
    <t>FB4041</t>
  </si>
  <si>
    <t>FB4053</t>
  </si>
  <si>
    <t>FB4021</t>
  </si>
  <si>
    <t>FB4085</t>
  </si>
  <si>
    <t>FB4020</t>
  </si>
  <si>
    <t>FB4010</t>
  </si>
  <si>
    <t>FB4008</t>
  </si>
  <si>
    <t>FB4088</t>
  </si>
  <si>
    <t>FB4063</t>
  </si>
  <si>
    <t>FB4108</t>
  </si>
  <si>
    <t>FB1814</t>
  </si>
  <si>
    <t>FB1812</t>
  </si>
  <si>
    <t>FB4070</t>
  </si>
  <si>
    <t>FB4055</t>
  </si>
  <si>
    <t>FB4106</t>
  </si>
  <si>
    <t>FB4061</t>
  </si>
  <si>
    <t>FB4060</t>
  </si>
  <si>
    <t>FB4059</t>
  </si>
  <si>
    <t>FB2887</t>
  </si>
  <si>
    <t>FB1802</t>
  </si>
  <si>
    <t>FB0074</t>
  </si>
  <si>
    <t>FB4727</t>
  </si>
  <si>
    <t>FB0075</t>
  </si>
  <si>
    <t>FB0076</t>
  </si>
  <si>
    <t>FB3868</t>
  </si>
  <si>
    <t>FB1818</t>
  </si>
  <si>
    <t>FB4014</t>
  </si>
  <si>
    <t>FB0078</t>
  </si>
  <si>
    <t>FB4068</t>
  </si>
  <si>
    <t>FB4009</t>
  </si>
  <si>
    <t>FB4012</t>
  </si>
  <si>
    <t>FB4058</t>
  </si>
  <si>
    <t>FB0077</t>
  </si>
  <si>
    <t>FB3867</t>
  </si>
  <si>
    <t>FB0070</t>
  </si>
  <si>
    <t>FB4066</t>
  </si>
  <si>
    <t>FB4080</t>
  </si>
  <si>
    <t>FB4067</t>
  </si>
  <si>
    <t>FB4007</t>
  </si>
  <si>
    <t>FB4001</t>
  </si>
  <si>
    <t>FB4044</t>
  </si>
  <si>
    <t>FB4056</t>
  </si>
  <si>
    <t>FB4015</t>
  </si>
  <si>
    <t>FB4043</t>
  </si>
  <si>
    <t>FB1801</t>
  </si>
  <si>
    <t>FB4016</t>
  </si>
  <si>
    <t>FB3873</t>
  </si>
  <si>
    <t>FB4054</t>
  </si>
  <si>
    <t>FB4004</t>
  </si>
  <si>
    <t>FB4052</t>
  </si>
  <si>
    <t>FB3874</t>
  </si>
  <si>
    <t>FB4030</t>
  </si>
  <si>
    <t>FB4531</t>
  </si>
  <si>
    <t>FB4003</t>
  </si>
  <si>
    <t>FB4530</t>
  </si>
  <si>
    <t>FB4013</t>
  </si>
  <si>
    <t>FB3871</t>
  </si>
  <si>
    <t>FB4532</t>
  </si>
  <si>
    <t>FB1798</t>
  </si>
  <si>
    <t>FB4050</t>
  </si>
  <si>
    <t>FB3975</t>
  </si>
  <si>
    <t>FB4006</t>
  </si>
  <si>
    <t>FB3872</t>
  </si>
  <si>
    <t>FB3960</t>
  </si>
  <si>
    <t>FB3870</t>
  </si>
  <si>
    <t>FB3923</t>
  </si>
  <si>
    <t>FB4005</t>
  </si>
  <si>
    <t>BSC05</t>
  </si>
  <si>
    <t>KA2382</t>
  </si>
  <si>
    <t>KA2544</t>
  </si>
  <si>
    <t>KA2388</t>
  </si>
  <si>
    <t>KA2466</t>
  </si>
  <si>
    <t>KA2623</t>
  </si>
  <si>
    <t>KA2626</t>
  </si>
  <si>
    <t>KA2625</t>
  </si>
  <si>
    <t>KA2457</t>
  </si>
  <si>
    <t>KA2361</t>
  </si>
  <si>
    <t>KA2297</t>
  </si>
  <si>
    <t>KA2281</t>
  </si>
  <si>
    <t>KA2251</t>
  </si>
  <si>
    <t>KA2212</t>
  </si>
  <si>
    <t>KA0031</t>
  </si>
  <si>
    <t>KA2375</t>
  </si>
  <si>
    <t>KA2444</t>
  </si>
  <si>
    <t>KA2583</t>
  </si>
  <si>
    <t>KA2424</t>
  </si>
  <si>
    <t>KA2164</t>
  </si>
  <si>
    <t>KA2163</t>
  </si>
  <si>
    <t>KA2234</t>
  </si>
  <si>
    <t>KA2582</t>
  </si>
  <si>
    <t>KA0119</t>
  </si>
  <si>
    <t>KA2250</t>
  </si>
  <si>
    <t>KA2161</t>
  </si>
  <si>
    <t>KA2229</t>
  </si>
  <si>
    <t>KA2301</t>
  </si>
  <si>
    <t>KA2027</t>
  </si>
  <si>
    <t>KA2343</t>
  </si>
  <si>
    <t>KA2193</t>
  </si>
  <si>
    <t>LH3833</t>
  </si>
  <si>
    <t>BSC06</t>
  </si>
  <si>
    <t>LH1278</t>
  </si>
  <si>
    <t>LH1762</t>
  </si>
  <si>
    <t>LH1311</t>
  </si>
  <si>
    <t>LH1748</t>
  </si>
  <si>
    <t>LH1291</t>
  </si>
  <si>
    <t>LH1774</t>
  </si>
  <si>
    <t>LH1124</t>
  </si>
  <si>
    <t>LH1193</t>
  </si>
  <si>
    <t>RH1578</t>
  </si>
  <si>
    <t>LH1761</t>
  </si>
  <si>
    <t>LH1192</t>
  </si>
  <si>
    <t>LH1182</t>
  </si>
  <si>
    <t>LH1161</t>
  </si>
  <si>
    <t>LH1163</t>
  </si>
  <si>
    <t>LH1749</t>
  </si>
  <si>
    <t>LH1279</t>
  </si>
  <si>
    <t>LH1277</t>
  </si>
  <si>
    <t>LH1284</t>
  </si>
  <si>
    <t>MF1426</t>
  </si>
  <si>
    <t>LH1286</t>
  </si>
  <si>
    <t>LH1307</t>
  </si>
  <si>
    <t>LH1276</t>
  </si>
  <si>
    <t>LH1282</t>
  </si>
  <si>
    <t>LH4339</t>
  </si>
  <si>
    <t>LH1763</t>
  </si>
  <si>
    <t>LH1281</t>
  </si>
  <si>
    <t>LH1015</t>
  </si>
  <si>
    <t>LH1033</t>
  </si>
  <si>
    <t>LH3907</t>
  </si>
  <si>
    <t>LH2882</t>
  </si>
  <si>
    <t>RH1425</t>
  </si>
  <si>
    <t>LH3825</t>
  </si>
  <si>
    <t>LH1285</t>
  </si>
  <si>
    <t>LH3908</t>
  </si>
  <si>
    <t>LH1280</t>
  </si>
  <si>
    <t>LH1210</t>
  </si>
  <si>
    <t>LH1068</t>
  </si>
  <si>
    <t>LH1040</t>
  </si>
  <si>
    <t>MF1521</t>
  </si>
  <si>
    <t>LH3819</t>
  </si>
  <si>
    <t>LH1069</t>
  </si>
  <si>
    <t>LH1750</t>
  </si>
  <si>
    <t>MF1522</t>
  </si>
  <si>
    <t>LH3861</t>
  </si>
  <si>
    <t>LH1764</t>
  </si>
  <si>
    <t>LH1287</t>
  </si>
  <si>
    <t>LH0292</t>
  </si>
  <si>
    <t>LH0406</t>
  </si>
  <si>
    <t>BSC07</t>
  </si>
  <si>
    <t>EC0007</t>
  </si>
  <si>
    <t>LH4848</t>
  </si>
  <si>
    <t>LH1682</t>
  </si>
  <si>
    <t>LH9900</t>
  </si>
  <si>
    <t>LH1692</t>
  </si>
  <si>
    <t>LH1651</t>
  </si>
  <si>
    <t>LH1403</t>
  </si>
  <si>
    <t>LH1402</t>
  </si>
  <si>
    <t>LH1360</t>
  </si>
  <si>
    <t>LH1180</t>
  </si>
  <si>
    <t>LH1131</t>
  </si>
  <si>
    <t>LH1130</t>
  </si>
  <si>
    <t>LH1086</t>
  </si>
  <si>
    <t>LH3878</t>
  </si>
  <si>
    <t>LH1659</t>
  </si>
  <si>
    <t>LH1656</t>
  </si>
  <si>
    <t>LH1655</t>
  </si>
  <si>
    <t>LH1654</t>
  </si>
  <si>
    <t>LH1643</t>
  </si>
  <si>
    <t>LH1384</t>
  </si>
  <si>
    <t>LH1371</t>
  </si>
  <si>
    <t>LH1370</t>
  </si>
  <si>
    <t>LH1340</t>
  </si>
  <si>
    <t>LH1339</t>
  </si>
  <si>
    <t>LH1169</t>
  </si>
  <si>
    <t>LH1099</t>
  </si>
  <si>
    <t>LH1097</t>
  </si>
  <si>
    <t>LH1085</t>
  </si>
  <si>
    <t>LH1688</t>
  </si>
  <si>
    <t>LH1684</t>
  </si>
  <si>
    <t>LH1666</t>
  </si>
  <si>
    <t>LH1665</t>
  </si>
  <si>
    <t>LH1664</t>
  </si>
  <si>
    <t>LH1663</t>
  </si>
  <si>
    <t>LH1342</t>
  </si>
  <si>
    <t>LH1341</t>
  </si>
  <si>
    <t>LH1338</t>
  </si>
  <si>
    <t>LH1336</t>
  </si>
  <si>
    <t>LH1335</t>
  </si>
  <si>
    <t>LH1334</t>
  </si>
  <si>
    <t>LH1332</t>
  </si>
  <si>
    <t>LH1331</t>
  </si>
  <si>
    <t>LH1330</t>
  </si>
  <si>
    <t>LH1179</t>
  </si>
  <si>
    <t>LH1172</t>
  </si>
  <si>
    <t>LH1170</t>
  </si>
  <si>
    <t>LH1144</t>
  </si>
  <si>
    <t>LH1101</t>
  </si>
  <si>
    <t>LH1093</t>
  </si>
  <si>
    <t>LH1087</t>
  </si>
  <si>
    <t>LH0295</t>
  </si>
  <si>
    <t>LH0294</t>
  </si>
  <si>
    <t>LH0068</t>
  </si>
  <si>
    <t>LH1686</t>
  </si>
  <si>
    <t>LH1683</t>
  </si>
  <si>
    <t>LH1680</t>
  </si>
  <si>
    <t>LH1678</t>
  </si>
  <si>
    <t>LH1677</t>
  </si>
  <si>
    <t>LH1676</t>
  </si>
  <si>
    <t>LH1660</t>
  </si>
  <si>
    <t>LH1346</t>
  </si>
  <si>
    <t>LH1343</t>
  </si>
  <si>
    <t>LH1196</t>
  </si>
  <si>
    <t>LH1148</t>
  </si>
  <si>
    <t>LH1088</t>
  </si>
  <si>
    <t>LH0352</t>
  </si>
  <si>
    <t>BSC08</t>
  </si>
  <si>
    <t>LH1416</t>
  </si>
  <si>
    <t>LH1214</t>
  </si>
  <si>
    <t>LH3834</t>
  </si>
  <si>
    <t>LH1625</t>
  </si>
  <si>
    <t>LH1631</t>
  </si>
  <si>
    <t>LH1411</t>
  </si>
  <si>
    <t>LH1181</t>
  </si>
  <si>
    <t>LH1232</t>
  </si>
  <si>
    <t>LH3813</t>
  </si>
  <si>
    <t>LH3821</t>
  </si>
  <si>
    <t>LH3913</t>
  </si>
  <si>
    <t>LH3814</t>
  </si>
  <si>
    <t>LH3812</t>
  </si>
  <si>
    <t>LH3811</t>
  </si>
  <si>
    <t>LH1627</t>
  </si>
  <si>
    <t>LH1412</t>
  </si>
  <si>
    <t>LH1102</t>
  </si>
  <si>
    <t>LH1410</t>
  </si>
  <si>
    <t>LH1363</t>
  </si>
  <si>
    <t>LH1362</t>
  </si>
  <si>
    <t>LH1361</t>
  </si>
  <si>
    <t>LH1354</t>
  </si>
  <si>
    <t>LH1231</t>
  </si>
  <si>
    <t>LH1159</t>
  </si>
  <si>
    <t>LH1157</t>
  </si>
  <si>
    <t>LH1154</t>
  </si>
  <si>
    <t>LH1153</t>
  </si>
  <si>
    <t>LH1137</t>
  </si>
  <si>
    <t>LH1045</t>
  </si>
  <si>
    <t>LH1032</t>
  </si>
  <si>
    <t>LH1031</t>
  </si>
  <si>
    <t>LH0298</t>
  </si>
  <si>
    <t>LH0297</t>
  </si>
  <si>
    <t>LH0296</t>
  </si>
  <si>
    <t>LH3824</t>
  </si>
  <si>
    <t>LH3816</t>
  </si>
  <si>
    <t>LH1629</t>
  </si>
  <si>
    <t>LH1359</t>
  </si>
  <si>
    <t>LH1358</t>
  </si>
  <si>
    <t>LH1357</t>
  </si>
  <si>
    <t>LH1356</t>
  </si>
  <si>
    <t>LH1200</t>
  </si>
  <si>
    <t>LH1158</t>
  </si>
  <si>
    <t>LH0284</t>
  </si>
  <si>
    <t>LH0259</t>
  </si>
  <si>
    <t>LH0069</t>
  </si>
  <si>
    <t>LH0060</t>
  </si>
  <si>
    <t>LH0046</t>
  </si>
  <si>
    <t>LH0016</t>
  </si>
  <si>
    <t>LH0014</t>
  </si>
  <si>
    <t>LH0010</t>
  </si>
  <si>
    <t>LH3911</t>
  </si>
  <si>
    <t>LH1634</t>
  </si>
  <si>
    <t>LH1617</t>
  </si>
  <si>
    <t>LH1417</t>
  </si>
  <si>
    <t>LH1414</t>
  </si>
  <si>
    <t>LH1378</t>
  </si>
  <si>
    <t>LH1376</t>
  </si>
  <si>
    <t>LH1364</t>
  </si>
  <si>
    <t>LH1203</t>
  </si>
  <si>
    <t>LH1178</t>
  </si>
  <si>
    <t>LH1639</t>
  </si>
  <si>
    <t>LH1395</t>
  </si>
  <si>
    <t>LH1390</t>
  </si>
  <si>
    <t>LH1202</t>
  </si>
  <si>
    <t>LH1109</t>
  </si>
  <si>
    <t>KA0302</t>
  </si>
  <si>
    <t>BSC09</t>
  </si>
  <si>
    <t>KA2533</t>
  </si>
  <si>
    <t>KA0275</t>
  </si>
  <si>
    <t>KA2542</t>
  </si>
  <si>
    <t>KA4386</t>
  </si>
  <si>
    <t>KA3843</t>
  </si>
  <si>
    <t>KA0280</t>
  </si>
  <si>
    <t>KA0274</t>
  </si>
  <si>
    <t>KA2565</t>
  </si>
  <si>
    <t>KA2511</t>
  </si>
  <si>
    <t>KA2606</t>
  </si>
  <si>
    <t>KA4366</t>
  </si>
  <si>
    <t>KA2530</t>
  </si>
  <si>
    <t>KA2539</t>
  </si>
  <si>
    <t>KA2329</t>
  </si>
  <si>
    <t>KA2333</t>
  </si>
  <si>
    <t>KA2322</t>
  </si>
  <si>
    <t>KA2318</t>
  </si>
  <si>
    <t>KA2307</t>
  </si>
  <si>
    <t>KA2286</t>
  </si>
  <si>
    <t>KA2244</t>
  </si>
  <si>
    <t>KA2065</t>
  </si>
  <si>
    <t>KA2216</t>
  </si>
  <si>
    <t>KA2355</t>
  </si>
  <si>
    <t>KA2319</t>
  </si>
  <si>
    <t>KA2314</t>
  </si>
  <si>
    <t>KA2278</t>
  </si>
  <si>
    <t>KA2020</t>
  </si>
  <si>
    <t>KA2206</t>
  </si>
  <si>
    <t>KA2171</t>
  </si>
  <si>
    <t>KA2247</t>
  </si>
  <si>
    <t>KA2240</t>
  </si>
  <si>
    <t>KA2227</t>
  </si>
  <si>
    <t>KA2185</t>
  </si>
  <si>
    <t>KA2068</t>
  </si>
  <si>
    <t>KA2082</t>
  </si>
  <si>
    <t>KA4350</t>
  </si>
  <si>
    <t>KA4593</t>
  </si>
  <si>
    <t>KA3850</t>
  </si>
  <si>
    <t>KA0276</t>
  </si>
  <si>
    <t>KA4562</t>
  </si>
  <si>
    <t>KA2538</t>
  </si>
  <si>
    <t>KA2478</t>
  </si>
  <si>
    <t>KA2175</t>
  </si>
  <si>
    <t>KA2367</t>
  </si>
  <si>
    <t>KA2168</t>
  </si>
  <si>
    <t>KA2528</t>
  </si>
  <si>
    <t>KA4379</t>
  </si>
  <si>
    <t>KA2433</t>
  </si>
  <si>
    <t>KA2421</t>
  </si>
  <si>
    <t>KA4398</t>
  </si>
  <si>
    <t>KA4380</t>
  </si>
  <si>
    <t>KA3946</t>
  </si>
  <si>
    <t>KA4367</t>
  </si>
  <si>
    <t>KA2276</t>
  </si>
  <si>
    <t>KA2282</t>
  </si>
  <si>
    <t>KA2358</t>
  </si>
  <si>
    <t>KA0139</t>
  </si>
  <si>
    <t>KA2292</t>
  </si>
  <si>
    <t>KA2252</t>
  </si>
  <si>
    <t>KA2200</t>
  </si>
  <si>
    <t>KA2129</t>
  </si>
  <si>
    <t>KA2617</t>
  </si>
  <si>
    <t>KA2054</t>
  </si>
  <si>
    <t>KA2031</t>
  </si>
  <si>
    <t>KA2516</t>
  </si>
  <si>
    <t>KA4546</t>
  </si>
  <si>
    <t>KA4541</t>
  </si>
  <si>
    <t>KA3983</t>
  </si>
  <si>
    <t>KA3981</t>
  </si>
  <si>
    <t>KA2134</t>
  </si>
  <si>
    <t>KA2517</t>
  </si>
  <si>
    <t>KA2514</t>
  </si>
  <si>
    <t>KA3678</t>
  </si>
  <si>
    <t>KA2564</t>
  </si>
  <si>
    <t>KA4395</t>
  </si>
  <si>
    <t>KA4397</t>
  </si>
  <si>
    <t>KA2137</t>
  </si>
  <si>
    <t>KA2563</t>
  </si>
  <si>
    <t>KA2557</t>
  </si>
  <si>
    <t>KA2518</t>
  </si>
  <si>
    <t>KA2558</t>
  </si>
  <si>
    <t>KA2549</t>
  </si>
  <si>
    <t>KA2167</t>
  </si>
  <si>
    <t>KA2417</t>
  </si>
  <si>
    <t>KA2559</t>
  </si>
  <si>
    <t>KA2550</t>
  </si>
  <si>
    <t>KA2299</t>
  </si>
  <si>
    <t>KA2540</t>
  </si>
  <si>
    <t>KA2404</t>
  </si>
  <si>
    <t>KA2226</t>
  </si>
  <si>
    <t>KA2325</t>
  </si>
  <si>
    <t>KA2184</t>
  </si>
  <si>
    <t>KA2566</t>
  </si>
  <si>
    <t>KA2378</t>
  </si>
  <si>
    <t>KA2554</t>
  </si>
  <si>
    <t>KA2400</t>
  </si>
  <si>
    <t>KA2553</t>
  </si>
  <si>
    <t>KA2254</t>
  </si>
  <si>
    <t>KA2555</t>
  </si>
  <si>
    <t>KA2402</t>
  </si>
  <si>
    <t>KA2522</t>
  </si>
  <si>
    <t>KA2380</t>
  </si>
  <si>
    <t>KA2547</t>
  </si>
  <si>
    <t>KA2398</t>
  </si>
  <si>
    <t>KA2556</t>
  </si>
  <si>
    <t>KA2541</t>
  </si>
  <si>
    <t>KA2560</t>
  </si>
  <si>
    <t>KA2192</t>
  </si>
  <si>
    <t>KA2548</t>
  </si>
  <si>
    <t>KA2435</t>
  </si>
  <si>
    <t>KA2225</t>
  </si>
  <si>
    <t>KA2356</t>
  </si>
  <si>
    <t>KA2467</t>
  </si>
  <si>
    <t>KA2133</t>
  </si>
  <si>
    <t>KA2340</t>
  </si>
  <si>
    <t>KA2595</t>
  </si>
  <si>
    <t>KA2113</t>
  </si>
  <si>
    <t>KA2097</t>
  </si>
  <si>
    <t>KA2094</t>
  </si>
  <si>
    <t>KA2091</t>
  </si>
  <si>
    <t>KA2552</t>
  </si>
  <si>
    <t>KA2283</t>
  </si>
  <si>
    <t>KA2279</t>
  </si>
  <si>
    <t>KA2395</t>
  </si>
  <si>
    <t>KA2379</t>
  </si>
  <si>
    <t>KA2253</t>
  </si>
  <si>
    <t>KA2246</t>
  </si>
  <si>
    <t>KA2228</t>
  </si>
  <si>
    <t>KA2545</t>
  </si>
  <si>
    <t>KA2401</t>
  </si>
  <si>
    <t>KA2315</t>
  </si>
  <si>
    <t>KA2399</t>
  </si>
  <si>
    <t>KA2394</t>
  </si>
  <si>
    <t>WW5485</t>
  </si>
  <si>
    <t>BSC11</t>
  </si>
  <si>
    <t>WW5479</t>
  </si>
  <si>
    <t>WW5477</t>
  </si>
  <si>
    <t>IB3177</t>
  </si>
  <si>
    <t>IB3195</t>
  </si>
  <si>
    <t>IB3158</t>
  </si>
  <si>
    <t>IB3190</t>
  </si>
  <si>
    <t>IB3026</t>
  </si>
  <si>
    <t>IB4797</t>
  </si>
  <si>
    <t>IB3208</t>
  </si>
  <si>
    <t>IB3110</t>
  </si>
  <si>
    <t>WW5468</t>
  </si>
  <si>
    <t>IB3180</t>
  </si>
  <si>
    <t>IB3094</t>
  </si>
  <si>
    <t>IB3189</t>
  </si>
  <si>
    <t>IB3185</t>
  </si>
  <si>
    <t>IB3184</t>
  </si>
  <si>
    <t>IB3022</t>
  </si>
  <si>
    <t>IB3017</t>
  </si>
  <si>
    <t>IB3019</t>
  </si>
  <si>
    <t>IB3011</t>
  </si>
  <si>
    <t>IB2959</t>
  </si>
  <si>
    <t>IB3093</t>
  </si>
  <si>
    <t>IB3202</t>
  </si>
  <si>
    <t>IB3152</t>
  </si>
  <si>
    <t>IB2962</t>
  </si>
  <si>
    <t>IB3274</t>
  </si>
  <si>
    <t>IB3182</t>
  </si>
  <si>
    <t>IB0113</t>
  </si>
  <si>
    <t>IB0237</t>
  </si>
  <si>
    <t>IB2960</t>
  </si>
  <si>
    <t>IB3201</t>
  </si>
  <si>
    <t>IB3200</t>
  </si>
  <si>
    <t>IB3194</t>
  </si>
  <si>
    <t>IB2985</t>
  </si>
  <si>
    <t>IB3160</t>
  </si>
  <si>
    <t>IB3092</t>
  </si>
  <si>
    <t>IB2998</t>
  </si>
  <si>
    <t>IB2992</t>
  </si>
  <si>
    <t>IB2961</t>
  </si>
  <si>
    <t>IB2969</t>
  </si>
  <si>
    <t>IB2999</t>
  </si>
  <si>
    <t>IB3149</t>
  </si>
  <si>
    <t>IB2990</t>
  </si>
  <si>
    <t>IB2984</t>
  </si>
  <si>
    <t>IB3147</t>
  </si>
  <si>
    <t>IB3209</t>
  </si>
  <si>
    <t>IB3176</t>
  </si>
  <si>
    <t>IB3205</t>
  </si>
  <si>
    <t>IB3181</t>
  </si>
  <si>
    <t>IB2976</t>
  </si>
  <si>
    <t>IB3273</t>
  </si>
  <si>
    <t>LH1715</t>
  </si>
  <si>
    <t>BSC12</t>
  </si>
  <si>
    <t>LH3891</t>
  </si>
  <si>
    <t>LH1267</t>
  </si>
  <si>
    <t>LH1204</t>
  </si>
  <si>
    <t>LH1118</t>
  </si>
  <si>
    <t>LH4741</t>
  </si>
  <si>
    <t>LH4622</t>
  </si>
  <si>
    <t>LH4585</t>
  </si>
  <si>
    <t>LH1075</t>
  </si>
  <si>
    <t>LH4589</t>
  </si>
  <si>
    <t>LH4588</t>
  </si>
  <si>
    <t>LH4342</t>
  </si>
  <si>
    <t>LH4516</t>
  </si>
  <si>
    <t>LH4528</t>
  </si>
  <si>
    <t>LH1228</t>
  </si>
  <si>
    <t>LH1718</t>
  </si>
  <si>
    <t>LH1717</t>
  </si>
  <si>
    <t>LH1716</t>
  </si>
  <si>
    <t>LH1626</t>
  </si>
  <si>
    <t>LH1039</t>
  </si>
  <si>
    <t>LH3917</t>
  </si>
  <si>
    <t>LH3914</t>
  </si>
  <si>
    <t>LH3683</t>
  </si>
  <si>
    <t>LH1707</t>
  </si>
  <si>
    <t>LH1394</t>
  </si>
  <si>
    <t>LH1265</t>
  </si>
  <si>
    <t>LH1264</t>
  </si>
  <si>
    <t>LH1230</t>
  </si>
  <si>
    <t>LH1229</t>
  </si>
  <si>
    <t>LH1140</t>
  </si>
  <si>
    <t>LH1126</t>
  </si>
  <si>
    <t>LH1022</t>
  </si>
  <si>
    <t>LH0308</t>
  </si>
  <si>
    <t>LH1706</t>
  </si>
  <si>
    <t>LH1392</t>
  </si>
  <si>
    <t>LH1092</t>
  </si>
  <si>
    <t>LH1058</t>
  </si>
  <si>
    <t>LH5078</t>
  </si>
  <si>
    <t>LH4899</t>
  </si>
  <si>
    <t>KS5039</t>
  </si>
  <si>
    <t>LH4900</t>
  </si>
  <si>
    <t>LH4855</t>
  </si>
  <si>
    <t>LH1365</t>
  </si>
  <si>
    <t>LH3886</t>
  </si>
  <si>
    <t>LH1636</t>
  </si>
  <si>
    <t>LH1637</t>
  </si>
  <si>
    <t>KS4476</t>
  </si>
  <si>
    <t>KS4560</t>
  </si>
  <si>
    <t>LH1642</t>
  </si>
  <si>
    <t>KS3964</t>
  </si>
  <si>
    <t>LH1372</t>
  </si>
  <si>
    <t>LH1369</t>
  </si>
  <si>
    <t>LH1368</t>
  </si>
  <si>
    <t>LH1366</t>
  </si>
  <si>
    <t>LH1177</t>
  </si>
  <si>
    <t>LH1143</t>
  </si>
  <si>
    <t>LH1142</t>
  </si>
  <si>
    <t>LH1105</t>
  </si>
  <si>
    <t>LH1096</t>
  </si>
  <si>
    <t>LH1694</t>
  </si>
  <si>
    <t>LH1638</t>
  </si>
  <si>
    <t>LH1400</t>
  </si>
  <si>
    <t>LH1248</t>
  </si>
  <si>
    <t>LH1094</t>
  </si>
  <si>
    <t>LH3836</t>
  </si>
  <si>
    <t>LH1977</t>
  </si>
  <si>
    <t>LH1976</t>
  </si>
  <si>
    <t>LH1696</t>
  </si>
  <si>
    <t>LH1649</t>
  </si>
  <si>
    <t>LH1388</t>
  </si>
  <si>
    <t>LH1387</t>
  </si>
  <si>
    <t>LH1386</t>
  </si>
  <si>
    <t>LH1385</t>
  </si>
  <si>
    <t>LH1195</t>
  </si>
  <si>
    <t>LH1194</t>
  </si>
  <si>
    <t>LH1100</t>
  </si>
  <si>
    <t>KS1843</t>
  </si>
  <si>
    <t>KS1842</t>
  </si>
  <si>
    <t>LH1632</t>
  </si>
  <si>
    <t>KS1841</t>
  </si>
  <si>
    <t>KS1840</t>
  </si>
  <si>
    <t>KS1424</t>
  </si>
  <si>
    <t>KS1420</t>
  </si>
  <si>
    <t>KS1419</t>
  </si>
  <si>
    <t>KS1418</t>
  </si>
  <si>
    <t>KS1221</t>
  </si>
  <si>
    <t>KS1220</t>
  </si>
  <si>
    <t>KS1218</t>
  </si>
  <si>
    <t>KS1216</t>
  </si>
  <si>
    <t>KS1112</t>
  </si>
  <si>
    <t>KS1929</t>
  </si>
  <si>
    <t>KS1928</t>
  </si>
  <si>
    <t>KS1844</t>
  </si>
  <si>
    <t>KS1604</t>
  </si>
  <si>
    <t>KS1423</t>
  </si>
  <si>
    <t>KS1422</t>
  </si>
  <si>
    <t>KS1421</t>
  </si>
  <si>
    <t>KS1219</t>
  </si>
  <si>
    <t>KS1217</t>
  </si>
  <si>
    <t>KS1113</t>
  </si>
  <si>
    <t>AH1990</t>
  </si>
  <si>
    <t>KA2295</t>
  </si>
  <si>
    <t>BSC14</t>
  </si>
  <si>
    <t>KA2501</t>
  </si>
  <si>
    <t>KA2303</t>
  </si>
  <si>
    <t>KA2149</t>
  </si>
  <si>
    <t>KA2618</t>
  </si>
  <si>
    <t>KA0192</t>
  </si>
  <si>
    <t>KA2461</t>
  </si>
  <si>
    <t>KA3949</t>
  </si>
  <si>
    <t>KA2499</t>
  </si>
  <si>
    <t>KA2290</t>
  </si>
  <si>
    <t>KA0132</t>
  </si>
  <si>
    <t>KA0140</t>
  </si>
  <si>
    <t>KA2370</t>
  </si>
  <si>
    <t>KA2337</t>
  </si>
  <si>
    <t>KA2304</t>
  </si>
  <si>
    <t>KA2384</t>
  </si>
  <si>
    <t>KA2411</t>
  </si>
  <si>
    <t>KA2241</t>
  </si>
  <si>
    <t>KA2338</t>
  </si>
  <si>
    <t>KA2373</t>
  </si>
  <si>
    <t>KA0253</t>
  </si>
  <si>
    <t>KA0125</t>
  </si>
  <si>
    <t>KA2285</t>
  </si>
  <si>
    <t>KA0036</t>
  </si>
  <si>
    <t>KA2238</t>
  </si>
  <si>
    <t>KA2221</t>
  </si>
  <si>
    <t>KA0126</t>
  </si>
  <si>
    <t>KA0122</t>
  </si>
  <si>
    <t>KA2072</t>
  </si>
  <si>
    <t>KA2257</t>
  </si>
  <si>
    <t>KA2235</t>
  </si>
  <si>
    <t>KA2176</t>
  </si>
  <si>
    <t>KA2166</t>
  </si>
  <si>
    <t>KA2160</t>
  </si>
  <si>
    <t>KA2012</t>
  </si>
  <si>
    <t>KA0272</t>
  </si>
  <si>
    <t>KA2017</t>
  </si>
  <si>
    <t>KA0256</t>
  </si>
  <si>
    <t>KA0270</t>
  </si>
  <si>
    <t>KA0123</t>
  </si>
  <si>
    <t>KA2044</t>
  </si>
  <si>
    <t>KA2406</t>
  </si>
  <si>
    <t>KA2357</t>
  </si>
  <si>
    <t>KA0130</t>
  </si>
  <si>
    <t>KA2237</t>
  </si>
  <si>
    <t>KA2236</t>
  </si>
  <si>
    <t>KA0129</t>
  </si>
  <si>
    <t>KA0254</t>
  </si>
  <si>
    <t>KA0127</t>
  </si>
  <si>
    <t>KA2169</t>
  </si>
  <si>
    <t>KA3845</t>
  </si>
  <si>
    <t>KA2047</t>
  </si>
  <si>
    <t>KA0043</t>
  </si>
  <si>
    <t>KA2510</t>
  </si>
  <si>
    <t>BSC15</t>
  </si>
  <si>
    <t>KA4631</t>
  </si>
  <si>
    <t>KA4564</t>
  </si>
  <si>
    <t>KA4632</t>
  </si>
  <si>
    <t>KA4633</t>
  </si>
  <si>
    <t>KA2202</t>
  </si>
  <si>
    <t>KA2570</t>
  </si>
  <si>
    <t>KA2584</t>
  </si>
  <si>
    <t>KA2605</t>
  </si>
  <si>
    <t>KA4718</t>
  </si>
  <si>
    <t>KA3943</t>
  </si>
  <si>
    <t>KA4393</t>
  </si>
  <si>
    <t>KA3945</t>
  </si>
  <si>
    <t>KA3944</t>
  </si>
  <si>
    <t>KA2471</t>
  </si>
  <si>
    <t>KA2571</t>
  </si>
  <si>
    <t>KA3858</t>
  </si>
  <si>
    <t>KA2567</t>
  </si>
  <si>
    <t>KA4394</t>
  </si>
  <si>
    <t>KA2441</t>
  </si>
  <si>
    <t>KA3851</t>
  </si>
  <si>
    <t>KA2561</t>
  </si>
  <si>
    <t>KA2527</t>
  </si>
  <si>
    <t>KA2473</t>
  </si>
  <si>
    <t>KA3844</t>
  </si>
  <si>
    <t>KA4382</t>
  </si>
  <si>
    <t>KA4400</t>
  </si>
  <si>
    <t>KA2513</t>
  </si>
  <si>
    <t>KA2465</t>
  </si>
  <si>
    <t>KA2515</t>
  </si>
  <si>
    <t>KA2416</t>
  </si>
  <si>
    <t>KA2298</t>
  </si>
  <si>
    <t>KA2332</t>
  </si>
  <si>
    <t>KA2330</t>
  </si>
  <si>
    <t>KA2446</t>
  </si>
  <si>
    <t>KA2428</t>
  </si>
  <si>
    <t>KA2396</t>
  </si>
  <si>
    <t>KA2365</t>
  </si>
  <si>
    <t>KA2393</t>
  </si>
  <si>
    <t>KA2331</t>
  </si>
  <si>
    <t>KA0042</t>
  </si>
  <si>
    <t>KA2342</t>
  </si>
  <si>
    <t>KA2218</t>
  </si>
  <si>
    <t>KA2211</t>
  </si>
  <si>
    <t>KA2126</t>
  </si>
  <si>
    <t>KA2121</t>
  </si>
  <si>
    <t>KA2120</t>
  </si>
  <si>
    <t>KA2105</t>
  </si>
  <si>
    <t>KA2448</t>
  </si>
  <si>
    <t>KA2431</t>
  </si>
  <si>
    <t>KA2430</t>
  </si>
  <si>
    <t>KA2429</t>
  </si>
  <si>
    <t>KA2387</t>
  </si>
  <si>
    <t>KA2288</t>
  </si>
  <si>
    <t>KA2268</t>
  </si>
  <si>
    <t>KA2245</t>
  </si>
  <si>
    <t>KA2243</t>
  </si>
  <si>
    <t>KA2242</t>
  </si>
  <si>
    <t>KA2201</t>
  </si>
  <si>
    <t>KA2064</t>
  </si>
  <si>
    <t>KA2210</t>
  </si>
  <si>
    <t>KA2205</t>
  </si>
  <si>
    <t>KA2203</t>
  </si>
  <si>
    <t>KA2140</t>
  </si>
  <si>
    <t>KA2139</t>
  </si>
  <si>
    <t>KA2136</t>
  </si>
  <si>
    <t>KA2345</t>
  </si>
  <si>
    <t>KA4550</t>
  </si>
  <si>
    <t>KA2366</t>
  </si>
  <si>
    <t>KA2363</t>
  </si>
  <si>
    <t>KA2310</t>
  </si>
  <si>
    <t>KA4898</t>
  </si>
  <si>
    <t>KA2208</t>
  </si>
  <si>
    <t>KA2130</t>
  </si>
  <si>
    <t>KA4371</t>
  </si>
  <si>
    <t>KA2075</t>
  </si>
  <si>
    <t>KA2060</t>
  </si>
  <si>
    <t>KA2051</t>
  </si>
  <si>
    <t>KA2048</t>
  </si>
  <si>
    <t>KA2386</t>
  </si>
  <si>
    <t>KA2364</t>
  </si>
  <si>
    <t>KA2351</t>
  </si>
  <si>
    <t>KA2341</t>
  </si>
  <si>
    <t>KA4561</t>
  </si>
  <si>
    <t>KA2272</t>
  </si>
  <si>
    <t>KA2269</t>
  </si>
  <si>
    <t>KA2263</t>
  </si>
  <si>
    <t>KA3984</t>
  </si>
  <si>
    <t>KA2148</t>
  </si>
  <si>
    <t>KA3940</t>
  </si>
  <si>
    <t>KA4369</t>
  </si>
  <si>
    <t>KA3942</t>
  </si>
  <si>
    <t>KA3939</t>
  </si>
  <si>
    <t>KA4368</t>
  </si>
  <si>
    <t>KA2597</t>
  </si>
  <si>
    <t>KA2498</t>
  </si>
  <si>
    <t>KA2598</t>
  </si>
  <si>
    <t>KA2016</t>
  </si>
  <si>
    <t>KA2596</t>
  </si>
  <si>
    <t>KA4374</t>
  </si>
  <si>
    <t>KA0255</t>
  </si>
  <si>
    <t>KA2572</t>
  </si>
  <si>
    <t>KA3853</t>
  </si>
  <si>
    <t>KA2440</t>
  </si>
  <si>
    <t>KA3860</t>
  </si>
  <si>
    <t>KA2616</t>
  </si>
  <si>
    <t>KA2551</t>
  </si>
  <si>
    <t>KA2489</t>
  </si>
  <si>
    <t>KA2230</t>
  </si>
  <si>
    <t>KA2207</t>
  </si>
  <si>
    <t>KA2198</t>
  </si>
  <si>
    <t>KA2197</t>
  </si>
  <si>
    <t>HB5152</t>
  </si>
  <si>
    <t>KA2456</t>
  </si>
  <si>
    <t>KA2443</t>
  </si>
  <si>
    <t>HB5154</t>
  </si>
  <si>
    <t>HB5151</t>
  </si>
  <si>
    <t>KA2426</t>
  </si>
  <si>
    <t>KA2578</t>
  </si>
  <si>
    <t>KA2186</t>
  </si>
  <si>
    <t>KA2131</t>
  </si>
  <si>
    <t>KA4346</t>
  </si>
  <si>
    <t>KA2601</t>
  </si>
  <si>
    <t>KA2600</t>
  </si>
  <si>
    <t>KA2599</t>
  </si>
  <si>
    <t>KA2594</t>
  </si>
  <si>
    <t>KA2509</t>
  </si>
  <si>
    <t>KA2418</t>
  </si>
  <si>
    <t>KA2408</t>
  </si>
  <si>
    <t>KA2407</t>
  </si>
  <si>
    <t>KA2389</t>
  </si>
  <si>
    <t>KA2320</t>
  </si>
  <si>
    <t>KA2291</t>
  </si>
  <si>
    <t>KA2270</t>
  </si>
  <si>
    <t>KA2262</t>
  </si>
  <si>
    <t>HB5153</t>
  </si>
  <si>
    <t>KA2579</t>
  </si>
  <si>
    <t>KA2142</t>
  </si>
  <si>
    <t>KA2078</t>
  </si>
  <si>
    <t>KA2414</t>
  </si>
  <si>
    <t>KA2077</t>
  </si>
  <si>
    <t>KA2576</t>
  </si>
  <si>
    <t>KA2536</t>
  </si>
  <si>
    <t>KA2612</t>
  </si>
  <si>
    <t>KA2537</t>
  </si>
  <si>
    <t>IB3212</t>
  </si>
  <si>
    <t>BSC17</t>
  </si>
  <si>
    <t>IB3057</t>
  </si>
  <si>
    <t>IB2955</t>
  </si>
  <si>
    <t>IB2956</t>
  </si>
  <si>
    <t>IB0238</t>
  </si>
  <si>
    <t>IB0243</t>
  </si>
  <si>
    <t>IB3122</t>
  </si>
  <si>
    <t>IB3157</t>
  </si>
  <si>
    <t>IB0112</t>
  </si>
  <si>
    <t>IB2950</t>
  </si>
  <si>
    <t>IB0240</t>
  </si>
  <si>
    <t>IB0245</t>
  </si>
  <si>
    <t>IB3206</t>
  </si>
  <si>
    <t>IB3221</t>
  </si>
  <si>
    <t>IB0233</t>
  </si>
  <si>
    <t>IB3168</t>
  </si>
  <si>
    <t>IB3154</t>
  </si>
  <si>
    <t>IB0236</t>
  </si>
  <si>
    <t>IB3146</t>
  </si>
  <si>
    <t>IB3144</t>
  </si>
  <si>
    <t>IB0239</t>
  </si>
  <si>
    <t>IB3174</t>
  </si>
  <si>
    <t>IB0234</t>
  </si>
  <si>
    <t>IB0242</t>
  </si>
  <si>
    <t>IB0241</t>
  </si>
  <si>
    <t>IB0235</t>
  </si>
  <si>
    <t>IB2943</t>
  </si>
  <si>
    <t>IB3227</t>
  </si>
  <si>
    <t>IB2991</t>
  </si>
  <si>
    <t>IB0103</t>
  </si>
  <si>
    <t>IB0251</t>
  </si>
  <si>
    <t>IB0102</t>
  </si>
  <si>
    <t>IB3161</t>
  </si>
  <si>
    <t>IB3165</t>
  </si>
  <si>
    <t>IB3162</t>
  </si>
  <si>
    <t>IB3169</t>
  </si>
  <si>
    <t>IB3141</t>
  </si>
  <si>
    <t>IB2974</t>
  </si>
  <si>
    <t>IB0099</t>
  </si>
  <si>
    <t>IB2949</t>
  </si>
  <si>
    <t>IB2989</t>
  </si>
  <si>
    <t>IB3125</t>
  </si>
  <si>
    <t>IB2971</t>
  </si>
  <si>
    <t>IB3126</t>
  </si>
  <si>
    <t>IB2980</t>
  </si>
  <si>
    <t>IB3132</t>
  </si>
  <si>
    <t>IB3210</t>
  </si>
  <si>
    <t>IB3248</t>
  </si>
  <si>
    <t>IB3277</t>
  </si>
  <si>
    <t>IB3224</t>
  </si>
  <si>
    <t>IB3243</t>
  </si>
  <si>
    <t>IB0114</t>
  </si>
  <si>
    <t>IB3159</t>
  </si>
  <si>
    <t>IB3204</t>
  </si>
  <si>
    <t>IB3228</t>
  </si>
  <si>
    <t>IB3223</t>
  </si>
  <si>
    <t>IB3225</t>
  </si>
  <si>
    <t>IB3124</t>
  </si>
  <si>
    <t>IB3104</t>
  </si>
  <si>
    <t>IB3240</t>
  </si>
  <si>
    <t>IB3236</t>
  </si>
  <si>
    <t>IB3153</t>
  </si>
  <si>
    <t>IB3106</t>
  </si>
  <si>
    <t>IB3231</t>
  </si>
  <si>
    <t>IB3199</t>
  </si>
  <si>
    <t>IB3178</t>
  </si>
  <si>
    <t>IB3116</t>
  </si>
  <si>
    <t>IB3037</t>
  </si>
  <si>
    <t>IB3035</t>
  </si>
  <si>
    <t>IB3033</t>
  </si>
  <si>
    <t>IB3127</t>
  </si>
  <si>
    <t>IB3069</t>
  </si>
  <si>
    <t>IB3108</t>
  </si>
  <si>
    <t>IB3107</t>
  </si>
  <si>
    <t>IB3229</t>
  </si>
  <si>
    <t>IB3226</t>
  </si>
  <si>
    <t>IB3054</t>
  </si>
  <si>
    <t>IB3232</t>
  </si>
  <si>
    <t>IB3027</t>
  </si>
  <si>
    <t>IB3048</t>
  </si>
  <si>
    <t>IB2954</t>
  </si>
  <si>
    <t>IB2932</t>
  </si>
  <si>
    <t>IB3130</t>
  </si>
  <si>
    <t>IB3065</t>
  </si>
  <si>
    <t>IB3062</t>
  </si>
  <si>
    <t>IB3059</t>
  </si>
  <si>
    <t>IB3047</t>
  </si>
  <si>
    <t>IB3029</t>
  </si>
  <si>
    <t>TS3972</t>
  </si>
  <si>
    <t>FB1803</t>
  </si>
  <si>
    <t>FB4582</t>
  </si>
  <si>
    <t>FB3869</t>
  </si>
  <si>
    <t>FB4529</t>
  </si>
  <si>
    <t>GO5645</t>
  </si>
  <si>
    <t>GO5530</t>
  </si>
  <si>
    <t>FB1822</t>
  </si>
  <si>
    <t>FB1806</t>
  </si>
  <si>
    <t>GO1462</t>
  </si>
  <si>
    <t>GO1461</t>
  </si>
  <si>
    <t>FB4128</t>
  </si>
  <si>
    <t>FB1998</t>
  </si>
  <si>
    <t>FB1811</t>
  </si>
  <si>
    <t>FB1958</t>
  </si>
  <si>
    <t>FB1815</t>
  </si>
  <si>
    <t>FB1813</t>
  </si>
  <si>
    <t>FB1807</t>
  </si>
  <si>
    <t>FB4092</t>
  </si>
  <si>
    <t>FB0162</t>
  </si>
  <si>
    <t>FB1808</t>
  </si>
  <si>
    <t>FB4099</t>
  </si>
  <si>
    <t>FB4098</t>
  </si>
  <si>
    <t>FB4095</t>
  </si>
  <si>
    <t>FB4094</t>
  </si>
  <si>
    <t>FB4091</t>
  </si>
  <si>
    <t>FB4089</t>
  </si>
  <si>
    <t>FB4047</t>
  </si>
  <si>
    <t>FB4040</t>
  </si>
  <si>
    <t>FB4029</t>
  </si>
  <si>
    <t>FB4028</t>
  </si>
  <si>
    <t>FB4024</t>
  </si>
  <si>
    <t>FB4018</t>
  </si>
  <si>
    <t>FB4017</t>
  </si>
  <si>
    <t>FB4105</t>
  </si>
  <si>
    <t>FB4104</t>
  </si>
  <si>
    <t>FB4103</t>
  </si>
  <si>
    <t>FB4102</t>
  </si>
  <si>
    <t>FB4101</t>
  </si>
  <si>
    <t>FB4097</t>
  </si>
  <si>
    <t>FB4093</t>
  </si>
  <si>
    <t>FB4087</t>
  </si>
  <si>
    <t>FB4048</t>
  </si>
  <si>
    <t>FB4046</t>
  </si>
  <si>
    <t>FB4045</t>
  </si>
  <si>
    <t>FB4027</t>
  </si>
  <si>
    <t>FB4026</t>
  </si>
  <si>
    <t>FB4025</t>
  </si>
  <si>
    <t>FB4019</t>
  </si>
  <si>
    <t>FB4076</t>
  </si>
  <si>
    <t>FB4075</t>
  </si>
  <si>
    <t>FB4074</t>
  </si>
  <si>
    <t>FB4071</t>
  </si>
  <si>
    <t>FB4023</t>
  </si>
  <si>
    <t>FB4022</t>
  </si>
  <si>
    <t>FB4011</t>
  </si>
  <si>
    <t>1T3590</t>
  </si>
  <si>
    <t>FB1796</t>
  </si>
  <si>
    <t>FB1795</t>
  </si>
  <si>
    <t>FB1804</t>
  </si>
  <si>
    <t>FB4086</t>
  </si>
  <si>
    <t>FB4073</t>
  </si>
  <si>
    <t>FB4090</t>
  </si>
  <si>
    <t>1T3589</t>
  </si>
  <si>
    <t>1T3588</t>
  </si>
  <si>
    <t>1K3527</t>
  </si>
  <si>
    <t>FB4072</t>
  </si>
  <si>
    <t>FB4096</t>
  </si>
  <si>
    <t>1J3526</t>
  </si>
  <si>
    <t>FB4581</t>
  </si>
  <si>
    <t>FB0161</t>
  </si>
  <si>
    <t>FB1821</t>
  </si>
  <si>
    <t>1J3525</t>
  </si>
  <si>
    <t>FB1820</t>
  </si>
  <si>
    <t>FB1819</t>
  </si>
  <si>
    <t>FB1817</t>
  </si>
  <si>
    <t>NO3336</t>
  </si>
  <si>
    <t>BSC19</t>
  </si>
  <si>
    <t>PS4922</t>
  </si>
  <si>
    <t>PS4908</t>
  </si>
  <si>
    <t>PS2742</t>
  </si>
  <si>
    <t>3F3719</t>
  </si>
  <si>
    <t>PS4938</t>
  </si>
  <si>
    <t>PS4950</t>
  </si>
  <si>
    <t>NO4497</t>
  </si>
  <si>
    <t>PS2872</t>
  </si>
  <si>
    <t>PS3936</t>
  </si>
  <si>
    <t>NO2851</t>
  </si>
  <si>
    <t>NO3339</t>
  </si>
  <si>
    <t>NO3338</t>
  </si>
  <si>
    <t>NO3337</t>
  </si>
  <si>
    <t>NO2852</t>
  </si>
  <si>
    <t>PS4951</t>
  </si>
  <si>
    <t>PS0231</t>
  </si>
  <si>
    <t>PS2739</t>
  </si>
  <si>
    <t>PS0248</t>
  </si>
  <si>
    <t>PS2738</t>
  </si>
  <si>
    <t>PS4940</t>
  </si>
  <si>
    <t>PS4956</t>
  </si>
  <si>
    <t>PS4962</t>
  </si>
  <si>
    <t>PS0173</t>
  </si>
  <si>
    <t>PS2746</t>
  </si>
  <si>
    <t>PS4971</t>
  </si>
  <si>
    <t>PS4952</t>
  </si>
  <si>
    <t>PS4969</t>
  </si>
  <si>
    <t>PS4955</t>
  </si>
  <si>
    <t>PS4946</t>
  </si>
  <si>
    <t>CD2754</t>
  </si>
  <si>
    <t>PS4963</t>
  </si>
  <si>
    <t>3F3718</t>
  </si>
  <si>
    <t>PS4943</t>
  </si>
  <si>
    <t>PS2749</t>
  </si>
  <si>
    <t>PS4968</t>
  </si>
  <si>
    <t>PS4961</t>
  </si>
  <si>
    <t>PS4957</t>
  </si>
  <si>
    <t>PS4970</t>
  </si>
  <si>
    <t>PS4965</t>
  </si>
  <si>
    <t>PS2741</t>
  </si>
  <si>
    <t>PS2753</t>
  </si>
  <si>
    <t>PS4324</t>
  </si>
  <si>
    <t>PS4964</t>
  </si>
  <si>
    <t>PS4945</t>
  </si>
  <si>
    <t>PS4959</t>
  </si>
  <si>
    <t>PS2740</t>
  </si>
  <si>
    <t>PS2744</t>
  </si>
  <si>
    <t>PS0179</t>
  </si>
  <si>
    <t>PS2751</t>
  </si>
  <si>
    <t>PS2752</t>
  </si>
  <si>
    <t>PS2750</t>
  </si>
  <si>
    <t>PS2745</t>
  </si>
  <si>
    <t>PS2748</t>
  </si>
  <si>
    <t>PS2747</t>
  </si>
  <si>
    <t>PS4953</t>
  </si>
  <si>
    <t>PS2743</t>
  </si>
  <si>
    <t>PS0229</t>
  </si>
  <si>
    <t>PS0249</t>
  </si>
  <si>
    <t>PS4949</t>
  </si>
  <si>
    <t>PS0228</t>
  </si>
  <si>
    <t>PS0178</t>
  </si>
  <si>
    <t>PS4967</t>
  </si>
  <si>
    <t>PS4966</t>
  </si>
  <si>
    <t>PS4960</t>
  </si>
  <si>
    <t>PS4941</t>
  </si>
  <si>
    <t>PS4954</t>
  </si>
  <si>
    <t>PS4939</t>
  </si>
  <si>
    <t>PS4933</t>
  </si>
  <si>
    <t>PS4944</t>
  </si>
  <si>
    <t>PS4948</t>
  </si>
  <si>
    <t>PS4942</t>
  </si>
  <si>
    <t>PS4947</t>
  </si>
  <si>
    <t>PS4936</t>
  </si>
  <si>
    <t>PS4935</t>
  </si>
  <si>
    <t>PS4927</t>
  </si>
  <si>
    <t>PS4926</t>
  </si>
  <si>
    <t>PS4920</t>
  </si>
  <si>
    <t>PS4919</t>
  </si>
  <si>
    <t>PS4910</t>
  </si>
  <si>
    <t>PS4909</t>
  </si>
  <si>
    <t>PS4905</t>
  </si>
  <si>
    <t>PS4904</t>
  </si>
  <si>
    <t>PS4903</t>
  </si>
  <si>
    <t>PS4902</t>
  </si>
  <si>
    <t>PS4901</t>
  </si>
  <si>
    <t>PS4934</t>
  </si>
  <si>
    <t>PS4925</t>
  </si>
  <si>
    <t>PS4924</t>
  </si>
  <si>
    <t>PS4923</t>
  </si>
  <si>
    <t>PS4921</t>
  </si>
  <si>
    <t>PS4918</t>
  </si>
  <si>
    <t>PS4917</t>
  </si>
  <si>
    <t>PS4915</t>
  </si>
  <si>
    <t>PS4914</t>
  </si>
  <si>
    <t>PS4913</t>
  </si>
  <si>
    <t>PS4912</t>
  </si>
  <si>
    <t>PS4911</t>
  </si>
  <si>
    <t>PS4906</t>
  </si>
  <si>
    <t>TK4982</t>
  </si>
  <si>
    <t>BSC20</t>
  </si>
  <si>
    <t>LN4977</t>
  </si>
  <si>
    <t>KX3900</t>
  </si>
  <si>
    <t>3D3713</t>
  </si>
  <si>
    <t>2N3428</t>
  </si>
  <si>
    <t>US3366</t>
  </si>
  <si>
    <t>US3365</t>
  </si>
  <si>
    <t>US3364</t>
  </si>
  <si>
    <t>US3363</t>
  </si>
  <si>
    <t>US3362</t>
  </si>
  <si>
    <t>US3360</t>
  </si>
  <si>
    <t>UK3340</t>
  </si>
  <si>
    <t>AE3344</t>
  </si>
  <si>
    <t>KX3342</t>
  </si>
  <si>
    <t>KX3341</t>
  </si>
  <si>
    <t>GR3345</t>
  </si>
  <si>
    <t>GG3359</t>
  </si>
  <si>
    <t>GG3358</t>
  </si>
  <si>
    <t>GG3357</t>
  </si>
  <si>
    <t>GG3356</t>
  </si>
  <si>
    <t>GG3355</t>
  </si>
  <si>
    <t>GG3354</t>
  </si>
  <si>
    <t>GG3353</t>
  </si>
  <si>
    <t>CL3348</t>
  </si>
  <si>
    <t>CL3347</t>
  </si>
  <si>
    <t>CL3346</t>
  </si>
  <si>
    <t>MU3787</t>
  </si>
  <si>
    <t>BSC21</t>
  </si>
  <si>
    <t>MU3789</t>
  </si>
  <si>
    <t>MU1848</t>
  </si>
  <si>
    <t>MU4435</t>
  </si>
  <si>
    <t>MU1845</t>
  </si>
  <si>
    <t>MU4430</t>
  </si>
  <si>
    <t>MU1847</t>
  </si>
  <si>
    <t>MU1849</t>
  </si>
  <si>
    <t>MU4456</t>
  </si>
  <si>
    <t>MU4446</t>
  </si>
  <si>
    <t>MU4427</t>
  </si>
  <si>
    <t>MU4450</t>
  </si>
  <si>
    <t>MU4437</t>
  </si>
  <si>
    <t>MU4455</t>
  </si>
  <si>
    <t>MU4453</t>
  </si>
  <si>
    <t>MU4452</t>
  </si>
  <si>
    <t>MU4445</t>
  </si>
  <si>
    <t>MU4448</t>
  </si>
  <si>
    <t>MU4441</t>
  </si>
  <si>
    <t>MU4442</t>
  </si>
  <si>
    <t>MU4440</t>
  </si>
  <si>
    <t>MU4443</t>
  </si>
  <si>
    <t>MU4444</t>
  </si>
  <si>
    <t>MU4454</t>
  </si>
  <si>
    <t>MU4447</t>
  </si>
  <si>
    <t>MU4449</t>
  </si>
  <si>
    <t>MU4431</t>
  </si>
  <si>
    <t>MU4408</t>
  </si>
  <si>
    <t>MU3681</t>
  </si>
  <si>
    <t>MU4434</t>
  </si>
  <si>
    <t>MU3973</t>
  </si>
  <si>
    <t>MU4439</t>
  </si>
  <si>
    <t>MU4451</t>
  </si>
  <si>
    <t>MU3788</t>
  </si>
  <si>
    <t>MU0177</t>
  </si>
  <si>
    <t>MU4436</t>
  </si>
  <si>
    <t>MU4432</t>
  </si>
  <si>
    <t>MU4433</t>
  </si>
  <si>
    <t>MU4424</t>
  </si>
  <si>
    <t>MU4438</t>
  </si>
  <si>
    <t>MU4423</t>
  </si>
  <si>
    <t>MU4425</t>
  </si>
  <si>
    <t>MU4429</t>
  </si>
  <si>
    <t>MU4422</t>
  </si>
  <si>
    <t>MU4426</t>
  </si>
  <si>
    <t>MU4418</t>
  </si>
  <si>
    <t>MU4417</t>
  </si>
  <si>
    <t>MU4413</t>
  </si>
  <si>
    <t>MU4412</t>
  </si>
  <si>
    <t>MU4411</t>
  </si>
  <si>
    <t>MU4409</t>
  </si>
  <si>
    <t>MU4406</t>
  </si>
  <si>
    <t>MU4402</t>
  </si>
  <si>
    <t>MU4401</t>
  </si>
  <si>
    <t>MU4416</t>
  </si>
  <si>
    <t>MU4415</t>
  </si>
  <si>
    <t>MU4414</t>
  </si>
  <si>
    <t>MU4410</t>
  </si>
  <si>
    <t>MU4407</t>
  </si>
  <si>
    <t>MU4405</t>
  </si>
  <si>
    <t>MU4404</t>
  </si>
  <si>
    <t>MU4403</t>
  </si>
  <si>
    <t>CN5756</t>
  </si>
  <si>
    <t>CN5526</t>
  </si>
  <si>
    <t>CN1919</t>
  </si>
  <si>
    <t>AH1979</t>
  </si>
  <si>
    <t>AH1594</t>
  </si>
  <si>
    <t>1G3480</t>
  </si>
  <si>
    <t>1C3447</t>
  </si>
  <si>
    <t>1C3446</t>
  </si>
  <si>
    <t>1C3445</t>
  </si>
  <si>
    <t>RK1490</t>
  </si>
  <si>
    <t>HM1557</t>
  </si>
  <si>
    <t>HM1556</t>
  </si>
  <si>
    <t>DP5529</t>
  </si>
  <si>
    <t>DP5528</t>
  </si>
  <si>
    <t>DP1926</t>
  </si>
  <si>
    <t>DP1925</t>
  </si>
  <si>
    <t>DP1924</t>
  </si>
  <si>
    <t>2A3704</t>
  </si>
  <si>
    <t>1G3482</t>
  </si>
  <si>
    <t>1G3481</t>
  </si>
  <si>
    <t>DP1967</t>
  </si>
  <si>
    <t>DP1966</t>
  </si>
  <si>
    <t>DP1965</t>
  </si>
  <si>
    <t>DP1964</t>
  </si>
  <si>
    <t>DP1951</t>
  </si>
  <si>
    <t>DP1950</t>
  </si>
  <si>
    <t>2A3706</t>
  </si>
  <si>
    <t>2A3705</t>
  </si>
  <si>
    <t>1G3483</t>
  </si>
  <si>
    <t>PP5562</t>
  </si>
  <si>
    <t>PP5561</t>
  </si>
  <si>
    <t>PP4893</t>
  </si>
  <si>
    <t>PP1485</t>
  </si>
  <si>
    <t>PP1484</t>
  </si>
  <si>
    <t>PP1483</t>
  </si>
  <si>
    <t>1R3577</t>
  </si>
  <si>
    <t>SK1991</t>
  </si>
  <si>
    <t>SK4519</t>
  </si>
  <si>
    <t>SK1891</t>
  </si>
  <si>
    <t>DK1923</t>
  </si>
  <si>
    <t>2I3759</t>
  </si>
  <si>
    <t>SK4112</t>
  </si>
  <si>
    <t>2I3758</t>
  </si>
  <si>
    <t>SK4518</t>
  </si>
  <si>
    <t>SK4517</t>
  </si>
  <si>
    <t>SK4265</t>
  </si>
  <si>
    <t>SK1984</t>
  </si>
  <si>
    <t>SK1890</t>
  </si>
  <si>
    <t>DK5109</t>
  </si>
  <si>
    <t>SK5080</t>
  </si>
  <si>
    <t>SK5121</t>
  </si>
  <si>
    <t>SK5041</t>
  </si>
  <si>
    <t>SK1889</t>
  </si>
  <si>
    <t>JJ3987</t>
  </si>
  <si>
    <t>SK4000</t>
  </si>
  <si>
    <t>SK1623</t>
  </si>
  <si>
    <t>SK4274</t>
  </si>
  <si>
    <t>SK3989</t>
  </si>
  <si>
    <t>SK3985</t>
  </si>
  <si>
    <t>GJ3993</t>
  </si>
  <si>
    <t>SK1583</t>
  </si>
  <si>
    <t>SK1582</t>
  </si>
  <si>
    <t>SK1581</t>
  </si>
  <si>
    <t>SK1584</t>
  </si>
  <si>
    <t>DK1605</t>
  </si>
  <si>
    <t>SK0032</t>
  </si>
  <si>
    <t>SK5036</t>
  </si>
  <si>
    <t>SK1886</t>
  </si>
  <si>
    <t>DK1610</t>
  </si>
  <si>
    <t>SK1968</t>
  </si>
  <si>
    <t>SK4273</t>
  </si>
  <si>
    <t>SK4285</t>
  </si>
  <si>
    <t>SK4209</t>
  </si>
  <si>
    <t>SK4263</t>
  </si>
  <si>
    <t>SK4892</t>
  </si>
  <si>
    <t>1R3578</t>
  </si>
  <si>
    <t>1R2703</t>
  </si>
  <si>
    <t>DK5730</t>
  </si>
  <si>
    <t>DK5757</t>
  </si>
  <si>
    <t>SK4279</t>
  </si>
  <si>
    <t>DK5527</t>
  </si>
  <si>
    <t>SK4268</t>
  </si>
  <si>
    <t>1R3579</t>
  </si>
  <si>
    <t>1R3580</t>
  </si>
  <si>
    <t>SK1887</t>
  </si>
  <si>
    <t>SK4275</t>
  </si>
  <si>
    <t>SK4280</t>
  </si>
  <si>
    <t>SK4283</t>
  </si>
  <si>
    <t>SK4284</t>
  </si>
  <si>
    <t>SK4277</t>
  </si>
  <si>
    <t>SK4267</t>
  </si>
  <si>
    <t>SK4272</t>
  </si>
  <si>
    <t>SK4276</t>
  </si>
  <si>
    <t>SK4282</t>
  </si>
  <si>
    <t>SK4204</t>
  </si>
  <si>
    <t>SK4188</t>
  </si>
  <si>
    <t>SK4187</t>
  </si>
  <si>
    <t>SK4185</t>
  </si>
  <si>
    <t>SK4183</t>
  </si>
  <si>
    <t>SK4182</t>
  </si>
  <si>
    <t>SK4181</t>
  </si>
  <si>
    <t>SK4180</t>
  </si>
  <si>
    <t>SK4177</t>
  </si>
  <si>
    <t>SK4176</t>
  </si>
  <si>
    <t>SK4174</t>
  </si>
  <si>
    <t>SK4291</t>
  </si>
  <si>
    <t>SK4289</t>
  </si>
  <si>
    <t>SK4286</t>
  </si>
  <si>
    <t>SK4290</t>
  </si>
  <si>
    <t>SK4288</t>
  </si>
  <si>
    <t>SK4278</t>
  </si>
  <si>
    <t>SK4271</t>
  </si>
  <si>
    <t>SK4270</t>
  </si>
  <si>
    <t>SK4269</t>
  </si>
  <si>
    <t>SK4205</t>
  </si>
  <si>
    <t>SK4186</t>
  </si>
  <si>
    <t>SK4184</t>
  </si>
  <si>
    <t>SK4179</t>
  </si>
  <si>
    <t>SK4178</t>
  </si>
  <si>
    <t>SK4287</t>
  </si>
  <si>
    <t>SK4281</t>
  </si>
  <si>
    <t>SK4266</t>
  </si>
  <si>
    <t>SK4264</t>
  </si>
  <si>
    <t>SK4175</t>
  </si>
  <si>
    <t>GJ1960</t>
  </si>
  <si>
    <t>GJ4219</t>
  </si>
  <si>
    <t>GJ1827</t>
  </si>
  <si>
    <t>GJ4211</t>
  </si>
  <si>
    <t>GJ4235</t>
  </si>
  <si>
    <t>1N3553</t>
  </si>
  <si>
    <t>2I3760</t>
  </si>
  <si>
    <t>GJ3790</t>
  </si>
  <si>
    <t>GJ1834</t>
  </si>
  <si>
    <t>GJ3805</t>
  </si>
  <si>
    <t>GJ1831</t>
  </si>
  <si>
    <t>GJ1829</t>
  </si>
  <si>
    <t>GJ4200</t>
  </si>
  <si>
    <t>GJ5116</t>
  </si>
  <si>
    <t>GJ4142</t>
  </si>
  <si>
    <t>GJ4584</t>
  </si>
  <si>
    <t>GJ0335</t>
  </si>
  <si>
    <t>GJ4730</t>
  </si>
  <si>
    <t>2I3761</t>
  </si>
  <si>
    <t>GJ1830</t>
  </si>
  <si>
    <t>GJ0334</t>
  </si>
  <si>
    <t>GJ1826</t>
  </si>
  <si>
    <t>GJ4639</t>
  </si>
  <si>
    <t>GJ4729</t>
  </si>
  <si>
    <t>GJ4642</t>
  </si>
  <si>
    <t>GJ4646</t>
  </si>
  <si>
    <t>GJ4637</t>
  </si>
  <si>
    <t>GJ4583</t>
  </si>
  <si>
    <t>GJ4645</t>
  </si>
  <si>
    <t>GJ3977</t>
  </si>
  <si>
    <t>GJ3976</t>
  </si>
  <si>
    <t>GJ4493</t>
  </si>
  <si>
    <t>GJ4220</t>
  </si>
  <si>
    <t>GJ3804</t>
  </si>
  <si>
    <t>GJ4221</t>
  </si>
  <si>
    <t>GJ4212</t>
  </si>
  <si>
    <t>GJ1825</t>
  </si>
  <si>
    <t>GJ4223</t>
  </si>
  <si>
    <t>GJ1837</t>
  </si>
  <si>
    <t>GJ4232</t>
  </si>
  <si>
    <t>GJ4227</t>
  </si>
  <si>
    <t>GJ4229</t>
  </si>
  <si>
    <t>GJ4482</t>
  </si>
  <si>
    <t>GJ4481</t>
  </si>
  <si>
    <t>GJ4164</t>
  </si>
  <si>
    <t>GJ4160</t>
  </si>
  <si>
    <t>GJ4157</t>
  </si>
  <si>
    <t>GJ4153</t>
  </si>
  <si>
    <t>GJ4151</t>
  </si>
  <si>
    <t>GJ4239</t>
  </si>
  <si>
    <t>GJ4162</t>
  </si>
  <si>
    <t>GJ4154</t>
  </si>
  <si>
    <t>GJ4152</t>
  </si>
  <si>
    <t>GJ4465</t>
  </si>
  <si>
    <t>GJ4218</t>
  </si>
  <si>
    <t>DK1993</t>
  </si>
  <si>
    <t>4W4344</t>
  </si>
  <si>
    <t>2X4325</t>
  </si>
  <si>
    <t>LM5076</t>
  </si>
  <si>
    <t>JJ1558</t>
  </si>
  <si>
    <t>KN3306</t>
  </si>
  <si>
    <t>LM5111</t>
  </si>
  <si>
    <t>MB4326</t>
  </si>
  <si>
    <t>LM2862</t>
  </si>
  <si>
    <t>WA4569</t>
  </si>
  <si>
    <t>LM4461</t>
  </si>
  <si>
    <t>MB2841</t>
  </si>
  <si>
    <t>2X3605</t>
  </si>
  <si>
    <t>MB0247</t>
  </si>
  <si>
    <t>GU1588</t>
  </si>
  <si>
    <t>LM2861</t>
  </si>
  <si>
    <t>2X2707</t>
  </si>
  <si>
    <t>WA1512</t>
  </si>
  <si>
    <t>JJ1559</t>
  </si>
  <si>
    <t>LM3309</t>
  </si>
  <si>
    <t>MB4307</t>
  </si>
  <si>
    <t>MB3283</t>
  </si>
  <si>
    <t>GU4460</t>
  </si>
  <si>
    <t>KN3988</t>
  </si>
  <si>
    <t>GJ3996</t>
  </si>
  <si>
    <t>2X3604</t>
  </si>
  <si>
    <t>2K3780</t>
  </si>
  <si>
    <t>GU4249</t>
  </si>
  <si>
    <t>GU3997</t>
  </si>
  <si>
    <t>MB3286</t>
  </si>
  <si>
    <t>WA1510</t>
  </si>
  <si>
    <t>WA1511</t>
  </si>
  <si>
    <t>WA1592</t>
  </si>
  <si>
    <t>MB3285</t>
  </si>
  <si>
    <t>MB3284</t>
  </si>
  <si>
    <t>DK3955</t>
  </si>
  <si>
    <t>MB5107</t>
  </si>
  <si>
    <t>GJ4141</t>
  </si>
  <si>
    <t>1O3562</t>
  </si>
  <si>
    <t>MB2835</t>
  </si>
  <si>
    <t>MB3287</t>
  </si>
  <si>
    <t>GJ4120</t>
  </si>
  <si>
    <t>GJ1601</t>
  </si>
  <si>
    <t>GU4259</t>
  </si>
  <si>
    <t>JJ1561</t>
  </si>
  <si>
    <t>KN3307</t>
  </si>
  <si>
    <t>GU4241</t>
  </si>
  <si>
    <t>KN3305</t>
  </si>
  <si>
    <t>GJ1555</t>
  </si>
  <si>
    <t>WA1579</t>
  </si>
  <si>
    <t>MB4304</t>
  </si>
  <si>
    <t>MB4303</t>
  </si>
  <si>
    <t>MB4206</t>
  </si>
  <si>
    <t>MB4173</t>
  </si>
  <si>
    <t>GJ1554</t>
  </si>
  <si>
    <t>KN2769</t>
  </si>
  <si>
    <t>LM1920</t>
  </si>
  <si>
    <t>KN3890</t>
  </si>
  <si>
    <t>LM3310</t>
  </si>
  <si>
    <t>2J3776</t>
  </si>
  <si>
    <t>JJ1560</t>
  </si>
  <si>
    <t>WA1952</t>
  </si>
  <si>
    <t>GU4260</t>
  </si>
  <si>
    <t>LM4189</t>
  </si>
  <si>
    <t>LM3311</t>
  </si>
  <si>
    <t>LM3308</t>
  </si>
  <si>
    <t>LM4309</t>
  </si>
  <si>
    <t>LM4190</t>
  </si>
  <si>
    <t>KN4196</t>
  </si>
  <si>
    <t>KN4195</t>
  </si>
  <si>
    <t>KN4194</t>
  </si>
  <si>
    <t>GU4261</t>
  </si>
  <si>
    <t>GU4255</t>
  </si>
  <si>
    <t>GU4254</t>
  </si>
  <si>
    <t>GU4251</t>
  </si>
  <si>
    <t>GU4250</t>
  </si>
  <si>
    <t>GU4240</t>
  </si>
  <si>
    <t>GU4203</t>
  </si>
  <si>
    <t>GU4171</t>
  </si>
  <si>
    <t>GU4167</t>
  </si>
  <si>
    <t>FP4296</t>
  </si>
  <si>
    <t>GU4262</t>
  </si>
  <si>
    <t>GU4258</t>
  </si>
  <si>
    <t>GU4257</t>
  </si>
  <si>
    <t>GU4256</t>
  </si>
  <si>
    <t>GU4253</t>
  </si>
  <si>
    <t>GU4252</t>
  </si>
  <si>
    <t>GU4248</t>
  </si>
  <si>
    <t>GU4247</t>
  </si>
  <si>
    <t>GU4246</t>
  </si>
  <si>
    <t>GU4245</t>
  </si>
  <si>
    <t>GU4244</t>
  </si>
  <si>
    <t>GU4243</t>
  </si>
  <si>
    <t>GU4242</t>
  </si>
  <si>
    <t>GU4208</t>
  </si>
  <si>
    <t>GU4170</t>
  </si>
  <si>
    <t>GU4169</t>
  </si>
  <si>
    <t>GU4168</t>
  </si>
  <si>
    <t>WA4193</t>
  </si>
  <si>
    <t>WA4192</t>
  </si>
  <si>
    <t>WA4191</t>
  </si>
  <si>
    <t>SO3312</t>
  </si>
  <si>
    <t>BSC26</t>
  </si>
  <si>
    <t>SO3313</t>
  </si>
  <si>
    <t>GK3304</t>
  </si>
  <si>
    <t>GK3302</t>
  </si>
  <si>
    <t>GK3303</t>
  </si>
  <si>
    <t>KJ4813</t>
  </si>
  <si>
    <t>SO3084</t>
  </si>
  <si>
    <t>RT3077</t>
  </si>
  <si>
    <t>GK3121</t>
  </si>
  <si>
    <t>GK3080</t>
  </si>
  <si>
    <t>GK3079</t>
  </si>
  <si>
    <t>GK3078</t>
  </si>
  <si>
    <t>RT5035</t>
  </si>
  <si>
    <t>RW5808</t>
  </si>
  <si>
    <t>RW5807</t>
  </si>
  <si>
    <t>RW4824</t>
  </si>
  <si>
    <t>MQ4814</t>
  </si>
  <si>
    <t>BJ4802</t>
  </si>
  <si>
    <t>BG5800</t>
  </si>
  <si>
    <t>BG4801</t>
  </si>
  <si>
    <t>RT5069</t>
  </si>
  <si>
    <t>RT4894</t>
  </si>
  <si>
    <t>GK5088</t>
  </si>
  <si>
    <t>3H3740</t>
  </si>
  <si>
    <t>3H2710</t>
  </si>
  <si>
    <t>GK2860</t>
  </si>
  <si>
    <t>DN4470</t>
  </si>
  <si>
    <t>BB4467</t>
  </si>
  <si>
    <t>2U3544</t>
  </si>
  <si>
    <t>2Q3467</t>
  </si>
  <si>
    <t>MV3840</t>
  </si>
  <si>
    <t>MQ4306</t>
  </si>
  <si>
    <t>GK2845</t>
  </si>
  <si>
    <t>GK2762</t>
  </si>
  <si>
    <t>BB4804</t>
  </si>
  <si>
    <t>BB4803</t>
  </si>
  <si>
    <t>GK2763</t>
  </si>
  <si>
    <t>2Q3405</t>
  </si>
  <si>
    <t>3H3739</t>
  </si>
  <si>
    <t>RT2830</t>
  </si>
  <si>
    <t>GK2850</t>
  </si>
  <si>
    <t>GK2843</t>
  </si>
  <si>
    <t>GK2840</t>
  </si>
  <si>
    <t>DA4360</t>
  </si>
  <si>
    <t>HJ4809</t>
  </si>
  <si>
    <t>PL4823</t>
  </si>
  <si>
    <t>MJ4821</t>
  </si>
  <si>
    <t>MV4815</t>
  </si>
  <si>
    <t>KJ4812</t>
  </si>
  <si>
    <t>KJ4811</t>
  </si>
  <si>
    <t>KJ4810</t>
  </si>
  <si>
    <t>MJ4822</t>
  </si>
  <si>
    <t>MJ4819</t>
  </si>
  <si>
    <t>DY4808</t>
  </si>
  <si>
    <t>DY4807</t>
  </si>
  <si>
    <t>DY4806</t>
  </si>
  <si>
    <t>DY4805</t>
  </si>
  <si>
    <t>MJ4820</t>
  </si>
  <si>
    <t>MJ4817</t>
  </si>
  <si>
    <t>MJ4818</t>
  </si>
  <si>
    <t>MJ4816</t>
  </si>
  <si>
    <t>GK2908</t>
  </si>
  <si>
    <t>HJ4305</t>
  </si>
  <si>
    <t>MJ2820</t>
  </si>
  <si>
    <t>RW4300</t>
  </si>
  <si>
    <t>BJ4302</t>
  </si>
  <si>
    <t>WW5494</t>
  </si>
  <si>
    <t>TT5050</t>
  </si>
  <si>
    <t>HY4543</t>
  </si>
  <si>
    <t>HY4599</t>
  </si>
  <si>
    <t>WW5487</t>
  </si>
  <si>
    <t>HY4545</t>
  </si>
  <si>
    <t>HY4544</t>
  </si>
  <si>
    <t>HY4542</t>
  </si>
  <si>
    <t>HY2629</t>
  </si>
  <si>
    <t>HY2695</t>
  </si>
  <si>
    <t>HY3954</t>
  </si>
  <si>
    <t>HY3953</t>
  </si>
  <si>
    <t>HY2628</t>
  </si>
  <si>
    <t>HY4677</t>
  </si>
  <si>
    <t>TT0321</t>
  </si>
  <si>
    <t>TT0320</t>
  </si>
  <si>
    <t>TT0319</t>
  </si>
  <si>
    <t>HY4673</t>
  </si>
  <si>
    <t>IM4694</t>
  </si>
  <si>
    <t>HY2634</t>
  </si>
  <si>
    <t>HY3857</t>
  </si>
  <si>
    <t>KT2635</t>
  </si>
  <si>
    <t>KT2639</t>
  </si>
  <si>
    <t>KT2637</t>
  </si>
  <si>
    <t>HY2630</t>
  </si>
  <si>
    <t>IM2640</t>
  </si>
  <si>
    <t>HY2631</t>
  </si>
  <si>
    <t>KA2486</t>
  </si>
  <si>
    <t>HY2632</t>
  </si>
  <si>
    <t>KA2447</t>
  </si>
  <si>
    <t>TT5156</t>
  </si>
  <si>
    <t>TT5157</t>
  </si>
  <si>
    <t>TT5155</t>
  </si>
  <si>
    <t>TT4665</t>
  </si>
  <si>
    <t>KA5150</t>
  </si>
  <si>
    <t>KA5149</t>
  </si>
  <si>
    <t>KA2438</t>
  </si>
  <si>
    <t>KA2437</t>
  </si>
  <si>
    <t>KA2436</t>
  </si>
  <si>
    <t>KA2335</t>
  </si>
  <si>
    <t>KA2232</t>
  </si>
  <si>
    <t>KA2231</t>
  </si>
  <si>
    <t>KA2115</t>
  </si>
  <si>
    <t>TT3894</t>
  </si>
  <si>
    <t>KT4664</t>
  </si>
  <si>
    <t>HY4692</t>
  </si>
  <si>
    <t>HY4681</t>
  </si>
  <si>
    <t>HY4680</t>
  </si>
  <si>
    <t>HY4679</t>
  </si>
  <si>
    <t>HY4678</t>
  </si>
  <si>
    <t>HY4676</t>
  </si>
  <si>
    <t>HY4660</t>
  </si>
  <si>
    <t>HY4658</t>
  </si>
  <si>
    <t>HY4656</t>
  </si>
  <si>
    <t>HY4652</t>
  </si>
  <si>
    <t>HY4651</t>
  </si>
  <si>
    <t>HY4690</t>
  </si>
  <si>
    <t>HY4689</t>
  </si>
  <si>
    <t>HY4688</t>
  </si>
  <si>
    <t>HY4686</t>
  </si>
  <si>
    <t>HY4685</t>
  </si>
  <si>
    <t>HY4684</t>
  </si>
  <si>
    <t>HY4675</t>
  </si>
  <si>
    <t>HY4671</t>
  </si>
  <si>
    <t>HY4670</t>
  </si>
  <si>
    <t>HY4669</t>
  </si>
  <si>
    <t>HY4668</t>
  </si>
  <si>
    <t>HY4666</t>
  </si>
  <si>
    <t>HY4663</t>
  </si>
  <si>
    <t>HY4662</t>
  </si>
  <si>
    <t>HY4661</t>
  </si>
  <si>
    <t>HY4659</t>
  </si>
  <si>
    <t>HY4657</t>
  </si>
  <si>
    <t>HY4655</t>
  </si>
  <si>
    <t>HY4654</t>
  </si>
  <si>
    <t>HY4691</t>
  </si>
  <si>
    <t>HY4687</t>
  </si>
  <si>
    <t>HY4682</t>
  </si>
  <si>
    <t>HY4674</t>
  </si>
  <si>
    <t>HY4672</t>
  </si>
  <si>
    <t>HY4667</t>
  </si>
  <si>
    <t>HY4653</t>
  </si>
  <si>
    <t>HV5106</t>
  </si>
  <si>
    <t>AB4533</t>
  </si>
  <si>
    <t>BO2874</t>
  </si>
  <si>
    <t>MS3967</t>
  </si>
  <si>
    <t>MS3373</t>
  </si>
  <si>
    <t>BT5804</t>
  </si>
  <si>
    <t>BT4826</t>
  </si>
  <si>
    <t>BT3374</t>
  </si>
  <si>
    <t>BT2849</t>
  </si>
  <si>
    <t>2O3461</t>
  </si>
  <si>
    <t>2O3460</t>
  </si>
  <si>
    <t>2O3459</t>
  </si>
  <si>
    <t>2O3458</t>
  </si>
  <si>
    <t>TN3397</t>
  </si>
  <si>
    <t>2O3457</t>
  </si>
  <si>
    <t>WW5495</t>
  </si>
  <si>
    <t>AB4323</t>
  </si>
  <si>
    <t>GB3375</t>
  </si>
  <si>
    <t>BO5802</t>
  </si>
  <si>
    <t>BO5801</t>
  </si>
  <si>
    <t>NG3390</t>
  </si>
  <si>
    <t>ME2777</t>
  </si>
  <si>
    <t>HP2831</t>
  </si>
  <si>
    <t>MS2806</t>
  </si>
  <si>
    <t>MS2807</t>
  </si>
  <si>
    <t>MS2809</t>
  </si>
  <si>
    <t>MS2805</t>
  </si>
  <si>
    <t>MS2810</t>
  </si>
  <si>
    <t>BT5803</t>
  </si>
  <si>
    <t>MS2808</t>
  </si>
  <si>
    <t>AB3372</t>
  </si>
  <si>
    <t>AB3368</t>
  </si>
  <si>
    <t>SL3266</t>
  </si>
  <si>
    <t>TX2824</t>
  </si>
  <si>
    <t>BU3097</t>
  </si>
  <si>
    <t>AB5067</t>
  </si>
  <si>
    <t>AY3264</t>
  </si>
  <si>
    <t>MS5555</t>
  </si>
  <si>
    <t>MS5554</t>
  </si>
  <si>
    <t>MS5771</t>
  </si>
  <si>
    <t>ZM5806</t>
  </si>
  <si>
    <t>ZM5805</t>
  </si>
  <si>
    <t>ZM4834</t>
  </si>
  <si>
    <t>ZM4832</t>
  </si>
  <si>
    <t>ZM4831</t>
  </si>
  <si>
    <t>ZM4830</t>
  </si>
  <si>
    <t>NG3265</t>
  </si>
  <si>
    <t>HD4829</t>
  </si>
  <si>
    <t>GT4828</t>
  </si>
  <si>
    <t>CG3263</t>
  </si>
  <si>
    <t>CA4827</t>
  </si>
  <si>
    <t>BO4825</t>
  </si>
  <si>
    <t>2L3416</t>
  </si>
  <si>
    <t>2L3414</t>
  </si>
  <si>
    <t>2L3413</t>
  </si>
  <si>
    <t>2L3412</t>
  </si>
  <si>
    <t>2L3411</t>
  </si>
  <si>
    <t>AB4308</t>
  </si>
  <si>
    <t>AB0312</t>
  </si>
  <si>
    <t>BU3417</t>
  </si>
  <si>
    <t>ZM4332</t>
  </si>
  <si>
    <t>ZM4330</t>
  </si>
  <si>
    <t>ZM4331</t>
  </si>
  <si>
    <t>TN4833</t>
  </si>
  <si>
    <t>HP5057</t>
  </si>
  <si>
    <t>HP5056</t>
  </si>
  <si>
    <t>HP5055</t>
  </si>
  <si>
    <t>ZM4329</t>
  </si>
  <si>
    <t>AB3367</t>
  </si>
  <si>
    <t>HV3384</t>
  </si>
  <si>
    <t>HV3383</t>
  </si>
  <si>
    <t>HV3385</t>
  </si>
  <si>
    <t>ZM4328</t>
  </si>
  <si>
    <t>AB3370</t>
  </si>
  <si>
    <t>AB3391</t>
  </si>
  <si>
    <t>AB3371</t>
  </si>
  <si>
    <t>HP3377</t>
  </si>
  <si>
    <t>HP3378</t>
  </si>
  <si>
    <t>HP3395</t>
  </si>
  <si>
    <t>HP3379</t>
  </si>
  <si>
    <t>HP3380</t>
  </si>
  <si>
    <t>AB3369</t>
  </si>
  <si>
    <t>AB5059</t>
  </si>
  <si>
    <t>AB5054</t>
  </si>
  <si>
    <t>AB5053</t>
  </si>
  <si>
    <t>AB5052</t>
  </si>
  <si>
    <t>AB5051</t>
  </si>
  <si>
    <t>RY0059</t>
  </si>
  <si>
    <t>BSC29</t>
  </si>
  <si>
    <t>LO4610</t>
  </si>
  <si>
    <t>LO4609</t>
  </si>
  <si>
    <t>CO4608</t>
  </si>
  <si>
    <t>CO3980</t>
  </si>
  <si>
    <t>OK3962</t>
  </si>
  <si>
    <t>OK3963</t>
  </si>
  <si>
    <t>OK3966</t>
  </si>
  <si>
    <t>OK1850</t>
  </si>
  <si>
    <t>SW1857</t>
  </si>
  <si>
    <t>SW4458</t>
  </si>
  <si>
    <t>1K3528</t>
  </si>
  <si>
    <t>PT1940</t>
  </si>
  <si>
    <t>1C3443</t>
  </si>
  <si>
    <t>SW1860</t>
  </si>
  <si>
    <t>SW1858</t>
  </si>
  <si>
    <t>1C3444</t>
  </si>
  <si>
    <t>SW1855</t>
  </si>
  <si>
    <t>SW1854</t>
  </si>
  <si>
    <t>SM1908</t>
  </si>
  <si>
    <t>2A3703</t>
  </si>
  <si>
    <t>OK3958</t>
  </si>
  <si>
    <t>SW1859</t>
  </si>
  <si>
    <t>PT1943</t>
  </si>
  <si>
    <t>SW4457</t>
  </si>
  <si>
    <t>OK1851</t>
  </si>
  <si>
    <t>OK1443</t>
  </si>
  <si>
    <t>CN1922</t>
  </si>
  <si>
    <t>OK1852</t>
  </si>
  <si>
    <t>SM1907</t>
  </si>
  <si>
    <t>RK1944</t>
  </si>
  <si>
    <t>PT1942</t>
  </si>
  <si>
    <t>OK1853</t>
  </si>
  <si>
    <t>SM1909</t>
  </si>
  <si>
    <t>BP3901</t>
  </si>
  <si>
    <t>SW5093</t>
  </si>
  <si>
    <t>SW1492</t>
  </si>
  <si>
    <t>SM1580</t>
  </si>
  <si>
    <t>SW5037</t>
  </si>
  <si>
    <t>OK5114</t>
  </si>
  <si>
    <t>PT5079</t>
  </si>
  <si>
    <t>SW5042</t>
  </si>
  <si>
    <t>OK4566</t>
  </si>
  <si>
    <t>SW1931</t>
  </si>
  <si>
    <t>SW4420</t>
  </si>
  <si>
    <t>OK1445</t>
  </si>
  <si>
    <t>OK4110</t>
  </si>
  <si>
    <t>JW4511</t>
  </si>
  <si>
    <t>PT5776</t>
  </si>
  <si>
    <t>PT5564</t>
  </si>
  <si>
    <t>PT4483</t>
  </si>
  <si>
    <t>PT5565</t>
  </si>
  <si>
    <t>SM4038</t>
  </si>
  <si>
    <t>SM4037</t>
  </si>
  <si>
    <t>SM1509</t>
  </si>
  <si>
    <t>RK1489</t>
  </si>
  <si>
    <t>SW1494</t>
  </si>
  <si>
    <t>OK1446</t>
  </si>
  <si>
    <t>SW1491</t>
  </si>
  <si>
    <t>OK1449</t>
  </si>
  <si>
    <t>SW1496</t>
  </si>
  <si>
    <t>RK5566</t>
  </si>
  <si>
    <t>OK1448</t>
  </si>
  <si>
    <t>OK1442</t>
  </si>
  <si>
    <t>OK1444</t>
  </si>
  <si>
    <t>OK1447</t>
  </si>
  <si>
    <t>SW1497</t>
  </si>
  <si>
    <t>SW1493</t>
  </si>
  <si>
    <t>SW1495</t>
  </si>
  <si>
    <t>SW1498</t>
  </si>
  <si>
    <t>SW4459</t>
  </si>
  <si>
    <t>SW4428</t>
  </si>
  <si>
    <t>SW4421</t>
  </si>
  <si>
    <t>SW4419</t>
  </si>
  <si>
    <t>OK1441</t>
  </si>
  <si>
    <t>OK1440</t>
  </si>
  <si>
    <t>OK1439</t>
  </si>
  <si>
    <t>OK1207</t>
  </si>
  <si>
    <t>OK1206</t>
  </si>
  <si>
    <t>OK1114</t>
  </si>
  <si>
    <t>SH5112</t>
  </si>
  <si>
    <t>IK5085</t>
  </si>
  <si>
    <t>EM5082</t>
  </si>
  <si>
    <t>SH4494</t>
  </si>
  <si>
    <t>SH4480</t>
  </si>
  <si>
    <t>LH3974</t>
  </si>
  <si>
    <t>LH3838</t>
  </si>
  <si>
    <t>SH1879</t>
  </si>
  <si>
    <t>LH3879</t>
  </si>
  <si>
    <t>LH1602</t>
  </si>
  <si>
    <t>LH1396</t>
  </si>
  <si>
    <t>LH1233</t>
  </si>
  <si>
    <t>LH1215</t>
  </si>
  <si>
    <t>LH1121</t>
  </si>
  <si>
    <t>LH1000</t>
  </si>
  <si>
    <t>SH1432</t>
  </si>
  <si>
    <t>SH5040</t>
  </si>
  <si>
    <t>EM5045</t>
  </si>
  <si>
    <t>1I3519</t>
  </si>
  <si>
    <t>SH4890</t>
  </si>
  <si>
    <t>1I3520</t>
  </si>
  <si>
    <t>4T4337</t>
  </si>
  <si>
    <t>GJ2000</t>
  </si>
  <si>
    <t>SH3728</t>
  </si>
  <si>
    <t>SH1880</t>
  </si>
  <si>
    <t>IK4292</t>
  </si>
  <si>
    <t>IK1571</t>
  </si>
  <si>
    <t>SH1881</t>
  </si>
  <si>
    <t>IK1570</t>
  </si>
  <si>
    <t>IK1569</t>
  </si>
  <si>
    <t>SH1882</t>
  </si>
  <si>
    <t>IK1568</t>
  </si>
  <si>
    <t>KD1612</t>
  </si>
  <si>
    <t>SH4891</t>
  </si>
  <si>
    <t>KD1541</t>
  </si>
  <si>
    <t>IK1567</t>
  </si>
  <si>
    <t>IK1566</t>
  </si>
  <si>
    <t>ES4293</t>
  </si>
  <si>
    <t>ES1538</t>
  </si>
  <si>
    <t>EM4364</t>
  </si>
  <si>
    <t>SH1885</t>
  </si>
  <si>
    <t>SH1877</t>
  </si>
  <si>
    <t>EM4363</t>
  </si>
  <si>
    <t>EM4294</t>
  </si>
  <si>
    <t>EM1530</t>
  </si>
  <si>
    <t>EM1529</t>
  </si>
  <si>
    <t>EM1528</t>
  </si>
  <si>
    <t>SH1883</t>
  </si>
  <si>
    <t>SH1878</t>
  </si>
  <si>
    <t>EM1527</t>
  </si>
  <si>
    <t>EM1526</t>
  </si>
  <si>
    <t>BH1585</t>
  </si>
  <si>
    <t>SH3783</t>
  </si>
  <si>
    <t>SH1431</t>
  </si>
  <si>
    <t>SH1884</t>
  </si>
  <si>
    <t>SH3561</t>
  </si>
  <si>
    <t>PB1543</t>
  </si>
  <si>
    <t>PB1542</t>
  </si>
  <si>
    <t>SH1453</t>
  </si>
  <si>
    <t>SH1452</t>
  </si>
  <si>
    <t>SH1438</t>
  </si>
  <si>
    <t>SH1437</t>
  </si>
  <si>
    <t>SH1436</t>
  </si>
  <si>
    <t>SH1435</t>
  </si>
  <si>
    <t>SH1434</t>
  </si>
  <si>
    <t>SH1433</t>
  </si>
  <si>
    <t>SH1430</t>
  </si>
  <si>
    <t>SH1209</t>
  </si>
  <si>
    <t>SH1208</t>
  </si>
  <si>
    <t>SH1111</t>
  </si>
  <si>
    <t>SH1110</t>
  </si>
  <si>
    <t>FA1552</t>
  </si>
  <si>
    <t>JH3986</t>
  </si>
  <si>
    <t>SA2778</t>
  </si>
  <si>
    <t>CK3968</t>
  </si>
  <si>
    <t>2R3407</t>
  </si>
  <si>
    <t>2P3464</t>
  </si>
  <si>
    <t>CK2792</t>
  </si>
  <si>
    <t>2P3465</t>
  </si>
  <si>
    <t>CK2855</t>
  </si>
  <si>
    <t>JH3299</t>
  </si>
  <si>
    <t>JH3298</t>
  </si>
  <si>
    <t>JH3297</t>
  </si>
  <si>
    <t>JH3296</t>
  </si>
  <si>
    <t>JH3292</t>
  </si>
  <si>
    <t>JH3278</t>
  </si>
  <si>
    <t>JH3119</t>
  </si>
  <si>
    <t>JH3118</t>
  </si>
  <si>
    <t>DN3301</t>
  </si>
  <si>
    <t>DN3300</t>
  </si>
  <si>
    <t>DN3083</t>
  </si>
  <si>
    <t>DN3082</t>
  </si>
  <si>
    <t>DN2759</t>
  </si>
  <si>
    <t>SA3288</t>
  </si>
  <si>
    <t>SA3086</t>
  </si>
  <si>
    <t>SA3085</t>
  </si>
  <si>
    <t>SA2780</t>
  </si>
  <si>
    <t>SA2779</t>
  </si>
  <si>
    <t>JH3295</t>
  </si>
  <si>
    <t>JH3293</t>
  </si>
  <si>
    <t>JH3291</t>
  </si>
  <si>
    <t>JH3279</t>
  </si>
  <si>
    <t>JH3075</t>
  </si>
  <si>
    <t>JH3074</t>
  </si>
  <si>
    <t>JH3073</t>
  </si>
  <si>
    <t>JH3072</t>
  </si>
  <si>
    <t>DN2760</t>
  </si>
  <si>
    <t>CK2789</t>
  </si>
  <si>
    <t>CK2795</t>
  </si>
  <si>
    <t>TG2920</t>
  </si>
  <si>
    <t>2R3468</t>
  </si>
  <si>
    <t>2R3410</t>
  </si>
  <si>
    <t>2Q3466</t>
  </si>
  <si>
    <t>2Q3406</t>
  </si>
  <si>
    <t>2Q3404</t>
  </si>
  <si>
    <t>CK2793</t>
  </si>
  <si>
    <t>CK2857</t>
  </si>
  <si>
    <t>WN4359</t>
  </si>
  <si>
    <t>TG3322</t>
  </si>
  <si>
    <t>TG3320</t>
  </si>
  <si>
    <t>TG3270</t>
  </si>
  <si>
    <t>TG3269</t>
  </si>
  <si>
    <t>TG3268</t>
  </si>
  <si>
    <t>CK3319</t>
  </si>
  <si>
    <t>CK3318</t>
  </si>
  <si>
    <t>BA3271</t>
  </si>
  <si>
    <t>MG3272</t>
  </si>
  <si>
    <t>CK2856</t>
  </si>
  <si>
    <t>CK5755</t>
  </si>
  <si>
    <t>CK5521</t>
  </si>
  <si>
    <t>CK5520</t>
  </si>
  <si>
    <t>CK5519</t>
  </si>
  <si>
    <t>SG1869</t>
  </si>
  <si>
    <t>BSC33</t>
  </si>
  <si>
    <t>SG1863</t>
  </si>
  <si>
    <t>SG1864</t>
  </si>
  <si>
    <t>SG1874</t>
  </si>
  <si>
    <t>2H3756</t>
  </si>
  <si>
    <t>SG1505</t>
  </si>
  <si>
    <t>SG1873</t>
  </si>
  <si>
    <t>MH4795</t>
  </si>
  <si>
    <t>DU4796</t>
  </si>
  <si>
    <t>KB1973</t>
  </si>
  <si>
    <t>2G3755</t>
  </si>
  <si>
    <t>MW2842</t>
  </si>
  <si>
    <t>KB2898</t>
  </si>
  <si>
    <t>SG4124</t>
  </si>
  <si>
    <t>5A3864</t>
  </si>
  <si>
    <t>4Y3863</t>
  </si>
  <si>
    <t>5A3865</t>
  </si>
  <si>
    <t>BH1914</t>
  </si>
  <si>
    <t>SG1544</t>
  </si>
  <si>
    <t>SG1872</t>
  </si>
  <si>
    <t>BH1911</t>
  </si>
  <si>
    <t>BH1913</t>
  </si>
  <si>
    <t>2G3754</t>
  </si>
  <si>
    <t>MW4887</t>
  </si>
  <si>
    <t>1V3636</t>
  </si>
  <si>
    <t>1F3479</t>
  </si>
  <si>
    <t>SG1876</t>
  </si>
  <si>
    <t>SG1862</t>
  </si>
  <si>
    <t>SG1865</t>
  </si>
  <si>
    <t>SG1861</t>
  </si>
  <si>
    <t>SG1870</t>
  </si>
  <si>
    <t>SG1871</t>
  </si>
  <si>
    <t>SG4358</t>
  </si>
  <si>
    <t>SG4365</t>
  </si>
  <si>
    <t>SG3782</t>
  </si>
  <si>
    <t>KB2899</t>
  </si>
  <si>
    <t>SP1974</t>
  </si>
  <si>
    <t>SG1986</t>
  </si>
  <si>
    <t>BH1915</t>
  </si>
  <si>
    <t>1V3637</t>
  </si>
  <si>
    <t>SG4361</t>
  </si>
  <si>
    <t>SG1867</t>
  </si>
  <si>
    <t>KB1472</t>
  </si>
  <si>
    <t>KB1473</t>
  </si>
  <si>
    <t>BH1586</t>
  </si>
  <si>
    <t>SG4362</t>
  </si>
  <si>
    <t>SG4356</t>
  </si>
  <si>
    <t>SG4355</t>
  </si>
  <si>
    <t>SG4354</t>
  </si>
  <si>
    <t>SG4353</t>
  </si>
  <si>
    <t>SG4352</t>
  </si>
  <si>
    <t>SG4351</t>
  </si>
  <si>
    <t>SG1507</t>
  </si>
  <si>
    <t>SG1506</t>
  </si>
  <si>
    <t>SG1504</t>
  </si>
  <si>
    <t>SG1503</t>
  </si>
  <si>
    <t>SG1502</t>
  </si>
  <si>
    <t>SG1501</t>
  </si>
  <si>
    <t>SG1500</t>
  </si>
  <si>
    <t>SG1499</t>
  </si>
  <si>
    <t>BH5514</t>
  </si>
  <si>
    <t>BH5752</t>
  </si>
  <si>
    <t>BH5751</t>
  </si>
  <si>
    <t>BH5515</t>
  </si>
  <si>
    <t>SP5748</t>
  </si>
  <si>
    <t>SP5567</t>
  </si>
  <si>
    <t>QB1598</t>
  </si>
  <si>
    <t>QB1597</t>
  </si>
  <si>
    <t>KB5768</t>
  </si>
  <si>
    <t>KB5544</t>
  </si>
  <si>
    <t>KB5543</t>
  </si>
  <si>
    <t>KB1562</t>
  </si>
  <si>
    <t>KB1525</t>
  </si>
  <si>
    <t>KB1471</t>
  </si>
  <si>
    <t>KB1470</t>
  </si>
  <si>
    <t>KB1469</t>
  </si>
  <si>
    <t>LH3883</t>
  </si>
  <si>
    <t>BSC34</t>
  </si>
  <si>
    <t>LH3903</t>
  </si>
  <si>
    <t>LH3895</t>
  </si>
  <si>
    <t>LH3951</t>
  </si>
  <si>
    <t>LH3885</t>
  </si>
  <si>
    <t>LH1745</t>
  </si>
  <si>
    <t>LH0264</t>
  </si>
  <si>
    <t>LH3686</t>
  </si>
  <si>
    <t>LH1024</t>
  </si>
  <si>
    <t>LH9903</t>
  </si>
  <si>
    <t>LH1030</t>
  </si>
  <si>
    <t>LH1302</t>
  </si>
  <si>
    <t>LH0309</t>
  </si>
  <si>
    <t>LH0291</t>
  </si>
  <si>
    <t>LH1720</t>
  </si>
  <si>
    <t>LH1719</t>
  </si>
  <si>
    <t>LH1213</t>
  </si>
  <si>
    <t>LH1141</t>
  </si>
  <si>
    <t>LH1013</t>
  </si>
  <si>
    <t>LH3809</t>
  </si>
  <si>
    <t>LH3808</t>
  </si>
  <si>
    <t>LH0165</t>
  </si>
  <si>
    <t>LH3881</t>
  </si>
  <si>
    <t>LH0260</t>
  </si>
  <si>
    <t>LH1305</t>
  </si>
  <si>
    <t>LH0166</t>
  </si>
  <si>
    <t>LH0263</t>
  </si>
  <si>
    <t>LH0290</t>
  </si>
  <si>
    <t>LH0086</t>
  </si>
  <si>
    <t>LH1735</t>
  </si>
  <si>
    <t>LH1275</t>
  </si>
  <si>
    <t>LH1273</t>
  </si>
  <si>
    <t>LH1272</t>
  </si>
  <si>
    <t>LH1271</t>
  </si>
  <si>
    <t>LH1269</t>
  </si>
  <si>
    <t>LH1212</t>
  </si>
  <si>
    <t>LH1152</t>
  </si>
  <si>
    <t>LH1053</t>
  </si>
  <si>
    <t>LH1301</t>
  </si>
  <si>
    <t>LH1300</t>
  </si>
  <si>
    <t>LH1299</t>
  </si>
  <si>
    <t>LH1198</t>
  </si>
  <si>
    <t>LH1150</t>
  </si>
  <si>
    <t>LH1012</t>
  </si>
  <si>
    <t>LH0258</t>
  </si>
  <si>
    <t>LH0149</t>
  </si>
  <si>
    <t>LH0095</t>
  </si>
  <si>
    <t>LH0093</t>
  </si>
  <si>
    <t>LH0063</t>
  </si>
  <si>
    <t>LH0061</t>
  </si>
  <si>
    <t>LH0005</t>
  </si>
  <si>
    <t>LH1149</t>
  </si>
  <si>
    <t>LH1123</t>
  </si>
  <si>
    <t>LH1016</t>
  </si>
  <si>
    <t>LH1011</t>
  </si>
  <si>
    <t>LH0261</t>
  </si>
  <si>
    <t>LH0163</t>
  </si>
  <si>
    <t>LH0155</t>
  </si>
  <si>
    <t>LH0154</t>
  </si>
  <si>
    <t>LH0087</t>
  </si>
  <si>
    <t>LH0056</t>
  </si>
  <si>
    <t>LH0007</t>
  </si>
  <si>
    <t>LH4876</t>
  </si>
  <si>
    <t>LH3830</t>
  </si>
  <si>
    <t>LH1742</t>
  </si>
  <si>
    <t>LH1739</t>
  </si>
  <si>
    <t>LH1253</t>
  </si>
  <si>
    <t>LH1252</t>
  </si>
  <si>
    <t>LH1151</t>
  </si>
  <si>
    <t>LH4733</t>
  </si>
  <si>
    <t>LH1074</t>
  </si>
  <si>
    <t>LH1018</t>
  </si>
  <si>
    <t>LH0091</t>
  </si>
  <si>
    <t>LH0090</t>
  </si>
  <si>
    <t>LH0089</t>
  </si>
  <si>
    <t>LH0088</t>
  </si>
  <si>
    <t>LH0011</t>
  </si>
  <si>
    <t>LH4877</t>
  </si>
  <si>
    <t>LH1254</t>
  </si>
  <si>
    <t>LH1727</t>
  </si>
  <si>
    <t>AT3254</t>
  </si>
  <si>
    <t>AT3256</t>
  </si>
  <si>
    <t>CD2921</t>
  </si>
  <si>
    <t>MP5091</t>
  </si>
  <si>
    <t>3F3721</t>
  </si>
  <si>
    <t>3F3722</t>
  </si>
  <si>
    <t>3A3645</t>
  </si>
  <si>
    <t>MP5070</t>
  </si>
  <si>
    <t>MN5089</t>
  </si>
  <si>
    <t>MN2917</t>
  </si>
  <si>
    <t>MP5068</t>
  </si>
  <si>
    <t>AT4888</t>
  </si>
  <si>
    <t>AT4889</t>
  </si>
  <si>
    <t>AT3255</t>
  </si>
  <si>
    <t>NO2909</t>
  </si>
  <si>
    <t>NO2911</t>
  </si>
  <si>
    <t>CD2757</t>
  </si>
  <si>
    <t>TP5205</t>
  </si>
  <si>
    <t>NO2736</t>
  </si>
  <si>
    <t>TP2924</t>
  </si>
  <si>
    <t>TP2867</t>
  </si>
  <si>
    <t>SB2818</t>
  </si>
  <si>
    <t>MN2772</t>
  </si>
  <si>
    <t>NO2734</t>
  </si>
  <si>
    <t>3F3720</t>
  </si>
  <si>
    <t>TP2844</t>
  </si>
  <si>
    <t>2W2704</t>
  </si>
  <si>
    <t>2W2706</t>
  </si>
  <si>
    <t>TP2821</t>
  </si>
  <si>
    <t>TP2785</t>
  </si>
  <si>
    <t>PS2913</t>
  </si>
  <si>
    <t>TP2784</t>
  </si>
  <si>
    <t>PS2914</t>
  </si>
  <si>
    <t>PS2915</t>
  </si>
  <si>
    <t>CD2758</t>
  </si>
  <si>
    <t>CD2929</t>
  </si>
  <si>
    <t>TP2783</t>
  </si>
  <si>
    <t>CD2755</t>
  </si>
  <si>
    <t>NO2735</t>
  </si>
  <si>
    <t>SB2817</t>
  </si>
  <si>
    <t>SB2816</t>
  </si>
  <si>
    <t>MK2768</t>
  </si>
  <si>
    <t>MP2827</t>
  </si>
  <si>
    <t>MP2825</t>
  </si>
  <si>
    <t>2W2705</t>
  </si>
  <si>
    <t>SB2834</t>
  </si>
  <si>
    <t>MP2826</t>
  </si>
  <si>
    <t>NO2928</t>
  </si>
  <si>
    <t>NO2829</t>
  </si>
  <si>
    <t>AT2730</t>
  </si>
  <si>
    <t>AT2732</t>
  </si>
  <si>
    <t>AT2731</t>
  </si>
  <si>
    <t>AT2729</t>
  </si>
  <si>
    <t>MK3290</t>
  </si>
  <si>
    <t>SB5506</t>
  </si>
  <si>
    <t>NO2733</t>
  </si>
  <si>
    <t>2V3576</t>
  </si>
  <si>
    <t>SB3352</t>
  </si>
  <si>
    <t>SB3351</t>
  </si>
  <si>
    <t>MN5204</t>
  </si>
  <si>
    <t>MN5203</t>
  </si>
  <si>
    <t>MN5202</t>
  </si>
  <si>
    <t>MN5201</t>
  </si>
  <si>
    <t>MN3329</t>
  </si>
  <si>
    <t>MN3328</t>
  </si>
  <si>
    <t>MN3327</t>
  </si>
  <si>
    <t>CD4931</t>
  </si>
  <si>
    <t>CD4930</t>
  </si>
  <si>
    <t>2V3575</t>
  </si>
  <si>
    <t>NO4932</t>
  </si>
  <si>
    <t>NO4929</t>
  </si>
  <si>
    <t>NO4928</t>
  </si>
  <si>
    <t>NO3349</t>
  </si>
  <si>
    <t>2V3574</t>
  </si>
  <si>
    <t>2V2702</t>
  </si>
  <si>
    <t>CD4496</t>
  </si>
  <si>
    <t>NO3335</t>
  </si>
  <si>
    <t>NO3333</t>
  </si>
  <si>
    <t>NO3331</t>
  </si>
  <si>
    <t>NO3330</t>
  </si>
  <si>
    <t>AT4647</t>
  </si>
  <si>
    <t>NO4495</t>
  </si>
  <si>
    <t>SB3969</t>
  </si>
  <si>
    <t>MN5071</t>
  </si>
  <si>
    <t>CD4492</t>
  </si>
  <si>
    <t>MK3100</t>
  </si>
  <si>
    <t>AT3257</t>
  </si>
  <si>
    <t>AT3253</t>
  </si>
  <si>
    <t>AT3252</t>
  </si>
  <si>
    <t>AT3120</t>
  </si>
  <si>
    <t>AT3071</t>
  </si>
  <si>
    <t>AT3070</t>
  </si>
  <si>
    <t>IB4512</t>
  </si>
  <si>
    <t>ME3982</t>
  </si>
  <si>
    <t>2T3533</t>
  </si>
  <si>
    <t>4R4334</t>
  </si>
  <si>
    <t>TX3897</t>
  </si>
  <si>
    <t>WH3402</t>
  </si>
  <si>
    <t>WH3400</t>
  </si>
  <si>
    <t>WH3398</t>
  </si>
  <si>
    <t>ME0313</t>
  </si>
  <si>
    <t>TX2781</t>
  </si>
  <si>
    <t>TX2823</t>
  </si>
  <si>
    <t>3G3736</t>
  </si>
  <si>
    <t>3G3737</t>
  </si>
  <si>
    <t>FJ2761</t>
  </si>
  <si>
    <t>ME0096</t>
  </si>
  <si>
    <t>ME4321</t>
  </si>
  <si>
    <t>ME2775</t>
  </si>
  <si>
    <t>ME0250</t>
  </si>
  <si>
    <t>ME0098</t>
  </si>
  <si>
    <t>2T2698</t>
  </si>
  <si>
    <t>ME2776</t>
  </si>
  <si>
    <t>HS2766</t>
  </si>
  <si>
    <t>TG2906</t>
  </si>
  <si>
    <t>2T2701</t>
  </si>
  <si>
    <t>2T3530</t>
  </si>
  <si>
    <t>2T3534</t>
  </si>
  <si>
    <t>3G3734</t>
  </si>
  <si>
    <t>2T2697</t>
  </si>
  <si>
    <t>3G3732</t>
  </si>
  <si>
    <t>2T3532</t>
  </si>
  <si>
    <t>2T2700</t>
  </si>
  <si>
    <t>MQ2833</t>
  </si>
  <si>
    <t>ME0115</t>
  </si>
  <si>
    <t>ME0252</t>
  </si>
  <si>
    <t>3G3729</t>
  </si>
  <si>
    <t>KO2873</t>
  </si>
  <si>
    <t>3G3735</t>
  </si>
  <si>
    <t>3G3733</t>
  </si>
  <si>
    <t>3G3731</t>
  </si>
  <si>
    <t>ME2774</t>
  </si>
  <si>
    <t>HS2764</t>
  </si>
  <si>
    <t>IB2973</t>
  </si>
  <si>
    <t>TX2782</t>
  </si>
  <si>
    <t>TX2822</t>
  </si>
  <si>
    <t>WH3401</t>
  </si>
  <si>
    <t>LT3386</t>
  </si>
  <si>
    <t>ME3387</t>
  </si>
  <si>
    <t>ME3376</t>
  </si>
  <si>
    <t>ME3389</t>
  </si>
  <si>
    <t>TR3396</t>
  </si>
  <si>
    <t>BU0028</t>
  </si>
  <si>
    <t>CA3315</t>
  </si>
  <si>
    <t>CA3314</t>
  </si>
  <si>
    <t>WH3105</t>
  </si>
  <si>
    <t>WH3102</t>
  </si>
  <si>
    <t>WH3101</t>
  </si>
  <si>
    <t>TX3262</t>
  </si>
  <si>
    <t>TX3261</t>
  </si>
  <si>
    <t>TX3260</t>
  </si>
  <si>
    <t>TX3259</t>
  </si>
  <si>
    <t>TX3258</t>
  </si>
  <si>
    <t>TX3088</t>
  </si>
  <si>
    <t>TX3087</t>
  </si>
  <si>
    <t>HS3382</t>
  </si>
  <si>
    <t>HS3381</t>
  </si>
  <si>
    <t>HS3103</t>
  </si>
  <si>
    <t>FJ3282</t>
  </si>
  <si>
    <t>FJ3281</t>
  </si>
  <si>
    <t>FJ3081</t>
  </si>
  <si>
    <t>TR3099</t>
  </si>
  <si>
    <t>ME3276</t>
  </si>
  <si>
    <t>ME3091</t>
  </si>
  <si>
    <t>ME3090</t>
  </si>
  <si>
    <t>LT3267</t>
  </si>
  <si>
    <t>BU3098</t>
  </si>
  <si>
    <t>LH4853</t>
  </si>
  <si>
    <t>BSC37</t>
  </si>
  <si>
    <t>LH4617</t>
  </si>
  <si>
    <t>LH4619</t>
  </si>
  <si>
    <t>LH1129</t>
  </si>
  <si>
    <t>LH1744</t>
  </si>
  <si>
    <t>LH1771</t>
  </si>
  <si>
    <t>LH3801</t>
  </si>
  <si>
    <t>LH1295</t>
  </si>
  <si>
    <t>LH3835</t>
  </si>
  <si>
    <t>LH3784</t>
  </si>
  <si>
    <t>LH1751</t>
  </si>
  <si>
    <t>LH1415</t>
  </si>
  <si>
    <t>LH1298</t>
  </si>
  <si>
    <t>LH1297</t>
  </si>
  <si>
    <t>LH1296</t>
  </si>
  <si>
    <t>LH1293</t>
  </si>
  <si>
    <t>LH1290</t>
  </si>
  <si>
    <t>LH1289</t>
  </si>
  <si>
    <t>LH1288</t>
  </si>
  <si>
    <t>LH1191</t>
  </si>
  <si>
    <t>LH1185</t>
  </si>
  <si>
    <t>LH1165</t>
  </si>
  <si>
    <t>LH1164</t>
  </si>
  <si>
    <t>LH1160</t>
  </si>
  <si>
    <t>LH1122</t>
  </si>
  <si>
    <t>LH1044</t>
  </si>
  <si>
    <t>LH1027</t>
  </si>
  <si>
    <t>LH1019</t>
  </si>
  <si>
    <t>LH0306</t>
  </si>
  <si>
    <t>LH0267</t>
  </si>
  <si>
    <t>LH0015</t>
  </si>
  <si>
    <t>LH3799</t>
  </si>
  <si>
    <t>LH3798</t>
  </si>
  <si>
    <t>LH3797</t>
  </si>
  <si>
    <t>LH1770</t>
  </si>
  <si>
    <t>LH1767</t>
  </si>
  <si>
    <t>LH1753</t>
  </si>
  <si>
    <t>LH1650</t>
  </si>
  <si>
    <t>LH1405</t>
  </si>
  <si>
    <t>LH1327</t>
  </si>
  <si>
    <t>LH1313</t>
  </si>
  <si>
    <t>LH1309</t>
  </si>
  <si>
    <t>LH1292</t>
  </si>
  <si>
    <t>LH1211</t>
  </si>
  <si>
    <t>LH1189</t>
  </si>
  <si>
    <t>LH1183</t>
  </si>
  <si>
    <t>LH1171</t>
  </si>
  <si>
    <t>LH1167</t>
  </si>
  <si>
    <t>LH1071</t>
  </si>
  <si>
    <t>LH1070</t>
  </si>
  <si>
    <t>LH0164</t>
  </si>
  <si>
    <t>LH0148</t>
  </si>
  <si>
    <t>LH3800</t>
  </si>
  <si>
    <t>LH2883</t>
  </si>
  <si>
    <t>LH2879</t>
  </si>
  <si>
    <t>LH1783</t>
  </si>
  <si>
    <t>LH1782</t>
  </si>
  <si>
    <t>LH1781</t>
  </si>
  <si>
    <t>LH1779</t>
  </si>
  <si>
    <t>LH1778</t>
  </si>
  <si>
    <t>LH1777</t>
  </si>
  <si>
    <t>LH1775</t>
  </si>
  <si>
    <t>LH1667</t>
  </si>
  <si>
    <t>LH1652</t>
  </si>
  <si>
    <t>LH1404</t>
  </si>
  <si>
    <t>LH1322</t>
  </si>
  <si>
    <t>LH1320</t>
  </si>
  <si>
    <t>LH1319</t>
  </si>
  <si>
    <t>LH1318</t>
  </si>
  <si>
    <t>LH1316</t>
  </si>
  <si>
    <t>LH1315</t>
  </si>
  <si>
    <t>LH1135</t>
  </si>
  <si>
    <t>LH1134</t>
  </si>
  <si>
    <t>LH1133</t>
  </si>
  <si>
    <t>LH1132</t>
  </si>
  <si>
    <t>LH1104</t>
  </si>
  <si>
    <t>LH1103</t>
  </si>
  <si>
    <t>LH0293</t>
  </si>
  <si>
    <t>LH1784</t>
  </si>
  <si>
    <t>LH1174</t>
  </si>
  <si>
    <t>PT5081</t>
  </si>
  <si>
    <t>LH5077</t>
  </si>
  <si>
    <t>PT5113</t>
  </si>
  <si>
    <t>LH4858</t>
  </si>
  <si>
    <t>LH4590</t>
  </si>
  <si>
    <t>LH4615</t>
  </si>
  <si>
    <t>LH4521</t>
  </si>
  <si>
    <t>LH4522</t>
  </si>
  <si>
    <t>LH4525</t>
  </si>
  <si>
    <t>LH4515</t>
  </si>
  <si>
    <t>LH1224</t>
  </si>
  <si>
    <t>WW5499</t>
  </si>
  <si>
    <t>LH4477</t>
  </si>
  <si>
    <t>LH3991</t>
  </si>
  <si>
    <t>PT4509</t>
  </si>
  <si>
    <t>LH3959</t>
  </si>
  <si>
    <t>LH1672</t>
  </si>
  <si>
    <t>LH1671</t>
  </si>
  <si>
    <t>LH1670</t>
  </si>
  <si>
    <t>LH1349</t>
  </si>
  <si>
    <t>LH1348</t>
  </si>
  <si>
    <t>LH1347</t>
  </si>
  <si>
    <t>LH1344</t>
  </si>
  <si>
    <t>LH1187</t>
  </si>
  <si>
    <t>LH1090</t>
  </si>
  <si>
    <t>LH1089</t>
  </si>
  <si>
    <t>LH3781</t>
  </si>
  <si>
    <t>LH2876</t>
  </si>
  <si>
    <t>LH1691</t>
  </si>
  <si>
    <t>LH1689</t>
  </si>
  <si>
    <t>LH1353</t>
  </si>
  <si>
    <t>LH1329</t>
  </si>
  <si>
    <t>LH1145</t>
  </si>
  <si>
    <t>PT1574</t>
  </si>
  <si>
    <t>PT1573</t>
  </si>
  <si>
    <t>LH4122</t>
  </si>
  <si>
    <t>LH1906</t>
  </si>
  <si>
    <t>LH1904</t>
  </si>
  <si>
    <t>LH1903</t>
  </si>
  <si>
    <t>LH1488</t>
  </si>
  <si>
    <t>LH1205</t>
  </si>
  <si>
    <t>LH1786</t>
  </si>
  <si>
    <t>LH1599</t>
  </si>
  <si>
    <t>LH1324</t>
  </si>
  <si>
    <t>LH1197</t>
  </si>
  <si>
    <t>BP1547</t>
  </si>
  <si>
    <t>BP1546</t>
  </si>
  <si>
    <t>BP1545</t>
  </si>
  <si>
    <t>2D3725</t>
  </si>
  <si>
    <t>1W3641</t>
  </si>
  <si>
    <t>JL4578</t>
  </si>
  <si>
    <t>MB4510</t>
  </si>
  <si>
    <t>BH4462</t>
  </si>
  <si>
    <t>BH3994</t>
  </si>
  <si>
    <t>BE1992</t>
  </si>
  <si>
    <t>QD1536</t>
  </si>
  <si>
    <t>QD1535</t>
  </si>
  <si>
    <t>GJ1537</t>
  </si>
  <si>
    <t>1M3547</t>
  </si>
  <si>
    <t>1M3546</t>
  </si>
  <si>
    <t>1P3564</t>
  </si>
  <si>
    <t>2C3723</t>
  </si>
  <si>
    <t>4W4343</t>
  </si>
  <si>
    <t>4V4340</t>
  </si>
  <si>
    <t>4V4341</t>
  </si>
  <si>
    <t>2R3408</t>
  </si>
  <si>
    <t>MB1988</t>
  </si>
  <si>
    <t>2J3777</t>
  </si>
  <si>
    <t>2J3779</t>
  </si>
  <si>
    <t>2E3726</t>
  </si>
  <si>
    <t>1M3552</t>
  </si>
  <si>
    <t>HF1969</t>
  </si>
  <si>
    <t>MB1989</t>
  </si>
  <si>
    <t>HF5099</t>
  </si>
  <si>
    <t>1V3638</t>
  </si>
  <si>
    <t>VT4146</t>
  </si>
  <si>
    <t>QD1595</t>
  </si>
  <si>
    <t>JL1609</t>
  </si>
  <si>
    <t>JL1608</t>
  </si>
  <si>
    <t>HF4298</t>
  </si>
  <si>
    <t>HF4297</t>
  </si>
  <si>
    <t>HF4172</t>
  </si>
  <si>
    <t>HF1839</t>
  </si>
  <si>
    <t>HF1838</t>
  </si>
  <si>
    <t>HF1467</t>
  </si>
  <si>
    <t>HF1466</t>
  </si>
  <si>
    <t>HF1465</t>
  </si>
  <si>
    <t>HF1464</t>
  </si>
  <si>
    <t>WA1981</t>
  </si>
  <si>
    <t>WA1971</t>
  </si>
  <si>
    <t>VT4299</t>
  </si>
  <si>
    <t>HF4123</t>
  </si>
  <si>
    <t>HF1983</t>
  </si>
  <si>
    <t>HF1948</t>
  </si>
  <si>
    <t>HF1947</t>
  </si>
  <si>
    <t>2J3778</t>
  </si>
  <si>
    <t>HF5098</t>
  </si>
  <si>
    <t>1Q3565</t>
  </si>
  <si>
    <t>QD5087</t>
  </si>
  <si>
    <t>1P3563</t>
  </si>
  <si>
    <t>QD5083</t>
  </si>
  <si>
    <t>1M3551</t>
  </si>
  <si>
    <t>1M3550</t>
  </si>
  <si>
    <t>1M3549</t>
  </si>
  <si>
    <t>1M3548</t>
  </si>
  <si>
    <t>PH1591</t>
  </si>
  <si>
    <t>PH1532</t>
  </si>
  <si>
    <t>PH1531</t>
  </si>
  <si>
    <t>BE1550</t>
  </si>
  <si>
    <t>BE1549</t>
  </si>
  <si>
    <t>BE1548</t>
  </si>
  <si>
    <t>LS3275</t>
  </si>
  <si>
    <t>CK2832</t>
  </si>
  <si>
    <t>BE2905</t>
  </si>
  <si>
    <t>BE2838</t>
  </si>
  <si>
    <t>BE2837</t>
  </si>
  <si>
    <t>2X3603</t>
  </si>
  <si>
    <t>GJ5117</t>
  </si>
  <si>
    <t>2R3409</t>
  </si>
  <si>
    <t>1V3640</t>
  </si>
  <si>
    <t>1V3639</t>
  </si>
  <si>
    <t>SK3990</t>
  </si>
  <si>
    <t>BSC40</t>
  </si>
  <si>
    <t>PR5563</t>
  </si>
  <si>
    <t>PR4466</t>
  </si>
  <si>
    <t>PR3956</t>
  </si>
  <si>
    <t>PR1954</t>
  </si>
  <si>
    <t>PR1486</t>
  </si>
  <si>
    <t>2B3708</t>
  </si>
  <si>
    <t>1N3555</t>
  </si>
  <si>
    <t>1B2724</t>
  </si>
  <si>
    <t>NR1589</t>
  </si>
  <si>
    <t>EM3992</t>
  </si>
  <si>
    <t>NR1590</t>
  </si>
  <si>
    <t>IK4147</t>
  </si>
  <si>
    <t>GJ4129</t>
  </si>
  <si>
    <t>EM1996</t>
  </si>
  <si>
    <t>EM1995</t>
  </si>
  <si>
    <t>EM1978</t>
  </si>
  <si>
    <t>1N3554</t>
  </si>
  <si>
    <t>QH4295</t>
  </si>
  <si>
    <t>QH1593</t>
  </si>
  <si>
    <t>PR4148</t>
  </si>
  <si>
    <t>NR5775</t>
  </si>
  <si>
    <t>NR5774</t>
  </si>
  <si>
    <t>NR5560</t>
  </si>
  <si>
    <t>NR4576</t>
  </si>
  <si>
    <t>NR4575</t>
  </si>
  <si>
    <t>NR4570</t>
  </si>
  <si>
    <t>NR4139</t>
  </si>
  <si>
    <t>NR4138</t>
  </si>
  <si>
    <t>NR4137</t>
  </si>
  <si>
    <t>NR3995</t>
  </si>
  <si>
    <t>NR1972</t>
  </si>
  <si>
    <t>4S4336</t>
  </si>
  <si>
    <t>4S4335</t>
  </si>
  <si>
    <t>1Z3702</t>
  </si>
  <si>
    <t>1Z3701</t>
  </si>
  <si>
    <t>1B2728</t>
  </si>
  <si>
    <t>1B2727</t>
  </si>
  <si>
    <t>PR5075</t>
  </si>
  <si>
    <t>1B2726</t>
  </si>
  <si>
    <t>FB1794</t>
  </si>
  <si>
    <t>CT1912</t>
  </si>
  <si>
    <t>CT3680</t>
  </si>
  <si>
    <t>NB4479</t>
  </si>
  <si>
    <t>NB4499</t>
  </si>
  <si>
    <t>FB4107</t>
  </si>
  <si>
    <t>FB4057</t>
  </si>
  <si>
    <t>FB4051</t>
  </si>
  <si>
    <t>FB4033</t>
  </si>
  <si>
    <t>FB4032</t>
  </si>
  <si>
    <t>FB4031</t>
  </si>
  <si>
    <t>FB3970</t>
  </si>
  <si>
    <t>FB1816</t>
  </si>
  <si>
    <t>FB1805</t>
  </si>
  <si>
    <t>FB1800</t>
  </si>
  <si>
    <t>FB1799</t>
  </si>
  <si>
    <t>JG3961</t>
  </si>
  <si>
    <t>CT4035</t>
  </si>
  <si>
    <t>CT1938</t>
  </si>
  <si>
    <t>CT1894</t>
  </si>
  <si>
    <t>CT1454</t>
  </si>
  <si>
    <t>1S3586</t>
  </si>
  <si>
    <t>FB1810</t>
  </si>
  <si>
    <t>NB1902</t>
  </si>
  <si>
    <t>1S3585</t>
  </si>
  <si>
    <t>SG4125</t>
  </si>
  <si>
    <t>SG1999</t>
  </si>
  <si>
    <t>SG1946</t>
  </si>
  <si>
    <t>1U3597</t>
  </si>
  <si>
    <t>1U3596</t>
  </si>
  <si>
    <t>1U3595</t>
  </si>
  <si>
    <t>1U3594</t>
  </si>
  <si>
    <t>1U3593</t>
  </si>
  <si>
    <t>1U3592</t>
  </si>
  <si>
    <t>1F3478</t>
  </si>
  <si>
    <t>1F3477</t>
  </si>
  <si>
    <t>1F3476</t>
  </si>
  <si>
    <t>1F3475</t>
  </si>
  <si>
    <t>SG4140</t>
  </si>
  <si>
    <t>SG4134</t>
  </si>
  <si>
    <t>CT4118</t>
  </si>
  <si>
    <t>CT4117</t>
  </si>
  <si>
    <t>CT4036</t>
  </si>
  <si>
    <t>CT1987</t>
  </si>
  <si>
    <t>CT1953</t>
  </si>
  <si>
    <t>2H3757</t>
  </si>
  <si>
    <t>1T3587</t>
  </si>
  <si>
    <t>1S3584</t>
  </si>
  <si>
    <t>1S3583</t>
  </si>
  <si>
    <t>CT5097</t>
  </si>
  <si>
    <t>1S3582</t>
  </si>
  <si>
    <t>NB5092</t>
  </si>
  <si>
    <t>1S3581</t>
  </si>
  <si>
    <t>SH5043</t>
  </si>
  <si>
    <t>1F3474</t>
  </si>
  <si>
    <t>FB5074</t>
  </si>
  <si>
    <t>1F3473</t>
  </si>
  <si>
    <t>1F3472</t>
  </si>
  <si>
    <t>1E3470</t>
  </si>
  <si>
    <t>1E3469</t>
  </si>
  <si>
    <t>CT4034</t>
  </si>
  <si>
    <t>CT1897</t>
  </si>
  <si>
    <t>CT1896</t>
  </si>
  <si>
    <t>CT1895</t>
  </si>
  <si>
    <t>CT1893</t>
  </si>
  <si>
    <t>CT1892</t>
  </si>
  <si>
    <t>NB3957</t>
  </si>
  <si>
    <t>CT1456</t>
  </si>
  <si>
    <t>SH3971</t>
  </si>
  <si>
    <t>CT1455</t>
  </si>
  <si>
    <t>FB4127</t>
  </si>
  <si>
    <t>FB4126</t>
  </si>
  <si>
    <t>1I3522</t>
  </si>
  <si>
    <t>1I3521</t>
  </si>
  <si>
    <t>1I3518</t>
  </si>
  <si>
    <t>CT1624</t>
  </si>
  <si>
    <t>KY4049</t>
  </si>
  <si>
    <t>KY1468</t>
  </si>
  <si>
    <t>CJ5518</t>
  </si>
  <si>
    <t>CJ1918</t>
  </si>
  <si>
    <t>CJ1916</t>
  </si>
  <si>
    <t>1I3523</t>
  </si>
  <si>
    <t>WB1587</t>
  </si>
  <si>
    <t>WB1429</t>
  </si>
  <si>
    <t>NB4039</t>
  </si>
  <si>
    <t>NB1520</t>
  </si>
  <si>
    <t>MA1427</t>
  </si>
  <si>
    <t>FB4136</t>
  </si>
  <si>
    <t>FB4135</t>
  </si>
  <si>
    <t>BC1551</t>
  </si>
  <si>
    <t>BC1428</t>
  </si>
  <si>
    <t>JW5761</t>
  </si>
  <si>
    <t>JW5760</t>
  </si>
  <si>
    <t>JW5535</t>
  </si>
  <si>
    <t>JW5534</t>
  </si>
  <si>
    <t>IB4573</t>
  </si>
  <si>
    <t>IB4612</t>
  </si>
  <si>
    <t>IB4536</t>
  </si>
  <si>
    <t>IB4538</t>
  </si>
  <si>
    <t>IB3250</t>
  </si>
  <si>
    <t>IB3220</t>
  </si>
  <si>
    <t>IB3935</t>
  </si>
  <si>
    <t>IB3684</t>
  </si>
  <si>
    <t>IB3000</t>
  </si>
  <si>
    <t>IB3219</t>
  </si>
  <si>
    <t>IB3247</t>
  </si>
  <si>
    <t>IB2946</t>
  </si>
  <si>
    <t>IB2964</t>
  </si>
  <si>
    <t>IB3218</t>
  </si>
  <si>
    <t>IB3215</t>
  </si>
  <si>
    <t>IB3214</t>
  </si>
  <si>
    <t>IB3213</t>
  </si>
  <si>
    <t>IB3170</t>
  </si>
  <si>
    <t>IB3166</t>
  </si>
  <si>
    <t>IB3063</t>
  </si>
  <si>
    <t>IB3053</t>
  </si>
  <si>
    <t>IB3045</t>
  </si>
  <si>
    <t>IB2975</t>
  </si>
  <si>
    <t>IB2940</t>
  </si>
  <si>
    <t>IB2939</t>
  </si>
  <si>
    <t>IB2938</t>
  </si>
  <si>
    <t>IB3237</t>
  </si>
  <si>
    <t>IB3211</t>
  </si>
  <si>
    <t>IB3172</t>
  </si>
  <si>
    <t>IB3151</t>
  </si>
  <si>
    <t>IB3060</t>
  </si>
  <si>
    <t>IB3055</t>
  </si>
  <si>
    <t>IB2997</t>
  </si>
  <si>
    <t>IB2942</t>
  </si>
  <si>
    <t>RT3394</t>
  </si>
  <si>
    <t>RT3393</t>
  </si>
  <si>
    <t>RT3392</t>
  </si>
  <si>
    <t>RT3076</t>
  </si>
  <si>
    <t>IB3317</t>
  </si>
  <si>
    <t>IB3316</t>
  </si>
  <si>
    <t>IB2987</t>
  </si>
  <si>
    <t>3H2709</t>
  </si>
  <si>
    <t>BSC43</t>
  </si>
  <si>
    <t>LH4150</t>
  </si>
  <si>
    <t>LH3875</t>
  </si>
  <si>
    <t>LH1713</t>
  </si>
  <si>
    <t>LH1711</t>
  </si>
  <si>
    <t>LH1701</t>
  </si>
  <si>
    <t>LH1266</t>
  </si>
  <si>
    <t>LH1263</t>
  </si>
  <si>
    <t>LH1262</t>
  </si>
  <si>
    <t>LH1261</t>
  </si>
  <si>
    <t>LH1119</t>
  </si>
  <si>
    <t>LH1038</t>
  </si>
  <si>
    <t>LH1014</t>
  </si>
  <si>
    <t>LH0311</t>
  </si>
  <si>
    <t>LH4875</t>
  </si>
  <si>
    <t>LH1731</t>
  </si>
  <si>
    <t>LH4586</t>
  </si>
  <si>
    <t>LH4513</t>
  </si>
  <si>
    <t>LH3906</t>
  </si>
  <si>
    <t>LH1246</t>
  </si>
  <si>
    <t>LH1115</t>
  </si>
  <si>
    <t>LH1037</t>
  </si>
  <si>
    <t>LH3791</t>
  </si>
  <si>
    <t>LH1776</t>
  </si>
  <si>
    <t>LH1765</t>
  </si>
  <si>
    <t>LH1754</t>
  </si>
  <si>
    <t>LH1251</t>
  </si>
  <si>
    <t>LH1250</t>
  </si>
  <si>
    <t>LH1249</t>
  </si>
  <si>
    <t>LH1247</t>
  </si>
  <si>
    <t>LH1244</t>
  </si>
  <si>
    <t>LH1240</t>
  </si>
  <si>
    <t>LH1108</t>
  </si>
  <si>
    <t>LH1072</t>
  </si>
  <si>
    <t>LH1007</t>
  </si>
  <si>
    <t>LH1724</t>
  </si>
  <si>
    <t>LH1258</t>
  </si>
  <si>
    <t>LH3827</t>
  </si>
  <si>
    <t>LH1257</t>
  </si>
  <si>
    <t>LH1256</t>
  </si>
  <si>
    <t>LH1073</t>
  </si>
  <si>
    <t>LH3828</t>
  </si>
  <si>
    <t>LH1729</t>
  </si>
  <si>
    <t>LH1138</t>
  </si>
  <si>
    <t>LH3793</t>
  </si>
  <si>
    <t>LH1668</t>
  </si>
  <si>
    <t>LH1646</t>
  </si>
  <si>
    <t>LH1635</t>
  </si>
  <si>
    <t>LH1260</t>
  </si>
  <si>
    <t>LH1259</t>
  </si>
  <si>
    <t>LH1139</t>
  </si>
  <si>
    <t>LH1067</t>
  </si>
  <si>
    <t>LH1062</t>
  </si>
  <si>
    <t>LH1036</t>
  </si>
  <si>
    <t>LH3794</t>
  </si>
  <si>
    <t>LH1697</t>
  </si>
  <si>
    <t>LH1352</t>
  </si>
  <si>
    <t>LH1325</t>
  </si>
  <si>
    <t>GM4577</t>
  </si>
  <si>
    <t>MN5034</t>
  </si>
  <si>
    <t>MN5038</t>
  </si>
  <si>
    <t>MN4897</t>
  </si>
  <si>
    <t>MN5073</t>
  </si>
  <si>
    <t>GM5072</t>
  </si>
  <si>
    <t>MN4886</t>
  </si>
  <si>
    <t>MN4896</t>
  </si>
  <si>
    <t>MN4895</t>
  </si>
  <si>
    <t>WW5482</t>
  </si>
  <si>
    <t>CA4475</t>
  </si>
  <si>
    <t>WW5488</t>
  </si>
  <si>
    <t>WW5480</t>
  </si>
  <si>
    <t>CA4474</t>
  </si>
  <si>
    <t>CA4473</t>
  </si>
  <si>
    <t>CA4472</t>
  </si>
  <si>
    <t>CA4600</t>
  </si>
  <si>
    <t>CA2853</t>
  </si>
  <si>
    <t>2N3429</t>
  </si>
  <si>
    <t>2N3430</t>
  </si>
  <si>
    <t>2N3431</t>
  </si>
  <si>
    <t>2N3432</t>
  </si>
  <si>
    <t>2N3434</t>
  </si>
  <si>
    <t>2N3439</t>
  </si>
  <si>
    <t>CA2854</t>
  </si>
  <si>
    <t>WW5496</t>
  </si>
  <si>
    <t>GM2888</t>
  </si>
  <si>
    <t>GM2892</t>
  </si>
  <si>
    <t>2N3427</t>
  </si>
  <si>
    <t>GM2848</t>
  </si>
  <si>
    <t>3A3647</t>
  </si>
  <si>
    <t>3A3643</t>
  </si>
  <si>
    <t>GM2926</t>
  </si>
  <si>
    <t>3A3649</t>
  </si>
  <si>
    <t>GM2891</t>
  </si>
  <si>
    <t>GM2912</t>
  </si>
  <si>
    <t>GM2889</t>
  </si>
  <si>
    <t>GM2890</t>
  </si>
  <si>
    <t>3A3644</t>
  </si>
  <si>
    <t>3A3648</t>
  </si>
  <si>
    <t>CA2865</t>
  </si>
  <si>
    <t>2N3440</t>
  </si>
  <si>
    <t>CA2864</t>
  </si>
  <si>
    <t>CA2863</t>
  </si>
  <si>
    <t>2N3438</t>
  </si>
  <si>
    <t>2N3437</t>
  </si>
  <si>
    <t>2N3442</t>
  </si>
  <si>
    <t>2N3441</t>
  </si>
  <si>
    <t>2N3426</t>
  </si>
  <si>
    <t>2N3436</t>
  </si>
  <si>
    <t>CA2927</t>
  </si>
  <si>
    <t>2N3425</t>
  </si>
  <si>
    <t>3A3642</t>
  </si>
  <si>
    <t>KO2797</t>
  </si>
  <si>
    <t>MN2885</t>
  </si>
  <si>
    <t>MN4318</t>
  </si>
  <si>
    <t>MN2918</t>
  </si>
  <si>
    <t>CD4312</t>
  </si>
  <si>
    <t>AK4972</t>
  </si>
  <si>
    <t>GM4315</t>
  </si>
  <si>
    <t>3A3646</t>
  </si>
  <si>
    <t>MN2884</t>
  </si>
  <si>
    <t>GM4317</t>
  </si>
  <si>
    <t>GM2858</t>
  </si>
  <si>
    <t>KO2800</t>
  </si>
  <si>
    <t>MN2916</t>
  </si>
  <si>
    <t>KO2798</t>
  </si>
  <si>
    <t>KO5769</t>
  </si>
  <si>
    <t>KO5644</t>
  </si>
  <si>
    <t>KO5546</t>
  </si>
  <si>
    <t>KO5545</t>
  </si>
  <si>
    <t>CA4471</t>
  </si>
  <si>
    <t>KO2796</t>
  </si>
  <si>
    <t>GM4316</t>
  </si>
  <si>
    <t>3G3738</t>
  </si>
  <si>
    <t>3G3730</t>
  </si>
  <si>
    <t>KA3841</t>
  </si>
  <si>
    <t>BSC45</t>
  </si>
  <si>
    <t>KA4387</t>
  </si>
  <si>
    <t>KA3842</t>
  </si>
  <si>
    <t>KA2581</t>
  </si>
  <si>
    <t>KA2172</t>
  </si>
  <si>
    <t>KA3915</t>
  </si>
  <si>
    <t>KA4349</t>
  </si>
  <si>
    <t>KA2592</t>
  </si>
  <si>
    <t>KA2847</t>
  </si>
  <si>
    <t>KA2591</t>
  </si>
  <si>
    <t>KA3952</t>
  </si>
  <si>
    <t>KA3925</t>
  </si>
  <si>
    <t>KA4555</t>
  </si>
  <si>
    <t>KA3710</t>
  </si>
  <si>
    <t>KA0316</t>
  </si>
  <si>
    <t>KA0324</t>
  </si>
  <si>
    <t>KA0133</t>
  </si>
  <si>
    <t>KA3898</t>
  </si>
  <si>
    <t>KA0300</t>
  </si>
  <si>
    <t>KA0271</t>
  </si>
  <si>
    <t>KA0278</t>
  </si>
  <si>
    <t>KA4396</t>
  </si>
  <si>
    <t>KA3846</t>
  </si>
  <si>
    <t>KA0141</t>
  </si>
  <si>
    <t>KA0326</t>
  </si>
  <si>
    <t>KA0135</t>
  </si>
  <si>
    <t>KA3847</t>
  </si>
  <si>
    <t>KA2587</t>
  </si>
  <si>
    <t>KA0325</t>
  </si>
  <si>
    <t>KA0318</t>
  </si>
  <si>
    <t>KA0142</t>
  </si>
  <si>
    <t>KA2614</t>
  </si>
  <si>
    <t>KA2506</t>
  </si>
  <si>
    <t>KA2419</t>
  </si>
  <si>
    <t>KA2413</t>
  </si>
  <si>
    <t>KA2302</t>
  </si>
  <si>
    <t>KA2289</t>
  </si>
  <si>
    <t>KA2215</t>
  </si>
  <si>
    <t>KA2611</t>
  </si>
  <si>
    <t>KA2609</t>
  </si>
  <si>
    <t>KA2531</t>
  </si>
  <si>
    <t>KA2336</t>
  </si>
  <si>
    <t>KA2256</t>
  </si>
  <si>
    <t>KA2178</t>
  </si>
  <si>
    <t>KA2055</t>
  </si>
  <si>
    <t>KA2008</t>
  </si>
  <si>
    <t>KA2007</t>
  </si>
  <si>
    <t>KA2002</t>
  </si>
  <si>
    <t>KA0289</t>
  </si>
  <si>
    <t>KA0288</t>
  </si>
  <si>
    <t>KA0322</t>
  </si>
  <si>
    <t>KA2222</t>
  </si>
  <si>
    <t>KA2195</t>
  </si>
  <si>
    <t>KA2181</t>
  </si>
  <si>
    <t>KA2180</t>
  </si>
  <si>
    <t>KA2179</t>
  </si>
  <si>
    <t>KA2159</t>
  </si>
  <si>
    <t>KA2158</t>
  </si>
  <si>
    <t>KA2157</t>
  </si>
  <si>
    <t>KA2053</t>
  </si>
  <si>
    <t>KA0303</t>
  </si>
  <si>
    <t>KA2150</t>
  </si>
  <si>
    <t>KA2004</t>
  </si>
  <si>
    <t>KA0305</t>
  </si>
  <si>
    <t>KA0304</t>
  </si>
  <si>
    <t>KA0301</t>
  </si>
  <si>
    <t>KA0287</t>
  </si>
  <si>
    <t>KA0279</t>
  </si>
  <si>
    <t>KA0277</t>
  </si>
  <si>
    <t>KA0273</t>
  </si>
  <si>
    <t>KA0212</t>
  </si>
  <si>
    <t>KA0136</t>
  </si>
  <si>
    <t>KA0134</t>
  </si>
  <si>
    <t>KA0029</t>
  </si>
  <si>
    <t>KA2273</t>
  </si>
  <si>
    <t>MDLH1374</t>
  </si>
  <si>
    <t>MDLH1383</t>
  </si>
  <si>
    <t>MDLH1081</t>
  </si>
  <si>
    <t>MDKA2042</t>
  </si>
  <si>
    <t>MDLH1201</t>
  </si>
  <si>
    <t>MDLH1064</t>
  </si>
  <si>
    <t>MDLH1373</t>
  </si>
  <si>
    <t>MDLH1082</t>
  </si>
  <si>
    <t>MDLH1375</t>
  </si>
  <si>
    <t>MDLH1146</t>
  </si>
  <si>
    <t>MDLH1382</t>
  </si>
  <si>
    <t>MDLH1673</t>
  </si>
  <si>
    <t>MDKA2074</t>
  </si>
  <si>
    <t>MDLH1223</t>
  </si>
  <si>
    <t>MDLH1147</t>
  </si>
  <si>
    <t>MDLH1314</t>
  </si>
  <si>
    <t>MDLH1377</t>
  </si>
  <si>
    <t>MDKA2035</t>
  </si>
  <si>
    <t>MDLH1641</t>
  </si>
  <si>
    <t>MDLH1048</t>
  </si>
  <si>
    <t>MDKA2102</t>
  </si>
  <si>
    <t>MDFB4043</t>
  </si>
  <si>
    <t>MDLH1669</t>
  </si>
  <si>
    <t>MDLH1345</t>
  </si>
  <si>
    <t>MDLH1041</t>
  </si>
  <si>
    <t>MDLH1333</t>
  </si>
  <si>
    <t>MDLH1046</t>
  </si>
  <si>
    <t>MDLH1128</t>
  </si>
  <si>
    <t>MDLH3979</t>
  </si>
  <si>
    <t>MDLH1321</t>
  </si>
  <si>
    <t>MDLH1350</t>
  </si>
  <si>
    <t>MDLH1222</t>
  </si>
  <si>
    <t>MDLH1186</t>
  </si>
  <si>
    <t>MDLH3884</t>
  </si>
  <si>
    <t>MDKA2045</t>
  </si>
  <si>
    <t>MDLH1381</t>
  </si>
  <si>
    <t>MDKA2021</t>
  </si>
  <si>
    <t>MDLH1225</t>
  </si>
  <si>
    <t>MDLH1078</t>
  </si>
  <si>
    <t>MDLH3877</t>
  </si>
  <si>
    <t>MDLH1640</t>
  </si>
  <si>
    <t>MDLH1084</t>
  </si>
  <si>
    <t>MDLH1083</t>
  </si>
  <si>
    <t>MDLH1645</t>
  </si>
  <si>
    <t>MDIB3023</t>
  </si>
  <si>
    <t>MDLH1057</t>
  </si>
  <si>
    <t>MDLH1065</t>
  </si>
  <si>
    <t>MDLH3785</t>
  </si>
  <si>
    <t>MDLH1066</t>
  </si>
  <si>
    <t>MDLH1703</t>
  </si>
  <si>
    <t>MDLH1312</t>
  </si>
  <si>
    <t>MDLH1337</t>
  </si>
  <si>
    <t>MDLH1052</t>
  </si>
  <si>
    <t>MDLH3796</t>
  </si>
  <si>
    <t>MDLH1245</t>
  </si>
  <si>
    <t>MDLH1633</t>
  </si>
  <si>
    <t>MDKA2039</t>
  </si>
  <si>
    <t>MDLH1184</t>
  </si>
  <si>
    <t>MDLH1156</t>
  </si>
  <si>
    <t>MDKA2040</t>
  </si>
  <si>
    <t>MDLH1687</t>
  </si>
  <si>
    <t>MDLH1001</t>
  </si>
  <si>
    <t>MDFB4029</t>
  </si>
  <si>
    <t>MDLH1095</t>
  </si>
  <si>
    <t>MDLH1648</t>
  </si>
  <si>
    <t>MDLH1317</t>
  </si>
  <si>
    <t>MDLH1644</t>
  </si>
  <si>
    <t>MDLH1785</t>
  </si>
  <si>
    <t>MDLH1653</t>
  </si>
  <si>
    <t>MDLH1662</t>
  </si>
  <si>
    <t>MDLH1628</t>
  </si>
  <si>
    <t>MDFB4028</t>
  </si>
  <si>
    <t>MDIB3013</t>
  </si>
  <si>
    <t>MDKA2033</t>
  </si>
  <si>
    <t>MDLH1563</t>
  </si>
  <si>
    <t>MDLH1188</t>
  </si>
  <si>
    <t>MDKA2050</t>
  </si>
  <si>
    <t>MDLH1675</t>
  </si>
  <si>
    <t>MDLH1351</t>
  </si>
  <si>
    <t>MDLH1658</t>
  </si>
  <si>
    <t>MDLH1730</t>
  </si>
  <si>
    <t>MDFB4018</t>
  </si>
  <si>
    <t>MDLH3795</t>
  </si>
  <si>
    <t>MDIB3008</t>
  </si>
  <si>
    <t>MDKA2214</t>
  </si>
  <si>
    <t>MDLH1704</t>
  </si>
  <si>
    <t>MDKA2313</t>
  </si>
  <si>
    <t>MDLH1173</t>
  </si>
  <si>
    <t>MDKA2041</t>
  </si>
  <si>
    <t>MDLH1393</t>
  </si>
  <si>
    <t>MDLH1736</t>
  </si>
  <si>
    <t>MDLH1759</t>
  </si>
  <si>
    <t>MDLH1780</t>
  </si>
  <si>
    <t>MDLH1379</t>
  </si>
  <si>
    <t>MDKA2155</t>
  </si>
  <si>
    <t>MDLH1004</t>
  </si>
  <si>
    <t>MDLH1755</t>
  </si>
  <si>
    <t>MDFB4015</t>
  </si>
  <si>
    <t>MDLH1647</t>
  </si>
  <si>
    <t>MDLH1380</t>
  </si>
  <si>
    <t>MDIB3015</t>
  </si>
  <si>
    <t>MDLH1190</t>
  </si>
  <si>
    <t>MDFB4040</t>
  </si>
  <si>
    <t>MDFB4019</t>
  </si>
  <si>
    <t>MDKA2420</t>
  </si>
  <si>
    <t>MDFB4007</t>
  </si>
  <si>
    <t>MDLH1674</t>
  </si>
  <si>
    <t>MDLH1746</t>
  </si>
  <si>
    <t>MDIB3193</t>
  </si>
  <si>
    <t>MDLH1743</t>
  </si>
  <si>
    <t>MDFB4027</t>
  </si>
  <si>
    <t>MDLH1077</t>
  </si>
  <si>
    <t>MDLH1055</t>
  </si>
  <si>
    <t>MDLH1063</t>
  </si>
  <si>
    <t>MDLH3415</t>
  </si>
  <si>
    <t>MDFB4105</t>
  </si>
  <si>
    <t>MDKA2019</t>
  </si>
  <si>
    <t>MDIB3938</t>
  </si>
  <si>
    <t>MDFB4024</t>
  </si>
  <si>
    <t>MDIB3002</t>
  </si>
  <si>
    <t>MDLH3837</t>
  </si>
  <si>
    <t>MDIB3006</t>
  </si>
  <si>
    <t>MDIB3109</t>
  </si>
  <si>
    <t>MDIB3009</t>
  </si>
  <si>
    <t>MDLH1049</t>
  </si>
  <si>
    <t>MDIB2981</t>
  </si>
  <si>
    <t>MDIB3064</t>
  </si>
  <si>
    <t>MDIB3020</t>
  </si>
  <si>
    <t>MDLH1616</t>
  </si>
  <si>
    <t>MDKA2128</t>
  </si>
  <si>
    <t>MDFB1796</t>
  </si>
  <si>
    <t>MDKA2162</t>
  </si>
  <si>
    <t>MDFB4103</t>
  </si>
  <si>
    <t>MDIB3001</t>
  </si>
  <si>
    <t>MDFB4086</t>
  </si>
  <si>
    <t>MDIB3024</t>
  </si>
  <si>
    <t>MDIB3010</t>
  </si>
  <si>
    <t>MDIB3007</t>
  </si>
  <si>
    <t>MDIB3192</t>
  </si>
  <si>
    <t>MDLH3924</t>
  </si>
  <si>
    <t>MDIB3025</t>
  </si>
  <si>
    <t>MDLH3927</t>
  </si>
  <si>
    <t>MDIB3005</t>
  </si>
  <si>
    <t>MDKA2588</t>
  </si>
  <si>
    <t>MDIB3014</t>
  </si>
  <si>
    <t>MDIB3028</t>
  </si>
  <si>
    <t>MDFB4045</t>
  </si>
  <si>
    <t>MDIB3004</t>
  </si>
  <si>
    <t>MDIB3021</t>
  </si>
  <si>
    <t>MDIB3203</t>
  </si>
  <si>
    <t>MDIB3183</t>
  </si>
  <si>
    <t>IEKA0206</t>
  </si>
  <si>
    <t>IEIB0027</t>
  </si>
  <si>
    <t>IEKA0041</t>
  </si>
  <si>
    <t>IEKA0039</t>
  </si>
  <si>
    <t>IEKA0117</t>
  </si>
  <si>
    <t>IEKA0043</t>
  </si>
  <si>
    <t>IEIB0332</t>
  </si>
  <si>
    <t>IEIB0097</t>
  </si>
  <si>
    <t>MDLH4613</t>
  </si>
  <si>
    <t>MDLH4620</t>
  </si>
  <si>
    <t>MDLH4625</t>
  </si>
  <si>
    <t>IELH0352</t>
  </si>
  <si>
    <t>ILFB0386</t>
  </si>
  <si>
    <t>MDFB4003</t>
  </si>
  <si>
    <t>MDFB4017</t>
  </si>
  <si>
    <t>MDFB4008</t>
  </si>
  <si>
    <t>MDFB4010</t>
  </si>
  <si>
    <t>MDFB4012</t>
  </si>
  <si>
    <t>MDFB4013</t>
  </si>
  <si>
    <t>MDFB4014</t>
  </si>
  <si>
    <t>MDFB4020</t>
  </si>
  <si>
    <t>MDFB4021</t>
  </si>
  <si>
    <t>MDFB4025</t>
  </si>
  <si>
    <t>MDFB4052</t>
  </si>
  <si>
    <t>MDFB4053</t>
  </si>
  <si>
    <t>MDFB4066</t>
  </si>
  <si>
    <t>MDFB4069</t>
  </si>
  <si>
    <t>MDFB4072</t>
  </si>
  <si>
    <t>MDFB4073</t>
  </si>
  <si>
    <t>MDGJ4220</t>
  </si>
  <si>
    <t>MDIB2960</t>
  </si>
  <si>
    <t>MDIB3026</t>
  </si>
  <si>
    <t>MDIB3093</t>
  </si>
  <si>
    <t>MDIB3178</t>
  </si>
  <si>
    <t>MDKA2044</t>
  </si>
  <si>
    <t>MDKA2065</t>
  </si>
  <si>
    <t>MDKA2161</t>
  </si>
  <si>
    <t>MDLH1027</t>
  </si>
  <si>
    <t>MDLH1086</t>
  </si>
  <si>
    <t>MDLH1097</t>
  </si>
  <si>
    <t>MDLH1131</t>
  </si>
  <si>
    <t>MDLH1157</t>
  </si>
  <si>
    <t>MDLH1200</t>
  </si>
  <si>
    <t>MDLH1322</t>
  </si>
  <si>
    <t>MDLH1330</t>
  </si>
  <si>
    <t>MDLH1410</t>
  </si>
  <si>
    <t>MDLH1667</t>
  </si>
  <si>
    <t>MDLH1692</t>
  </si>
  <si>
    <t>MDLH3886</t>
  </si>
  <si>
    <t>MDLH4521</t>
  </si>
  <si>
    <t>MDLH1093</t>
  </si>
  <si>
    <t xml:space="preserve"> 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</si>
  <si>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</si>
  <si>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</si>
  <si>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</si>
  <si>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</si>
  <si>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</si>
  <si>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</si>
  <si>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</si>
  <si>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</si>
  <si>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</si>
  <si>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</si>
  <si>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</si>
  <si>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</si>
  <si>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</si>
  <si>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</si>
  <si>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</si>
  <si>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</si>
  <si>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</si>
  <si>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</si>
  <si>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</si>
  <si>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</si>
  <si>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</si>
  <si>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</si>
  <si>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</si>
  <si>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</si>
  <si>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</si>
  <si>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</si>
  <si>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</si>
  <si>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</si>
  <si>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</si>
  <si>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</si>
  <si>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</si>
  <si>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</si>
  <si>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</si>
  <si>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</si>
  <si>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</si>
  <si>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</si>
  <si>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</si>
  <si>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</si>
  <si>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</si>
  <si>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</si>
  <si>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</si>
  <si>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</si>
  <si>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</si>
  <si>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</si>
  <si>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</si>
  <si>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</si>
  <si>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</si>
  <si>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</si>
  <si>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</si>
  <si>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</si>
  <si>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</si>
  <si>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</si>
  <si>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</si>
  <si>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</si>
  <si>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SpecProbSiteID</t>
  </si>
  <si>
    <t>CeaseTime</t>
  </si>
  <si>
    <t>=====================================================================================================</t>
  </si>
  <si>
    <t>TT #</t>
  </si>
  <si>
    <t>Outages Entered in OneTM</t>
  </si>
  <si>
    <t xml:space="preserve">Calculate Duration </t>
  </si>
  <si>
    <t>Following LTE sites are down for more than 3 hours</t>
  </si>
  <si>
    <t>ServiceUnavailable</t>
  </si>
  <si>
    <t>Current Alarms</t>
  </si>
  <si>
    <t>IEIB0099</t>
  </si>
  <si>
    <t>MDKA2237</t>
  </si>
  <si>
    <t>MDLH1198</t>
  </si>
  <si>
    <t>MDLH4733</t>
  </si>
  <si>
    <t>ResourceConfigurationFailure</t>
  </si>
  <si>
    <t>License Key File Fault</t>
  </si>
  <si>
    <t>Clock Calibration Expiry Soon</t>
  </si>
  <si>
    <t>Sync Reference PDV Problem</t>
  </si>
  <si>
    <t>Disconnected</t>
  </si>
  <si>
    <t>EnclosureDoorOpen</t>
  </si>
  <si>
    <t>RunningOnBatterySupply</t>
  </si>
  <si>
    <t>LossOfMains</t>
  </si>
  <si>
    <t>NTP Server Reachability Fault</t>
  </si>
  <si>
    <t>MDFB4051</t>
  </si>
  <si>
    <t>MDIB3185</t>
  </si>
  <si>
    <t>MDKA2112</t>
  </si>
  <si>
    <t>EnclosureSmoke</t>
  </si>
  <si>
    <t>System Clock Quality Degradation</t>
  </si>
  <si>
    <t>BatteryBackupTimeTooShort</t>
  </si>
  <si>
    <t>BatteryMissing</t>
  </si>
  <si>
    <t>BatteryVoltageTooLowMainLoadDisconnected</t>
  </si>
  <si>
    <t>BatteryVoltageTooLowPrioLoadDisconnected</t>
  </si>
  <si>
    <t>Board Overheated</t>
  </si>
  <si>
    <t>CircuitBreakerTripped</t>
  </si>
  <si>
    <t>Configuration Version Corrupt</t>
  </si>
  <si>
    <t>Contact to Default Router 0 Lost</t>
  </si>
  <si>
    <t>Contact to Default Router 1 Lost</t>
  </si>
  <si>
    <t>Contact to Default Router 2 Lost</t>
  </si>
  <si>
    <t>Credentials Validity Fault</t>
  </si>
  <si>
    <t>Disk Volume C Full</t>
  </si>
  <si>
    <t>Disk Volume D Full</t>
  </si>
  <si>
    <t>Duplicate IP Address Fault</t>
  </si>
  <si>
    <t>EnclosureSmokeDetectorFailure</t>
  </si>
  <si>
    <t>ET IP Hardware Fault</t>
  </si>
  <si>
    <t>FanFailure</t>
  </si>
  <si>
    <t>FeatureResourceMissing</t>
  </si>
  <si>
    <t>File System Diagnostic Error</t>
  </si>
  <si>
    <t>GeneralHwError</t>
  </si>
  <si>
    <t>GeneralSwError</t>
  </si>
  <si>
    <t>Gigabit Ethernet Link Fault</t>
  </si>
  <si>
    <t>GpsConnectivityDownstreamFault</t>
  </si>
  <si>
    <t>GpsHardwareFault</t>
  </si>
  <si>
    <t>Hardware Failure Imminent</t>
  </si>
  <si>
    <t>HighOperatingTemperatureMainLoadDisconnected</t>
  </si>
  <si>
    <t>IKE Peer Not Reachable</t>
  </si>
  <si>
    <t>InconsistentConfiguration</t>
  </si>
  <si>
    <t>Inter-PIU Link Fault</t>
  </si>
  <si>
    <t>Invalid Ethernet Optical Module</t>
  </si>
  <si>
    <t>IPsec Certificate Fault</t>
  </si>
  <si>
    <t>Loss of Tracking</t>
  </si>
  <si>
    <t>LowBatteryCapacity</t>
  </si>
  <si>
    <t>Network Synch Time from GPS Missing</t>
  </si>
  <si>
    <t>NTP System Time Sync Fault</t>
  </si>
  <si>
    <t>NumberOfHwEntitiesMismatch</t>
  </si>
  <si>
    <t>OperatingTemperatureTooHighBatteryDisconnected</t>
  </si>
  <si>
    <t>OperatingTemperatureTooHighNoService</t>
  </si>
  <si>
    <t>OperatingTemperatureTooLowCommunicationLost</t>
  </si>
  <si>
    <t>Packet Server Availability Fault</t>
  </si>
  <si>
    <t>Plug-In Unit General Problem</t>
  </si>
  <si>
    <t>Plug-In Unit HW Failure</t>
  </si>
  <si>
    <t>Power Feeding Fault</t>
  </si>
  <si>
    <t>ResourceAllocationFailure</t>
  </si>
  <si>
    <t>Security Level Fault</t>
  </si>
  <si>
    <t>Slave TU Out of Synchronization</t>
  </si>
  <si>
    <t>Synch Reference Not Reliable</t>
  </si>
  <si>
    <t>Synch Reference Path HW Fault</t>
  </si>
  <si>
    <t>SystemOvervoltage</t>
  </si>
  <si>
    <t>SystemUndervoltage</t>
  </si>
  <si>
    <t>TemperatureSensorFailure</t>
  </si>
  <si>
    <t>TimingSyncFault</t>
  </si>
  <si>
    <t>TU Hardware Fault</t>
  </si>
  <si>
    <t>TU Synch Reference Loss of Signal</t>
  </si>
  <si>
    <t>Upgrade Package Corrupt</t>
  </si>
  <si>
    <t>User-Defined Profiles File Error</t>
  </si>
  <si>
    <t>CurrentTooHigh</t>
  </si>
  <si>
    <t>Emergency Unlock of Software Licensing</t>
  </si>
  <si>
    <t>ExternalAlarm</t>
  </si>
  <si>
    <t>ExternalLinkFailure</t>
  </si>
  <si>
    <t>HwFault</t>
  </si>
  <si>
    <t xml:space="preserve">InsufficientBatteryCharging </t>
  </si>
  <si>
    <t>LinkFailure</t>
  </si>
  <si>
    <t>Local AA DB Installation Fault</t>
  </si>
  <si>
    <t>Loss of Synch Reference Redundancy</t>
  </si>
  <si>
    <t>Maximum Number of Counters Exceeded</t>
  </si>
  <si>
    <t>NoContact</t>
  </si>
  <si>
    <t>NTP System Time Sync Problem</t>
  </si>
  <si>
    <t>OperatingTemperatureTooHighCapacityReduced</t>
  </si>
  <si>
    <t>OperatingTemperatureTooLowCapacityReduced</t>
  </si>
  <si>
    <t>Password File Fault</t>
  </si>
  <si>
    <t>PowerFailure</t>
  </si>
  <si>
    <t>ProblemsToScheduleSiMessages</t>
  </si>
  <si>
    <t>Remote IP Address Unreachable</t>
  </si>
  <si>
    <t>RetFailure</t>
  </si>
  <si>
    <t>ServiceDegraded</t>
  </si>
  <si>
    <t>TemperatureAbnormalPerformanceDegraded</t>
  </si>
  <si>
    <t>TemperatureExceptionalTakenOutOfService</t>
  </si>
  <si>
    <t>Trusted Certificate Installation Fault</t>
  </si>
  <si>
    <t>UnreliableResource</t>
  </si>
  <si>
    <t>VswrOverThreshold</t>
  </si>
  <si>
    <t>Auto-Configuration of Board Not Possible</t>
  </si>
  <si>
    <t>Automatic CV Creation Failed</t>
  </si>
  <si>
    <t>Credentials Enrollment Fault</t>
  </si>
  <si>
    <t>EnclosureProductDataMismatch</t>
  </si>
  <si>
    <t>Gigabit Ethernet Link Redundancy Fault</t>
  </si>
  <si>
    <t>IPsec Certificate Expiry</t>
  </si>
  <si>
    <t>Large Number of Counters</t>
  </si>
  <si>
    <t>TemperatureAbnormal</t>
  </si>
  <si>
    <t>TU Oscillator Temperature Fault</t>
  </si>
  <si>
    <t>FM</t>
  </si>
  <si>
    <t>BO BSS</t>
  </si>
  <si>
    <t>FM/TXN</t>
  </si>
  <si>
    <t>TXN/FM</t>
  </si>
  <si>
    <t>FM/BO BSS</t>
  </si>
  <si>
    <t>BO BSS/PBN</t>
  </si>
  <si>
    <t>BO BSS/FM</t>
  </si>
  <si>
    <t>TXN/PBN</t>
  </si>
  <si>
    <t>Escalation Guid</t>
  </si>
  <si>
    <t>FB0386</t>
  </si>
  <si>
    <t>MDKA2047</t>
  </si>
  <si>
    <t>MDKA2163</t>
  </si>
  <si>
    <t>Service</t>
  </si>
  <si>
    <t>IP address</t>
  </si>
  <si>
    <t>Vlan</t>
  </si>
  <si>
    <t xml:space="preserve">O&amp;M </t>
  </si>
  <si>
    <t>On-Air Tracker</t>
  </si>
  <si>
    <t>O&amp;M</t>
  </si>
  <si>
    <t>Created by Faisal Nawaz. FO NOC.</t>
  </si>
  <si>
    <t>Date</t>
  </si>
  <si>
    <t>Version History</t>
  </si>
  <si>
    <t>V0.1</t>
  </si>
  <si>
    <t>V0.2</t>
  </si>
  <si>
    <t>V0.3</t>
  </si>
  <si>
    <t>Initial Script Created.</t>
  </si>
  <si>
    <t>Field "Escalation Guid" added.</t>
  </si>
  <si>
    <t>19/01/2015 03:00</t>
  </si>
  <si>
    <t>Version</t>
  </si>
  <si>
    <t>MDLH1010-GSM site</t>
  </si>
  <si>
    <t>M site</t>
  </si>
  <si>
    <t>MDLH1117-GSM site</t>
  </si>
  <si>
    <t>LHR MSC03/10.29.0.96/10.51.0.96</t>
  </si>
  <si>
    <t>10.29.0.110</t>
  </si>
  <si>
    <t>10.51.0.110</t>
  </si>
  <si>
    <t>10.29.0.111</t>
  </si>
  <si>
    <t>10.51.0.111</t>
  </si>
  <si>
    <t>10.29.0.112</t>
  </si>
  <si>
    <t>10.51.0.112</t>
  </si>
  <si>
    <t>10.29.0.113</t>
  </si>
  <si>
    <t>10.51.0.113</t>
  </si>
  <si>
    <t>10.29.0.114</t>
  </si>
  <si>
    <t>10.51.0.114</t>
  </si>
  <si>
    <t>MLH3886</t>
  </si>
  <si>
    <t>10.29.0.115</t>
  </si>
  <si>
    <t>10.51.0.115</t>
  </si>
  <si>
    <t>MDLH1107/10.29.0.192/10.51.0.192</t>
  </si>
  <si>
    <t>10.51.0.196</t>
  </si>
  <si>
    <t>10.51.0.197</t>
  </si>
  <si>
    <t>MDLH1025/10.29.1.32/10.51.1.32</t>
  </si>
  <si>
    <t>MDLH4876</t>
  </si>
  <si>
    <t>10.29.1.44</t>
  </si>
  <si>
    <t>10.51.1.44</t>
  </si>
  <si>
    <t>MDLH1025</t>
  </si>
  <si>
    <t>10.29.1.45</t>
  </si>
  <si>
    <t>10.51.1.45</t>
  </si>
  <si>
    <t>MDLH1735</t>
  </si>
  <si>
    <t>10.29.1.46</t>
  </si>
  <si>
    <t>10.51.1.46</t>
  </si>
  <si>
    <t>MDLH1037/10.29.1.128/10.51.1.128</t>
  </si>
  <si>
    <t>MDLH1213/10.29.1.224/10.51.1.224</t>
  </si>
  <si>
    <t>free</t>
  </si>
  <si>
    <t>MDLH1014</t>
  </si>
  <si>
    <t>10.29.1.240</t>
  </si>
  <si>
    <t>10.51.1.240</t>
  </si>
  <si>
    <t>MDLH1058/10.29.2.64/10.51.2.64</t>
  </si>
  <si>
    <t>MDLH1038</t>
  </si>
  <si>
    <t>10.29.2.75</t>
  </si>
  <si>
    <t>10.51.2.75</t>
  </si>
  <si>
    <t>10.29.2.76</t>
  </si>
  <si>
    <t>10.51.2.76</t>
  </si>
  <si>
    <t>10.29.2.77</t>
  </si>
  <si>
    <t>10.51.2.77</t>
  </si>
  <si>
    <t>10.29.2.78</t>
  </si>
  <si>
    <t>10.51.2.78</t>
  </si>
  <si>
    <t>10.29.2.79</t>
  </si>
  <si>
    <t>10.51.2.79</t>
  </si>
  <si>
    <t>10.29.2.80</t>
  </si>
  <si>
    <t>10.51.2.80</t>
  </si>
  <si>
    <t>MDLH1003/10.29.2.160/10.51.2.160</t>
  </si>
  <si>
    <t>10.29.2.176</t>
  </si>
  <si>
    <t>10.51.2.176</t>
  </si>
  <si>
    <t>MDLH1007</t>
  </si>
  <si>
    <t>10.29.2.177</t>
  </si>
  <si>
    <t>10.51.2.177</t>
  </si>
  <si>
    <t>MDLH1033</t>
  </si>
  <si>
    <t>10.29.2.178</t>
  </si>
  <si>
    <t>10.51.2.178</t>
  </si>
  <si>
    <t>MDLH3818</t>
  </si>
  <si>
    <t>10.29.2.179</t>
  </si>
  <si>
    <t>10.51.2.179</t>
  </si>
  <si>
    <t>MDLH1032/10.29.3.0/10.51.3.0</t>
  </si>
  <si>
    <t>MDLH1081/10.29.3.96/10.51.3.96</t>
  </si>
  <si>
    <t>10.29.3.116</t>
  </si>
  <si>
    <t>10.51.3.116</t>
  </si>
  <si>
    <t>10.29.3.117</t>
  </si>
  <si>
    <t>10.51.3.117</t>
  </si>
  <si>
    <t>10.29.3.118</t>
  </si>
  <si>
    <t>10.51.3.118</t>
  </si>
  <si>
    <t>10.29.3.119</t>
  </si>
  <si>
    <t>10.51.3.119</t>
  </si>
  <si>
    <t>10.29.3.120</t>
  </si>
  <si>
    <t>10.51.3.120</t>
  </si>
  <si>
    <t>10.29.3.121</t>
  </si>
  <si>
    <t>10.51.3.121</t>
  </si>
  <si>
    <t>10.29.3.122</t>
  </si>
  <si>
    <t>10.51.3.122</t>
  </si>
  <si>
    <t>MDLH4853</t>
  </si>
  <si>
    <t>10.29.3.123</t>
  </si>
  <si>
    <t>10.51.3.123</t>
  </si>
  <si>
    <t>MDLH1097/10.29.3.192/10.51.3.192</t>
  </si>
  <si>
    <t>10.29.3.193</t>
  </si>
  <si>
    <t>10.51.3.193</t>
  </si>
  <si>
    <t>10.29.3.194</t>
  </si>
  <si>
    <t>10.51.3.194</t>
  </si>
  <si>
    <t>10.29.3.195</t>
  </si>
  <si>
    <t>10.51.3.195</t>
  </si>
  <si>
    <t>10.29.3.196</t>
  </si>
  <si>
    <t>10.51.3.196</t>
  </si>
  <si>
    <t>10.29.3.197</t>
  </si>
  <si>
    <t>10.51.3.197</t>
  </si>
  <si>
    <t>10.29.3.198</t>
  </si>
  <si>
    <t>10.51.3.198</t>
  </si>
  <si>
    <t>10.29.3.199</t>
  </si>
  <si>
    <t>10.51.3.199</t>
  </si>
  <si>
    <t>10.29.3.200</t>
  </si>
  <si>
    <t>10.51.3.200</t>
  </si>
  <si>
    <t>10.29.3.201</t>
  </si>
  <si>
    <t>10.51.3.201</t>
  </si>
  <si>
    <t>10.29.3.202</t>
  </si>
  <si>
    <t>10.51.3.202</t>
  </si>
  <si>
    <t>10.29.3.203</t>
  </si>
  <si>
    <t>10.51.3.203</t>
  </si>
  <si>
    <t>10.29.3.204</t>
  </si>
  <si>
    <t>10.51.3.204</t>
  </si>
  <si>
    <t>10.29.3.205</t>
  </si>
  <si>
    <t>10.51.3.205</t>
  </si>
  <si>
    <t>10.29.3.206</t>
  </si>
  <si>
    <t>10.51.3.206</t>
  </si>
  <si>
    <t>MDLH1694</t>
  </si>
  <si>
    <t>10.29.3.207</t>
  </si>
  <si>
    <t>10.51.3.207</t>
  </si>
  <si>
    <t>MDLH1390</t>
  </si>
  <si>
    <t>10.29.3.208</t>
  </si>
  <si>
    <t>10.51.3.208</t>
  </si>
  <si>
    <t>MDLH1085/10.29.4.32/10.51.4.32</t>
  </si>
  <si>
    <t>MDLH1066/10.29.4.128/10.51.4.128</t>
  </si>
  <si>
    <t>10.29.4.129</t>
  </si>
  <si>
    <t>10.51.4.129</t>
  </si>
  <si>
    <t>10.29.4.130</t>
  </si>
  <si>
    <t>10.51.4.130</t>
  </si>
  <si>
    <t>10.29.4.131</t>
  </si>
  <si>
    <t>10.51.4.131</t>
  </si>
  <si>
    <t>10.29.4.132</t>
  </si>
  <si>
    <t>10.51.4.132</t>
  </si>
  <si>
    <t>10.29.4.133</t>
  </si>
  <si>
    <t>10.51.4.133</t>
  </si>
  <si>
    <t>10.29.4.134</t>
  </si>
  <si>
    <t>10.51.4.134</t>
  </si>
  <si>
    <t>10.29.4.135</t>
  </si>
  <si>
    <t>10.51.4.135</t>
  </si>
  <si>
    <t>10.29.4.136</t>
  </si>
  <si>
    <t>10.51.4.136</t>
  </si>
  <si>
    <t>10.29.4.137</t>
  </si>
  <si>
    <t>10.51.4.137</t>
  </si>
  <si>
    <t>10.29.4.138</t>
  </si>
  <si>
    <t>10.51.4.138</t>
  </si>
  <si>
    <t>10.29.4.139</t>
  </si>
  <si>
    <t>10.51.4.139</t>
  </si>
  <si>
    <t>10.29.4.140</t>
  </si>
  <si>
    <t>10.51.4.140</t>
  </si>
  <si>
    <t>MDLH3824</t>
  </si>
  <si>
    <t>10.29.4.141</t>
  </si>
  <si>
    <t>10.51.4.141</t>
  </si>
  <si>
    <t>MDLH1093/10.29.4.224/10.51.4.224</t>
  </si>
  <si>
    <t>10.29.4.225</t>
  </si>
  <si>
    <t>10.51.4.225</t>
  </si>
  <si>
    <t>10.29.4.226</t>
  </si>
  <si>
    <t>10.51.4.226</t>
  </si>
  <si>
    <t>10.29.4.227</t>
  </si>
  <si>
    <t>10.51.4.227</t>
  </si>
  <si>
    <t>10.29.4.228</t>
  </si>
  <si>
    <t>10.51.4.228</t>
  </si>
  <si>
    <t>10.29.4.229</t>
  </si>
  <si>
    <t>10.51.4.229</t>
  </si>
  <si>
    <t>10.29.4.230</t>
  </si>
  <si>
    <t>10.51.4.230</t>
  </si>
  <si>
    <t>10.29.4.231</t>
  </si>
  <si>
    <t>10.51.4.231</t>
  </si>
  <si>
    <t>10.29.4.232</t>
  </si>
  <si>
    <t>10.51.4.232</t>
  </si>
  <si>
    <t>10.29.4.233</t>
  </si>
  <si>
    <t>10.51.4.233</t>
  </si>
  <si>
    <t>10.29.4.234</t>
  </si>
  <si>
    <t>10.51.4.234</t>
  </si>
  <si>
    <t>10.29.4.235</t>
  </si>
  <si>
    <t>10.51.4.235</t>
  </si>
  <si>
    <t>10.29.4.236</t>
  </si>
  <si>
    <t>10.51.4.236</t>
  </si>
  <si>
    <t>10.29.4.237</t>
  </si>
  <si>
    <t>10.51.4.237</t>
  </si>
  <si>
    <t>10.29.4.238</t>
  </si>
  <si>
    <t>10.51.4.238</t>
  </si>
  <si>
    <t>10.29.4.239</t>
  </si>
  <si>
    <t>10.51.4.239</t>
  </si>
  <si>
    <t>MDLH1338</t>
  </si>
  <si>
    <t>10.29.4.240</t>
  </si>
  <si>
    <t>10.51.4.240</t>
  </si>
  <si>
    <t>MDLH1089/10.29.5.64/10.51.5.64</t>
  </si>
  <si>
    <t>10.29.5.77</t>
  </si>
  <si>
    <t>10.51.5.77</t>
  </si>
  <si>
    <t>MDLH1089</t>
  </si>
  <si>
    <t>10.29.5.78</t>
  </si>
  <si>
    <t>10.51.5.78</t>
  </si>
  <si>
    <t>10.29.5.79</t>
  </si>
  <si>
    <t>10.51.5.79</t>
  </si>
  <si>
    <t>MLH1330</t>
  </si>
  <si>
    <t>10.29.5.80</t>
  </si>
  <si>
    <t>10.51.5.80</t>
  </si>
  <si>
    <t>MDLH1145/10.29.5.160/10.51.5.160</t>
  </si>
  <si>
    <t>10.29.5.161</t>
  </si>
  <si>
    <t>10.51.5.161</t>
  </si>
  <si>
    <t>10.29.5.162</t>
  </si>
  <si>
    <t>10.51.5.162</t>
  </si>
  <si>
    <t>10.29.5.163</t>
  </si>
  <si>
    <t>10.51.5.163</t>
  </si>
  <si>
    <t>10.29.5.164</t>
  </si>
  <si>
    <t>10.51.5.164</t>
  </si>
  <si>
    <t>10.29.5.165</t>
  </si>
  <si>
    <t>10.51.5.165</t>
  </si>
  <si>
    <t>10.29.5.166</t>
  </si>
  <si>
    <t>10.51.5.166</t>
  </si>
  <si>
    <t>10.29.5.167</t>
  </si>
  <si>
    <t>10.51.5.167</t>
  </si>
  <si>
    <t>10.29.5.168</t>
  </si>
  <si>
    <t>10.51.5.168</t>
  </si>
  <si>
    <t>10.29.5.169</t>
  </si>
  <si>
    <t>10.51.5.169</t>
  </si>
  <si>
    <t>10.29.5.170</t>
  </si>
  <si>
    <t>10.51.5.170</t>
  </si>
  <si>
    <t>10.29.5.171</t>
  </si>
  <si>
    <t>10.51.5.171</t>
  </si>
  <si>
    <t>MDLH1224</t>
  </si>
  <si>
    <t>10.29.5.172</t>
  </si>
  <si>
    <t>10.51.5.172</t>
  </si>
  <si>
    <t>MDLH4525</t>
  </si>
  <si>
    <t>10.29.5.173</t>
  </si>
  <si>
    <t>10.51.5.173</t>
  </si>
  <si>
    <t>MDLH1172/10.29.6.0/10.51.6.0</t>
  </si>
  <si>
    <t>MDLH1347</t>
  </si>
  <si>
    <t>10.29.6.14</t>
  </si>
  <si>
    <t>10.51.6.14</t>
  </si>
  <si>
    <t>MDLH1670</t>
  </si>
  <si>
    <t>10.29.6.15</t>
  </si>
  <si>
    <t>10.51.6.15</t>
  </si>
  <si>
    <t>MDLH1671</t>
  </si>
  <si>
    <t>10.29.6.16</t>
  </si>
  <si>
    <t>10.51.6.16</t>
  </si>
  <si>
    <t>MDLH1672</t>
  </si>
  <si>
    <t>10.29.6.17</t>
  </si>
  <si>
    <t>10.51.6.17</t>
  </si>
  <si>
    <t>MDLH1136/10.29.6.96/10.51.6.96</t>
  </si>
  <si>
    <t>MDLH1048/10.29.6.192/10.51.6.192</t>
  </si>
  <si>
    <t>MDLH1028/10.29.7.32/10.51.7.32</t>
  </si>
  <si>
    <t>MDLH1756</t>
  </si>
  <si>
    <t>LH1756</t>
  </si>
  <si>
    <t>10.29.7.39</t>
  </si>
  <si>
    <t>10.51.7.39</t>
  </si>
  <si>
    <t>MDLH1050/10.29.7.128/10.51.7.128</t>
  </si>
  <si>
    <t>10.29.7.129</t>
  </si>
  <si>
    <t>10.51.7.129</t>
  </si>
  <si>
    <t>10.29.7.130</t>
  </si>
  <si>
    <t>10.51.7.130</t>
  </si>
  <si>
    <t>10.29.7.131</t>
  </si>
  <si>
    <t>10.51.7.131</t>
  </si>
  <si>
    <t>10.29.7.132</t>
  </si>
  <si>
    <t>10.51.7.132</t>
  </si>
  <si>
    <t>10.29.7.133</t>
  </si>
  <si>
    <t>10.51.7.133</t>
  </si>
  <si>
    <t>10.29.7.134</t>
  </si>
  <si>
    <t>10.51.7.134</t>
  </si>
  <si>
    <t>MR025340</t>
  </si>
  <si>
    <t>025340</t>
  </si>
  <si>
    <t>10.29.7.135</t>
  </si>
  <si>
    <t>10.51.7.135</t>
  </si>
  <si>
    <t>10.29.7.136</t>
  </si>
  <si>
    <t>10.51.7.136</t>
  </si>
  <si>
    <t>10.29.7.137</t>
  </si>
  <si>
    <t>10.51.7.137</t>
  </si>
  <si>
    <t>MDLH1163</t>
  </si>
  <si>
    <t>10.29.7.138</t>
  </si>
  <si>
    <t>10.51.7.138</t>
  </si>
  <si>
    <t>MDLH1164</t>
  </si>
  <si>
    <t>10.29.7.139</t>
  </si>
  <si>
    <t>10.51.7.139</t>
  </si>
  <si>
    <t>10.29.7.140</t>
  </si>
  <si>
    <t>10.51.7.140</t>
  </si>
  <si>
    <t>10.29.7.141</t>
  </si>
  <si>
    <t>10.51.7.141</t>
  </si>
  <si>
    <t>10.29.7.142</t>
  </si>
  <si>
    <t>10.51.7.142</t>
  </si>
  <si>
    <t>10.29.7.143</t>
  </si>
  <si>
    <t>10.51.7.143</t>
  </si>
  <si>
    <t>10.29.7.144</t>
  </si>
  <si>
    <t>10.29.7.145</t>
  </si>
  <si>
    <t>10.29.7.146</t>
  </si>
  <si>
    <t>MDLH1403/10.29.7.224/10.51.7.224</t>
  </si>
  <si>
    <t>MDLH3798</t>
  </si>
  <si>
    <t>10.29.7.238</t>
  </si>
  <si>
    <t>10.51.7.238</t>
  </si>
  <si>
    <t>10.29.7.239</t>
  </si>
  <si>
    <t>10.51.7.239</t>
  </si>
  <si>
    <t>10.29.7.240</t>
  </si>
  <si>
    <t>10.51.7.240</t>
  </si>
  <si>
    <t>MDLH1071</t>
  </si>
  <si>
    <t>10.29.7.241</t>
  </si>
  <si>
    <t>10.51.7.241</t>
  </si>
  <si>
    <t>MDLH1129</t>
  </si>
  <si>
    <t>10.29.7.242</t>
  </si>
  <si>
    <t>10.51.7.242</t>
  </si>
  <si>
    <t>MDLH1652</t>
  </si>
  <si>
    <t>10.29.7.243</t>
  </si>
  <si>
    <t>10.51.7.243</t>
  </si>
  <si>
    <t>MDSH1435/10.29.8.64/10.51.8.64</t>
  </si>
  <si>
    <t>MDSH1208</t>
  </si>
  <si>
    <t>10.29.8.70</t>
  </si>
  <si>
    <t>10.51.8.70</t>
  </si>
  <si>
    <t>MDSH1432</t>
  </si>
  <si>
    <t>10.29.8.71</t>
  </si>
  <si>
    <t>10.51.8.71</t>
  </si>
  <si>
    <t>LHR MSC01/10.29.0.32/10.51.0.32</t>
  </si>
  <si>
    <t>10.29.0.48</t>
  </si>
  <si>
    <t>10.51.0.48</t>
  </si>
  <si>
    <t>LHR MSC03/10.29.0.128/10.51.0.128</t>
  </si>
  <si>
    <t>MDLH1107/10.29.0.224/10.51.0.224</t>
  </si>
  <si>
    <t>10.51.0.228</t>
  </si>
  <si>
    <t>10.51.0.229</t>
  </si>
  <si>
    <t>10.29.0.230</t>
  </si>
  <si>
    <t>10.51.0.230</t>
  </si>
  <si>
    <t>10.29.0.231</t>
  </si>
  <si>
    <t>10.51.0.231</t>
  </si>
  <si>
    <t>10.29.0.232</t>
  </si>
  <si>
    <t>10.51.0.232</t>
  </si>
  <si>
    <t>10.29.0.233</t>
  </si>
  <si>
    <t>10.51.0.233</t>
  </si>
  <si>
    <t>10.29.0.234</t>
  </si>
  <si>
    <t>10.51.0.234</t>
  </si>
  <si>
    <t>10.29.0.235</t>
  </si>
  <si>
    <t>10.51.0.235</t>
  </si>
  <si>
    <t>MDLH1116</t>
  </si>
  <si>
    <t>10.29.0.236</t>
  </si>
  <si>
    <t>10.51.0.236</t>
  </si>
  <si>
    <t>MDLH1025/10.29.1.64/10.51.1.64</t>
  </si>
  <si>
    <t>MDLH1037/10.29.1.160/10.51.1.160</t>
  </si>
  <si>
    <t>MDLH1213/10.29.2.0/10.51.2.0</t>
  </si>
  <si>
    <t>MDLH1058/10.29.2.96/10.51.2.96</t>
  </si>
  <si>
    <t>MDLH1032/10.29.3.32/10.51.3.32</t>
  </si>
  <si>
    <t>10.51.3.43</t>
  </si>
  <si>
    <t>MDLH1202</t>
  </si>
  <si>
    <t>10.29.3.44</t>
  </si>
  <si>
    <t>10.51.3.44</t>
  </si>
  <si>
    <t>MDLH1081/10.29.3.128/10.51.3.128</t>
  </si>
  <si>
    <t>10.29.3.142</t>
  </si>
  <si>
    <t>10.51.3.142</t>
  </si>
  <si>
    <t>MDLH1636</t>
  </si>
  <si>
    <t>10.29.3.143</t>
  </si>
  <si>
    <t>10.51.3.143</t>
  </si>
  <si>
    <t>MDLH1102</t>
  </si>
  <si>
    <t>10.29.3.144</t>
  </si>
  <si>
    <t>10.51.3.144</t>
  </si>
  <si>
    <t>MDLH1376</t>
  </si>
  <si>
    <t>10.29.3.145</t>
  </si>
  <si>
    <t>10.51.3.145</t>
  </si>
  <si>
    <t>MDLH4514</t>
  </si>
  <si>
    <t>LH4514</t>
  </si>
  <si>
    <t>10.29.3.146</t>
  </si>
  <si>
    <t>10.51.3.146</t>
  </si>
  <si>
    <t>MDLH1097/10.29.3.224/10.51.3.224</t>
  </si>
  <si>
    <t>10.29.3.225</t>
  </si>
  <si>
    <t>10.51.3.225</t>
  </si>
  <si>
    <t>10.29.3.226</t>
  </si>
  <si>
    <t>10.51.3.226</t>
  </si>
  <si>
    <t>10.29.3.227</t>
  </si>
  <si>
    <t>10.51.3.227</t>
  </si>
  <si>
    <t>10.29.3.228</t>
  </si>
  <si>
    <t>10.51.3.228</t>
  </si>
  <si>
    <t>10.29.3.229</t>
  </si>
  <si>
    <t>10.51.3.229</t>
  </si>
  <si>
    <t>10.29.3.230</t>
  </si>
  <si>
    <t>10.51.3.230</t>
  </si>
  <si>
    <t>10.29.3.231</t>
  </si>
  <si>
    <t>10.51.3.231</t>
  </si>
  <si>
    <t>MDLH3978</t>
  </si>
  <si>
    <t>LH3978</t>
  </si>
  <si>
    <t>10.29.3.232</t>
  </si>
  <si>
    <t>10.51.3.232</t>
  </si>
  <si>
    <t>10.29.3.233</t>
  </si>
  <si>
    <t>10.51.3.233</t>
  </si>
  <si>
    <t>MDLH1143</t>
  </si>
  <si>
    <t>10.29.3.234</t>
  </si>
  <si>
    <t>10.51.3.234</t>
  </si>
  <si>
    <t>10.29.3.235</t>
  </si>
  <si>
    <t>10.51.3.235</t>
  </si>
  <si>
    <t>10.29.3.236</t>
  </si>
  <si>
    <t>10.51.3.236</t>
  </si>
  <si>
    <t>MDLH1385</t>
  </si>
  <si>
    <t>10.29.3.237</t>
  </si>
  <si>
    <t>10.51.3.237</t>
  </si>
  <si>
    <t>MDLH1643</t>
  </si>
  <si>
    <t>10.29.3.238</t>
  </si>
  <si>
    <t>10.51.3.238</t>
  </si>
  <si>
    <t>MDLH1085/10.29.4.64/10.51.4.64</t>
  </si>
  <si>
    <t>MDLH1066/10.29.4.160/10.51.4.160</t>
  </si>
  <si>
    <t>MDLH1093/10.29.5.0/10.51.5.0</t>
  </si>
  <si>
    <t>10.29.5.1</t>
  </si>
  <si>
    <t>10.51.5.1</t>
  </si>
  <si>
    <t>10.29.5.2</t>
  </si>
  <si>
    <t>10.51.5.2</t>
  </si>
  <si>
    <t>10.29.5.3</t>
  </si>
  <si>
    <t>10.51.5.3</t>
  </si>
  <si>
    <t>10.29.5.4</t>
  </si>
  <si>
    <t>10.51.5.4</t>
  </si>
  <si>
    <t>10.29.5.5</t>
  </si>
  <si>
    <t>10.51.5.5</t>
  </si>
  <si>
    <t>10.29.5.6</t>
  </si>
  <si>
    <t>10.51.5.6</t>
  </si>
  <si>
    <t>10.29.5.7</t>
  </si>
  <si>
    <t>10.51.5.7</t>
  </si>
  <si>
    <t>10.29.5.8</t>
  </si>
  <si>
    <t>10.51.5.8</t>
  </si>
  <si>
    <t>10.29.5.9</t>
  </si>
  <si>
    <t>10.51.5.9</t>
  </si>
  <si>
    <t>MDLH1169</t>
  </si>
  <si>
    <t>10.29.5.10</t>
  </si>
  <si>
    <t>10.51.5.10</t>
  </si>
  <si>
    <t>MDLH1101</t>
  </si>
  <si>
    <t>10.29.5.11</t>
  </si>
  <si>
    <t>10.51.5.11</t>
  </si>
  <si>
    <t>MDLH4738</t>
  </si>
  <si>
    <t>LH4738</t>
  </si>
  <si>
    <t>10.29.5.12</t>
  </si>
  <si>
    <t>10.51.5.12</t>
  </si>
  <si>
    <t>MDLH1089/10.29.5.96/10.51.5.96</t>
  </si>
  <si>
    <t>MDLH1145/10.29.5.192/10.51.5.192</t>
  </si>
  <si>
    <t>MDLH1172/10.29.6.32/10.51.6.32</t>
  </si>
  <si>
    <t>MDLH1132</t>
  </si>
  <si>
    <t>10.29.6.42</t>
  </si>
  <si>
    <t>10.51.6.42</t>
  </si>
  <si>
    <t>MDLH1332</t>
  </si>
  <si>
    <t>10.29.6.43</t>
  </si>
  <si>
    <t>10.51.6.43</t>
  </si>
  <si>
    <t>MDLH1666</t>
  </si>
  <si>
    <t>10.29.6.44</t>
  </si>
  <si>
    <t>10.51.6.44</t>
  </si>
  <si>
    <t>MDLH1087</t>
  </si>
  <si>
    <t>10.29.6.45</t>
  </si>
  <si>
    <t>10.51.6.45</t>
  </si>
  <si>
    <t>MDLH1090</t>
  </si>
  <si>
    <t>10.29.6.46</t>
  </si>
  <si>
    <t>10.51.6.46</t>
  </si>
  <si>
    <t>MDLH1335</t>
  </si>
  <si>
    <t>10.29.6.47</t>
  </si>
  <si>
    <t>10.51.6.47</t>
  </si>
  <si>
    <t>MDLH1683</t>
  </si>
  <si>
    <t>10.29.6.48</t>
  </si>
  <si>
    <t>10.51.6.48</t>
  </si>
  <si>
    <t>MDLH1136/10.29.6.128/10.51.6.128</t>
  </si>
  <si>
    <t>10.29.6.129</t>
  </si>
  <si>
    <t>10.51.6.129</t>
  </si>
  <si>
    <t>10.29.6.130</t>
  </si>
  <si>
    <t>10.51.6.130</t>
  </si>
  <si>
    <t>10.29.6.131</t>
  </si>
  <si>
    <t>10.51.6.131</t>
  </si>
  <si>
    <t>10.29.6.132</t>
  </si>
  <si>
    <t>10.51.6.132</t>
  </si>
  <si>
    <t>10.29.6.133</t>
  </si>
  <si>
    <t>10.51.6.133</t>
  </si>
  <si>
    <t>10.29.6.134</t>
  </si>
  <si>
    <t>10.51.6.134</t>
  </si>
  <si>
    <t>10.29.6.135</t>
  </si>
  <si>
    <t>10.51.6.135</t>
  </si>
  <si>
    <t>10.29.6.136</t>
  </si>
  <si>
    <t>10.51.6.136</t>
  </si>
  <si>
    <t>10.29.6.137</t>
  </si>
  <si>
    <t>10.51.6.137</t>
  </si>
  <si>
    <t>MDLH4737</t>
  </si>
  <si>
    <t>LH4737</t>
  </si>
  <si>
    <t>10.29.6.138</t>
  </si>
  <si>
    <t>10.51.6.138</t>
  </si>
  <si>
    <t>MDLH1174</t>
  </si>
  <si>
    <t>10.29.6.139</t>
  </si>
  <si>
    <t>10.51.6.139</t>
  </si>
  <si>
    <t>MDLH2879</t>
  </si>
  <si>
    <t>10.29.6.140</t>
  </si>
  <si>
    <t>10.51.6.140</t>
  </si>
  <si>
    <t>MDLH1048/10.29.6.224/10.51.6.224</t>
  </si>
  <si>
    <t>MDLH1210</t>
  </si>
  <si>
    <t>10.29.6.236</t>
  </si>
  <si>
    <t>10.51.6.236</t>
  </si>
  <si>
    <t>MDLH1318</t>
  </si>
  <si>
    <t>10.29.6.237</t>
  </si>
  <si>
    <t>10.51.6.237</t>
  </si>
  <si>
    <t>MDLH1777</t>
  </si>
  <si>
    <t>10.29.6.238</t>
  </si>
  <si>
    <t>10.51.6.238</t>
  </si>
  <si>
    <t>MDLH1778</t>
  </si>
  <si>
    <t>10.29.6.239</t>
  </si>
  <si>
    <t>10.51.6.239</t>
  </si>
  <si>
    <t>MDLH1775</t>
  </si>
  <si>
    <t>10.29.6.240</t>
  </si>
  <si>
    <t>10.51.6.240</t>
  </si>
  <si>
    <t>MDLH1781</t>
  </si>
  <si>
    <t>10.29.6.241</t>
  </si>
  <si>
    <t>10.51.6.241</t>
  </si>
  <si>
    <t>MDLH3801</t>
  </si>
  <si>
    <t>10.29.6.242</t>
  </si>
  <si>
    <t>10.51.6.242</t>
  </si>
  <si>
    <t>MDLH1189</t>
  </si>
  <si>
    <t>10.29.6.243</t>
  </si>
  <si>
    <t>10.51.6.243</t>
  </si>
  <si>
    <t>MDLH1403/10.29.8.0/10.51.8.0</t>
  </si>
  <si>
    <t>10.29.8.8</t>
  </si>
  <si>
    <t>10.51.8.8</t>
  </si>
  <si>
    <t>10.29.8.9</t>
  </si>
  <si>
    <t>10.51.8.9</t>
  </si>
  <si>
    <t>10.29.8.10</t>
  </si>
  <si>
    <t>10.51.8.10</t>
  </si>
  <si>
    <t>MDLH1099</t>
  </si>
  <si>
    <t>10.29.0.172</t>
  </si>
  <si>
    <t>10.51.0.172</t>
  </si>
  <si>
    <t>MDLH1032/10.29.3.64/10.51.3.64</t>
  </si>
  <si>
    <t>10.29.3.77</t>
  </si>
  <si>
    <t>10.51.3.77</t>
  </si>
  <si>
    <t>10.29.3.78</t>
  </si>
  <si>
    <t>10.51.3.78</t>
  </si>
  <si>
    <t>MDLH3813</t>
  </si>
  <si>
    <t>10.29.3.79</t>
  </si>
  <si>
    <t>10.51.3.79</t>
  </si>
  <si>
    <t>MDLH1081/10.29.3.160/10.51.3.160</t>
  </si>
  <si>
    <t>MDLH1364</t>
  </si>
  <si>
    <t>10.29.3.173</t>
  </si>
  <si>
    <t>10.51.3.173</t>
  </si>
  <si>
    <t>MDLH1085/10.29.4.96/10.51.4.96</t>
  </si>
  <si>
    <t>MDLH1096</t>
  </si>
  <si>
    <t>10.29.4.105</t>
  </si>
  <si>
    <t>10.51.4.105</t>
  </si>
  <si>
    <t>MDLH1089/10.29.5.128/10.51.5.128</t>
  </si>
  <si>
    <t>MDLH1343</t>
  </si>
  <si>
    <t>10.29.5.136</t>
  </si>
  <si>
    <t>10.51.5.136</t>
  </si>
  <si>
    <t>MDLH1349</t>
  </si>
  <si>
    <t>10.29.5.137</t>
  </si>
  <si>
    <t>10.51.5.137</t>
  </si>
  <si>
    <t>MDLH1678</t>
  </si>
  <si>
    <t>10.29.5.138</t>
  </si>
  <si>
    <t>10.51.5.138</t>
  </si>
  <si>
    <t>MDLH1172/10.29.6.64/10.51.6.64</t>
  </si>
  <si>
    <t>10.29.6.78</t>
  </si>
  <si>
    <t>10.51.6.78</t>
  </si>
  <si>
    <t>MDLH1906</t>
  </si>
  <si>
    <t>10.29.6.79</t>
  </si>
  <si>
    <t>10.51.6.79</t>
  </si>
  <si>
    <t>MDLH1028/10.29.7.96/10.51.7.96</t>
  </si>
  <si>
    <t>MDLH1019</t>
  </si>
  <si>
    <t>10.29.7.107</t>
  </si>
  <si>
    <t>10.51.7.107</t>
  </si>
  <si>
    <t>MDLH1165</t>
  </si>
  <si>
    <t>10.29.7.108</t>
  </si>
  <si>
    <t>10.51.7.108</t>
  </si>
  <si>
    <t>Gujranwala MGW/10.29.15.0/10.51.15.0</t>
  </si>
  <si>
    <t>10.29.15.19</t>
  </si>
  <si>
    <t>10.51.15.19</t>
  </si>
  <si>
    <t>MDGJ4731</t>
  </si>
  <si>
    <t>GJ4731</t>
  </si>
  <si>
    <t>10.29.15.20</t>
  </si>
  <si>
    <t>10.51.15.20</t>
  </si>
  <si>
    <t>MDGJ4223</t>
  </si>
  <si>
    <t>10.29.15.21</t>
  </si>
  <si>
    <t>10.51.15.21</t>
  </si>
  <si>
    <t>MDGJ3976</t>
  </si>
  <si>
    <t>10.29.15.22</t>
  </si>
  <si>
    <t>10.51.15.22</t>
  </si>
  <si>
    <t>MDGJ4152/10.29.15.96/10.51.15.96</t>
  </si>
  <si>
    <t>MDGJ4583</t>
  </si>
  <si>
    <t>10.29.15.104</t>
  </si>
  <si>
    <t>10.51.15.104</t>
  </si>
  <si>
    <t>MDGJ4160/10.29.15.192/10.51.15.192</t>
  </si>
  <si>
    <t>MDGJ4160</t>
  </si>
  <si>
    <t>10.29.15.200</t>
  </si>
  <si>
    <t>10.51.15.200</t>
  </si>
  <si>
    <t>MDGJ4153</t>
  </si>
  <si>
    <t>10.29.15.201</t>
  </si>
  <si>
    <t>10.51.15.201</t>
  </si>
  <si>
    <t>MDGJ4200</t>
  </si>
  <si>
    <t>10.29.15.202</t>
  </si>
  <si>
    <t>10.51.15.202</t>
  </si>
  <si>
    <t>MDGJ4212</t>
  </si>
  <si>
    <t>10.29.15.203</t>
  </si>
  <si>
    <t>10.51.15.203</t>
  </si>
  <si>
    <t>MDGJ4164/10.29.16.32/10.51.16.32</t>
  </si>
  <si>
    <t>MDGJ4160/10.29.15.224/10.51.15.224</t>
  </si>
  <si>
    <t>10.29.15.233</t>
  </si>
  <si>
    <t>10.51.15.233</t>
  </si>
  <si>
    <t>MDGJ4207</t>
  </si>
  <si>
    <t>10.29.15.234</t>
  </si>
  <si>
    <t>10.51.15.234</t>
  </si>
  <si>
    <t>MDGJ4120</t>
  </si>
  <si>
    <t>10.29.15.235</t>
  </si>
  <si>
    <t>10.51.15.235</t>
  </si>
  <si>
    <t>MDGJ4165</t>
  </si>
  <si>
    <t>10.29.15.236</t>
  </si>
  <si>
    <t>10.51.15.236</t>
  </si>
  <si>
    <t>MDGJ4164/10.29.16.64/10.51.16.64</t>
  </si>
  <si>
    <t>MDGJ4166</t>
  </si>
  <si>
    <t>10.29.16.73</t>
  </si>
  <si>
    <t>10.51.16.73</t>
  </si>
  <si>
    <t>MDGJ4199</t>
  </si>
  <si>
    <t>10.29.16.74</t>
  </si>
  <si>
    <t>10.51.16.74</t>
  </si>
  <si>
    <t>MDGJ4161</t>
  </si>
  <si>
    <t>10.29.16.75</t>
  </si>
  <si>
    <t>10.51.16.75</t>
  </si>
  <si>
    <t>Sialkot ADM
10.29.20.0/27
10.29.20.32/27
10.29.20.64/27</t>
  </si>
  <si>
    <t>10.29.20.0</t>
  </si>
  <si>
    <t>10.51.20.0</t>
  </si>
  <si>
    <t>10.29.20.1</t>
  </si>
  <si>
    <t>10.51.20.1</t>
  </si>
  <si>
    <t>10.29.20.2</t>
  </si>
  <si>
    <t>10.51.20.2</t>
  </si>
  <si>
    <t>10.29.20.3</t>
  </si>
  <si>
    <t>10.51.20.3</t>
  </si>
  <si>
    <t>10.29.20.4</t>
  </si>
  <si>
    <t>10.51.20.4</t>
  </si>
  <si>
    <t>10.29.20.5</t>
  </si>
  <si>
    <t>10.51.20.5</t>
  </si>
  <si>
    <t>Sialkot ADM-EnodB1</t>
  </si>
  <si>
    <t>Sialkot ADM-EnodB2</t>
  </si>
  <si>
    <t>Sialkot ADM-EnodB3</t>
  </si>
  <si>
    <t>10.29.20.31</t>
  </si>
  <si>
    <t>10.51.20.31</t>
  </si>
  <si>
    <t>MDSK4179
10.29.20.96/27
10.29.20.128/27
10.29.20.160/27</t>
  </si>
  <si>
    <t>10.29.20.96</t>
  </si>
  <si>
    <t>10.51.20.96</t>
  </si>
  <si>
    <t>MDSK4181
10.29.20.192/27
10.29.20.224/27
10.29.21.0/27</t>
  </si>
  <si>
    <t>10.29.20.192</t>
  </si>
  <si>
    <t>10.51.20.192</t>
  </si>
  <si>
    <t>MDSK4181/10.29.20.192/10.51.20.192</t>
  </si>
  <si>
    <t>10.29.20.193</t>
  </si>
  <si>
    <t>10.51.20.193</t>
  </si>
  <si>
    <t>10.29.20.194</t>
  </si>
  <si>
    <t>10.51.20.194</t>
  </si>
  <si>
    <t>10.29.20.195</t>
  </si>
  <si>
    <t>10.51.20.195</t>
  </si>
  <si>
    <t>10.29.20.196</t>
  </si>
  <si>
    <t>10.51.20.196</t>
  </si>
  <si>
    <t>10.29.20.197</t>
  </si>
  <si>
    <t>10.51.20.197</t>
  </si>
  <si>
    <t>MDSK4859</t>
  </si>
  <si>
    <t>SK4859</t>
  </si>
  <si>
    <t>10.29.20.198</t>
  </si>
  <si>
    <t>10.51.20.198</t>
  </si>
  <si>
    <t>MDSK4182
10.29.21.32/27
10.29.21.64/27
10.29.21.96/27</t>
  </si>
  <si>
    <t>10.29.21.32</t>
  </si>
  <si>
    <t>10.51.21.32</t>
  </si>
  <si>
    <t>MDSK4182/10.29.21.32/10.51.21.32</t>
  </si>
  <si>
    <t>10.29.21.33</t>
  </si>
  <si>
    <t>10.51.21.33</t>
  </si>
  <si>
    <t>10.29.21.34</t>
  </si>
  <si>
    <t>10.51.21.34</t>
  </si>
  <si>
    <t>10.29.21.35</t>
  </si>
  <si>
    <t>10.51.21.35</t>
  </si>
  <si>
    <t>10.29.21.36</t>
  </si>
  <si>
    <t>10.51.21.36</t>
  </si>
  <si>
    <t>10.29.21.37</t>
  </si>
  <si>
    <t>10.51.21.37</t>
  </si>
  <si>
    <t>MDSK4182</t>
  </si>
  <si>
    <t>10.29.21.38</t>
  </si>
  <si>
    <t>10.51.21.38</t>
  </si>
  <si>
    <t>MDSK4285</t>
  </si>
  <si>
    <t>10.29.21.39</t>
  </si>
  <si>
    <t>10.51.21.39</t>
  </si>
  <si>
    <t>MDSK4188</t>
  </si>
  <si>
    <t>10.29.21.40</t>
  </si>
  <si>
    <t>10.51.21.40</t>
  </si>
  <si>
    <t>MDSK4174
10.29.21.128/27
10.29.21.160/27
10.29.21.192/27</t>
  </si>
  <si>
    <t>10.29.21.128</t>
  </si>
  <si>
    <t>10.51.21.128</t>
  </si>
  <si>
    <t>10.29.21.129</t>
  </si>
  <si>
    <t>10.51.21.129</t>
  </si>
  <si>
    <t>10.29.21.130</t>
  </si>
  <si>
    <t>10.51.21.130</t>
  </si>
  <si>
    <t>10.29.21.131</t>
  </si>
  <si>
    <t>10.51.21.131</t>
  </si>
  <si>
    <t>10.29.21.132</t>
  </si>
  <si>
    <t>10.51.21.132</t>
  </si>
  <si>
    <t>10.29.21.133</t>
  </si>
  <si>
    <t>10.51.21.133</t>
  </si>
  <si>
    <t>MDSK4174</t>
  </si>
  <si>
    <t>10.29.21.134</t>
  </si>
  <si>
    <t>10.51.21.134</t>
  </si>
  <si>
    <t>MDSK4176</t>
  </si>
  <si>
    <t>10.29.21.135</t>
  </si>
  <si>
    <t>10.51.21.135</t>
  </si>
  <si>
    <t>MDSK4180</t>
  </si>
  <si>
    <t>10.29.21.136</t>
  </si>
  <si>
    <t>10.51.21.136</t>
  </si>
  <si>
    <t>MDSK4184</t>
  </si>
  <si>
    <t>10.29.21.137</t>
  </si>
  <si>
    <t>10.51.21.137</t>
  </si>
  <si>
    <t>MDSK4268</t>
  </si>
  <si>
    <t>10.29.21.138</t>
  </si>
  <si>
    <t>10.51.21.138</t>
  </si>
  <si>
    <t>10.51.20.32</t>
  </si>
  <si>
    <t>Sialkot ADM-EnodBxyz</t>
  </si>
  <si>
    <t>10.51.20.128</t>
  </si>
  <si>
    <t>MDSK4197-EnodBxyz</t>
  </si>
  <si>
    <t>10.51.20.224</t>
  </si>
  <si>
    <t>10.51.21.64</t>
  </si>
  <si>
    <t>10.51.21.160</t>
  </si>
  <si>
    <t>10.51.20.64</t>
  </si>
  <si>
    <t>10.51.20.160</t>
  </si>
  <si>
    <t>10.51.21.0</t>
  </si>
  <si>
    <t>10.51.21.96</t>
  </si>
  <si>
    <t>10.51.21.192</t>
  </si>
  <si>
    <t>MDIB3116</t>
  </si>
  <si>
    <t>10.29.64.11</t>
  </si>
  <si>
    <t>10.51.64.11</t>
  </si>
  <si>
    <t>MDIB3154</t>
  </si>
  <si>
    <t>10.29.64.12</t>
  </si>
  <si>
    <t>10.51.64.12</t>
  </si>
  <si>
    <t>MDIB3033</t>
  </si>
  <si>
    <t>10.29.64.13</t>
  </si>
  <si>
    <t>10.51.64.13</t>
  </si>
  <si>
    <t>MDIB3029</t>
  </si>
  <si>
    <t>10.29.64.14</t>
  </si>
  <si>
    <t>10.51.64.14</t>
  </si>
  <si>
    <t>ISB MSC02/10.29.64.96/10.51.64.96</t>
  </si>
  <si>
    <t>MDIB3107</t>
  </si>
  <si>
    <t>10.29.64.119</t>
  </si>
  <si>
    <t>10.51.64.119</t>
  </si>
  <si>
    <t>10.29.64.127</t>
  </si>
  <si>
    <t>MDIB3028/10.29.64.192/10.51.64.192</t>
  </si>
  <si>
    <t>10.29.64.193</t>
  </si>
  <si>
    <t>10.51.64.193</t>
  </si>
  <si>
    <t>10.29.64.194</t>
  </si>
  <si>
    <t>10.51.64.194</t>
  </si>
  <si>
    <t>10.29.64.195</t>
  </si>
  <si>
    <t>10.51.64.195</t>
  </si>
  <si>
    <t>10.29.64.196</t>
  </si>
  <si>
    <t>10.51.64.196</t>
  </si>
  <si>
    <t>10.29.64.197</t>
  </si>
  <si>
    <t>10.51.64.197</t>
  </si>
  <si>
    <t>10.29.64.198</t>
  </si>
  <si>
    <t>10.51.64.198</t>
  </si>
  <si>
    <t>10.29.64.199</t>
  </si>
  <si>
    <t>10.51.64.199</t>
  </si>
  <si>
    <t>10.51.64.200</t>
  </si>
  <si>
    <t>MDIB3018/10.29.65.32/10.51.65.32</t>
  </si>
  <si>
    <t>10.29.65.33</t>
  </si>
  <si>
    <t>10.51.65.33</t>
  </si>
  <si>
    <t>10.29.65.34</t>
  </si>
  <si>
    <t>10.51.65.34</t>
  </si>
  <si>
    <t>10.29.65.35</t>
  </si>
  <si>
    <t>10.51.65.35</t>
  </si>
  <si>
    <t>10.29.65.36</t>
  </si>
  <si>
    <t>10.51.65.36</t>
  </si>
  <si>
    <t>10.29.65.37</t>
  </si>
  <si>
    <t>10.51.65.37</t>
  </si>
  <si>
    <t>MDIB3092</t>
  </si>
  <si>
    <t>10.29.65.38</t>
  </si>
  <si>
    <t>10.51.65.38</t>
  </si>
  <si>
    <t>MDIB3017</t>
  </si>
  <si>
    <t>10.29.65.39</t>
  </si>
  <si>
    <t>10.51.65.39</t>
  </si>
  <si>
    <t>10.29.65.40</t>
  </si>
  <si>
    <t>10.51.65.40</t>
  </si>
  <si>
    <t>10.29.65.41</t>
  </si>
  <si>
    <t>10.51.65.41</t>
  </si>
  <si>
    <t>MDIB3012</t>
  </si>
  <si>
    <t>10.29.65.42</t>
  </si>
  <si>
    <t>10.51.65.42</t>
  </si>
  <si>
    <t>10.29.65.43</t>
  </si>
  <si>
    <t>10.51.65.43</t>
  </si>
  <si>
    <t>10.29.65.44</t>
  </si>
  <si>
    <t>10.51.65.44</t>
  </si>
  <si>
    <t>10.29.65.45</t>
  </si>
  <si>
    <t>10.51.65.45</t>
  </si>
  <si>
    <t>MDIB3007/10.29.65.128/10.51.65.128</t>
  </si>
  <si>
    <t>10.29.65.129</t>
  </si>
  <si>
    <t>10.51.65.129</t>
  </si>
  <si>
    <t>10.29.65.130</t>
  </si>
  <si>
    <t>10.51.65.130</t>
  </si>
  <si>
    <t>10.29.65.131</t>
  </si>
  <si>
    <t>10.51.65.131</t>
  </si>
  <si>
    <t>10.29.65.132</t>
  </si>
  <si>
    <t>10.51.65.132</t>
  </si>
  <si>
    <t>10.29.65.133</t>
  </si>
  <si>
    <t>10.51.65.133</t>
  </si>
  <si>
    <t>10.29.65.134</t>
  </si>
  <si>
    <t>10.51.65.134</t>
  </si>
  <si>
    <t>10.29.65.135</t>
  </si>
  <si>
    <t>10.51.65.135</t>
  </si>
  <si>
    <t>10.29.65.136</t>
  </si>
  <si>
    <t>10.51.65.136</t>
  </si>
  <si>
    <t>10.29.65.137</t>
  </si>
  <si>
    <t>10.51.65.137</t>
  </si>
  <si>
    <t>10.29.65.138</t>
  </si>
  <si>
    <t>10.51.65.138</t>
  </si>
  <si>
    <t>MDIB2992</t>
  </si>
  <si>
    <t>10.29.65.139</t>
  </si>
  <si>
    <t>10.51.65.139</t>
  </si>
  <si>
    <t>MDIB3019</t>
  </si>
  <si>
    <t>10.29.65.140</t>
  </si>
  <si>
    <t>10.51.65.140</t>
  </si>
  <si>
    <t>MDIB3023/10.29.65.224/10.51.65.224</t>
  </si>
  <si>
    <t>10.29.65.225</t>
  </si>
  <si>
    <t>10.51.65.225</t>
  </si>
  <si>
    <t>10.29.65.226</t>
  </si>
  <si>
    <t>10.51.65.226</t>
  </si>
  <si>
    <t>10.29.65.227</t>
  </si>
  <si>
    <t>10.51.65.227</t>
  </si>
  <si>
    <t>10.29.65.228</t>
  </si>
  <si>
    <t>10.51.65.228</t>
  </si>
  <si>
    <t>10.29.65.229</t>
  </si>
  <si>
    <t>10.51.65.229</t>
  </si>
  <si>
    <t>10.29.65.230</t>
  </si>
  <si>
    <t>10.51.65.230</t>
  </si>
  <si>
    <t>MDIB3052/10.29.66.64/10.51.66.64</t>
  </si>
  <si>
    <t>MDIB3052</t>
  </si>
  <si>
    <t>10.29.66.72</t>
  </si>
  <si>
    <t>10.51.66.72</t>
  </si>
  <si>
    <t>MDIB2983</t>
  </si>
  <si>
    <t>10.29.66.73</t>
  </si>
  <si>
    <t>10.51.66.73</t>
  </si>
  <si>
    <t>MDIB3066</t>
  </si>
  <si>
    <t>10.29.66.74</t>
  </si>
  <si>
    <t>10.51.66.74</t>
  </si>
  <si>
    <t>MDIB3061</t>
  </si>
  <si>
    <t>10.29.66.75</t>
  </si>
  <si>
    <t>10.51.66.75</t>
  </si>
  <si>
    <t>MDIB3113</t>
  </si>
  <si>
    <t>10.29.66.76</t>
  </si>
  <si>
    <t>10.51.66.76</t>
  </si>
  <si>
    <t>MDIB3171</t>
  </si>
  <si>
    <t>10.29.66.77</t>
  </si>
  <si>
    <t>10.51.66.77</t>
  </si>
  <si>
    <t>MDIB3111</t>
  </si>
  <si>
    <t>10.29.66.78</t>
  </si>
  <si>
    <t>10.51.66.78</t>
  </si>
  <si>
    <t>MDIB3062/10.29.66.160/10.51.66.160</t>
  </si>
  <si>
    <t>MDIB3062</t>
  </si>
  <si>
    <t>10.29.66.168</t>
  </si>
  <si>
    <t>10.51.66.168</t>
  </si>
  <si>
    <t>MDIB3054</t>
  </si>
  <si>
    <t>10.29.66.169</t>
  </si>
  <si>
    <t>10.51.66.169</t>
  </si>
  <si>
    <t>MDIB3122</t>
  </si>
  <si>
    <t>10.29.66.170</t>
  </si>
  <si>
    <t>10.51.66.170</t>
  </si>
  <si>
    <t>MDIB3059/10.29.67.0/10.51.67.0</t>
  </si>
  <si>
    <t>10.29.67.11</t>
  </si>
  <si>
    <t>10.51.67.11</t>
  </si>
  <si>
    <t>MDIb3038</t>
  </si>
  <si>
    <t>Ib3038</t>
  </si>
  <si>
    <t>10.29.67.12</t>
  </si>
  <si>
    <t>10.51.67.12</t>
  </si>
  <si>
    <t>10.29.67.13</t>
  </si>
  <si>
    <t>10.51.67.13</t>
  </si>
  <si>
    <t>MDIB3059</t>
  </si>
  <si>
    <t>10.29.67.14</t>
  </si>
  <si>
    <t>10.51.67.14</t>
  </si>
  <si>
    <t>MDIB2971</t>
  </si>
  <si>
    <t>10.29.67.15</t>
  </si>
  <si>
    <t>10.51.67.15</t>
  </si>
  <si>
    <t>MDIB3035</t>
  </si>
  <si>
    <t>10.29.67.16</t>
  </si>
  <si>
    <t>10.51.67.16</t>
  </si>
  <si>
    <t>MDIB3226</t>
  </si>
  <si>
    <t>10.29.67.17</t>
  </si>
  <si>
    <t>10.51.67.17</t>
  </si>
  <si>
    <t>MDIB3037</t>
  </si>
  <si>
    <t>10.29.67.18</t>
  </si>
  <si>
    <t>10.51.67.18</t>
  </si>
  <si>
    <t>MDIB3069</t>
  </si>
  <si>
    <t>10.29.67.19</t>
  </si>
  <si>
    <t>10.51.67.19</t>
  </si>
  <si>
    <t>MDIB2997</t>
  </si>
  <si>
    <t>10.29.67.20</t>
  </si>
  <si>
    <t>10.51.67.20</t>
  </si>
  <si>
    <t>MDIB3114</t>
  </si>
  <si>
    <t>10.29.67.21</t>
  </si>
  <si>
    <t>10.51.67.21</t>
  </si>
  <si>
    <t>MDIB3042/10.29.67.96/10.51.67.96</t>
  </si>
  <si>
    <t>MDIB3060/10.29.67.192/10.51.67.192</t>
  </si>
  <si>
    <t>MDIB4838</t>
  </si>
  <si>
    <t>IB4838</t>
  </si>
  <si>
    <t>10.29.67.209</t>
  </si>
  <si>
    <t>10.51.67.209</t>
  </si>
  <si>
    <t>MDIB3058/10.29.68.32/10.51.68.32</t>
  </si>
  <si>
    <t>10.29.68.33</t>
  </si>
  <si>
    <t>10.51.68.33</t>
  </si>
  <si>
    <t>10.29.68.34</t>
  </si>
  <si>
    <t>10.51.68.34</t>
  </si>
  <si>
    <t>10.29.68.35</t>
  </si>
  <si>
    <t>10.51.68.35</t>
  </si>
  <si>
    <t>10.29.68.36</t>
  </si>
  <si>
    <t>10.51.68.36</t>
  </si>
  <si>
    <t>10.29.68.37</t>
  </si>
  <si>
    <t>10.51.68.37</t>
  </si>
  <si>
    <t>10.29.68.38</t>
  </si>
  <si>
    <t>10.51.68.38</t>
  </si>
  <si>
    <t>10.29.68.39</t>
  </si>
  <si>
    <t>10.51.68.39</t>
  </si>
  <si>
    <t>10.29.68.40</t>
  </si>
  <si>
    <t>10.51.68.40</t>
  </si>
  <si>
    <t>10.29.68.41</t>
  </si>
  <si>
    <t>10.51.68.41</t>
  </si>
  <si>
    <t>10.29.68.42</t>
  </si>
  <si>
    <t>10.51.68.42</t>
  </si>
  <si>
    <t>10.29.68.43</t>
  </si>
  <si>
    <t>10.51.68.43</t>
  </si>
  <si>
    <t>10.29.68.44</t>
  </si>
  <si>
    <t>10.51.68.44</t>
  </si>
  <si>
    <t>10.29.68.45</t>
  </si>
  <si>
    <t>10.51.68.45</t>
  </si>
  <si>
    <t>10.29.68.46</t>
  </si>
  <si>
    <t>10.51.68.46</t>
  </si>
  <si>
    <t>10.29.68.47</t>
  </si>
  <si>
    <t>10.51.68.47</t>
  </si>
  <si>
    <t>10.29.68.48</t>
  </si>
  <si>
    <t>10.51.68.48</t>
  </si>
  <si>
    <t>MDIB4837</t>
  </si>
  <si>
    <t>IB4837</t>
  </si>
  <si>
    <t>10.29.68.49</t>
  </si>
  <si>
    <t>10.51.68.49</t>
  </si>
  <si>
    <t>MDIB4866</t>
  </si>
  <si>
    <t>IB4866</t>
  </si>
  <si>
    <t>10.29.68.50</t>
  </si>
  <si>
    <t>10.51.68.50</t>
  </si>
  <si>
    <t>MDIB2987</t>
  </si>
  <si>
    <t>10.29.68.51</t>
  </si>
  <si>
    <t>10.51.68.51</t>
  </si>
  <si>
    <t>MDIB4536</t>
  </si>
  <si>
    <t>10.29.68.52</t>
  </si>
  <si>
    <t>10.51.68.52</t>
  </si>
  <si>
    <t>ISB MSC02/10.29.64.128/10.51.64.128</t>
  </si>
  <si>
    <t>10.29.64.147</t>
  </si>
  <si>
    <t>10.51.64.147</t>
  </si>
  <si>
    <t>MDIB3094</t>
  </si>
  <si>
    <t>10.29.64.148</t>
  </si>
  <si>
    <t>10.51.64.148</t>
  </si>
  <si>
    <t>MDIB3022</t>
  </si>
  <si>
    <t>10.29.64.149</t>
  </si>
  <si>
    <t>10.51.64.149</t>
  </si>
  <si>
    <t>MDIB3110</t>
  </si>
  <si>
    <t>10.29.64.150</t>
  </si>
  <si>
    <t>10.51.64.150</t>
  </si>
  <si>
    <t>MDIB3108</t>
  </si>
  <si>
    <t>10.29.64.151</t>
  </si>
  <si>
    <t>10.51.64.151</t>
  </si>
  <si>
    <t>MDIB3028/10.29.64.224/10.51.64.224</t>
  </si>
  <si>
    <t>10.29.64.225</t>
  </si>
  <si>
    <t>10.51.64.225</t>
  </si>
  <si>
    <t>10.29.64.226</t>
  </si>
  <si>
    <t>10.51.64.226</t>
  </si>
  <si>
    <t>10.29.64.227</t>
  </si>
  <si>
    <t>10.51.64.227</t>
  </si>
  <si>
    <t>10.29.64.228</t>
  </si>
  <si>
    <t>10.51.64.228</t>
  </si>
  <si>
    <t>10.29.64.229</t>
  </si>
  <si>
    <t>10.51.64.229</t>
  </si>
  <si>
    <t>MDIB2976</t>
  </si>
  <si>
    <t>10.29.64.230</t>
  </si>
  <si>
    <t>10.51.64.230</t>
  </si>
  <si>
    <t>MDLT3267</t>
  </si>
  <si>
    <t>10.29.64.231</t>
  </si>
  <si>
    <t>10.51.64.231</t>
  </si>
  <si>
    <t>MDME3090</t>
  </si>
  <si>
    <t>10.29.64.232</t>
  </si>
  <si>
    <t>10.51.64.232</t>
  </si>
  <si>
    <t>MDIB3042/10.29.67.128/10.51.67.128</t>
  </si>
  <si>
    <t>MDIB4835</t>
  </si>
  <si>
    <t>IB4835</t>
  </si>
  <si>
    <t>10.29.67.141</t>
  </si>
  <si>
    <t>10.51.67.141</t>
  </si>
  <si>
    <t>MDIB3053</t>
  </si>
  <si>
    <t>10.29.67.142</t>
  </si>
  <si>
    <t>10.51.67.142</t>
  </si>
  <si>
    <t>MDIB3172</t>
  </si>
  <si>
    <t>10.29.67.143</t>
  </si>
  <si>
    <t>10.51.67.143</t>
  </si>
  <si>
    <t>IEIB3095</t>
  </si>
  <si>
    <t>10.29.67.144</t>
  </si>
  <si>
    <t>10.51.67.144</t>
  </si>
  <si>
    <t>MDIB3044</t>
  </si>
  <si>
    <t>10.29.67.145</t>
  </si>
  <si>
    <t>10.51.67.145</t>
  </si>
  <si>
    <t>MDIB3164</t>
  </si>
  <si>
    <t>10.29.67.146</t>
  </si>
  <si>
    <t>10.51.67.146</t>
  </si>
  <si>
    <t>MDIB3060/10.29.67.224/10.51.67.224</t>
  </si>
  <si>
    <t>ISB MSC02/10.29.64.160/10.51.64.160</t>
  </si>
  <si>
    <t>10.29.64.175</t>
  </si>
  <si>
    <t>10.51.64.175</t>
  </si>
  <si>
    <t>10.29.64.176</t>
  </si>
  <si>
    <t>10.51.64.176</t>
  </si>
  <si>
    <t>10.29.64.177</t>
  </si>
  <si>
    <t>10.51.64.177</t>
  </si>
  <si>
    <t>MDIB3157</t>
  </si>
  <si>
    <t>10.29.64.178</t>
  </si>
  <si>
    <t>10.51.64.178</t>
  </si>
  <si>
    <t>MDIB3027</t>
  </si>
  <si>
    <t>10.29.64.179</t>
  </si>
  <si>
    <t>10.51.64.179</t>
  </si>
  <si>
    <t>MDIB3130</t>
  </si>
  <si>
    <t>10.29.64.180</t>
  </si>
  <si>
    <t>10.51.64.180</t>
  </si>
  <si>
    <t>MDIB3159</t>
  </si>
  <si>
    <t>10.29.64.181</t>
  </si>
  <si>
    <t>10.51.64.181</t>
  </si>
  <si>
    <t>MDIB3204</t>
  </si>
  <si>
    <t>10.29.64.182</t>
  </si>
  <si>
    <t>10.51.64.182</t>
  </si>
  <si>
    <t>MDIB3023/10.29.66.32/10.51.66.32</t>
  </si>
  <si>
    <t>10.29.66.33</t>
  </si>
  <si>
    <t>10.51.66.33</t>
  </si>
  <si>
    <t>10.29.66.34</t>
  </si>
  <si>
    <t>10.51.66.34</t>
  </si>
  <si>
    <t>10.29.66.35</t>
  </si>
  <si>
    <t>10.51.66.35</t>
  </si>
  <si>
    <t>10.29.66.36</t>
  </si>
  <si>
    <t>10.51.66.36</t>
  </si>
  <si>
    <t>10.29.66.37</t>
  </si>
  <si>
    <t>10.51.66.37</t>
  </si>
  <si>
    <t>10.29.66.38</t>
  </si>
  <si>
    <t>10.51.66.38</t>
  </si>
  <si>
    <t>10.29.66.39</t>
  </si>
  <si>
    <t>10.51.66.39</t>
  </si>
  <si>
    <t>10.29.66.40</t>
  </si>
  <si>
    <t>10.51.66.40</t>
  </si>
  <si>
    <t>10.29.66.41</t>
  </si>
  <si>
    <t>10.51.66.41</t>
  </si>
  <si>
    <t>10.29.66.42</t>
  </si>
  <si>
    <t>10.51.66.42</t>
  </si>
  <si>
    <t>10.29.66.43</t>
  </si>
  <si>
    <t>10.51.66.43</t>
  </si>
  <si>
    <t>10.29.66.44</t>
  </si>
  <si>
    <t>10.51.66.44</t>
  </si>
  <si>
    <t>10.29.66.45</t>
  </si>
  <si>
    <t>10.51.66.45</t>
  </si>
  <si>
    <t>10.29.66.46</t>
  </si>
  <si>
    <t>10.51.66.46</t>
  </si>
  <si>
    <t>10.29.66.47</t>
  </si>
  <si>
    <t>10.51.66.47</t>
  </si>
  <si>
    <t>10.29.66.48</t>
  </si>
  <si>
    <t>10.51.66.48</t>
  </si>
  <si>
    <t>MDKA2568</t>
  </si>
  <si>
    <t>KA2568</t>
  </si>
  <si>
    <t>10.29.128.19</t>
  </si>
  <si>
    <t>10.51.128.19</t>
  </si>
  <si>
    <t>MDKA2238</t>
  </si>
  <si>
    <t>10.29.128.20</t>
  </si>
  <si>
    <t>10.51.128.20</t>
  </si>
  <si>
    <t>MDKA2072</t>
  </si>
  <si>
    <t>10.29.128.21</t>
  </si>
  <si>
    <t>10.51.128.21</t>
  </si>
  <si>
    <t>KHI MSC02/10.29.128.96/10.51.128.96</t>
  </si>
  <si>
    <t>KHI MSC03/10.29.128.192/10.51.128.192</t>
  </si>
  <si>
    <t>MDKA2080/10.29.129.32/10.51.129.32</t>
  </si>
  <si>
    <t>MDKA4390</t>
  </si>
  <si>
    <t>10.29.129.41</t>
  </si>
  <si>
    <t>10.51.129.40</t>
  </si>
  <si>
    <t>MDKA2121/10.29.129.128/10.51.129.128</t>
  </si>
  <si>
    <t>MDKA2519</t>
  </si>
  <si>
    <t>KA2519</t>
  </si>
  <si>
    <t>10.29.129.137</t>
  </si>
  <si>
    <t>10.51.129.137</t>
  </si>
  <si>
    <t>MDKA2122/10.29.129.224/10.51.129.224</t>
  </si>
  <si>
    <t>MDKA2473</t>
  </si>
  <si>
    <t>10.29.129.239</t>
  </si>
  <si>
    <t>10.51.129.239</t>
  </si>
  <si>
    <t>MDKA2041/10.29.130.64/10.51.130.64</t>
  </si>
  <si>
    <t>MDKA2187/10.29.130.160/10.51.130.160</t>
  </si>
  <si>
    <t>MDKA2114/10.29.131.0/10.51.131.0</t>
  </si>
  <si>
    <t>MDKA2024/10.29.131.192/10.51.131.192</t>
  </si>
  <si>
    <t>10.29.131.203</t>
  </si>
  <si>
    <t>10.51.131.203</t>
  </si>
  <si>
    <t>MDKA2168</t>
  </si>
  <si>
    <t>10.29.131.204</t>
  </si>
  <si>
    <t>10.51.131.204</t>
  </si>
  <si>
    <t>MDKA2175</t>
  </si>
  <si>
    <t>10.29.131.205</t>
  </si>
  <si>
    <t>10.51.131.205</t>
  </si>
  <si>
    <t>MDKA3850</t>
  </si>
  <si>
    <t>10.29.131.206</t>
  </si>
  <si>
    <t>10.51.131.206</t>
  </si>
  <si>
    <t>MDKA2026/10.29.132.32/10.51.132.32</t>
  </si>
  <si>
    <t>10.29.132.43</t>
  </si>
  <si>
    <t>10.51.132.43</t>
  </si>
  <si>
    <t>10.29.132.44</t>
  </si>
  <si>
    <t>10.51.132.44</t>
  </si>
  <si>
    <t>MDKA2257</t>
  </si>
  <si>
    <t>10.29.132.45</t>
  </si>
  <si>
    <t>10.51.132.45</t>
  </si>
  <si>
    <t>MDKA2084/10.29.132.128/10.51.132.128</t>
  </si>
  <si>
    <t>MDKA2558</t>
  </si>
  <si>
    <t>10.29.132.140</t>
  </si>
  <si>
    <t>10.51.132.140</t>
  </si>
  <si>
    <t>MDKA2103/10.29.132.224/10.51.132.224</t>
  </si>
  <si>
    <t>MDKA2055/10.29.133.64/10.51.133.64</t>
  </si>
  <si>
    <t>MDKA4874</t>
  </si>
  <si>
    <t>KA4874</t>
  </si>
  <si>
    <t>10.29.133.76</t>
  </si>
  <si>
    <t>10.51.133.76</t>
  </si>
  <si>
    <t>MDKA2055</t>
  </si>
  <si>
    <t>10.29.133.77</t>
  </si>
  <si>
    <t>10.51.133.77</t>
  </si>
  <si>
    <t>MDKA2370</t>
  </si>
  <si>
    <t>10.29.133.78</t>
  </si>
  <si>
    <t>10.51.133.78</t>
  </si>
  <si>
    <t>MDKA2004/10.29.133.160/10.51.133.160</t>
  </si>
  <si>
    <t>MDKA2586</t>
  </si>
  <si>
    <t>KA2586</t>
  </si>
  <si>
    <t>10.29.133.169</t>
  </si>
  <si>
    <t>10.51.133.169</t>
  </si>
  <si>
    <t>MDKA2004</t>
  </si>
  <si>
    <t>10.29.133.170</t>
  </si>
  <si>
    <t>10.51.133.170</t>
  </si>
  <si>
    <t>MDKA2150</t>
  </si>
  <si>
    <t>10.29.133.171</t>
  </si>
  <si>
    <t>10.51.133.171</t>
  </si>
  <si>
    <t>MDKA2295</t>
  </si>
  <si>
    <t>10.29.133.172</t>
  </si>
  <si>
    <t>10.51.133.172</t>
  </si>
  <si>
    <t>MDKA3845</t>
  </si>
  <si>
    <t>10.29.133.173</t>
  </si>
  <si>
    <t>10.51.133.173</t>
  </si>
  <si>
    <t>MDKA2592</t>
  </si>
  <si>
    <t>10.29.133.174</t>
  </si>
  <si>
    <t>10.51.133.174</t>
  </si>
  <si>
    <t>MDKA2610/10.29.134.0/10.51.134.0</t>
  </si>
  <si>
    <t>MDKA2079/10.29.134.192/10.51.134.192</t>
  </si>
  <si>
    <t>10.29.134.200</t>
  </si>
  <si>
    <t>10.51.134.200</t>
  </si>
  <si>
    <t>MDKA2227</t>
  </si>
  <si>
    <t>10.29.134.201</t>
  </si>
  <si>
    <t>10.51.134.201</t>
  </si>
  <si>
    <t>MDKA2310</t>
  </si>
  <si>
    <t>10.29.134.202</t>
  </si>
  <si>
    <t>10.51.134.202</t>
  </si>
  <si>
    <t>MDKA2091/10.29.135.32/10.51.135.32</t>
  </si>
  <si>
    <t>MDKA2091</t>
  </si>
  <si>
    <t>10.29.135.41</t>
  </si>
  <si>
    <t>10.51.135.41</t>
  </si>
  <si>
    <t>MDKA2226</t>
  </si>
  <si>
    <t>10.29.135.42</t>
  </si>
  <si>
    <t>10.51.135.42</t>
  </si>
  <si>
    <t>MDKA2141/10.29.135.128/10.51.135.128</t>
  </si>
  <si>
    <t>MDKA2416</t>
  </si>
  <si>
    <t>10.29.135.136</t>
  </si>
  <si>
    <t>10.51.135.136</t>
  </si>
  <si>
    <t>KHI MSC03/10.29.128.224/10.51.128.224</t>
  </si>
  <si>
    <t>MDKA2181</t>
  </si>
  <si>
    <t>10.29.128.232</t>
  </si>
  <si>
    <t>10.51.128.232</t>
  </si>
  <si>
    <t>MDKA2053</t>
  </si>
  <si>
    <t>10.29.128.233</t>
  </si>
  <si>
    <t>10.51.128.233</t>
  </si>
  <si>
    <t>MDKA2222</t>
  </si>
  <si>
    <t>10.29.128.234</t>
  </si>
  <si>
    <t>10.51.128.234</t>
  </si>
  <si>
    <t>10.29.128.235</t>
  </si>
  <si>
    <t>10.51.128.235</t>
  </si>
  <si>
    <t>10.29.128.236</t>
  </si>
  <si>
    <t>10.51.128.236</t>
  </si>
  <si>
    <t>10.29.128.237</t>
  </si>
  <si>
    <t>10.51.128.237</t>
  </si>
  <si>
    <t>10.29.128.238</t>
  </si>
  <si>
    <t>10.51.128.238</t>
  </si>
  <si>
    <t>10.29.128.239</t>
  </si>
  <si>
    <t>10.51.128.239</t>
  </si>
  <si>
    <t>10.29.128.240</t>
  </si>
  <si>
    <t>10.51.128.240</t>
  </si>
  <si>
    <t>10.29.128.241</t>
  </si>
  <si>
    <t>10.51.128.241</t>
  </si>
  <si>
    <t>MDKA2080/10.29.129.64/10.51.129.64</t>
  </si>
  <si>
    <t>MDKA2121/10.29.129.160/10.51.129.160</t>
  </si>
  <si>
    <t>MDKA2122/10.29.130.0/10.51.130.0</t>
  </si>
  <si>
    <t>MDKA2527</t>
  </si>
  <si>
    <t>10.29.130.9</t>
  </si>
  <si>
    <t>10.51.130.9</t>
  </si>
  <si>
    <t>MDKA2041/10.29.130.96/10.51.130.96</t>
  </si>
  <si>
    <t>MDKA2017</t>
  </si>
  <si>
    <t>10.29.130.116</t>
  </si>
  <si>
    <t>10.51.130.116</t>
  </si>
  <si>
    <t>MDKA2273</t>
  </si>
  <si>
    <t>10.29.130.117</t>
  </si>
  <si>
    <t>10.51.130.117</t>
  </si>
  <si>
    <t>MDKA2187/10.29.130.192/10.51.130.192</t>
  </si>
  <si>
    <t>10.29.130.205</t>
  </si>
  <si>
    <t>10.51.130.205</t>
  </si>
  <si>
    <t>10.29.130.206</t>
  </si>
  <si>
    <t>10.51.130.206</t>
  </si>
  <si>
    <t>MDKA2114/10.29.131.32/10.51.131.32</t>
  </si>
  <si>
    <t>MDKA2024/10.29.131.224/10.51.131.224</t>
  </si>
  <si>
    <t>MDKA2064</t>
  </si>
  <si>
    <t>10.29.131.235</t>
  </si>
  <si>
    <t>10.51.131.235</t>
  </si>
  <si>
    <t>MDKA2242</t>
  </si>
  <si>
    <t>10.29.131.236</t>
  </si>
  <si>
    <t>10.51.131.236</t>
  </si>
  <si>
    <t>MDKA2210</t>
  </si>
  <si>
    <t>10.29.131.237</t>
  </si>
  <si>
    <t>10.51.131.237</t>
  </si>
  <si>
    <t>MDKA2448</t>
  </si>
  <si>
    <t>10.29.131.238</t>
  </si>
  <si>
    <t>10.51.131.238</t>
  </si>
  <si>
    <t>MDKA2330</t>
  </si>
  <si>
    <t>10.29.131.239</t>
  </si>
  <si>
    <t>10.51.131.239</t>
  </si>
  <si>
    <t>MDKA2026/10.29.132.64/10.51.132.64</t>
  </si>
  <si>
    <t>MDKA4867</t>
  </si>
  <si>
    <t>KA4867</t>
  </si>
  <si>
    <t>10.29.132.76</t>
  </si>
  <si>
    <t>10.51.132.76</t>
  </si>
  <si>
    <t>MDKA2084/10.29.132.160/10.51.132.160</t>
  </si>
  <si>
    <t>MDKA2020</t>
  </si>
  <si>
    <t>10.29.133.12</t>
  </si>
  <si>
    <t>10.51.133.12</t>
  </si>
  <si>
    <t>MDKA2055/10.29.133.96/10.51.133.96</t>
  </si>
  <si>
    <t>MDKA4710</t>
  </si>
  <si>
    <t>KA4710</t>
  </si>
  <si>
    <t>10.29.133.106</t>
  </si>
  <si>
    <t>10.51.133.106</t>
  </si>
  <si>
    <t>MDKA2004/10.29.133.192/10.51.133.192</t>
  </si>
  <si>
    <t>10.29.134.42</t>
  </si>
  <si>
    <t>10.51.134.42</t>
  </si>
  <si>
    <t>MDKA2079/10.29.134.224/10.51.134.224</t>
  </si>
  <si>
    <t>MDKA2091/10.29.135.64/10.51.135.64</t>
  </si>
  <si>
    <t>10.29.128.90</t>
  </si>
  <si>
    <t>10.51.128.90</t>
  </si>
  <si>
    <t>10.29.128.91</t>
  </si>
  <si>
    <t>10.51.128.91</t>
  </si>
  <si>
    <t>MDKA2458</t>
  </si>
  <si>
    <t>KA2458</t>
  </si>
  <si>
    <t>10.29.128.92</t>
  </si>
  <si>
    <t>10.51.128.92</t>
  </si>
  <si>
    <t>MDKA2290</t>
  </si>
  <si>
    <t>10.29.128.93</t>
  </si>
  <si>
    <t>10.51.128.93</t>
  </si>
  <si>
    <t>10.29.128.161</t>
  </si>
  <si>
    <t>10.51.128.161</t>
  </si>
  <si>
    <t>10.29.128.162</t>
  </si>
  <si>
    <t>10.51.128.162</t>
  </si>
  <si>
    <t>10.29.128.163</t>
  </si>
  <si>
    <t>10.51.128.163</t>
  </si>
  <si>
    <t>10.29.128.164</t>
  </si>
  <si>
    <t>10.51.128.164</t>
  </si>
  <si>
    <t>10.29.128.165</t>
  </si>
  <si>
    <t>10.51.128.165</t>
  </si>
  <si>
    <t>MDKA2567</t>
  </si>
  <si>
    <t>10.29.128.166</t>
  </si>
  <si>
    <t>10.51.128.166</t>
  </si>
  <si>
    <t>10.29.129.1</t>
  </si>
  <si>
    <t>10.51.129.1</t>
  </si>
  <si>
    <t>10.29.129.2</t>
  </si>
  <si>
    <t>10.51.129.2</t>
  </si>
  <si>
    <t>10.29.129.3</t>
  </si>
  <si>
    <t>10.51.129.3</t>
  </si>
  <si>
    <t>10.29.129.4</t>
  </si>
  <si>
    <t>10.51.129.4</t>
  </si>
  <si>
    <t>10.29.129.5</t>
  </si>
  <si>
    <t>10.51.129.5</t>
  </si>
  <si>
    <t>10.29.129.6</t>
  </si>
  <si>
    <t>10.51.129.6</t>
  </si>
  <si>
    <t>KHI MSC03/10.29.129.0/10.51.129.0</t>
  </si>
  <si>
    <t>10.29.129.7</t>
  </si>
  <si>
    <t>10.51.129.7</t>
  </si>
  <si>
    <t>10.29.129.8</t>
  </si>
  <si>
    <t>10.51.129.8</t>
  </si>
  <si>
    <t>MDKA2080/10.29.129.96/10.51.129.96</t>
  </si>
  <si>
    <t>MDKA2117</t>
  </si>
  <si>
    <t>10.29.129.104</t>
  </si>
  <si>
    <t>10.51.129.104</t>
  </si>
  <si>
    <t>10.29.129.105</t>
  </si>
  <si>
    <t>10.51.129.105</t>
  </si>
  <si>
    <t>MDKA2121/10.29.129.192/10.51.129.192</t>
  </si>
  <si>
    <t>MDKA2041/10.29.130.128/10.51.130.128</t>
  </si>
  <si>
    <t>10.29.130.146</t>
  </si>
  <si>
    <t>MDKA2544</t>
  </si>
  <si>
    <t>10.29.130.147</t>
  </si>
  <si>
    <t>10.51.130.147</t>
  </si>
  <si>
    <t>MDKA2388</t>
  </si>
  <si>
    <t>10.29.130.148</t>
  </si>
  <si>
    <t>10.51.130.148</t>
  </si>
  <si>
    <t>10.29.130.149</t>
  </si>
  <si>
    <t>10.51.130.149</t>
  </si>
  <si>
    <t>10.29.130.150</t>
  </si>
  <si>
    <t>10.51.130.150</t>
  </si>
  <si>
    <t>10.29.130.151</t>
  </si>
  <si>
    <t>10.51.130.151</t>
  </si>
  <si>
    <t>10.29.130.152</t>
  </si>
  <si>
    <t>10.51.130.152</t>
  </si>
  <si>
    <t>MDKA4649</t>
  </si>
  <si>
    <t>KA4649</t>
  </si>
  <si>
    <t>10.29.130.153</t>
  </si>
  <si>
    <t>10.51.130.153</t>
  </si>
  <si>
    <t>MDKA2187/10.29.130.224/10.51.130.224</t>
  </si>
  <si>
    <t>MDKA4696</t>
  </si>
  <si>
    <t>KA4696</t>
  </si>
  <si>
    <t>10.29.130.233</t>
  </si>
  <si>
    <t>10.51.130.233</t>
  </si>
  <si>
    <t>MDKA4699</t>
  </si>
  <si>
    <t>KA4699</t>
  </si>
  <si>
    <t>10.29.130.234</t>
  </si>
  <si>
    <t>10.51.130.234</t>
  </si>
  <si>
    <t>MDKA4700</t>
  </si>
  <si>
    <t>KA4700</t>
  </si>
  <si>
    <t>10.29.130.235</t>
  </si>
  <si>
    <t>10.51.130.235</t>
  </si>
  <si>
    <t>MDKA4703</t>
  </si>
  <si>
    <t>KA4703</t>
  </si>
  <si>
    <t>10.29.130.236</t>
  </si>
  <si>
    <t>10.51.130.236</t>
  </si>
  <si>
    <t>MDKA4704</t>
  </si>
  <si>
    <t>KA4704</t>
  </si>
  <si>
    <t>10.29.130.237</t>
  </si>
  <si>
    <t>10.51.130.237</t>
  </si>
  <si>
    <t>MDKA4705</t>
  </si>
  <si>
    <t>KA4705</t>
  </si>
  <si>
    <t>10.29.130.238</t>
  </si>
  <si>
    <t>10.51.130.238</t>
  </si>
  <si>
    <t>MDKA4707</t>
  </si>
  <si>
    <t>KA4707</t>
  </si>
  <si>
    <t>10.29.130.239</t>
  </si>
  <si>
    <t>10.51.130.239</t>
  </si>
  <si>
    <t>MDKA4868</t>
  </si>
  <si>
    <t>KA4868</t>
  </si>
  <si>
    <t>10.29.130.240</t>
  </si>
  <si>
    <t>10.51.130.240</t>
  </si>
  <si>
    <t>10.29.130.241</t>
  </si>
  <si>
    <t>10.51.130.241</t>
  </si>
  <si>
    <t>MDKA4702</t>
  </si>
  <si>
    <t>KA4702</t>
  </si>
  <si>
    <t>10.29.130.242</t>
  </si>
  <si>
    <t>10.51.130.242</t>
  </si>
  <si>
    <t>MDKA2114/10.29.131.64/10.51.131.64</t>
  </si>
  <si>
    <t>10.29.131.71</t>
  </si>
  <si>
    <t>10.51.131.71</t>
  </si>
  <si>
    <t>MDKA2024/10.29.132.0/10.51.132.0</t>
  </si>
  <si>
    <t>MDKA2243</t>
  </si>
  <si>
    <t>10.29.132.11</t>
  </si>
  <si>
    <t>10.51.132.11</t>
  </si>
  <si>
    <t>MDKA2026/10.29.132.96/10.51.132.96</t>
  </si>
  <si>
    <t>MDKA2172</t>
  </si>
  <si>
    <t>10.29.132.106</t>
  </si>
  <si>
    <t>10.51.132.106</t>
  </si>
  <si>
    <t>MDKA2215</t>
  </si>
  <si>
    <t>10.29.132.107</t>
  </si>
  <si>
    <t>10.51.132.107</t>
  </si>
  <si>
    <t>MDKA2084/10.29.132.192/10.51.132.192</t>
  </si>
  <si>
    <t>MDKA2244</t>
  </si>
  <si>
    <t>10.29.132.203</t>
  </si>
  <si>
    <t>10.51.132.203</t>
  </si>
  <si>
    <t>MDKA2055/10.29.133.128/10.51.133.128</t>
  </si>
  <si>
    <t>MDKA2609</t>
  </si>
  <si>
    <t>10.29.133.138</t>
  </si>
  <si>
    <t>10.51.133.138</t>
  </si>
  <si>
    <t>MDKA3849</t>
  </si>
  <si>
    <t>KA3849</t>
  </si>
  <si>
    <t>10.29.133.139</t>
  </si>
  <si>
    <t>10.51.133.139</t>
  </si>
  <si>
    <t>MDKA2004/10.29.133.224/10.51.133.224</t>
  </si>
  <si>
    <t>10.29.133.232</t>
  </si>
  <si>
    <t>10.51.133.232</t>
  </si>
  <si>
    <t>10.29.133.233</t>
  </si>
  <si>
    <t>10.51.133.233</t>
  </si>
  <si>
    <t>MDKA4697</t>
  </si>
  <si>
    <t>KA4697</t>
  </si>
  <si>
    <t>10.29.133.234</t>
  </si>
  <si>
    <t>10.51.133.234</t>
  </si>
  <si>
    <t>10.29.133.235</t>
  </si>
  <si>
    <t>10.51.133.235</t>
  </si>
  <si>
    <t>MDKA2581</t>
  </si>
  <si>
    <t>10.29.133.236</t>
  </si>
  <si>
    <t>10.51.133.236</t>
  </si>
  <si>
    <t>MDKA2610/10.29.134.64/10.51.134.64</t>
  </si>
  <si>
    <t>MDKA2091/10.29.135.96/10.51.135.96</t>
  </si>
  <si>
    <t>QUT MSC
10.29.138.0/27
10.29.138.32/27
10.29.138.64/27</t>
  </si>
  <si>
    <t>10.51.138.0</t>
  </si>
  <si>
    <t>10.51.138.1</t>
  </si>
  <si>
    <t>10.51.138.2</t>
  </si>
  <si>
    <t>10.51.138.3</t>
  </si>
  <si>
    <t>10.51.138.4</t>
  </si>
  <si>
    <t>10.51.138.5</t>
  </si>
  <si>
    <t>MDQU4753</t>
  </si>
  <si>
    <t>QU4753</t>
  </si>
  <si>
    <t>10.51.138.6</t>
  </si>
  <si>
    <t>MDQU4759</t>
  </si>
  <si>
    <t>QU4759</t>
  </si>
  <si>
    <t>10.51.138.7</t>
  </si>
  <si>
    <t>29/01/2015 20:00</t>
  </si>
  <si>
    <t>V0.4</t>
  </si>
  <si>
    <t>IP address scheme updated.</t>
  </si>
  <si>
    <t>Script for telnet and ping created and merged.</t>
  </si>
  <si>
    <t>MDLH4880</t>
  </si>
  <si>
    <t>LH4880</t>
  </si>
  <si>
    <t>10.29.2.81</t>
  </si>
  <si>
    <t>10.51.2.81</t>
  </si>
  <si>
    <t>MDLH4724</t>
  </si>
  <si>
    <t>LH4724</t>
  </si>
  <si>
    <t>10.29.2.180</t>
  </si>
  <si>
    <t>10.51.2.180</t>
  </si>
  <si>
    <t>MDLH1032</t>
  </si>
  <si>
    <t>10.29.3.15</t>
  </si>
  <si>
    <t>10.51.3.15</t>
  </si>
  <si>
    <t>MDLH1172</t>
  </si>
  <si>
    <t>10.29.6.18</t>
  </si>
  <si>
    <t>10.51.6.18</t>
  </si>
  <si>
    <t>10.51.7.144</t>
  </si>
  <si>
    <t>10.51.7.145</t>
  </si>
  <si>
    <t>10.51.7.146</t>
  </si>
  <si>
    <t>MDLH4623</t>
  </si>
  <si>
    <t>LH4623</t>
  </si>
  <si>
    <t>10.29.3.239</t>
  </si>
  <si>
    <t>10.51.3.239</t>
  </si>
  <si>
    <t>MDLH1135</t>
  </si>
  <si>
    <t>10.29.6.244</t>
  </si>
  <si>
    <t>10.51.6.244</t>
  </si>
  <si>
    <t>MDLH1031</t>
  </si>
  <si>
    <t>10.29.3.80</t>
  </si>
  <si>
    <t>10.51.3.80</t>
  </si>
  <si>
    <t>MDGJ4213</t>
  </si>
  <si>
    <t>10.29.16.76</t>
  </si>
  <si>
    <t>10.51.16.76</t>
  </si>
  <si>
    <t>10.29.20.97</t>
  </si>
  <si>
    <t>10.51.20.97</t>
  </si>
  <si>
    <t>10.29.20.98</t>
  </si>
  <si>
    <t>10.51.20.98</t>
  </si>
  <si>
    <t>10.29.20.99</t>
  </si>
  <si>
    <t>10.51.20.99</t>
  </si>
  <si>
    <t>10.29.20.100</t>
  </si>
  <si>
    <t>10.51.20.100</t>
  </si>
  <si>
    <t>10.29.20.101</t>
  </si>
  <si>
    <t>10.51.20.101</t>
  </si>
  <si>
    <t>MDSK4179</t>
  </si>
  <si>
    <t>10.29.20.102</t>
  </si>
  <si>
    <t>10.51.20.102</t>
  </si>
  <si>
    <t>MDSK4181</t>
  </si>
  <si>
    <t>10.29.20.199</t>
  </si>
  <si>
    <t>10.51.20.199</t>
  </si>
  <si>
    <t>MDPS4935
10.29.70.96/27
10.29.70.128/27
10.29.70.160/27</t>
  </si>
  <si>
    <t>10.29.70.96</t>
  </si>
  <si>
    <t>10.51.70.96</t>
  </si>
  <si>
    <t>MDPS4926
10.29.70.192/27
10.29.70.224/27
10.29.71.0/27</t>
  </si>
  <si>
    <t>10.29.70.192</t>
  </si>
  <si>
    <t>10.51.70.192</t>
  </si>
  <si>
    <t>MDPS4914
10.29.71.32/27
10.29.71.64/27
10.29.71.96/27</t>
  </si>
  <si>
    <t>10.29.71.32</t>
  </si>
  <si>
    <t>10.51.71.32</t>
  </si>
  <si>
    <t>MDPS4911
10.29.71.128/27
10.29.71.160/27
10.29.71.192/27</t>
  </si>
  <si>
    <t>10.29.71.128</t>
  </si>
  <si>
    <t>10.51.71.128</t>
  </si>
  <si>
    <t>10.29.128.22</t>
  </si>
  <si>
    <t>10.51.128.22</t>
  </si>
  <si>
    <t>MDKA4720</t>
  </si>
  <si>
    <t>KA4720</t>
  </si>
  <si>
    <t>10.29.131.17</t>
  </si>
  <si>
    <t>10.51.131.17</t>
  </si>
  <si>
    <t>MDKA4714</t>
  </si>
  <si>
    <t>KA4714</t>
  </si>
  <si>
    <t>10.29.131.18</t>
  </si>
  <si>
    <t>10.51.131.18</t>
  </si>
  <si>
    <t>MDKA2517</t>
  </si>
  <si>
    <t>10.29.129.169</t>
  </si>
  <si>
    <t>10.51.129.169</t>
  </si>
  <si>
    <t>MDKA2103/10.29.133.0/10.51.133.0</t>
  </si>
  <si>
    <t>KHI MSC02/10.29.128.160/10.51.128.160</t>
  </si>
  <si>
    <t>10.29.128.167</t>
  </si>
  <si>
    <t>10.51.128.167</t>
  </si>
  <si>
    <t>FBD MSC01 - 4005
10.29.192.0/27
10.29.192.32/27
10.29.192.64/27</t>
  </si>
  <si>
    <t>10.29.192.0</t>
  </si>
  <si>
    <t>10.51.192.0</t>
  </si>
  <si>
    <t>10.29.192.1</t>
  </si>
  <si>
    <t>10.51.192.1</t>
  </si>
  <si>
    <t>10.29.192.2</t>
  </si>
  <si>
    <t>10.51.192.2</t>
  </si>
  <si>
    <t>10.29.192.3</t>
  </si>
  <si>
    <t>10.51.192.3</t>
  </si>
  <si>
    <t>10.29.192.4</t>
  </si>
  <si>
    <t>10.51.192.4</t>
  </si>
  <si>
    <t>10.29.192.5</t>
  </si>
  <si>
    <t>10.51.192.5</t>
  </si>
  <si>
    <t>MDFB4006</t>
  </si>
  <si>
    <t>10.29.192.6</t>
  </si>
  <si>
    <t>10.51.192.6</t>
  </si>
  <si>
    <t>10.29.192.7</t>
  </si>
  <si>
    <t>10.51.192.7</t>
  </si>
  <si>
    <t>10.29.192.8</t>
  </si>
  <si>
    <t>10.51.192.8</t>
  </si>
  <si>
    <t>10.29.192.9</t>
  </si>
  <si>
    <t>10.51.192.9</t>
  </si>
  <si>
    <t>10.29.192.10</t>
  </si>
  <si>
    <t>10.51.192.10</t>
  </si>
  <si>
    <t>10.29.192.11</t>
  </si>
  <si>
    <t>10.51.192.11</t>
  </si>
  <si>
    <t>10.29.192.12</t>
  </si>
  <si>
    <t>10.51.192.12</t>
  </si>
  <si>
    <t>10.29.192.13</t>
  </si>
  <si>
    <t>10.51.192.13</t>
  </si>
  <si>
    <t>10.29.192.14</t>
  </si>
  <si>
    <t>10.51.192.14</t>
  </si>
  <si>
    <t>10.29.192.15</t>
  </si>
  <si>
    <t>10.51.192.15</t>
  </si>
  <si>
    <t>MDFB4727</t>
  </si>
  <si>
    <t>10.29.192.16</t>
  </si>
  <si>
    <t>10.51.192.16</t>
  </si>
  <si>
    <t>MDFB4862</t>
  </si>
  <si>
    <t>FB4862</t>
  </si>
  <si>
    <t>10.29.192.17</t>
  </si>
  <si>
    <t>10.51.192.17</t>
  </si>
  <si>
    <t>10.29.192.18</t>
  </si>
  <si>
    <t>10.51.192.18</t>
  </si>
  <si>
    <t>FBD MSC02
10.29.192.96/27
10.29.192.128/27
10.29.192.160/27</t>
  </si>
  <si>
    <t>10.29.192.96</t>
  </si>
  <si>
    <t>10.51.192.96</t>
  </si>
  <si>
    <t>FBD MSC02-EnodB1</t>
  </si>
  <si>
    <t>FBD MSC02-EnodB2</t>
  </si>
  <si>
    <t>FBD MSC02-EnodB3</t>
  </si>
  <si>
    <t>MDFB4015
10.29.192.192/27
10.29.192.224/27
10.29.193.0/27</t>
  </si>
  <si>
    <t>10.29.192.192</t>
  </si>
  <si>
    <t>10.51.192.192</t>
  </si>
  <si>
    <t>MDFB4015/10.29.192.192/10.51.192.192</t>
  </si>
  <si>
    <t>10.29.192.193</t>
  </si>
  <si>
    <t>10.51.192.193</t>
  </si>
  <si>
    <t>10.29.192.194</t>
  </si>
  <si>
    <t>10.51.192.194</t>
  </si>
  <si>
    <t>10.29.192.195</t>
  </si>
  <si>
    <t>10.51.192.195</t>
  </si>
  <si>
    <t>10.29.192.196</t>
  </si>
  <si>
    <t>10.51.192.196</t>
  </si>
  <si>
    <t>10.29.192.197</t>
  </si>
  <si>
    <t>10.51.192.197</t>
  </si>
  <si>
    <t>10.29.192.198</t>
  </si>
  <si>
    <t>10.51.192.198</t>
  </si>
  <si>
    <t>10.29.192.199</t>
  </si>
  <si>
    <t>10.51.192.199</t>
  </si>
  <si>
    <t>10.29.192.200</t>
  </si>
  <si>
    <t>10.51.192.200</t>
  </si>
  <si>
    <t>10.29.192.201</t>
  </si>
  <si>
    <t>10.51.192.201</t>
  </si>
  <si>
    <t>10.29.192.202</t>
  </si>
  <si>
    <t>10.51.192.202</t>
  </si>
  <si>
    <t>10.29.192.203</t>
  </si>
  <si>
    <t>10.51.192.203</t>
  </si>
  <si>
    <t>10.29.192.204</t>
  </si>
  <si>
    <t>10.51.192.204</t>
  </si>
  <si>
    <t>MDFB4016
10.29.193.32/27
10.29.193.64/27
10.29.193.96/27</t>
  </si>
  <si>
    <t>10.29.193.32</t>
  </si>
  <si>
    <t>10.51.193.32</t>
  </si>
  <si>
    <t>MDFB4016/10.29.193.32/10.51.193.32</t>
  </si>
  <si>
    <t>10.29.193.33</t>
  </si>
  <si>
    <t>10.51.193.33</t>
  </si>
  <si>
    <t>10.29.193.34</t>
  </si>
  <si>
    <t>10.51.193.34</t>
  </si>
  <si>
    <t>10.29.193.35</t>
  </si>
  <si>
    <t>10.51.193.35</t>
  </si>
  <si>
    <t>10.29.193.36</t>
  </si>
  <si>
    <t>10.51.193.36</t>
  </si>
  <si>
    <t>10.29.193.37</t>
  </si>
  <si>
    <t>10.51.193.37</t>
  </si>
  <si>
    <t>10.29.193.38</t>
  </si>
  <si>
    <t>10.51.193.38</t>
  </si>
  <si>
    <t>MDFB4106</t>
  </si>
  <si>
    <t>10.29.193.39</t>
  </si>
  <si>
    <t>10.51.193.39</t>
  </si>
  <si>
    <t>MDFB1809</t>
  </si>
  <si>
    <t>10.29.193.40</t>
  </si>
  <si>
    <t>10.51.193.40</t>
  </si>
  <si>
    <t>10.29.193.41</t>
  </si>
  <si>
    <t>10.51.193.41</t>
  </si>
  <si>
    <t>MDFB4059</t>
  </si>
  <si>
    <t>10.29.193.42</t>
  </si>
  <si>
    <t>10.51.193.42</t>
  </si>
  <si>
    <t>MDFB4044</t>
  </si>
  <si>
    <t>10.29.193.43</t>
  </si>
  <si>
    <t>10.51.193.43</t>
  </si>
  <si>
    <t>MDFB4001</t>
  </si>
  <si>
    <t>10.29.193.44</t>
  </si>
  <si>
    <t>10.51.193.44</t>
  </si>
  <si>
    <t>MDFB4004</t>
  </si>
  <si>
    <t>10.29.193.45</t>
  </si>
  <si>
    <t>10.51.193.45</t>
  </si>
  <si>
    <t>MDFB4060</t>
  </si>
  <si>
    <t>10.29.193.46</t>
  </si>
  <si>
    <t>10.51.193.46</t>
  </si>
  <si>
    <t>MDFB4108</t>
  </si>
  <si>
    <t>10.29.193.47</t>
  </si>
  <si>
    <t>10.51.193.47</t>
  </si>
  <si>
    <t>MDFB3873</t>
  </si>
  <si>
    <t>10.29.193.48</t>
  </si>
  <si>
    <t>10.51.193.48</t>
  </si>
  <si>
    <t>MDFB4008
10.29.193.224/27
10.29.194.0/27
10.29.194.32/27</t>
  </si>
  <si>
    <t>10.29.193.224</t>
  </si>
  <si>
    <t>10.51.193.224</t>
  </si>
  <si>
    <t>MDFB4008/10.29.193.224/10.51.193.224</t>
  </si>
  <si>
    <t>10.29.193.225</t>
  </si>
  <si>
    <t>10.51.193.225</t>
  </si>
  <si>
    <t>10.29.193.226</t>
  </si>
  <si>
    <t>10.51.193.226</t>
  </si>
  <si>
    <t>10.29.193.227</t>
  </si>
  <si>
    <t>10.51.193.227</t>
  </si>
  <si>
    <t>10.29.193.228</t>
  </si>
  <si>
    <t>10.51.193.228</t>
  </si>
  <si>
    <t>10.29.193.229</t>
  </si>
  <si>
    <t>10.51.193.229</t>
  </si>
  <si>
    <t>10.29.193.230</t>
  </si>
  <si>
    <t>10.51.193.230</t>
  </si>
  <si>
    <t>10.29.193.231</t>
  </si>
  <si>
    <t>10.51.193.231</t>
  </si>
  <si>
    <t>10.29.193.232</t>
  </si>
  <si>
    <t>10.51.193.232</t>
  </si>
  <si>
    <t>10.29.193.233</t>
  </si>
  <si>
    <t>10.51.193.233</t>
  </si>
  <si>
    <t>10.29.193.234</t>
  </si>
  <si>
    <t>10.51.193.234</t>
  </si>
  <si>
    <t>10.29.193.235</t>
  </si>
  <si>
    <t>10.51.193.235</t>
  </si>
  <si>
    <t>10.29.193.236</t>
  </si>
  <si>
    <t>10.51.193.236</t>
  </si>
  <si>
    <t>MDFB4840</t>
  </si>
  <si>
    <t>FB4840</t>
  </si>
  <si>
    <t>10.29.193.237</t>
  </si>
  <si>
    <t>10.51.193.237</t>
  </si>
  <si>
    <t>MDFB4009</t>
  </si>
  <si>
    <t>10.29.193.238</t>
  </si>
  <si>
    <t>10.51.193.238</t>
  </si>
  <si>
    <t>MDFB4531</t>
  </si>
  <si>
    <t>10.29.193.239</t>
  </si>
  <si>
    <t>10.51.193.239</t>
  </si>
  <si>
    <t>MDFB4532</t>
  </si>
  <si>
    <t>10.29.193.240</t>
  </si>
  <si>
    <t>10.51.193.240</t>
  </si>
  <si>
    <t>MDFB4011
10.29.194.64/27
10.29.194.96/27
10.29.194.128/27</t>
  </si>
  <si>
    <t>10.29.194.64</t>
  </si>
  <si>
    <t>10.51.194.64</t>
  </si>
  <si>
    <t>MDFB4011/10.29.194.64/10.51.194.64</t>
  </si>
  <si>
    <t>10.29.194.65</t>
  </si>
  <si>
    <t>10.51.194.65</t>
  </si>
  <si>
    <t>10.29.194.66</t>
  </si>
  <si>
    <t>10.51.194.66</t>
  </si>
  <si>
    <t>10.29.194.67</t>
  </si>
  <si>
    <t>10.51.194.67</t>
  </si>
  <si>
    <t>10.29.194.68</t>
  </si>
  <si>
    <t>10.51.194.68</t>
  </si>
  <si>
    <t>10.29.194.69</t>
  </si>
  <si>
    <t>10.51.194.69</t>
  </si>
  <si>
    <t>10.29.194.70</t>
  </si>
  <si>
    <t>10.51.194.70</t>
  </si>
  <si>
    <t>10.29.194.71</t>
  </si>
  <si>
    <t>10.51.194.71</t>
  </si>
  <si>
    <t>10.29.194.72</t>
  </si>
  <si>
    <t>10.51.194.72</t>
  </si>
  <si>
    <t>10.29.194.73</t>
  </si>
  <si>
    <t>10.51.194.73</t>
  </si>
  <si>
    <t>10.29.194.74</t>
  </si>
  <si>
    <t>10.51.194.74</t>
  </si>
  <si>
    <t>10.29.194.75</t>
  </si>
  <si>
    <t>10.51.194.75</t>
  </si>
  <si>
    <t>MDFB4077</t>
  </si>
  <si>
    <t>10.29.194.76</t>
  </si>
  <si>
    <t>10.51.194.76</t>
  </si>
  <si>
    <t>10.29.194.77</t>
  </si>
  <si>
    <t>10.51.194.77</t>
  </si>
  <si>
    <t>10.29.194.78</t>
  </si>
  <si>
    <t>10.51.194.78</t>
  </si>
  <si>
    <t>MDFB4728</t>
  </si>
  <si>
    <t>FB4728</t>
  </si>
  <si>
    <t>10.29.194.79</t>
  </si>
  <si>
    <t>10.51.194.79</t>
  </si>
  <si>
    <t>MDFB4011</t>
  </si>
  <si>
    <t>10.29.194.80</t>
  </si>
  <si>
    <t>10.51.194.80</t>
  </si>
  <si>
    <t>MDFB4046</t>
  </si>
  <si>
    <t>10.29.194.81</t>
  </si>
  <si>
    <t>10.51.194.81</t>
  </si>
  <si>
    <t>MDFB4093</t>
  </si>
  <si>
    <t>10.29.194.82</t>
  </si>
  <si>
    <t>10.51.194.82</t>
  </si>
  <si>
    <t>10.29.194.83</t>
  </si>
  <si>
    <t>10.51.194.83</t>
  </si>
  <si>
    <t>MDFB4024
10.29.194.160/27
10.29.194.192/27
10.29.194.224</t>
  </si>
  <si>
    <t>10.29.194.160</t>
  </si>
  <si>
    <t>10.51.194.160</t>
  </si>
  <si>
    <t>MDFB4024/10.29.194.160/10.51.194.160</t>
  </si>
  <si>
    <t>10.29.194.161</t>
  </si>
  <si>
    <t>10.51.194.161</t>
  </si>
  <si>
    <t>10.29.194.162</t>
  </si>
  <si>
    <t>10.51.194.162</t>
  </si>
  <si>
    <t>10.29.194.163</t>
  </si>
  <si>
    <t>10.51.194.163</t>
  </si>
  <si>
    <t>10.29.194.164</t>
  </si>
  <si>
    <t>10.51.194.164</t>
  </si>
  <si>
    <t>10.29.194.165</t>
  </si>
  <si>
    <t>10.51.194.165</t>
  </si>
  <si>
    <t>10.29.194.166</t>
  </si>
  <si>
    <t>10.51.194.166</t>
  </si>
  <si>
    <t>10.29.194.167</t>
  </si>
  <si>
    <t>10.51.194.167</t>
  </si>
  <si>
    <t>10.29.194.168</t>
  </si>
  <si>
    <t>10.51.194.168</t>
  </si>
  <si>
    <t>10.29.194.169</t>
  </si>
  <si>
    <t>10.51.194.169</t>
  </si>
  <si>
    <t>10.29.194.170</t>
  </si>
  <si>
    <t>10.51.194.170</t>
  </si>
  <si>
    <t>MDFB4047</t>
  </si>
  <si>
    <t>10.29.194.171</t>
  </si>
  <si>
    <t>10.51.194.171</t>
  </si>
  <si>
    <t>10.29.192.32</t>
  </si>
  <si>
    <t>10.51.192.32</t>
  </si>
  <si>
    <t>FBD MSC01-EnodBxyz</t>
  </si>
  <si>
    <t>10.29.192.128</t>
  </si>
  <si>
    <t>10.51.192.128</t>
  </si>
  <si>
    <t>FBD MSC02-EnodBxyz</t>
  </si>
  <si>
    <t>10.29.192.224</t>
  </si>
  <si>
    <t>10.51.192.224</t>
  </si>
  <si>
    <t>10.29.193.64</t>
  </si>
  <si>
    <t>10.51.193.64</t>
  </si>
  <si>
    <t>MDFB4016/10.29.193.64/10.51.193.64</t>
  </si>
  <si>
    <t>10.29.193.65</t>
  </si>
  <si>
    <t>10.51.193.65</t>
  </si>
  <si>
    <t>10.29.193.66</t>
  </si>
  <si>
    <t>10.51.193.66</t>
  </si>
  <si>
    <t>10.29.193.67</t>
  </si>
  <si>
    <t>10.51.193.67</t>
  </si>
  <si>
    <t>10.29.193.68</t>
  </si>
  <si>
    <t>10.51.193.68</t>
  </si>
  <si>
    <t>10.29.193.69</t>
  </si>
  <si>
    <t>10.51.193.69</t>
  </si>
  <si>
    <t>MDFB1798</t>
  </si>
  <si>
    <t>10.29.193.70</t>
  </si>
  <si>
    <t>10.51.193.70</t>
  </si>
  <si>
    <t>10.29.193.71</t>
  </si>
  <si>
    <t>10.51.193.71</t>
  </si>
  <si>
    <t>MDFB4032</t>
  </si>
  <si>
    <t>10.29.193.72</t>
  </si>
  <si>
    <t>10.51.193.72</t>
  </si>
  <si>
    <t>MDFB4030</t>
  </si>
  <si>
    <t>10.29.193.73</t>
  </si>
  <si>
    <t>10.51.193.73</t>
  </si>
  <si>
    <t>10.29.194.0</t>
  </si>
  <si>
    <t>10.51.194.0</t>
  </si>
  <si>
    <t>10.29.194.96</t>
  </si>
  <si>
    <t>10.51.194.96</t>
  </si>
  <si>
    <t>10.29.194.192</t>
  </si>
  <si>
    <t>10.51.194.192</t>
  </si>
  <si>
    <t>Telenor / KKQ425</t>
  </si>
  <si>
    <t>Ufone / 2468</t>
  </si>
  <si>
    <t>Ufone / 8061</t>
  </si>
  <si>
    <t>Ufone / 8065</t>
  </si>
  <si>
    <t>Mobilink / KHI0533</t>
  </si>
  <si>
    <t>Mobilink / KHI5208</t>
  </si>
  <si>
    <t>Mobilink / LHR6935</t>
  </si>
  <si>
    <t>Mobilink / RBW4084</t>
  </si>
  <si>
    <t>Mobilink / RWP1621</t>
  </si>
  <si>
    <t>Mobilink / RWP1067</t>
  </si>
  <si>
    <t>Mobilink / RWP1510</t>
  </si>
  <si>
    <t>Mobilink / KHI0445</t>
  </si>
  <si>
    <t>Mobilink / KHI6591</t>
  </si>
  <si>
    <t>Mobilink / FSD4828</t>
  </si>
  <si>
    <t>Mobilink / RWP1107</t>
  </si>
  <si>
    <t>Mobilink / RWP0501</t>
  </si>
  <si>
    <t>Mobilink / KHI0038</t>
  </si>
  <si>
    <t>Mobilink / KHI5394</t>
  </si>
  <si>
    <t>Mobilink / MUL0713</t>
  </si>
  <si>
    <t>Mobilink / MUL7917</t>
  </si>
  <si>
    <t>Mobilink / MUL0896</t>
  </si>
  <si>
    <t>Ufone / 4776</t>
  </si>
  <si>
    <t>CM Pak / C-FSB-5089</t>
  </si>
  <si>
    <t>233700</t>
  </si>
  <si>
    <t>Mobilink / HWY9735</t>
  </si>
  <si>
    <t>CM Pak / N-ISB-8078</t>
  </si>
  <si>
    <t>LD6068</t>
  </si>
  <si>
    <t>CM Pak / C-DYP-6252</t>
  </si>
  <si>
    <t>LD6119</t>
  </si>
  <si>
    <t>Ufone / 4476</t>
  </si>
  <si>
    <t>Ufone / 7258</t>
  </si>
  <si>
    <t>Mobilink / HWY4263</t>
  </si>
  <si>
    <t>Mobilink / HWY7371</t>
  </si>
  <si>
    <t>Ufone / 8133</t>
  </si>
  <si>
    <t>CM Pak / C-GRN-5594</t>
  </si>
  <si>
    <t>Mobilink / LHR3062</t>
  </si>
  <si>
    <t>CM Pak / C-LHR-5564</t>
  </si>
  <si>
    <t>063855</t>
  </si>
  <si>
    <t>Mobilink / HGW5678</t>
  </si>
  <si>
    <t>Mobilink / HWY3095</t>
  </si>
  <si>
    <t>053854</t>
  </si>
  <si>
    <t>Mobilink / HGW0329</t>
  </si>
  <si>
    <t>Mobilink / LHR3133</t>
  </si>
  <si>
    <t>Mobilink / KHI6505</t>
  </si>
  <si>
    <t>Mobilink / SHW7409</t>
  </si>
  <si>
    <t>Mobilink / SHW4312</t>
  </si>
  <si>
    <t>Mobilink / HWY7487</t>
  </si>
  <si>
    <t>CM Pak / C-LHR-5490</t>
  </si>
  <si>
    <t>KU1994</t>
  </si>
  <si>
    <t>Mobilink / HWY3756</t>
  </si>
  <si>
    <t>CM Pak / C-HJM-4171</t>
  </si>
  <si>
    <t>CM Pak / N-ISB-8333</t>
  </si>
  <si>
    <t>Ufone / 4507</t>
  </si>
  <si>
    <t>Mobilink / RWP1076</t>
  </si>
  <si>
    <t>CM Pak / C-LHR-7377</t>
  </si>
  <si>
    <t>CM Pak / C-LHR-7398</t>
  </si>
  <si>
    <t>CM Pak / C-LHR-7129</t>
  </si>
  <si>
    <t>CM Pak / C-LAM-6187</t>
  </si>
  <si>
    <t>MU6762</t>
  </si>
  <si>
    <t>CM Pak / C-MAR-5705</t>
  </si>
  <si>
    <t>Mobilink / HYD6424</t>
  </si>
  <si>
    <t>VH6311</t>
  </si>
  <si>
    <t>Ufone / 4662</t>
  </si>
  <si>
    <t>HY2691</t>
  </si>
  <si>
    <t>CM Pak / S-TMK-1111</t>
  </si>
  <si>
    <t>BR5754</t>
  </si>
  <si>
    <t>Ufone / 4573</t>
  </si>
  <si>
    <t>3J3567</t>
  </si>
  <si>
    <t>Mobilink / HGW6109</t>
  </si>
  <si>
    <t>Ufone / 7196</t>
  </si>
  <si>
    <t>Ufone / 7060</t>
  </si>
  <si>
    <t>Ufone / 3029</t>
  </si>
  <si>
    <t>CM Pak / N-MLP-9228</t>
  </si>
  <si>
    <t>CM Pak / N-RWP-9208</t>
  </si>
  <si>
    <t>CM Pak / C-GRN-4088</t>
  </si>
  <si>
    <t>CM Pak / C-LHR-4013</t>
  </si>
  <si>
    <t>RR0957</t>
  </si>
  <si>
    <t>CM Pak / C-JMA-6194</t>
  </si>
  <si>
    <t>Ufone / 7221</t>
  </si>
  <si>
    <t>BN2786</t>
  </si>
  <si>
    <t>Ufone / 2327</t>
  </si>
  <si>
    <t>3K3650</t>
  </si>
  <si>
    <t>Mobilink / HGW6110</t>
  </si>
  <si>
    <t>CM Pak / N-ISB-8276</t>
  </si>
  <si>
    <t>Ufone / 3317</t>
  </si>
  <si>
    <t>CM Pak / C-LHR-6142</t>
  </si>
  <si>
    <t>DI2902</t>
  </si>
  <si>
    <t>CM Pak / N-PAP-8427</t>
  </si>
  <si>
    <t>BR6028</t>
  </si>
  <si>
    <t>CM Pak / C-RCV-5917</t>
  </si>
  <si>
    <t>313677</t>
  </si>
  <si>
    <t>CM Pak / C-FSD-6481</t>
  </si>
  <si>
    <t>CM Pak / C-GRN-5634</t>
  </si>
  <si>
    <t>Ufone / 7117</t>
  </si>
  <si>
    <t>Ufone / 7877</t>
  </si>
  <si>
    <t>CM Pak / N-PSH-8579</t>
  </si>
  <si>
    <t>LD6120</t>
  </si>
  <si>
    <t>Ufone / 4475</t>
  </si>
  <si>
    <t>Ufone / 7098</t>
  </si>
  <si>
    <t>LK6780</t>
  </si>
  <si>
    <t>Mobilink / MDJ6207</t>
  </si>
  <si>
    <t>Ufone / 9193</t>
  </si>
  <si>
    <t>CM Pak / N-RCK-8835</t>
  </si>
  <si>
    <t>Mobilink / RWP1298</t>
  </si>
  <si>
    <t>271932</t>
  </si>
  <si>
    <t>CM Pak / C-GOA-4194</t>
  </si>
  <si>
    <t>CM Pak / C-FSB-5409</t>
  </si>
  <si>
    <t>RR0994</t>
  </si>
  <si>
    <t>Mobilink / SHN8520</t>
  </si>
  <si>
    <t>CM Pak / S-KHI-1256</t>
  </si>
  <si>
    <t>CM Pak / C-CSB-6041</t>
  </si>
  <si>
    <t>DI2919</t>
  </si>
  <si>
    <t>Mobilink / RUR2013</t>
  </si>
  <si>
    <t>CM Pak / N-ISB-9556</t>
  </si>
  <si>
    <t>Ufone / 7093</t>
  </si>
  <si>
    <t>Telenor / LLR615</t>
  </si>
  <si>
    <t>NS6492</t>
  </si>
  <si>
    <t>CM Pak / S-SIM-1566</t>
  </si>
  <si>
    <t>4I3573</t>
  </si>
  <si>
    <t>Ufone / 9874</t>
  </si>
  <si>
    <t>CM Pak / S-KHI-0657</t>
  </si>
  <si>
    <t>Telenor / KKQ129</t>
  </si>
  <si>
    <t>CM Pak / S-RWY-1224</t>
  </si>
  <si>
    <t>Telenor / KKQ120</t>
  </si>
  <si>
    <t>NF3765</t>
  </si>
  <si>
    <t>CM Pak / S-BRR-1291</t>
  </si>
  <si>
    <t>715448</t>
  </si>
  <si>
    <t>Telenor / IGMR01</t>
  </si>
  <si>
    <t>4K6479</t>
  </si>
  <si>
    <t>Ufone / 1695</t>
  </si>
  <si>
    <t>NF6491</t>
  </si>
  <si>
    <t>CM Pak / S-DAR-1294</t>
  </si>
  <si>
    <t>CM Pak / N-AJK-9126</t>
  </si>
  <si>
    <t>Ufone / 8763</t>
  </si>
  <si>
    <t>DD6373</t>
  </si>
  <si>
    <t>Ufone / 1958</t>
  </si>
  <si>
    <t>Telenor / KMKL01</t>
  </si>
  <si>
    <t>NF6531</t>
  </si>
  <si>
    <t>Telenor / QPL101</t>
  </si>
  <si>
    <t>LK6773</t>
  </si>
  <si>
    <t>CM Pak / S-DLK-0981</t>
  </si>
  <si>
    <t>Telenor / KKX322</t>
  </si>
  <si>
    <t>Ufone / 9226</t>
  </si>
  <si>
    <t>CM Pak / N-ISB-8556</t>
  </si>
  <si>
    <t>CM Pak / S-KHI-0904</t>
  </si>
  <si>
    <t>CM Pak / N-PSH-8591</t>
  </si>
  <si>
    <t>Telenor / KKX503</t>
  </si>
  <si>
    <t>TT2662</t>
  </si>
  <si>
    <t>Ufone / 1789</t>
  </si>
  <si>
    <t>4L6388</t>
  </si>
  <si>
    <t>Telenor / KSKR01</t>
  </si>
  <si>
    <t>Wi-tribe / ISB004</t>
  </si>
  <si>
    <t>CM Pak / C-LHR-6491</t>
  </si>
  <si>
    <t>Wi-tribe / ISB031</t>
  </si>
  <si>
    <t>CM Pak / C-LHR-5495</t>
  </si>
  <si>
    <t>CM Pak / C-LHR-6368</t>
  </si>
  <si>
    <t>MP2680</t>
  </si>
  <si>
    <t>CM Pak / S-SRO-1560</t>
  </si>
  <si>
    <t>Telenor / LUW001</t>
  </si>
  <si>
    <t>CM Pak / N-PIR-8244</t>
  </si>
  <si>
    <t>CM Pak / S-KHI-0854</t>
  </si>
  <si>
    <t>Ufone / 2944</t>
  </si>
  <si>
    <t xml:space="preserve">CM Pak / C-TSW-4566 </t>
  </si>
  <si>
    <t>Wi-tribe / ISB072</t>
  </si>
  <si>
    <t>Ufone / 8068</t>
  </si>
  <si>
    <t>BD2651</t>
  </si>
  <si>
    <t>CM Pak / S-DIO-1656</t>
  </si>
  <si>
    <t>Ufone / 9231</t>
  </si>
  <si>
    <t>Modaraba / Modaraba-1</t>
  </si>
  <si>
    <t>Ufone / 9207</t>
  </si>
  <si>
    <t>Telenor / KKQ204</t>
  </si>
  <si>
    <t>4N6392</t>
  </si>
  <si>
    <t>CM Pak / S-SKY-1061</t>
  </si>
  <si>
    <t>IS2677</t>
  </si>
  <si>
    <t>Ufone / 1795</t>
  </si>
  <si>
    <t>295297</t>
  </si>
  <si>
    <t>CM Pak / C-PBN-4440</t>
  </si>
  <si>
    <t>Telenor / ANGR01</t>
  </si>
  <si>
    <t>Ufone / 9470 / Warid Own DG</t>
  </si>
  <si>
    <t>Ufone / 8005</t>
  </si>
  <si>
    <t>Ufone / 7011</t>
  </si>
  <si>
    <t>CM Pak / S-KHI-1753</t>
  </si>
  <si>
    <t>JG6104</t>
  </si>
  <si>
    <t>CM Pak / C-JHG-5362</t>
  </si>
  <si>
    <t>Ufone / 7530</t>
  </si>
  <si>
    <t>Ufone / 8181</t>
  </si>
  <si>
    <t>Wi-tribe / LHR129</t>
  </si>
  <si>
    <t>Telenor / LLR025</t>
  </si>
  <si>
    <t>CM Pak / C-LHR-7332</t>
  </si>
  <si>
    <t>Ufone / 7251</t>
  </si>
  <si>
    <t>Ufone / 3304</t>
  </si>
  <si>
    <t>Telenor / LLR006</t>
  </si>
  <si>
    <t>125619</t>
  </si>
  <si>
    <t xml:space="preserve">CM Pak / C-SRG-6597 </t>
  </si>
  <si>
    <t>Wateen / WTIB-9048</t>
  </si>
  <si>
    <t>Mobilink / RUR8890</t>
  </si>
  <si>
    <t>Mobilink / LHR9841</t>
  </si>
  <si>
    <t>Ufone / 7169</t>
  </si>
  <si>
    <t>Ufone / 2363</t>
  </si>
  <si>
    <t>125618</t>
  </si>
  <si>
    <t>CM Pak / C-SRG-6464</t>
  </si>
  <si>
    <t>Ufone / 8093</t>
  </si>
  <si>
    <t>Wi-tribe / LHR121</t>
  </si>
  <si>
    <t>Ufone / 9411</t>
  </si>
  <si>
    <t>3J3571</t>
  </si>
  <si>
    <t>Ufone / 1338</t>
  </si>
  <si>
    <t>Telenor / KKQ407</t>
  </si>
  <si>
    <t>QU6611</t>
  </si>
  <si>
    <t>Ufone / 1419</t>
  </si>
  <si>
    <t>Ufone / 3330</t>
  </si>
  <si>
    <t>Ufone / 7213</t>
  </si>
  <si>
    <t>CM Pak / C-LHR-7400</t>
  </si>
  <si>
    <t>Mobilink / LHR3174</t>
  </si>
  <si>
    <t>Mobilink / RUR1703</t>
  </si>
  <si>
    <t>CM Pak / C-SHK-4385</t>
  </si>
  <si>
    <t>425709</t>
  </si>
  <si>
    <t>Ufone / 1967</t>
  </si>
  <si>
    <t>Ufone / 2960</t>
  </si>
  <si>
    <t>Mobilink / LHR9676</t>
  </si>
  <si>
    <t>Mobilink / LHR3197</t>
  </si>
  <si>
    <t>Wi-tribe / ISB017</t>
  </si>
  <si>
    <t>Mobilink / LHR0781</t>
  </si>
  <si>
    <t>Mobilink / LHR3648</t>
  </si>
  <si>
    <t>Telenor / MNU001</t>
  </si>
  <si>
    <t>Mobilink / LHR3180</t>
  </si>
  <si>
    <t>CM Pak / S-KHI-1259</t>
  </si>
  <si>
    <t>Mobilink / LHR0670</t>
  </si>
  <si>
    <t>CM Pak / S-KHI-0742</t>
  </si>
  <si>
    <t>CM Pak / S-KHI-0613</t>
  </si>
  <si>
    <t>Mobilink / LHR0555</t>
  </si>
  <si>
    <t>Mobilink / HWY1476</t>
  </si>
  <si>
    <t>Mobilink / LHR3037</t>
  </si>
  <si>
    <t>CM Pak / S-KHI-1592</t>
  </si>
  <si>
    <t>CM Pak / C-LHR-7318</t>
  </si>
  <si>
    <t>CM Pak / N-MDN-8237</t>
  </si>
  <si>
    <t>Ufone / 6052</t>
  </si>
  <si>
    <t>Wi-tribe / RWP043</t>
  </si>
  <si>
    <t>Telenor / IPW123</t>
  </si>
  <si>
    <t>Telenor / IRP725</t>
  </si>
  <si>
    <t>Ufone / 9346</t>
  </si>
  <si>
    <t>Mobilink / HGW6387</t>
  </si>
  <si>
    <t>Mobilink / LHR3230</t>
  </si>
  <si>
    <t>Telenor / KHD129</t>
  </si>
  <si>
    <t>Ufone / 9450</t>
  </si>
  <si>
    <t>3B3660</t>
  </si>
  <si>
    <t>Mobilink / MIS8686</t>
  </si>
  <si>
    <t>Mobilink / SYW4836</t>
  </si>
  <si>
    <t>Mobilink / FSD3721</t>
  </si>
  <si>
    <t>Mobilink / LHR3313</t>
  </si>
  <si>
    <t>WorldCall / LHR5850</t>
  </si>
  <si>
    <t>BW6798</t>
  </si>
  <si>
    <t>Mobilink / HWY7373</t>
  </si>
  <si>
    <t>CM Pak / S-KHI-0844</t>
  </si>
  <si>
    <t>CM Pak / S-KHI-0871</t>
  </si>
  <si>
    <t>CM Pak / S-HYD-1713</t>
  </si>
  <si>
    <t>Mobilink / LHR3771</t>
  </si>
  <si>
    <t>Wi-tribe / LHR0249</t>
  </si>
  <si>
    <t>CM Pak / C-LHR-7349</t>
  </si>
  <si>
    <t>Telenor / KKQ351</t>
  </si>
  <si>
    <t>3K3652</t>
  </si>
  <si>
    <t>Ufone / 1727</t>
  </si>
  <si>
    <t>CM Pak / S-KHI-1860</t>
  </si>
  <si>
    <t>Telenor / KKQ686</t>
  </si>
  <si>
    <t>826341</t>
  </si>
  <si>
    <t>Ufone / 1953</t>
  </si>
  <si>
    <t>Mobilink / KHI2018</t>
  </si>
  <si>
    <t>CM Pak / S-KHI-0855</t>
  </si>
  <si>
    <t>BD6787</t>
  </si>
  <si>
    <t>Mobilink / KFA5682</t>
  </si>
  <si>
    <t>Wi-tribe / LHR276</t>
  </si>
  <si>
    <t>Mobilink / LHR0221</t>
  </si>
  <si>
    <t>CM Pak / S-KHI-0416</t>
  </si>
  <si>
    <t>3I3512</t>
  </si>
  <si>
    <t>Ufone / 1777</t>
  </si>
  <si>
    <t>CM Pak / C-LHR-4299</t>
  </si>
  <si>
    <t>Wi-tribe / KHI134</t>
  </si>
  <si>
    <t>Telenor / LLR110</t>
  </si>
  <si>
    <t>CM Pak / S-KHI-1779</t>
  </si>
  <si>
    <t>Telenor / IIB232</t>
  </si>
  <si>
    <t>096046</t>
  </si>
  <si>
    <t>Mobilink / HWY7964</t>
  </si>
  <si>
    <t>343696</t>
  </si>
  <si>
    <t>Ufone / 4165</t>
  </si>
  <si>
    <t>782451</t>
  </si>
  <si>
    <t>Mobilink / HWY1316</t>
  </si>
  <si>
    <t>Mobilink / KHI2026 / Warid Own DG</t>
  </si>
  <si>
    <t>Ufone / 8651</t>
  </si>
  <si>
    <t>Ufone / 3498</t>
  </si>
  <si>
    <t>Ufone / 4753</t>
  </si>
  <si>
    <t>315321</t>
  </si>
  <si>
    <t>Telenor / LHFR01</t>
  </si>
  <si>
    <t>Ufone / 2273</t>
  </si>
  <si>
    <t>UT6193</t>
  </si>
  <si>
    <t>Ufone / 1325</t>
  </si>
  <si>
    <t>CM Pak / C-LHR-5436</t>
  </si>
  <si>
    <t>Ufone / 3480</t>
  </si>
  <si>
    <t>Mobilink / RWP1898</t>
  </si>
  <si>
    <t>Ufone / 9468</t>
  </si>
  <si>
    <t>Ufone / 7193</t>
  </si>
  <si>
    <t>Ufone / 4542</t>
  </si>
  <si>
    <t>3B3664</t>
  </si>
  <si>
    <t>CM Pak / N-IKM-8939</t>
  </si>
  <si>
    <t>Ufone / 4933</t>
  </si>
  <si>
    <t>Telenor / KKZ449</t>
  </si>
  <si>
    <t>Ufone / 9001</t>
  </si>
  <si>
    <t>Mobilink / MGO2837</t>
  </si>
  <si>
    <t>Telenor / IKGN01</t>
  </si>
  <si>
    <t>Mobilink / SJN8732</t>
  </si>
  <si>
    <t>IS2646</t>
  </si>
  <si>
    <t>Ufone / 1776</t>
  </si>
  <si>
    <t>Ufone / 9523</t>
  </si>
  <si>
    <t>Mobilink / KHI6583</t>
  </si>
  <si>
    <t>Mobilink / RUR0470</t>
  </si>
  <si>
    <t>CM Pak / C-LHR-4551</t>
  </si>
  <si>
    <t>Telenor / QCSR01</t>
  </si>
  <si>
    <t>Mobilink / FSD3204</t>
  </si>
  <si>
    <t>Ufone / 5560</t>
  </si>
  <si>
    <t>CM Pak / C-LHR-6453</t>
  </si>
  <si>
    <t>3M3768</t>
  </si>
  <si>
    <t>CM Pak / S-NCD-1608</t>
  </si>
  <si>
    <t>826344</t>
  </si>
  <si>
    <t>Telenor / QHSR06</t>
  </si>
  <si>
    <t>CM Pak / C-RUR-5413</t>
  </si>
  <si>
    <t>Telenor / LSPR79</t>
  </si>
  <si>
    <t>Telenor / LLR537</t>
  </si>
  <si>
    <t>CM Pak / C-RUR-7465</t>
  </si>
  <si>
    <t>Mobilink / RUR4714</t>
  </si>
  <si>
    <t>Telenor / FJWR02</t>
  </si>
  <si>
    <t>Ufone / 2775</t>
  </si>
  <si>
    <t>RR0995</t>
  </si>
  <si>
    <t>Mobilink / RUR7145</t>
  </si>
  <si>
    <t>RR0934</t>
  </si>
  <si>
    <t>Mobilink / HGW0299</t>
  </si>
  <si>
    <t>Telenor / LMI001</t>
  </si>
  <si>
    <t>Mobilink / RUR0190</t>
  </si>
  <si>
    <t>Mobilink / DHN8757</t>
  </si>
  <si>
    <t>BL6810</t>
  </si>
  <si>
    <t>CM Pak / C-RUR-5668</t>
  </si>
  <si>
    <t>Ufone / 2722</t>
  </si>
  <si>
    <t>Mobilink / HJN8729</t>
  </si>
  <si>
    <t>BL6811</t>
  </si>
  <si>
    <t>CM Pak / C-RUR-6434</t>
  </si>
  <si>
    <t>BL6813</t>
  </si>
  <si>
    <t>Mobilink / KHM7290</t>
  </si>
  <si>
    <t>GA5667</t>
  </si>
  <si>
    <t>Ufone / 1237</t>
  </si>
  <si>
    <t>Mobilink / RUR0274</t>
  </si>
  <si>
    <t>Mobilink / RUR0181</t>
  </si>
  <si>
    <t>CM Pak / C-RUR-6496</t>
  </si>
  <si>
    <t>CM Pak / C-HWY-4439</t>
  </si>
  <si>
    <t>NB4468</t>
  </si>
  <si>
    <t>Telenor / LPC001</t>
  </si>
  <si>
    <t>Mobilink / RUR0178</t>
  </si>
  <si>
    <t>Ufone / 3472</t>
  </si>
  <si>
    <t>Mobilink / TMK8993</t>
  </si>
  <si>
    <t>Mobilink / RUR8805</t>
  </si>
  <si>
    <t>Mobilink / BRN8763</t>
  </si>
  <si>
    <t>Ufone / 7712</t>
  </si>
  <si>
    <t>CM Pak / C-RUR-6777</t>
  </si>
  <si>
    <t>Mobilink / RUR6920</t>
  </si>
  <si>
    <t>Telenor / LNSR01</t>
  </si>
  <si>
    <t>CM Pak / S-HYD-1692</t>
  </si>
  <si>
    <t>Military Comm. Tower / Military Comm. Tower</t>
  </si>
  <si>
    <t>Ufone / 2211</t>
  </si>
  <si>
    <t>Mobilink / RUR0385</t>
  </si>
  <si>
    <t>025413</t>
  </si>
  <si>
    <t>CM Pak / C-RUR-6728</t>
  </si>
  <si>
    <t>CM Pak / C-RUR-7601</t>
  </si>
  <si>
    <t>Mobilink / RUR4623</t>
  </si>
  <si>
    <t>Ufone / 3959</t>
  </si>
  <si>
    <t>Ufone / 2665</t>
  </si>
  <si>
    <t>Telenor / FMB001</t>
  </si>
  <si>
    <t>Ufone / 7665</t>
  </si>
  <si>
    <t>Telenor / LMDR01</t>
  </si>
  <si>
    <t>Ufone / 3290</t>
  </si>
  <si>
    <t>Mobilink / SKH8782</t>
  </si>
  <si>
    <t>KM6816</t>
  </si>
  <si>
    <t>Mobilink / RUR8587</t>
  </si>
  <si>
    <t>Mobilink / HWY1428</t>
  </si>
  <si>
    <t>Mobilink / RUR2546</t>
  </si>
  <si>
    <t>LD6815</t>
  </si>
  <si>
    <t>Ufone / 6940</t>
  </si>
  <si>
    <t>Ufone / 7640</t>
  </si>
  <si>
    <t>CM Pak / C-RUR-6476</t>
  </si>
  <si>
    <t>Telenor / FFDR01</t>
  </si>
  <si>
    <t>Mobilink / LHR9811</t>
  </si>
  <si>
    <t>Mobilink / MUL0183</t>
  </si>
  <si>
    <t>Ufone / 7650</t>
  </si>
  <si>
    <t>Mobilink / KRI1633</t>
  </si>
  <si>
    <t>Mobilink / HSK3564</t>
  </si>
  <si>
    <t>Mobilink / FSD7427</t>
  </si>
  <si>
    <t>Ufone / 7896</t>
  </si>
  <si>
    <t>CM Pak / C-RUR-5844</t>
  </si>
  <si>
    <t>Mobilink / KRW8772</t>
  </si>
  <si>
    <t>Mobilink / DZK1631</t>
  </si>
  <si>
    <t>CM Pak / C-RUR-6002</t>
  </si>
  <si>
    <t>CM Pak / C-RUR-6448</t>
  </si>
  <si>
    <t>Mobilink / KHB2113</t>
  </si>
  <si>
    <t>Mobilink / KHI0330</t>
  </si>
  <si>
    <t>Telenor / LBD001</t>
  </si>
  <si>
    <t>Mobilink / HYD6882</t>
  </si>
  <si>
    <t>JP6819</t>
  </si>
  <si>
    <t>CM Pak / C-RUR-6565</t>
  </si>
  <si>
    <t>CM Pak / C-LHR-4019</t>
  </si>
  <si>
    <t>Ufone / 8981</t>
  </si>
  <si>
    <t>Ufone / 9176</t>
  </si>
  <si>
    <t>Ufone / 4003</t>
  </si>
  <si>
    <t>Mobilink / KHI0013</t>
  </si>
  <si>
    <t>Mobilink / KHI5900</t>
  </si>
  <si>
    <t>Ufone / 1135</t>
  </si>
  <si>
    <t>Mobilink / JSO5911 / Warid Own DG</t>
  </si>
  <si>
    <t>Mobilink / DSK9945</t>
  </si>
  <si>
    <t>Ufone / 9358</t>
  </si>
  <si>
    <t>CM Pak / C-KGP-6228</t>
  </si>
  <si>
    <t>WorldCall / SKT08</t>
  </si>
  <si>
    <t>CM Pak / C-LHR-5502</t>
  </si>
  <si>
    <t>SU6823</t>
  </si>
  <si>
    <t>Ufone / 9794</t>
  </si>
  <si>
    <t>HN6075</t>
  </si>
  <si>
    <t>Ufone / 4630</t>
  </si>
  <si>
    <t>Ufone / 9665</t>
  </si>
  <si>
    <t>Wi-tribe / RWP018</t>
  </si>
  <si>
    <t>Mobilink / MKI2861</t>
  </si>
  <si>
    <t>Telenor / FFD310</t>
  </si>
  <si>
    <t>Telenor / MSW010</t>
  </si>
  <si>
    <t>PTCL / LTRP2074</t>
  </si>
  <si>
    <t>CM Pak / C-FSB-6839</t>
  </si>
  <si>
    <t>Wi-tribe / RWP039</t>
  </si>
  <si>
    <t>Wi-tribe / RWP010</t>
  </si>
  <si>
    <t>Mobilink / MVD1053</t>
  </si>
  <si>
    <t>Mobilink / SBD2165</t>
  </si>
  <si>
    <t>CM Pak / C-FSB-5379</t>
  </si>
  <si>
    <t>Telenor / MSG014</t>
  </si>
  <si>
    <t>Wateen / WTCH106</t>
  </si>
  <si>
    <t>Mobilink / MDD1829 / Warid Own DG/ Fueling at OMO end</t>
  </si>
  <si>
    <t>RR0996</t>
  </si>
  <si>
    <t>Mobilink / MDD2536</t>
  </si>
  <si>
    <t>CM Pak / C-GRN-5162</t>
  </si>
  <si>
    <t>Mobilink / HWY8525</t>
  </si>
  <si>
    <t>Mobilink / KHI6593</t>
  </si>
  <si>
    <t>Mobilink / RUR4790</t>
  </si>
  <si>
    <t>Mobilink / KGR8995</t>
  </si>
  <si>
    <t>Mobilink / RUR4041</t>
  </si>
  <si>
    <t>Mobilink / DDL3415</t>
  </si>
  <si>
    <t>DH5653</t>
  </si>
  <si>
    <t>Mobilink / DKI5784</t>
  </si>
  <si>
    <t>Mobilink / RUR8752</t>
  </si>
  <si>
    <t>MW2814</t>
  </si>
  <si>
    <t>Ufone / 4307</t>
  </si>
  <si>
    <t>Mobilink / REN7464</t>
  </si>
  <si>
    <t>Ufone / 3339</t>
  </si>
  <si>
    <t>CM Pak / C-RUR-5663</t>
  </si>
  <si>
    <t>Ufone / 3067</t>
  </si>
  <si>
    <t>Mobilink / BLB2507</t>
  </si>
  <si>
    <t>Mobilink / LHR3604</t>
  </si>
  <si>
    <t>CM Pak / C-LHR-7395</t>
  </si>
  <si>
    <t>Mobilink / LHR3199 / Warid Own DG</t>
  </si>
  <si>
    <t>Mobilink / LHR0308</t>
  </si>
  <si>
    <t>PTCL / LTRP2066</t>
  </si>
  <si>
    <t>QU6796</t>
  </si>
  <si>
    <t>PTCL / WTRNP2007 / Warid Own DG</t>
  </si>
  <si>
    <t>Mobilink / GUJ0729</t>
  </si>
  <si>
    <t>Telenor / LGW201</t>
  </si>
  <si>
    <t>CM Pak / C-GRN-5192</t>
  </si>
  <si>
    <t>Ufone / 1056</t>
  </si>
  <si>
    <t>Mobilink / GUJ4660</t>
  </si>
  <si>
    <t>Telenor / LGW205</t>
  </si>
  <si>
    <t>Mobilink / MUL0826</t>
  </si>
  <si>
    <t>035327</t>
  </si>
  <si>
    <t>CM Pak / N-AKT-8219</t>
  </si>
  <si>
    <t>CM Pak / S-KHI-0297</t>
  </si>
  <si>
    <t>Telenor / LLR123</t>
  </si>
  <si>
    <t>Telenor / LLR345</t>
  </si>
  <si>
    <t>CM Pak / N-HJS-9036</t>
  </si>
  <si>
    <t>Wi-tribe / LHR-280</t>
  </si>
  <si>
    <t>CM Pak / GRN7234</t>
  </si>
  <si>
    <t>CM Pak / GRN6383</t>
  </si>
  <si>
    <t>Ufone / 5006</t>
  </si>
  <si>
    <t>246834</t>
  </si>
  <si>
    <t>Mobilink / CK05124</t>
  </si>
  <si>
    <t>Mobilink / HWY8442</t>
  </si>
  <si>
    <t>Mobilink / KHI5150</t>
  </si>
  <si>
    <t>Wi-tribe / KHI278</t>
  </si>
  <si>
    <t>Ufone / 7313</t>
  </si>
  <si>
    <t>CM Pak / C-LHR-5491</t>
  </si>
  <si>
    <t>Ufone / 7166</t>
  </si>
  <si>
    <t>Ufone / 3904</t>
  </si>
  <si>
    <t>RO6852</t>
  </si>
  <si>
    <t>Ufone / 9931</t>
  </si>
  <si>
    <t>BK6817</t>
  </si>
  <si>
    <t>Mobilink / GJH7527</t>
  </si>
  <si>
    <t>BK6821</t>
  </si>
  <si>
    <t>CM Pak / C-AUR-5751</t>
  </si>
  <si>
    <t>MW6846</t>
  </si>
  <si>
    <t>Ufone / 4311</t>
  </si>
  <si>
    <t>TT6851</t>
  </si>
  <si>
    <t>Ufone / 1772</t>
  </si>
  <si>
    <t>CM Pak / C-LHR-4297</t>
  </si>
  <si>
    <t>Ufone / 1038</t>
  </si>
  <si>
    <t>RO6845</t>
  </si>
  <si>
    <t>Ufone / 9899</t>
  </si>
  <si>
    <t>Sharing Tracker</t>
  </si>
  <si>
    <t>26/02/2015 06:30</t>
  </si>
  <si>
    <t>V0.5</t>
  </si>
  <si>
    <t>IP address scheme updated + Field "Sharing Tracker" added.</t>
  </si>
  <si>
    <t>SRG-ADM
10.29.195.0/27
10.29.195.32/27
10.29.195.64/27</t>
  </si>
  <si>
    <t>10.29.195.0</t>
  </si>
  <si>
    <t>10.51.195.0</t>
  </si>
  <si>
    <t>10.29.195.1</t>
  </si>
  <si>
    <t>10.51.195.1</t>
  </si>
  <si>
    <t>10.29.195.2</t>
  </si>
  <si>
    <t>10.51.195.2</t>
  </si>
  <si>
    <t>10.29.195.3</t>
  </si>
  <si>
    <t>10.51.195.3</t>
  </si>
  <si>
    <t>10.29.195.4</t>
  </si>
  <si>
    <t>10.51.195.4</t>
  </si>
  <si>
    <t>10.29.195.5</t>
  </si>
  <si>
    <t>10.51.195.5</t>
  </si>
  <si>
    <t>MR025335</t>
  </si>
  <si>
    <t>025335</t>
  </si>
  <si>
    <t>10.29.195.6</t>
  </si>
  <si>
    <t>10.51.195.6</t>
  </si>
  <si>
    <t>MR025413</t>
  </si>
  <si>
    <t>10.29.195.7</t>
  </si>
  <si>
    <t>10.51.195.7</t>
  </si>
  <si>
    <t>MR025416</t>
  </si>
  <si>
    <t>025416</t>
  </si>
  <si>
    <t>10.29.195.8</t>
  </si>
  <si>
    <t>10.51.195.8</t>
  </si>
  <si>
    <t>10.29.195.32</t>
  </si>
  <si>
    <t>10.51.195.32</t>
  </si>
  <si>
    <t>Vlan1151</t>
  </si>
  <si>
    <t>10.29.195.33</t>
  </si>
  <si>
    <t>10.51.195.33</t>
  </si>
  <si>
    <t>10.29.195.34</t>
  </si>
  <si>
    <t>10.51.195.34</t>
  </si>
  <si>
    <t>10.29.195.35</t>
  </si>
  <si>
    <t>10.51.195.35</t>
  </si>
  <si>
    <t>10.29.195.36</t>
  </si>
  <si>
    <t>10.51.195.36</t>
  </si>
  <si>
    <t>10.29.195.37</t>
  </si>
  <si>
    <t>10.51.195.37</t>
  </si>
  <si>
    <t>10.29.195.64</t>
  </si>
  <si>
    <t>10.51.195.64</t>
  </si>
  <si>
    <t>10.29.195.65</t>
  </si>
  <si>
    <t>10.51.195.65</t>
  </si>
  <si>
    <t>10.29.195.66</t>
  </si>
  <si>
    <t>10.51.195.66</t>
  </si>
  <si>
    <t>10.29.195.67</t>
  </si>
  <si>
    <t>10.51.195.67</t>
  </si>
  <si>
    <t>10.29.195.68</t>
  </si>
  <si>
    <t>10.51.195.68</t>
  </si>
  <si>
    <t>10.29.195.69</t>
  </si>
  <si>
    <t>10.51.195.69</t>
  </si>
  <si>
    <t>Multan MSC
10.29.197.0/27
10.29.197.32/27
10.29.197.64/27</t>
  </si>
  <si>
    <t>10.29.197.0</t>
  </si>
  <si>
    <t>10.51.197.0</t>
  </si>
  <si>
    <t>10.29.197.1</t>
  </si>
  <si>
    <t>10.51.197.1</t>
  </si>
  <si>
    <t>10.29.197.2</t>
  </si>
  <si>
    <t>10.51.197.2</t>
  </si>
  <si>
    <t>10.29.197.3</t>
  </si>
  <si>
    <t>10.51.197.3</t>
  </si>
  <si>
    <t>10.29.197.4</t>
  </si>
  <si>
    <t>10.51.197.4</t>
  </si>
  <si>
    <t>10.29.197.5</t>
  </si>
  <si>
    <t>10.51.197.5</t>
  </si>
  <si>
    <t>MDMU4434</t>
  </si>
  <si>
    <t>10.29.197.6</t>
  </si>
  <si>
    <t>10.51.197.6</t>
  </si>
  <si>
    <t>MDMU4454</t>
  </si>
  <si>
    <t>10.29.197.7</t>
  </si>
  <si>
    <t>10.51.197.7</t>
  </si>
  <si>
    <t>MDMU3681</t>
  </si>
  <si>
    <t>10.29.197.8</t>
  </si>
  <si>
    <t>10.51.197.8</t>
  </si>
  <si>
    <t>MDMU4402
10.29.197.96/27
10.29.197.128/27
10.29.197.160/27</t>
  </si>
  <si>
    <t>10.29.197.96</t>
  </si>
  <si>
    <t>10.51.197.96</t>
  </si>
  <si>
    <t>10.29.197.97</t>
  </si>
  <si>
    <t>10.51.197.97</t>
  </si>
  <si>
    <t>10.29.197.98</t>
  </si>
  <si>
    <t>10.51.197.98</t>
  </si>
  <si>
    <t>10.29.197.99</t>
  </si>
  <si>
    <t>10.51.197.99</t>
  </si>
  <si>
    <t>10.29.197.100</t>
  </si>
  <si>
    <t>10.51.197.100</t>
  </si>
  <si>
    <t>10.29.197.101</t>
  </si>
  <si>
    <t>10.51.197.101</t>
  </si>
  <si>
    <t>MDMU4402</t>
  </si>
  <si>
    <t>10.29.197.102</t>
  </si>
  <si>
    <t>10.51.197.102</t>
  </si>
  <si>
    <t>MDMU4438</t>
  </si>
  <si>
    <t>10.29.197.103</t>
  </si>
  <si>
    <t>10.51.197.103</t>
  </si>
  <si>
    <t>MDMU4403
10.29.197.192/27
10.29.197.224/27
10.29.198.0/27</t>
  </si>
  <si>
    <t>10.29.197.192</t>
  </si>
  <si>
    <t>10.51.197.192</t>
  </si>
  <si>
    <t>10.29.197.193</t>
  </si>
  <si>
    <t>10.51.197.193</t>
  </si>
  <si>
    <t>10.29.197.194</t>
  </si>
  <si>
    <t>10.51.197.194</t>
  </si>
  <si>
    <t>10.29.197.195</t>
  </si>
  <si>
    <t>10.51.197.195</t>
  </si>
  <si>
    <t>10.29.197.196</t>
  </si>
  <si>
    <t>10.51.197.196</t>
  </si>
  <si>
    <t>10.29.197.197</t>
  </si>
  <si>
    <t>10.51.197.197</t>
  </si>
  <si>
    <t>MDMU4403</t>
  </si>
  <si>
    <t>10.29.197.198</t>
  </si>
  <si>
    <t>10.51.197.198</t>
  </si>
  <si>
    <t>MDMU4414</t>
  </si>
  <si>
    <t>10.29.197.199</t>
  </si>
  <si>
    <t>10.51.197.199</t>
  </si>
  <si>
    <t>MDMU4451</t>
  </si>
  <si>
    <t>10.29.197.200</t>
  </si>
  <si>
    <t>10.51.197.200</t>
  </si>
  <si>
    <t>MDMU4405</t>
  </si>
  <si>
    <t>10.29.197.201</t>
  </si>
  <si>
    <t>10.51.197.201</t>
  </si>
  <si>
    <t>MDMU4424</t>
  </si>
  <si>
    <t>10.29.197.202</t>
  </si>
  <si>
    <t>10.51.197.202</t>
  </si>
  <si>
    <t>MDMU4410
10.29.198.32/27
10.29.198.64/27
10.29.198.96/27</t>
  </si>
  <si>
    <t>10.29.198.32</t>
  </si>
  <si>
    <t>10.51.198.32</t>
  </si>
  <si>
    <t>10.29.198.33</t>
  </si>
  <si>
    <t>10.51.198.33</t>
  </si>
  <si>
    <t>10.29.198.34</t>
  </si>
  <si>
    <t>10.51.198.34</t>
  </si>
  <si>
    <t>10.29.198.35</t>
  </si>
  <si>
    <t>10.51.198.35</t>
  </si>
  <si>
    <t>10.29.198.36</t>
  </si>
  <si>
    <t>10.51.198.36</t>
  </si>
  <si>
    <t>10.29.198.37</t>
  </si>
  <si>
    <t>10.51.198.37</t>
  </si>
  <si>
    <t>MDMU4410</t>
  </si>
  <si>
    <t>10.29.198.38</t>
  </si>
  <si>
    <t>10.51.198.38</t>
  </si>
  <si>
    <t>MDMU4411
10.29.198.128/27
10.29.198.160/27
10.29.198.192/27</t>
  </si>
  <si>
    <t>10.29.198.128</t>
  </si>
  <si>
    <t>10.51.198.128</t>
  </si>
  <si>
    <t>10.29.198.129</t>
  </si>
  <si>
    <t>10.51.198.129</t>
  </si>
  <si>
    <t>10.29.198.130</t>
  </si>
  <si>
    <t>10.51.198.130</t>
  </si>
  <si>
    <t>10.29.198.131</t>
  </si>
  <si>
    <t>10.51.198.131</t>
  </si>
  <si>
    <t>10.29.198.132</t>
  </si>
  <si>
    <t>10.51.198.132</t>
  </si>
  <si>
    <t>10.29.198.133</t>
  </si>
  <si>
    <t>10.51.198.133</t>
  </si>
  <si>
    <t>MDMU4411</t>
  </si>
  <si>
    <t>10.29.198.134</t>
  </si>
  <si>
    <t>10.51.198.134</t>
  </si>
  <si>
    <t>MDMU4413</t>
  </si>
  <si>
    <t>10.29.198.135</t>
  </si>
  <si>
    <t>10.51.198.135</t>
  </si>
  <si>
    <t>MDMU4412</t>
  </si>
  <si>
    <t>10.29.198.136</t>
  </si>
  <si>
    <t>10.51.198.136</t>
  </si>
  <si>
    <t>MDMU4425</t>
  </si>
  <si>
    <t>10.29.198.137</t>
  </si>
  <si>
    <t>10.51.198.137</t>
  </si>
  <si>
    <t>MDMU4431</t>
  </si>
  <si>
    <t>10.29.198.138</t>
  </si>
  <si>
    <t>10.51.198.138</t>
  </si>
  <si>
    <t>MDMU4423</t>
  </si>
  <si>
    <t>10.29.198.139</t>
  </si>
  <si>
    <t>10.51.198.139</t>
  </si>
  <si>
    <t>MDMU4401
10.29.198.224/27
10.29.199.0/27
10.29.199.32/27</t>
  </si>
  <si>
    <t>10.29.198.224</t>
  </si>
  <si>
    <t>10.51.198.224</t>
  </si>
  <si>
    <t>10.29.198.225</t>
  </si>
  <si>
    <t>10.51.198.225</t>
  </si>
  <si>
    <t>10.29.198.226</t>
  </si>
  <si>
    <t>10.51.198.226</t>
  </si>
  <si>
    <t>10.29.198.227</t>
  </si>
  <si>
    <t>10.51.198.227</t>
  </si>
  <si>
    <t>10.29.198.228</t>
  </si>
  <si>
    <t>10.51.198.228</t>
  </si>
  <si>
    <t>10.29.198.229</t>
  </si>
  <si>
    <t>10.51.198.229</t>
  </si>
  <si>
    <t>MDMU4401</t>
  </si>
  <si>
    <t>10.29.198.230</t>
  </si>
  <si>
    <t>10.51.198.230</t>
  </si>
  <si>
    <t>MDMU4440</t>
  </si>
  <si>
    <t>10.29.198.231</t>
  </si>
  <si>
    <t>10.51.198.231</t>
  </si>
  <si>
    <t>MDMU4441</t>
  </si>
  <si>
    <t>10.29.198.232</t>
  </si>
  <si>
    <t>10.51.198.232</t>
  </si>
  <si>
    <t>10.29.197.32</t>
  </si>
  <si>
    <t>10.51.197.32</t>
  </si>
  <si>
    <t>MUL MSC-EnodBxyz</t>
  </si>
  <si>
    <t>10.29.197.128</t>
  </si>
  <si>
    <t>10.51.197.128</t>
  </si>
  <si>
    <t>10.29.197.224</t>
  </si>
  <si>
    <t>10.51.197.224</t>
  </si>
  <si>
    <t>10.29.197.225</t>
  </si>
  <si>
    <t>10.51.197.225</t>
  </si>
  <si>
    <t>10.29.197.226</t>
  </si>
  <si>
    <t>10.51.197.226</t>
  </si>
  <si>
    <t>10.29.197.227</t>
  </si>
  <si>
    <t>10.51.197.227</t>
  </si>
  <si>
    <t>10.29.197.228</t>
  </si>
  <si>
    <t>10.51.197.228</t>
  </si>
  <si>
    <t>10.29.197.229</t>
  </si>
  <si>
    <t>10.51.197.229</t>
  </si>
  <si>
    <t>MDMU4416</t>
  </si>
  <si>
    <t>10.29.197.230</t>
  </si>
  <si>
    <t>10.51.197.230</t>
  </si>
  <si>
    <t>MDMU4448</t>
  </si>
  <si>
    <t>10.29.197.231</t>
  </si>
  <si>
    <t>10.51.197.231</t>
  </si>
  <si>
    <t>MDMU4436</t>
  </si>
  <si>
    <t>10.29.197.232</t>
  </si>
  <si>
    <t>10.51.197.232</t>
  </si>
  <si>
    <t>MDMU4422</t>
  </si>
  <si>
    <t>10.29.197.233</t>
  </si>
  <si>
    <t>10.51.197.233</t>
  </si>
  <si>
    <t>10.29.198.64</t>
  </si>
  <si>
    <t>10.51.198.64</t>
  </si>
  <si>
    <t>10.29.198.160</t>
  </si>
  <si>
    <t>10.51.198.160</t>
  </si>
  <si>
    <t>10.29.198.161</t>
  </si>
  <si>
    <t>10.51.198.161</t>
  </si>
  <si>
    <t>10.29.198.162</t>
  </si>
  <si>
    <t>10.51.198.162</t>
  </si>
  <si>
    <t>10.29.198.163</t>
  </si>
  <si>
    <t>10.51.198.163</t>
  </si>
  <si>
    <t>10.29.198.164</t>
  </si>
  <si>
    <t>10.51.198.164</t>
  </si>
  <si>
    <t>10.29.198.165</t>
  </si>
  <si>
    <t>10.51.198.165</t>
  </si>
  <si>
    <t>MDMU4415</t>
  </si>
  <si>
    <t>10.29.198.166</t>
  </si>
  <si>
    <t>10.51.198.166</t>
  </si>
  <si>
    <t>ILMU0389</t>
  </si>
  <si>
    <t>MU0389</t>
  </si>
  <si>
    <t>10.29.198.167</t>
  </si>
  <si>
    <t>10.51.198.167</t>
  </si>
  <si>
    <t>MDMU4407</t>
  </si>
  <si>
    <t>10.29.198.168</t>
  </si>
  <si>
    <t>10.51.198.168</t>
  </si>
  <si>
    <t>MDMU4449</t>
  </si>
  <si>
    <t>10.29.198.169</t>
  </si>
  <si>
    <t>10.51.198.169</t>
  </si>
  <si>
    <t>MDMU4437</t>
  </si>
  <si>
    <t>10.29.198.170</t>
  </si>
  <si>
    <t>10.51.198.170</t>
  </si>
  <si>
    <t>10.29.199.0</t>
  </si>
  <si>
    <t>10.51.199.0</t>
  </si>
  <si>
    <t>10.29.197.64</t>
  </si>
  <si>
    <t>10.51.197.64</t>
  </si>
  <si>
    <t>10.29.197.160</t>
  </si>
  <si>
    <t>10.51.197.160</t>
  </si>
  <si>
    <t>10.29.198.0</t>
  </si>
  <si>
    <t>10.51.198.0</t>
  </si>
  <si>
    <t>10.29.198.1</t>
  </si>
  <si>
    <t>10.51.198.1</t>
  </si>
  <si>
    <t>10.29.198.2</t>
  </si>
  <si>
    <t>10.51.198.2</t>
  </si>
  <si>
    <t>10.29.198.3</t>
  </si>
  <si>
    <t>10.51.198.3</t>
  </si>
  <si>
    <t>10.29.198.4</t>
  </si>
  <si>
    <t>10.51.198.4</t>
  </si>
  <si>
    <t>10.29.198.5</t>
  </si>
  <si>
    <t>10.51.198.5</t>
  </si>
  <si>
    <t>MDMU4418</t>
  </si>
  <si>
    <t>10.29.198.6</t>
  </si>
  <si>
    <t>10.51.198.6</t>
  </si>
  <si>
    <t>MDMU4430</t>
  </si>
  <si>
    <t>10.29.198.7</t>
  </si>
  <si>
    <t>10.51.198.7</t>
  </si>
  <si>
    <t>MDMU4429</t>
  </si>
  <si>
    <t>10.29.198.8</t>
  </si>
  <si>
    <t>10.51.198.8</t>
  </si>
  <si>
    <t>MDMU4409</t>
  </si>
  <si>
    <t>10.29.198.9</t>
  </si>
  <si>
    <t>10.51.198.9</t>
  </si>
  <si>
    <t>MDMU4406</t>
  </si>
  <si>
    <t>10.29.198.10</t>
  </si>
  <si>
    <t>10.51.198.10</t>
  </si>
  <si>
    <t>10.29.198.11</t>
  </si>
  <si>
    <t>10.51.198.11</t>
  </si>
  <si>
    <t>MDMU4446</t>
  </si>
  <si>
    <t>10.29.198.12</t>
  </si>
  <si>
    <t>10.51.198.12</t>
  </si>
  <si>
    <t>MDMU4433</t>
  </si>
  <si>
    <t>10.29.198.13</t>
  </si>
  <si>
    <t>10.51.198.13</t>
  </si>
  <si>
    <t>10.29.198.96</t>
  </si>
  <si>
    <t>10.51.198.96</t>
  </si>
  <si>
    <t>10.29.198.192</t>
  </si>
  <si>
    <t>10.51.198.192</t>
  </si>
  <si>
    <t>10.29.199.32</t>
  </si>
  <si>
    <t>10.51.199.32</t>
  </si>
  <si>
    <t>MDMU4410/10.29.198.32/10.51.198.32</t>
  </si>
  <si>
    <t>MDMU4403/10.29.197.224/10.51.197.224</t>
  </si>
  <si>
    <t>MDMU4411/10.29.198.160/10.51.198.160</t>
  </si>
  <si>
    <t>MDMU4403/10.29.198.0/10.51.198.0</t>
  </si>
  <si>
    <t>TO:</t>
  </si>
  <si>
    <t>CC:</t>
  </si>
  <si>
    <t>Heartbeat Failure</t>
  </si>
  <si>
    <t>Critical</t>
  </si>
  <si>
    <t>MDKA2029</t>
  </si>
  <si>
    <t>IEIB0025</t>
  </si>
  <si>
    <t>MDPS4908</t>
  </si>
  <si>
    <t>MR025264</t>
  </si>
  <si>
    <t>MR025333</t>
  </si>
  <si>
    <t>MDLH1266</t>
  </si>
  <si>
    <t>MDLH1118</t>
  </si>
  <si>
    <t>MDLH1068</t>
  </si>
  <si>
    <t>MDLH1145</t>
  </si>
  <si>
    <t>MDLH1018</t>
  </si>
  <si>
    <t>MDLH1249</t>
  </si>
  <si>
    <t>MDLH1062</t>
  </si>
  <si>
    <t>MDLH1247</t>
  </si>
  <si>
    <t>MDLH1015</t>
  </si>
  <si>
    <t>MDSH1435</t>
  </si>
  <si>
    <t>MDIB2959</t>
  </si>
  <si>
    <t>MDKA2382</t>
  </si>
  <si>
    <t>MDKA2012</t>
  </si>
  <si>
    <t>MDIB3151</t>
  </si>
  <si>
    <t>MDIB3219</t>
  </si>
  <si>
    <t>MDIB4538</t>
  </si>
  <si>
    <t>MDFB4056</t>
  </si>
  <si>
    <t>MDFB4058</t>
  </si>
  <si>
    <t>MDKA2487</t>
  </si>
  <si>
    <t>MDLH1356</t>
  </si>
  <si>
    <t>MDLH1045</t>
  </si>
  <si>
    <t>MDLH1402</t>
  </si>
  <si>
    <t>MDKA2236</t>
  </si>
  <si>
    <t>MDKA2149</t>
  </si>
  <si>
    <t>MDLH1254</t>
  </si>
  <si>
    <t>MDKA2375</t>
  </si>
  <si>
    <t>MDKA3841</t>
  </si>
  <si>
    <t>MDKA2373</t>
  </si>
  <si>
    <t>MDIB3222</t>
  </si>
  <si>
    <t>MDKA2411</t>
  </si>
  <si>
    <t>MDIB3220</t>
  </si>
  <si>
    <t>MDIB3225</t>
  </si>
  <si>
    <t>MDKA2587</t>
  </si>
  <si>
    <t>MDKA2166</t>
  </si>
  <si>
    <t>MDKA4349</t>
  </si>
  <si>
    <t>MDIB3189</t>
  </si>
  <si>
    <t>MDIB3160</t>
  </si>
  <si>
    <t>MDIB3200</t>
  </si>
  <si>
    <t>MDIB3182</t>
  </si>
  <si>
    <t>MDKA2221</t>
  </si>
  <si>
    <t>MDIB3147</t>
  </si>
  <si>
    <t>MDKA2501</t>
  </si>
  <si>
    <t>MDSH1453</t>
  </si>
  <si>
    <t>MDGJ1829</t>
  </si>
  <si>
    <t>MDSH1433</t>
  </si>
  <si>
    <t>MDGJ4233</t>
  </si>
  <si>
    <t>MDSH1434</t>
  </si>
  <si>
    <t>MDSH1436</t>
  </si>
  <si>
    <t>MDKA2477</t>
  </si>
  <si>
    <t>MDSH1438</t>
  </si>
  <si>
    <t>MDKA2314</t>
  </si>
  <si>
    <t>MDKA4371</t>
  </si>
  <si>
    <t>MDKA2272</t>
  </si>
  <si>
    <t>MDKA4633</t>
  </si>
  <si>
    <t>MDKA4632</t>
  </si>
  <si>
    <t>MDKA4564</t>
  </si>
  <si>
    <t>MDPS4955</t>
  </si>
  <si>
    <t>MDPS4911</t>
  </si>
  <si>
    <t>MDPS4971</t>
  </si>
  <si>
    <t>MDPS4914</t>
  </si>
  <si>
    <t>MDPS4903</t>
  </si>
  <si>
    <t>MDPS4905</t>
  </si>
  <si>
    <t>MDPS4948</t>
  </si>
  <si>
    <t>MDPS4920</t>
  </si>
  <si>
    <t>MDPS4919</t>
  </si>
  <si>
    <t>MDPS4915</t>
  </si>
  <si>
    <t>MDPS4935</t>
  </si>
  <si>
    <t>MDPS4904</t>
  </si>
  <si>
    <t>MDPS4922</t>
  </si>
  <si>
    <t>MDPS4941</t>
  </si>
  <si>
    <t>MDPS2742</t>
  </si>
  <si>
    <t>MDPS4957</t>
  </si>
  <si>
    <t>MDPS4944</t>
  </si>
  <si>
    <t>MDPS2738</t>
  </si>
  <si>
    <t>MDPS4912</t>
  </si>
  <si>
    <t>MDPS4949</t>
  </si>
  <si>
    <t>MDPS4924</t>
  </si>
  <si>
    <t>MDPS4946</t>
  </si>
  <si>
    <t>MDPS4942</t>
  </si>
  <si>
    <t>MDPS4906</t>
  </si>
  <si>
    <t>MDPS4917</t>
  </si>
  <si>
    <t>MDPS2741</t>
  </si>
  <si>
    <t>MDPS2746</t>
  </si>
  <si>
    <t>MDPS4940</t>
  </si>
  <si>
    <t>MDPS4913</t>
  </si>
  <si>
    <t>MDPS4910</t>
  </si>
  <si>
    <t>MDPS4923</t>
  </si>
  <si>
    <t>MDPS4945</t>
  </si>
  <si>
    <t>MDPS4934</t>
  </si>
  <si>
    <t>MDPS4947</t>
  </si>
  <si>
    <t>IELH0063</t>
  </si>
  <si>
    <t>IEKA0119</t>
  </si>
  <si>
    <t>IEIB0407</t>
  </si>
  <si>
    <t>MDLH1091</t>
  </si>
  <si>
    <t>MDLH1035</t>
  </si>
  <si>
    <t>MDKA2307</t>
  </si>
  <si>
    <t>MDKA2121</t>
  </si>
  <si>
    <t>MDKA2186</t>
  </si>
  <si>
    <t>MDLH1058</t>
  </si>
  <si>
    <t>MR505359</t>
  </si>
  <si>
    <t>MDIB3161</t>
  </si>
  <si>
    <t>MDIB3063</t>
  </si>
  <si>
    <t>MDIB3248</t>
  </si>
  <si>
    <t>MDIB3057</t>
  </si>
  <si>
    <t>MDIB3237</t>
  </si>
  <si>
    <t>MDSK4281</t>
  </si>
  <si>
    <t>MDSH1880</t>
  </si>
  <si>
    <t>MDSK4186</t>
  </si>
  <si>
    <t>MDSK4183</t>
  </si>
  <si>
    <t>MDSK4175</t>
  </si>
  <si>
    <t>MDSK4271</t>
  </si>
  <si>
    <t>MDFB4091</t>
  </si>
  <si>
    <t>MDFB4023</t>
  </si>
  <si>
    <t>MDGJ1825</t>
  </si>
  <si>
    <t>MDSK4187</t>
  </si>
  <si>
    <t>MDGJ4239</t>
  </si>
  <si>
    <t>MDFB4042</t>
  </si>
  <si>
    <t>MDGJ4221</t>
  </si>
  <si>
    <t>MDIB4836</t>
  </si>
  <si>
    <t>MDLH4851</t>
  </si>
  <si>
    <t>MDLH4626</t>
  </si>
  <si>
    <t>MDLH4740</t>
  </si>
  <si>
    <t>MDLH1772</t>
  </si>
  <si>
    <t>MDKA2311</t>
  </si>
  <si>
    <t>MDIB3235</t>
  </si>
  <si>
    <t>MDKA4384</t>
  </si>
  <si>
    <t>MDKA2526</t>
  </si>
  <si>
    <t>MDKA4717</t>
  </si>
  <si>
    <t>MDLH4722</t>
  </si>
  <si>
    <t>MDLH4723</t>
  </si>
  <si>
    <t>MDLH4726</t>
  </si>
  <si>
    <t>MDLH4732</t>
  </si>
  <si>
    <t>MDLH4742</t>
  </si>
  <si>
    <t>MDLH4842</t>
  </si>
  <si>
    <t>MDLH4857</t>
  </si>
  <si>
    <t>MDKA4872</t>
  </si>
  <si>
    <t>15/04/2015 12:15</t>
  </si>
  <si>
    <t>V0.6</t>
  </si>
  <si>
    <t>Enter minutes</t>
  </si>
  <si>
    <t>Duration in hrs &amp; mins</t>
  </si>
  <si>
    <t>SpecificProblem:           Heartbeat Failure</t>
  </si>
  <si>
    <t>SpecificProblem:           LinkFailure</t>
  </si>
  <si>
    <t>IB0407</t>
  </si>
  <si>
    <t>LH4723</t>
  </si>
  <si>
    <t>SpecificProblem: </t>
  </si>
  <si>
    <t>EventTime:</t>
  </si>
  <si>
    <t>Minor=75</t>
  </si>
  <si>
    <t>Major=75</t>
  </si>
  <si>
    <t>=&gt; Fr</t>
  </si>
  <si>
    <t>IEGJ0002</t>
  </si>
  <si>
    <t>MDLH1030</t>
  </si>
  <si>
    <t>MDLH1085</t>
  </si>
  <si>
    <t>MDLH4749</t>
  </si>
  <si>
    <t>MDLH1240</t>
  </si>
  <si>
    <t>MDLH1372</t>
  </si>
  <si>
    <t>MDIB3202</t>
  </si>
  <si>
    <t>MDLH1150</t>
  </si>
  <si>
    <t>MDIB3065</t>
  </si>
  <si>
    <t>MDIB3158</t>
  </si>
  <si>
    <t>MDGJ4636</t>
  </si>
  <si>
    <t>MDKA4634</t>
  </si>
  <si>
    <t>IEBU0028</t>
  </si>
  <si>
    <t>IELH0060</t>
  </si>
  <si>
    <t>IELH0046</t>
  </si>
  <si>
    <t>IELH0061</t>
  </si>
  <si>
    <t>MDKA2134</t>
  </si>
  <si>
    <t>MDKA2129</t>
  </si>
  <si>
    <t>MDLH1100</t>
  </si>
  <si>
    <t>MDLH1037</t>
  </si>
  <si>
    <t>MDLH1069</t>
  </si>
  <si>
    <t>MDLH1074</t>
  </si>
  <si>
    <t>MDLH1193</t>
  </si>
  <si>
    <t>MDIB3045</t>
  </si>
  <si>
    <t>MDIB3166</t>
  </si>
  <si>
    <t>MDIB3684</t>
  </si>
  <si>
    <t>MDKA2184</t>
  </si>
  <si>
    <t>MDIB3055</t>
  </si>
  <si>
    <t>MDKA2225</t>
  </si>
  <si>
    <t>MDIB4612</t>
  </si>
  <si>
    <t>MDLH4616</t>
  </si>
  <si>
    <t>V0.7</t>
  </si>
  <si>
    <t>Email macro created and merged.</t>
  </si>
  <si>
    <t>25/05/2015 18:00</t>
  </si>
  <si>
    <t>MDTX3897</t>
  </si>
  <si>
    <t>IELH0010</t>
  </si>
  <si>
    <t>IELH0005</t>
  </si>
  <si>
    <t>MDKA2301</t>
  </si>
  <si>
    <t>MDHY4660</t>
  </si>
  <si>
    <t>MDHY4690</t>
  </si>
  <si>
    <t>MDHY4677</t>
  </si>
  <si>
    <t>MDHY2629</t>
  </si>
  <si>
    <t>MDLH4750</t>
  </si>
  <si>
    <t>MDLH4841</t>
  </si>
  <si>
    <t>MDLH1214</t>
  </si>
  <si>
    <t>MR255312</t>
  </si>
  <si>
    <t>MDLH1158</t>
  </si>
  <si>
    <t>MDKA2206</t>
  </si>
  <si>
    <t>MDLH1022</t>
  </si>
  <si>
    <t>MDLH1134</t>
  </si>
  <si>
    <t>MDHY4689</t>
  </si>
  <si>
    <t>MDHY2630</t>
  </si>
  <si>
    <t>MDHY4669</t>
  </si>
  <si>
    <t>MDHY4682</t>
  </si>
  <si>
    <t>MDHY4671</t>
  </si>
  <si>
    <t>MDLH1283</t>
  </si>
  <si>
    <t>GM28922 =&gt; From 2015/06/02-10:35 To 2015/06/02 11:06</t>
  </si>
  <si>
    <t>GM28921 =&gt; From 2015/06/02-10:35 To 2015/06/02 11:06</t>
  </si>
  <si>
    <t>HF75631 =&gt; From 2015/06/02-11:03 To 2015/06/02 11:08</t>
  </si>
  <si>
    <t>KA00421 =&gt; From 2015/06/02-11:03 To 2015/06/02 11:08</t>
  </si>
  <si>
    <t>SO33133 =&gt; From 2015/06/02-10:35 To 2015/06/02 11:08</t>
  </si>
  <si>
    <t>SO33132 =&gt; From 2015/06/02-10:35 To 2015/06/02 11:08</t>
  </si>
  <si>
    <t>SO33131 =&gt; From 2015/06/02-10:35 To 2015/06/02 11:08</t>
  </si>
  <si>
    <t>KA22843 =&gt; From 2015/06/02-10:35 To 2015/06/02 11:10</t>
  </si>
  <si>
    <t>KA22842 =&gt; From 2015/06/02-10:35 To 2015/06/02 11:10</t>
  </si>
  <si>
    <t>KA22841 =&gt; From 2015/06/02-10:35 To 2015/06/02 11:10</t>
  </si>
  <si>
    <t>2A37033 =&gt; From 2015/06/02-09:29 To 2015/06/02 11:13</t>
  </si>
  <si>
    <t>2A37032 =&gt; From 2015/06/02-09:29 To 2015/06/02 11:13</t>
  </si>
  <si>
    <t>2A37031 =&gt; From 2015/06/02-09:29 To 2015/06/02 11:13</t>
  </si>
  <si>
    <t>HF75632 =&gt; From 2015/06/02-11:10 To 2015/06/02 11:13</t>
  </si>
  <si>
    <t>KA21583 =&gt; From 2015/06/02-07:32 To 2015/06/02 11:13</t>
  </si>
  <si>
    <t>KA21582 =&gt; From 2015/06/02-07:32 To 2015/06/02 11:13</t>
  </si>
  <si>
    <t>KA21581 =&gt; From 2015/06/02-07:32 To 2015/06/02 11:13</t>
  </si>
  <si>
    <t>LH47503 =&gt; From 2015/06/02-11:06 To 2015/06/02 11:16</t>
  </si>
  <si>
    <t>LH47502 =&gt; From 2015/06/02-11:06 To 2015/06/02 11:16</t>
  </si>
  <si>
    <t>LH47501 =&gt; From 2015/06/02-11:06 To 2015/06/02 11:16</t>
  </si>
  <si>
    <t>LH13656 =&gt; From 2015/06/02-10:54 To 2015/06/02 11:16</t>
  </si>
  <si>
    <t>LH13655 =&gt; From 2015/06/02-10:54 To 2015/06/02 11:16</t>
  </si>
  <si>
    <t>LH13654 =&gt; From 2015/06/02-10:54 To 2015/06/02 11:16</t>
  </si>
  <si>
    <t>KS18413 =&gt; From 2015/06/02-11:06 To 2015/06/02 11:16</t>
  </si>
  <si>
    <t>KS18412 =&gt; From 2015/06/02-11:06 To 2015/06/02 11:16</t>
  </si>
  <si>
    <t>KS18411 =&gt; From 2015/06/02-11:06 To 2015/06/02 11:16</t>
  </si>
  <si>
    <t>OK11143 =&gt; From 2015/06/02-11:03 To 2015/06/02 11:16</t>
  </si>
  <si>
    <t>OK11142 =&gt; From 2015/06/02-11:03 To 2015/06/02 11:16</t>
  </si>
  <si>
    <t>OK11141 =&gt; From 2015/06/02-11:03 To 2015/06/02 11:16</t>
  </si>
  <si>
    <t>GJ76473 =&gt; From 2015/06/02-09:54 To 2015/06/02 11:16</t>
  </si>
  <si>
    <t>GJ76472 =&gt; From 2015/06/02-09:54 To 2015/06/02 11:16</t>
  </si>
  <si>
    <t>GJ76471 =&gt; From 2015/06/02-09:54 To 2015/06/02 11:16</t>
  </si>
  <si>
    <t>LH75273 =&gt; From 2015/06/02-10:40 To 2015/06/02 11:16</t>
  </si>
  <si>
    <t>LH75272 =&gt; From 2015/06/02-10:40 To 2015/06/02 11:16</t>
  </si>
  <si>
    <t>LH75271 =&gt; From 2015/06/02-10:40 To 2015/06/02 11:16</t>
  </si>
  <si>
    <t>LH12572 =&gt; From 2015/06/02-10:44 To 2015/06/02 11:16</t>
  </si>
  <si>
    <t>LH12571 =&gt; From 2015/06/02-10:44 To 2015/06/02 11:16</t>
  </si>
  <si>
    <t>LH12573 =&gt; From 2015/06/02-10:44 To 2015/06/02 11:16</t>
  </si>
  <si>
    <t>GJ44823 =&gt; From 2015/06/02-10:51 To 2015/06/02 11:19</t>
  </si>
  <si>
    <t>GJ44822 =&gt; From 2015/06/02-10:51 To 2015/06/02 11:19</t>
  </si>
  <si>
    <t>GJ44821 =&gt; From 2015/06/02-10:51 To 2015/06/02 11:19</t>
  </si>
  <si>
    <t>0252613 =&gt; From 2015/06/02-10:33 To 2015/06/02 11:19</t>
  </si>
  <si>
    <t>0252612 =&gt; From 2015/06/02-10:33 To 2015/06/02 11:19</t>
  </si>
  <si>
    <t>0252611 =&gt; From 2015/06/02-10:33 To 2015/06/02 11:19</t>
  </si>
  <si>
    <t>MB75734 =&gt; From 2015/06/02-11:08 To 2015/06/02 11:19</t>
  </si>
  <si>
    <t>MB75733 =&gt; From 2015/06/02-11:08 To 2015/06/02 11:19</t>
  </si>
  <si>
    <t>MB75732 =&gt; From 2015/06/02-11:08 To 2015/06/02 11:19</t>
  </si>
  <si>
    <t>MB75731 =&gt; From 2015/06/02-11:08 To 2015/06/02 11:19</t>
  </si>
  <si>
    <t>HF75633 =&gt; From 2015/06/02-11:16 To 2015/06/02 11:19</t>
  </si>
  <si>
    <t>KN75783 =&gt; From 2015/06/02-10:28 To 2015/06/02 11:19</t>
  </si>
  <si>
    <t>KN75782 =&gt; From 2015/06/02-10:28 To 2015/06/02 11:19</t>
  </si>
  <si>
    <t>KN75781 =&gt; From 2015/06/02-10:28 To 2015/06/02 11:19</t>
  </si>
  <si>
    <t>LH17183 =&gt; From 2015/06/02-11:13 To 2015/06/02 11:22</t>
  </si>
  <si>
    <t>LH17182 =&gt; From 2015/06/02-11:13 To 2015/06/02 11:22</t>
  </si>
  <si>
    <t>LH17181 =&gt; From 2015/06/02-11:13 To 2015/06/02 11:22</t>
  </si>
  <si>
    <t>WA15793 =&gt; From 2015/06/02-11:16 To 2015/06/02 11:22</t>
  </si>
  <si>
    <t>WA15792 =&gt; From 2015/06/02-11:16 To 2015/06/02 11:22</t>
  </si>
  <si>
    <t>WA15791 =&gt; From 2015/06/02-11:16 To 2015/06/02 11:22</t>
  </si>
  <si>
    <t>2719323 =&gt; From 2015/06/02-02:35 To 2015/06/02 11:22</t>
  </si>
  <si>
    <t>2719322 =&gt; From 2015/06/02-02:35 To 2015/06/02 11:22</t>
  </si>
  <si>
    <t>2719321 =&gt; From 2015/06/02-02:35 To 2015/06/02 11:22</t>
  </si>
  <si>
    <t>SM75173 =&gt; From 2015/06/02-11:13 To 2015/06/02 11:22</t>
  </si>
  <si>
    <t>SM75172 =&gt; From 2015/06/02-11:13 To 2015/06/02 11:22</t>
  </si>
  <si>
    <t>SM75171 =&gt; From 2015/06/02-11:13 To 2015/06/02 11:22</t>
  </si>
  <si>
    <t>1I35193 =&gt; From 2015/06/02-11:06 To 2015/06/02 11:22</t>
  </si>
  <si>
    <t>1I35192 =&gt; From 2015/06/02-11:06 To 2015/06/02 11:22</t>
  </si>
  <si>
    <t>1I35191 =&gt; From 2015/06/02-11:06 To 2015/06/02 11:22</t>
  </si>
  <si>
    <t>NR45703 =&gt; From 2015/06/02-11:16 To 2015/06/02 11:22</t>
  </si>
  <si>
    <t>NR45702 =&gt; From 2015/06/02-11:16 To 2015/06/02 11:22</t>
  </si>
  <si>
    <t>NR45701 =&gt; From 2015/06/02-11:16 To 2015/06/02 11:22</t>
  </si>
  <si>
    <t>BC15513 =&gt; From 2015/06/02-11:03 To 2015/06/02 11:22</t>
  </si>
  <si>
    <t>BC15512 =&gt; From 2015/06/02-11:03 To 2015/06/02 11:22</t>
  </si>
  <si>
    <t>BC15511 =&gt; From 2015/06/02-11:03 To 2015/06/02 11:22</t>
  </si>
  <si>
    <t>KA01301 =&gt; From 2015/06/01-16:27 To 2015/06/02 11:22</t>
  </si>
  <si>
    <t>FB41053 =&gt; From 2015/06/02-11:22 To 2015/06/02 11:25</t>
  </si>
  <si>
    <t>FB41052 =&gt; From 2015/06/02-11:22 To 2015/06/02 11:25</t>
  </si>
  <si>
    <t>FB41051 =&gt; From 2015/06/02-11:22 To 2015/06/02 11:25</t>
  </si>
  <si>
    <t>MU44523 =&gt; From 2015/06/02-10:54 To 2015/06/02 11:25</t>
  </si>
  <si>
    <t>MU44522 =&gt; From 2015/06/02-10:54 To 2015/06/02 11:25</t>
  </si>
  <si>
    <t>MU44521 =&gt; From 2015/06/02-10:54 To 2015/06/02 11:25</t>
  </si>
  <si>
    <t>OK76773 =&gt; From 2015/06/02-09:31 To 2015/06/02 11:25</t>
  </si>
  <si>
    <t>OK76772 =&gt; From 2015/06/02-09:31 To 2015/06/02 11:25</t>
  </si>
  <si>
    <t>OK76771 =&gt; From 2015/06/02-09:31 To 2015/06/02 11:25</t>
  </si>
  <si>
    <t>SH11103 =&gt; From 2015/06/02-11:22 To 2015/06/02 11:25</t>
  </si>
  <si>
    <t>SH11102 =&gt; From 2015/06/02-11:22 To 2015/06/02 11:25</t>
  </si>
  <si>
    <t>SH11101 =&gt; From 2015/06/02-11:22 To 2015/06/02 11:25</t>
  </si>
  <si>
    <t>LH17203 =&gt; From 2015/06/02-11:13 To 2015/06/02 11:25</t>
  </si>
  <si>
    <t>LH17202 =&gt; From 2015/06/02-11:13 To 2015/06/02 11:25</t>
  </si>
  <si>
    <t>LH17201 =&gt; From 2015/06/02-11:13 To 2015/06/02 11:25</t>
  </si>
  <si>
    <t>KA02872 =&gt; From 2015/06/02-11:22 To 2015/06/02 11:25</t>
  </si>
  <si>
    <t>KA02871 =&gt; From 2015/06/02-11:22 To 2015/06/02 11:25</t>
  </si>
  <si>
    <t>NO44973 =&gt; From 2015/06/02-11:10 To 2015/06/02 11:25</t>
  </si>
  <si>
    <t>NO44972 =&gt; From 2015/06/02-11:10 To 2015/06/02 11:25</t>
  </si>
  <si>
    <t>NO44971 =&gt; From 2015/06/02-11:10 To 2015/06/02 11:25</t>
  </si>
  <si>
    <t>JW75253 =&gt; From 2015/06/02-11:25 To 2015/06/02 11:27</t>
  </si>
  <si>
    <t>JW75252 =&gt; From 2015/06/02-11:25 To 2015/06/02 11:27</t>
  </si>
  <si>
    <t>JW75251 =&gt; From 2015/06/02-11:25 To 2015/06/02 11:27</t>
  </si>
  <si>
    <t>JL75073 =&gt; From 2015/06/02-10:04 To 2015/06/02 11:30</t>
  </si>
  <si>
    <t>JL75072 =&gt; From 2015/06/02-10:04 To 2015/06/02 11:30</t>
  </si>
  <si>
    <t>JL75071 =&gt; From 2015/06/02-10:04 To 2015/06/02 11:30</t>
  </si>
  <si>
    <t>BB44673 =&gt; From 2015/06/02-10:49 To 2015/06/02 11:30</t>
  </si>
  <si>
    <t>BB44672 =&gt; From 2015/06/02-10:49 To 2015/06/02 11:30</t>
  </si>
  <si>
    <t>BB44671 =&gt; From 2015/06/02-10:49 To 2015/06/02 11:30</t>
  </si>
  <si>
    <t>FB18143 =&gt; From 2015/06/02-11:01 To 2015/06/02 11:32</t>
  </si>
  <si>
    <t>FB18142 =&gt; From 2015/06/02-11:01 To 2015/06/02 11:32</t>
  </si>
  <si>
    <t>FB18141 =&gt; From 2015/06/02-11:01 To 2015/06/02 11:32</t>
  </si>
  <si>
    <t>2X36043 =&gt; From 2015/06/02-08:29 To 2015/06/02 11:32</t>
  </si>
  <si>
    <t>2X36042 =&gt; From 2015/06/02-08:29 To 2015/06/02 11:32</t>
  </si>
  <si>
    <t>2X36041 =&gt; From 2015/06/02-08:29 To 2015/06/02 11:32</t>
  </si>
  <si>
    <t>OK75133 =&gt; From 2015/06/02-07:51 To 2015/06/02 11:32</t>
  </si>
  <si>
    <t>OK75132 =&gt; From 2015/06/02-07:51 To 2015/06/02 11:32</t>
  </si>
  <si>
    <t>OK75131 =&gt; From 2015/06/02-07:51 To 2015/06/02 11:32</t>
  </si>
  <si>
    <t>SG18623 =&gt; From 2015/06/02-11:30 To 2015/06/02 11:32</t>
  </si>
  <si>
    <t>SG18622 =&gt; From 2015/06/02-11:30 To 2015/06/02 11:32</t>
  </si>
  <si>
    <t>SG18621 =&gt; From 2015/06/02-11:30 To 2015/06/02 11:32</t>
  </si>
  <si>
    <t>2O34613 =&gt; From 2015/06/02-10:11 To 2015/06/02 11:32</t>
  </si>
  <si>
    <t>2O34612 =&gt; From 2015/06/02-10:11 To 2015/06/02 11:32</t>
  </si>
  <si>
    <t>2O34611 =&gt; From 2015/06/02-10:11 To 2015/06/02 11:32</t>
  </si>
  <si>
    <t>CA49854 =&gt; From 2015/06/02-11:27 To 2015/06/02 11:32</t>
  </si>
  <si>
    <t>CA49853 =&gt; From 2015/06/02-11:27 To 2015/06/02 11:32</t>
  </si>
  <si>
    <t>CA49852 =&gt; From 2015/06/02-11:27 To 2015/06/02 11:32</t>
  </si>
  <si>
    <t>CA49851 =&gt; From 2015/06/02-11:27 To 2015/06/02 11:32</t>
  </si>
  <si>
    <t>KA24053 =&gt; From 2015/06/02-08:35 To 2015/06/02 11:34</t>
  </si>
  <si>
    <t>KA24052 =&gt; From 2015/06/02-08:35 To 2015/06/02 11:34</t>
  </si>
  <si>
    <t>KA24051 =&gt; From 2015/06/02-08:35 To 2015/06/02 11:34</t>
  </si>
  <si>
    <t>KA22911 =&gt; From 2015/06/02-07:59 To 2015/06/02 11:34</t>
  </si>
  <si>
    <t>KA02872 =&gt; From 2015/06/02-11:32 To 2015/06/02 11:34</t>
  </si>
  <si>
    <t>KA02871 =&gt; From 2015/06/02-11:32 To 2015/06/02 11:34</t>
  </si>
  <si>
    <t>MU36813 =&gt; From 2015/06/02-10:51 To 2015/06/02 11:37</t>
  </si>
  <si>
    <t>MU36812 =&gt; From 2015/06/02-10:51 To 2015/06/02 11:37</t>
  </si>
  <si>
    <t>MU36811 =&gt; From 2015/06/02-10:51 To 2015/06/02 11:37</t>
  </si>
  <si>
    <t>EM50823 =&gt; From 2015/06/02-10:19 To 2015/06/02 11:37</t>
  </si>
  <si>
    <t>EM50822 =&gt; From 2015/06/02-10:19 To 2015/06/02 11:37</t>
  </si>
  <si>
    <t>EM50821 =&gt; From 2015/06/02-10:19 To 2015/06/02 11:37</t>
  </si>
  <si>
    <t>SH11103 =&gt; From 2015/06/02-11:32 To 2015/06/02 11:37</t>
  </si>
  <si>
    <t>SH11102 =&gt; From 2015/06/02-11:32 To 2015/06/02 11:37</t>
  </si>
  <si>
    <t>SH11101 =&gt; From 2015/06/02-11:32 To 2015/06/02 11:37</t>
  </si>
  <si>
    <t>KA22023 =&gt; From 2015/06/02-11:32 To 2015/06/02 11:37</t>
  </si>
  <si>
    <t>KA22022 =&gt; From 2015/06/02-11:32 To 2015/06/02 11:37</t>
  </si>
  <si>
    <t>KA22021 =&gt; From 2015/06/02-11:32 To 2015/06/02 11:37</t>
  </si>
  <si>
    <t>FB39233 =&gt; From 2015/06/02-11:06 To 2015/06/02 11:39</t>
  </si>
  <si>
    <t>FB39232 =&gt; From 2015/06/02-11:06 To 2015/06/02 11:39</t>
  </si>
  <si>
    <t>FB39231 =&gt; From 2015/06/02-11:06 To 2015/06/02 11:39</t>
  </si>
  <si>
    <t>KA22024 =&gt; From 2015/06/02-11:32 To 2015/06/02 11:39</t>
  </si>
  <si>
    <t>IB30223 =&gt; From 2015/06/02-10:35 To 2015/06/02 11:39</t>
  </si>
  <si>
    <t>IB30222 =&gt; From 2015/06/02-10:35 To 2015/06/02 11:39</t>
  </si>
  <si>
    <t>IB30221 =&gt; From 2015/06/02-10:35 To 2015/06/02 11:39</t>
  </si>
  <si>
    <t>PS51703 =&gt; From 2015/06/02-11:10 To 2015/06/02 11:39</t>
  </si>
  <si>
    <t>PS51702 =&gt; From 2015/06/02-11:10 To 2015/06/02 11:39</t>
  </si>
  <si>
    <t>PS51701 =&gt; From 2015/06/02-11:10 To 2015/06/02 11:39</t>
  </si>
  <si>
    <t>PS51704 =&gt; From 2015/06/02-11:13 To 2015/06/02 11:39</t>
  </si>
  <si>
    <t>LH03512 =&gt; From 2015/06/02-11:34 To 2015/06/02 11:41</t>
  </si>
  <si>
    <t>LH03511 =&gt; From 2015/06/02-11:34 To 2015/06/02 11:41</t>
  </si>
  <si>
    <t>SK18873 =&gt; From 2015/06/02-11:41 To 2015/06/02 11:43</t>
  </si>
  <si>
    <t>6054043 =&gt; From 2015/06/02-11:41 To 2015/06/02 11:43</t>
  </si>
  <si>
    <t>6054042 =&gt; From 2015/06/02-11:41 To 2015/06/02 11:43</t>
  </si>
  <si>
    <t>6054041 =&gt; From 2015/06/02-11:41 To 2015/06/02 11:43</t>
  </si>
  <si>
    <t>KA23873 =&gt; From 2015/06/02-10:04 To 2015/06/02 11:43</t>
  </si>
  <si>
    <t>KA23872 =&gt; From 2015/06/02-10:04 To 2015/06/02 11:43</t>
  </si>
  <si>
    <t>KA23871 =&gt; From 2015/06/02-10:04 To 2015/06/02 11:43</t>
  </si>
  <si>
    <t>KA43713 =&gt; From 2015/06/02-11:41 To 2015/06/02 11:43</t>
  </si>
  <si>
    <t>KA43743 =&gt; From 2015/06/02-11:41 To 2015/06/02 11:43</t>
  </si>
  <si>
    <t>KA24401 =&gt; From 2015/06/02-11:41 To 2015/06/02 11:43</t>
  </si>
  <si>
    <t>HB51542 =&gt; From 2015/06/02-11:41 To 2015/06/02 11:43</t>
  </si>
  <si>
    <t>HB51541 =&gt; From 2015/06/02-11:41 To 2015/06/02 11:43</t>
  </si>
  <si>
    <t>HB51522 =&gt; From 2015/06/02-11:41 To 2015/06/02 11:43</t>
  </si>
  <si>
    <t>HB51521 =&gt; From 2015/06/02-11:41 To 2015/06/02 11:43</t>
  </si>
  <si>
    <t>HB51513 =&gt; From 2015/06/02-11:41 To 2015/06/02 11:43</t>
  </si>
  <si>
    <t>HB51512 =&gt; From 2015/06/02-11:41 To 2015/06/02 11:43</t>
  </si>
  <si>
    <t>HB51511 =&gt; From 2015/06/02-11:41 To 2015/06/02 11:43</t>
  </si>
  <si>
    <t>KA25783 =&gt; From 2015/06/02-11:41 To 2015/06/02 11:43</t>
  </si>
  <si>
    <t>KA25782 =&gt; From 2015/06/02-11:41 To 2015/06/02 11:43</t>
  </si>
  <si>
    <t>KA25781 =&gt; From 2015/06/02-11:41 To 2015/06/02 11:43</t>
  </si>
  <si>
    <t>KA43463 =&gt; From 2015/06/02-11:41 To 2015/06/02 11:43</t>
  </si>
  <si>
    <t>KA43462 =&gt; From 2015/06/02-11:41 To 2015/06/02 11:43</t>
  </si>
  <si>
    <t>KA43461 =&gt; From 2015/06/02-11:41 To 2015/06/02 11:43</t>
  </si>
  <si>
    <t>KA26013 =&gt; From 2015/06/02-11:41 To 2015/06/02 11:43</t>
  </si>
  <si>
    <t>KA26012 =&gt; From 2015/06/02-11:41 To 2015/06/02 11:43</t>
  </si>
  <si>
    <t>KA26011 =&gt; From 2015/06/02-11:41 To 2015/06/02 11:43</t>
  </si>
  <si>
    <t>KA26003 =&gt; From 2015/06/02-11:41 To 2015/06/02 11:43</t>
  </si>
  <si>
    <t>KA25943 =&gt; From 2015/06/02-11:41 To 2015/06/02 11:43</t>
  </si>
  <si>
    <t>KA25942 =&gt; From 2015/06/02-11:41 To 2015/06/02 11:43</t>
  </si>
  <si>
    <t>KA25941 =&gt; From 2015/06/02-11:41 To 2015/06/02 11:43</t>
  </si>
  <si>
    <t>KA22911 =&gt; From 2015/06/02-11:41 To 2015/06/02 11:43</t>
  </si>
  <si>
    <t>HB51533 =&gt; From 2015/06/02-11:41 To 2015/06/02 11:43</t>
  </si>
  <si>
    <t>HB51532 =&gt; From 2015/06/02-11:41 To 2015/06/02 11:43</t>
  </si>
  <si>
    <t>HB51531 =&gt; From 2015/06/02-11:41 To 2015/06/02 11:43</t>
  </si>
  <si>
    <t>6054033 =&gt; From 2015/06/02-11:41 To 2015/06/02 11:43</t>
  </si>
  <si>
    <t>6054032 =&gt; From 2015/06/02-11:41 To 2015/06/02 11:43</t>
  </si>
  <si>
    <t>6054031 =&gt; From 2015/06/02-11:41 To 2015/06/02 11:43</t>
  </si>
  <si>
    <t>DK75823 =&gt; From 2015/06/02-11:08 To 2015/06/02 11:48</t>
  </si>
  <si>
    <t>DK75822 =&gt; From 2015/06/02-11:08 To 2015/06/02 11:48</t>
  </si>
  <si>
    <t>DK75821 =&gt; From 2015/06/02-11:08 To 2015/06/02 11:48</t>
  </si>
  <si>
    <t>KA22403 =&gt; From 2015/06/02-11:06 To 2015/06/02 11:48</t>
  </si>
  <si>
    <t>KA22402 =&gt; From 2015/06/02-11:06 To 2015/06/02 11:48</t>
  </si>
  <si>
    <t>KA22401 =&gt; From 2015/06/02-11:06 To 2015/06/02 11:48</t>
  </si>
  <si>
    <t>LH46233 =&gt; From 2015/06/02-11:46 To 2015/06/02 11:50</t>
  </si>
  <si>
    <t>LH46232 =&gt; From 2015/06/02-11:46 To 2015/06/02 11:50</t>
  </si>
  <si>
    <t>LM19202 =&gt; From 2015/06/02-11:48 To 2015/06/02 11:50</t>
  </si>
  <si>
    <t>KA24843 =&gt; From 2015/06/02-11:30 To 2015/06/02 11:50</t>
  </si>
  <si>
    <t>KA24842 =&gt; From 2015/06/02-11:30 To 2015/06/02 11:50</t>
  </si>
  <si>
    <t>KA24841 =&gt; From 2015/06/02-11:30 To 2015/06/02 11:50</t>
  </si>
  <si>
    <t>KA21593 =&gt; From 2015/06/02-11:48 To 2015/06/02 11:50</t>
  </si>
  <si>
    <t>KA21592 =&gt; From 2015/06/02-11:48 To 2015/06/02 11:50</t>
  </si>
  <si>
    <t>KA21591 =&gt; From 2015/06/02-11:48 To 2015/06/02 11:50</t>
  </si>
  <si>
    <t>TP28443 =&gt; From 2015/06/02-10:42 To 2015/06/02 11:53</t>
  </si>
  <si>
    <t>TP28442 =&gt; From 2015/06/02-10:42 To 2015/06/02 11:53</t>
  </si>
  <si>
    <t>TP28441 =&gt; From 2015/06/02-10:42 To 2015/06/02 11:53</t>
  </si>
  <si>
    <t>LH12793 =&gt; From 2015/06/02-11:30 To 2015/06/02 11:55</t>
  </si>
  <si>
    <t>LH12792 =&gt; From 2015/06/02-11:30 To 2015/06/02 11:55</t>
  </si>
  <si>
    <t>LH12791 =&gt; From 2015/06/02-11:30 To 2015/06/02 11:55</t>
  </si>
  <si>
    <t>DK75823 =&gt; From 2015/06/02-11:50 To 2015/06/02 11:55</t>
  </si>
  <si>
    <t>DK75822 =&gt; From 2015/06/02-11:50 To 2015/06/02 11:55</t>
  </si>
  <si>
    <t>DK75821 =&gt; From 2015/06/02-11:50 To 2015/06/02 11:55</t>
  </si>
  <si>
    <t>KA25593 =&gt; From 2015/06/02-09:02 To 2015/06/02 11:55</t>
  </si>
  <si>
    <t>KA25592 =&gt; From 2015/06/02-09:02 To 2015/06/02 11:55</t>
  </si>
  <si>
    <t>KA25591 =&gt; From 2015/06/02-09:02 To 2015/06/02 11:55</t>
  </si>
  <si>
    <t>OK18533 =&gt; From 2015/06/02-11:13 To 2015/06/02 11:57</t>
  </si>
  <si>
    <t>OK18532 =&gt; From 2015/06/02-11:13 To 2015/06/02 11:57</t>
  </si>
  <si>
    <t>OK18531 =&gt; From 2015/06/02-11:13 To 2015/06/02 11:57</t>
  </si>
  <si>
    <t>KA22703 =&gt; From 2015/06/02-11:34 To 2015/06/02 11:57</t>
  </si>
  <si>
    <t>KA22702 =&gt; From 2015/06/02-11:34 To 2015/06/02 11:57</t>
  </si>
  <si>
    <t>KA22701 =&gt; From 2015/06/02-11:34 To 2015/06/02 11:57</t>
  </si>
  <si>
    <t>KA21593 =&gt; From 2015/06/02-11:55 To 2015/06/02 11:57</t>
  </si>
  <si>
    <t>KA21592 =&gt; From 2015/06/02-11:55 To 2015/06/02 11:57</t>
  </si>
  <si>
    <t>KA21591 =&gt; From 2015/06/02-11:55 To 2015/06/02 11:57</t>
  </si>
  <si>
    <t>IB31073 =&gt; From 2015/06/02-11:19 To 2015/06/02 11:57</t>
  </si>
  <si>
    <t>IB31072 =&gt; From 2015/06/02-11:19 To 2015/06/02 11:57</t>
  </si>
  <si>
    <t>IB31071 =&gt; From 2015/06/02-11:19 To 2015/06/02 11:57</t>
  </si>
  <si>
    <t>SH11103 =&gt; From 2015/06/02-11:55 To 2015/06/02 11:59</t>
  </si>
  <si>
    <t>SH11102 =&gt; From 2015/06/02-11:55 To 2015/06/02 11:59</t>
  </si>
  <si>
    <t>SH11101 =&gt; From 2015/06/02-11:55 To 2015/06/02 11:59</t>
  </si>
  <si>
    <t>KA21763 =&gt; From 2015/06/02-11:16 To 2015/06/02 11:59</t>
  </si>
  <si>
    <t>KA21762 =&gt; From 2015/06/02-11:16 To 2015/06/02 11:59</t>
  </si>
  <si>
    <t>KA21761 =&gt; From 2015/06/02-11:16 To 2015/06/02 11:59</t>
  </si>
  <si>
    <t>LH03512 =&gt; From 2015/06/02-11:57 To 2015/06/02 12:02</t>
  </si>
  <si>
    <t>LH03511 =&gt; From 2015/06/02-11:57 To 2015/06/02 12:02</t>
  </si>
  <si>
    <t>LH14013 =&gt; From 2015/06/02-11:48 To 2015/06/02 12:02</t>
  </si>
  <si>
    <t>LH14012 =&gt; From 2015/06/02-11:48 To 2015/06/02 12:02</t>
  </si>
  <si>
    <t>LH14011 =&gt; From 2015/06/02-11:48 To 2015/06/02 12:02</t>
  </si>
  <si>
    <t>FB75353 =&gt; From 2015/06/02-10:11 To 2015/06/02 12:02</t>
  </si>
  <si>
    <t>FB75352 =&gt; From 2015/06/02-10:11 To 2015/06/02 12:02</t>
  </si>
  <si>
    <t>FB75351 =&gt; From 2015/06/02-10:11 To 2015/06/02 12:02</t>
  </si>
  <si>
    <t>JW75253 =&gt; From 2015/06/02-11:57 To 2015/06/02 12:02</t>
  </si>
  <si>
    <t>JW75252 =&gt; From 2015/06/02-11:57 To 2015/06/02 12:02</t>
  </si>
  <si>
    <t>JW75251 =&gt; From 2015/06/02-11:57 To 2015/06/02 12:02</t>
  </si>
  <si>
    <t>KA01222 =&gt; From 2015/06/02-10:14 To 2015/06/02 12:02</t>
  </si>
  <si>
    <t>KA01221 =&gt; From 2015/06/02-10:14 To 2015/06/02 12:02</t>
  </si>
  <si>
    <t>1256183 =&gt; From 2015/06/02-11:46 To 2015/06/02 12:04</t>
  </si>
  <si>
    <t>1256182 =&gt; From 2015/06/02-11:46 To 2015/06/02 12:04</t>
  </si>
  <si>
    <t>1256181 =&gt; From 2015/06/02-11:46 To 2015/06/02 12:04</t>
  </si>
  <si>
    <t>LH03092 =&gt; From 2015/06/02-12:02 To 2015/06/02 12:04</t>
  </si>
  <si>
    <t>LH03091 =&gt; From 2015/06/02-12:02 To 2015/06/02 12:04</t>
  </si>
  <si>
    <t>2652862 =&gt; From 2015/06/02-10:54 To 2015/06/02 12:04</t>
  </si>
  <si>
    <t>KA21593 =&gt; From 2015/06/02-12:02 To 2015/06/02 12:04</t>
  </si>
  <si>
    <t>KA21592 =&gt; From 2015/06/02-12:02 To 2015/06/02 12:04</t>
  </si>
  <si>
    <t>KA21591 =&gt; From 2015/06/02-12:02 To 2015/06/02 12:04</t>
  </si>
  <si>
    <t>AH19793 =&gt; From 2015/06/02-11:57 To 2015/06/02 12:07</t>
  </si>
  <si>
    <t>AH19792 =&gt; From 2015/06/02-11:57 To 2015/06/02 12:07</t>
  </si>
  <si>
    <t>AH19791 =&gt; From 2015/06/02-11:57 To 2015/06/02 12:07</t>
  </si>
  <si>
    <t>KA02562 =&gt; From 2015/06/02-06:25 To 2015/06/02 12:07</t>
  </si>
  <si>
    <t>KA02561 =&gt; From 2015/06/02-06:25 To 2015/06/02 12:07</t>
  </si>
  <si>
    <t>JH75203 =&gt; From 2015/06/02-11:50 To 2015/06/02 12:07</t>
  </si>
  <si>
    <t>JH75202 =&gt; From 2015/06/02-11:50 To 2015/06/02 12:07</t>
  </si>
  <si>
    <t>JH75201 =&gt; From 2015/06/02-11:50 To 2015/06/02 12:07</t>
  </si>
  <si>
    <t>LH11843 =&gt; From 2015/06/02-12:02 To 2015/06/02 12:10</t>
  </si>
  <si>
    <t>LH11842 =&gt; From 2015/06/02-12:02 To 2015/06/02 12:10</t>
  </si>
  <si>
    <t>LH11841 =&gt; From 2015/06/02-12:02 To 2015/06/02 12:10</t>
  </si>
  <si>
    <t>FB76463 =&gt; From 2015/06/02-11:43 To 2015/06/02 12:12</t>
  </si>
  <si>
    <t>FB76462 =&gt; From 2015/06/02-11:43 To 2015/06/02 12:12</t>
  </si>
  <si>
    <t>FB76461 =&gt; From 2015/06/02-11:43 To 2015/06/02 12:12</t>
  </si>
  <si>
    <t>BH75773 =&gt; From 2015/06/02-12:07 To 2015/06/02 12:12</t>
  </si>
  <si>
    <t>BH75772 =&gt; From 2015/06/02-12:07 To 2015/06/02 12:12</t>
  </si>
  <si>
    <t>BH75771 =&gt; From 2015/06/02-12:07 To 2015/06/02 12:12</t>
  </si>
  <si>
    <t>1S35863 =&gt; From 2015/06/02-12:02 To 2015/06/02 12:12</t>
  </si>
  <si>
    <t>1S35862 =&gt; From 2015/06/02-12:02 To 2015/06/02 12:12</t>
  </si>
  <si>
    <t>1S35861 =&gt; From 2015/06/02-12:02 To 2015/06/02 12:12</t>
  </si>
  <si>
    <t>PH76903 =&gt; From 2015/06/02-12:07 To 2015/06/02 12:15</t>
  </si>
  <si>
    <t>PH76902 =&gt; From 2015/06/02-12:07 To 2015/06/02 12:15</t>
  </si>
  <si>
    <t>PH76901 =&gt; From 2015/06/02-12:07 To 2015/06/02 12:15</t>
  </si>
  <si>
    <t>KA39813 =&gt; From 2015/06/02-10:26 To 2015/06/02 12:15</t>
  </si>
  <si>
    <t>KA39812 =&gt; From 2015/06/02-10:26 To 2015/06/02 12:15</t>
  </si>
  <si>
    <t>KA39811 =&gt; From 2015/06/02-10:26 To 2015/06/02 12:15</t>
  </si>
  <si>
    <t>KA39453 =&gt; From 2015/06/02-09:06 To 2015/06/02 12:15</t>
  </si>
  <si>
    <t>KA39452 =&gt; From 2015/06/02-09:06 To 2015/06/02 12:15</t>
  </si>
  <si>
    <t>KA39451 =&gt; From 2015/06/02-09:06 To 2015/06/02 12:15</t>
  </si>
  <si>
    <t>6253703 =&gt; From 2015/06/02-11:55 To 2015/06/02 12:18</t>
  </si>
  <si>
    <t>6253702 =&gt; From 2015/06/02-11:55 To 2015/06/02 12:18</t>
  </si>
  <si>
    <t>6253701 =&gt; From 2015/06/02-11:55 To 2015/06/02 12:18</t>
  </si>
  <si>
    <t>SH51843 =&gt; From 2015/06/02-11:43 To 2015/06/02 12:18</t>
  </si>
  <si>
    <t>SH51842 =&gt; From 2015/06/02-11:43 To 2015/06/02 12:18</t>
  </si>
  <si>
    <t>SH51841 =&gt; From 2015/06/02-11:43 To 2015/06/02 12:18</t>
  </si>
  <si>
    <t>NR45703 =&gt; From 2015/06/02-12:15 To 2015/06/02 12:18</t>
  </si>
  <si>
    <t>NR45702 =&gt; From 2015/06/02-12:15 To 2015/06/02 12:18</t>
  </si>
  <si>
    <t>NR45701 =&gt; From 2015/06/02-12:15 To 2015/06/02 12:18</t>
  </si>
  <si>
    <t>BB44673 =&gt; From 2015/06/02-11:43 To 2015/06/02 12:18</t>
  </si>
  <si>
    <t>BB44672 =&gt; From 2015/06/02-11:43 To 2015/06/02 12:18</t>
  </si>
  <si>
    <t>BB44671 =&gt; From 2015/06/02-11:43 To 2015/06/02 12:18</t>
  </si>
  <si>
    <t>LH17603 =&gt; From 2015/06/02-12:18 To 2015/06/02 12:20</t>
  </si>
  <si>
    <t>LH17602 =&gt; From 2015/06/02-12:18 To 2015/06/02 12:20</t>
  </si>
  <si>
    <t>LH17601 =&gt; From 2015/06/02-12:18 To 2015/06/02 12:20</t>
  </si>
  <si>
    <t>GJ18323 =&gt; From 2015/06/02-12:15 To 2015/06/02 12:20</t>
  </si>
  <si>
    <t>GJ18322 =&gt; From 2015/06/02-12:15 To 2015/06/02 12:20</t>
  </si>
  <si>
    <t>GJ18321 =&gt; From 2015/06/02-12:15 To 2015/06/02 12:20</t>
  </si>
  <si>
    <t>MB28353 =&gt; From 2015/06/02-10:28 To 2015/06/02 12:20</t>
  </si>
  <si>
    <t>MB28352 =&gt; From 2015/06/02-10:28 To 2015/06/02 12:20</t>
  </si>
  <si>
    <t>MB28351 =&gt; From 2015/06/02-10:28 To 2015/06/02 12:20</t>
  </si>
  <si>
    <t>SK39903 =&gt; From 2015/06/02-12:15 To 2015/06/02 12:20</t>
  </si>
  <si>
    <t>SK39902 =&gt; From 2015/06/02-12:15 To 2015/06/02 12:20</t>
  </si>
  <si>
    <t>SK39901 =&gt; From 2015/06/02-12:15 To 2015/06/02 12:20</t>
  </si>
  <si>
    <t>PS49392 =&gt; From 2015/06/02-12:18 To 2015/06/02 12:20</t>
  </si>
  <si>
    <t>LH11883 =&gt; From 2015/06/02-11:48 To 2015/06/02 12:23</t>
  </si>
  <si>
    <t>LH11882 =&gt; From 2015/06/02-11:48 To 2015/06/02 12:23</t>
  </si>
  <si>
    <t>LH11881 =&gt; From 2015/06/02-11:48 To 2015/06/02 12:23</t>
  </si>
  <si>
    <t>KS14223 =&gt; From 2015/06/02-11:16 To 2015/06/02 12:23</t>
  </si>
  <si>
    <t>KS14222 =&gt; From 2015/06/02-11:16 To 2015/06/02 12:23</t>
  </si>
  <si>
    <t>KS14221 =&gt; From 2015/06/02-11:16 To 2015/06/02 12:23</t>
  </si>
  <si>
    <t>1N35533 =&gt; From 2015/06/02-11:37 To 2015/06/02 12:23</t>
  </si>
  <si>
    <t>1N35532 =&gt; From 2015/06/02-11:37 To 2015/06/02 12:23</t>
  </si>
  <si>
    <t>1N35531 =&gt; From 2015/06/02-11:37 To 2015/06/02 12:23</t>
  </si>
  <si>
    <t>GJ41413 =&gt; From 2015/06/02-12:20 To 2015/06/02 12:23</t>
  </si>
  <si>
    <t>GJ41412 =&gt; From 2015/06/02-12:20 To 2015/06/02 12:23</t>
  </si>
  <si>
    <t>GJ41411 =&gt; From 2015/06/02-12:20 To 2015/06/02 12:23</t>
  </si>
  <si>
    <t>2636303 =&gt; From 2015/06/02-08:06 To 2015/06/02 12:23</t>
  </si>
  <si>
    <t>2636301 =&gt; From 2015/06/02-08:06 To 2015/06/02 12:23</t>
  </si>
  <si>
    <t>2636302 =&gt; From 2015/06/02-08:12 To 2015/06/02 12:23</t>
  </si>
  <si>
    <t>HF42983 =&gt; From 2015/06/02-11:30 To 2015/06/02 12:23</t>
  </si>
  <si>
    <t>HF42982 =&gt; From 2015/06/02-11:30 To 2015/06/02 12:23</t>
  </si>
  <si>
    <t>HF42981 =&gt; From 2015/06/02-11:30 To 2015/06/02 12:23</t>
  </si>
  <si>
    <t>HF18383 =&gt; From 2015/06/02-11:30 To 2015/06/02 12:23</t>
  </si>
  <si>
    <t>HF18382 =&gt; From 2015/06/02-11:30 To 2015/06/02 12:23</t>
  </si>
  <si>
    <t>HF18381 =&gt; From 2015/06/02-11:30 To 2015/06/02 12:23</t>
  </si>
  <si>
    <t>KA02562 =&gt; From 2015/06/02-12:18 To 2015/06/02 12:23</t>
  </si>
  <si>
    <t>KA02561 =&gt; From 2015/06/02-12:18 To 2015/06/02 12:23</t>
  </si>
  <si>
    <t>KA21592 =&gt; From 2015/06/02-12:20 To 2015/06/02 12:23</t>
  </si>
  <si>
    <t>PP76023 =&gt; From 2015/06/02-07:47 To 2015/06/02 12:26</t>
  </si>
  <si>
    <t>PP76022 =&gt; From 2015/06/02-07:47 To 2015/06/02 12:26</t>
  </si>
  <si>
    <t>PP76021 =&gt; From 2015/06/02-07:47 To 2015/06/02 12:26</t>
  </si>
  <si>
    <t>KA24883 =&gt; From 2015/06/02-12:10 To 2015/06/02 12:26</t>
  </si>
  <si>
    <t>KA24882 =&gt; From 2015/06/02-12:10 To 2015/06/02 12:26</t>
  </si>
  <si>
    <t>KA24881 =&gt; From 2015/06/02-12:10 To 2015/06/02 12:26</t>
  </si>
  <si>
    <t>KA23613 =&gt; From 2015/06/02-10:44 To 2015/06/02 12:26</t>
  </si>
  <si>
    <t>KA23612 =&gt; From 2015/06/02-10:44 To 2015/06/02 12:26</t>
  </si>
  <si>
    <t>KA23611 =&gt; From 2015/06/02-10:44 To 2015/06/02 12:26</t>
  </si>
  <si>
    <t>KA24451 =&gt; From 2015/06/02-12:15 To 2015/06/02 12:28</t>
  </si>
  <si>
    <t>GJ44933 =&gt; From 2015/06/02-12:20 To 2015/06/02 12:31</t>
  </si>
  <si>
    <t>GJ44932 =&gt; From 2015/06/02-12:20 To 2015/06/02 12:31</t>
  </si>
  <si>
    <t>GJ44931 =&gt; From 2015/06/02-12:20 To 2015/06/02 12:31</t>
  </si>
  <si>
    <t>AK49721 =&gt; From 2015/06/02-12:28 To 2015/06/02 12:31</t>
  </si>
  <si>
    <t>OK75843 =&gt; From 2015/06/02-12:12 To 2015/06/02 12:34</t>
  </si>
  <si>
    <t>OK75842 =&gt; From 2015/06/02-12:12 To 2015/06/02 12:34</t>
  </si>
  <si>
    <t>OK75841 =&gt; From 2015/06/02-12:12 To 2015/06/02 12:34</t>
  </si>
  <si>
    <t>SG14993 =&gt; From 2015/06/02-12:20 To 2015/06/02 12:34</t>
  </si>
  <si>
    <t>SG14992 =&gt; From 2015/06/02-12:20 To 2015/06/02 12:34</t>
  </si>
  <si>
    <t>SG14991 =&gt; From 2015/06/02-12:20 To 2015/06/02 12:34</t>
  </si>
  <si>
    <t>FB75193 =&gt; From 2015/06/02-11:27 To 2015/06/02 12:34</t>
  </si>
  <si>
    <t>FB75192 =&gt; From 2015/06/02-11:27 To 2015/06/02 12:34</t>
  </si>
  <si>
    <t>FB75191 =&gt; From 2015/06/02-11:27 To 2015/06/02 12:34</t>
  </si>
  <si>
    <t>3153193 =&gt; From 2015/06/02-12:04 To 2015/06/02 12:34</t>
  </si>
  <si>
    <t>3153192 =&gt; From 2015/06/02-12:04 To 2015/06/02 12:34</t>
  </si>
  <si>
    <t>3153191 =&gt; From 2015/06/02-12:04 To 2015/06/02 12:34</t>
  </si>
  <si>
    <t>KA00421 =&gt; From 2015/06/02-12:31 To 2015/06/02 12:34</t>
  </si>
  <si>
    <t>AK49722 =&gt; From 2015/06/02-12:26 To 2015/06/02 12:34</t>
  </si>
  <si>
    <t>DK75823 =&gt; From 2015/06/02-11:57 To 2015/06/02 12:36</t>
  </si>
  <si>
    <t>DK75822 =&gt; From 2015/06/02-11:57 To 2015/06/02 12:36</t>
  </si>
  <si>
    <t>DK75821 =&gt; From 2015/06/02-11:57 To 2015/06/02 12:36</t>
  </si>
  <si>
    <t>GJ00021 =&gt; From 2015/06/02-12:26 To 2015/06/02 12:36</t>
  </si>
  <si>
    <t>OK41104 =&gt; From 2015/06/02-12:12 To 2015/06/02 12:36</t>
  </si>
  <si>
    <t>OK41103 =&gt; From 2015/06/02-12:12 To 2015/06/02 12:36</t>
  </si>
  <si>
    <t>OK41102 =&gt; From 2015/06/02-12:12 To 2015/06/02 12:36</t>
  </si>
  <si>
    <t>OK41101 =&gt; From 2015/06/02-12:12 To 2015/06/02 12:36</t>
  </si>
  <si>
    <t>SW18573 =&gt; From 2015/06/02-12:18 To 2015/06/02 12:36</t>
  </si>
  <si>
    <t>SW18572 =&gt; From 2015/06/02-12:18 To 2015/06/02 12:36</t>
  </si>
  <si>
    <t>SW18571 =&gt; From 2015/06/02-12:18 To 2015/06/02 12:36</t>
  </si>
  <si>
    <t>SG18613 =&gt; From 2015/06/02-10:47 To 2015/06/02 12:36</t>
  </si>
  <si>
    <t>SG18612 =&gt; From 2015/06/02-10:47 To 2015/06/02 12:36</t>
  </si>
  <si>
    <t>SG18611 =&gt; From 2015/06/02-10:47 To 2015/06/02 12:36</t>
  </si>
  <si>
    <t>KA02561 =&gt; From 2015/06/02-12:28 To 2015/06/02 12:36</t>
  </si>
  <si>
    <t>KA25813 =&gt; From 2015/06/02-11:19 To 2015/06/02 12:38</t>
  </si>
  <si>
    <t>KA25812 =&gt; From 2015/06/02-11:19 To 2015/06/02 12:38</t>
  </si>
  <si>
    <t>KA25811 =&gt; From 2015/06/02-11:19 To 2015/06/02 12:38</t>
  </si>
  <si>
    <t>MU44171 =&gt; From 2015/06/02-12:31 To 2015/06/02 12:40</t>
  </si>
  <si>
    <t>PH76903 =&gt; From 2015/06/02-12:36 To 2015/06/02 12:40</t>
  </si>
  <si>
    <t>PH76902 =&gt; From 2015/06/02-12:36 To 2015/06/02 12:40</t>
  </si>
  <si>
    <t>BH75773 =&gt; From 2015/06/02-12:36 To 2015/06/02 12:40</t>
  </si>
  <si>
    <t>BH75772 =&gt; From 2015/06/02-12:36 To 2015/06/02 12:40</t>
  </si>
  <si>
    <t>BH75771 =&gt; From 2015/06/02-12:36 To 2015/06/02 12:40</t>
  </si>
  <si>
    <t>PH76901 =&gt; From 2015/06/02-12:38 To 2015/06/02 12:40</t>
  </si>
  <si>
    <t>KA22983 =&gt; From 2015/06/02-12:31 To 2015/06/02 12:40</t>
  </si>
  <si>
    <t>KA22982 =&gt; From 2015/06/02-12:31 To 2015/06/02 12:40</t>
  </si>
  <si>
    <t>KA22981 =&gt; From 2015/06/02-12:31 To 2015/06/02 12:40</t>
  </si>
  <si>
    <t>CO46083 =&gt; From 2015/06/02-10:30 To 2015/06/02 12:40</t>
  </si>
  <si>
    <t>CO46082 =&gt; From 2015/06/02-10:30 To 2015/06/02 12:40</t>
  </si>
  <si>
    <t>CO46081 =&gt; From 2015/06/02-10:30 To 2015/06/02 12:40</t>
  </si>
  <si>
    <t>SK48593 =&gt; From 2015/06/02-12:40 To 2015/06/02 12:43</t>
  </si>
  <si>
    <t>SK48592 =&gt; From 2015/06/02-12:40 To 2015/06/02 12:43</t>
  </si>
  <si>
    <t>SK48591 =&gt; From 2015/06/02-12:40 To 2015/06/02 12:43</t>
  </si>
  <si>
    <t>KA21843 =&gt; From 2015/06/02-11:06 To 2015/06/02 12:43</t>
  </si>
  <si>
    <t>KA21842 =&gt; From 2015/06/02-11:06 To 2015/06/02 12:43</t>
  </si>
  <si>
    <t>KA21841 =&gt; From 2015/06/02-11:06 To 2015/06/02 12:43</t>
  </si>
  <si>
    <t>KA38473 =&gt; From 2015/06/02-12:40 To 2015/06/02 12:43</t>
  </si>
  <si>
    <t>KA38472 =&gt; From 2015/06/02-12:40 To 2015/06/02 12:43</t>
  </si>
  <si>
    <t>KA38471 =&gt; From 2015/06/02-12:40 To 2015/06/02 12:43</t>
  </si>
  <si>
    <t>AT32553 =&gt; From 2015/06/02-12:38 To 2015/06/02 12:43</t>
  </si>
  <si>
    <t>AT32552 =&gt; From 2015/06/02-12:38 To 2015/06/02 12:43</t>
  </si>
  <si>
    <t>AT32551 =&gt; From 2015/06/02-12:38 To 2015/06/02 12:43</t>
  </si>
  <si>
    <t>KS50393 =&gt; From 2015/06/02-11:32 To 2015/06/02 12:45</t>
  </si>
  <si>
    <t>KS50392 =&gt; From 2015/06/02-11:32 To 2015/06/02 12:45</t>
  </si>
  <si>
    <t>KS50391 =&gt; From 2015/06/02-11:32 To 2015/06/02 12:45</t>
  </si>
  <si>
    <t>MU44171 =&gt; From 2015/06/02-12:43 To 2015/06/02 12:45</t>
  </si>
  <si>
    <t>KA02762 =&gt; From 2015/06/02-09:54 To 2015/06/02 12:45</t>
  </si>
  <si>
    <t>KA02761 =&gt; From 2015/06/02-09:54 To 2015/06/02 12:45</t>
  </si>
  <si>
    <t>5953963 =&gt; From 2015/06/02-12:02 To 2015/06/02 12:47</t>
  </si>
  <si>
    <t>5953962 =&gt; From 2015/06/02-12:02 To 2015/06/02 12:47</t>
  </si>
  <si>
    <t>5953961 =&gt; From 2015/06/02-12:02 To 2015/06/02 12:47</t>
  </si>
  <si>
    <t>KA43463 =&gt; From 2015/06/02-12:10 To 2015/06/02 12:47</t>
  </si>
  <si>
    <t>KA43462 =&gt; From 2015/06/02-12:10 To 2015/06/02 12:47</t>
  </si>
  <si>
    <t>KA43461 =&gt; From 2015/06/02-12:10 To 2015/06/02 12:47</t>
  </si>
  <si>
    <t>KA38473 =&gt; From 2015/06/02-12:45 To 2015/06/02 12:47</t>
  </si>
  <si>
    <t>KA38472 =&gt; From 2015/06/02-12:45 To 2015/06/02 12:47</t>
  </si>
  <si>
    <t>KA38471 =&gt; From 2015/06/02-12:45 To 2015/06/02 12:47</t>
  </si>
  <si>
    <t>3F37203 =&gt; From 2015/06/02-03:31 To 2015/06/02 12:47</t>
  </si>
  <si>
    <t>3F37202 =&gt; From 2015/06/02-03:31 To 2015/06/02 12:47</t>
  </si>
  <si>
    <t>3F37201 =&gt; From 2015/06/02-03:31 To 2015/06/02 12:47</t>
  </si>
  <si>
    <t>MU44171 =&gt; From 2015/06/02-12:47 To 2015/06/02 12:50</t>
  </si>
  <si>
    <t>PH76902 =&gt; From 2015/06/02-12:47 To 2015/06/02 12:50</t>
  </si>
  <si>
    <t>LH14013 =&gt; From 2015/06/02-12:31 To 2015/06/02 12:52</t>
  </si>
  <si>
    <t>LH14012 =&gt; From 2015/06/02-12:31 To 2015/06/02 12:52</t>
  </si>
  <si>
    <t>LH14011 =&gt; From 2015/06/02-12:31 To 2015/06/02 12:52</t>
  </si>
  <si>
    <t>JL75073 =&gt; From 2015/06/02-12:26 To 2015/06/02 12:52</t>
  </si>
  <si>
    <t>JL75072 =&gt; From 2015/06/02-12:26 To 2015/06/02 12:52</t>
  </si>
  <si>
    <t>JL75071 =&gt; From 2015/06/02-12:26 To 2015/06/02 12:52</t>
  </si>
  <si>
    <t>KX33413 =&gt; From 2015/06/02-12:43 To 2015/06/02 12:54</t>
  </si>
  <si>
    <t>KX33423 =&gt; From 2015/06/02-12:45 To 2015/06/02 12:54</t>
  </si>
  <si>
    <t>KX33422 =&gt; From 2015/06/02-12:45 To 2015/06/02 12:54</t>
  </si>
  <si>
    <t>KX33421 =&gt; From 2015/06/02-12:45 To 2015/06/02 12:54</t>
  </si>
  <si>
    <t>KX33412 =&gt; From 2015/06/02-12:45 To 2015/06/02 12:54</t>
  </si>
  <si>
    <t>KX33411 =&gt; From 2015/06/02-12:45 To 2015/06/02 12:54</t>
  </si>
  <si>
    <t>KA22433 =&gt; From 2015/06/02-09:45 To 2015/06/02 12:56</t>
  </si>
  <si>
    <t>KA22432 =&gt; From 2015/06/02-09:45 To 2015/06/02 12:56</t>
  </si>
  <si>
    <t>KA22431 =&gt; From 2015/06/02-09:45 To 2015/06/02 12:56</t>
  </si>
  <si>
    <t>FB76463 =&gt; From 2015/06/02-12:45 To 2015/06/02 12:59</t>
  </si>
  <si>
    <t>FB76462 =&gt; From 2015/06/02-12:45 To 2015/06/02 12:59</t>
  </si>
  <si>
    <t>FB76461 =&gt; From 2015/06/02-12:45 To 2015/06/02 12:59</t>
  </si>
  <si>
    <t>DP19503 =&gt; From 2015/06/02-12:47 To 2015/06/02 12:59</t>
  </si>
  <si>
    <t>DP19502 =&gt; From 2015/06/02-12:47 To 2015/06/02 12:59</t>
  </si>
  <si>
    <t>DP19501 =&gt; From 2015/06/02-12:47 To 2015/06/02 12:59</t>
  </si>
  <si>
    <t>DK75823 =&gt; From 2015/06/02-12:45 To 2015/06/02 12:59</t>
  </si>
  <si>
    <t>DK75821 =&gt; From 2015/06/02-12:45 To 2015/06/02 12:59</t>
  </si>
  <si>
    <t>DK75822 =&gt; From 2015/06/02-12:47 To 2015/06/02 12:59</t>
  </si>
  <si>
    <t>LH12582 =&gt; From 2015/06/02-12:54 To 2015/06/02 12:59</t>
  </si>
  <si>
    <t>LH12581 =&gt; From 2015/06/02-12:54 To 2015/06/02 12:59</t>
  </si>
  <si>
    <t>LH12583 =&gt; From 2015/06/02-12:54 To 2015/06/02 12:59</t>
  </si>
  <si>
    <t>LH12393 =&gt; From 2015/06/02-09:33 To 2015/06/02 13:01</t>
  </si>
  <si>
    <t>LH12392 =&gt; From 2015/06/02-09:33 To 2015/06/02 13:01</t>
  </si>
  <si>
    <t>LH12391 =&gt; From 2015/06/02-09:33 To 2015/06/02 13:01</t>
  </si>
  <si>
    <t>LH12403 =&gt; From 2015/06/02-09:22 To 2015/06/02 13:01</t>
  </si>
  <si>
    <t>LH12402 =&gt; From 2015/06/02-09:22 To 2015/06/02 13:01</t>
  </si>
  <si>
    <t>LH12401 =&gt; From 2015/06/02-09:22 To 2015/06/02 13:01</t>
  </si>
  <si>
    <t>GJ76733 =&gt; From 2015/06/02-12:54 To 2015/06/02 13:03</t>
  </si>
  <si>
    <t>GJ76732 =&gt; From 2015/06/02-12:54 To 2015/06/02 13:03</t>
  </si>
  <si>
    <t>GJ76731 =&gt; From 2015/06/02-12:54 To 2015/06/02 13:03</t>
  </si>
  <si>
    <t>LH48533 =&gt; From 2015/06/02-07:59 To 2015/06/02 13:03</t>
  </si>
  <si>
    <t>LH48532 =&gt; From 2015/06/02-07:59 To 2015/06/02 13:03</t>
  </si>
  <si>
    <t>LH48531 =&gt; From 2015/06/02-07:59 To 2015/06/02 13:03</t>
  </si>
  <si>
    <t>KA21593 =&gt; From 2015/06/02-13:03 To 2015/06/02 13:06</t>
  </si>
  <si>
    <t>KA21592 =&gt; From 2015/06/02-13:03 To 2015/06/02 13:06</t>
  </si>
  <si>
    <t>KA21591 =&gt; From 2015/06/02-13:03 To 2015/06/02 13:06</t>
  </si>
  <si>
    <t>PS27383 =&gt; From 2015/06/02-11:59 To 2015/06/02 13:06</t>
  </si>
  <si>
    <t>PS27382 =&gt; From 2015/06/02-11:59 To 2015/06/02 13:06</t>
  </si>
  <si>
    <t>PS27381 =&gt; From 2015/06/02-11:59 To 2015/06/02 13:06</t>
  </si>
  <si>
    <t>GM76143 =&gt; From 2015/06/02-07:42 To 2015/06/02 13:06</t>
  </si>
  <si>
    <t>GM76142 =&gt; From 2015/06/02-07:42 To 2015/06/02 13:06</t>
  </si>
  <si>
    <t>FB45303 =&gt; From 2015/06/02-09:04 To 2015/06/02 13:08</t>
  </si>
  <si>
    <t>FB45302 =&gt; From 2015/06/02-09:04 To 2015/06/02 13:08</t>
  </si>
  <si>
    <t>FB45301 =&gt; From 2015/06/02-09:04 To 2015/06/02 13:08</t>
  </si>
  <si>
    <t>DK75823 =&gt; From 2015/06/02-13:01 To 2015/06/02 13:08</t>
  </si>
  <si>
    <t>DK75822 =&gt; From 2015/06/02-13:01 To 2015/06/02 13:08</t>
  </si>
  <si>
    <t>DK75821 =&gt; From 2015/06/02-13:01 To 2015/06/02 13:08</t>
  </si>
  <si>
    <t>GJ45843 =&gt; From 2015/06/02-08:59 To 2015/06/02 13:08</t>
  </si>
  <si>
    <t>GJ45842 =&gt; From 2015/06/02-08:59 To 2015/06/02 13:08</t>
  </si>
  <si>
    <t>GJ45841 =&gt; From 2015/06/02-08:59 To 2015/06/02 13:08</t>
  </si>
  <si>
    <t>RK76533 =&gt; From 2015/06/02-09:33 To 2015/06/02 13:08</t>
  </si>
  <si>
    <t>RK76532 =&gt; From 2015/06/02-09:33 To 2015/06/02 13:08</t>
  </si>
  <si>
    <t>RK76531 =&gt; From 2015/06/02-09:33 To 2015/06/02 13:08</t>
  </si>
  <si>
    <t>KA38473 =&gt; From 2015/06/02-12:54 To 2015/06/02 13:08</t>
  </si>
  <si>
    <t>KA38472 =&gt; From 2015/06/02-12:54 To 2015/06/02 13:08</t>
  </si>
  <si>
    <t>KA38471 =&gt; From 2015/06/02-12:54 To 2015/06/02 13:08</t>
  </si>
  <si>
    <t>TP27843 =&gt; From 2015/06/02-12:34 To 2015/06/02 13:08</t>
  </si>
  <si>
    <t>TP27842 =&gt; From 2015/06/02-12:34 To 2015/06/02 13:08</t>
  </si>
  <si>
    <t>TP27841 =&gt; From 2015/06/02-12:34 To 2015/06/02 13:08</t>
  </si>
  <si>
    <t>GM76141 =&gt; From 2015/06/02-07:42 To 2015/06/02 13:08</t>
  </si>
  <si>
    <t>NR76003 =&gt; From 2015/06/02-12:40 To 2015/06/02 13:10</t>
  </si>
  <si>
    <t>NR76002 =&gt; From 2015/06/02-12:40 To 2015/06/02 13:10</t>
  </si>
  <si>
    <t>NR76001 =&gt; From 2015/06/02-12:40 To 2015/06/02 13:10</t>
  </si>
  <si>
    <t>AH19793 =&gt; From 2015/06/02-12:50 To 2015/06/02 13:12</t>
  </si>
  <si>
    <t>AH19792 =&gt; From 2015/06/02-12:50 To 2015/06/02 13:12</t>
  </si>
  <si>
    <t>AH19791 =&gt; From 2015/06/02-12:50 To 2015/06/02 13:12</t>
  </si>
  <si>
    <t>KA39393 =&gt; From 2015/06/02-11:48 To 2015/06/02 13:12</t>
  </si>
  <si>
    <t>KA39392 =&gt; From 2015/06/02-11:48 To 2015/06/02 13:12</t>
  </si>
  <si>
    <t>KA39391 =&gt; From 2015/06/02-11:48 To 2015/06/02 13:12</t>
  </si>
  <si>
    <t>MN48963 =&gt; From 2015/06/02-13:10 To 2015/06/02 13:12</t>
  </si>
  <si>
    <t>MN48962 =&gt; From 2015/06/02-13:10 To 2015/06/02 13:12</t>
  </si>
  <si>
    <t>MN48961 =&gt; From 2015/06/02-13:10 To 2015/06/02 13:12</t>
  </si>
  <si>
    <t>LH38802 =&gt; From 2015/06/02-13:12 To 2015/06/02 13:15</t>
  </si>
  <si>
    <t>LH38801 =&gt; From 2015/06/02-13:12 To 2015/06/02 13:15</t>
  </si>
  <si>
    <t>KA25843 =&gt; From 2015/06/02-12:38 To 2015/06/02 13:15</t>
  </si>
  <si>
    <t>KA25842 =&gt; From 2015/06/02-12:38 To 2015/06/02 13:15</t>
  </si>
  <si>
    <t>KA25841 =&gt; From 2015/06/02-12:38 To 2015/06/02 13:15</t>
  </si>
  <si>
    <t>GK76442 =&gt; From 2015/06/02-13:12 To 2015/06/02 13:15</t>
  </si>
  <si>
    <t>GK76441 =&gt; From 2015/06/02-13:12 To 2015/06/02 13:15</t>
  </si>
  <si>
    <t>EM50823 =&gt; From 2015/06/02-12:18 To 2015/06/02 13:17</t>
  </si>
  <si>
    <t>EM50822 =&gt; From 2015/06/02-12:18 To 2015/06/02 13:17</t>
  </si>
  <si>
    <t>EM50821 =&gt; From 2015/06/02-12:18 To 2015/06/02 13:17</t>
  </si>
  <si>
    <t>1I35193 =&gt; From 2015/06/02-12:45 To 2015/06/02 13:17</t>
  </si>
  <si>
    <t>1I35192 =&gt; From 2015/06/02-12:45 To 2015/06/02 13:17</t>
  </si>
  <si>
    <t>1I35191 =&gt; From 2015/06/02-12:45 To 2015/06/02 13:17</t>
  </si>
  <si>
    <t>PS27381 =&gt; From 2015/06/02-13:10 To 2015/06/02 13:17</t>
  </si>
  <si>
    <t>LH03512 =&gt; From 2015/06/02-12:18 To 2015/06/02 13:19</t>
  </si>
  <si>
    <t>LH03511 =&gt; From 2015/06/02-12:18 To 2015/06/02 13:19</t>
  </si>
  <si>
    <t>LH17363 =&gt; From 2015/06/02-13:15 To 2015/06/02 13:19</t>
  </si>
  <si>
    <t>LH17362 =&gt; From 2015/06/02-13:15 To 2015/06/02 13:19</t>
  </si>
  <si>
    <t>LH17361 =&gt; From 2015/06/02-13:15 To 2015/06/02 13:19</t>
  </si>
  <si>
    <t>LH17364 =&gt; From 2015/06/02-13:15 To 2015/06/02 13:19</t>
  </si>
  <si>
    <t>LH43773 =&gt; From 2015/06/02-13:15 To 2015/06/02 13:19</t>
  </si>
  <si>
    <t>LH43772 =&gt; From 2015/06/02-13:15 To 2015/06/02 13:19</t>
  </si>
  <si>
    <t>LH43771 =&gt; From 2015/06/02-13:15 To 2015/06/02 13:19</t>
  </si>
  <si>
    <t>LH46231 =&gt; From 2015/06/02-09:26 To 2015/06/02 13:19</t>
  </si>
  <si>
    <t>KS18413 =&gt; From 2015/06/02-12:56 To 2015/06/02 13:19</t>
  </si>
  <si>
    <t>KS18412 =&gt; From 2015/06/02-12:56 To 2015/06/02 13:19</t>
  </si>
  <si>
    <t>KS18411 =&gt; From 2015/06/02-12:56 To 2015/06/02 13:19</t>
  </si>
  <si>
    <t>LH46233 =&gt; From 2015/06/02-13:12 To 2015/06/02 13:19</t>
  </si>
  <si>
    <t>LH46232 =&gt; From 2015/06/02-13:12 To 2015/06/02 13:19</t>
  </si>
  <si>
    <t>SK42053 =&gt; From 2015/06/02-13:15 To 2015/06/02 13:19</t>
  </si>
  <si>
    <t>SK42052 =&gt; From 2015/06/02-13:15 To 2015/06/02 13:19</t>
  </si>
  <si>
    <t>SK42051 =&gt; From 2015/06/02-13:15 To 2015/06/02 13:19</t>
  </si>
  <si>
    <t>GJ39983 =&gt; From 2015/06/02-13:15 To 2015/06/02 13:19</t>
  </si>
  <si>
    <t>GJ39982 =&gt; From 2015/06/02-13:15 To 2015/06/02 13:19</t>
  </si>
  <si>
    <t>GJ39981 =&gt; From 2015/06/02-13:15 To 2015/06/02 13:19</t>
  </si>
  <si>
    <t>0252613 =&gt; From 2015/06/02-12:31 To 2015/06/02 13:19</t>
  </si>
  <si>
    <t>0252612 =&gt; From 2015/06/02-12:31 To 2015/06/02 13:19</t>
  </si>
  <si>
    <t>0252611 =&gt; From 2015/06/02-12:31 To 2015/06/02 13:19</t>
  </si>
  <si>
    <t>2952923 =&gt; From 2015/06/02-13:15 To 2015/06/02 13:19</t>
  </si>
  <si>
    <t>2952922 =&gt; From 2015/06/02-13:15 To 2015/06/02 13:19</t>
  </si>
  <si>
    <t>2952921 =&gt; From 2015/06/02-13:15 To 2015/06/02 13:19</t>
  </si>
  <si>
    <t>TT48843 =&gt; From 2015/06/02-13:17 To 2015/06/02 13:19</t>
  </si>
  <si>
    <t>TT48842 =&gt; From 2015/06/02-13:17 To 2015/06/02 13:19</t>
  </si>
  <si>
    <t>TT48841 =&gt; From 2015/06/02-13:17 To 2015/06/02 13:19</t>
  </si>
  <si>
    <t>PS27383 =&gt; From 2015/06/02-13:10 To 2015/06/02 13:19</t>
  </si>
  <si>
    <t>PS27382 =&gt; From 2015/06/02-13:10 To 2015/06/02 13:19</t>
  </si>
  <si>
    <t>LH14063 =&gt; From 2015/06/02-13:15 To 2015/06/02 13:22</t>
  </si>
  <si>
    <t>LH14062 =&gt; From 2015/06/02-13:15 To 2015/06/02 13:22</t>
  </si>
  <si>
    <t>LH14061 =&gt; From 2015/06/02-13:15 To 2015/06/02 13:22</t>
  </si>
  <si>
    <t>LH38293 =&gt; From 2015/06/02-13:15 To 2015/06/02 13:22</t>
  </si>
  <si>
    <t>LH38292 =&gt; From 2015/06/02-13:15 To 2015/06/02 13:22</t>
  </si>
  <si>
    <t>LH38291 =&gt; From 2015/06/02-13:15 To 2015/06/02 13:22</t>
  </si>
  <si>
    <t>LH16853 =&gt; From 2015/06/02-13:19 To 2015/06/02 13:22</t>
  </si>
  <si>
    <t>LH16852 =&gt; From 2015/06/02-13:19 To 2015/06/02 13:22</t>
  </si>
  <si>
    <t>LH16851 =&gt; From 2015/06/02-13:19 To 2015/06/02 13:22</t>
  </si>
  <si>
    <t>OK76773 =&gt; From 2015/06/02-12:52 To 2015/06/02 13:22</t>
  </si>
  <si>
    <t>OK76772 =&gt; From 2015/06/02-12:52 To 2015/06/02 13:22</t>
  </si>
  <si>
    <t>OK76771 =&gt; From 2015/06/02-12:52 To 2015/06/02 13:22</t>
  </si>
  <si>
    <t>IK15703 =&gt; From 2015/06/02-12:52 To 2015/06/02 13:22</t>
  </si>
  <si>
    <t>IK15702 =&gt; From 2015/06/02-12:52 To 2015/06/02 13:22</t>
  </si>
  <si>
    <t>IK15701 =&gt; From 2015/06/02-12:52 To 2015/06/02 13:22</t>
  </si>
  <si>
    <t>SH11103 =&gt; From 2015/06/02-13:15 To 2015/06/02 13:22</t>
  </si>
  <si>
    <t>SH11102 =&gt; From 2015/06/02-13:15 To 2015/06/02 13:22</t>
  </si>
  <si>
    <t>SH11101 =&gt; From 2015/06/02-13:15 To 2015/06/02 13:22</t>
  </si>
  <si>
    <t>LH11343 =&gt; From 2015/06/02-12:26 To 2015/06/02 13:22</t>
  </si>
  <si>
    <t>LH11342 =&gt; From 2015/06/02-12:26 To 2015/06/02 13:22</t>
  </si>
  <si>
    <t>LH11341 =&gt; From 2015/06/02-12:26 To 2015/06/02 13:22</t>
  </si>
  <si>
    <t>4S43356 =&gt; From 2015/06/02-13:10 To 2015/06/02 13:22</t>
  </si>
  <si>
    <t>4S43355 =&gt; From 2015/06/02-13:10 To 2015/06/02 13:22</t>
  </si>
  <si>
    <t>4S43354 =&gt; From 2015/06/02-13:10 To 2015/06/02 13:22</t>
  </si>
  <si>
    <t>4S43353 =&gt; From 2015/06/02-13:10 To 2015/06/02 13:22</t>
  </si>
  <si>
    <t>4S43352 =&gt; From 2015/06/02-13:10 To 2015/06/02 13:22</t>
  </si>
  <si>
    <t>4S43351 =&gt; From 2015/06/02-13:10 To 2015/06/02 13:22</t>
  </si>
  <si>
    <t>NR45703 =&gt; From 2015/06/02-13:17 To 2015/06/02 13:22</t>
  </si>
  <si>
    <t>NR45702 =&gt; From 2015/06/02-13:17 To 2015/06/02 13:22</t>
  </si>
  <si>
    <t>NR45701 =&gt; From 2015/06/02-13:17 To 2015/06/02 13:22</t>
  </si>
  <si>
    <t>BC15513 =&gt; From 2015/06/02-12:43 To 2015/06/02 13:22</t>
  </si>
  <si>
    <t>BC15512 =&gt; From 2015/06/02-12:43 To 2015/06/02 13:22</t>
  </si>
  <si>
    <t>BC15511 =&gt; From 2015/06/02-12:43 To 2015/06/02 13:22</t>
  </si>
  <si>
    <t>FB76463 =&gt; From 2015/06/02-13:22 To 2015/06/02 13:24</t>
  </si>
  <si>
    <t>FB76462 =&gt; From 2015/06/02-13:22 To 2015/06/02 13:24</t>
  </si>
  <si>
    <t>FB76461 =&gt; From 2015/06/02-13:22 To 2015/06/02 13:24</t>
  </si>
  <si>
    <t>GJ46393 =&gt; From 2015/06/02-13:19 To 2015/06/02 13:24</t>
  </si>
  <si>
    <t>GJ46392 =&gt; From 2015/06/02-13:19 To 2015/06/02 13:24</t>
  </si>
  <si>
    <t>GJ46391 =&gt; From 2015/06/02-13:19 To 2015/06/02 13:24</t>
  </si>
  <si>
    <t>JJ76123 =&gt; From 2015/06/02-12:38 To 2015/06/02 13:24</t>
  </si>
  <si>
    <t>JJ76122 =&gt; From 2015/06/02-12:38 To 2015/06/02 13:24</t>
  </si>
  <si>
    <t>JJ76121 =&gt; From 2015/06/02-12:38 To 2015/06/02 13:24</t>
  </si>
  <si>
    <t>OK75133 =&gt; From 2015/06/02-12:23 To 2015/06/02 13:24</t>
  </si>
  <si>
    <t>OK75132 =&gt; From 2015/06/02-12:23 To 2015/06/02 13:24</t>
  </si>
  <si>
    <t>OK75131 =&gt; From 2015/06/02-12:23 To 2015/06/02 13:24</t>
  </si>
  <si>
    <t>KA23833 =&gt; From 2015/06/02-10:42 To 2015/06/02 13:24</t>
  </si>
  <si>
    <t>KA23832 =&gt; From 2015/06/02-10:42 To 2015/06/02 13:24</t>
  </si>
  <si>
    <t>KA23831 =&gt; From 2015/06/02-10:42 To 2015/06/02 13:24</t>
  </si>
  <si>
    <t>GK76443 =&gt; From 2015/06/02-13:19 To 2015/06/02 13:24</t>
  </si>
  <si>
    <t>KA22053 =&gt; From 2015/06/02-13:24 To 2015/06/02 13:26</t>
  </si>
  <si>
    <t>KA22052 =&gt; From 2015/06/02-13:24 To 2015/06/02 13:26</t>
  </si>
  <si>
    <t>KA22051 =&gt; From 2015/06/02-13:24 To 2015/06/02 13:26</t>
  </si>
  <si>
    <t>7254513 =&gt; From 2015/06/02-13:24 To 2015/06/02 13:26</t>
  </si>
  <si>
    <t>7254512 =&gt; From 2015/06/02-13:24 To 2015/06/02 13:26</t>
  </si>
  <si>
    <t>7254511 =&gt; From 2015/06/02-13:24 To 2015/06/02 13:26</t>
  </si>
  <si>
    <t>2I37603 =&gt; From 2015/06/02-12:47 To 2015/06/02 13:30</t>
  </si>
  <si>
    <t>2I37602 =&gt; From 2015/06/02-12:47 To 2015/06/02 13:30</t>
  </si>
  <si>
    <t>2I37601 =&gt; From 2015/06/02-12:47 To 2015/06/02 13:30</t>
  </si>
  <si>
    <t>LH11333 =&gt; From 2015/06/02-07:56 To 2015/06/02 13:30</t>
  </si>
  <si>
    <t>LH11332 =&gt; From 2015/06/02-07:56 To 2015/06/02 13:30</t>
  </si>
  <si>
    <t>LH11331 =&gt; From 2015/06/02-07:56 To 2015/06/02 13:30</t>
  </si>
  <si>
    <t>JL75073 =&gt; From 2015/06/02-13:08 To 2015/06/02 13:30</t>
  </si>
  <si>
    <t>JL75072 =&gt; From 2015/06/02-13:08 To 2015/06/02 13:30</t>
  </si>
  <si>
    <t>JL75071 =&gt; From 2015/06/02-13:08 To 2015/06/02 13:30</t>
  </si>
  <si>
    <t>4753503 =&gt; From 2015/06/02-13:26 To 2015/06/02 13:30</t>
  </si>
  <si>
    <t>4753502 =&gt; From 2015/06/02-13:26 To 2015/06/02 13:30</t>
  </si>
  <si>
    <t>4753501 =&gt; From 2015/06/02-13:26 To 2015/06/02 13:30</t>
  </si>
  <si>
    <t>MU36813 =&gt; From 2015/06/02-12:45 To 2015/06/02 13:33</t>
  </si>
  <si>
    <t>MU36812 =&gt; From 2015/06/02-12:45 To 2015/06/02 13:33</t>
  </si>
  <si>
    <t>MU36811 =&gt; From 2015/06/02-12:45 To 2015/06/02 13:33</t>
  </si>
  <si>
    <t>KA39473 =&gt; From 2015/06/02-13:17 To 2015/06/02 13:33</t>
  </si>
  <si>
    <t>KA39472 =&gt; From 2015/06/02-13:17 To 2015/06/02 13:33</t>
  </si>
  <si>
    <t>KA39471 =&gt; From 2015/06/02-13:17 To 2015/06/02 13:33</t>
  </si>
  <si>
    <t>KA23603 =&gt; From 2015/06/02-11:08 To 2015/06/02 13:33</t>
  </si>
  <si>
    <t>KA23602 =&gt; From 2015/06/02-11:08 To 2015/06/02 13:33</t>
  </si>
  <si>
    <t>KA23601 =&gt; From 2015/06/02-11:08 To 2015/06/02 13:33</t>
  </si>
  <si>
    <t>CO46083 =&gt; From 2015/06/02-13:30 To 2015/06/02 13:33</t>
  </si>
  <si>
    <t>CO46082 =&gt; From 2015/06/02-13:30 To 2015/06/02 13:33</t>
  </si>
  <si>
    <t>CO46081 =&gt; From 2015/06/02-13:30 To 2015/06/02 13:33</t>
  </si>
  <si>
    <t>LH03512 =&gt; From 2015/06/02-13:24 To 2015/06/02 13:35</t>
  </si>
  <si>
    <t>LH03511 =&gt; From 2015/06/02-13:24 To 2015/06/02 13:35</t>
  </si>
  <si>
    <t>MU44173 =&gt; From 2015/06/02-13:33 To 2015/06/02 13:35</t>
  </si>
  <si>
    <t>MU44172 =&gt; From 2015/06/02-13:33 To 2015/06/02 13:35</t>
  </si>
  <si>
    <t>2453283 =&gt; From 2015/06/02-13:15 To 2015/06/02 13:35</t>
  </si>
  <si>
    <t>2453282 =&gt; From 2015/06/02-13:15 To 2015/06/02 13:35</t>
  </si>
  <si>
    <t>2453281 =&gt; From 2015/06/02-13:15 To 2015/06/02 13:35</t>
  </si>
  <si>
    <t>PP76023 =&gt; From 2015/06/02-12:31 To 2015/06/02 13:37</t>
  </si>
  <si>
    <t>PP76022 =&gt; From 2015/06/02-12:31 To 2015/06/02 13:37</t>
  </si>
  <si>
    <t>PP76021 =&gt; From 2015/06/02-12:31 To 2015/06/02 13:37</t>
  </si>
  <si>
    <t>GU42493 =&gt; From 2015/06/02-13:33 To 2015/06/02 13:37</t>
  </si>
  <si>
    <t>GU42492 =&gt; From 2015/06/02-13:33 To 2015/06/02 13:37</t>
  </si>
  <si>
    <t>GU42491 =&gt; From 2015/06/02-13:33 To 2015/06/02 13:37</t>
  </si>
  <si>
    <t>PT57763 =&gt; From 2015/06/02-13:33 To 2015/06/02 13:37</t>
  </si>
  <si>
    <t>PT57762 =&gt; From 2015/06/02-13:33 To 2015/06/02 13:37</t>
  </si>
  <si>
    <t>PT57761 =&gt; From 2015/06/02-13:33 To 2015/06/02 13:37</t>
  </si>
  <si>
    <t>OK14443 =&gt; From 2015/06/02-12:59 To 2015/06/02 13:39</t>
  </si>
  <si>
    <t>OK14442 =&gt; From 2015/06/02-12:59 To 2015/06/02 13:39</t>
  </si>
  <si>
    <t>OK14441 =&gt; From 2015/06/02-12:59 To 2015/06/02 13:39</t>
  </si>
  <si>
    <t>KA22053 =&gt; From 2015/06/02-13:30 To 2015/06/02 13:39</t>
  </si>
  <si>
    <t>KA22052 =&gt; From 2015/06/02-13:30 To 2015/06/02 13:39</t>
  </si>
  <si>
    <t>KA22051 =&gt; From 2015/06/02-13:30 To 2015/06/02 13:39</t>
  </si>
  <si>
    <t>KA38493 =&gt; From 2015/06/02-12:12 To 2015/06/02 13:39</t>
  </si>
  <si>
    <t>KA38492 =&gt; From 2015/06/02-12:12 To 2015/06/02 13:39</t>
  </si>
  <si>
    <t>KA38491 =&gt; From 2015/06/02-12:12 To 2015/06/02 13:39</t>
  </si>
  <si>
    <t>BT75473 =&gt; From 2015/06/02-13:28 To 2015/06/02 13:39</t>
  </si>
  <si>
    <t>BT75472 =&gt; From 2015/06/02-13:28 To 2015/06/02 13:39</t>
  </si>
  <si>
    <t>BT75471 =&gt; From 2015/06/02-13:28 To 2015/06/02 13:39</t>
  </si>
  <si>
    <t>7254513 =&gt; From 2015/06/02-13:28 To 2015/06/02 13:39</t>
  </si>
  <si>
    <t>7254512 =&gt; From 2015/06/02-13:28 To 2015/06/02 13:39</t>
  </si>
  <si>
    <t>7254511 =&gt; From 2015/06/02-13:28 To 2015/06/02 13:39</t>
  </si>
  <si>
    <t>KA21533 =&gt; From 2015/06/02-13:39 To 2015/06/02 13:41</t>
  </si>
  <si>
    <t>OK14473 =&gt; From 2015/06/02-13:41 To 2015/06/02 13:43</t>
  </si>
  <si>
    <t>OK14472 =&gt; From 2015/06/02-13:41 To 2015/06/02 13:43</t>
  </si>
  <si>
    <t>OK14471 =&gt; From 2015/06/02-13:41 To 2015/06/02 13:43</t>
  </si>
  <si>
    <t>2452153 =&gt; From 2015/06/02-13:41 To 2015/06/02 13:43</t>
  </si>
  <si>
    <t>2452152 =&gt; From 2015/06/02-13:41 To 2015/06/02 13:43</t>
  </si>
  <si>
    <t>2452151 =&gt; From 2015/06/02-13:41 To 2015/06/02 13:43</t>
  </si>
  <si>
    <t>2452133 =&gt; From 2015/06/02-13:41 To 2015/06/02 13:43</t>
  </si>
  <si>
    <t>2452132 =&gt; From 2015/06/02-13:41 To 2015/06/02 13:43</t>
  </si>
  <si>
    <t>2452131 =&gt; From 2015/06/02-13:41 To 2015/06/02 13:43</t>
  </si>
  <si>
    <t>2N34363 =&gt; From 2015/06/02-13:12 To 2015/06/02 13:43</t>
  </si>
  <si>
    <t>2N34362 =&gt; From 2015/06/02-13:12 To 2015/06/02 13:43</t>
  </si>
  <si>
    <t>2N34361 =&gt; From 2015/06/02-13:12 To 2015/06/02 13:43</t>
  </si>
  <si>
    <t>LH16313 =&gt; From 2015/06/02-13:43 To 2015/06/02 13:46</t>
  </si>
  <si>
    <t>LH16312 =&gt; From 2015/06/02-13:43 To 2015/06/02 13:46</t>
  </si>
  <si>
    <t>LH16311 =&gt; From 2015/06/02-13:43 To 2015/06/02 13:46</t>
  </si>
  <si>
    <t>TT48843 =&gt; From 2015/06/02-13:43 To 2015/06/02 13:46</t>
  </si>
  <si>
    <t>TT48842 =&gt; From 2015/06/02-13:43 To 2015/06/02 13:46</t>
  </si>
  <si>
    <t>TT48841 =&gt; From 2015/06/02-13:43 To 2015/06/02 13:46</t>
  </si>
  <si>
    <t>KS44761 =&gt; From 2015/06/02-06:08 To 2015/06/02 13:48</t>
  </si>
  <si>
    <t>KS44763 =&gt; From 2015/06/02-06:09 To 2015/06/02 13:48</t>
  </si>
  <si>
    <t>KS44762 =&gt; From 2015/06/02-06:09 To 2015/06/02 13:48</t>
  </si>
  <si>
    <t>OK14473 =&gt; From 2015/06/02-13:46 To 2015/06/02 13:50</t>
  </si>
  <si>
    <t>OK14472 =&gt; From 2015/06/02-13:46 To 2015/06/02 13:50</t>
  </si>
  <si>
    <t>OK14471 =&gt; From 2015/06/02-13:46 To 2015/06/02 13:50</t>
  </si>
  <si>
    <t>KA24451 =&gt; From 2015/06/02-12:43 To 2015/06/02 13:50</t>
  </si>
  <si>
    <t>KA24453 =&gt; From 2015/06/02-13:48 To 2015/06/02 13:50</t>
  </si>
  <si>
    <t>KA24452 =&gt; From 2015/06/02-13:48 To 2015/06/02 13:50</t>
  </si>
  <si>
    <t>2452153 =&gt; From 2015/06/02-13:48 To 2015/06/02 13:50</t>
  </si>
  <si>
    <t>2452152 =&gt; From 2015/06/02-13:48 To 2015/06/02 13:50</t>
  </si>
  <si>
    <t>2452151 =&gt; From 2015/06/02-13:48 To 2015/06/02 13:50</t>
  </si>
  <si>
    <t>2452133 =&gt; From 2015/06/02-13:48 To 2015/06/02 13:50</t>
  </si>
  <si>
    <t>2452132 =&gt; From 2015/06/02-13:48 To 2015/06/02 13:50</t>
  </si>
  <si>
    <t>2452131 =&gt; From 2015/06/02-13:48 To 2015/06/02 13:50</t>
  </si>
  <si>
    <t>LH16753 =&gt; From 2015/06/02-13:48 To 2015/06/02 13:52</t>
  </si>
  <si>
    <t>LH16752 =&gt; From 2015/06/02-13:48 To 2015/06/02 13:52</t>
  </si>
  <si>
    <t>LH16751 =&gt; From 2015/06/02-13:48 To 2015/06/02 13:52</t>
  </si>
  <si>
    <t>FB76463 =&gt; From 2015/06/02-13:48 To 2015/06/02 13:52</t>
  </si>
  <si>
    <t>FB76462 =&gt; From 2015/06/02-13:48 To 2015/06/02 13:52</t>
  </si>
  <si>
    <t>FB76461 =&gt; From 2015/06/02-13:48 To 2015/06/02 13:52</t>
  </si>
  <si>
    <t>KA22851 =&gt; From 2015/06/02-13:50 To 2015/06/02 13:52</t>
  </si>
  <si>
    <t>HY46813 =&gt; From 2015/06/02-11:39 To 2015/06/02 13:52</t>
  </si>
  <si>
    <t>HY46812 =&gt; From 2015/06/02-11:39 To 2015/06/02 13:52</t>
  </si>
  <si>
    <t>HY46811 =&gt; From 2015/06/02-11:39 To 2015/06/02 13:52</t>
  </si>
  <si>
    <t>TT48843 =&gt; From 2015/06/02-13:50 To 2015/06/02 13:52</t>
  </si>
  <si>
    <t>TT48842 =&gt; From 2015/06/02-13:50 To 2015/06/02 13:52</t>
  </si>
  <si>
    <t>TT48841 =&gt; From 2015/06/02-13:50 To 2015/06/02 13:52</t>
  </si>
  <si>
    <t>TX51053 =&gt; From 2015/06/02-13:52 To 2015/06/02 13:54</t>
  </si>
  <si>
    <t>TT48843 =&gt; From 2015/06/02-13:57 To 2015/06/02 13:59</t>
  </si>
  <si>
    <t>TT48842 =&gt; From 2015/06/02-13:57 To 2015/06/02 13:59</t>
  </si>
  <si>
    <t>TT48841 =&gt; From 2015/06/02-13:57 To 2015/06/02 13:59</t>
  </si>
  <si>
    <t>OK76043 =&gt; From 2015/06/01-21:31 To 2015/06/02 14:01</t>
  </si>
  <si>
    <t>OK76042 =&gt; From 2015/06/01-21:31 To 2015/06/02 14:01</t>
  </si>
  <si>
    <t>OK76041 =&gt; From 2015/06/01-21:31 To 2015/06/02 14:01</t>
  </si>
  <si>
    <t>SH18783 =&gt; From 2015/06/02-13:59 To 2015/06/02 14:01</t>
  </si>
  <si>
    <t>SH18782 =&gt; From 2015/06/02-13:59 To 2015/06/02 14:01</t>
  </si>
  <si>
    <t>SH18781 =&gt; From 2015/06/02-13:59 To 2015/06/02 14:01</t>
  </si>
  <si>
    <t>PS49222 =&gt; From 2015/06/02-13:59 To 2015/06/02 14:01</t>
  </si>
  <si>
    <t>RT30773 =&gt; From 2015/06/02-13:54 To 2015/06/02 14:01</t>
  </si>
  <si>
    <t>RT30772 =&gt; From 2015/06/02-13:54 To 2015/06/02 14:01</t>
  </si>
  <si>
    <t>RT30771 =&gt; From 2015/06/02-13:54 To 2015/06/02 14:01</t>
  </si>
  <si>
    <t>BU00281 =&gt; From 2015/06/02-13:54 To 2015/06/02 14:01</t>
  </si>
  <si>
    <t>2R34093 =&gt; From 2015/06/02-13:19 To 2015/06/02 14:04</t>
  </si>
  <si>
    <t>2R34092 =&gt; From 2015/06/02-13:19 To 2015/06/02 14:04</t>
  </si>
  <si>
    <t>2R34091 =&gt; From 2015/06/02-13:19 To 2015/06/02 14:04</t>
  </si>
  <si>
    <t>BH76713 =&gt; From 2015/06/02-13:35 To 2015/06/02 14:04</t>
  </si>
  <si>
    <t>BH76712 =&gt; From 2015/06/02-13:35 To 2015/06/02 14:04</t>
  </si>
  <si>
    <t>BH76711 =&gt; From 2015/06/02-13:35 To 2015/06/02 14:04</t>
  </si>
  <si>
    <t>NR41373 =&gt; From 2015/06/02-14:01 To 2015/06/02 14:04</t>
  </si>
  <si>
    <t>NR41372 =&gt; From 2015/06/02-14:01 To 2015/06/02 14:04</t>
  </si>
  <si>
    <t>NR41371 =&gt; From 2015/06/02-14:01 To 2015/06/02 14:04</t>
  </si>
  <si>
    <t>NR75793 =&gt; From 2015/06/02-14:01 To 2015/06/02 14:04</t>
  </si>
  <si>
    <t>NR75792 =&gt; From 2015/06/02-14:01 To 2015/06/02 14:04</t>
  </si>
  <si>
    <t>NR75791 =&gt; From 2015/06/02-14:01 To 2015/06/02 14:04</t>
  </si>
  <si>
    <t>NR75383 =&gt; From 2015/06/02-14:01 To 2015/06/02 14:04</t>
  </si>
  <si>
    <t>NR75382 =&gt; From 2015/06/02-14:01 To 2015/06/02 14:04</t>
  </si>
  <si>
    <t>NR75381 =&gt; From 2015/06/02-14:01 To 2015/06/02 14:04</t>
  </si>
  <si>
    <t>KA22053 =&gt; From 2015/06/02-13:41 To 2015/06/02 14:04</t>
  </si>
  <si>
    <t>KA22052 =&gt; From 2015/06/02-13:41 To 2015/06/02 14:04</t>
  </si>
  <si>
    <t>KA22051 =&gt; From 2015/06/02-13:41 To 2015/06/02 14:04</t>
  </si>
  <si>
    <t>PS49226 =&gt; From 2015/06/02-13:59 To 2015/06/02 14:04</t>
  </si>
  <si>
    <t>CD29291 =&gt; From 2015/06/02-12:50 To 2015/06/02 14:04</t>
  </si>
  <si>
    <t>CA50143 =&gt; From 2015/06/02-13:24 To 2015/06/02 14:04</t>
  </si>
  <si>
    <t>CA50142 =&gt; From 2015/06/02-13:24 To 2015/06/02 14:04</t>
  </si>
  <si>
    <t>CA50141 =&gt; From 2015/06/02-13:24 To 2015/06/02 14:04</t>
  </si>
  <si>
    <t>MN48963 =&gt; From 2015/06/02-14:01 To 2015/06/02 14:04</t>
  </si>
  <si>
    <t>KA46303 =&gt; From 2015/06/02-13:59 To 2015/06/02 14:06</t>
  </si>
  <si>
    <t>KA46302 =&gt; From 2015/06/02-13:59 To 2015/06/02 14:06</t>
  </si>
  <si>
    <t>KA46301 =&gt; From 2015/06/02-13:59 To 2015/06/02 14:06</t>
  </si>
  <si>
    <t>TT48843 =&gt; From 2015/06/02-14:04 To 2015/06/02 14:06</t>
  </si>
  <si>
    <t>TT48842 =&gt; From 2015/06/02-14:04 To 2015/06/02 14:06</t>
  </si>
  <si>
    <t>TT48841 =&gt; From 2015/06/02-14:04 To 2015/06/02 14:06</t>
  </si>
  <si>
    <t>CD29293 =&gt; From 2015/06/02-12:50 To 2015/06/02 14:06</t>
  </si>
  <si>
    <t>CD29292 =&gt; From 2015/06/02-12:50 To 2015/06/02 14:06</t>
  </si>
  <si>
    <t>KA24663 =&gt; From 2015/06/02-12:38 To 2015/06/02 14:08</t>
  </si>
  <si>
    <t>KA24662 =&gt; From 2015/06/02-12:38 To 2015/06/02 14:08</t>
  </si>
  <si>
    <t>KA24661 =&gt; From 2015/06/02-12:38 To 2015/06/02 14:08</t>
  </si>
  <si>
    <t>KA43823 =&gt; From 2015/06/02-11:27 To 2015/06/02 14:08</t>
  </si>
  <si>
    <t>KA43822 =&gt; From 2015/06/02-11:27 To 2015/06/02 14:08</t>
  </si>
  <si>
    <t>KA43821 =&gt; From 2015/06/02-11:27 To 2015/06/02 14:08</t>
  </si>
  <si>
    <t>2448813 =&gt; From 2015/06/02-13:26 To 2015/06/02 14:08</t>
  </si>
  <si>
    <t>2448812 =&gt; From 2015/06/02-13:26 To 2015/06/02 14:08</t>
  </si>
  <si>
    <t>SH14373 =&gt; From 2015/06/02-14:08 To 2015/06/02 14:10</t>
  </si>
  <si>
    <t>SH14372 =&gt; From 2015/06/02-14:08 To 2015/06/02 14:10</t>
  </si>
  <si>
    <t>SH14371 =&gt; From 2015/06/02-14:08 To 2015/06/02 14:10</t>
  </si>
  <si>
    <t>KA22053 =&gt; From 2015/06/02-14:08 To 2015/06/02 14:10</t>
  </si>
  <si>
    <t>KA22052 =&gt; From 2015/06/02-14:08 To 2015/06/02 14:10</t>
  </si>
  <si>
    <t>KA22051 =&gt; From 2015/06/02-14:08 To 2015/06/02 14:10</t>
  </si>
  <si>
    <t>KS50393 =&gt; From 2015/06/02-13:22 To 2015/06/02 14:12</t>
  </si>
  <si>
    <t>KS50392 =&gt; From 2015/06/02-13:22 To 2015/06/02 14:12</t>
  </si>
  <si>
    <t>KS50391 =&gt; From 2015/06/02-13:22 To 2015/06/02 14:12</t>
  </si>
  <si>
    <t>KA25103 =&gt; From 2015/06/02-13:01 To 2015/06/02 14:12</t>
  </si>
  <si>
    <t>KA25102 =&gt; From 2015/06/02-13:01 To 2015/06/02 14:12</t>
  </si>
  <si>
    <t>KA25101 =&gt; From 2015/06/02-13:01 To 2015/06/02 14:12</t>
  </si>
  <si>
    <t>TT48843 =&gt; From 2015/06/02-14:10 To 2015/06/02 14:12</t>
  </si>
  <si>
    <t>TT48842 =&gt; From 2015/06/02-14:10 To 2015/06/02 14:12</t>
  </si>
  <si>
    <t>TT48841 =&gt; From 2015/06/02-14:10 To 2015/06/02 14:12</t>
  </si>
  <si>
    <t>LH13656 =&gt; From 2015/06/02-13:43 To 2015/06/02 14:17</t>
  </si>
  <si>
    <t>LH13655 =&gt; From 2015/06/02-13:43 To 2015/06/02 14:17</t>
  </si>
  <si>
    <t>LH13654 =&gt; From 2015/06/02-13:43 To 2015/06/02 14:17</t>
  </si>
  <si>
    <t>LH13653 =&gt; From 2015/06/02-13:59 To 2015/06/02 14:17</t>
  </si>
  <si>
    <t>LH13652 =&gt; From 2015/06/02-13:59 To 2015/06/02 14:17</t>
  </si>
  <si>
    <t>LH13651 =&gt; From 2015/06/02-13:59 To 2015/06/02 14:17</t>
  </si>
  <si>
    <t>MB75903 =&gt; From 2015/06/02-13:39 To 2015/06/02 14:17</t>
  </si>
  <si>
    <t>MB75902 =&gt; From 2015/06/02-13:39 To 2015/06/02 14:17</t>
  </si>
  <si>
    <t>MB75901 =&gt; From 2015/06/02-13:39 To 2015/06/02 14:17</t>
  </si>
  <si>
    <t>LH12572 =&gt; From 2015/06/02-13:46 To 2015/06/02 14:17</t>
  </si>
  <si>
    <t>LH12571 =&gt; From 2015/06/02-13:46 To 2015/06/02 14:17</t>
  </si>
  <si>
    <t>LH12573 =&gt; From 2015/06/02-13:46 To 2015/06/02 14:17</t>
  </si>
  <si>
    <t>KA25593 =&gt; From 2015/06/02-14:15 To 2015/06/02 14:17</t>
  </si>
  <si>
    <t>KA25592 =&gt; From 2015/06/02-14:15 To 2015/06/02 14:17</t>
  </si>
  <si>
    <t>KA25591 =&gt; From 2015/06/02-14:15 To 2015/06/02 14:17</t>
  </si>
  <si>
    <t>KA45643 =&gt; From 2015/06/02-14:08 To 2015/06/02 14:17</t>
  </si>
  <si>
    <t>KA45642 =&gt; From 2015/06/02-14:08 To 2015/06/02 14:17</t>
  </si>
  <si>
    <t>KA45641 =&gt; From 2015/06/02-14:08 To 2015/06/02 14:17</t>
  </si>
  <si>
    <t>TT48843 =&gt; From 2015/06/02-14:15 To 2015/06/02 14:17</t>
  </si>
  <si>
    <t>TT48842 =&gt; From 2015/06/02-14:15 To 2015/06/02 14:17</t>
  </si>
  <si>
    <t>TT48841 =&gt; From 2015/06/02-14:15 To 2015/06/02 14:17</t>
  </si>
  <si>
    <t>KA21593 =&gt; From 2015/06/02-14:15 To 2015/06/02 14:17</t>
  </si>
  <si>
    <t>KA21592 =&gt; From 2015/06/02-14:15 To 2015/06/02 14:17</t>
  </si>
  <si>
    <t>KA21591 =&gt; From 2015/06/02-14:15 To 2015/06/02 14:17</t>
  </si>
  <si>
    <t>IB31513 =&gt; From 2015/06/02-13:39 To 2015/06/02 14:17</t>
  </si>
  <si>
    <t>IB31512 =&gt; From 2015/06/02-13:39 To 2015/06/02 14:17</t>
  </si>
  <si>
    <t>IB31511 =&gt; From 2015/06/02-13:39 To 2015/06/02 14:17</t>
  </si>
  <si>
    <t>LH17363 =&gt; From 2015/06/02-14:17 To 2015/06/02 14:19</t>
  </si>
  <si>
    <t>LH17362 =&gt; From 2015/06/02-14:17 To 2015/06/02 14:19</t>
  </si>
  <si>
    <t>LH17361 =&gt; From 2015/06/02-14:17 To 2015/06/02 14:19</t>
  </si>
  <si>
    <t>LH17364 =&gt; From 2015/06/02-14:17 To 2015/06/02 14:19</t>
  </si>
  <si>
    <t>LH43773 =&gt; From 2015/06/02-14:17 To 2015/06/02 14:19</t>
  </si>
  <si>
    <t>LH43772 =&gt; From 2015/06/02-14:17 To 2015/06/02 14:19</t>
  </si>
  <si>
    <t>LH43771 =&gt; From 2015/06/02-14:17 To 2015/06/02 14:19</t>
  </si>
  <si>
    <t>DK51093 =&gt; From 2015/06/02-14:17 To 2015/06/02 14:19</t>
  </si>
  <si>
    <t>DK51092 =&gt; From 2015/06/02-14:17 To 2015/06/02 14:19</t>
  </si>
  <si>
    <t>DK51091 =&gt; From 2015/06/02-14:17 To 2015/06/02 14:19</t>
  </si>
  <si>
    <t>SK16233 =&gt; From 2015/06/02-14:17 To 2015/06/02 14:19</t>
  </si>
  <si>
    <t>SK16232 =&gt; From 2015/06/02-14:17 To 2015/06/02 14:19</t>
  </si>
  <si>
    <t>SK16231 =&gt; From 2015/06/02-14:17 To 2015/06/02 14:19</t>
  </si>
  <si>
    <t>SK39893 =&gt; From 2015/06/02-14:17 To 2015/06/02 14:19</t>
  </si>
  <si>
    <t>SK39892 =&gt; From 2015/06/02-14:17 To 2015/06/02 14:19</t>
  </si>
  <si>
    <t>SK39891 =&gt; From 2015/06/02-14:17 To 2015/06/02 14:19</t>
  </si>
  <si>
    <t>3252994 =&gt; From 2015/06/02-14:17 To 2015/06/02 14:19</t>
  </si>
  <si>
    <t>3653243 =&gt; From 2015/06/02-14:17 To 2015/06/02 14:19</t>
  </si>
  <si>
    <t>3653242 =&gt; From 2015/06/02-14:17 To 2015/06/02 14:19</t>
  </si>
  <si>
    <t>3653241 =&gt; From 2015/06/02-14:17 To 2015/06/02 14:19</t>
  </si>
  <si>
    <t>3252993 =&gt; From 2015/06/02-14:17 To 2015/06/02 14:19</t>
  </si>
  <si>
    <t>3252992 =&gt; From 2015/06/02-14:17 To 2015/06/02 14:19</t>
  </si>
  <si>
    <t>3252991 =&gt; From 2015/06/02-14:17 To 2015/06/02 14:19</t>
  </si>
  <si>
    <t>6253693 =&gt; From 2015/06/02-14:17 To 2015/06/02 14:19</t>
  </si>
  <si>
    <t>6253692 =&gt; From 2015/06/02-14:17 To 2015/06/02 14:19</t>
  </si>
  <si>
    <t>6253691 =&gt; From 2015/06/02-14:17 To 2015/06/02 14:19</t>
  </si>
  <si>
    <t>4753493 =&gt; From 2015/06/02-14:17 To 2015/06/02 14:19</t>
  </si>
  <si>
    <t>4753492 =&gt; From 2015/06/02-14:17 To 2015/06/02 14:19</t>
  </si>
  <si>
    <t>4753491 =&gt; From 2015/06/02-14:17 To 2015/06/02 14:19</t>
  </si>
  <si>
    <t>WA45693 =&gt; From 2015/06/02-14:17 To 2015/06/02 14:19</t>
  </si>
  <si>
    <t>WA45692 =&gt; From 2015/06/02-14:17 To 2015/06/02 14:19</t>
  </si>
  <si>
    <t>WA45691 =&gt; From 2015/06/02-14:17 To 2015/06/02 14:19</t>
  </si>
  <si>
    <t>6253703 =&gt; From 2015/06/02-14:17 To 2015/06/02 14:19</t>
  </si>
  <si>
    <t>6253702 =&gt; From 2015/06/02-14:17 To 2015/06/02 14:19</t>
  </si>
  <si>
    <t>6253701 =&gt; From 2015/06/02-14:17 To 2015/06/02 14:19</t>
  </si>
  <si>
    <t>SH51843 =&gt; From 2015/06/02-13:43 To 2015/06/02 14:19</t>
  </si>
  <si>
    <t>SH51842 =&gt; From 2015/06/02-13:43 To 2015/06/02 14:19</t>
  </si>
  <si>
    <t>SH51841 =&gt; From 2015/06/02-13:43 To 2015/06/02 14:19</t>
  </si>
  <si>
    <t>LH14063 =&gt; From 2015/06/02-14:17 To 2015/06/02 14:22</t>
  </si>
  <si>
    <t>LH14062 =&gt; From 2015/06/02-14:17 To 2015/06/02 14:22</t>
  </si>
  <si>
    <t>LH14061 =&gt; From 2015/06/02-14:17 To 2015/06/02 14:22</t>
  </si>
  <si>
    <t>LH38293 =&gt; From 2015/06/02-14:17 To 2015/06/02 14:22</t>
  </si>
  <si>
    <t>LH38292 =&gt; From 2015/06/02-14:17 To 2015/06/02 14:22</t>
  </si>
  <si>
    <t>LH38291 =&gt; From 2015/06/02-14:17 To 2015/06/02 14:22</t>
  </si>
  <si>
    <t>KS39653 =&gt; From 2015/06/01-19:59 To 2015/06/02 14:22</t>
  </si>
  <si>
    <t>KS39652 =&gt; From 2015/06/01-19:59 To 2015/06/02 14:22</t>
  </si>
  <si>
    <t>KS39651 =&gt; From 2015/06/01-19:59 To 2015/06/02 14:22</t>
  </si>
  <si>
    <t>LH16423 =&gt; From 2015/06/02-07:36 To 2015/06/02 14:22</t>
  </si>
  <si>
    <t>LH16422 =&gt; From 2015/06/02-07:36 To 2015/06/02 14:22</t>
  </si>
  <si>
    <t>LH16421 =&gt; From 2015/06/02-07:36 To 2015/06/02 14:22</t>
  </si>
  <si>
    <t>6253683 =&gt; From 2015/06/02-14:17 To 2015/06/02 14:22</t>
  </si>
  <si>
    <t>6253682 =&gt; From 2015/06/02-14:17 To 2015/06/02 14:22</t>
  </si>
  <si>
    <t>6253681 =&gt; From 2015/06/02-14:17 To 2015/06/02 14:22</t>
  </si>
  <si>
    <t>SK42053 =&gt; From 2015/06/02-14:17 To 2015/06/02 14:22</t>
  </si>
  <si>
    <t>SK42052 =&gt; From 2015/06/02-14:17 To 2015/06/02 14:22</t>
  </si>
  <si>
    <t>SK42051 =&gt; From 2015/06/02-14:17 To 2015/06/02 14:22</t>
  </si>
  <si>
    <t>GJ18343 =&gt; From 2015/06/02-13:19 To 2015/06/02 14:22</t>
  </si>
  <si>
    <t>GJ18342 =&gt; From 2015/06/02-13:19 To 2015/06/02 14:22</t>
  </si>
  <si>
    <t>GJ18341 =&gt; From 2015/06/02-13:19 To 2015/06/02 14:22</t>
  </si>
  <si>
    <t>GJ46393 =&gt; From 2015/06/02-14:17 To 2015/06/02 14:22</t>
  </si>
  <si>
    <t>GJ46392 =&gt; From 2015/06/02-14:17 To 2015/06/02 14:22</t>
  </si>
  <si>
    <t>GJ46391 =&gt; From 2015/06/02-14:17 To 2015/06/02 14:22</t>
  </si>
  <si>
    <t>SH14373 =&gt; From 2015/06/02-14:12 To 2015/06/02 14:22</t>
  </si>
  <si>
    <t>SH14372 =&gt; From 2015/06/02-14:12 To 2015/06/02 14:22</t>
  </si>
  <si>
    <t>SH14371 =&gt; From 2015/06/02-14:12 To 2015/06/02 14:22</t>
  </si>
  <si>
    <t>2952923 =&gt; From 2015/06/02-14:19 To 2015/06/02 14:22</t>
  </si>
  <si>
    <t>2952922 =&gt; From 2015/06/02-14:19 To 2015/06/02 14:22</t>
  </si>
  <si>
    <t>2952921 =&gt; From 2015/06/02-14:19 To 2015/06/02 14:22</t>
  </si>
  <si>
    <t>PR75803 =&gt; From 2015/06/02-13:17 To 2015/06/02 14:22</t>
  </si>
  <si>
    <t>PR75802 =&gt; From 2015/06/02-13:17 To 2015/06/02 14:22</t>
  </si>
  <si>
    <t>PR75801 =&gt; From 2015/06/02-13:17 To 2015/06/02 14:22</t>
  </si>
  <si>
    <t>KA22053 =&gt; From 2015/06/02-14:17 To 2015/06/02 14:22</t>
  </si>
  <si>
    <t>KA22052 =&gt; From 2015/06/02-14:17 To 2015/06/02 14:22</t>
  </si>
  <si>
    <t>KA22051 =&gt; From 2015/06/02-14:17 To 2015/06/02 14:22</t>
  </si>
  <si>
    <t>0252641 =&gt; From 2015/06/02-14:19 To 2015/06/02 14:22</t>
  </si>
  <si>
    <t>GJ44933 =&gt; From 2015/06/02-13:19 To 2015/06/02 14:24</t>
  </si>
  <si>
    <t>GJ44932 =&gt; From 2015/06/02-13:19 To 2015/06/02 14:24</t>
  </si>
  <si>
    <t>GJ44931 =&gt; From 2015/06/02-13:19 To 2015/06/02 14:24</t>
  </si>
  <si>
    <t>GJ18353 =&gt; From 2015/06/02-13:39 To 2015/06/02 14:24</t>
  </si>
  <si>
    <t>GJ18352 =&gt; From 2015/06/02-13:39 To 2015/06/02 14:24</t>
  </si>
  <si>
    <t>GJ18351 =&gt; From 2015/06/02-13:39 To 2015/06/02 14:24</t>
  </si>
  <si>
    <t>NR45703 =&gt; From 2015/06/02-14:17 To 2015/06/02 14:24</t>
  </si>
  <si>
    <t>NR45702 =&gt; From 2015/06/02-14:17 To 2015/06/02 14:24</t>
  </si>
  <si>
    <t>NR45701 =&gt; From 2015/06/02-14:17 To 2015/06/02 14:24</t>
  </si>
  <si>
    <t>LH10673 =&gt; From 2015/06/02-13:52 To 2015/06/02 14:24</t>
  </si>
  <si>
    <t>LH10672 =&gt; From 2015/06/02-13:52 To 2015/06/02 14:24</t>
  </si>
  <si>
    <t>LH10671 =&gt; From 2015/06/02-13:52 To 2015/06/02 14:24</t>
  </si>
  <si>
    <t>FB76463 =&gt; From 2015/06/02-14:06 To 2015/06/02 14:26</t>
  </si>
  <si>
    <t>FB76462 =&gt; From 2015/06/02-14:06 To 2015/06/02 14:26</t>
  </si>
  <si>
    <t>FB76461 =&gt; From 2015/06/02-14:06 To 2015/06/02 14:26</t>
  </si>
  <si>
    <t>TT48843 =&gt; From 2015/06/02-14:24 To 2015/06/02 14:26</t>
  </si>
  <si>
    <t>TT48842 =&gt; From 2015/06/02-14:24 To 2015/06/02 14:26</t>
  </si>
  <si>
    <t>TT48841 =&gt; From 2015/06/02-14:24 To 2015/06/02 14:26</t>
  </si>
  <si>
    <t>KA21593 =&gt; From 2015/06/02-14:19 To 2015/06/02 14:26</t>
  </si>
  <si>
    <t>KA21592 =&gt; From 2015/06/02-14:19 To 2015/06/02 14:26</t>
  </si>
  <si>
    <t>KA21591 =&gt; From 2015/06/02-14:19 To 2015/06/02 14:26</t>
  </si>
  <si>
    <t>LH12813 =&gt; From 2015/06/02-14:26 To 2015/06/02 14:28</t>
  </si>
  <si>
    <t>LH12812 =&gt; From 2015/06/02-14:26 To 2015/06/02 14:28</t>
  </si>
  <si>
    <t>LH12811 =&gt; From 2015/06/02-14:26 To 2015/06/02 14:28</t>
  </si>
  <si>
    <t>LH16313 =&gt; From 2015/06/02-14:26 To 2015/06/02 14:28</t>
  </si>
  <si>
    <t>KS75163 =&gt; From 2015/06/01-19:38 To 2015/06/02 14:33</t>
  </si>
  <si>
    <t>KS75162 =&gt; From 2015/06/01-19:38 To 2015/06/02 14:33</t>
  </si>
  <si>
    <t>KS75161 =&gt; From 2015/06/01-19:38 To 2015/06/02 14:33</t>
  </si>
  <si>
    <t>SG18623 =&gt; From 2015/06/02-14:30 To 2015/06/02 14:33</t>
  </si>
  <si>
    <t>SG18622 =&gt; From 2015/06/02-14:30 To 2015/06/02 14:33</t>
  </si>
  <si>
    <t>SG18621 =&gt; From 2015/06/02-14:30 To 2015/06/02 14:33</t>
  </si>
  <si>
    <t>SG76013 =&gt; From 2015/06/02-13:39 To 2015/06/02 14:33</t>
  </si>
  <si>
    <t>SG76012 =&gt; From 2015/06/02-13:39 To 2015/06/02 14:33</t>
  </si>
  <si>
    <t>SG76011 =&gt; From 2015/06/02-13:39 To 2015/06/02 14:33</t>
  </si>
  <si>
    <t>CT50973 =&gt; From 2015/06/02-13:59 To 2015/06/02 14:33</t>
  </si>
  <si>
    <t>CT50972 =&gt; From 2015/06/02-13:59 To 2015/06/02 14:33</t>
  </si>
  <si>
    <t>CT50971 =&gt; From 2015/06/02-13:59 To 2015/06/02 14:33</t>
  </si>
  <si>
    <t>KA24454 =&gt; From 2015/06/02-14:28 To 2015/06/02 14:33</t>
  </si>
  <si>
    <t>SH18783 =&gt; From 2015/06/02-14:33 To 2015/06/02 14:35</t>
  </si>
  <si>
    <t>SH18782 =&gt; From 2015/06/02-14:33 To 2015/06/02 14:35</t>
  </si>
  <si>
    <t>SH18781 =&gt; From 2015/06/02-14:33 To 2015/06/02 14:35</t>
  </si>
  <si>
    <t>1256183 =&gt; From 2015/06/02-13:15 To 2015/06/02 14:35</t>
  </si>
  <si>
    <t>1256182 =&gt; From 2015/06/02-13:15 To 2015/06/02 14:35</t>
  </si>
  <si>
    <t>1256181 =&gt; From 2015/06/02-13:15 To 2015/06/02 14:35</t>
  </si>
  <si>
    <t>1I35236 =&gt; From 2015/06/02-14:22 To 2015/06/02 14:35</t>
  </si>
  <si>
    <t>1I35235 =&gt; From 2015/06/02-14:22 To 2015/06/02 14:35</t>
  </si>
  <si>
    <t>1I35234 =&gt; From 2015/06/02-14:22 To 2015/06/02 14:35</t>
  </si>
  <si>
    <t>1I35233 =&gt; From 2015/06/02-14:22 To 2015/06/02 14:35</t>
  </si>
  <si>
    <t>1I35232 =&gt; From 2015/06/02-14:22 To 2015/06/02 14:35</t>
  </si>
  <si>
    <t>1I35231 =&gt; From 2015/06/02-14:22 To 2015/06/02 14:35</t>
  </si>
  <si>
    <t>KA43823 =&gt; From 2015/06/02-14:15 To 2015/06/02 14:35</t>
  </si>
  <si>
    <t>KA43822 =&gt; From 2015/06/02-14:15 To 2015/06/02 14:35</t>
  </si>
  <si>
    <t>KA43821 =&gt; From 2015/06/02-14:15 To 2015/06/02 14:35</t>
  </si>
  <si>
    <t>KA24071 =&gt; From 2015/06/02-14:12 To 2015/06/02 14:35</t>
  </si>
  <si>
    <t>KA23683 =&gt; From 2015/06/02-14:30 To 2015/06/02 14:35</t>
  </si>
  <si>
    <t>KA23682 =&gt; From 2015/06/02-14:30 To 2015/06/02 14:35</t>
  </si>
  <si>
    <t>KA23681 =&gt; From 2015/06/02-14:30 To 2015/06/02 14:35</t>
  </si>
  <si>
    <t>JW75253 =&gt; From 2015/06/02-12:34 To 2015/06/02 14:37</t>
  </si>
  <si>
    <t>JW75252 =&gt; From 2015/06/02-12:34 To 2015/06/02 14:37</t>
  </si>
  <si>
    <t>JW75251 =&gt; From 2015/06/02-12:34 To 2015/06/02 14:37</t>
  </si>
  <si>
    <t>SM75173 =&gt; From 2015/06/02-12:31 To 2015/06/02 14:37</t>
  </si>
  <si>
    <t>SM75172 =&gt; From 2015/06/02-12:31 To 2015/06/02 14:37</t>
  </si>
  <si>
    <t>SM75171 =&gt; From 2015/06/02-12:31 To 2015/06/02 14:37</t>
  </si>
  <si>
    <t>0252613 =&gt; From 2015/06/02-14:28 To 2015/06/02 14:37</t>
  </si>
  <si>
    <t>0252612 =&gt; From 2015/06/02-14:28 To 2015/06/02 14:37</t>
  </si>
  <si>
    <t>0252611 =&gt; From 2015/06/02-14:28 To 2015/06/02 14:37</t>
  </si>
  <si>
    <t>KA24073 =&gt; From 2015/06/02-14:12 To 2015/06/02 14:37</t>
  </si>
  <si>
    <t>KA24072 =&gt; From 2015/06/02-14:12 To 2015/06/02 14:37</t>
  </si>
  <si>
    <t>IB29853 =&gt; From 2015/06/02-14:30 To 2015/06/02 14:37</t>
  </si>
  <si>
    <t>IB29852 =&gt; From 2015/06/02-14:30 To 2015/06/02 14:37</t>
  </si>
  <si>
    <t>IB29851 =&gt; From 2015/06/02-14:30 To 2015/06/02 14:37</t>
  </si>
  <si>
    <t>IB31413 =&gt; From 2015/06/02-14:30 To 2015/06/02 14:37</t>
  </si>
  <si>
    <t>IB31412 =&gt; From 2015/06/02-14:30 To 2015/06/02 14:37</t>
  </si>
  <si>
    <t>IB31411 =&gt; From 2015/06/02-14:30 To 2015/06/02 14:37</t>
  </si>
  <si>
    <t>FB75353 =&gt; From 2015/06/02-12:50 To 2015/06/02 14:39</t>
  </si>
  <si>
    <t>FB75352 =&gt; From 2015/06/02-12:50 To 2015/06/02 14:39</t>
  </si>
  <si>
    <t>FB75351 =&gt; From 2015/06/02-12:50 To 2015/06/02 14:39</t>
  </si>
  <si>
    <t>IB32043 =&gt; From 2015/06/02-14:30 To 2015/06/02 14:39</t>
  </si>
  <si>
    <t>IB32042 =&gt; From 2015/06/02-14:30 To 2015/06/02 14:39</t>
  </si>
  <si>
    <t>IB32041 =&gt; From 2015/06/02-14:30 To 2015/06/02 14:39</t>
  </si>
  <si>
    <t>LH16313 =&gt; From 2015/06/02-14:39 To 2015/06/02 14:41</t>
  </si>
  <si>
    <t>LH16312 =&gt; From 2015/06/02-14:39 To 2015/06/02 14:41</t>
  </si>
  <si>
    <t>LH39073 =&gt; From 2015/06/02-14:28 To 2015/06/02 14:44</t>
  </si>
  <si>
    <t>LH39072 =&gt; From 2015/06/02-14:28 To 2015/06/02 14:44</t>
  </si>
  <si>
    <t>LH39071 =&gt; From 2015/06/02-14:28 To 2015/06/02 14:44</t>
  </si>
  <si>
    <t>LH16311 =&gt; From 2015/06/02-14:39 To 2015/06/02 14:44</t>
  </si>
  <si>
    <t>BH75773 =&gt; From 2015/06/02-14:37 To 2015/06/02 14:44</t>
  </si>
  <si>
    <t>BH75772 =&gt; From 2015/06/02-14:37 To 2015/06/02 14:44</t>
  </si>
  <si>
    <t>BH75771 =&gt; From 2015/06/02-14:37 To 2015/06/02 14:44</t>
  </si>
  <si>
    <t>KA22333 =&gt; From 2015/06/02-14:41 To 2015/06/02 14:44</t>
  </si>
  <si>
    <t>KA22332 =&gt; From 2015/06/02-14:41 To 2015/06/02 14:44</t>
  </si>
  <si>
    <t>KA22331 =&gt; From 2015/06/02-14:41 To 2015/06/02 14:44</t>
  </si>
  <si>
    <t>KA21592 =&gt; From 2015/06/02-14:41 To 2015/06/02 14:44</t>
  </si>
  <si>
    <t>KA21591 =&gt; From 2015/06/02-14:41 To 2015/06/02 14:44</t>
  </si>
  <si>
    <t>KA02782 =&gt; From 2015/06/02-11:08 To 2015/06/02 14:46</t>
  </si>
  <si>
    <t>KA02781 =&gt; From 2015/06/02-11:08 To 2015/06/02 14:46</t>
  </si>
  <si>
    <t>KA20533 =&gt; From 2015/06/02-11:08 To 2015/06/02 14:46</t>
  </si>
  <si>
    <t>KA20532 =&gt; From 2015/06/02-11:08 To 2015/06/02 14:46</t>
  </si>
  <si>
    <t>KA20531 =&gt; From 2015/06/02-11:08 To 2015/06/02 14:46</t>
  </si>
  <si>
    <t>KA21593 =&gt; From 2015/06/02-14:41 To 2015/06/02 14:46</t>
  </si>
  <si>
    <t>DK75823 =&gt; From 2015/06/02-14:39 To 2015/06/02 14:48</t>
  </si>
  <si>
    <t>DK75822 =&gt; From 2015/06/02-14:39 To 2015/06/02 14:48</t>
  </si>
  <si>
    <t>DK75821 =&gt; From 2015/06/02-14:39 To 2015/06/02 14:48</t>
  </si>
  <si>
    <t>KA21523 =&gt; From 2015/06/02-14:44 To 2015/06/02 14:48</t>
  </si>
  <si>
    <t>KA21522 =&gt; From 2015/06/02-14:44 To 2015/06/02 14:48</t>
  </si>
  <si>
    <t>KA21521 =&gt; From 2015/06/02-14:44 To 2015/06/02 14:48</t>
  </si>
  <si>
    <t>PS49226 =&gt; From 2015/06/02-14:46 To 2015/06/02 14:48</t>
  </si>
  <si>
    <t>PS49223 =&gt; From 2015/06/02-14:46 To 2015/06/02 14:48</t>
  </si>
  <si>
    <t>PS49222 =&gt; From 2015/06/02-14:46 To 2015/06/02 14:48</t>
  </si>
  <si>
    <t>PS49221 =&gt; From 2015/06/02-14:46 To 2015/06/02 14:48</t>
  </si>
  <si>
    <t>BU00281 =&gt; From 2015/06/02-14:26 To 2015/06/02 14:48</t>
  </si>
  <si>
    <t>KA24663 =&gt; From 2015/06/02-14:26 To 2015/06/02 14:51</t>
  </si>
  <si>
    <t>KA24662 =&gt; From 2015/06/02-14:26 To 2015/06/02 14:51</t>
  </si>
  <si>
    <t>KA24661 =&gt; From 2015/06/02-14:26 To 2015/06/02 14:51</t>
  </si>
  <si>
    <t>IB29853 =&gt; From 2015/06/02-14:44 To 2015/06/02 14:51</t>
  </si>
  <si>
    <t>IB29852 =&gt; From 2015/06/02-14:44 To 2015/06/02 14:51</t>
  </si>
  <si>
    <t>IB29851 =&gt; From 2015/06/02-14:44 To 2015/06/02 14:51</t>
  </si>
  <si>
    <t>IB31412 =&gt; From 2015/06/02-14:44 To 2015/06/02 14:51</t>
  </si>
  <si>
    <t>IB31411 =&gt; From 2015/06/02-14:44 To 2015/06/02 14:51</t>
  </si>
  <si>
    <t>IB31413 =&gt; From 2015/06/02-14:46 To 2015/06/02 14:51</t>
  </si>
  <si>
    <t>GK76443 =&gt; From 2015/06/02-14:48 To 2015/06/02 14:51</t>
  </si>
  <si>
    <t>GK76442 =&gt; From 2015/06/02-14:48 To 2015/06/02 14:51</t>
  </si>
  <si>
    <t>GK76441 =&gt; From 2015/06/02-14:48 To 2015/06/02 14:51</t>
  </si>
  <si>
    <t>KS75163 =&gt; From 2015/06/02-14:35 To 2015/06/02 14:53</t>
  </si>
  <si>
    <t>KS75162 =&gt; From 2015/06/02-14:35 To 2015/06/02 14:53</t>
  </si>
  <si>
    <t>KS75161 =&gt; From 2015/06/02-14:35 To 2015/06/02 14:53</t>
  </si>
  <si>
    <t>GJ46393 =&gt; From 2015/06/02-14:48 To 2015/06/02 14:53</t>
  </si>
  <si>
    <t>GJ46392 =&gt; From 2015/06/02-14:48 To 2015/06/02 14:53</t>
  </si>
  <si>
    <t>GJ46391 =&gt; From 2015/06/02-14:48 To 2015/06/02 14:53</t>
  </si>
  <si>
    <t>IB32041 =&gt; From 2015/06/02-14:44 To 2015/06/02 14:53</t>
  </si>
  <si>
    <t>MU44171 =&gt; From 2015/06/02-12:54 To 2015/06/02 14:56</t>
  </si>
  <si>
    <t>WA45693 =&gt; From 2015/06/02-14:53 To 2015/06/02 14:56</t>
  </si>
  <si>
    <t>DK39553 =&gt; From 2015/06/02-14:53 To 2015/06/02 14:56</t>
  </si>
  <si>
    <t>DK39552 =&gt; From 2015/06/02-14:53 To 2015/06/02 14:56</t>
  </si>
  <si>
    <t>DK39551 =&gt; From 2015/06/02-14:53 To 2015/06/02 14:56</t>
  </si>
  <si>
    <t>WA45692 =&gt; From 2015/06/02-14:53 To 2015/06/02 14:56</t>
  </si>
  <si>
    <t>WA45691 =&gt; From 2015/06/02-14:53 To 2015/06/02 14:56</t>
  </si>
  <si>
    <t>WA19523 =&gt; From 2015/06/02-14:53 To 2015/06/02 14:56</t>
  </si>
  <si>
    <t>WA19522 =&gt; From 2015/06/02-14:53 To 2015/06/02 14:56</t>
  </si>
  <si>
    <t>WA19521 =&gt; From 2015/06/02-14:53 To 2015/06/02 14:56</t>
  </si>
  <si>
    <t>6253703 =&gt; From 2015/06/02-14:53 To 2015/06/02 14:56</t>
  </si>
  <si>
    <t>6253702 =&gt; From 2015/06/02-14:53 To 2015/06/02 14:56</t>
  </si>
  <si>
    <t>6253701 =&gt; From 2015/06/02-14:53 To 2015/06/02 14:56</t>
  </si>
  <si>
    <t>SH48901 =&gt; From 2015/06/02-14:53 To 2015/06/02 14:56</t>
  </si>
  <si>
    <t>IB32043 =&gt; From 2015/06/02-14:44 To 2015/06/02 14:56</t>
  </si>
  <si>
    <t>IB32042 =&gt; From 2015/06/02-14:44 To 2015/06/02 14:56</t>
  </si>
  <si>
    <t>CA28653 =&gt; From 2015/06/02-14:48 To 2015/06/02 14:56</t>
  </si>
  <si>
    <t>CA28652 =&gt; From 2015/06/02-14:48 To 2015/06/02 14:56</t>
  </si>
  <si>
    <t>CA28651 =&gt; From 2015/06/02-14:48 To 2015/06/02 14:56</t>
  </si>
  <si>
    <t>DK51093 =&gt; From 2015/06/02-14:51 To 2015/06/02 14:59</t>
  </si>
  <si>
    <t>DK51092 =&gt; From 2015/06/02-14:51 To 2015/06/02 14:59</t>
  </si>
  <si>
    <t>DK51091 =&gt; From 2015/06/02-14:51 To 2015/06/02 14:59</t>
  </si>
  <si>
    <t>SK16233 =&gt; From 2015/06/02-14:51 To 2015/06/02 14:59</t>
  </si>
  <si>
    <t>SK16231 =&gt; From 2015/06/02-14:51 To 2015/06/02 14:59</t>
  </si>
  <si>
    <t>SK39893 =&gt; From 2015/06/02-14:51 To 2015/06/02 14:59</t>
  </si>
  <si>
    <t>SK39892 =&gt; From 2015/06/02-14:51 To 2015/06/02 14:59</t>
  </si>
  <si>
    <t>SK39891 =&gt; From 2015/06/02-14:51 To 2015/06/02 14:59</t>
  </si>
  <si>
    <t>DK16103 =&gt; From 2015/06/02-14:51 To 2015/06/02 14:59</t>
  </si>
  <si>
    <t>DK16102 =&gt; From 2015/06/02-14:51 To 2015/06/02 14:59</t>
  </si>
  <si>
    <t>DK16101 =&gt; From 2015/06/02-14:51 To 2015/06/02 14:59</t>
  </si>
  <si>
    <t>3653243 =&gt; From 2015/06/02-14:51 To 2015/06/02 14:59</t>
  </si>
  <si>
    <t>3653241 =&gt; From 2015/06/02-14:51 To 2015/06/02 14:59</t>
  </si>
  <si>
    <t>3252993 =&gt; From 2015/06/02-14:51 To 2015/06/02 14:59</t>
  </si>
  <si>
    <t>3252992 =&gt; From 2015/06/02-14:51 To 2015/06/02 14:59</t>
  </si>
  <si>
    <t>6253693 =&gt; From 2015/06/02-14:51 To 2015/06/02 14:59</t>
  </si>
  <si>
    <t>6253692 =&gt; From 2015/06/02-14:51 To 2015/06/02 14:59</t>
  </si>
  <si>
    <t>6253691 =&gt; From 2015/06/02-14:51 To 2015/06/02 14:59</t>
  </si>
  <si>
    <t>4753493 =&gt; From 2015/06/02-14:51 To 2015/06/02 14:59</t>
  </si>
  <si>
    <t>4753492 =&gt; From 2015/06/02-14:51 To 2015/06/02 14:59</t>
  </si>
  <si>
    <t>4753491 =&gt; From 2015/06/02-14:51 To 2015/06/02 14:59</t>
  </si>
  <si>
    <t>6253683 =&gt; From 2015/06/02-14:51 To 2015/06/02 14:59</t>
  </si>
  <si>
    <t>6253682 =&gt; From 2015/06/02-14:51 To 2015/06/02 14:59</t>
  </si>
  <si>
    <t>6253681 =&gt; From 2015/06/02-14:51 To 2015/06/02 14:59</t>
  </si>
  <si>
    <t>SK16232 =&gt; From 2015/06/02-14:53 To 2015/06/02 14:59</t>
  </si>
  <si>
    <t>3252994 =&gt; From 2015/06/02-14:53 To 2015/06/02 14:59</t>
  </si>
  <si>
    <t>3653242 =&gt; From 2015/06/02-14:53 To 2015/06/02 14:59</t>
  </si>
  <si>
    <t>3252991 =&gt; From 2015/06/02-14:53 To 2015/06/02 14:59</t>
  </si>
  <si>
    <t>GJ42333 =&gt; From 2015/06/02-14:48 To 2015/06/02 14:59</t>
  </si>
  <si>
    <t>GJ42332 =&gt; From 2015/06/02-14:48 To 2015/06/02 14:59</t>
  </si>
  <si>
    <t>GJ42331 =&gt; From 2015/06/02-14:48 To 2015/06/02 14:59</t>
  </si>
  <si>
    <t>GJ46413 =&gt; From 2015/06/02-14:48 To 2015/06/02 14:59</t>
  </si>
  <si>
    <t>GJ46412 =&gt; From 2015/06/02-14:48 To 2015/06/02 14:59</t>
  </si>
  <si>
    <t>GJ46411 =&gt; From 2015/06/02-14:48 To 2015/06/02 14:59</t>
  </si>
  <si>
    <t>GJ42163 =&gt; From 2015/06/02-14:48 To 2015/06/02 14:59</t>
  </si>
  <si>
    <t>GJ42162 =&gt; From 2015/06/02-14:48 To 2015/06/02 14:59</t>
  </si>
  <si>
    <t>GJ42161 =&gt; From 2015/06/02-14:48 To 2015/06/02 14:59</t>
  </si>
  <si>
    <t>GJ42343 =&gt; From 2015/06/02-14:48 To 2015/06/02 14:59</t>
  </si>
  <si>
    <t>GJ42342 =&gt; From 2015/06/02-14:48 To 2015/06/02 14:59</t>
  </si>
  <si>
    <t>GJ42341 =&gt; From 2015/06/02-14:48 To 2015/06/02 14:59</t>
  </si>
  <si>
    <t>GJ18323 =&gt; From 2015/06/02-14:48 To 2015/06/02 14:59</t>
  </si>
  <si>
    <t>GJ18322 =&gt; From 2015/06/02-14:48 To 2015/06/02 14:59</t>
  </si>
  <si>
    <t>GJ18321 =&gt; From 2015/06/02-14:48 To 2015/06/02 14:59</t>
  </si>
  <si>
    <t>GJ03332 =&gt; From 2015/06/02-14:48 To 2015/06/02 14:59</t>
  </si>
  <si>
    <t>GJ03331 =&gt; From 2015/06/02-14:48 To 2015/06/02 14:59</t>
  </si>
  <si>
    <t>GJ46403 =&gt; From 2015/06/02-14:48 To 2015/06/02 14:59</t>
  </si>
  <si>
    <t>GJ46402 =&gt; From 2015/06/02-14:48 To 2015/06/02 14:59</t>
  </si>
  <si>
    <t>GJ46401 =&gt; From 2015/06/02-14:48 To 2015/06/02 14:59</t>
  </si>
  <si>
    <t>GJ46363 =&gt; From 2015/06/02-14:48 To 2015/06/02 14:59</t>
  </si>
  <si>
    <t>GJ46362 =&gt; From 2015/06/02-14:48 To 2015/06/02 14:59</t>
  </si>
  <si>
    <t>GJ46361 =&gt; From 2015/06/02-14:48 To 2015/06/02 14:59</t>
  </si>
  <si>
    <t>GJ18363 =&gt; From 2015/06/02-14:48 To 2015/06/02 14:59</t>
  </si>
  <si>
    <t>GJ18362 =&gt; From 2015/06/02-14:48 To 2015/06/02 14:59</t>
  </si>
  <si>
    <t>GJ18361 =&gt; From 2015/06/02-14:48 To 2015/06/02 14:59</t>
  </si>
  <si>
    <t>GJ18353 =&gt; From 2015/06/02-14:48 To 2015/06/02 14:59</t>
  </si>
  <si>
    <t>GJ18352 =&gt; From 2015/06/02-14:48 To 2015/06/02 14:59</t>
  </si>
  <si>
    <t>GJ18351 =&gt; From 2015/06/02-14:48 To 2015/06/02 14:59</t>
  </si>
  <si>
    <t>GJ00021 =&gt; From 2015/06/02-14:48 To 2015/06/02 14:59</t>
  </si>
  <si>
    <t>GJ39163 =&gt; From 2015/06/02-14:48 To 2015/06/02 14:59</t>
  </si>
  <si>
    <t>GJ39162 =&gt; From 2015/06/02-14:48 To 2015/06/02 14:59</t>
  </si>
  <si>
    <t>GJ39161 =&gt; From 2015/06/02-14:48 To 2015/06/02 14:59</t>
  </si>
  <si>
    <t>GJ38033 =&gt; From 2015/06/02-14:48 To 2015/06/02 14:59</t>
  </si>
  <si>
    <t>GJ38032 =&gt; From 2015/06/02-14:48 To 2015/06/02 14:59</t>
  </si>
  <si>
    <t>GJ42023 =&gt; From 2015/06/02-14:48 To 2015/06/02 14:59</t>
  </si>
  <si>
    <t>GJ42022 =&gt; From 2015/06/02-14:48 To 2015/06/02 14:59</t>
  </si>
  <si>
    <t>GJ42021 =&gt; From 2015/06/02-14:48 To 2015/06/02 14:59</t>
  </si>
  <si>
    <t>GJ41993 =&gt; From 2015/06/02-14:48 To 2015/06/02 14:59</t>
  </si>
  <si>
    <t>GJ41992 =&gt; From 2015/06/02-14:48 To 2015/06/02 14:59</t>
  </si>
  <si>
    <t>GJ41991 =&gt; From 2015/06/02-14:48 To 2015/06/02 14:59</t>
  </si>
  <si>
    <t>GJ41983 =&gt; From 2015/06/02-14:48 To 2015/06/02 14:59</t>
  </si>
  <si>
    <t>GJ41982 =&gt; From 2015/06/02-14:48 To 2015/06/02 14:59</t>
  </si>
  <si>
    <t>GJ41981 =&gt; From 2015/06/02-14:48 To 2015/06/02 14:59</t>
  </si>
  <si>
    <t>GJ41663 =&gt; From 2015/06/02-14:48 To 2015/06/02 14:59</t>
  </si>
  <si>
    <t>GJ41662 =&gt; From 2015/06/02-14:48 To 2015/06/02 14:59</t>
  </si>
  <si>
    <t>GJ41661 =&gt; From 2015/06/02-14:48 To 2015/06/02 14:59</t>
  </si>
  <si>
    <t>GJ41613 =&gt; From 2015/06/02-14:48 To 2015/06/02 14:59</t>
  </si>
  <si>
    <t>GJ41612 =&gt; From 2015/06/02-14:48 To 2015/06/02 14:59</t>
  </si>
  <si>
    <t>GJ41611 =&gt; From 2015/06/02-14:48 To 2015/06/02 14:59</t>
  </si>
  <si>
    <t>GJ41593 =&gt; From 2015/06/02-14:48 To 2015/06/02 14:59</t>
  </si>
  <si>
    <t>GJ41592 =&gt; From 2015/06/02-14:48 To 2015/06/02 14:59</t>
  </si>
  <si>
    <t>GJ41591 =&gt; From 2015/06/02-14:48 To 2015/06/02 14:59</t>
  </si>
  <si>
    <t>GJ41553 =&gt; From 2015/06/02-14:48 To 2015/06/02 14:59</t>
  </si>
  <si>
    <t>GJ42133 =&gt; From 2015/06/02-14:48 To 2015/06/02 14:59</t>
  </si>
  <si>
    <t>GJ42132 =&gt; From 2015/06/02-14:48 To 2015/06/02 14:59</t>
  </si>
  <si>
    <t>GJ42131 =&gt; From 2015/06/02-14:48 To 2015/06/02 14:59</t>
  </si>
  <si>
    <t>GJ42363 =&gt; From 2015/06/02-14:48 To 2015/06/02 14:59</t>
  </si>
  <si>
    <t>GJ42362 =&gt; From 2015/06/02-14:48 To 2015/06/02 14:59</t>
  </si>
  <si>
    <t>GJ42361 =&gt; From 2015/06/02-14:48 To 2015/06/02 14:59</t>
  </si>
  <si>
    <t>GJ42103 =&gt; From 2015/06/02-14:48 To 2015/06/02 14:59</t>
  </si>
  <si>
    <t>GJ42102 =&gt; From 2015/06/02-14:48 To 2015/06/02 14:59</t>
  </si>
  <si>
    <t>GJ42101 =&gt; From 2015/06/02-14:48 To 2015/06/02 14:59</t>
  </si>
  <si>
    <t>GJ38031 =&gt; From 2015/06/02-14:48 To 2015/06/02 14:59</t>
  </si>
  <si>
    <t>6253673 =&gt; From 2015/06/02-14:53 To 2015/06/02 14:59</t>
  </si>
  <si>
    <t>6253672 =&gt; From 2015/06/02-14:53 To 2015/06/02 14:59</t>
  </si>
  <si>
    <t>6253671 =&gt; From 2015/06/02-14:53 To 2015/06/02 14:59</t>
  </si>
  <si>
    <t>GJ42073 =&gt; From 2015/06/02-14:48 To 2015/06/02 14:59</t>
  </si>
  <si>
    <t>GJ42072 =&gt; From 2015/06/02-14:48 To 2015/06/02 14:59</t>
  </si>
  <si>
    <t>GJ42071 =&gt; From 2015/06/02-14:48 To 2015/06/02 14:59</t>
  </si>
  <si>
    <t>GJ41653 =&gt; From 2015/06/02-14:48 To 2015/06/02 14:59</t>
  </si>
  <si>
    <t>GJ41652 =&gt; From 2015/06/02-14:48 To 2015/06/02 14:59</t>
  </si>
  <si>
    <t>GJ41651 =&gt; From 2015/06/02-14:48 To 2015/06/02 14:59</t>
  </si>
  <si>
    <t>GJ51153 =&gt; From 2015/06/02-14:48 To 2015/06/02 14:59</t>
  </si>
  <si>
    <t>GJ51152 =&gt; From 2015/06/02-14:48 To 2015/06/02 14:59</t>
  </si>
  <si>
    <t>GJ51151 =&gt; From 2015/06/02-14:48 To 2015/06/02 14:59</t>
  </si>
  <si>
    <t>CT36803 =&gt; From 2015/06/02-12:07 To 2015/06/02 14:59</t>
  </si>
  <si>
    <t>CT36802 =&gt; From 2015/06/02-12:07 To 2015/06/02 14:59</t>
  </si>
  <si>
    <t>CT36801 =&gt; From 2015/06/02-12:07 To 2015/06/02 14:59</t>
  </si>
  <si>
    <t>GM28913 =&gt; From 2015/06/02-14:56 To 2015/06/02 14:59</t>
  </si>
  <si>
    <t>GM28912 =&gt; From 2015/06/02-14:56 To 2015/06/02 14:59</t>
  </si>
  <si>
    <t>GM28911 =&gt; From 2015/06/02-14:56 To 2015/06/02 14:59</t>
  </si>
  <si>
    <t>GM29123 =&gt; From 2015/06/02-14:56 To 2015/06/02 14:59</t>
  </si>
  <si>
    <t>GM29122 =&gt; From 2015/06/02-14:56 To 2015/06/02 14:59</t>
  </si>
  <si>
    <t>GM29121 =&gt; From 2015/06/02-14:56 To 2015/06/02 14:59</t>
  </si>
  <si>
    <t>LH12793 =&gt; From 2015/06/02-14:33 To 2015/06/02 15:01</t>
  </si>
  <si>
    <t>LH12792 =&gt; From 2015/06/02-14:33 To 2015/06/02 15:01</t>
  </si>
  <si>
    <t>LH12791 =&gt; From 2015/06/02-14:33 To 2015/06/02 15:01</t>
  </si>
  <si>
    <t>GJ41552 =&gt; From 2015/06/02-14:48 To 2015/06/02 15:01</t>
  </si>
  <si>
    <t>GJ18333 =&gt; From 2015/06/02-14:53 To 2015/06/02 15:01</t>
  </si>
  <si>
    <t>GJ18332 =&gt; From 2015/06/02-14:53 To 2015/06/02 15:01</t>
  </si>
  <si>
    <t>GJ18331 =&gt; From 2015/06/02-14:53 To 2015/06/02 15:01</t>
  </si>
  <si>
    <t>GJ42203 =&gt; From 2015/06/02-14:53 To 2015/06/02 15:01</t>
  </si>
  <si>
    <t>GJ42202 =&gt; From 2015/06/02-14:53 To 2015/06/02 15:01</t>
  </si>
  <si>
    <t>GJ42201 =&gt; From 2015/06/02-14:53 To 2015/06/02 15:01</t>
  </si>
  <si>
    <t>KA01232 =&gt; From 2015/06/02-14:59 To 2015/06/02 15:01</t>
  </si>
  <si>
    <t>AT32533 =&gt; From 2015/06/02-14:51 To 2015/06/02 15:01</t>
  </si>
  <si>
    <t>AT32532 =&gt; From 2015/06/02-14:51 To 2015/06/02 15:01</t>
  </si>
  <si>
    <t>AT32531 =&gt; From 2015/06/02-14:51 To 2015/06/02 15:01</t>
  </si>
  <si>
    <t>MU36813 =&gt; From 2015/06/02-15:01 To 2015/06/02 15:04</t>
  </si>
  <si>
    <t>MU36812 =&gt; From 2015/06/02-15:01 To 2015/06/02 15:04</t>
  </si>
  <si>
    <t>MU36811 =&gt; From 2015/06/02-15:01 To 2015/06/02 15:04</t>
  </si>
  <si>
    <t>GJ41553 =&gt; From 2015/06/02-15:01 To 2015/06/02 15:04</t>
  </si>
  <si>
    <t>CO46083 =&gt; From 2015/06/02-13:35 To 2015/06/02 15:04</t>
  </si>
  <si>
    <t>CO46082 =&gt; From 2015/06/02-13:35 To 2015/06/02 15:04</t>
  </si>
  <si>
    <t>CO46081 =&gt; From 2015/06/02-13:35 To 2015/06/02 15:04</t>
  </si>
  <si>
    <t>SK42053 =&gt; From 2015/06/02-15:01 To 2015/06/02 15:07</t>
  </si>
  <si>
    <t>SK42052 =&gt; From 2015/06/02-15:01 To 2015/06/02 15:07</t>
  </si>
  <si>
    <t>SK42051 =&gt; From 2015/06/02-15:01 To 2015/06/02 15:07</t>
  </si>
  <si>
    <t>WW54993 =&gt; From 2015/06/02-14:37 To 2015/06/02 15:07</t>
  </si>
  <si>
    <t>WW54992 =&gt; From 2015/06/02-14:37 To 2015/06/02 15:07</t>
  </si>
  <si>
    <t>WW54991 =&gt; From 2015/06/02-14:37 To 2015/06/02 15:07</t>
  </si>
  <si>
    <t>KA39413 =&gt; From 2015/06/02-12:23 To 2015/06/02 15:07</t>
  </si>
  <si>
    <t>KA39412 =&gt; From 2015/06/02-12:23 To 2015/06/02 15:07</t>
  </si>
  <si>
    <t>KA39411 =&gt; From 2015/06/02-12:23 To 2015/06/02 15:07</t>
  </si>
  <si>
    <t>TP27843 =&gt; From 2015/06/02-14:08 To 2015/06/02 15:07</t>
  </si>
  <si>
    <t>TP27842 =&gt; From 2015/06/02-14:08 To 2015/06/02 15:07</t>
  </si>
  <si>
    <t>TP27841 =&gt; From 2015/06/02-14:08 To 2015/06/02 15:07</t>
  </si>
  <si>
    <t>MN50382 =&gt; From 2015/06/02-15:04 To 2015/06/02 15:07</t>
  </si>
  <si>
    <t>LH11843 =&gt; From 2015/06/02-15:07 To 2015/06/02 15:09</t>
  </si>
  <si>
    <t>LH11842 =&gt; From 2015/06/02-15:07 To 2015/06/02 15:09</t>
  </si>
  <si>
    <t>LH11841 =&gt; From 2015/06/02-15:07 To 2015/06/02 15:09</t>
  </si>
  <si>
    <t>LH16312 =&gt; From 2015/06/02-15:07 To 2015/06/02 15:09</t>
  </si>
  <si>
    <t>LH16311 =&gt; From 2015/06/02-15:07 To 2015/06/02 15:09</t>
  </si>
  <si>
    <t>DK51093 =&gt; From 2015/06/02-15:01 To 2015/06/02 15:09</t>
  </si>
  <si>
    <t>DK51092 =&gt; From 2015/06/02-15:01 To 2015/06/02 15:09</t>
  </si>
  <si>
    <t>DK51091 =&gt; From 2015/06/02-15:01 To 2015/06/02 15:09</t>
  </si>
  <si>
    <t>SK16233 =&gt; From 2015/06/02-15:01 To 2015/06/02 15:09</t>
  </si>
  <si>
    <t>SK16232 =&gt; From 2015/06/02-15:01 To 2015/06/02 15:09</t>
  </si>
  <si>
    <t>SK16231 =&gt; From 2015/06/02-15:01 To 2015/06/02 15:09</t>
  </si>
  <si>
    <t>3252994 =&gt; From 2015/06/02-15:01 To 2015/06/02 15:09</t>
  </si>
  <si>
    <t>3252993 =&gt; From 2015/06/02-15:01 To 2015/06/02 15:09</t>
  </si>
  <si>
    <t>3252992 =&gt; From 2015/06/02-15:01 To 2015/06/02 15:09</t>
  </si>
  <si>
    <t>3252991 =&gt; From 2015/06/02-15:01 To 2015/06/02 15:09</t>
  </si>
  <si>
    <t>GJ39983 =&gt; From 2015/06/02-15:01 To 2015/06/02 15:09</t>
  </si>
  <si>
    <t>GJ39982 =&gt; From 2015/06/02-15:01 To 2015/06/02 15:09</t>
  </si>
  <si>
    <t>GJ39981 =&gt; From 2015/06/02-15:01 To 2015/06/02 15:09</t>
  </si>
  <si>
    <t>WA45693 =&gt; From 2015/06/02-15:01 To 2015/06/02 15:09</t>
  </si>
  <si>
    <t>DK39553 =&gt; From 2015/06/02-15:01 To 2015/06/02 15:09</t>
  </si>
  <si>
    <t>DK39552 =&gt; From 2015/06/02-15:01 To 2015/06/02 15:09</t>
  </si>
  <si>
    <t>DK39551 =&gt; From 2015/06/02-15:01 To 2015/06/02 15:09</t>
  </si>
  <si>
    <t>WA45692 =&gt; From 2015/06/02-15:01 To 2015/06/02 15:09</t>
  </si>
  <si>
    <t>WA45691 =&gt; From 2015/06/02-15:01 To 2015/06/02 15:09</t>
  </si>
  <si>
    <t>6253703 =&gt; From 2015/06/02-15:01 To 2015/06/02 15:09</t>
  </si>
  <si>
    <t>6253702 =&gt; From 2015/06/02-15:01 To 2015/06/02 15:09</t>
  </si>
  <si>
    <t>6253701 =&gt; From 2015/06/02-15:01 To 2015/06/02 15:09</t>
  </si>
  <si>
    <t>1Z37013 =&gt; From 2015/06/02-14:04 To 2015/06/02 15:09</t>
  </si>
  <si>
    <t>1Z37012 =&gt; From 2015/06/02-14:04 To 2015/06/02 15:09</t>
  </si>
  <si>
    <t>1Z37011 =&gt; From 2015/06/02-14:04 To 2015/06/02 15:09</t>
  </si>
  <si>
    <t>WB14293 =&gt; From 2015/06/02-14:44 To 2015/06/02 15:09</t>
  </si>
  <si>
    <t>WB14292 =&gt; From 2015/06/02-14:44 To 2015/06/02 15:09</t>
  </si>
  <si>
    <t>WB14291 =&gt; From 2015/06/02-14:44 To 2015/06/02 15:09</t>
  </si>
  <si>
    <t>KA22493 =&gt; From 2015/06/02-13:50 To 2015/06/02 15:09</t>
  </si>
  <si>
    <t>KA22492 =&gt; From 2015/06/02-13:50 To 2015/06/02 15:09</t>
  </si>
  <si>
    <t>KA22491 =&gt; From 2015/06/02-13:50 To 2015/06/02 15:09</t>
  </si>
  <si>
    <t>KA22993 =&gt; From 2015/06/02-12:36 To 2015/06/02 15:09</t>
  </si>
  <si>
    <t>KA22992 =&gt; From 2015/06/02-12:36 To 2015/06/02 15:09</t>
  </si>
  <si>
    <t>KA22991 =&gt; From 2015/06/02-12:36 To 2015/06/02 15:09</t>
  </si>
  <si>
    <t>KA24673 =&gt; From 2015/06/02-12:36 To 2015/06/02 15:09</t>
  </si>
  <si>
    <t>KA24672 =&gt; From 2015/06/02-12:36 To 2015/06/02 15:09</t>
  </si>
  <si>
    <t>KA24671 =&gt; From 2015/06/02-12:36 To 2015/06/02 15:09</t>
  </si>
  <si>
    <t>GJ41551 =&gt; From 2015/06/02-14:48 To 2015/06/02 15:11</t>
  </si>
  <si>
    <t>DK19232 =&gt; From 2015/06/02-14:46 To 2015/06/02 15:14</t>
  </si>
  <si>
    <t>DK19231 =&gt; From 2015/06/02-14:46 To 2015/06/02 15:14</t>
  </si>
  <si>
    <t>DK75362 =&gt; From 2015/06/02-14:46 To 2015/06/02 15:14</t>
  </si>
  <si>
    <t>DK57303 =&gt; From 2015/06/02-14:46 To 2015/06/02 15:14</t>
  </si>
  <si>
    <t>DK57301 =&gt; From 2015/06/02-14:46 To 2015/06/02 15:14</t>
  </si>
  <si>
    <t>DK57573 =&gt; From 2015/06/02-14:46 To 2015/06/02 15:14</t>
  </si>
  <si>
    <t>DK57572 =&gt; From 2015/06/02-14:46 To 2015/06/02 15:14</t>
  </si>
  <si>
    <t>DK55273 =&gt; From 2015/06/02-14:46 To 2015/06/02 15:14</t>
  </si>
  <si>
    <t>DK55272 =&gt; From 2015/06/02-14:46 To 2015/06/02 15:14</t>
  </si>
  <si>
    <t>DK19233 =&gt; From 2015/06/02-14:48 To 2015/06/02 15:14</t>
  </si>
  <si>
    <t>DK75363 =&gt; From 2015/06/02-14:48 To 2015/06/02 15:14</t>
  </si>
  <si>
    <t>DK75361 =&gt; From 2015/06/02-14:48 To 2015/06/02 15:14</t>
  </si>
  <si>
    <t>DK57302 =&gt; From 2015/06/02-14:48 To 2015/06/02 15:14</t>
  </si>
  <si>
    <t>DK57571 =&gt; From 2015/06/02-14:48 To 2015/06/02 15:14</t>
  </si>
  <si>
    <t>DK55271 =&gt; From 2015/06/02-14:48 To 2015/06/02 15:14</t>
  </si>
  <si>
    <t>DK75823 =&gt; From 2015/06/02-14:51 To 2015/06/02 15:14</t>
  </si>
  <si>
    <t>DK75822 =&gt; From 2015/06/02-14:51 To 2015/06/02 15:14</t>
  </si>
  <si>
    <t>DK75821 =&gt; From 2015/06/02-14:51 To 2015/06/02 15:14</t>
  </si>
  <si>
    <t>SK39893 =&gt; From 2015/06/02-15:01 To 2015/06/02 15:14</t>
  </si>
  <si>
    <t>SK39892 =&gt; From 2015/06/02-15:01 To 2015/06/02 15:14</t>
  </si>
  <si>
    <t>SK39891 =&gt; From 2015/06/02-15:01 To 2015/06/02 15:14</t>
  </si>
  <si>
    <t>DK16103 =&gt; From 2015/06/02-15:01 To 2015/06/02 15:14</t>
  </si>
  <si>
    <t>DK16102 =&gt; From 2015/06/02-15:01 To 2015/06/02 15:14</t>
  </si>
  <si>
    <t>DK16101 =&gt; From 2015/06/02-15:01 To 2015/06/02 15:14</t>
  </si>
  <si>
    <t>3653243 =&gt; From 2015/06/02-15:01 To 2015/06/02 15:14</t>
  </si>
  <si>
    <t>3653242 =&gt; From 2015/06/02-15:01 To 2015/06/02 15:14</t>
  </si>
  <si>
    <t>3653241 =&gt; From 2015/06/02-15:01 To 2015/06/02 15:14</t>
  </si>
  <si>
    <t>6253693 =&gt; From 2015/06/02-15:01 To 2015/06/02 15:14</t>
  </si>
  <si>
    <t>6253692 =&gt; From 2015/06/02-15:01 To 2015/06/02 15:14</t>
  </si>
  <si>
    <t>6253691 =&gt; From 2015/06/02-15:01 To 2015/06/02 15:14</t>
  </si>
  <si>
    <t>4753493 =&gt; From 2015/06/02-15:01 To 2015/06/02 15:14</t>
  </si>
  <si>
    <t>4753492 =&gt; From 2015/06/02-15:01 To 2015/06/02 15:14</t>
  </si>
  <si>
    <t>4753491 =&gt; From 2015/06/02-15:01 To 2015/06/02 15:14</t>
  </si>
  <si>
    <t>6253683 =&gt; From 2015/06/02-15:01 To 2015/06/02 15:14</t>
  </si>
  <si>
    <t>6253682 =&gt; From 2015/06/02-15:01 To 2015/06/02 15:14</t>
  </si>
  <si>
    <t>6253681 =&gt; From 2015/06/02-15:01 To 2015/06/02 15:14</t>
  </si>
  <si>
    <t>DK51093 =&gt; From 2015/06/02-15:11 To 2015/06/02 15:14</t>
  </si>
  <si>
    <t>DK51092 =&gt; From 2015/06/02-15:11 To 2015/06/02 15:14</t>
  </si>
  <si>
    <t>DK51091 =&gt; From 2015/06/02-15:11 To 2015/06/02 15:14</t>
  </si>
  <si>
    <t>SK16233 =&gt; From 2015/06/02-15:11 To 2015/06/02 15:14</t>
  </si>
  <si>
    <t>SK16232 =&gt; From 2015/06/02-15:11 To 2015/06/02 15:14</t>
  </si>
  <si>
    <t>SK16231 =&gt; From 2015/06/02-15:11 To 2015/06/02 15:14</t>
  </si>
  <si>
    <t>3252994 =&gt; From 2015/06/02-15:11 To 2015/06/02 15:14</t>
  </si>
  <si>
    <t>3252993 =&gt; From 2015/06/02-15:11 To 2015/06/02 15:14</t>
  </si>
  <si>
    <t>3252992 =&gt; From 2015/06/02-15:11 To 2015/06/02 15:14</t>
  </si>
  <si>
    <t>3252991 =&gt; From 2015/06/02-15:11 To 2015/06/02 15:14</t>
  </si>
  <si>
    <t>6253673 =&gt; From 2015/06/02-15:01 To 2015/06/02 15:14</t>
  </si>
  <si>
    <t>6253672 =&gt; From 2015/06/02-15:01 To 2015/06/02 15:14</t>
  </si>
  <si>
    <t>6253671 =&gt; From 2015/06/02-15:01 To 2015/06/02 15:14</t>
  </si>
  <si>
    <t>WA19523 =&gt; From 2015/06/02-15:01 To 2015/06/02 15:14</t>
  </si>
  <si>
    <t>WA19522 =&gt; From 2015/06/02-15:01 To 2015/06/02 15:14</t>
  </si>
  <si>
    <t>WA19521 =&gt; From 2015/06/02-15:01 To 2015/06/02 15:14</t>
  </si>
  <si>
    <t>6253703 =&gt; From 2015/06/02-15:11 To 2015/06/02 15:14</t>
  </si>
  <si>
    <t>6253702 =&gt; From 2015/06/02-15:11 To 2015/06/02 15:14</t>
  </si>
  <si>
    <t>6253701 =&gt; From 2015/06/02-15:11 To 2015/06/02 15:14</t>
  </si>
  <si>
    <t>LH12773 =&gt; From 2015/06/02-15:14 To 2015/06/02 15:16</t>
  </si>
  <si>
    <t>LH12772 =&gt; From 2015/06/02-15:14 To 2015/06/02 15:16</t>
  </si>
  <si>
    <t>LH12771 =&gt; From 2015/06/02-15:14 To 2015/06/02 15:16</t>
  </si>
  <si>
    <t>LH11573 =&gt; From 2015/06/02-15:11 To 2015/06/02 15:16</t>
  </si>
  <si>
    <t>LH11572 =&gt; From 2015/06/02-15:11 To 2015/06/02 15:16</t>
  </si>
  <si>
    <t>LH11571 =&gt; From 2015/06/02-15:11 To 2015/06/02 15:16</t>
  </si>
  <si>
    <t>LH11333 =&gt; From 2015/06/02-14:56 To 2015/06/02 15:16</t>
  </si>
  <si>
    <t>LH11332 =&gt; From 2015/06/02-14:56 To 2015/06/02 15:16</t>
  </si>
  <si>
    <t>LH11331 =&gt; From 2015/06/02-14:56 To 2015/06/02 15:16</t>
  </si>
  <si>
    <t>NB50923 =&gt; From 2015/06/02-15:14 To 2015/06/02 15:16</t>
  </si>
  <si>
    <t>NB50922 =&gt; From 2015/06/02-15:14 To 2015/06/02 15:16</t>
  </si>
  <si>
    <t>NB50921 =&gt; From 2015/06/02-15:14 To 2015/06/02 15:16</t>
  </si>
  <si>
    <t>SO33133 =&gt; From 2015/06/02-15:11 To 2015/06/02 15:16</t>
  </si>
  <si>
    <t>SO33132 =&gt; From 2015/06/02-15:11 To 2015/06/02 15:16</t>
  </si>
  <si>
    <t>SO33131 =&gt; From 2015/06/02-15:11 To 2015/06/02 15:16</t>
  </si>
  <si>
    <t>IB32203 =&gt; From 2015/06/02-15:14 To 2015/06/02 15:16</t>
  </si>
  <si>
    <t>CA28653 =&gt; From 2015/06/02-14:59 To 2015/06/02 15:16</t>
  </si>
  <si>
    <t>CA28652 =&gt; From 2015/06/02-14:59 To 2015/06/02 15:16</t>
  </si>
  <si>
    <t>CA28651 =&gt; From 2015/06/02-14:59 To 2015/06/02 15:16</t>
  </si>
  <si>
    <t>LH16311 =&gt; From 2015/06/02-15:16 To 2015/06/02 15:19</t>
  </si>
  <si>
    <t>KS44763 =&gt; From 2015/06/02-14:44 To 2015/06/02 15:19</t>
  </si>
  <si>
    <t>KS44762 =&gt; From 2015/06/02-14:44 To 2015/06/02 15:19</t>
  </si>
  <si>
    <t>KS44761 =&gt; From 2015/06/02-14:44 To 2015/06/02 15:19</t>
  </si>
  <si>
    <t>DK75823 =&gt; From 2015/06/02-15:16 To 2015/06/02 15:19</t>
  </si>
  <si>
    <t>DK75822 =&gt; From 2015/06/02-15:16 To 2015/06/02 15:19</t>
  </si>
  <si>
    <t>DK75821 =&gt; From 2015/06/02-15:16 To 2015/06/02 15:19</t>
  </si>
  <si>
    <t>DK51093 =&gt; From 2015/06/02-15:16 To 2015/06/02 15:19</t>
  </si>
  <si>
    <t>DK51092 =&gt; From 2015/06/02-15:16 To 2015/06/02 15:19</t>
  </si>
  <si>
    <t>DK51091 =&gt; From 2015/06/02-15:16 To 2015/06/02 15:19</t>
  </si>
  <si>
    <t>SK16233 =&gt; From 2015/06/02-15:16 To 2015/06/02 15:19</t>
  </si>
  <si>
    <t>SK16232 =&gt; From 2015/06/02-15:16 To 2015/06/02 15:19</t>
  </si>
  <si>
    <t>SK16231 =&gt; From 2015/06/02-15:16 To 2015/06/02 15:19</t>
  </si>
  <si>
    <t>SK39893 =&gt; From 2015/06/02-15:16 To 2015/06/02 15:19</t>
  </si>
  <si>
    <t>SK39892 =&gt; From 2015/06/02-15:16 To 2015/06/02 15:19</t>
  </si>
  <si>
    <t>SK39891 =&gt; From 2015/06/02-15:16 To 2015/06/02 15:19</t>
  </si>
  <si>
    <t>3252994 =&gt; From 2015/06/02-15:16 To 2015/06/02 15:19</t>
  </si>
  <si>
    <t>DK16103 =&gt; From 2015/06/02-15:16 To 2015/06/02 15:19</t>
  </si>
  <si>
    <t>DK16102 =&gt; From 2015/06/02-15:16 To 2015/06/02 15:19</t>
  </si>
  <si>
    <t>DK16101 =&gt; From 2015/06/02-15:16 To 2015/06/02 15:19</t>
  </si>
  <si>
    <t>3653243 =&gt; From 2015/06/02-15:16 To 2015/06/02 15:19</t>
  </si>
  <si>
    <t>3653242 =&gt; From 2015/06/02-15:16 To 2015/06/02 15:19</t>
  </si>
  <si>
    <t>3653241 =&gt; From 2015/06/02-15:16 To 2015/06/02 15:19</t>
  </si>
  <si>
    <t>3252993 =&gt; From 2015/06/02-15:16 To 2015/06/02 15:19</t>
  </si>
  <si>
    <t>3252992 =&gt; From 2015/06/02-15:16 To 2015/06/02 15:19</t>
  </si>
  <si>
    <t>3252991 =&gt; From 2015/06/02-15:16 To 2015/06/02 15:19</t>
  </si>
  <si>
    <t>6253693 =&gt; From 2015/06/02-15:16 To 2015/06/02 15:19</t>
  </si>
  <si>
    <t>6253692 =&gt; From 2015/06/02-15:16 To 2015/06/02 15:19</t>
  </si>
  <si>
    <t>6253691 =&gt; From 2015/06/02-15:16 To 2015/06/02 15:19</t>
  </si>
  <si>
    <t>4753493 =&gt; From 2015/06/02-15:16 To 2015/06/02 15:19</t>
  </si>
  <si>
    <t>4753492 =&gt; From 2015/06/02-15:16 To 2015/06/02 15:19</t>
  </si>
  <si>
    <t>4753491 =&gt; From 2015/06/02-15:16 To 2015/06/02 15:19</t>
  </si>
  <si>
    <t>6253683 =&gt; From 2015/06/02-15:16 To 2015/06/02 15:19</t>
  </si>
  <si>
    <t>6253682 =&gt; From 2015/06/02-15:16 To 2015/06/02 15:19</t>
  </si>
  <si>
    <t>6253681 =&gt; From 2015/06/02-15:16 To 2015/06/02 15:19</t>
  </si>
  <si>
    <t>6253673 =&gt; From 2015/06/02-15:16 To 2015/06/02 15:19</t>
  </si>
  <si>
    <t>6253672 =&gt; From 2015/06/02-15:16 To 2015/06/02 15:19</t>
  </si>
  <si>
    <t>6253671 =&gt; From 2015/06/02-15:16 To 2015/06/02 15:19</t>
  </si>
  <si>
    <t>JJ76123 =&gt; From 2015/06/02-14:53 To 2015/06/02 15:19</t>
  </si>
  <si>
    <t>JJ76122 =&gt; From 2015/06/02-14:53 To 2015/06/02 15:19</t>
  </si>
  <si>
    <t>JJ76121 =&gt; From 2015/06/02-14:53 To 2015/06/02 15:19</t>
  </si>
  <si>
    <t>GU42493 =&gt; From 2015/06/02-15:14 To 2015/06/02 15:19</t>
  </si>
  <si>
    <t>GU42492 =&gt; From 2015/06/02-15:14 To 2015/06/02 15:19</t>
  </si>
  <si>
    <t>GU42491 =&gt; From 2015/06/02-15:14 To 2015/06/02 15:19</t>
  </si>
  <si>
    <t>WA45693 =&gt; From 2015/06/02-15:16 To 2015/06/02 15:19</t>
  </si>
  <si>
    <t>DK39553 =&gt; From 2015/06/02-15:16 To 2015/06/02 15:19</t>
  </si>
  <si>
    <t>DK39552 =&gt; From 2015/06/02-15:16 To 2015/06/02 15:19</t>
  </si>
  <si>
    <t>DK39551 =&gt; From 2015/06/02-15:16 To 2015/06/02 15:19</t>
  </si>
  <si>
    <t>WA45692 =&gt; From 2015/06/02-15:16 To 2015/06/02 15:19</t>
  </si>
  <si>
    <t>WA45691 =&gt; From 2015/06/02-15:16 To 2015/06/02 15:19</t>
  </si>
  <si>
    <t>WA19523 =&gt; From 2015/06/02-15:16 To 2015/06/02 15:19</t>
  </si>
  <si>
    <t>WA19522 =&gt; From 2015/06/02-15:16 To 2015/06/02 15:19</t>
  </si>
  <si>
    <t>WA19521 =&gt; From 2015/06/02-15:16 To 2015/06/02 15:19</t>
  </si>
  <si>
    <t>6253703 =&gt; From 2015/06/02-15:16 To 2015/06/02 15:19</t>
  </si>
  <si>
    <t>6253702 =&gt; From 2015/06/02-15:16 To 2015/06/02 15:19</t>
  </si>
  <si>
    <t>6253701 =&gt; From 2015/06/02-15:16 To 2015/06/02 15:19</t>
  </si>
  <si>
    <t>1I35193 =&gt; From 2015/06/02-14:48 To 2015/06/02 15:19</t>
  </si>
  <si>
    <t>1I35192 =&gt; From 2015/06/02-14:48 To 2015/06/02 15:19</t>
  </si>
  <si>
    <t>1I35191 =&gt; From 2015/06/02-14:48 To 2015/06/02 15:19</t>
  </si>
  <si>
    <t>1I35203 =&gt; From 2015/06/02-15:16 To 2015/06/02 15:19</t>
  </si>
  <si>
    <t>1I35202 =&gt; From 2015/06/02-15:16 To 2015/06/02 15:19</t>
  </si>
  <si>
    <t>1I35201 =&gt; From 2015/06/02-15:16 To 2015/06/02 15:19</t>
  </si>
  <si>
    <t>2J37773 =&gt; From 2015/06/02-15:01 To 2015/06/02 15:19</t>
  </si>
  <si>
    <t>2J37772 =&gt; From 2015/06/02-15:01 To 2015/06/02 15:19</t>
  </si>
  <si>
    <t>2J37771 =&gt; From 2015/06/02-15:01 To 2015/06/02 15:19</t>
  </si>
  <si>
    <t>CA49953 =&gt; From 2015/06/02-15:16 To 2015/06/02 15:19</t>
  </si>
  <si>
    <t>CA49952 =&gt; From 2015/06/02-15:16 To 2015/06/02 15:19</t>
  </si>
  <si>
    <t>CA49951 =&gt; From 2015/06/02-15:16 To 2015/06/02 15:19</t>
  </si>
  <si>
    <t>LH16443 =&gt; From 2015/06/02-14:48 To 2015/06/02 15:21</t>
  </si>
  <si>
    <t>LH16442 =&gt; From 2015/06/02-14:48 To 2015/06/02 15:21</t>
  </si>
  <si>
    <t>LH16441 =&gt; From 2015/06/02-14:48 To 2015/06/02 15:21</t>
  </si>
  <si>
    <t>LH00481 =&gt; From 2015/06/02-15:16 To 2015/06/02 15:21</t>
  </si>
  <si>
    <t>LH17183 =&gt; From 2015/06/02-15:07 To 2015/06/02 15:21</t>
  </si>
  <si>
    <t>LH17182 =&gt; From 2015/06/02-15:07 To 2015/06/02 15:21</t>
  </si>
  <si>
    <t>LH17181 =&gt; From 2015/06/02-15:07 To 2015/06/02 15:21</t>
  </si>
  <si>
    <t>AH19793 =&gt; From 2015/06/02-14:51 To 2015/06/02 15:21</t>
  </si>
  <si>
    <t>AH19792 =&gt; From 2015/06/02-14:51 To 2015/06/02 15:21</t>
  </si>
  <si>
    <t>AH19791 =&gt; From 2015/06/02-14:51 To 2015/06/02 15:21</t>
  </si>
  <si>
    <t>DK16053 =&gt; From 2015/06/02-12:38 To 2015/06/02 15:21</t>
  </si>
  <si>
    <t>DK16052 =&gt; From 2015/06/02-12:38 To 2015/06/02 15:21</t>
  </si>
  <si>
    <t>DK16051 =&gt; From 2015/06/02-12:38 To 2015/06/02 15:21</t>
  </si>
  <si>
    <t>GJ18353 =&gt; From 2015/06/02-15:01 To 2015/06/02 15:21</t>
  </si>
  <si>
    <t>GJ18352 =&gt; From 2015/06/02-15:01 To 2015/06/02 15:21</t>
  </si>
  <si>
    <t>GJ18351 =&gt; From 2015/06/02-15:01 To 2015/06/02 15:21</t>
  </si>
  <si>
    <t>2719323 =&gt; From 2015/06/02-14:17 To 2015/06/02 15:21</t>
  </si>
  <si>
    <t>2719322 =&gt; From 2015/06/02-14:17 To 2015/06/02 15:21</t>
  </si>
  <si>
    <t>2719321 =&gt; From 2015/06/02-14:17 To 2015/06/02 15:21</t>
  </si>
  <si>
    <t>BC15513 =&gt; From 2015/06/02-14:39 To 2015/06/02 15:21</t>
  </si>
  <si>
    <t>BC15512 =&gt; From 2015/06/02-14:39 To 2015/06/02 15:21</t>
  </si>
  <si>
    <t>BC15511 =&gt; From 2015/06/02-14:39 To 2015/06/02 15:21</t>
  </si>
  <si>
    <t>LH14063 =&gt; From 2015/06/02-15:16 To 2015/06/02 15:24</t>
  </si>
  <si>
    <t>LH14062 =&gt; From 2015/06/02-15:16 To 2015/06/02 15:24</t>
  </si>
  <si>
    <t>LH14061 =&gt; From 2015/06/02-15:16 To 2015/06/02 15:24</t>
  </si>
  <si>
    <t>LH11883 =&gt; From 2015/06/02-14:35 To 2015/06/02 15:24</t>
  </si>
  <si>
    <t>LH11882 =&gt; From 2015/06/02-14:35 To 2015/06/02 15:24</t>
  </si>
  <si>
    <t>LH11881 =&gt; From 2015/06/02-14:35 To 2015/06/02 15:24</t>
  </si>
  <si>
    <t>LH16313 =&gt; From 2015/06/02-15:16 To 2015/06/02 15:24</t>
  </si>
  <si>
    <t>LH16312 =&gt; From 2015/06/02-15:16 To 2015/06/02 15:24</t>
  </si>
  <si>
    <t>LH16311 =&gt; From 2015/06/02-15:21 To 2015/06/02 15:24</t>
  </si>
  <si>
    <t>GJ51162 =&gt; From 2015/06/02-15:21 To 2015/06/02 15:24</t>
  </si>
  <si>
    <t>DK19933 =&gt; From 2015/06/02-09:11 To 2015/06/02 15:24</t>
  </si>
  <si>
    <t>DK19932 =&gt; From 2015/06/02-09:11 To 2015/06/02 15:24</t>
  </si>
  <si>
    <t>WA15793 =&gt; From 2015/06/02-15:14 To 2015/06/02 15:24</t>
  </si>
  <si>
    <t>WA15792 =&gt; From 2015/06/02-15:14 To 2015/06/02 15:24</t>
  </si>
  <si>
    <t>WA15791 =&gt; From 2015/06/02-15:14 To 2015/06/02 15:24</t>
  </si>
  <si>
    <t>LH17203 =&gt; From 2015/06/02-15:07 To 2015/06/02 15:24</t>
  </si>
  <si>
    <t>LH17202 =&gt; From 2015/06/02-15:07 To 2015/06/02 15:24</t>
  </si>
  <si>
    <t>LH17201 =&gt; From 2015/06/02-15:07 To 2015/06/02 15:24</t>
  </si>
  <si>
    <t>BP50443 =&gt; From 2015/06/02-15:07 To 2015/06/02 15:24</t>
  </si>
  <si>
    <t>BP50442 =&gt; From 2015/06/02-15:07 To 2015/06/02 15:24</t>
  </si>
  <si>
    <t>BP50441 =&gt; From 2015/06/02-15:07 To 2015/06/02 15:24</t>
  </si>
  <si>
    <t>LH10673 =&gt; From 2015/06/02-14:26 To 2015/06/02 15:24</t>
  </si>
  <si>
    <t>LH10672 =&gt; From 2015/06/02-14:26 To 2015/06/02 15:24</t>
  </si>
  <si>
    <t>LH10671 =&gt; From 2015/06/02-14:26 To 2015/06/02 15:24</t>
  </si>
  <si>
    <t>LH17242 =&gt; From 2015/06/02-14:56 To 2015/06/02 15:24</t>
  </si>
  <si>
    <t>LH17243 =&gt; From 2015/06/02-14:56 To 2015/06/02 15:24</t>
  </si>
  <si>
    <t>LH17241 =&gt; From 2015/06/02-14:56 To 2015/06/02 15:24</t>
  </si>
  <si>
    <t>CA48273 =&gt; From 2015/06/02-14:46 To 2015/06/02 15:24</t>
  </si>
  <si>
    <t>CA48272 =&gt; From 2015/06/02-14:46 To 2015/06/02 15:24</t>
  </si>
  <si>
    <t>JW75253 =&gt; From 2015/06/02-15:24 To 2015/06/02 15:26</t>
  </si>
  <si>
    <t>JW75252 =&gt; From 2015/06/02-15:24 To 2015/06/02 15:26</t>
  </si>
  <si>
    <t>JW75251 =&gt; From 2015/06/02-15:24 To 2015/06/02 15:26</t>
  </si>
  <si>
    <t>GJ46393 =&gt; From 2015/06/02-15:19 To 2015/06/02 15:26</t>
  </si>
  <si>
    <t>GJ46392 =&gt; From 2015/06/02-15:19 To 2015/06/02 15:26</t>
  </si>
  <si>
    <t>GJ46391 =&gt; From 2015/06/02-15:19 To 2015/06/02 15:26</t>
  </si>
  <si>
    <t>GJ45843 =&gt; From 2015/06/02-15:24 To 2015/06/02 15:26</t>
  </si>
  <si>
    <t>GJ45842 =&gt; From 2015/06/02-15:24 To 2015/06/02 15:26</t>
  </si>
  <si>
    <t>GJ45841 =&gt; From 2015/06/02-15:24 To 2015/06/02 15:26</t>
  </si>
  <si>
    <t>7716146 =&gt; From 2015/06/02-15:01 To 2015/06/02 15:26</t>
  </si>
  <si>
    <t>7716145 =&gt; From 2015/06/02-15:01 To 2015/06/02 15:26</t>
  </si>
  <si>
    <t>7716144 =&gt; From 2015/06/02-15:01 To 2015/06/02 15:26</t>
  </si>
  <si>
    <t>7716143 =&gt; From 2015/06/02-15:01 To 2015/06/02 15:26</t>
  </si>
  <si>
    <t>7716142 =&gt; From 2015/06/02-15:01 To 2015/06/02 15:26</t>
  </si>
  <si>
    <t>7716141 =&gt; From 2015/06/02-15:01 To 2015/06/02 15:26</t>
  </si>
  <si>
    <t>UK33403 =&gt; From 2015/06/02-15:21 To 2015/06/02 15:26</t>
  </si>
  <si>
    <t>UK33402 =&gt; From 2015/06/02-15:21 To 2015/06/02 15:26</t>
  </si>
  <si>
    <t>UK33401 =&gt; From 2015/06/02-15:21 To 2015/06/02 15:26</t>
  </si>
  <si>
    <t>HF75053 =&gt; From 2015/06/02-14:56 To 2015/06/02 15:28</t>
  </si>
  <si>
    <t>HF75052 =&gt; From 2015/06/02-14:56 To 2015/06/02 15:28</t>
  </si>
  <si>
    <t>HF75051 =&gt; From 2015/06/02-14:56 To 2015/06/02 15:28</t>
  </si>
  <si>
    <t>SG15013 =&gt; From 2015/06/02-15:19 To 2015/06/02 15:28</t>
  </si>
  <si>
    <t>SG15012 =&gt; From 2015/06/02-15:19 To 2015/06/02 15:28</t>
  </si>
  <si>
    <t>SG15011 =&gt; From 2015/06/02-15:19 To 2015/06/02 15:28</t>
  </si>
  <si>
    <t>QD15952 =&gt; From 2015/06/02-14:53 To 2015/06/02 15:28</t>
  </si>
  <si>
    <t>GJ75293 =&gt; From 2015/06/02-14:56 To 2015/06/02 15:28</t>
  </si>
  <si>
    <t>GJ75292 =&gt; From 2015/06/02-14:56 To 2015/06/02 15:28</t>
  </si>
  <si>
    <t>GJ75291 =&gt; From 2015/06/02-14:56 To 2015/06/02 15:28</t>
  </si>
  <si>
    <t>QD15363 =&gt; From 2015/06/02-14:56 To 2015/06/02 15:28</t>
  </si>
  <si>
    <t>QD15362 =&gt; From 2015/06/02-14:56 To 2015/06/02 15:28</t>
  </si>
  <si>
    <t>QD15361 =&gt; From 2015/06/02-14:56 To 2015/06/02 15:28</t>
  </si>
  <si>
    <t>QD15353 =&gt; From 2015/06/02-14:56 To 2015/06/02 15:28</t>
  </si>
  <si>
    <t>QD15352 =&gt; From 2015/06/02-14:56 To 2015/06/02 15:28</t>
  </si>
  <si>
    <t>QD15351 =&gt; From 2015/06/02-14:56 To 2015/06/02 15:28</t>
  </si>
  <si>
    <t>GJ15373 =&gt; From 2015/06/02-14:56 To 2015/06/02 15:28</t>
  </si>
  <si>
    <t>GJ15372 =&gt; From 2015/06/02-14:56 To 2015/06/02 15:28</t>
  </si>
  <si>
    <t>GJ15371 =&gt; From 2015/06/02-14:56 To 2015/06/02 15:28</t>
  </si>
  <si>
    <t>QD15953 =&gt; From 2015/06/02-14:56 To 2015/06/02 15:28</t>
  </si>
  <si>
    <t>QD15951 =&gt; From 2015/06/02-14:56 To 2015/06/02 15:28</t>
  </si>
  <si>
    <t>1N35553 =&gt; From 2015/06/02-12:18 To 2015/06/02 15:28</t>
  </si>
  <si>
    <t>1N35552 =&gt; From 2015/06/02-12:18 To 2015/06/02 15:28</t>
  </si>
  <si>
    <t>1N35551 =&gt; From 2015/06/02-12:18 To 2015/06/02 15:28</t>
  </si>
  <si>
    <t>KA02792 =&gt; From 2015/06/02-11:46 To 2015/06/02 15:28</t>
  </si>
  <si>
    <t>KA02791 =&gt; From 2015/06/02-11:46 To 2015/06/02 15:28</t>
  </si>
  <si>
    <t>LH14063 =&gt; From 2015/06/02-15:26 To 2015/06/02 15:30</t>
  </si>
  <si>
    <t>LH14062 =&gt; From 2015/06/02-15:26 To 2015/06/02 15:30</t>
  </si>
  <si>
    <t>LH14061 =&gt; From 2015/06/02-15:26 To 2015/06/02 15:30</t>
  </si>
  <si>
    <t>LH11843 =&gt; From 2015/06/02-15:26 To 2015/06/02 15:30</t>
  </si>
  <si>
    <t>LH11842 =&gt; From 2015/06/02-15:26 To 2015/06/02 15:30</t>
  </si>
  <si>
    <t>LH11841 =&gt; From 2015/06/02-15:26 To 2015/06/02 15:30</t>
  </si>
  <si>
    <t>LH16313 =&gt; From 2015/06/02-15:28 To 2015/06/02 15:30</t>
  </si>
  <si>
    <t>LH16312 =&gt; From 2015/06/02-15:28 To 2015/06/02 15:30</t>
  </si>
  <si>
    <t>LH16311 =&gt; From 2015/06/02-15:28 To 2015/06/02 15:30</t>
  </si>
  <si>
    <t>GJ45843 =&gt; From 2015/06/02-15:28 To 2015/06/02 15:30</t>
  </si>
  <si>
    <t>GJ45842 =&gt; From 2015/06/02-15:28 To 2015/06/02 15:30</t>
  </si>
  <si>
    <t>GJ45841 =&gt; From 2015/06/02-15:28 To 2015/06/02 15:30</t>
  </si>
  <si>
    <t>EM50453 =&gt; From 2015/06/02-15:28 To 2015/06/02 15:30</t>
  </si>
  <si>
    <t>EM50452 =&gt; From 2015/06/02-15:28 To 2015/06/02 15:30</t>
  </si>
  <si>
    <t>EM50451 =&gt; From 2015/06/02-15:28 To 2015/06/02 15:30</t>
  </si>
  <si>
    <t>EM43643 =&gt; From 2015/06/02-15:28 To 2015/06/02 15:30</t>
  </si>
  <si>
    <t>EM43642 =&gt; From 2015/06/02-15:28 To 2015/06/02 15:30</t>
  </si>
  <si>
    <t>EM43641 =&gt; From 2015/06/02-15:28 To 2015/06/02 15:30</t>
  </si>
  <si>
    <t>EM43633 =&gt; From 2015/06/02-15:28 To 2015/06/02 15:30</t>
  </si>
  <si>
    <t>EM43632 =&gt; From 2015/06/02-15:28 To 2015/06/02 15:30</t>
  </si>
  <si>
    <t>EM43631 =&gt; From 2015/06/02-15:28 To 2015/06/02 15:30</t>
  </si>
  <si>
    <t>EM42943 =&gt; From 2015/06/02-15:28 To 2015/06/02 15:30</t>
  </si>
  <si>
    <t>EM42942 =&gt; From 2015/06/02-15:28 To 2015/06/02 15:30</t>
  </si>
  <si>
    <t>EM42941 =&gt; From 2015/06/02-15:28 To 2015/06/02 15:30</t>
  </si>
  <si>
    <t>EM15303 =&gt; From 2015/06/02-15:28 To 2015/06/02 15:30</t>
  </si>
  <si>
    <t>EM15302 =&gt; From 2015/06/02-15:28 To 2015/06/02 15:30</t>
  </si>
  <si>
    <t>EM15301 =&gt; From 2015/06/02-15:28 To 2015/06/02 15:30</t>
  </si>
  <si>
    <t>EM15293 =&gt; From 2015/06/02-15:28 To 2015/06/02 15:30</t>
  </si>
  <si>
    <t>EM15292 =&gt; From 2015/06/02-15:28 To 2015/06/02 15:30</t>
  </si>
  <si>
    <t>EM15291 =&gt; From 2015/06/02-15:28 To 2015/06/02 15:30</t>
  </si>
  <si>
    <t>EM15283 =&gt; From 2015/06/02-15:28 To 2015/06/02 15:30</t>
  </si>
  <si>
    <t>EM15282 =&gt; From 2015/06/02-15:28 To 2015/06/02 15:30</t>
  </si>
  <si>
    <t>EM15281 =&gt; From 2015/06/02-15:28 To 2015/06/02 15:30</t>
  </si>
  <si>
    <t>EM15273 =&gt; From 2015/06/02-15:28 To 2015/06/02 15:30</t>
  </si>
  <si>
    <t>EM15272 =&gt; From 2015/06/02-15:28 To 2015/06/02 15:30</t>
  </si>
  <si>
    <t>EM15271 =&gt; From 2015/06/02-15:28 To 2015/06/02 15:30</t>
  </si>
  <si>
    <t>EM15263 =&gt; From 2015/06/02-15:28 To 2015/06/02 15:30</t>
  </si>
  <si>
    <t>EM15262 =&gt; From 2015/06/02-15:28 To 2015/06/02 15:30</t>
  </si>
  <si>
    <t>EM15261 =&gt; From 2015/06/02-15:28 To 2015/06/02 15:30</t>
  </si>
  <si>
    <t>FB40243 =&gt; From 2015/06/02-15:30 To 2015/06/02 15:33</t>
  </si>
  <si>
    <t>FB40242 =&gt; From 2015/06/02-15:30 To 2015/06/02 15:33</t>
  </si>
  <si>
    <t>FB40241 =&gt; From 2015/06/02-15:30 To 2015/06/02 15:33</t>
  </si>
  <si>
    <t>SW14983 =&gt; From 2015/06/02-14:56 To 2015/06/02 15:33</t>
  </si>
  <si>
    <t>SW14982 =&gt; From 2015/06/02-14:56 To 2015/06/02 15:33</t>
  </si>
  <si>
    <t>SW14981 =&gt; From 2015/06/02-14:56 To 2015/06/02 15:33</t>
  </si>
  <si>
    <t>SG14993 =&gt; From 2015/06/02-15:09 To 2015/06/02 15:33</t>
  </si>
  <si>
    <t>SG14992 =&gt; From 2015/06/02-15:09 To 2015/06/02 15:33</t>
  </si>
  <si>
    <t>SG14991 =&gt; From 2015/06/02-15:09 To 2015/06/02 15:33</t>
  </si>
  <si>
    <t>FB75193 =&gt; From 2015/06/02-14:28 To 2015/06/02 15:33</t>
  </si>
  <si>
    <t>FB75192 =&gt; From 2015/06/02-14:28 To 2015/06/02 15:33</t>
  </si>
  <si>
    <t>FB75191 =&gt; From 2015/06/02-14:28 To 2015/06/02 15:33</t>
  </si>
  <si>
    <t>2055904 =&gt; From 2015/06/02-15:24 To 2015/06/02 15:35</t>
  </si>
  <si>
    <t>2055903 =&gt; From 2015/06/02-15:24 To 2015/06/02 15:35</t>
  </si>
  <si>
    <t>2055902 =&gt; From 2015/06/02-15:24 To 2015/06/02 15:35</t>
  </si>
  <si>
    <t>2055901 =&gt; From 2015/06/02-15:24 To 2015/06/02 15:35</t>
  </si>
  <si>
    <t>US33633 =&gt; From 2015/06/02-15:33 To 2015/06/02 15:35</t>
  </si>
  <si>
    <t>US33632 =&gt; From 2015/06/02-15:33 To 2015/06/02 15:35</t>
  </si>
  <si>
    <t>US33631 =&gt; From 2015/06/02-15:33 To 2015/06/02 15:35</t>
  </si>
  <si>
    <t>US33623 =&gt; From 2015/06/02-15:33 To 2015/06/02 15:35</t>
  </si>
  <si>
    <t>US33622 =&gt; From 2015/06/02-15:33 To 2015/06/02 15:35</t>
  </si>
  <si>
    <t>US33621 =&gt; From 2015/06/02-15:33 To 2015/06/02 15:35</t>
  </si>
  <si>
    <t>PP76023 =&gt; From 2015/06/02-15:01 To 2015/06/02 15:37</t>
  </si>
  <si>
    <t>PP76022 =&gt; From 2015/06/02-15:01 To 2015/06/02 15:37</t>
  </si>
  <si>
    <t>PP76021 =&gt; From 2015/06/02-15:01 To 2015/06/02 15:37</t>
  </si>
  <si>
    <t>GJ46363 =&gt; From 2015/06/02-15:33 To 2015/06/02 15:37</t>
  </si>
  <si>
    <t>GJ46362 =&gt; From 2015/06/02-15:33 To 2015/06/02 15:37</t>
  </si>
  <si>
    <t>GJ46361 =&gt; From 2015/06/02-15:33 To 2015/06/02 15:37</t>
  </si>
  <si>
    <t>NR45703 =&gt; From 2015/06/02-15:26 To 2015/06/02 15:37</t>
  </si>
  <si>
    <t>NR45702 =&gt; From 2015/06/02-15:26 To 2015/06/02 15:37</t>
  </si>
  <si>
    <t>NR45701 =&gt; From 2015/06/02-15:26 To 2015/06/02 15:37</t>
  </si>
  <si>
    <t>US33653 =&gt; From 2015/06/02-15:33 To 2015/06/02 15:37</t>
  </si>
  <si>
    <t>US33652 =&gt; From 2015/06/02-15:35 To 2015/06/02 15:37</t>
  </si>
  <si>
    <t>US33651 =&gt; From 2015/06/02-15:35 To 2015/06/02 15:37</t>
  </si>
  <si>
    <t>LH16313 =&gt; From 2015/06/02-15:33 To 2015/06/02 15:40</t>
  </si>
  <si>
    <t>LH16312 =&gt; From 2015/06/02-15:33 To 2015/06/02 15:40</t>
  </si>
  <si>
    <t>LH16311 =&gt; From 2015/06/02-15:33 To 2015/06/02 15:40</t>
  </si>
  <si>
    <t>FB40743 =&gt; From 2015/06/02-15:37 To 2015/06/02 15:40</t>
  </si>
  <si>
    <t>SH50433 =&gt; From 2015/06/02-15:37 To 2015/06/02 15:40</t>
  </si>
  <si>
    <t>SH50432 =&gt; From 2015/06/02-15:37 To 2015/06/02 15:40</t>
  </si>
  <si>
    <t>SH50431 =&gt; From 2015/06/02-15:37 To 2015/06/02 15:40</t>
  </si>
  <si>
    <t>CN55262 =&gt; From 2015/06/02-15:35 To 2015/06/02 15:42</t>
  </si>
  <si>
    <t>CN55263 =&gt; From 2015/06/02-15:37 To 2015/06/02 15:42</t>
  </si>
  <si>
    <t>CN55261 =&gt; From 2015/06/02-15:37 To 2015/06/02 15:42</t>
  </si>
  <si>
    <t>GJ42333 =&gt; From 2015/06/02-15:40 To 2015/06/02 15:42</t>
  </si>
  <si>
    <t>GJ42332 =&gt; From 2015/06/02-15:40 To 2015/06/02 15:42</t>
  </si>
  <si>
    <t>GJ42331 =&gt; From 2015/06/02-15:40 To 2015/06/02 15:42</t>
  </si>
  <si>
    <t>GJ46413 =&gt; From 2015/06/02-15:40 To 2015/06/02 15:42</t>
  </si>
  <si>
    <t>GJ46412 =&gt; From 2015/06/02-15:40 To 2015/06/02 15:42</t>
  </si>
  <si>
    <t>GJ46411 =&gt; From 2015/06/02-15:40 To 2015/06/02 15:42</t>
  </si>
  <si>
    <t>GJ18323 =&gt; From 2015/06/02-15:40 To 2015/06/02 15:42</t>
  </si>
  <si>
    <t>GJ18322 =&gt; From 2015/06/02-15:40 To 2015/06/02 15:42</t>
  </si>
  <si>
    <t>GJ18321 =&gt; From 2015/06/02-15:40 To 2015/06/02 15:42</t>
  </si>
  <si>
    <t>GJ46403 =&gt; From 2015/06/02-15:40 To 2015/06/02 15:42</t>
  </si>
  <si>
    <t>GJ46402 =&gt; From 2015/06/02-15:40 To 2015/06/02 15:42</t>
  </si>
  <si>
    <t>GJ46401 =&gt; From 2015/06/02-15:40 To 2015/06/02 15:42</t>
  </si>
  <si>
    <t>GJ46363 =&gt; From 2015/06/02-15:40 To 2015/06/02 15:42</t>
  </si>
  <si>
    <t>GJ46362 =&gt; From 2015/06/02-15:40 To 2015/06/02 15:42</t>
  </si>
  <si>
    <t>GJ46361 =&gt; From 2015/06/02-15:40 To 2015/06/02 15:42</t>
  </si>
  <si>
    <t>GJ18353 =&gt; From 2015/06/02-15:40 To 2015/06/02 15:42</t>
  </si>
  <si>
    <t>GJ18352 =&gt; From 2015/06/02-15:40 To 2015/06/02 15:42</t>
  </si>
  <si>
    <t>GJ18351 =&gt; From 2015/06/02-15:40 To 2015/06/02 15:42</t>
  </si>
  <si>
    <t>GJ39163 =&gt; From 2015/06/02-15:40 To 2015/06/02 15:42</t>
  </si>
  <si>
    <t>GJ39162 =&gt; From 2015/06/02-15:40 To 2015/06/02 15:42</t>
  </si>
  <si>
    <t>GJ39161 =&gt; From 2015/06/02-15:40 To 2015/06/02 15:42</t>
  </si>
  <si>
    <t>GJ41613 =&gt; From 2015/06/02-15:40 To 2015/06/02 15:42</t>
  </si>
  <si>
    <t>GJ41612 =&gt; From 2015/06/02-15:40 To 2015/06/02 15:42</t>
  </si>
  <si>
    <t>GJ41611 =&gt; From 2015/06/02-15:40 To 2015/06/02 15:42</t>
  </si>
  <si>
    <t>IELH0406</t>
  </si>
  <si>
    <t>MDLH1313</t>
  </si>
  <si>
    <t>MDKA2289</t>
  </si>
  <si>
    <t>MDKA2329</t>
  </si>
  <si>
    <t>MDLH1279</t>
  </si>
  <si>
    <t>MDLH1309</t>
  </si>
  <si>
    <t>MDIB3046</t>
  </si>
  <si>
    <t>MDHY4662</t>
  </si>
  <si>
    <t>MDHY4673</t>
  </si>
  <si>
    <t>LHR MSC01/10.29.0.0/10.51.0.0</t>
  </si>
  <si>
    <t>MDLH1006</t>
  </si>
  <si>
    <t>LH4726</t>
  </si>
  <si>
    <t>10.29.0.17</t>
  </si>
  <si>
    <t>10.51.0.17</t>
  </si>
  <si>
    <t>10.29.0.18</t>
  </si>
  <si>
    <t>10.51.0.18</t>
  </si>
  <si>
    <t>MDLH1194</t>
  </si>
  <si>
    <t>MDLH1195</t>
  </si>
  <si>
    <t>IELH0408</t>
  </si>
  <si>
    <t>LH0408</t>
  </si>
  <si>
    <t>MDLH1603</t>
  </si>
  <si>
    <t>10.29.0.198</t>
  </si>
  <si>
    <t>10.51.0.198</t>
  </si>
  <si>
    <t>MDLH1235</t>
  </si>
  <si>
    <t>10.29.0.199</t>
  </si>
  <si>
    <t>10.51.0.199</t>
  </si>
  <si>
    <t>10.29.0.200</t>
  </si>
  <si>
    <t>10.51.0.200</t>
  </si>
  <si>
    <t>10.29.0.201</t>
  </si>
  <si>
    <t>10.51.0.201</t>
  </si>
  <si>
    <t>LH4851</t>
  </si>
  <si>
    <t>10.29.1.47</t>
  </si>
  <si>
    <t>10.51.1.47</t>
  </si>
  <si>
    <t>10.29.1.48</t>
  </si>
  <si>
    <t>10.51.1.48</t>
  </si>
  <si>
    <t>MDLH1234</t>
  </si>
  <si>
    <t>10.29.1.49</t>
  </si>
  <si>
    <t>10.51.1.49</t>
  </si>
  <si>
    <t>LH4742</t>
  </si>
  <si>
    <t>10.29.1.140</t>
  </si>
  <si>
    <t>10.51.1.140</t>
  </si>
  <si>
    <t>10.29.1.141</t>
  </si>
  <si>
    <t>10.51.1.141</t>
  </si>
  <si>
    <t>10.29.1.142</t>
  </si>
  <si>
    <t>10.51.1.142</t>
  </si>
  <si>
    <t>10.29.1.241</t>
  </si>
  <si>
    <t>10.51.1.241</t>
  </si>
  <si>
    <t>10.29.1.242</t>
  </si>
  <si>
    <t>10.51.1.242</t>
  </si>
  <si>
    <t>10.29.1.243</t>
  </si>
  <si>
    <t>10.51.1.243</t>
  </si>
  <si>
    <t>MDLH4846</t>
  </si>
  <si>
    <t>LH4846</t>
  </si>
  <si>
    <t>10.29.2.82</t>
  </si>
  <si>
    <t>10.51.2.82</t>
  </si>
  <si>
    <t>10.29.2.83</t>
  </si>
  <si>
    <t>10.51.2.83</t>
  </si>
  <si>
    <t>LH4842</t>
  </si>
  <si>
    <t>10.29.2.84</t>
  </si>
  <si>
    <t>10.51.2.84</t>
  </si>
  <si>
    <t>LH4750</t>
  </si>
  <si>
    <t>10.29.2.85</t>
  </si>
  <si>
    <t>10.51.2.85</t>
  </si>
  <si>
    <t>10.29.2.86</t>
  </si>
  <si>
    <t>10.51.2.86</t>
  </si>
  <si>
    <t>MDLH1392</t>
  </si>
  <si>
    <t>10.29.2.87</t>
  </si>
  <si>
    <t>10.51.2.87</t>
  </si>
  <si>
    <t>505359</t>
  </si>
  <si>
    <t>10.29.2.88</t>
  </si>
  <si>
    <t>10.51.2.88</t>
  </si>
  <si>
    <t>MDLH4528</t>
  </si>
  <si>
    <t>10.29.2.89</t>
  </si>
  <si>
    <t>10.51.2.89</t>
  </si>
  <si>
    <t>LH4740</t>
  </si>
  <si>
    <t>10.29.2.181</t>
  </si>
  <si>
    <t>10.51.2.181</t>
  </si>
  <si>
    <t>10.29.2.182</t>
  </si>
  <si>
    <t>10.51.2.182</t>
  </si>
  <si>
    <t>10.29.2.183</t>
  </si>
  <si>
    <t>10.51.2.183</t>
  </si>
  <si>
    <t>10.29.2.184</t>
  </si>
  <si>
    <t>10.51.2.184</t>
  </si>
  <si>
    <t>LH4722</t>
  </si>
  <si>
    <t>10.29.2.185</t>
  </si>
  <si>
    <t>10.51.2.185</t>
  </si>
  <si>
    <t>MDLH1277</t>
  </si>
  <si>
    <t>10.29.2.186</t>
  </si>
  <si>
    <t>10.51.2.186</t>
  </si>
  <si>
    <t>10.29.3.16</t>
  </si>
  <si>
    <t>10.51.3.16</t>
  </si>
  <si>
    <t>LH4841</t>
  </si>
  <si>
    <t>10.29.3.17</t>
  </si>
  <si>
    <t>10.51.3.17</t>
  </si>
  <si>
    <t xml:space="preserve">MDLH1395 </t>
  </si>
  <si>
    <t xml:space="preserve">H1395 </t>
  </si>
  <si>
    <t>10.29.3.18</t>
  </si>
  <si>
    <t>10.51.3.18</t>
  </si>
  <si>
    <t>MDLH1024</t>
  </si>
  <si>
    <t>10.29.3.19</t>
  </si>
  <si>
    <t>10.51.3.19</t>
  </si>
  <si>
    <t>MDLH1365</t>
  </si>
  <si>
    <t>10.29.3.124</t>
  </si>
  <si>
    <t>10.51.3.124</t>
  </si>
  <si>
    <t>10.29.3.125</t>
  </si>
  <si>
    <t>10.51.3.125</t>
  </si>
  <si>
    <t>10.29.3.126</t>
  </si>
  <si>
    <t>10.51.3.126</t>
  </si>
  <si>
    <t>MDLH1400</t>
  </si>
  <si>
    <t>10.29.3.209</t>
  </si>
  <si>
    <t>10.51.3.209</t>
  </si>
  <si>
    <t>10.29.4.46</t>
  </si>
  <si>
    <t>10.51.4.46</t>
  </si>
  <si>
    <t>MDLH1651</t>
  </si>
  <si>
    <t>10.29.4.47</t>
  </si>
  <si>
    <t>10.51.4.47</t>
  </si>
  <si>
    <t xml:space="preserve">MDLH1179 </t>
  </si>
  <si>
    <t xml:space="preserve">H1179 </t>
  </si>
  <si>
    <t>10.29.4.241</t>
  </si>
  <si>
    <t>10.51.4.241</t>
  </si>
  <si>
    <t>10.29.5.174</t>
  </si>
  <si>
    <t>10.51.5.174</t>
  </si>
  <si>
    <t>MDLH1187</t>
  </si>
  <si>
    <t>10.29.6.19</t>
  </si>
  <si>
    <t>10.51.6.19</t>
  </si>
  <si>
    <t>10.29.6.28</t>
  </si>
  <si>
    <t>10.51.6.28</t>
  </si>
  <si>
    <t>10.29.6.29</t>
  </si>
  <si>
    <t>10.51.6.29</t>
  </si>
  <si>
    <t>10.29.6.30</t>
  </si>
  <si>
    <t>10.51.6.30</t>
  </si>
  <si>
    <t>10.29.6.97</t>
  </si>
  <si>
    <t>10.51.6.97</t>
  </si>
  <si>
    <t>10.29.6.98</t>
  </si>
  <si>
    <t>10.51.6.98</t>
  </si>
  <si>
    <t>10.29.6.99</t>
  </si>
  <si>
    <t>10.51.6.99</t>
  </si>
  <si>
    <t>10.29.6.100</t>
  </si>
  <si>
    <t>10.51.6.100</t>
  </si>
  <si>
    <t>10.29.6.101</t>
  </si>
  <si>
    <t>10.51.6.101</t>
  </si>
  <si>
    <t>10.29.6.102</t>
  </si>
  <si>
    <t>10.51.6.102</t>
  </si>
  <si>
    <t>MDLH1133</t>
  </si>
  <si>
    <t>10.29.6.103</t>
  </si>
  <si>
    <t>10.51.6.103</t>
  </si>
  <si>
    <t>MDLH1354</t>
  </si>
  <si>
    <t>10.29.7.40</t>
  </si>
  <si>
    <t>10.51.7.40</t>
  </si>
  <si>
    <t>10.29.7.41</t>
  </si>
  <si>
    <t>10.51.7.41</t>
  </si>
  <si>
    <t>10.29.7.42</t>
  </si>
  <si>
    <t>10.51.7.42</t>
  </si>
  <si>
    <t>10.29.7.43</t>
  </si>
  <si>
    <t>10.51.7.43</t>
  </si>
  <si>
    <t>10.29.7.44</t>
  </si>
  <si>
    <t>10.51.7.44</t>
  </si>
  <si>
    <t>10.29.7.45</t>
  </si>
  <si>
    <t>10.51.7.45</t>
  </si>
  <si>
    <t>10.29.7.46</t>
  </si>
  <si>
    <t>10.51.7.46</t>
  </si>
  <si>
    <t>10.29.7.47</t>
  </si>
  <si>
    <t>10.51.7.47</t>
  </si>
  <si>
    <t>10.29.7.48</t>
  </si>
  <si>
    <t>10.51.7.48</t>
  </si>
  <si>
    <t>10.29.7.147</t>
  </si>
  <si>
    <t>10.51.7.147</t>
  </si>
  <si>
    <t>LH1283</t>
  </si>
  <si>
    <t>10.29.7.148</t>
  </si>
  <si>
    <t>10.51.7.148</t>
  </si>
  <si>
    <t>10.29.7.149</t>
  </si>
  <si>
    <t>10.51.7.149</t>
  </si>
  <si>
    <t>10.29.7.244</t>
  </si>
  <si>
    <t>10.51.7.244</t>
  </si>
  <si>
    <t>10.29.8.72</t>
  </si>
  <si>
    <t>10.51.8.72</t>
  </si>
  <si>
    <t>10.29.8.73</t>
  </si>
  <si>
    <t>10.51.8.73</t>
  </si>
  <si>
    <t>10.29.8.74</t>
  </si>
  <si>
    <t>10.51.8.74</t>
  </si>
  <si>
    <t>10.29.8.75</t>
  </si>
  <si>
    <t>10.51.8.75</t>
  </si>
  <si>
    <t>10.29.8.76</t>
  </si>
  <si>
    <t>10.51.8.76</t>
  </si>
  <si>
    <t>10.29.8.77</t>
  </si>
  <si>
    <t>10.51.8.77</t>
  </si>
  <si>
    <t>10.29.8.78</t>
  </si>
  <si>
    <t>10.51.8.78</t>
  </si>
  <si>
    <t>10.29.8.160-10.29.14.255</t>
  </si>
  <si>
    <t>10.29.0.49</t>
  </si>
  <si>
    <t>10.51.0.49</t>
  </si>
  <si>
    <t>LH4749</t>
  </si>
  <si>
    <t>10.29.0.50</t>
  </si>
  <si>
    <t>10.51.0.50</t>
  </si>
  <si>
    <t>LH4732</t>
  </si>
  <si>
    <t>10.29.0.51</t>
  </si>
  <si>
    <t>10.51.0.51</t>
  </si>
  <si>
    <t>10.29.0.52</t>
  </si>
  <si>
    <t>10.51.0.52</t>
  </si>
  <si>
    <t>10.29.0.53</t>
  </si>
  <si>
    <t>10.51.0.53</t>
  </si>
  <si>
    <t>10.29.0.54</t>
  </si>
  <si>
    <t>10.51.0.54</t>
  </si>
  <si>
    <t>10.29.0.55</t>
  </si>
  <si>
    <t>10.51.0.55</t>
  </si>
  <si>
    <t>LH4857</t>
  </si>
  <si>
    <t>10.29.0.56</t>
  </si>
  <si>
    <t>10.51.0.56</t>
  </si>
  <si>
    <t>10.29.1.94</t>
  </si>
  <si>
    <t>10.51.1.94</t>
  </si>
  <si>
    <t>10.29.1.161</t>
  </si>
  <si>
    <t>10.51.1.161</t>
  </si>
  <si>
    <t>10.29.1.162</t>
  </si>
  <si>
    <t>10.51.1.162</t>
  </si>
  <si>
    <t>10.29.1.163</t>
  </si>
  <si>
    <t>10.51.1.163</t>
  </si>
  <si>
    <t>10.29.1.164</t>
  </si>
  <si>
    <t>10.51.1.164</t>
  </si>
  <si>
    <t>10.29.1.165</t>
  </si>
  <si>
    <t>10.51.1.165</t>
  </si>
  <si>
    <t>10.29.1.166</t>
  </si>
  <si>
    <t>10.51.1.166</t>
  </si>
  <si>
    <t>10.29.1.167</t>
  </si>
  <si>
    <t>10.51.1.167</t>
  </si>
  <si>
    <t>10.29.1.168</t>
  </si>
  <si>
    <t>10.51.1.168</t>
  </si>
  <si>
    <t>10.29.1.169</t>
  </si>
  <si>
    <t>10.51.1.169</t>
  </si>
  <si>
    <t>10.29.1.170</t>
  </si>
  <si>
    <t>10.51.1.170</t>
  </si>
  <si>
    <t>10.29.1.171</t>
  </si>
  <si>
    <t>10.51.1.171</t>
  </si>
  <si>
    <t>10.29.1.172</t>
  </si>
  <si>
    <t>10.51.1.172</t>
  </si>
  <si>
    <t>10.29.1.173</t>
  </si>
  <si>
    <t>10.51.1.173</t>
  </si>
  <si>
    <t>10.29.1.174</t>
  </si>
  <si>
    <t>10.51.1.174</t>
  </si>
  <si>
    <t>MDLH1244</t>
  </si>
  <si>
    <t>10.29.1.175</t>
  </si>
  <si>
    <t>10.51.1.175</t>
  </si>
  <si>
    <t>10.29.2.12</t>
  </si>
  <si>
    <t>10.51.2.12</t>
  </si>
  <si>
    <t>MDLH1668</t>
  </si>
  <si>
    <t>10.29.2.13</t>
  </si>
  <si>
    <t>10.51.2.13</t>
  </si>
  <si>
    <t>MDLH1325</t>
  </si>
  <si>
    <t>10.29.2.14</t>
  </si>
  <si>
    <t>10.51.2.14</t>
  </si>
  <si>
    <t>10.29.2.97</t>
  </si>
  <si>
    <t>10.51.2.97</t>
  </si>
  <si>
    <t>10.29.2.98</t>
  </si>
  <si>
    <t>10.51.2.98</t>
  </si>
  <si>
    <t>10.29.2.99</t>
  </si>
  <si>
    <t>10.51.2.99</t>
  </si>
  <si>
    <t>10.29.2.100</t>
  </si>
  <si>
    <t>10.51.2.100</t>
  </si>
  <si>
    <t>10.29.2.101</t>
  </si>
  <si>
    <t>10.51.2.101</t>
  </si>
  <si>
    <t>10.29.2.102</t>
  </si>
  <si>
    <t>10.51.2.102</t>
  </si>
  <si>
    <t>MDLH4589</t>
  </si>
  <si>
    <t>10.29.2.103</t>
  </si>
  <si>
    <t>10.51.2.103</t>
  </si>
  <si>
    <t>MDLH1140</t>
  </si>
  <si>
    <t>10.29.2.104</t>
  </si>
  <si>
    <t>10.51.2.104</t>
  </si>
  <si>
    <t>MDLH1716</t>
  </si>
  <si>
    <t>10.29.2.105</t>
  </si>
  <si>
    <t>10.51.2.105</t>
  </si>
  <si>
    <t>MDLH1003/10.29.2.192/10.51.2.192</t>
  </si>
  <si>
    <t>IELH0016</t>
  </si>
  <si>
    <t>10.29.3.147</t>
  </si>
  <si>
    <t>10.51.3.147</t>
  </si>
  <si>
    <t>MDLH1360</t>
  </si>
  <si>
    <t>10.29.3.148</t>
  </si>
  <si>
    <t>10.51.3.148</t>
  </si>
  <si>
    <t>MDLH4748</t>
  </si>
  <si>
    <t>LH4748</t>
  </si>
  <si>
    <t>10.29.3.149</t>
  </si>
  <si>
    <t>10.51.3.149</t>
  </si>
  <si>
    <t>MDLH1642</t>
  </si>
  <si>
    <t>10.29.3.240</t>
  </si>
  <si>
    <t>10.51.3.240</t>
  </si>
  <si>
    <t>MDLH4848</t>
  </si>
  <si>
    <t>10.29.3.241</t>
  </si>
  <si>
    <t>10.51.3.241</t>
  </si>
  <si>
    <t>MDLH1676</t>
  </si>
  <si>
    <t>10.29.5.106</t>
  </si>
  <si>
    <t>10.51.5.106</t>
  </si>
  <si>
    <t>MDLH4590</t>
  </si>
  <si>
    <t>10.29.5.107</t>
  </si>
  <si>
    <t>10.51.5.107</t>
  </si>
  <si>
    <t>10.29.5.193</t>
  </si>
  <si>
    <t>10.51.5.193</t>
  </si>
  <si>
    <t>10.29.5.194</t>
  </si>
  <si>
    <t>10.51.5.194</t>
  </si>
  <si>
    <t>10.29.5.195</t>
  </si>
  <si>
    <t>10.51.5.195</t>
  </si>
  <si>
    <t>10.29.5.196</t>
  </si>
  <si>
    <t>10.51.5.196</t>
  </si>
  <si>
    <t>10.29.5.197</t>
  </si>
  <si>
    <t>10.51.5.197</t>
  </si>
  <si>
    <t>MDLH1324</t>
  </si>
  <si>
    <t>10.29.5.198</t>
  </si>
  <si>
    <t>10.51.5.198</t>
  </si>
  <si>
    <t>MDLH4515</t>
  </si>
  <si>
    <t>10.29.5.199</t>
  </si>
  <si>
    <t>10.51.5.199</t>
  </si>
  <si>
    <t>MDLH1197</t>
  </si>
  <si>
    <t>10.29.5.200</t>
  </si>
  <si>
    <t>10.51.5.200</t>
  </si>
  <si>
    <t>MDLH4615</t>
  </si>
  <si>
    <t>10.29.5.201</t>
  </si>
  <si>
    <t>10.51.5.201</t>
  </si>
  <si>
    <t>MDLH4858</t>
  </si>
  <si>
    <t>10.29.5.202</t>
  </si>
  <si>
    <t>10.51.5.202</t>
  </si>
  <si>
    <t>10.29.6.141</t>
  </si>
  <si>
    <t>10.51.6.141</t>
  </si>
  <si>
    <t>LH1772</t>
  </si>
  <si>
    <t>10.29.6.245</t>
  </si>
  <si>
    <t>10.51.6.245</t>
  </si>
  <si>
    <t>MDLH4617</t>
  </si>
  <si>
    <t>10.29.6.246</t>
  </si>
  <si>
    <t>10.51.6.246</t>
  </si>
  <si>
    <t>10.29.6.247</t>
  </si>
  <si>
    <t>10.51.6.247</t>
  </si>
  <si>
    <t>10.29.6.248</t>
  </si>
  <si>
    <t>10.51.6.248</t>
  </si>
  <si>
    <t>MDLH1028/10.29.7.64/10.51.7.64</t>
  </si>
  <si>
    <t>MDLH1050/10.29.7.160/10.51.7.160</t>
  </si>
  <si>
    <t>10.29.7.161</t>
  </si>
  <si>
    <t>10.51.7.161</t>
  </si>
  <si>
    <t>10.29.7.162</t>
  </si>
  <si>
    <t>10.51.7.162</t>
  </si>
  <si>
    <t>10.29.7.163</t>
  </si>
  <si>
    <t>10.51.7.163</t>
  </si>
  <si>
    <t>10.29.7.164</t>
  </si>
  <si>
    <t>10.51.7.164</t>
  </si>
  <si>
    <t>10.29.7.165</t>
  </si>
  <si>
    <t>10.51.7.165</t>
  </si>
  <si>
    <t>10.29.7.166</t>
  </si>
  <si>
    <t>10.51.7.166</t>
  </si>
  <si>
    <t>10.29.7.167</t>
  </si>
  <si>
    <t>10.51.7.167</t>
  </si>
  <si>
    <t>10.29.8.11</t>
  </si>
  <si>
    <t>10.51.8.11</t>
  </si>
  <si>
    <t>MDLH3800</t>
  </si>
  <si>
    <t>10.29.8.12</t>
  </si>
  <si>
    <t>10.51.8.12</t>
  </si>
  <si>
    <t>10.29.8.28</t>
  </si>
  <si>
    <t>10.51.8.28</t>
  </si>
  <si>
    <t>MDSH1435/10.29.8.96/10.51.8.96</t>
  </si>
  <si>
    <t>LHR MSC0/10.29.0.64/10.51.0.64</t>
  </si>
  <si>
    <t>LHR MSC0/10.29.0.160/10.51.0.160</t>
  </si>
  <si>
    <t>MDLH1107/10.29.1.0/10.51.1.0</t>
  </si>
  <si>
    <t>MDLH1025/10.29.1.96/10.51.1.96</t>
  </si>
  <si>
    <t>MDLH1037/10.29.1.192/10.51.1.192</t>
  </si>
  <si>
    <t>10.29.1.193</t>
  </si>
  <si>
    <t>10.51.1.193</t>
  </si>
  <si>
    <t>10.29.1.194</t>
  </si>
  <si>
    <t>10.51.1.194</t>
  </si>
  <si>
    <t>10.29.1.195</t>
  </si>
  <si>
    <t>10.51.1.195</t>
  </si>
  <si>
    <t>10.29.1.196</t>
  </si>
  <si>
    <t>10.51.1.196</t>
  </si>
  <si>
    <t>10.29.1.197</t>
  </si>
  <si>
    <t>10.51.1.197</t>
  </si>
  <si>
    <t>MDLH1213/10.29.2.32/10.51.2.32</t>
  </si>
  <si>
    <t>MDLH1720</t>
  </si>
  <si>
    <t>10.29.2.38</t>
  </si>
  <si>
    <t>10.51.2.38</t>
  </si>
  <si>
    <t>MDLH1258</t>
  </si>
  <si>
    <t>10.29.2.39</t>
  </si>
  <si>
    <t>10.51.2.39</t>
  </si>
  <si>
    <t>10.29.2.40</t>
  </si>
  <si>
    <t>10.51.2.40</t>
  </si>
  <si>
    <t>MDLH1058/10.29.2.128/10.51.2.128</t>
  </si>
  <si>
    <t>MDLH1003/10.29.2.224/10.51.2.224</t>
  </si>
  <si>
    <t>10.29.3.81</t>
  </si>
  <si>
    <t>10.51.3.81</t>
  </si>
  <si>
    <t>MDLH1153</t>
  </si>
  <si>
    <t>10.29.3.82</t>
  </si>
  <si>
    <t>10.51.3.82</t>
  </si>
  <si>
    <t>MDLH1181</t>
  </si>
  <si>
    <t>10.29.3.83</t>
  </si>
  <si>
    <t>10.51.3.83</t>
  </si>
  <si>
    <t>MDLH1639</t>
  </si>
  <si>
    <t>10.29.3.84</t>
  </si>
  <si>
    <t>10.51.3.84</t>
  </si>
  <si>
    <t>MDLH1178</t>
  </si>
  <si>
    <t>10.29.3.174</t>
  </si>
  <si>
    <t>10.51.3.174</t>
  </si>
  <si>
    <t>MDLH1142</t>
  </si>
  <si>
    <t>10.29.3.175</t>
  </si>
  <si>
    <t>10.51.3.175</t>
  </si>
  <si>
    <t>MDLH1177</t>
  </si>
  <si>
    <t>10.29.3.176</t>
  </si>
  <si>
    <t>10.51.3.176</t>
  </si>
  <si>
    <t>MDLH1097/10.29.4.0/10.51.4.0</t>
  </si>
  <si>
    <t>10.29.4.1</t>
  </si>
  <si>
    <t>10.51.4.1</t>
  </si>
  <si>
    <t>10.29.4.2</t>
  </si>
  <si>
    <t>10.51.4.2</t>
  </si>
  <si>
    <t>10.29.4.3</t>
  </si>
  <si>
    <t>10.51.4.3</t>
  </si>
  <si>
    <t>10.29.4.4</t>
  </si>
  <si>
    <t>10.51.4.4</t>
  </si>
  <si>
    <t>10.29.4.5</t>
  </si>
  <si>
    <t>10.51.4.5</t>
  </si>
  <si>
    <t>MDLH1105</t>
  </si>
  <si>
    <t>10.29.4.6</t>
  </si>
  <si>
    <t>10.51.4.6</t>
  </si>
  <si>
    <t>10.29.4.106</t>
  </si>
  <si>
    <t>10.51.4.106</t>
  </si>
  <si>
    <t>MDLH1369</t>
  </si>
  <si>
    <t>10.29.4.107</t>
  </si>
  <si>
    <t>10.51.4.107</t>
  </si>
  <si>
    <t>MDLH1066/10.29.4.192/10.51.4.192</t>
  </si>
  <si>
    <t>MDLH1093/10.29.5.32/10.51.5.32</t>
  </si>
  <si>
    <t>10.29.5.33</t>
  </si>
  <si>
    <t>10.51.5.33</t>
  </si>
  <si>
    <t>10.29.5.34</t>
  </si>
  <si>
    <t>10.51.5.34</t>
  </si>
  <si>
    <t>10.29.5.35</t>
  </si>
  <si>
    <t>10.51.5.35</t>
  </si>
  <si>
    <t>10.29.5.36</t>
  </si>
  <si>
    <t>10.51.5.36</t>
  </si>
  <si>
    <t>10.29.5.37</t>
  </si>
  <si>
    <t>10.51.5.37</t>
  </si>
  <si>
    <t>10.29.5.38</t>
  </si>
  <si>
    <t>10.51.5.38</t>
  </si>
  <si>
    <t>MDLH1348</t>
  </si>
  <si>
    <t>10.29.5.139</t>
  </si>
  <si>
    <t>10.51.5.139</t>
  </si>
  <si>
    <t>MDLH1145/10.29.5.224/10.51.5.224</t>
  </si>
  <si>
    <t>LH4626</t>
  </si>
  <si>
    <t>10.29.6.80</t>
  </si>
  <si>
    <t>10.51.6.80</t>
  </si>
  <si>
    <t>LH4616</t>
  </si>
  <si>
    <t>10.29.6.81</t>
  </si>
  <si>
    <t>10.51.6.81</t>
  </si>
  <si>
    <t>MDLH1353</t>
  </si>
  <si>
    <t>10.29.6.82</t>
  </si>
  <si>
    <t>10.51.6.82</t>
  </si>
  <si>
    <t>MDLH1346</t>
  </si>
  <si>
    <t>10.29.6.83</t>
  </si>
  <si>
    <t>10.51.6.83</t>
  </si>
  <si>
    <t>MDLH1136/10.29.6.160/10.51.6.160</t>
  </si>
  <si>
    <t>MDLH1048/10.29.7.0/10.51.7.0</t>
  </si>
  <si>
    <t>10.29.7.1</t>
  </si>
  <si>
    <t>10.51.7.1</t>
  </si>
  <si>
    <t>10.29.7.2</t>
  </si>
  <si>
    <t>10.51.7.2</t>
  </si>
  <si>
    <t>10.29.7.3</t>
  </si>
  <si>
    <t>10.51.7.3</t>
  </si>
  <si>
    <t>10.29.7.4</t>
  </si>
  <si>
    <t>10.51.7.4</t>
  </si>
  <si>
    <t>10.29.7.5</t>
  </si>
  <si>
    <t>10.51.7.5</t>
  </si>
  <si>
    <t>MDLH1183</t>
  </si>
  <si>
    <t>10.29.7.6</t>
  </si>
  <si>
    <t>10.51.7.6</t>
  </si>
  <si>
    <t>MDLH1774</t>
  </si>
  <si>
    <t>10.29.7.7</t>
  </si>
  <si>
    <t>10.51.7.7</t>
  </si>
  <si>
    <t>10.29.7.109</t>
  </si>
  <si>
    <t>10.51.7.109</t>
  </si>
  <si>
    <t>10.29.7.110</t>
  </si>
  <si>
    <t>10.51.7.110</t>
  </si>
  <si>
    <t>10.29.7.111</t>
  </si>
  <si>
    <t>10.51.7.111</t>
  </si>
  <si>
    <t>MDLH1137</t>
  </si>
  <si>
    <t>10.29.7.112</t>
  </si>
  <si>
    <t>10.51.7.112</t>
  </si>
  <si>
    <t>10.29.7.113</t>
  </si>
  <si>
    <t>10.51.7.113</t>
  </si>
  <si>
    <t>10.29.7.114</t>
  </si>
  <si>
    <t>10.51.7.114</t>
  </si>
  <si>
    <t>10.29.7.115</t>
  </si>
  <si>
    <t>10.51.7.115</t>
  </si>
  <si>
    <t>10.29.7.116</t>
  </si>
  <si>
    <t>10.51.7.116</t>
  </si>
  <si>
    <t>MDLH1050/10.29.7.192/10.51.7.192</t>
  </si>
  <si>
    <t>MDLH1403/10.29.8.32/10.51.8.32</t>
  </si>
  <si>
    <t>MDSH1435/10.29.8.128/10.51.8.128</t>
  </si>
  <si>
    <t>10.29.15.23</t>
  </si>
  <si>
    <t>10.51.15.23</t>
  </si>
  <si>
    <t>MDGJ4643</t>
  </si>
  <si>
    <t>10.29.15.105</t>
  </si>
  <si>
    <t>10.51.15.105</t>
  </si>
  <si>
    <t>10.29.15.204</t>
  </si>
  <si>
    <t>10.51.15.204</t>
  </si>
  <si>
    <t xml:space="preserve">MDGJ4233 </t>
  </si>
  <si>
    <t xml:space="preserve">J4233 </t>
  </si>
  <si>
    <t>10.29.16.41</t>
  </si>
  <si>
    <t>10.51.16.41</t>
  </si>
  <si>
    <t>10.29.16.42</t>
  </si>
  <si>
    <t>10.51.16.42</t>
  </si>
  <si>
    <t>10.29.16.43</t>
  </si>
  <si>
    <t>10.51.16.43</t>
  </si>
  <si>
    <t>Gujrat ADM
10.29.16.128/27
10.29.16.160/27
10.29.16.192/27</t>
  </si>
  <si>
    <t>10.29.16.128</t>
  </si>
  <si>
    <t>10.51.16.128</t>
  </si>
  <si>
    <t>Gujrat ADM/10.29.16.128/10.51.16.128</t>
  </si>
  <si>
    <t>10.29.16.129</t>
  </si>
  <si>
    <t>10.51.16.129</t>
  </si>
  <si>
    <t>10.29.16.130</t>
  </si>
  <si>
    <t>10.51.16.130</t>
  </si>
  <si>
    <t>10.29.16.131</t>
  </si>
  <si>
    <t>10.51.16.131</t>
  </si>
  <si>
    <t>10.29.16.132</t>
  </si>
  <si>
    <t>10.51.16.132</t>
  </si>
  <si>
    <t>10.29.16.133</t>
  </si>
  <si>
    <t>10.51.16.133</t>
  </si>
  <si>
    <t>10.29.16.159</t>
  </si>
  <si>
    <t>10.51.16.159</t>
  </si>
  <si>
    <t>10.29.16.224-10.29.19.255</t>
  </si>
  <si>
    <t>Gujranwala MGW/10.29.15.32/10.51.15.32</t>
  </si>
  <si>
    <t>MDGJ4152/10.29.15.128/10.51.15.128</t>
  </si>
  <si>
    <t>MDGJ1555</t>
  </si>
  <si>
    <t>10.29.15.237</t>
  </si>
  <si>
    <t>10.51.15.237</t>
  </si>
  <si>
    <t>10.29.15.238</t>
  </si>
  <si>
    <t>10.51.15.238</t>
  </si>
  <si>
    <t>MDGJ4637</t>
  </si>
  <si>
    <t>10.29.16.77</t>
  </si>
  <si>
    <t>10.51.16.77</t>
  </si>
  <si>
    <t>10.29.16.78</t>
  </si>
  <si>
    <t>10.51.16.78</t>
  </si>
  <si>
    <t>MDGJ4198</t>
  </si>
  <si>
    <t>10.29.16.79</t>
  </si>
  <si>
    <t>10.51.16.79</t>
  </si>
  <si>
    <t>10.29.16.160</t>
  </si>
  <si>
    <t>10.51.16.160</t>
  </si>
  <si>
    <t>Gujrat ADM/10.29.16.160/10.51.16.160</t>
  </si>
  <si>
    <t>10.29.16.161</t>
  </si>
  <si>
    <t>10.51.16.161</t>
  </si>
  <si>
    <t>10.29.16.162</t>
  </si>
  <si>
    <t>10.51.16.162</t>
  </si>
  <si>
    <t>10.29.16.163</t>
  </si>
  <si>
    <t>10.51.16.163</t>
  </si>
  <si>
    <t>10.29.16.164</t>
  </si>
  <si>
    <t>10.51.16.164</t>
  </si>
  <si>
    <t>10.29.16.165</t>
  </si>
  <si>
    <t>10.51.16.165</t>
  </si>
  <si>
    <t>10.29.16.191</t>
  </si>
  <si>
    <t>10.51.16.191</t>
  </si>
  <si>
    <t>Gujranwala MGW/10.29.15.64/10.51.15.64</t>
  </si>
  <si>
    <t>MDGJ4152/10.29.15.160/10.51.15.160</t>
  </si>
  <si>
    <t>MDGJ4160/10.29.16.0/10.51.16.0</t>
  </si>
  <si>
    <t>MDGJ4164/10.29.16.96/10.51.16.96</t>
  </si>
  <si>
    <t>10.29.16.192</t>
  </si>
  <si>
    <t>10.51.16.192</t>
  </si>
  <si>
    <t>Gujrat ADM/10.29.16.192/10.51.16.192</t>
  </si>
  <si>
    <t>10.29.16.193</t>
  </si>
  <si>
    <t>10.51.16.193</t>
  </si>
  <si>
    <t>10.29.16.194</t>
  </si>
  <si>
    <t>10.51.16.194</t>
  </si>
  <si>
    <t>10.29.16.195</t>
  </si>
  <si>
    <t>10.51.16.195</t>
  </si>
  <si>
    <t>10.29.16.196</t>
  </si>
  <si>
    <t>10.51.16.196</t>
  </si>
  <si>
    <t>10.29.16.197</t>
  </si>
  <si>
    <t>10.51.16.197</t>
  </si>
  <si>
    <t>10.29.16.223</t>
  </si>
  <si>
    <t>10.51.16.223</t>
  </si>
  <si>
    <t>Sialkot ADM/10.29.20.0/10.51.20.0</t>
  </si>
  <si>
    <t>MDSK4179/10.29.20.96/10.51.20.96</t>
  </si>
  <si>
    <t>10.29.20.103</t>
  </si>
  <si>
    <t>10.51.20.103</t>
  </si>
  <si>
    <t>10.29.20.104</t>
  </si>
  <si>
    <t>10.51.20.104</t>
  </si>
  <si>
    <t>10.29.20.105</t>
  </si>
  <si>
    <t>10.51.20.105</t>
  </si>
  <si>
    <t>10.29.21.41</t>
  </si>
  <si>
    <t>10.51.21.41</t>
  </si>
  <si>
    <t>MDSK4174/10.29.21.128/10.51.21.128</t>
  </si>
  <si>
    <t>ILSK0391</t>
  </si>
  <si>
    <t>SK0391</t>
  </si>
  <si>
    <t>10.29.21.139</t>
  </si>
  <si>
    <t>10.51.21.139</t>
  </si>
  <si>
    <t>10.29.21.140</t>
  </si>
  <si>
    <t>10.51.21.140</t>
  </si>
  <si>
    <t>10.29.21.141</t>
  </si>
  <si>
    <t>10.51.21.141</t>
  </si>
  <si>
    <t>10.29.21.224-10.29.22.255</t>
  </si>
  <si>
    <t>10.29.20.32</t>
  </si>
  <si>
    <t>Sialkot /10.29.20.32/10.51.20.32</t>
  </si>
  <si>
    <t>10.29.20.128</t>
  </si>
  <si>
    <t>MDSK4179/10.29.20.128/10.51.20.128</t>
  </si>
  <si>
    <t>10.29.20.224</t>
  </si>
  <si>
    <t>MDSK4181/10.29.20.224/10.51.20.224</t>
  </si>
  <si>
    <t>10.29.21.64</t>
  </si>
  <si>
    <t>MDSK4182/10.29.21.64/10.51.21.64</t>
  </si>
  <si>
    <t>10.29.21.160</t>
  </si>
  <si>
    <t>MDSK4174/10.29.21.160/10.51.21.160</t>
  </si>
  <si>
    <t>10.29.21//</t>
  </si>
  <si>
    <t>10.29.20.64</t>
  </si>
  <si>
    <t>Sialkot /10.29.20.64/10.51.20.64</t>
  </si>
  <si>
    <t>10.29.20.160</t>
  </si>
  <si>
    <t>MDSK4179/10.29.20.160/10.51.20.160</t>
  </si>
  <si>
    <t>10.29.21.0</t>
  </si>
  <si>
    <t>MDSK4181/10.29.21.0/10.51.21.0</t>
  </si>
  <si>
    <t>10.29.21.96</t>
  </si>
  <si>
    <t>MDSK4182/10.29.21.96/10.51.21.96</t>
  </si>
  <si>
    <t>10.29.21.192</t>
  </si>
  <si>
    <t>MDSK4174/10.29.21.192/10.51.21.192</t>
  </si>
  <si>
    <t>ISB MSC01/10.29.64.0/10.51.64.0</t>
  </si>
  <si>
    <t>10.29.64.120</t>
  </si>
  <si>
    <t>10.51.64.120</t>
  </si>
  <si>
    <t>10.29.64.121</t>
  </si>
  <si>
    <t>10.51.64.121</t>
  </si>
  <si>
    <t>10.29.64.122</t>
  </si>
  <si>
    <t>10.51.64.122</t>
  </si>
  <si>
    <t>10.29.64.123</t>
  </si>
  <si>
    <t>10.51.64.123</t>
  </si>
  <si>
    <t>10.29.64.200</t>
  </si>
  <si>
    <t>10.29.64.201</t>
  </si>
  <si>
    <t>10.51.64.201</t>
  </si>
  <si>
    <t>10.29.65.141</t>
  </si>
  <si>
    <t>10.51.65.141</t>
  </si>
  <si>
    <t>MDIB4539</t>
  </si>
  <si>
    <t>IB4539</t>
  </si>
  <si>
    <t>10.29.65.142</t>
  </si>
  <si>
    <t>10.51.65.142</t>
  </si>
  <si>
    <t>IB3235</t>
  </si>
  <si>
    <t>10.29.66.79</t>
  </si>
  <si>
    <t>10.51.66.79</t>
  </si>
  <si>
    <t>025333</t>
  </si>
  <si>
    <t>10.29.66.80</t>
  </si>
  <si>
    <t>10.51.66.80</t>
  </si>
  <si>
    <t>025264</t>
  </si>
  <si>
    <t>10.29.66.81</t>
  </si>
  <si>
    <t>10.51.66.81</t>
  </si>
  <si>
    <t>10.29.66.82</t>
  </si>
  <si>
    <t>10.51.66.82</t>
  </si>
  <si>
    <t>MDIB3928</t>
  </si>
  <si>
    <t>IB3928</t>
  </si>
  <si>
    <t>10.29.66.83</t>
  </si>
  <si>
    <t>10.51.66.83</t>
  </si>
  <si>
    <t>10.29.66.171</t>
  </si>
  <si>
    <t>10.51.66.171</t>
  </si>
  <si>
    <t>10.29.67.22</t>
  </si>
  <si>
    <t>10.51.67.22</t>
  </si>
  <si>
    <t>MDIB3132</t>
  </si>
  <si>
    <t>10.29.67.23</t>
  </si>
  <si>
    <t>10.51.67.23</t>
  </si>
  <si>
    <t>10.29.67.24</t>
  </si>
  <si>
    <t>10.51.67.24</t>
  </si>
  <si>
    <t>10.29.67.25</t>
  </si>
  <si>
    <t>10.51.67.25</t>
  </si>
  <si>
    <t>10.29.67.31</t>
  </si>
  <si>
    <t>10.29.67.110</t>
  </si>
  <si>
    <t>10.51.67.110</t>
  </si>
  <si>
    <t>10.29.67.111</t>
  </si>
  <si>
    <t>10.51.67.111</t>
  </si>
  <si>
    <t>10.29.67.210</t>
  </si>
  <si>
    <t>10.51.67.210</t>
  </si>
  <si>
    <t>10.29.67.211</t>
  </si>
  <si>
    <t>10.51.67.211</t>
  </si>
  <si>
    <t>10.29.68.53</t>
  </si>
  <si>
    <t>10.51.68.53</t>
  </si>
  <si>
    <t>10.29.68.128-10.29.69.255</t>
  </si>
  <si>
    <t>ISB MSC01/10.29.64.32/10.51.64.32</t>
  </si>
  <si>
    <t>10.29.64.233</t>
  </si>
  <si>
    <t>10.51.64.233</t>
  </si>
  <si>
    <t>10.29.64.234</t>
  </si>
  <si>
    <t>10.51.64.234</t>
  </si>
  <si>
    <t>10.29.64.235</t>
  </si>
  <si>
    <t>10.51.64.235</t>
  </si>
  <si>
    <t>255312</t>
  </si>
  <si>
    <t>10.29.64.236</t>
  </si>
  <si>
    <t>10.51.64.236</t>
  </si>
  <si>
    <t>MDIB3018/10.29.65.64/10.51.65.64</t>
  </si>
  <si>
    <t>10.29.65.65</t>
  </si>
  <si>
    <t>10.51.65.65</t>
  </si>
  <si>
    <t>10.29.65.66</t>
  </si>
  <si>
    <t>10.51.65.66</t>
  </si>
  <si>
    <t>10.29.65.67</t>
  </si>
  <si>
    <t>10.51.65.67</t>
  </si>
  <si>
    <t>10.29.65.68</t>
  </si>
  <si>
    <t>10.51.65.68</t>
  </si>
  <si>
    <t>10.29.65.69</t>
  </si>
  <si>
    <t>10.51.65.69</t>
  </si>
  <si>
    <t>10.29.65.70</t>
  </si>
  <si>
    <t>10.51.65.70</t>
  </si>
  <si>
    <t>10.29.65.71</t>
  </si>
  <si>
    <t>10.51.65.71</t>
  </si>
  <si>
    <t>MDIB3007/10.29.65.160/10.51.65.160</t>
  </si>
  <si>
    <t>MDIB3023/10.29.66.0/10.51.66.0</t>
  </si>
  <si>
    <t>10.29.66.1</t>
  </si>
  <si>
    <t>10.51.66.1</t>
  </si>
  <si>
    <t>10.29.66.2</t>
  </si>
  <si>
    <t>10.51.66.2</t>
  </si>
  <si>
    <t>10.29.66.3</t>
  </si>
  <si>
    <t>10.51.66.3</t>
  </si>
  <si>
    <t>10.29.66.4</t>
  </si>
  <si>
    <t>10.51.66.4</t>
  </si>
  <si>
    <t>10.29.66.5</t>
  </si>
  <si>
    <t>10.51.66.5</t>
  </si>
  <si>
    <t>10.29.66.6</t>
  </si>
  <si>
    <t>10.51.66.6</t>
  </si>
  <si>
    <t>10.29.66.7</t>
  </si>
  <si>
    <t>10.51.66.7</t>
  </si>
  <si>
    <t>MDIB3052/10.29.66.96/10.51.66.96</t>
  </si>
  <si>
    <t>10.29.66.97</t>
  </si>
  <si>
    <t>10.51.66.97</t>
  </si>
  <si>
    <t>10.29.66.98</t>
  </si>
  <si>
    <t>10.51.66.98</t>
  </si>
  <si>
    <t>10.29.66.99</t>
  </si>
  <si>
    <t>10.51.66.99</t>
  </si>
  <si>
    <t>10.29.66.100</t>
  </si>
  <si>
    <t>10.51.66.100</t>
  </si>
  <si>
    <t>10.29.66.101</t>
  </si>
  <si>
    <t>10.51.66.101</t>
  </si>
  <si>
    <t>10.29.66.102</t>
  </si>
  <si>
    <t>10.51.66.102</t>
  </si>
  <si>
    <t>MDIB3221</t>
  </si>
  <si>
    <t>10.29.66.103</t>
  </si>
  <si>
    <t>10.51.66.103</t>
  </si>
  <si>
    <t>MDIB3062/10.29.66.192/10.51.66.192</t>
  </si>
  <si>
    <t>10.29.66.193</t>
  </si>
  <si>
    <t>10.51.66.193</t>
  </si>
  <si>
    <t>10.29.66.194</t>
  </si>
  <si>
    <t>10.51.66.194</t>
  </si>
  <si>
    <t>10.29.66.195</t>
  </si>
  <si>
    <t>10.51.66.195</t>
  </si>
  <si>
    <t>10.29.66.196</t>
  </si>
  <si>
    <t>10.51.66.196</t>
  </si>
  <si>
    <t>10.29.66.197</t>
  </si>
  <si>
    <t>10.51.66.197</t>
  </si>
  <si>
    <t>10.29.66.198</t>
  </si>
  <si>
    <t>10.51.66.198</t>
  </si>
  <si>
    <t>MDIB3059/10.29.67.32/10.51.67.32</t>
  </si>
  <si>
    <t>10.29.67.147</t>
  </si>
  <si>
    <t>10.51.67.147</t>
  </si>
  <si>
    <t>IEIB0017</t>
  </si>
  <si>
    <t>10.29.67.148</t>
  </si>
  <si>
    <t>10.51.67.148</t>
  </si>
  <si>
    <t>10.29.67.149</t>
  </si>
  <si>
    <t>10.51.67.149</t>
  </si>
  <si>
    <t>MDIB3058/10.29.68.64/10.51.68.64</t>
  </si>
  <si>
    <t>10.29.68.65</t>
  </si>
  <si>
    <t>10.51.68.65</t>
  </si>
  <si>
    <t>10.29.68.66</t>
  </si>
  <si>
    <t>10.51.68.66</t>
  </si>
  <si>
    <t>10.29.68.67</t>
  </si>
  <si>
    <t>10.51.68.67</t>
  </si>
  <si>
    <t>10.29.68.68</t>
  </si>
  <si>
    <t>10.51.68.68</t>
  </si>
  <si>
    <t>10.29.68.69</t>
  </si>
  <si>
    <t>10.51.68.69</t>
  </si>
  <si>
    <t>10.29.68.70</t>
  </si>
  <si>
    <t>10.51.68.70</t>
  </si>
  <si>
    <t>10.29.68.71</t>
  </si>
  <si>
    <t>10.51.68.71</t>
  </si>
  <si>
    <t>IB4836</t>
  </si>
  <si>
    <t>10.29.68.72</t>
  </si>
  <si>
    <t>10.51.68.72</t>
  </si>
  <si>
    <t>ISB MSC01/10.29.64.64/10.51.64.64</t>
  </si>
  <si>
    <t>10.29.64.183</t>
  </si>
  <si>
    <t>10.51.64.183</t>
  </si>
  <si>
    <t>MDIB3028/10.29.65.0/10.51.65.0</t>
  </si>
  <si>
    <t>MDIB3018/10.29.65.96/10.51.65.96</t>
  </si>
  <si>
    <t>MDIB3007/10.29.192/10.51.65.192</t>
  </si>
  <si>
    <t>MDIB3188</t>
  </si>
  <si>
    <t>IB3188</t>
  </si>
  <si>
    <t>10.29.66.49</t>
  </si>
  <si>
    <t>10.51.66.49</t>
  </si>
  <si>
    <t>10.29.66.50</t>
  </si>
  <si>
    <t>10.51.66.50</t>
  </si>
  <si>
    <t>MDIB3052/10.29.66.128/10.51.66.128</t>
  </si>
  <si>
    <t>MDIB3062/10.29.66.224/10.51.66.224</t>
  </si>
  <si>
    <t>10.29.66.225</t>
  </si>
  <si>
    <t>10.51.66.225</t>
  </si>
  <si>
    <t>10.29.66.226</t>
  </si>
  <si>
    <t>10.51.66.226</t>
  </si>
  <si>
    <t>10.29.66.227</t>
  </si>
  <si>
    <t>10.51.66.227</t>
  </si>
  <si>
    <t>10.29.66.228</t>
  </si>
  <si>
    <t>10.51.66.228</t>
  </si>
  <si>
    <t>10.29.66.229</t>
  </si>
  <si>
    <t>10.51.66.229</t>
  </si>
  <si>
    <t>10.29.66.230</t>
  </si>
  <si>
    <t>10.51.66.230</t>
  </si>
  <si>
    <t>MDIB3059/10.29.67.64/10.51.67.64</t>
  </si>
  <si>
    <t>MDIB3042/10.29.67.160/10.51.67.160</t>
  </si>
  <si>
    <t>10.29.67.166</t>
  </si>
  <si>
    <t>10.51.67.166</t>
  </si>
  <si>
    <t>MDIB2946</t>
  </si>
  <si>
    <t>10.29.67.167</t>
  </si>
  <si>
    <t>10.51.67.167</t>
  </si>
  <si>
    <t>10.29.67.168</t>
  </si>
  <si>
    <t>10.51.67.168</t>
  </si>
  <si>
    <t>10.29.67.169</t>
  </si>
  <si>
    <t>10.51.67.169</t>
  </si>
  <si>
    <t>MDIB3060/10.29.68.0/10.51.68.0</t>
  </si>
  <si>
    <t>MDIB3058/10.29.68.96/10.51.68.96</t>
  </si>
  <si>
    <t>10.29.68//</t>
  </si>
  <si>
    <t xml:space="preserve">Texila LH
10.29.68.128/27
10.29.68.160/27
10.29.68.192/27
</t>
  </si>
  <si>
    <t>10.29.68.128</t>
  </si>
  <si>
    <t>10.51.68.128</t>
  </si>
  <si>
    <t>Texila LH/10.29.68.128/10.51.68.128</t>
  </si>
  <si>
    <t>10.29.68.129</t>
  </si>
  <si>
    <t>10.51.68.129</t>
  </si>
  <si>
    <t>10.29.68.130</t>
  </si>
  <si>
    <t>10.51.68.130</t>
  </si>
  <si>
    <t>10.29.68.131</t>
  </si>
  <si>
    <t>10.51.68.131</t>
  </si>
  <si>
    <t>10.29.68.132</t>
  </si>
  <si>
    <t>10.51.68.132</t>
  </si>
  <si>
    <t>10.29.68.133</t>
  </si>
  <si>
    <t>10.51.68.133</t>
  </si>
  <si>
    <t>10.29.68.134</t>
  </si>
  <si>
    <t>10.51.68.134</t>
  </si>
  <si>
    <t>10.29.68.135</t>
  </si>
  <si>
    <t>10.51.68.135</t>
  </si>
  <si>
    <t>10.29.68.159</t>
  </si>
  <si>
    <t>10.51.68.159</t>
  </si>
  <si>
    <t>10.29.68.160</t>
  </si>
  <si>
    <t>10.51.68.160</t>
  </si>
  <si>
    <t>Texila L/10.29.68.160/10.51.68.160</t>
  </si>
  <si>
    <t>10.29.68.191</t>
  </si>
  <si>
    <t>10.51.68.191</t>
  </si>
  <si>
    <t>10.29.68.192</t>
  </si>
  <si>
    <t>10.51.68.192</t>
  </si>
  <si>
    <t>Texila L/10.29.68.192/10.51.68.192</t>
  </si>
  <si>
    <t>10.29.68.223</t>
  </si>
  <si>
    <t>10.51.68.223</t>
  </si>
  <si>
    <t>PWR MSC
/10.29.70.0/10.51.70.0</t>
  </si>
  <si>
    <t>10.29.70.9</t>
  </si>
  <si>
    <t>10.51.70.9</t>
  </si>
  <si>
    <t>10.29.70.10</t>
  </si>
  <si>
    <t>10.51.70.10</t>
  </si>
  <si>
    <t>10.29.70.11</t>
  </si>
  <si>
    <t>10.51.70.11</t>
  </si>
  <si>
    <t>MDPS4935/10.29.70.96/10.51.70.96</t>
  </si>
  <si>
    <t>10.29.70.97</t>
  </si>
  <si>
    <t>10.51.70.97</t>
  </si>
  <si>
    <t>10.29.70.98</t>
  </si>
  <si>
    <t>10.51.70.98</t>
  </si>
  <si>
    <t>10.29.70.99</t>
  </si>
  <si>
    <t>10.51.70.99</t>
  </si>
  <si>
    <t>10.29.70.100</t>
  </si>
  <si>
    <t>10.51.70.100</t>
  </si>
  <si>
    <t>10.29.70.101</t>
  </si>
  <si>
    <t>10.51.70.101</t>
  </si>
  <si>
    <t>10.29.70.102</t>
  </si>
  <si>
    <t>10.51.70.102</t>
  </si>
  <si>
    <t>10.29.70.103</t>
  </si>
  <si>
    <t>10.51.70.103</t>
  </si>
  <si>
    <t>10.29.70.104</t>
  </si>
  <si>
    <t>10.51.70.104</t>
  </si>
  <si>
    <t>10.29.70.105</t>
  </si>
  <si>
    <t>10.51.70.105</t>
  </si>
  <si>
    <t>10.29.70.106</t>
  </si>
  <si>
    <t>10.51.70.106</t>
  </si>
  <si>
    <t>10.29.70.107</t>
  </si>
  <si>
    <t>10.51.70.107</t>
  </si>
  <si>
    <t>10.29.70.108</t>
  </si>
  <si>
    <t>10.51.70.108</t>
  </si>
  <si>
    <t>10.29.70.109</t>
  </si>
  <si>
    <t>10.51.70.109</t>
  </si>
  <si>
    <t>MDPS4926/10.29.70.192/10.51.70.192</t>
  </si>
  <si>
    <t>10.29.70.193</t>
  </si>
  <si>
    <t>10.51.70.193</t>
  </si>
  <si>
    <t>10.29.70.194</t>
  </si>
  <si>
    <t>10.51.70.194</t>
  </si>
  <si>
    <t>10.29.70.195</t>
  </si>
  <si>
    <t>10.51.70.195</t>
  </si>
  <si>
    <t>10.29.70.196</t>
  </si>
  <si>
    <t>10.51.70.196</t>
  </si>
  <si>
    <t>10.29.70.197</t>
  </si>
  <si>
    <t>10.51.70.197</t>
  </si>
  <si>
    <t>MDPS4926</t>
  </si>
  <si>
    <t>10.29.70.198</t>
  </si>
  <si>
    <t>10.51.70.198</t>
  </si>
  <si>
    <t>10.29.70.199</t>
  </si>
  <si>
    <t>10.51.70.199</t>
  </si>
  <si>
    <t>10.29.70.200</t>
  </si>
  <si>
    <t>10.51.70.200</t>
  </si>
  <si>
    <t>10.29.70.201</t>
  </si>
  <si>
    <t>10.51.70.201</t>
  </si>
  <si>
    <t>MDPS4914/10.29.71.32/10.51.71.32</t>
  </si>
  <si>
    <t>10.29.71.33</t>
  </si>
  <si>
    <t>10.51.71.33</t>
  </si>
  <si>
    <t>10.29.71.34</t>
  </si>
  <si>
    <t>10.51.71.34</t>
  </si>
  <si>
    <t>10.29.71.35</t>
  </si>
  <si>
    <t>10.51.71.35</t>
  </si>
  <si>
    <t>10.29.71.36</t>
  </si>
  <si>
    <t>10.51.71.36</t>
  </si>
  <si>
    <t>10.29.71.37</t>
  </si>
  <si>
    <t>10.51.71.37</t>
  </si>
  <si>
    <t>10.29.71.38</t>
  </si>
  <si>
    <t>10.51.71.38</t>
  </si>
  <si>
    <t>10.29.71.39</t>
  </si>
  <si>
    <t>10.51.71.39</t>
  </si>
  <si>
    <t>10.29.71.40</t>
  </si>
  <si>
    <t>10.51.71.40</t>
  </si>
  <si>
    <t>10.29.71.41</t>
  </si>
  <si>
    <t>10.51.71.41</t>
  </si>
  <si>
    <t>10.29.71.42</t>
  </si>
  <si>
    <t>10.51.71.42</t>
  </si>
  <si>
    <t>MDPS4911/10.29.71.128/10.51.71.128</t>
  </si>
  <si>
    <t>10.29.71.129</t>
  </si>
  <si>
    <t>10.51.71.129</t>
  </si>
  <si>
    <t>10.29.71.130</t>
  </si>
  <si>
    <t>10.51.71.130</t>
  </si>
  <si>
    <t>10.29.71.131</t>
  </si>
  <si>
    <t>10.51.71.131</t>
  </si>
  <si>
    <t>10.29.71.132</t>
  </si>
  <si>
    <t>10.51.71.132</t>
  </si>
  <si>
    <t>10.29.71.133</t>
  </si>
  <si>
    <t>10.51.71.133</t>
  </si>
  <si>
    <t>10.29.71.134</t>
  </si>
  <si>
    <t>10.51.71.134</t>
  </si>
  <si>
    <t>ILPS0390</t>
  </si>
  <si>
    <t>PS0390</t>
  </si>
  <si>
    <t>10.29.71.135</t>
  </si>
  <si>
    <t>10.51.71.135</t>
  </si>
  <si>
    <t>10.29.71.136</t>
  </si>
  <si>
    <t>10.51.71.136</t>
  </si>
  <si>
    <t>10.29.71.137</t>
  </si>
  <si>
    <t>10.51.71.137</t>
  </si>
  <si>
    <t>10.29.71.138</t>
  </si>
  <si>
    <t>10.51.71.138</t>
  </si>
  <si>
    <t>10.29.71.139</t>
  </si>
  <si>
    <t>10.51.71.139</t>
  </si>
  <si>
    <t>10.29.71.224-10.29.72.255</t>
  </si>
  <si>
    <t>10.29.70.32</t>
  </si>
  <si>
    <t>10.51.70.32</t>
  </si>
  <si>
    <t>PWR MSC
/10.29.70.32/10.51.70.32</t>
  </si>
  <si>
    <t>PWR MSC-EnodBxyz</t>
  </si>
  <si>
    <t>10.29.70.128</t>
  </si>
  <si>
    <t>10.51.70.128</t>
  </si>
  <si>
    <t>MDPS4935/10.29.70.128/10.51.70.128</t>
  </si>
  <si>
    <t>10.29.70.224</t>
  </si>
  <si>
    <t>10.51.70.224</t>
  </si>
  <si>
    <t>MDPS4926/10.29.70.224/10.51.70.224</t>
  </si>
  <si>
    <t>10.29.71.64</t>
  </si>
  <si>
    <t>10.51.71.64</t>
  </si>
  <si>
    <t>MDPS4914/10.29.71.64/10.51.71.64</t>
  </si>
  <si>
    <t>10.29.71.65</t>
  </si>
  <si>
    <t>10.51.71.65</t>
  </si>
  <si>
    <t>10.29.71.66</t>
  </si>
  <si>
    <t>10.51.71.66</t>
  </si>
  <si>
    <t>10.29.71.67</t>
  </si>
  <si>
    <t>10.51.71.67</t>
  </si>
  <si>
    <t>10.29.71.68</t>
  </si>
  <si>
    <t>10.51.71.68</t>
  </si>
  <si>
    <t>10.29.71.69</t>
  </si>
  <si>
    <t>10.51.71.69</t>
  </si>
  <si>
    <t>10.29.71.70</t>
  </si>
  <si>
    <t>10.51.71.70</t>
  </si>
  <si>
    <t>10.29.71.71</t>
  </si>
  <si>
    <t>10.51.71.71</t>
  </si>
  <si>
    <t>10.29.71.72</t>
  </si>
  <si>
    <t>10.51.71.72</t>
  </si>
  <si>
    <t>10.29.71.160</t>
  </si>
  <si>
    <t>10.51.71.160</t>
  </si>
  <si>
    <t>MDPS4911/10.29.71.160/10.51.71.160</t>
  </si>
  <si>
    <t>10.29.71.161</t>
  </si>
  <si>
    <t>10.51.71.161</t>
  </si>
  <si>
    <t>10.29.71.162</t>
  </si>
  <si>
    <t>10.51.71.162</t>
  </si>
  <si>
    <t>10.29.71.163</t>
  </si>
  <si>
    <t>10.51.71.163</t>
  </si>
  <si>
    <t>10.29.71.164</t>
  </si>
  <si>
    <t>10.51.71.164</t>
  </si>
  <si>
    <t>10.29.71.165</t>
  </si>
  <si>
    <t>10.51.71.165</t>
  </si>
  <si>
    <t>10.29.71.166</t>
  </si>
  <si>
    <t>10.51.71.166</t>
  </si>
  <si>
    <t>10.29.71.167</t>
  </si>
  <si>
    <t>10.51.71.167</t>
  </si>
  <si>
    <t>10.29.71.168</t>
  </si>
  <si>
    <t>10.51.71.168</t>
  </si>
  <si>
    <t>10.29.71.169</t>
  </si>
  <si>
    <t>10.51.71.169</t>
  </si>
  <si>
    <t>10.29.71.170</t>
  </si>
  <si>
    <t>10.51.71.170</t>
  </si>
  <si>
    <t>10.29.70.64</t>
  </si>
  <si>
    <t>10.51.70.64</t>
  </si>
  <si>
    <t>PWR MSC
/10.29.70.64/10.51.70.64</t>
  </si>
  <si>
    <t>10.29.70.160</t>
  </si>
  <si>
    <t>10.51.70.160</t>
  </si>
  <si>
    <t>MDPS4935/10.29.70.160/10.51.70.160</t>
  </si>
  <si>
    <t>10.29.71.0</t>
  </si>
  <si>
    <t>10.51.71.0</t>
  </si>
  <si>
    <t>MDPS4926/10.29.71.0/10.51.71.0</t>
  </si>
  <si>
    <t>10.29.71.96</t>
  </si>
  <si>
    <t>10.51.71.96</t>
  </si>
  <si>
    <t>MDPS4914/10.29.71.96/10.51.71.96</t>
  </si>
  <si>
    <t>10.29.71.192</t>
  </si>
  <si>
    <t>10.51.71.192</t>
  </si>
  <si>
    <t>MDPS4911/10.29.71.192/10.51.71.192</t>
  </si>
  <si>
    <t>10.29.71.193</t>
  </si>
  <si>
    <t>10.51.71.193</t>
  </si>
  <si>
    <t>10.29.71.194</t>
  </si>
  <si>
    <t>10.51.71.194</t>
  </si>
  <si>
    <t>10.29.71.195</t>
  </si>
  <si>
    <t>10.51.71.195</t>
  </si>
  <si>
    <t>10.29.71.196</t>
  </si>
  <si>
    <t>10.51.71.196</t>
  </si>
  <si>
    <t>10.29.71.197</t>
  </si>
  <si>
    <t>10.51.71.197</t>
  </si>
  <si>
    <t>10.29.71.198</t>
  </si>
  <si>
    <t>10.51.71.198</t>
  </si>
  <si>
    <t>10.29.71.199</t>
  </si>
  <si>
    <t>10.51.71.199</t>
  </si>
  <si>
    <t>10.29.71.200</t>
  </si>
  <si>
    <t>10.51.71.200</t>
  </si>
  <si>
    <t>10.29.71.201</t>
  </si>
  <si>
    <t>10.51.71.201</t>
  </si>
  <si>
    <t>JLM MSC
10.29.73.0/27
10.29.73.32/27
10.29.73.64/27</t>
  </si>
  <si>
    <t>10.29.73.0</t>
  </si>
  <si>
    <t>10.51.73.0</t>
  </si>
  <si>
    <t>JLM MSC
/10.29.73.0/10.51.73.0</t>
  </si>
  <si>
    <t>10.29.73.1</t>
  </si>
  <si>
    <t>10.51.73.1</t>
  </si>
  <si>
    <t>10.29.73.2</t>
  </si>
  <si>
    <t>10.51.73.2</t>
  </si>
  <si>
    <t>10.29.73.3</t>
  </si>
  <si>
    <t>10.51.73.3</t>
  </si>
  <si>
    <t>10.29.73.4</t>
  </si>
  <si>
    <t>10.51.73.4</t>
  </si>
  <si>
    <t>10.29.73.5</t>
  </si>
  <si>
    <t>10.51.73.5</t>
  </si>
  <si>
    <t>10.29.73.31</t>
  </si>
  <si>
    <t>10.51.73.31</t>
  </si>
  <si>
    <t>JLMLH
10.29.73.96/27
10.29.73.128/27
10.29.73.160/27</t>
  </si>
  <si>
    <t>10.29.73.96</t>
  </si>
  <si>
    <t>10.51.73.96</t>
  </si>
  <si>
    <t>JLMLH
10/10.29.73.96/10.51.73.96</t>
  </si>
  <si>
    <t>10.29.73.97</t>
  </si>
  <si>
    <t>10.51.73.97</t>
  </si>
  <si>
    <t>10.29.73.98</t>
  </si>
  <si>
    <t>10.51.73.98</t>
  </si>
  <si>
    <t>10.29.73.99</t>
  </si>
  <si>
    <t>10.51.73.99</t>
  </si>
  <si>
    <t>10.29.73.100</t>
  </si>
  <si>
    <t>10.51.73.100</t>
  </si>
  <si>
    <t>10.29.73.101</t>
  </si>
  <si>
    <t>10.51.73.101</t>
  </si>
  <si>
    <t>10.29.73.127</t>
  </si>
  <si>
    <t>10.51.73.127</t>
  </si>
  <si>
    <t>10.29.73.192-10.29.75.31</t>
  </si>
  <si>
    <t>10.29.73//</t>
  </si>
  <si>
    <t>10.29.73.32</t>
  </si>
  <si>
    <t>10.51.73.32</t>
  </si>
  <si>
    <t>JLM MSC
/10.29.73.32/10.51.73.32</t>
  </si>
  <si>
    <t>10.29.73.33</t>
  </si>
  <si>
    <t>10.51.73.33</t>
  </si>
  <si>
    <t>10.29.73.34</t>
  </si>
  <si>
    <t>10.51.73.34</t>
  </si>
  <si>
    <t>10.29.73.35</t>
  </si>
  <si>
    <t>10.51.73.35</t>
  </si>
  <si>
    <t>10.29.73.36</t>
  </si>
  <si>
    <t>10.51.73.36</t>
  </si>
  <si>
    <t>10.29.73.37</t>
  </si>
  <si>
    <t>10.51.73.37</t>
  </si>
  <si>
    <t>10.29.73.63</t>
  </si>
  <si>
    <t>10.51.73.63</t>
  </si>
  <si>
    <t>10.29.73.128</t>
  </si>
  <si>
    <t>10.51.73.128</t>
  </si>
  <si>
    <t>JLMLH
10/10.29.73.128/10.51.73.128</t>
  </si>
  <si>
    <t>10.29.73.129</t>
  </si>
  <si>
    <t>10.51.73.129</t>
  </si>
  <si>
    <t>10.29.73.130</t>
  </si>
  <si>
    <t>10.51.73.130</t>
  </si>
  <si>
    <t>10.29.73.131</t>
  </si>
  <si>
    <t>10.51.73.131</t>
  </si>
  <si>
    <t>10.29.73.132</t>
  </si>
  <si>
    <t>10.51.73.132</t>
  </si>
  <si>
    <t>10.29.73.133</t>
  </si>
  <si>
    <t>10.51.73.133</t>
  </si>
  <si>
    <t>10.29.73.159</t>
  </si>
  <si>
    <t>10.51.73.159</t>
  </si>
  <si>
    <t>10.29.73.64</t>
  </si>
  <si>
    <t>10.51.73.64</t>
  </si>
  <si>
    <t>JLM MSC
/10.29.73.64/10.51.73.64</t>
  </si>
  <si>
    <t>10.29.73.65</t>
  </si>
  <si>
    <t>10.51.73.65</t>
  </si>
  <si>
    <t>10.29.73.66</t>
  </si>
  <si>
    <t>10.51.73.66</t>
  </si>
  <si>
    <t>10.29.73.67</t>
  </si>
  <si>
    <t>10.51.73.67</t>
  </si>
  <si>
    <t>10.29.73.68</t>
  </si>
  <si>
    <t>10.51.73.68</t>
  </si>
  <si>
    <t>10.29.73.69</t>
  </si>
  <si>
    <t>10.51.73.69</t>
  </si>
  <si>
    <t>10.29.73.95</t>
  </si>
  <si>
    <t>10.51.73.95</t>
  </si>
  <si>
    <t>10.29.73.160</t>
  </si>
  <si>
    <t>10.51.73.160</t>
  </si>
  <si>
    <t>JLMLH
10/10.29.73.160/10.51.73.160</t>
  </si>
  <si>
    <t>10.29.73.161</t>
  </si>
  <si>
    <t>10.51.73.161</t>
  </si>
  <si>
    <t>10.29.73.162</t>
  </si>
  <si>
    <t>10.51.73.162</t>
  </si>
  <si>
    <t>10.29.73.163</t>
  </si>
  <si>
    <t>10.51.73.163</t>
  </si>
  <si>
    <t>10.29.73.164</t>
  </si>
  <si>
    <t>10.51.73.164</t>
  </si>
  <si>
    <t>10.29.73.165</t>
  </si>
  <si>
    <t>10.51.73.165</t>
  </si>
  <si>
    <t>10.29.73.191</t>
  </si>
  <si>
    <t>10.51.73.191</t>
  </si>
  <si>
    <t>KHI01 MSC01 - 2047/10.29.128.0/10.51.128.0</t>
  </si>
  <si>
    <t>10.29.128.23</t>
  </si>
  <si>
    <t>10.51.128.23</t>
  </si>
  <si>
    <t>KHI01 MSC01-2047-TN2
10.29.135.224/27
10.29.136.0/27
10.29.136.32/26</t>
  </si>
  <si>
    <t>10.29.135.224</t>
  </si>
  <si>
    <t>10.51.135.224</t>
  </si>
  <si>
    <t>KHI01 MSC01-2047-TN2/10.29.135.224/10.51.135.224</t>
  </si>
  <si>
    <t>10.29.135.225</t>
  </si>
  <si>
    <t>10.51.135.225</t>
  </si>
  <si>
    <t>10.29.135.226</t>
  </si>
  <si>
    <t>10.51.135.226</t>
  </si>
  <si>
    <t>10.29.135.227</t>
  </si>
  <si>
    <t>10.51.135.227</t>
  </si>
  <si>
    <t>10.29.135.228</t>
  </si>
  <si>
    <t>10.51.135.228</t>
  </si>
  <si>
    <t>10.29.135.229</t>
  </si>
  <si>
    <t>10.51.135.229</t>
  </si>
  <si>
    <t>10.29.135.255</t>
  </si>
  <si>
    <t>KA2526</t>
  </si>
  <si>
    <t>10.29.129.42</t>
  </si>
  <si>
    <t>10.51.129.41</t>
  </si>
  <si>
    <t>10.29.129.138</t>
  </si>
  <si>
    <t>10.51.129.138</t>
  </si>
  <si>
    <t>10.29.129.240</t>
  </si>
  <si>
    <t>10.51.129.240</t>
  </si>
  <si>
    <t>10.29.129.241</t>
  </si>
  <si>
    <t>10.51.129.241</t>
  </si>
  <si>
    <t>IEKA0042</t>
  </si>
  <si>
    <t>10.29.129.242</t>
  </si>
  <si>
    <t>10.51.129.242</t>
  </si>
  <si>
    <t>10.29.130.80</t>
  </si>
  <si>
    <t>10.51.130.80</t>
  </si>
  <si>
    <t>MDKA2423</t>
  </si>
  <si>
    <t>KA2423</t>
  </si>
  <si>
    <t>10.29.130.81</t>
  </si>
  <si>
    <t>10.51.130.81</t>
  </si>
  <si>
    <t>10.29.131.19</t>
  </si>
  <si>
    <t>10.51.131.19</t>
  </si>
  <si>
    <t xml:space="preserve">MDKA4389 </t>
  </si>
  <si>
    <t xml:space="preserve">A4389 </t>
  </si>
  <si>
    <t>10.29.131.20</t>
  </si>
  <si>
    <t>10.51.131.20</t>
  </si>
  <si>
    <t>MDKA2107/10.29.131.96/10.51.131.96</t>
  </si>
  <si>
    <t>10.29.132.141</t>
  </si>
  <si>
    <t>10.51.132.141</t>
  </si>
  <si>
    <t>10.29.132.142</t>
  </si>
  <si>
    <t>10.51.132.142</t>
  </si>
  <si>
    <t>10.29.132.143</t>
  </si>
  <si>
    <t>10.51.132.143</t>
  </si>
  <si>
    <t>10.29.132.144</t>
  </si>
  <si>
    <t>10.51.132.144</t>
  </si>
  <si>
    <t>10.29.133.175</t>
  </si>
  <si>
    <t>10.51.133.175</t>
  </si>
  <si>
    <t>10.29.133.176</t>
  </si>
  <si>
    <t>10.51.133.176</t>
  </si>
  <si>
    <t>10.29.133.177</t>
  </si>
  <si>
    <t>10.51.133.177</t>
  </si>
  <si>
    <t>MDKA2078/10.29.134.96/10.51.134.96</t>
  </si>
  <si>
    <t>10.29.134.97</t>
  </si>
  <si>
    <t>10.51.134.97</t>
  </si>
  <si>
    <t>10.29.134.98</t>
  </si>
  <si>
    <t>10.51.134.98</t>
  </si>
  <si>
    <t>10.29.134.99</t>
  </si>
  <si>
    <t>10.51.134.99</t>
  </si>
  <si>
    <t>10.29.134.100</t>
  </si>
  <si>
    <t>10.51.134.100</t>
  </si>
  <si>
    <t>10.29.134.101</t>
  </si>
  <si>
    <t>10.51.134.101</t>
  </si>
  <si>
    <t>10.29.134.102</t>
  </si>
  <si>
    <t>10.51.134.102</t>
  </si>
  <si>
    <t>10.29.134.103</t>
  </si>
  <si>
    <t>10.51.134.103</t>
  </si>
  <si>
    <t>10.29.134.203</t>
  </si>
  <si>
    <t>10.51.134.203</t>
  </si>
  <si>
    <t>10.29.134.204</t>
  </si>
  <si>
    <t>10.51.134.204</t>
  </si>
  <si>
    <t>10.29.135.137</t>
  </si>
  <si>
    <t>10.51.135.137</t>
  </si>
  <si>
    <t>10.29.136.64-10.29.137.255</t>
  </si>
  <si>
    <t>KHI01 MS/10.29.128.32/10.51.128.32</t>
  </si>
  <si>
    <t>10.29.128.46</t>
  </si>
  <si>
    <t>10.51.128.46</t>
  </si>
  <si>
    <t>10.29.128.47</t>
  </si>
  <si>
    <t>10.51.128.47</t>
  </si>
  <si>
    <t>MDKA2338</t>
  </si>
  <si>
    <t>10.29.128.48</t>
  </si>
  <si>
    <t>10.51.128.48</t>
  </si>
  <si>
    <t>10.29.136.0</t>
  </si>
  <si>
    <t>10.51.136.0</t>
  </si>
  <si>
    <t>KHI01 MS/10.29.136.0/10.51.136.0</t>
  </si>
  <si>
    <t>10.29.136.1</t>
  </si>
  <si>
    <t>10.51.136.1</t>
  </si>
  <si>
    <t>10.29.136.2</t>
  </si>
  <si>
    <t>10.51.136.2</t>
  </si>
  <si>
    <t>10.29.136.3</t>
  </si>
  <si>
    <t>10.51.136.3</t>
  </si>
  <si>
    <t>10.29.136.4</t>
  </si>
  <si>
    <t>10.51.136.4</t>
  </si>
  <si>
    <t>10.29.136.5</t>
  </si>
  <si>
    <t>10.51.136.5</t>
  </si>
  <si>
    <t>10.29.136.6</t>
  </si>
  <si>
    <t>10.51.136.6</t>
  </si>
  <si>
    <t>10.29.136.7</t>
  </si>
  <si>
    <t>10.51.136.7</t>
  </si>
  <si>
    <t>10.29.136.8</t>
  </si>
  <si>
    <t>10.51.136.8</t>
  </si>
  <si>
    <t>MDKA2303</t>
  </si>
  <si>
    <t>10.29.136.9</t>
  </si>
  <si>
    <t>10.51.136.9</t>
  </si>
  <si>
    <t>10.29.136.31</t>
  </si>
  <si>
    <t>KHI MSC02/10.29.128.128/10.51.128.128</t>
  </si>
  <si>
    <t>MDKA4898</t>
  </si>
  <si>
    <t>10.29.128.242</t>
  </si>
  <si>
    <t>10.51.128.242</t>
  </si>
  <si>
    <t>10.29.128.243</t>
  </si>
  <si>
    <t>10.51.128.243</t>
  </si>
  <si>
    <t>10.29.129.73</t>
  </si>
  <si>
    <t>10.51.129.73</t>
  </si>
  <si>
    <t>10.29.129.170</t>
  </si>
  <si>
    <t>10.51.129.170</t>
  </si>
  <si>
    <t>KA4872</t>
  </si>
  <si>
    <t>10.29.130.10</t>
  </si>
  <si>
    <t>10.51.130.10</t>
  </si>
  <si>
    <t>10.29.130.11</t>
  </si>
  <si>
    <t>10.51.130.11</t>
  </si>
  <si>
    <t>10.29.130.12</t>
  </si>
  <si>
    <t>10.51.130.12</t>
  </si>
  <si>
    <t>10.29.130.118</t>
  </si>
  <si>
    <t>10.51.130.118</t>
  </si>
  <si>
    <t>10.29.130.207</t>
  </si>
  <si>
    <t>10.51.130.207</t>
  </si>
  <si>
    <t>10.29.130.208</t>
  </si>
  <si>
    <t>10.51.130.208</t>
  </si>
  <si>
    <t>10.29.130.209</t>
  </si>
  <si>
    <t>10.51.130.209</t>
  </si>
  <si>
    <t>10.29.130.210</t>
  </si>
  <si>
    <t>10.51.130.210</t>
  </si>
  <si>
    <t>10.29.130.211</t>
  </si>
  <si>
    <t>10.51.130.211</t>
  </si>
  <si>
    <t>10.29.130.212</t>
  </si>
  <si>
    <t>10.51.130.212</t>
  </si>
  <si>
    <t>10.29.130.213</t>
  </si>
  <si>
    <t>10.51.130.213</t>
  </si>
  <si>
    <t>MDKA2107/10.29.131.128/10.51.131.128</t>
  </si>
  <si>
    <t>MDKA2282</t>
  </si>
  <si>
    <t>10.29.131.240</t>
  </si>
  <si>
    <t>10.51.131.240</t>
  </si>
  <si>
    <t>MDKA2228</t>
  </si>
  <si>
    <t>10.29.131.241</t>
  </si>
  <si>
    <t>10.51.131.241</t>
  </si>
  <si>
    <t>10.29.131.242</t>
  </si>
  <si>
    <t>10.51.131.242</t>
  </si>
  <si>
    <t>MDKA2433</t>
  </si>
  <si>
    <t>10.29.131.243</t>
  </si>
  <si>
    <t>10.51.131.243</t>
  </si>
  <si>
    <t>10.29.132.77</t>
  </si>
  <si>
    <t>10.51.132.77</t>
  </si>
  <si>
    <t>MDKA2302</t>
  </si>
  <si>
    <t>10.29.132.78</t>
  </si>
  <si>
    <t>10.51.132.78</t>
  </si>
  <si>
    <t>MDKA2413</t>
  </si>
  <si>
    <t>10.29.132.79</t>
  </si>
  <si>
    <t>10.51.132.79</t>
  </si>
  <si>
    <t>10.29.132.80</t>
  </si>
  <si>
    <t>10.51.132.80</t>
  </si>
  <si>
    <t>10.29.132.171</t>
  </si>
  <si>
    <t>10.51.132.171</t>
  </si>
  <si>
    <t>10.29.132.172</t>
  </si>
  <si>
    <t>10.51.132.172</t>
  </si>
  <si>
    <t>MDKA2082</t>
  </si>
  <si>
    <t>10.29.132.173</t>
  </si>
  <si>
    <t>10.51.132.173</t>
  </si>
  <si>
    <t>10.29.132.174</t>
  </si>
  <si>
    <t>10.51.132.174</t>
  </si>
  <si>
    <t>10.29.132.175</t>
  </si>
  <si>
    <t>10.51.132.175</t>
  </si>
  <si>
    <t>MDKA4379</t>
  </si>
  <si>
    <t>10.29.132.176</t>
  </si>
  <si>
    <t>10.51.132.176</t>
  </si>
  <si>
    <t>KA4717</t>
  </si>
  <si>
    <t>10.29.133.13</t>
  </si>
  <si>
    <t>10.51.133.13</t>
  </si>
  <si>
    <t>10.29.133.200</t>
  </si>
  <si>
    <t>10.51.133.200</t>
  </si>
  <si>
    <t>10.29.133.201</t>
  </si>
  <si>
    <t>10.51.133.201</t>
  </si>
  <si>
    <t>10.29.133.202</t>
  </si>
  <si>
    <t>10.51.133.202</t>
  </si>
  <si>
    <t>10.29.133.203</t>
  </si>
  <si>
    <t>10.51.133.203</t>
  </si>
  <si>
    <t>10.29.133.204</t>
  </si>
  <si>
    <t>10.51.133.204</t>
  </si>
  <si>
    <t>10.29.133.205</t>
  </si>
  <si>
    <t>10.51.133.205</t>
  </si>
  <si>
    <t>10.29.133.206</t>
  </si>
  <si>
    <t>10.51.133.206</t>
  </si>
  <si>
    <t>10.29.133.207</t>
  </si>
  <si>
    <t>10.51.133.207</t>
  </si>
  <si>
    <t>10.29.133.208</t>
  </si>
  <si>
    <t>10.51.133.208</t>
  </si>
  <si>
    <t>10.29.133.209</t>
  </si>
  <si>
    <t>10.51.133.209</t>
  </si>
  <si>
    <t>10.29.133.210</t>
  </si>
  <si>
    <t>10.51.133.210</t>
  </si>
  <si>
    <t>10.29.133.211</t>
  </si>
  <si>
    <t>10.51.133.211</t>
  </si>
  <si>
    <t>MDKA2610/10.29.134.32/10.51.134.32</t>
  </si>
  <si>
    <t>MDKA2078/10.29.134.128/10.51.134.128</t>
  </si>
  <si>
    <t>10.29.135.74</t>
  </si>
  <si>
    <t>10.51.135.74</t>
  </si>
  <si>
    <t>MDKA2141/10.29.135.160/10.51.135.160</t>
  </si>
  <si>
    <t>KHI01 MS/10.29.128.64/10.51.128.64</t>
  </si>
  <si>
    <t>MDKA2169</t>
  </si>
  <si>
    <t>MDKA2406(see comments)</t>
  </si>
  <si>
    <t>ments)</t>
  </si>
  <si>
    <t>MDKA3949(see comments)</t>
  </si>
  <si>
    <t>MDKA2241(see comments)</t>
  </si>
  <si>
    <t>10.29.128.94</t>
  </si>
  <si>
    <t>10.51.128.94</t>
  </si>
  <si>
    <t>10.29.136.32</t>
  </si>
  <si>
    <t>10.51.136.32</t>
  </si>
  <si>
    <t>KHI01 MSC01/10.29.136.32/10.51.136.32</t>
  </si>
  <si>
    <t>10.29.136.33</t>
  </si>
  <si>
    <t>10.51.136.33</t>
  </si>
  <si>
    <t>10.29.136.34</t>
  </si>
  <si>
    <t>10.51.136.34</t>
  </si>
  <si>
    <t>10.29.136.35</t>
  </si>
  <si>
    <t>10.51.136.35</t>
  </si>
  <si>
    <t>10.29.136.36</t>
  </si>
  <si>
    <t>10.51.136.36</t>
  </si>
  <si>
    <t>10.29.136.37</t>
  </si>
  <si>
    <t>10.51.136.37</t>
  </si>
  <si>
    <t>10.29.136.63</t>
  </si>
  <si>
    <t>MDKA2611</t>
  </si>
  <si>
    <t>10.29.129.9</t>
  </si>
  <si>
    <t>10.51.129.9</t>
  </si>
  <si>
    <t>MDKA2486</t>
  </si>
  <si>
    <t>10.29.129.106</t>
  </si>
  <si>
    <t>10.51.129.106</t>
  </si>
  <si>
    <t>MDKA2122/10.29.130.32/10.51.130.32</t>
  </si>
  <si>
    <t>MDKA2164</t>
  </si>
  <si>
    <t>KA2311</t>
  </si>
  <si>
    <t>10.29.130.154</t>
  </si>
  <si>
    <t>10.51.130.154</t>
  </si>
  <si>
    <t>10.29.130.155</t>
  </si>
  <si>
    <t>10.51.130.155</t>
  </si>
  <si>
    <t>MDKA2234</t>
  </si>
  <si>
    <t>10.29.130.156</t>
  </si>
  <si>
    <t>10.51.130.156</t>
  </si>
  <si>
    <t>10.29.130.159</t>
  </si>
  <si>
    <t>MDKA2107/10.29.131.160/10.51.131.160</t>
  </si>
  <si>
    <t>MDKA2247</t>
  </si>
  <si>
    <t>10.29.132.204</t>
  </si>
  <si>
    <t>10.51.132.204</t>
  </si>
  <si>
    <t>MDKA2103/10.29.133.32/10.51.133.32</t>
  </si>
  <si>
    <t>10.29.133.237</t>
  </si>
  <si>
    <t>10.51.133.237</t>
  </si>
  <si>
    <t>MDKA2078/10.29.134.160/10.51.134.160</t>
  </si>
  <si>
    <t>MDKA2079/10.29.135.0/10.51.135.0</t>
  </si>
  <si>
    <t>KA4384</t>
  </si>
  <si>
    <t>10.29.135.103</t>
  </si>
  <si>
    <t>10.51.135.103</t>
  </si>
  <si>
    <t>MDKA2141/10.29.135.192/10.51.135.192</t>
  </si>
  <si>
    <t>10.29.138.0</t>
  </si>
  <si>
    <t>QUT MSC
/10.29.138.0/10.51.138.0</t>
  </si>
  <si>
    <t>10.29.138.1</t>
  </si>
  <si>
    <t>10.29.138.2</t>
  </si>
  <si>
    <t>10.29.138.3</t>
  </si>
  <si>
    <t>10.29.138.4</t>
  </si>
  <si>
    <t>10.29.138.5</t>
  </si>
  <si>
    <t>10.29.138.6</t>
  </si>
  <si>
    <t>10.29.138.7</t>
  </si>
  <si>
    <t>10.29.138.31</t>
  </si>
  <si>
    <t>10.29.138.96-10.29.138.255</t>
  </si>
  <si>
    <t>10.29.138.32</t>
  </si>
  <si>
    <t>10.51.138.32</t>
  </si>
  <si>
    <t>QUT MSC
/10.29.138.32/10.51.138.32</t>
  </si>
  <si>
    <t>10.29.138.63</t>
  </si>
  <si>
    <t>10.29.138.64</t>
  </si>
  <si>
    <t>10.51.138.64</t>
  </si>
  <si>
    <t>QUT MSC
/10.29.138.64/10.51.138.64</t>
  </si>
  <si>
    <t>10.29.138.95</t>
  </si>
  <si>
    <t>HYD MSC
10.29.139.0/27
10.29.139.32/27
10.29.139.64/27</t>
  </si>
  <si>
    <t>10.29.139.0</t>
  </si>
  <si>
    <t>10.51.139.0</t>
  </si>
  <si>
    <t>HYD MSC
/10.29.139.0/10.51.139.0</t>
  </si>
  <si>
    <t>10.29.139.1</t>
  </si>
  <si>
    <t>10.51.139.1</t>
  </si>
  <si>
    <t>10.29.139.2</t>
  </si>
  <si>
    <t>10.51.139.2</t>
  </si>
  <si>
    <t>10.29.139.3</t>
  </si>
  <si>
    <t>10.51.139.3</t>
  </si>
  <si>
    <t>10.29.139.4</t>
  </si>
  <si>
    <t>10.51.139.4</t>
  </si>
  <si>
    <t>10.29.139.5</t>
  </si>
  <si>
    <t>10.51.139.5</t>
  </si>
  <si>
    <t>10.29.139.6</t>
  </si>
  <si>
    <t>10.51.139.6</t>
  </si>
  <si>
    <t>10.29.139.7</t>
  </si>
  <si>
    <t>10.51.139.7</t>
  </si>
  <si>
    <t>10.29.139.8</t>
  </si>
  <si>
    <t>10.51.139.8</t>
  </si>
  <si>
    <t>10.29.139.9</t>
  </si>
  <si>
    <t>10.51.139.9</t>
  </si>
  <si>
    <t>10.29.139.10</t>
  </si>
  <si>
    <t>10.51.139.10</t>
  </si>
  <si>
    <t>10.29.139.11</t>
  </si>
  <si>
    <t>10.51.139.11</t>
  </si>
  <si>
    <t>10.29.139.12</t>
  </si>
  <si>
    <t>10.51.139.12</t>
  </si>
  <si>
    <t>10.29.139.13</t>
  </si>
  <si>
    <t>10.51.139.13</t>
  </si>
  <si>
    <t>10.29.139.14</t>
  </si>
  <si>
    <t>10.51.139.14</t>
  </si>
  <si>
    <t>10.29.139.15</t>
  </si>
  <si>
    <t>10.51.139.15</t>
  </si>
  <si>
    <t>MDHY4655</t>
  </si>
  <si>
    <t>10.29.139.16</t>
  </si>
  <si>
    <t>10.51.139.16</t>
  </si>
  <si>
    <t>10.29.139.17</t>
  </si>
  <si>
    <t>10.51.139.17</t>
  </si>
  <si>
    <t>10.29.139.96-10.29.139.255</t>
  </si>
  <si>
    <t>10.29.139.32</t>
  </si>
  <si>
    <t>10.51.139.32</t>
  </si>
  <si>
    <t>HYD MSC
/10.29.139.32/10.51.139.32</t>
  </si>
  <si>
    <t>10.29.139.33</t>
  </si>
  <si>
    <t>10.29.139.34</t>
  </si>
  <si>
    <t>10.29.139.35</t>
  </si>
  <si>
    <t>10.29.139.36</t>
  </si>
  <si>
    <t>10.29.139.37</t>
  </si>
  <si>
    <t>10.29.139.64</t>
  </si>
  <si>
    <t>10.51.139.64</t>
  </si>
  <si>
    <t>HYD MSC
/10.29.139.64/10.51.139.64</t>
  </si>
  <si>
    <t>10.29.139.65</t>
  </si>
  <si>
    <t>10.29.139.66</t>
  </si>
  <si>
    <t>10.29.139.67</t>
  </si>
  <si>
    <t>10.29.139.68</t>
  </si>
  <si>
    <t>10.29.139.69</t>
  </si>
  <si>
    <t>FBD MSC01/10.29.192.0/10.51.192.0</t>
  </si>
  <si>
    <t>FBD MSC02/10.29.192.96/10.51.192.96</t>
  </si>
  <si>
    <t>10.29.192.205</t>
  </si>
  <si>
    <t>10.51.192.205</t>
  </si>
  <si>
    <t>MDFB1810</t>
  </si>
  <si>
    <t>10.29.193.49</t>
  </si>
  <si>
    <t>10.51.193.49</t>
  </si>
  <si>
    <t>MR075283</t>
  </si>
  <si>
    <t>075283</t>
  </si>
  <si>
    <t>10.29.193.50</t>
  </si>
  <si>
    <t>10.51.193.50</t>
  </si>
  <si>
    <t>10.29.193.51</t>
  </si>
  <si>
    <t>10.51.193.51</t>
  </si>
  <si>
    <t>MDFB3874</t>
  </si>
  <si>
    <t>10.29.193.52</t>
  </si>
  <si>
    <t>10.51.193.52</t>
  </si>
  <si>
    <t>SRG-ADM
/10.29.195.0/10.51.195.0</t>
  </si>
  <si>
    <t>10.29.195.31</t>
  </si>
  <si>
    <t>10.51.195.31</t>
  </si>
  <si>
    <t>10.29.195.192-10.29.196.255</t>
  </si>
  <si>
    <t>FBD MSC01/10.29.192.32/10.51.192.32</t>
  </si>
  <si>
    <t>FBD MSC02/10.29.192.128/10.51.192.128</t>
  </si>
  <si>
    <t>MDFB4015/10.29.192.224/10.51.192.224</t>
  </si>
  <si>
    <t>10.29.193.74</t>
  </si>
  <si>
    <t>10.51.193.74</t>
  </si>
  <si>
    <t>MDFB4008/10.29.194.0/10.51.194.0</t>
  </si>
  <si>
    <t>10.29.194.1</t>
  </si>
  <si>
    <t>10.51.194.1</t>
  </si>
  <si>
    <t>10.29.194.2</t>
  </si>
  <si>
    <t>10.51.194.2</t>
  </si>
  <si>
    <t>10.29.194.3</t>
  </si>
  <si>
    <t>10.51.194.3</t>
  </si>
  <si>
    <t>10.29.194.4</t>
  </si>
  <si>
    <t>10.51.194.4</t>
  </si>
  <si>
    <t>10.29.194.5</t>
  </si>
  <si>
    <t>10.51.194.5</t>
  </si>
  <si>
    <t>10.29.194.6</t>
  </si>
  <si>
    <t>10.51.194.6</t>
  </si>
  <si>
    <t>MDFB4011/10.29.194.96/10.51.194.96</t>
  </si>
  <si>
    <t>10.29.194.97</t>
  </si>
  <si>
    <t>10.51.194.97</t>
  </si>
  <si>
    <t>10.29.194.98</t>
  </si>
  <si>
    <t>10.51.194.98</t>
  </si>
  <si>
    <t>10.29.194.99</t>
  </si>
  <si>
    <t>10.51.194.99</t>
  </si>
  <si>
    <t>10.29.194.100</t>
  </si>
  <si>
    <t>10.51.194.100</t>
  </si>
  <si>
    <t>10.29.194.101</t>
  </si>
  <si>
    <t>10.51.194.101</t>
  </si>
  <si>
    <t>10.29.194.102</t>
  </si>
  <si>
    <t>10.51.194.102</t>
  </si>
  <si>
    <t>MDFB4024/10.29.194.192/10.51.194.192</t>
  </si>
  <si>
    <t>SRG-ADM
/10.29.195.32/10.51.195.32</t>
  </si>
  <si>
    <t>10.29.195.63</t>
  </si>
  <si>
    <t>10.51.195.63</t>
  </si>
  <si>
    <t>10.29.192.64</t>
  </si>
  <si>
    <t>10.51.192.64</t>
  </si>
  <si>
    <t>FBD MSC01/10.29.192.64/10.51.192.64</t>
  </si>
  <si>
    <t>10.29.192.160</t>
  </si>
  <si>
    <t>10.51.192.160</t>
  </si>
  <si>
    <t>FBD MSC02/10.29.192.160/10.51.192.160</t>
  </si>
  <si>
    <t>10.29.193.0</t>
  </si>
  <si>
    <t>10.51.193.0</t>
  </si>
  <si>
    <t>MDFB4015/10.29.193.0/10.51.193.0</t>
  </si>
  <si>
    <t>10.29.193.96</t>
  </si>
  <si>
    <t>10.51.193.96</t>
  </si>
  <si>
    <t>MDFB4016/10.29.193.96/10.51.193.96</t>
  </si>
  <si>
    <t>10.29.194.32</t>
  </si>
  <si>
    <t>10.51.194.32</t>
  </si>
  <si>
    <t>MDFB4008/10.29.194.32/10.51.194.32</t>
  </si>
  <si>
    <t>10.29.194.128</t>
  </si>
  <si>
    <t>10.51.194.128</t>
  </si>
  <si>
    <t>MDFB4011/10.29.194.128/10.51.194.128</t>
  </si>
  <si>
    <t>10.29.194.224</t>
  </si>
  <si>
    <t>10.51.194.224</t>
  </si>
  <si>
    <t>MDFB4024/10.29.194.224/10.51.194.224</t>
  </si>
  <si>
    <t>SRG-ADM
/10.29.195.64/10.51.195.64</t>
  </si>
  <si>
    <t>10.29.195.95</t>
  </si>
  <si>
    <t>10.51.195.95</t>
  </si>
  <si>
    <t>Multan MSC10/10.29.197.0/10.51.197.0</t>
  </si>
  <si>
    <t>MDMU4402/10.29.197.96/10.51.197.96</t>
  </si>
  <si>
    <t>MDMU4403/10.29.197.192/10.51.197.192</t>
  </si>
  <si>
    <t>MDMU4411/10.29.198.128/10.51.198.128</t>
  </si>
  <si>
    <t>MDMU4401/10.29.198.224/10.51.198.224</t>
  </si>
  <si>
    <t>10.29.199.64-10.29.199.255</t>
  </si>
  <si>
    <t>Multan M/10.29.197.32/10.51.197.32</t>
  </si>
  <si>
    <t>MDMU4402/10.29.197.128/10.51.197.128</t>
  </si>
  <si>
    <t>MDMU4410/10.29.198.64/10.51.198.64</t>
  </si>
  <si>
    <t>MDMU4401/10.29.199.0/10.51.199.0</t>
  </si>
  <si>
    <t>Multan M/10.29.197.64/10.51.197.64</t>
  </si>
  <si>
    <t>MDMU4402/10.29.197.160/10.51.197.160</t>
  </si>
  <si>
    <t>MDMU4410/10.29.198.96/10.51.198.96</t>
  </si>
  <si>
    <t>MDMU4411/10.29.198.192/10.51.198.192</t>
  </si>
  <si>
    <t>MDMU4401/10.29.199.32/10.51.199.32</t>
  </si>
  <si>
    <t>V0.8</t>
  </si>
  <si>
    <t>GJ3998</t>
  </si>
  <si>
    <t>SM7517</t>
  </si>
  <si>
    <t>JW7534</t>
  </si>
  <si>
    <t>MDLH1395</t>
  </si>
  <si>
    <t>MDTX3088</t>
  </si>
  <si>
    <t>MDKA2406</t>
  </si>
  <si>
    <t>MDLH1331</t>
  </si>
  <si>
    <t>MU7581</t>
  </si>
  <si>
    <t>GJ7673</t>
  </si>
  <si>
    <t>PT3922</t>
  </si>
  <si>
    <t>GJ7647</t>
  </si>
  <si>
    <t>SH7649</t>
  </si>
  <si>
    <t>SH4567</t>
  </si>
  <si>
    <t>HF7505</t>
  </si>
  <si>
    <t>SH5184</t>
  </si>
  <si>
    <t>SH5175</t>
  </si>
  <si>
    <t>LH4743</t>
  </si>
  <si>
    <t>LH7668</t>
  </si>
  <si>
    <t>BP5044</t>
  </si>
  <si>
    <t>HF3999</t>
  </si>
  <si>
    <t>GJ7529</t>
  </si>
  <si>
    <t>PH7511</t>
  </si>
  <si>
    <t>HF7506</t>
  </si>
  <si>
    <t>PH3909</t>
  </si>
  <si>
    <t>BH5120</t>
  </si>
  <si>
    <t>PR7540</t>
  </si>
  <si>
    <t>SG7601</t>
  </si>
  <si>
    <t>BE7542</t>
  </si>
  <si>
    <t>PS7518</t>
  </si>
  <si>
    <t>MDKA3949</t>
  </si>
  <si>
    <t>MDKA2241</t>
  </si>
  <si>
    <t>Priority</t>
  </si>
  <si>
    <t>1A2711</t>
  </si>
  <si>
    <t>1A2712</t>
  </si>
  <si>
    <t>1A2713</t>
  </si>
  <si>
    <t>1A2714</t>
  </si>
  <si>
    <t>1A2716</t>
  </si>
  <si>
    <t>1A2717</t>
  </si>
  <si>
    <t>1A2718</t>
  </si>
  <si>
    <t>1A2719</t>
  </si>
  <si>
    <t>1A2720</t>
  </si>
  <si>
    <t>1A2721</t>
  </si>
  <si>
    <t>1A2722</t>
  </si>
  <si>
    <t>1A2723</t>
  </si>
  <si>
    <t>1D3448</t>
  </si>
  <si>
    <t>1D3449</t>
  </si>
  <si>
    <t>1D3450</t>
  </si>
  <si>
    <t>1D3451</t>
  </si>
  <si>
    <t>1D3452</t>
  </si>
  <si>
    <t>1D3453</t>
  </si>
  <si>
    <t>1D3454</t>
  </si>
  <si>
    <t>1H3485</t>
  </si>
  <si>
    <t>1H3486</t>
  </si>
  <si>
    <t>1H3487</t>
  </si>
  <si>
    <t>1H3488</t>
  </si>
  <si>
    <t>1H3489</t>
  </si>
  <si>
    <t>1H3491</t>
  </si>
  <si>
    <t>1H3492</t>
  </si>
  <si>
    <t>1H3493</t>
  </si>
  <si>
    <t>1H3494</t>
  </si>
  <si>
    <t>1H3495</t>
  </si>
  <si>
    <t>1H3496</t>
  </si>
  <si>
    <t>1H3497</t>
  </si>
  <si>
    <t>1H3498</t>
  </si>
  <si>
    <t>1H3499</t>
  </si>
  <si>
    <t>1H3500</t>
  </si>
  <si>
    <t>1H3501</t>
  </si>
  <si>
    <t>1H6555</t>
  </si>
  <si>
    <t>1H6556</t>
  </si>
  <si>
    <t>1H6557</t>
  </si>
  <si>
    <t>1L3536</t>
  </si>
  <si>
    <t>1L3537</t>
  </si>
  <si>
    <t>1L3538</t>
  </si>
  <si>
    <t>1L3539</t>
  </si>
  <si>
    <t>1L3542</t>
  </si>
  <si>
    <t>1L3543</t>
  </si>
  <si>
    <t>1X3667</t>
  </si>
  <si>
    <t>1X3668</t>
  </si>
  <si>
    <t>1X3669</t>
  </si>
  <si>
    <t>1X3670</t>
  </si>
  <si>
    <t>1X3671</t>
  </si>
  <si>
    <t>1X3672</t>
  </si>
  <si>
    <t>1X3673</t>
  </si>
  <si>
    <t>1X3674</t>
  </si>
  <si>
    <t>1X3675</t>
  </si>
  <si>
    <t>2F3742</t>
  </si>
  <si>
    <t>2F3743</t>
  </si>
  <si>
    <t>2F3744</t>
  </si>
  <si>
    <t>2F3746</t>
  </si>
  <si>
    <t>2F3747</t>
  </si>
  <si>
    <t>2F3749</t>
  </si>
  <si>
    <t>2F3750</t>
  </si>
  <si>
    <t>2F3751</t>
  </si>
  <si>
    <t>2F3752</t>
  </si>
  <si>
    <t>2F3753</t>
  </si>
  <si>
    <t>2M3419</t>
  </si>
  <si>
    <t>2M3420</t>
  </si>
  <si>
    <t>2M3421</t>
  </si>
  <si>
    <t>2S3505</t>
  </si>
  <si>
    <t>2S3506</t>
  </si>
  <si>
    <t>2S3507</t>
  </si>
  <si>
    <t>2Y3606</t>
  </si>
  <si>
    <t>2Y3607</t>
  </si>
  <si>
    <t>2Y3608</t>
  </si>
  <si>
    <t>2Y3609</t>
  </si>
  <si>
    <t>2Y3610</t>
  </si>
  <si>
    <t>2Y3611</t>
  </si>
  <si>
    <t>2Y3612</t>
  </si>
  <si>
    <t>2Y3613</t>
  </si>
  <si>
    <t>2Y3614</t>
  </si>
  <si>
    <t>2Y3617</t>
  </si>
  <si>
    <t>2Y3618</t>
  </si>
  <si>
    <t>2Y3619</t>
  </si>
  <si>
    <t>2Y3620</t>
  </si>
  <si>
    <t>2Y3621</t>
  </si>
  <si>
    <t>2Y3622</t>
  </si>
  <si>
    <t>2Y3623</t>
  </si>
  <si>
    <t>3B3654</t>
  </si>
  <si>
    <t>3B3655</t>
  </si>
  <si>
    <t>3B3656</t>
  </si>
  <si>
    <t>3B3657</t>
  </si>
  <si>
    <t>3B3659</t>
  </si>
  <si>
    <t>3B3661</t>
  </si>
  <si>
    <t>3B3662</t>
  </si>
  <si>
    <t>3B3663</t>
  </si>
  <si>
    <t>3B3666</t>
  </si>
  <si>
    <t>3I3508</t>
  </si>
  <si>
    <t>3I3509</t>
  </si>
  <si>
    <t>3I3510</t>
  </si>
  <si>
    <t>3I3511</t>
  </si>
  <si>
    <t>3I3513</t>
  </si>
  <si>
    <t>3I3514</t>
  </si>
  <si>
    <t>3I3515</t>
  </si>
  <si>
    <t>3I3516</t>
  </si>
  <si>
    <t>3I3517</t>
  </si>
  <si>
    <t>3J3568</t>
  </si>
  <si>
    <t>3J3569</t>
  </si>
  <si>
    <t>3J3570</t>
  </si>
  <si>
    <t>3K3651</t>
  </si>
  <si>
    <t>3K3653</t>
  </si>
  <si>
    <t>3L3572</t>
  </si>
  <si>
    <t>3L3687</t>
  </si>
  <si>
    <t>3L3688</t>
  </si>
  <si>
    <t>3L3689</t>
  </si>
  <si>
    <t>3L3690</t>
  </si>
  <si>
    <t>3L3691</t>
  </si>
  <si>
    <t>3L3692</t>
  </si>
  <si>
    <t>3L3693</t>
  </si>
  <si>
    <t>3L3694</t>
  </si>
  <si>
    <t>3M3762</t>
  </si>
  <si>
    <t>3M3763</t>
  </si>
  <si>
    <t>3M3764</t>
  </si>
  <si>
    <t>3M3767</t>
  </si>
  <si>
    <t>3N3769</t>
  </si>
  <si>
    <t>3N3770</t>
  </si>
  <si>
    <t>3N3771</t>
  </si>
  <si>
    <t>3N3772</t>
  </si>
  <si>
    <t>3N3773</t>
  </si>
  <si>
    <t>3N3774</t>
  </si>
  <si>
    <t>3O6526</t>
  </si>
  <si>
    <t>3O6527</t>
  </si>
  <si>
    <t>3O6528</t>
  </si>
  <si>
    <t>3P6529</t>
  </si>
  <si>
    <t>3P6530</t>
  </si>
  <si>
    <t>3Q6533</t>
  </si>
  <si>
    <t>3Q6534</t>
  </si>
  <si>
    <t>3Q6535</t>
  </si>
  <si>
    <t>3Q6536</t>
  </si>
  <si>
    <t>3Q6537</t>
  </si>
  <si>
    <t>3R6538</t>
  </si>
  <si>
    <t>3R6539</t>
  </si>
  <si>
    <t>3R6540</t>
  </si>
  <si>
    <t>3S6542</t>
  </si>
  <si>
    <t>3S6543</t>
  </si>
  <si>
    <t>3S6544</t>
  </si>
  <si>
    <t>3S6545</t>
  </si>
  <si>
    <t>3S6546</t>
  </si>
  <si>
    <t>3T6480</t>
  </si>
  <si>
    <t>3T6482</t>
  </si>
  <si>
    <t>3T6483</t>
  </si>
  <si>
    <t>3T6484</t>
  </si>
  <si>
    <t>3T6485</t>
  </si>
  <si>
    <t>3T6486</t>
  </si>
  <si>
    <t>3T6487</t>
  </si>
  <si>
    <t>3T6488</t>
  </si>
  <si>
    <t>3U6490</t>
  </si>
  <si>
    <t>3U6493</t>
  </si>
  <si>
    <t>3U6494</t>
  </si>
  <si>
    <t>3U6495</t>
  </si>
  <si>
    <t>3U6496</t>
  </si>
  <si>
    <t>3U6497</t>
  </si>
  <si>
    <t>3U6498</t>
  </si>
  <si>
    <t>3U6499</t>
  </si>
  <si>
    <t>3V6548</t>
  </si>
  <si>
    <t>3V6549</t>
  </si>
  <si>
    <t>3V6550</t>
  </si>
  <si>
    <t>3W6552</t>
  </si>
  <si>
    <t>3W6553</t>
  </si>
  <si>
    <t>4H6561</t>
  </si>
  <si>
    <t>4H6562</t>
  </si>
  <si>
    <t>4I3775</t>
  </si>
  <si>
    <t>4I6831</t>
  </si>
  <si>
    <t>4I6833</t>
  </si>
  <si>
    <t>4N6395</t>
  </si>
  <si>
    <t>4U6012</t>
  </si>
  <si>
    <t>4U6013</t>
  </si>
  <si>
    <t>4U6014</t>
  </si>
  <si>
    <t>4U6043</t>
  </si>
  <si>
    <t>4Z6374</t>
  </si>
  <si>
    <t>4Z6375</t>
  </si>
  <si>
    <t>4Z6419</t>
  </si>
  <si>
    <t>4Z6551</t>
  </si>
  <si>
    <t>5B6048</t>
  </si>
  <si>
    <t>5B6091</t>
  </si>
  <si>
    <t>5B6376</t>
  </si>
  <si>
    <t>AA5844</t>
  </si>
  <si>
    <t>AB7521</t>
  </si>
  <si>
    <t>AB7543</t>
  </si>
  <si>
    <t>AD5837</t>
  </si>
  <si>
    <t>AD5838</t>
  </si>
  <si>
    <t>AD5935</t>
  </si>
  <si>
    <t>AD5936</t>
  </si>
  <si>
    <t>AD5937</t>
  </si>
  <si>
    <t>AD5938</t>
  </si>
  <si>
    <t>AD6812</t>
  </si>
  <si>
    <t>AL5842</t>
  </si>
  <si>
    <t>AP5939</t>
  </si>
  <si>
    <t>AP5940</t>
  </si>
  <si>
    <t>AP6269</t>
  </si>
  <si>
    <t>AP6909</t>
  </si>
  <si>
    <t>AP6918</t>
  </si>
  <si>
    <t>AS5828</t>
  </si>
  <si>
    <t>AW5507</t>
  </si>
  <si>
    <t>AW5508</t>
  </si>
  <si>
    <t>AW5538</t>
  </si>
  <si>
    <t>AW5850</t>
  </si>
  <si>
    <t>AW5851</t>
  </si>
  <si>
    <t>AW5951</t>
  </si>
  <si>
    <t>AW5977</t>
  </si>
  <si>
    <t>AW5978</t>
  </si>
  <si>
    <t>AW6853</t>
  </si>
  <si>
    <t>AW6854</t>
  </si>
  <si>
    <t>BC4478</t>
  </si>
  <si>
    <t>BD2642</t>
  </si>
  <si>
    <t>BD2652</t>
  </si>
  <si>
    <t>BD2653</t>
  </si>
  <si>
    <t>BD2658</t>
  </si>
  <si>
    <t>BD2659</t>
  </si>
  <si>
    <t>BD2663</t>
  </si>
  <si>
    <t>BD2679</t>
  </si>
  <si>
    <t>BD2684</t>
  </si>
  <si>
    <t>BD2685</t>
  </si>
  <si>
    <t>BD2687</t>
  </si>
  <si>
    <t>BD5646</t>
  </si>
  <si>
    <t>BD5647</t>
  </si>
  <si>
    <t>BE7515</t>
  </si>
  <si>
    <t>BE7591</t>
  </si>
  <si>
    <t>BH5100</t>
  </si>
  <si>
    <t>BH7577</t>
  </si>
  <si>
    <t>BH7671</t>
  </si>
  <si>
    <t>BK1564</t>
  </si>
  <si>
    <t>BK1596</t>
  </si>
  <si>
    <t>BK1792</t>
  </si>
  <si>
    <t>BK1793</t>
  </si>
  <si>
    <t>BK1956</t>
  </si>
  <si>
    <t>BK1957</t>
  </si>
  <si>
    <t>BK1959</t>
  </si>
  <si>
    <t>BK1962</t>
  </si>
  <si>
    <t>BK5512</t>
  </si>
  <si>
    <t>BK5513</t>
  </si>
  <si>
    <t>BK5750</t>
  </si>
  <si>
    <t>BK6884</t>
  </si>
  <si>
    <t>BL5509</t>
  </si>
  <si>
    <t>BL5510</t>
  </si>
  <si>
    <t>BL5853</t>
  </si>
  <si>
    <t>BL5854</t>
  </si>
  <si>
    <t>BL6174</t>
  </si>
  <si>
    <t>BM5827</t>
  </si>
  <si>
    <t>BM5962</t>
  </si>
  <si>
    <t>BN2787</t>
  </si>
  <si>
    <t>BN2788</t>
  </si>
  <si>
    <t>BN2877</t>
  </si>
  <si>
    <t>BN2878</t>
  </si>
  <si>
    <t>BN5511</t>
  </si>
  <si>
    <t>BN5749</t>
  </si>
  <si>
    <t>BN6927</t>
  </si>
  <si>
    <t>BN6931</t>
  </si>
  <si>
    <t>BN6935</t>
  </si>
  <si>
    <t>BN9992</t>
  </si>
  <si>
    <t>BO2897</t>
  </si>
  <si>
    <t>BP7514</t>
  </si>
  <si>
    <t>BR5516</t>
  </si>
  <si>
    <t>BR5517</t>
  </si>
  <si>
    <t>BR5753</t>
  </si>
  <si>
    <t>BR5944</t>
  </si>
  <si>
    <t>BR5945</t>
  </si>
  <si>
    <t>BR6030</t>
  </si>
  <si>
    <t>BR6032</t>
  </si>
  <si>
    <t>BR6033</t>
  </si>
  <si>
    <t>BR6034</t>
  </si>
  <si>
    <t>BR6861</t>
  </si>
  <si>
    <t>BR6862</t>
  </si>
  <si>
    <t>BR6863</t>
  </si>
  <si>
    <t>BR6872</t>
  </si>
  <si>
    <t>BR6877</t>
  </si>
  <si>
    <t>BT7545</t>
  </si>
  <si>
    <t>BT7546</t>
  </si>
  <si>
    <t>BT7547</t>
  </si>
  <si>
    <t>BT7556</t>
  </si>
  <si>
    <t>BW4551</t>
  </si>
  <si>
    <t>BW4552</t>
  </si>
  <si>
    <t>BW4557</t>
  </si>
  <si>
    <t>BW4558</t>
  </si>
  <si>
    <t>BW4559</t>
  </si>
  <si>
    <t>BW5860</t>
  </si>
  <si>
    <t>BW5861</t>
  </si>
  <si>
    <t>BW5862</t>
  </si>
  <si>
    <t>BW5863</t>
  </si>
  <si>
    <t>BW5864</t>
  </si>
  <si>
    <t>BW5865</t>
  </si>
  <si>
    <t>BW5866</t>
  </si>
  <si>
    <t>BW5867</t>
  </si>
  <si>
    <t>BW6015</t>
  </si>
  <si>
    <t>BW6017</t>
  </si>
  <si>
    <t>BW6018</t>
  </si>
  <si>
    <t>BW6021</t>
  </si>
  <si>
    <t>CA4984</t>
  </si>
  <si>
    <t>CA4985</t>
  </si>
  <si>
    <t>CA4987</t>
  </si>
  <si>
    <t>CA4988</t>
  </si>
  <si>
    <t>CA4989</t>
  </si>
  <si>
    <t>CA4990</t>
  </si>
  <si>
    <t>CA4994</t>
  </si>
  <si>
    <t>CA4995</t>
  </si>
  <si>
    <t>CA4996</t>
  </si>
  <si>
    <t>CA5007</t>
  </si>
  <si>
    <t>CA5008</t>
  </si>
  <si>
    <t>CA5009</t>
  </si>
  <si>
    <t>CA5013</t>
  </si>
  <si>
    <t>CA5014</t>
  </si>
  <si>
    <t>CD5030</t>
  </si>
  <si>
    <t>CD5064</t>
  </si>
  <si>
    <t>CD5065</t>
  </si>
  <si>
    <t>CH5524</t>
  </si>
  <si>
    <t>CH5525</t>
  </si>
  <si>
    <t>CH5872</t>
  </si>
  <si>
    <t>CH5874</t>
  </si>
  <si>
    <t>CH5875</t>
  </si>
  <si>
    <t>CH6006</t>
  </si>
  <si>
    <t>CH6007</t>
  </si>
  <si>
    <t>CH6055</t>
  </si>
  <si>
    <t>CH6056</t>
  </si>
  <si>
    <t>CK5160</t>
  </si>
  <si>
    <t>CK7618</t>
  </si>
  <si>
    <t>CM5648</t>
  </si>
  <si>
    <t>CM5649</t>
  </si>
  <si>
    <t>CM6038</t>
  </si>
  <si>
    <t>CM6039</t>
  </si>
  <si>
    <t>CM6040</t>
  </si>
  <si>
    <t>CO6842</t>
  </si>
  <si>
    <t>CU5835</t>
  </si>
  <si>
    <t>CW5522</t>
  </si>
  <si>
    <t>CW5523</t>
  </si>
  <si>
    <t>CW5868</t>
  </si>
  <si>
    <t>CW5869</t>
  </si>
  <si>
    <t>CW5870</t>
  </si>
  <si>
    <t>CW5871</t>
  </si>
  <si>
    <t>CW5948</t>
  </si>
  <si>
    <t>CW5953</t>
  </si>
  <si>
    <t>CW6042</t>
  </si>
  <si>
    <t>CW6044</t>
  </si>
  <si>
    <t>CW6088</t>
  </si>
  <si>
    <t>DD5650</t>
  </si>
  <si>
    <t>DD5651</t>
  </si>
  <si>
    <t>DD5780</t>
  </si>
  <si>
    <t>DD5976</t>
  </si>
  <si>
    <t>DD6026</t>
  </si>
  <si>
    <t>DD6050</t>
  </si>
  <si>
    <t>DD6052</t>
  </si>
  <si>
    <t>DD6116</t>
  </si>
  <si>
    <t>DG1457</t>
  </si>
  <si>
    <t>DG1458</t>
  </si>
  <si>
    <t>DG1459</t>
  </si>
  <si>
    <t>DG1901</t>
  </si>
  <si>
    <t>DG4114</t>
  </si>
  <si>
    <t>DG4115</t>
  </si>
  <si>
    <t>DG4132</t>
  </si>
  <si>
    <t>DG4502</t>
  </si>
  <si>
    <t>DG4503</t>
  </si>
  <si>
    <t>DG4504</t>
  </si>
  <si>
    <t>DG4505</t>
  </si>
  <si>
    <t>DG4506</t>
  </si>
  <si>
    <t>DG6049</t>
  </si>
  <si>
    <t>DG6151</t>
  </si>
  <si>
    <t>DG6152</t>
  </si>
  <si>
    <t>DG6240</t>
  </si>
  <si>
    <t>DG6554</t>
  </si>
  <si>
    <t>DG6848</t>
  </si>
  <si>
    <t>DG6874</t>
  </si>
  <si>
    <t>DH5652</t>
  </si>
  <si>
    <t>DH6054</t>
  </si>
  <si>
    <t>DH6775</t>
  </si>
  <si>
    <t>DH6784</t>
  </si>
  <si>
    <t>DI3323</t>
  </si>
  <si>
    <t>DI3325</t>
  </si>
  <si>
    <t>DI3326</t>
  </si>
  <si>
    <t>DI4111</t>
  </si>
  <si>
    <t>DI5101</t>
  </si>
  <si>
    <t>DI5102</t>
  </si>
  <si>
    <t>DI5103</t>
  </si>
  <si>
    <t>DI5104</t>
  </si>
  <si>
    <t>DK7536</t>
  </si>
  <si>
    <t>DK7582</t>
  </si>
  <si>
    <t>DK7678</t>
  </si>
  <si>
    <t>DO5666</t>
  </si>
  <si>
    <t>DO6180</t>
  </si>
  <si>
    <t>DR5725</t>
  </si>
  <si>
    <t>FB5124</t>
  </si>
  <si>
    <t>FB5125</t>
  </si>
  <si>
    <t>FB5186</t>
  </si>
  <si>
    <t>FB7504</t>
  </si>
  <si>
    <t>FB7519</t>
  </si>
  <si>
    <t>FB7528</t>
  </si>
  <si>
    <t>FB7535</t>
  </si>
  <si>
    <t>FB7561</t>
  </si>
  <si>
    <t>FB7587</t>
  </si>
  <si>
    <t>FB7646</t>
  </si>
  <si>
    <t>GA6302</t>
  </si>
  <si>
    <t>GA6303</t>
  </si>
  <si>
    <t>GD5675</t>
  </si>
  <si>
    <t>GD5676</t>
  </si>
  <si>
    <t>GD5858</t>
  </si>
  <si>
    <t>GD5859</t>
  </si>
  <si>
    <t>GD5878</t>
  </si>
  <si>
    <t>GD5879</t>
  </si>
  <si>
    <t>GD5880</t>
  </si>
  <si>
    <t>GD5881</t>
  </si>
  <si>
    <t>GD5882</t>
  </si>
  <si>
    <t>GD6115</t>
  </si>
  <si>
    <t>GD6212</t>
  </si>
  <si>
    <t>GD6213</t>
  </si>
  <si>
    <t>GD6809</t>
  </si>
  <si>
    <t>GH5669</t>
  </si>
  <si>
    <t>GH5876</t>
  </si>
  <si>
    <t>GH6800</t>
  </si>
  <si>
    <t>GJ7508</t>
  </si>
  <si>
    <t>GJ7512</t>
  </si>
  <si>
    <t>GJ7585</t>
  </si>
  <si>
    <t>GJ7652</t>
  </si>
  <si>
    <t>GJ7654</t>
  </si>
  <si>
    <t>GJ7655</t>
  </si>
  <si>
    <t>GJ7687</t>
  </si>
  <si>
    <t>GK5062</t>
  </si>
  <si>
    <t>GK7644</t>
  </si>
  <si>
    <t>GM2893</t>
  </si>
  <si>
    <t>GM4486</t>
  </si>
  <si>
    <t>GM5027</t>
  </si>
  <si>
    <t>GM5028</t>
  </si>
  <si>
    <t>GM5063</t>
  </si>
  <si>
    <t>GM5183</t>
  </si>
  <si>
    <t>GM7530</t>
  </si>
  <si>
    <t>GM7614</t>
  </si>
  <si>
    <t>GU7605</t>
  </si>
  <si>
    <t>GU7606</t>
  </si>
  <si>
    <t>GU7607</t>
  </si>
  <si>
    <t>GU7608</t>
  </si>
  <si>
    <t>GU7674</t>
  </si>
  <si>
    <t>GY5668</t>
  </si>
  <si>
    <t>GZ5810</t>
  </si>
  <si>
    <t>HA5736</t>
  </si>
  <si>
    <t>HA5793</t>
  </si>
  <si>
    <t>HA5942</t>
  </si>
  <si>
    <t>HA5986</t>
  </si>
  <si>
    <t>HA5987</t>
  </si>
  <si>
    <t>HA6087</t>
  </si>
  <si>
    <t>HA6936</t>
  </si>
  <si>
    <t>HA6937</t>
  </si>
  <si>
    <t>HF5127</t>
  </si>
  <si>
    <t>HF5188</t>
  </si>
  <si>
    <t>HF5189</t>
  </si>
  <si>
    <t>HF5190</t>
  </si>
  <si>
    <t>HF7563</t>
  </si>
  <si>
    <t>HF7611</t>
  </si>
  <si>
    <t>HF7683</t>
  </si>
  <si>
    <t>HG5728</t>
  </si>
  <si>
    <t>HG6294</t>
  </si>
  <si>
    <t>HG6844</t>
  </si>
  <si>
    <t>HL5532</t>
  </si>
  <si>
    <t>HL5758</t>
  </si>
  <si>
    <t>HL5886</t>
  </si>
  <si>
    <t>HL5887</t>
  </si>
  <si>
    <t>HL5955</t>
  </si>
  <si>
    <t>HL5981</t>
  </si>
  <si>
    <t>HL5982</t>
  </si>
  <si>
    <t>HL6163</t>
  </si>
  <si>
    <t>HN5531</t>
  </si>
  <si>
    <t>HN5883</t>
  </si>
  <si>
    <t>HN5884</t>
  </si>
  <si>
    <t>HN6066</t>
  </si>
  <si>
    <t>HN6071</t>
  </si>
  <si>
    <t>HN6072</t>
  </si>
  <si>
    <t>HN6076</t>
  </si>
  <si>
    <t>HP5108</t>
  </si>
  <si>
    <t>HS7544</t>
  </si>
  <si>
    <t>HV5066</t>
  </si>
  <si>
    <t>HY2647</t>
  </si>
  <si>
    <t>HY2668</t>
  </si>
  <si>
    <t>HY2670</t>
  </si>
  <si>
    <t>HY2694</t>
  </si>
  <si>
    <t>HY6828</t>
  </si>
  <si>
    <t>HY6890</t>
  </si>
  <si>
    <t>IB2936</t>
  </si>
  <si>
    <t>IB3233</t>
  </si>
  <si>
    <t>IB4799</t>
  </si>
  <si>
    <t>IB7576</t>
  </si>
  <si>
    <t>IS2645</t>
  </si>
  <si>
    <t>IS2654</t>
  </si>
  <si>
    <t>IS2675</t>
  </si>
  <si>
    <t>IS2678</t>
  </si>
  <si>
    <t>JA5829</t>
  </si>
  <si>
    <t>JB5684</t>
  </si>
  <si>
    <t>JB5781</t>
  </si>
  <si>
    <t>JB6094</t>
  </si>
  <si>
    <t>JB6095</t>
  </si>
  <si>
    <t>JB6096</t>
  </si>
  <si>
    <t>JB6103</t>
  </si>
  <si>
    <t>JB6113</t>
  </si>
  <si>
    <t>JE5830</t>
  </si>
  <si>
    <t>JG1949</t>
  </si>
  <si>
    <t>JG5536</t>
  </si>
  <si>
    <t>JG5537</t>
  </si>
  <si>
    <t>JG5642</t>
  </si>
  <si>
    <t>JG5762</t>
  </si>
  <si>
    <t>JG5763</t>
  </si>
  <si>
    <t>JG5764</t>
  </si>
  <si>
    <t>JG5765</t>
  </si>
  <si>
    <t>JG6107</t>
  </si>
  <si>
    <t>JG6108</t>
  </si>
  <si>
    <t>JG6109</t>
  </si>
  <si>
    <t>JG6111</t>
  </si>
  <si>
    <t>JG6112</t>
  </si>
  <si>
    <t>JG6859</t>
  </si>
  <si>
    <t>JG6883</t>
  </si>
  <si>
    <t>JH7520</t>
  </si>
  <si>
    <t>JJ7609</t>
  </si>
  <si>
    <t>JJ7612</t>
  </si>
  <si>
    <t>JL7507</t>
  </si>
  <si>
    <t>JM6098</t>
  </si>
  <si>
    <t>JM6099</t>
  </si>
  <si>
    <t>JM6153</t>
  </si>
  <si>
    <t>JM6154</t>
  </si>
  <si>
    <t>JM6183</t>
  </si>
  <si>
    <t>JM6868</t>
  </si>
  <si>
    <t>JM6933</t>
  </si>
  <si>
    <t>JN5533</t>
  </si>
  <si>
    <t>JN5759</t>
  </si>
  <si>
    <t>JN5928</t>
  </si>
  <si>
    <t>JN5929</t>
  </si>
  <si>
    <t>JP5798</t>
  </si>
  <si>
    <t>JP5799</t>
  </si>
  <si>
    <t>JW7502</t>
  </si>
  <si>
    <t>JW7524</t>
  </si>
  <si>
    <t>JW7525</t>
  </si>
  <si>
    <t>JW7526</t>
  </si>
  <si>
    <t>JW7586</t>
  </si>
  <si>
    <t>KA0124</t>
  </si>
  <si>
    <t>KA0314</t>
  </si>
  <si>
    <t>KA0405</t>
  </si>
  <si>
    <t>KA2497</t>
  </si>
  <si>
    <t>KA2577</t>
  </si>
  <si>
    <t>KA2673</t>
  </si>
  <si>
    <t>KA2674</t>
  </si>
  <si>
    <t>KA4594</t>
  </si>
  <si>
    <t>KA4695</t>
  </si>
  <si>
    <t>KA4711</t>
  </si>
  <si>
    <t>KA4712</t>
  </si>
  <si>
    <t>KA4716</t>
  </si>
  <si>
    <t>KA4871</t>
  </si>
  <si>
    <t>KA6023</t>
  </si>
  <si>
    <t>KA6084</t>
  </si>
  <si>
    <t>KA6085</t>
  </si>
  <si>
    <t>KA6131</t>
  </si>
  <si>
    <t>KA6304</t>
  </si>
  <si>
    <t>KA6305</t>
  </si>
  <si>
    <t>KA6313</t>
  </si>
  <si>
    <t>KA7552</t>
  </si>
  <si>
    <t>KB7575</t>
  </si>
  <si>
    <t>KB7588</t>
  </si>
  <si>
    <t>KD4568</t>
  </si>
  <si>
    <t>KE5686</t>
  </si>
  <si>
    <t>KE6130</t>
  </si>
  <si>
    <t>KE6772</t>
  </si>
  <si>
    <t>KG5816</t>
  </si>
  <si>
    <t>KG5956</t>
  </si>
  <si>
    <t>KG5957</t>
  </si>
  <si>
    <t>KH5689</t>
  </si>
  <si>
    <t>KH5690</t>
  </si>
  <si>
    <t>KH6036</t>
  </si>
  <si>
    <t>KH6138</t>
  </si>
  <si>
    <t>KH6315</t>
  </si>
  <si>
    <t>KH6316</t>
  </si>
  <si>
    <t>KI5727</t>
  </si>
  <si>
    <t>KI6532</t>
  </si>
  <si>
    <t>KJ5960</t>
  </si>
  <si>
    <t>KJ5963</t>
  </si>
  <si>
    <t>KJ5964</t>
  </si>
  <si>
    <t>KK5720</t>
  </si>
  <si>
    <t>KK5782</t>
  </si>
  <si>
    <t>KK5946</t>
  </si>
  <si>
    <t>KK6125</t>
  </si>
  <si>
    <t>KK6293</t>
  </si>
  <si>
    <t>KL5691</t>
  </si>
  <si>
    <t>KL5947</t>
  </si>
  <si>
    <t>KM5540</t>
  </si>
  <si>
    <t>KM5643</t>
  </si>
  <si>
    <t>KM5888</t>
  </si>
  <si>
    <t>KM5889</t>
  </si>
  <si>
    <t>KM5890</t>
  </si>
  <si>
    <t>KM6166</t>
  </si>
  <si>
    <t>KM6206</t>
  </si>
  <si>
    <t>KM6207</t>
  </si>
  <si>
    <t>KM6856</t>
  </si>
  <si>
    <t>KM6857</t>
  </si>
  <si>
    <t>KM6858</t>
  </si>
  <si>
    <t>KM6864</t>
  </si>
  <si>
    <t>KM6865</t>
  </si>
  <si>
    <t>KM6870</t>
  </si>
  <si>
    <t>KM6881</t>
  </si>
  <si>
    <t>KM6896</t>
  </si>
  <si>
    <t>KM6898</t>
  </si>
  <si>
    <t>KN7578</t>
  </si>
  <si>
    <t>KN7617</t>
  </si>
  <si>
    <t>KP5687</t>
  </si>
  <si>
    <t>KP5688</t>
  </si>
  <si>
    <t>KP6134</t>
  </si>
  <si>
    <t>KP6135</t>
  </si>
  <si>
    <t>KP6208</t>
  </si>
  <si>
    <t>KP6450</t>
  </si>
  <si>
    <t>KR5539</t>
  </si>
  <si>
    <t>KR6118</t>
  </si>
  <si>
    <t>KR6245</t>
  </si>
  <si>
    <t>KR6907</t>
  </si>
  <si>
    <t>KS3965</t>
  </si>
  <si>
    <t>KS7516</t>
  </si>
  <si>
    <t>KU1474</t>
  </si>
  <si>
    <t>KU1475</t>
  </si>
  <si>
    <t>KU1476</t>
  </si>
  <si>
    <t>KU1539</t>
  </si>
  <si>
    <t>KU1540</t>
  </si>
  <si>
    <t>KU1606</t>
  </si>
  <si>
    <t>KU1607</t>
  </si>
  <si>
    <t>KU4130</t>
  </si>
  <si>
    <t>KU4131</t>
  </si>
  <si>
    <t>KU4143</t>
  </si>
  <si>
    <t>KU4144</t>
  </si>
  <si>
    <t>KU5547</t>
  </si>
  <si>
    <t>KU5548</t>
  </si>
  <si>
    <t>KU6869</t>
  </si>
  <si>
    <t>KU6885</t>
  </si>
  <si>
    <t>KU6914</t>
  </si>
  <si>
    <t>KU9991</t>
  </si>
  <si>
    <t>KW5541</t>
  </si>
  <si>
    <t>KW5542</t>
  </si>
  <si>
    <t>KW5766</t>
  </si>
  <si>
    <t>KW5767</t>
  </si>
  <si>
    <t>KW5891</t>
  </si>
  <si>
    <t>KW5893</t>
  </si>
  <si>
    <t>KW5894</t>
  </si>
  <si>
    <t>KW5895</t>
  </si>
  <si>
    <t>KW5949</t>
  </si>
  <si>
    <t>KW5950</t>
  </si>
  <si>
    <t>KW6100</t>
  </si>
  <si>
    <t>KW6136</t>
  </si>
  <si>
    <t>KW6165</t>
  </si>
  <si>
    <t>KW6894</t>
  </si>
  <si>
    <t>KW6897</t>
  </si>
  <si>
    <t>KW6903</t>
  </si>
  <si>
    <t>KW6904</t>
  </si>
  <si>
    <t>KW6922</t>
  </si>
  <si>
    <t>KW6939</t>
  </si>
  <si>
    <t>KY7510</t>
  </si>
  <si>
    <t>KZ5724</t>
  </si>
  <si>
    <t>LD5550</t>
  </si>
  <si>
    <t>LD5551</t>
  </si>
  <si>
    <t>LD5896</t>
  </si>
  <si>
    <t>LD5897</t>
  </si>
  <si>
    <t>LD5898</t>
  </si>
  <si>
    <t>LD6063</t>
  </si>
  <si>
    <t>LD6069</t>
  </si>
  <si>
    <t>LE1513</t>
  </si>
  <si>
    <t>LE1514</t>
  </si>
  <si>
    <t>LE1515</t>
  </si>
  <si>
    <t>LE1516</t>
  </si>
  <si>
    <t>LE1517</t>
  </si>
  <si>
    <t>LE1518</t>
  </si>
  <si>
    <t>LE1519</t>
  </si>
  <si>
    <t>LE1572</t>
  </si>
  <si>
    <t>LE1575</t>
  </si>
  <si>
    <t>LE1955</t>
  </si>
  <si>
    <t>LE1961</t>
  </si>
  <si>
    <t>LE6919</t>
  </si>
  <si>
    <t>LH0351</t>
  </si>
  <si>
    <t>LH3880</t>
  </si>
  <si>
    <t>LH4845</t>
  </si>
  <si>
    <t>LH4849</t>
  </si>
  <si>
    <t>LH4852</t>
  </si>
  <si>
    <t>LH4864</t>
  </si>
  <si>
    <t>LH7527</t>
  </si>
  <si>
    <t>LK5692</t>
  </si>
  <si>
    <t>LK5693</t>
  </si>
  <si>
    <t>LK5694</t>
  </si>
  <si>
    <t>LK6122</t>
  </si>
  <si>
    <t>LK6123</t>
  </si>
  <si>
    <t>LK6124</t>
  </si>
  <si>
    <t>LK6155</t>
  </si>
  <si>
    <t>LK6156</t>
  </si>
  <si>
    <t>LK6157</t>
  </si>
  <si>
    <t>LK6171</t>
  </si>
  <si>
    <t>LK6172</t>
  </si>
  <si>
    <t>LK6187</t>
  </si>
  <si>
    <t>LL6158</t>
  </si>
  <si>
    <t>LL6159</t>
  </si>
  <si>
    <t>LL6160</t>
  </si>
  <si>
    <t>LL6161</t>
  </si>
  <si>
    <t>LL6162</t>
  </si>
  <si>
    <t>LL6215</t>
  </si>
  <si>
    <t>LL6270</t>
  </si>
  <si>
    <t>LL6271</t>
  </si>
  <si>
    <t>LM5061</t>
  </si>
  <si>
    <t>LM5178</t>
  </si>
  <si>
    <t>LM5185</t>
  </si>
  <si>
    <t>LM7509</t>
  </si>
  <si>
    <t>LP5832</t>
  </si>
  <si>
    <t>LP5833</t>
  </si>
  <si>
    <t>LP5943</t>
  </si>
  <si>
    <t>LP5967</t>
  </si>
  <si>
    <t>LP6101</t>
  </si>
  <si>
    <t>LW2871</t>
  </si>
  <si>
    <t>LW5549</t>
  </si>
  <si>
    <t>LW5770</t>
  </si>
  <si>
    <t>MB4981</t>
  </si>
  <si>
    <t>MB5179</t>
  </si>
  <si>
    <t>MB7573</t>
  </si>
  <si>
    <t>MB7590</t>
  </si>
  <si>
    <t>MB7657</t>
  </si>
  <si>
    <t>MC5556</t>
  </si>
  <si>
    <t>MC5557</t>
  </si>
  <si>
    <t>MC5902</t>
  </si>
  <si>
    <t>MC5903</t>
  </si>
  <si>
    <t>MC5904</t>
  </si>
  <si>
    <t>MC5905</t>
  </si>
  <si>
    <t>MC6004</t>
  </si>
  <si>
    <t>MC6005</t>
  </si>
  <si>
    <t>MC6009</t>
  </si>
  <si>
    <t>MC6282</t>
  </si>
  <si>
    <t>MC6283</t>
  </si>
  <si>
    <t>MC6882</t>
  </si>
  <si>
    <t>MC6886</t>
  </si>
  <si>
    <t>MC6915</t>
  </si>
  <si>
    <t>MC6920</t>
  </si>
  <si>
    <t>MI5792</t>
  </si>
  <si>
    <t>ML5552</t>
  </si>
  <si>
    <t>ML5553</t>
  </si>
  <si>
    <t>ML5899</t>
  </si>
  <si>
    <t>ML5901</t>
  </si>
  <si>
    <t>MM5732</t>
  </si>
  <si>
    <t>MM6778</t>
  </si>
  <si>
    <t>MM6783</t>
  </si>
  <si>
    <t>MM6788</t>
  </si>
  <si>
    <t>MN5060</t>
  </si>
  <si>
    <t>MN5162</t>
  </si>
  <si>
    <t>MN5166</t>
  </si>
  <si>
    <t>MO5726</t>
  </si>
  <si>
    <t>MO6022</t>
  </si>
  <si>
    <t>MO6182</t>
  </si>
  <si>
    <t>MP2649</t>
  </si>
  <si>
    <t>MP2655</t>
  </si>
  <si>
    <t>MP2664</t>
  </si>
  <si>
    <t>MP2665</t>
  </si>
  <si>
    <t>MP2666</t>
  </si>
  <si>
    <t>MP2667</t>
  </si>
  <si>
    <t>MP2676</t>
  </si>
  <si>
    <t>MP2689</t>
  </si>
  <si>
    <t>MP2690</t>
  </si>
  <si>
    <t>MP5164</t>
  </si>
  <si>
    <t>MP5165</t>
  </si>
  <si>
    <t>MP5695</t>
  </si>
  <si>
    <t>MP5696</t>
  </si>
  <si>
    <t>MP5697</t>
  </si>
  <si>
    <t>MP6176</t>
  </si>
  <si>
    <t>MP6177</t>
  </si>
  <si>
    <t>MP6178</t>
  </si>
  <si>
    <t>MR5969</t>
  </si>
  <si>
    <t>MR5970</t>
  </si>
  <si>
    <t>MT5831</t>
  </si>
  <si>
    <t>MU1945</t>
  </si>
  <si>
    <t>MU5934</t>
  </si>
  <si>
    <t>MU5980</t>
  </si>
  <si>
    <t>MU6266</t>
  </si>
  <si>
    <t>MU6908</t>
  </si>
  <si>
    <t>MU6923</t>
  </si>
  <si>
    <t>MU6925</t>
  </si>
  <si>
    <t>MU6929</t>
  </si>
  <si>
    <t>MU6930</t>
  </si>
  <si>
    <t>MU6938</t>
  </si>
  <si>
    <t>MW1533</t>
  </si>
  <si>
    <t>MW1534</t>
  </si>
  <si>
    <t>MW1576</t>
  </si>
  <si>
    <t>MW1577</t>
  </si>
  <si>
    <t>MW1963</t>
  </si>
  <si>
    <t>MW1985</t>
  </si>
  <si>
    <t>MW1997</t>
  </si>
  <si>
    <t>MW2812</t>
  </si>
  <si>
    <t>MW2815</t>
  </si>
  <si>
    <t>MW2859</t>
  </si>
  <si>
    <t>MW2875</t>
  </si>
  <si>
    <t>MW5558</t>
  </si>
  <si>
    <t>MW5559</t>
  </si>
  <si>
    <t>MW5772</t>
  </si>
  <si>
    <t>MW5773</t>
  </si>
  <si>
    <t>MW6860</t>
  </si>
  <si>
    <t>MW6873</t>
  </si>
  <si>
    <t>MW6880</t>
  </si>
  <si>
    <t>MW6891</t>
  </si>
  <si>
    <t>MZ1477</t>
  </si>
  <si>
    <t>MZ1478</t>
  </si>
  <si>
    <t>MZ1479</t>
  </si>
  <si>
    <t>MZ1480</t>
  </si>
  <si>
    <t>MZ1523</t>
  </si>
  <si>
    <t>MZ1524</t>
  </si>
  <si>
    <t>MZ4501</t>
  </si>
  <si>
    <t>MZ4507</t>
  </si>
  <si>
    <t>MZ4508</t>
  </si>
  <si>
    <t>ND5971</t>
  </si>
  <si>
    <t>ND5972</t>
  </si>
  <si>
    <t>ND5973</t>
  </si>
  <si>
    <t>ND5974</t>
  </si>
  <si>
    <t>ND5975</t>
  </si>
  <si>
    <t>ND6228</t>
  </si>
  <si>
    <t>ND6785</t>
  </si>
  <si>
    <t>NF2657</t>
  </si>
  <si>
    <t>NF5698</t>
  </si>
  <si>
    <t>NF5783</t>
  </si>
  <si>
    <t>NF5941</t>
  </si>
  <si>
    <t>NF6200</t>
  </si>
  <si>
    <t>NF6201</t>
  </si>
  <si>
    <t>NF6295</t>
  </si>
  <si>
    <t>NF6782</t>
  </si>
  <si>
    <t>NK5954</t>
  </si>
  <si>
    <t>NR5176</t>
  </si>
  <si>
    <t>NR7523</t>
  </si>
  <si>
    <t>NR7538</t>
  </si>
  <si>
    <t>NR7579</t>
  </si>
  <si>
    <t>NR7600</t>
  </si>
  <si>
    <t>NS5699</t>
  </si>
  <si>
    <t>NS5700</t>
  </si>
  <si>
    <t>NS5701</t>
  </si>
  <si>
    <t>NS5784</t>
  </si>
  <si>
    <t>NS5988</t>
  </si>
  <si>
    <t>NS5990</t>
  </si>
  <si>
    <t>NS6061</t>
  </si>
  <si>
    <t>NS6097</t>
  </si>
  <si>
    <t>NS6189</t>
  </si>
  <si>
    <t>NS6191</t>
  </si>
  <si>
    <t>NS6192</t>
  </si>
  <si>
    <t>NS6244</t>
  </si>
  <si>
    <t>NS6801</t>
  </si>
  <si>
    <t>NS6921</t>
  </si>
  <si>
    <t>OB5809</t>
  </si>
  <si>
    <t>OB6198</t>
  </si>
  <si>
    <t>OK7513</t>
  </si>
  <si>
    <t>OK7584</t>
  </si>
  <si>
    <t>OK7603</t>
  </si>
  <si>
    <t>OK7604</t>
  </si>
  <si>
    <t>OK7651</t>
  </si>
  <si>
    <t>OK7677</t>
  </si>
  <si>
    <t>OT5926</t>
  </si>
  <si>
    <t>OT5927</t>
  </si>
  <si>
    <t>OT6254</t>
  </si>
  <si>
    <t>OT6255</t>
  </si>
  <si>
    <t>OT6256</t>
  </si>
  <si>
    <t>OT6867</t>
  </si>
  <si>
    <t>OT6913</t>
  </si>
  <si>
    <t>PA5702</t>
  </si>
  <si>
    <t>PA5785</t>
  </si>
  <si>
    <t>PA6205</t>
  </si>
  <si>
    <t>PA6829</t>
  </si>
  <si>
    <t>PB5187</t>
  </si>
  <si>
    <t>PB7503</t>
  </si>
  <si>
    <t>PB7648</t>
  </si>
  <si>
    <t>PH7522</t>
  </si>
  <si>
    <t>PH7690</t>
  </si>
  <si>
    <t>PI5704</t>
  </si>
  <si>
    <t>PI6211</t>
  </si>
  <si>
    <t>PM5843</t>
  </si>
  <si>
    <t>PN5703</t>
  </si>
  <si>
    <t>PN5857</t>
  </si>
  <si>
    <t>PN5906</t>
  </si>
  <si>
    <t>PN5907</t>
  </si>
  <si>
    <t>PN5908</t>
  </si>
  <si>
    <t>PN6164</t>
  </si>
  <si>
    <t>PN6199</t>
  </si>
  <si>
    <t>PP7602</t>
  </si>
  <si>
    <t>PR7580</t>
  </si>
  <si>
    <t>PR7599</t>
  </si>
  <si>
    <t>PR7610</t>
  </si>
  <si>
    <t>PS5170</t>
  </si>
  <si>
    <t>PS7570</t>
  </si>
  <si>
    <t>PT4498</t>
  </si>
  <si>
    <t>QS5710</t>
  </si>
  <si>
    <t>QS5909</t>
  </si>
  <si>
    <t>QS5910</t>
  </si>
  <si>
    <t>QS6185</t>
  </si>
  <si>
    <t>QS6317</t>
  </si>
  <si>
    <t>QS6318</t>
  </si>
  <si>
    <t>QS6321</t>
  </si>
  <si>
    <t>QU0040</t>
  </si>
  <si>
    <t>QU0116</t>
  </si>
  <si>
    <t>QU4751</t>
  </si>
  <si>
    <t>QU4752</t>
  </si>
  <si>
    <t>QU4754</t>
  </si>
  <si>
    <t>QU4755</t>
  </si>
  <si>
    <t>QU4756</t>
  </si>
  <si>
    <t>QU4757</t>
  </si>
  <si>
    <t>QU4758</t>
  </si>
  <si>
    <t>QU4760</t>
  </si>
  <si>
    <t>QU4761</t>
  </si>
  <si>
    <t>QU4762</t>
  </si>
  <si>
    <t>QU4763</t>
  </si>
  <si>
    <t>QU4764</t>
  </si>
  <si>
    <t>QU4765</t>
  </si>
  <si>
    <t>QU4766</t>
  </si>
  <si>
    <t>QU4767</t>
  </si>
  <si>
    <t>QU4768</t>
  </si>
  <si>
    <t>QU4769</t>
  </si>
  <si>
    <t>QU4770</t>
  </si>
  <si>
    <t>QU4771</t>
  </si>
  <si>
    <t>QU4772</t>
  </si>
  <si>
    <t>QU4773</t>
  </si>
  <si>
    <t>QU4774</t>
  </si>
  <si>
    <t>QU4775</t>
  </si>
  <si>
    <t>QU4776</t>
  </si>
  <si>
    <t>QU4777</t>
  </si>
  <si>
    <t>QU4778</t>
  </si>
  <si>
    <t>QU4779</t>
  </si>
  <si>
    <t>QU4780</t>
  </si>
  <si>
    <t>QU4781</t>
  </si>
  <si>
    <t>QU4782</t>
  </si>
  <si>
    <t>QU4783</t>
  </si>
  <si>
    <t>QU4784</t>
  </si>
  <si>
    <t>QU4785</t>
  </si>
  <si>
    <t>QU4786</t>
  </si>
  <si>
    <t>QU4787</t>
  </si>
  <si>
    <t>QU4788</t>
  </si>
  <si>
    <t>QU4789</t>
  </si>
  <si>
    <t>QU4790</t>
  </si>
  <si>
    <t>QU4791</t>
  </si>
  <si>
    <t>QU4792</t>
  </si>
  <si>
    <t>QU4793</t>
  </si>
  <si>
    <t>QU4794</t>
  </si>
  <si>
    <t>QU6057</t>
  </si>
  <si>
    <t>QU6058</t>
  </si>
  <si>
    <t>QU6121</t>
  </si>
  <si>
    <t>QU6139</t>
  </si>
  <si>
    <t>QU6140</t>
  </si>
  <si>
    <t>QU6143</t>
  </si>
  <si>
    <t>QU6145</t>
  </si>
  <si>
    <t>QU6146</t>
  </si>
  <si>
    <t>QU6147</t>
  </si>
  <si>
    <t>QU6148</t>
  </si>
  <si>
    <t>QU6149</t>
  </si>
  <si>
    <t>QU6150</t>
  </si>
  <si>
    <t>QU6168</t>
  </si>
  <si>
    <t>QU6169</t>
  </si>
  <si>
    <t>QU6170</t>
  </si>
  <si>
    <t>QU6195</t>
  </si>
  <si>
    <t>QU6196</t>
  </si>
  <si>
    <t>QU6197</t>
  </si>
  <si>
    <t>QU6218</t>
  </si>
  <si>
    <t>QU6219</t>
  </si>
  <si>
    <t>QU6220</t>
  </si>
  <si>
    <t>QU6221</t>
  </si>
  <si>
    <t>QU6224</t>
  </si>
  <si>
    <t>QU6225</t>
  </si>
  <si>
    <t>QU6226</t>
  </si>
  <si>
    <t>QU6227</t>
  </si>
  <si>
    <t>QU6261</t>
  </si>
  <si>
    <t>QU6262</t>
  </si>
  <si>
    <t>QU6263</t>
  </si>
  <si>
    <t>QU6265</t>
  </si>
  <si>
    <t>QU6280</t>
  </si>
  <si>
    <t>QU6281</t>
  </si>
  <si>
    <t>QU6322</t>
  </si>
  <si>
    <t>QU9990</t>
  </si>
  <si>
    <t>RD5711</t>
  </si>
  <si>
    <t>RD6175</t>
  </si>
  <si>
    <t>RD6232</t>
  </si>
  <si>
    <t>RJ6073</t>
  </si>
  <si>
    <t>RJ6074</t>
  </si>
  <si>
    <t>RJ6229</t>
  </si>
  <si>
    <t>RJ6230</t>
  </si>
  <si>
    <t>RJ6231</t>
  </si>
  <si>
    <t>RJ6233</t>
  </si>
  <si>
    <t>RJ6234</t>
  </si>
  <si>
    <t>RJ6849</t>
  </si>
  <si>
    <t>RJ6850</t>
  </si>
  <si>
    <t>RJ6889</t>
  </si>
  <si>
    <t>RJ6899</t>
  </si>
  <si>
    <t>RK7650</t>
  </si>
  <si>
    <t>RK7653</t>
  </si>
  <si>
    <t>RO5845</t>
  </si>
  <si>
    <t>RO6292</t>
  </si>
  <si>
    <t>RP5729</t>
  </si>
  <si>
    <t>RP6078</t>
  </si>
  <si>
    <t>RP6272</t>
  </si>
  <si>
    <t>RP6824</t>
  </si>
  <si>
    <t>RS5735</t>
  </si>
  <si>
    <t>RS5795</t>
  </si>
  <si>
    <t>RS6248</t>
  </si>
  <si>
    <t>RS6781</t>
  </si>
  <si>
    <t>RS6916</t>
  </si>
  <si>
    <t>RT5095</t>
  </si>
  <si>
    <t>RY4553</t>
  </si>
  <si>
    <t>RY4554</t>
  </si>
  <si>
    <t>RY4556</t>
  </si>
  <si>
    <t>RY5911</t>
  </si>
  <si>
    <t>RY5912</t>
  </si>
  <si>
    <t>RY5913</t>
  </si>
  <si>
    <t>RY5914</t>
  </si>
  <si>
    <t>RY6002</t>
  </si>
  <si>
    <t>RY6668</t>
  </si>
  <si>
    <t>SB5090</t>
  </si>
  <si>
    <t>SD5716</t>
  </si>
  <si>
    <t>SE0327</t>
  </si>
  <si>
    <t>SE5794</t>
  </si>
  <si>
    <t>SE6246</t>
  </si>
  <si>
    <t>SF5811</t>
  </si>
  <si>
    <t>SF5916</t>
  </si>
  <si>
    <t>SF5917</t>
  </si>
  <si>
    <t>SF6250</t>
  </si>
  <si>
    <t>SG7537</t>
  </si>
  <si>
    <t>SG7541</t>
  </si>
  <si>
    <t>SG7555</t>
  </si>
  <si>
    <t>SG7583</t>
  </si>
  <si>
    <t>SG7589</t>
  </si>
  <si>
    <t>SG7598</t>
  </si>
  <si>
    <t>SH7533</t>
  </si>
  <si>
    <t>SI5797</t>
  </si>
  <si>
    <t>SJ5568</t>
  </si>
  <si>
    <t>SJ5569</t>
  </si>
  <si>
    <t>SJ6257</t>
  </si>
  <si>
    <t>SK4860</t>
  </si>
  <si>
    <t>SK5118</t>
  </si>
  <si>
    <t>SK7574</t>
  </si>
  <si>
    <t>SK7666</t>
  </si>
  <si>
    <t>SK7682</t>
  </si>
  <si>
    <t>SM6820</t>
  </si>
  <si>
    <t>SM6879</t>
  </si>
  <si>
    <t>SN5715</t>
  </si>
  <si>
    <t>SN5787</t>
  </si>
  <si>
    <t>SN6092</t>
  </si>
  <si>
    <t>SN6128</t>
  </si>
  <si>
    <t>SN6242</t>
  </si>
  <si>
    <t>SN6243</t>
  </si>
  <si>
    <t>SN6267</t>
  </si>
  <si>
    <t>SN6268</t>
  </si>
  <si>
    <t>SQ5712</t>
  </si>
  <si>
    <t>SQ5713</t>
  </si>
  <si>
    <t>SQ5714</t>
  </si>
  <si>
    <t>SQ5786</t>
  </si>
  <si>
    <t>SQ5915</t>
  </si>
  <si>
    <t>SQ5993</t>
  </si>
  <si>
    <t>SQ6236</t>
  </si>
  <si>
    <t>SQ6237</t>
  </si>
  <si>
    <t>SQ6238</t>
  </si>
  <si>
    <t>SQ6239</t>
  </si>
  <si>
    <t>SR5717</t>
  </si>
  <si>
    <t>SR5718</t>
  </si>
  <si>
    <t>SR5788</t>
  </si>
  <si>
    <t>SR5952</t>
  </si>
  <si>
    <t>SR5965</t>
  </si>
  <si>
    <t>SR5966</t>
  </si>
  <si>
    <t>SR6037</t>
  </si>
  <si>
    <t>SR6235</t>
  </si>
  <si>
    <t>SR6251</t>
  </si>
  <si>
    <t>SR6253</t>
  </si>
  <si>
    <t>SS5820</t>
  </si>
  <si>
    <t>SS5933</t>
  </si>
  <si>
    <t>SS6102</t>
  </si>
  <si>
    <t>SS6901</t>
  </si>
  <si>
    <t>SS6902</t>
  </si>
  <si>
    <t>SS6905</t>
  </si>
  <si>
    <t>SS6928</t>
  </si>
  <si>
    <t>ST5841</t>
  </si>
  <si>
    <t>ST5958</t>
  </si>
  <si>
    <t>ST5959</t>
  </si>
  <si>
    <t>ST5991</t>
  </si>
  <si>
    <t>ST5992</t>
  </si>
  <si>
    <t>SU4601</t>
  </si>
  <si>
    <t>SU4602</t>
  </si>
  <si>
    <t>SU4603</t>
  </si>
  <si>
    <t>SU4604</t>
  </si>
  <si>
    <t>SU4605</t>
  </si>
  <si>
    <t>SU4606</t>
  </si>
  <si>
    <t>SU4607</t>
  </si>
  <si>
    <t>SU4611</t>
  </si>
  <si>
    <t>SU5983</t>
  </si>
  <si>
    <t>SU5984</t>
  </si>
  <si>
    <t>SU5985</t>
  </si>
  <si>
    <t>SU6003</t>
  </si>
  <si>
    <t>SU6010</t>
  </si>
  <si>
    <t>SU6273</t>
  </si>
  <si>
    <t>SU6274</t>
  </si>
  <si>
    <t>SU6275</t>
  </si>
  <si>
    <t>SU6276</t>
  </si>
  <si>
    <t>SU6277</t>
  </si>
  <si>
    <t>SU6278</t>
  </si>
  <si>
    <t>SU6279</t>
  </si>
  <si>
    <t>SU6455</t>
  </si>
  <si>
    <t>SU6489</t>
  </si>
  <si>
    <t>SU6779</t>
  </si>
  <si>
    <t>SW4580</t>
  </si>
  <si>
    <t>SW5119</t>
  </si>
  <si>
    <t>SW7554</t>
  </si>
  <si>
    <t>TA5734</t>
  </si>
  <si>
    <t>TA6024</t>
  </si>
  <si>
    <t>TA6284</t>
  </si>
  <si>
    <t>TA6285</t>
  </si>
  <si>
    <t>TB5722</t>
  </si>
  <si>
    <t>TB5723</t>
  </si>
  <si>
    <t>TB5855</t>
  </si>
  <si>
    <t>TB5856</t>
  </si>
  <si>
    <t>TB5921</t>
  </si>
  <si>
    <t>TB5922</t>
  </si>
  <si>
    <t>TB5923</t>
  </si>
  <si>
    <t>TB5924</t>
  </si>
  <si>
    <t>TB5925</t>
  </si>
  <si>
    <t>TB6081</t>
  </si>
  <si>
    <t>TB6082</t>
  </si>
  <si>
    <t>TB6083</t>
  </si>
  <si>
    <t>TB6202</t>
  </si>
  <si>
    <t>TB6203</t>
  </si>
  <si>
    <t>TB6204</t>
  </si>
  <si>
    <t>TB6607</t>
  </si>
  <si>
    <t>TB6608</t>
  </si>
  <si>
    <t>TB6609</t>
  </si>
  <si>
    <t>TB6619</t>
  </si>
  <si>
    <t>TB6620</t>
  </si>
  <si>
    <t>TG5161</t>
  </si>
  <si>
    <t>TH5721</t>
  </si>
  <si>
    <t>TJ6289</t>
  </si>
  <si>
    <t>TJ6888</t>
  </si>
  <si>
    <t>TM5737</t>
  </si>
  <si>
    <t>TM6291</t>
  </si>
  <si>
    <t>TS5505</t>
  </si>
  <si>
    <t>TS5777</t>
  </si>
  <si>
    <t>TS5918</t>
  </si>
  <si>
    <t>TS5919</t>
  </si>
  <si>
    <t>TS5920</t>
  </si>
  <si>
    <t>TS6297</t>
  </si>
  <si>
    <t>TS6298</t>
  </si>
  <si>
    <t>TS6843</t>
  </si>
  <si>
    <t>TS6900</t>
  </si>
  <si>
    <t>TS6926</t>
  </si>
  <si>
    <t>TT2648</t>
  </si>
  <si>
    <t>TT2656</t>
  </si>
  <si>
    <t>TT2671</t>
  </si>
  <si>
    <t>TT2681</t>
  </si>
  <si>
    <t>TT2682</t>
  </si>
  <si>
    <t>TT2683</t>
  </si>
  <si>
    <t>TT2696</t>
  </si>
  <si>
    <t>TT4882</t>
  </si>
  <si>
    <t>TT4883</t>
  </si>
  <si>
    <t>TT4884</t>
  </si>
  <si>
    <t>TT6774</t>
  </si>
  <si>
    <t>TT6827</t>
  </si>
  <si>
    <t>TT6840</t>
  </si>
  <si>
    <t>TT6847</t>
  </si>
  <si>
    <t>TT6875</t>
  </si>
  <si>
    <t>TT6878</t>
  </si>
  <si>
    <t>TX5105</t>
  </si>
  <si>
    <t>TY5719</t>
  </si>
  <si>
    <t>TY5789</t>
  </si>
  <si>
    <t>TY6186</t>
  </si>
  <si>
    <t>TY6286</t>
  </si>
  <si>
    <t>UB5733</t>
  </si>
  <si>
    <t>UC5931</t>
  </si>
  <si>
    <t>UD5848</t>
  </si>
  <si>
    <t>UT6214</t>
  </si>
  <si>
    <t>UT6300</t>
  </si>
  <si>
    <t>UT6301</t>
  </si>
  <si>
    <t>UT6934</t>
  </si>
  <si>
    <t>VH5500</t>
  </si>
  <si>
    <t>VH5501</t>
  </si>
  <si>
    <t>VH5502</t>
  </si>
  <si>
    <t>VH5778</t>
  </si>
  <si>
    <t>VH6129</t>
  </si>
  <si>
    <t>VH6308</t>
  </si>
  <si>
    <t>VH6855</t>
  </si>
  <si>
    <t>VH6906</t>
  </si>
  <si>
    <t>WA7539</t>
  </si>
  <si>
    <t>WH3399</t>
  </si>
  <si>
    <t>WH3403</t>
  </si>
  <si>
    <t>WW5467</t>
  </si>
  <si>
    <t>XY6669</t>
  </si>
  <si>
    <t>XY6670</t>
  </si>
  <si>
    <t>XY6671</t>
  </si>
  <si>
    <t>XY6673</t>
  </si>
  <si>
    <t>XY6674</t>
  </si>
  <si>
    <t>XY6675</t>
  </si>
  <si>
    <t>XY6676</t>
  </si>
  <si>
    <t>XY6677</t>
  </si>
  <si>
    <t>XY6678</t>
  </si>
  <si>
    <t>XY6679</t>
  </si>
  <si>
    <t>XY6680</t>
  </si>
  <si>
    <t>XY6681</t>
  </si>
  <si>
    <t>XY6682</t>
  </si>
  <si>
    <t>XY6683</t>
  </si>
  <si>
    <t>XY6684</t>
  </si>
  <si>
    <t>XY6686</t>
  </si>
  <si>
    <t>XY6687</t>
  </si>
  <si>
    <t>XY6688</t>
  </si>
  <si>
    <t>XY6689</t>
  </si>
  <si>
    <t>XY6690</t>
  </si>
  <si>
    <t>XY6691</t>
  </si>
  <si>
    <t>XY6692</t>
  </si>
  <si>
    <t>XY6693</t>
  </si>
  <si>
    <t>XY6694</t>
  </si>
  <si>
    <t>XY6695</t>
  </si>
  <si>
    <t>XY6697</t>
  </si>
  <si>
    <t>XY6698</t>
  </si>
  <si>
    <t>XY6699</t>
  </si>
  <si>
    <t>XY6700</t>
  </si>
  <si>
    <t>XY6702</t>
  </si>
  <si>
    <t>XY6704</t>
  </si>
  <si>
    <t>XY6705</t>
  </si>
  <si>
    <t>XY6706</t>
  </si>
  <si>
    <t>XY6707</t>
  </si>
  <si>
    <t>XY6708</t>
  </si>
  <si>
    <t>XY6709</t>
  </si>
  <si>
    <t>XY6710</t>
  </si>
  <si>
    <t>XY6711</t>
  </si>
  <si>
    <t>XY6712</t>
  </si>
  <si>
    <t>XY6713</t>
  </si>
  <si>
    <t>XY6714</t>
  </si>
  <si>
    <t>XY6715</t>
  </si>
  <si>
    <t>XY6716</t>
  </si>
  <si>
    <t>XY6717</t>
  </si>
  <si>
    <t>XY6718</t>
  </si>
  <si>
    <t>XY6719</t>
  </si>
  <si>
    <t>XY6720</t>
  </si>
  <si>
    <t>XY6721</t>
  </si>
  <si>
    <t>XY6722</t>
  </si>
  <si>
    <t>XY6723</t>
  </si>
  <si>
    <t>XY6725</t>
  </si>
  <si>
    <t>XY6726</t>
  </si>
  <si>
    <t>XY6727</t>
  </si>
  <si>
    <t>XY6728</t>
  </si>
  <si>
    <t>XY6729</t>
  </si>
  <si>
    <t>XY6730</t>
  </si>
  <si>
    <t>XY6732</t>
  </si>
  <si>
    <t>XY6733</t>
  </si>
  <si>
    <t>XY6734</t>
  </si>
  <si>
    <t>XY6735</t>
  </si>
  <si>
    <t>XY6736</t>
  </si>
  <si>
    <t>XY6737</t>
  </si>
  <si>
    <t>XY6739</t>
  </si>
  <si>
    <t>XY6740</t>
  </si>
  <si>
    <t>XY6743</t>
  </si>
  <si>
    <t>XY6744</t>
  </si>
  <si>
    <t>YA5503</t>
  </si>
  <si>
    <t>YA5779</t>
  </si>
  <si>
    <t>YA6547</t>
  </si>
  <si>
    <t>YA6924</t>
  </si>
  <si>
    <t>P1</t>
  </si>
  <si>
    <t>P0</t>
  </si>
  <si>
    <t>14/07/2015 08:30</t>
  </si>
  <si>
    <t>V0.9</t>
  </si>
  <si>
    <t>Field "Priority" added.</t>
  </si>
  <si>
    <t>V1.0</t>
  </si>
  <si>
    <t>IEKA0383</t>
  </si>
  <si>
    <t>IEKA0385</t>
  </si>
  <si>
    <t>IELH0396</t>
  </si>
  <si>
    <t>MDFB4005</t>
  </si>
  <si>
    <t>MDGJ4152</t>
  </si>
  <si>
    <t>MDKA2077</t>
  </si>
  <si>
    <t>WW5481</t>
  </si>
  <si>
    <t>IEKA0384</t>
  </si>
  <si>
    <t>MDKA4387</t>
  </si>
  <si>
    <t>IEKA0419</t>
  </si>
  <si>
    <t>IEKA0431</t>
  </si>
  <si>
    <t>MDLH4526</t>
  </si>
  <si>
    <t>MDKA4389</t>
  </si>
  <si>
    <t>MDLH1179</t>
  </si>
  <si>
    <t>MDLH4586</t>
  </si>
  <si>
    <t>MDKA7670</t>
  </si>
  <si>
    <t>MDLH1782</t>
  </si>
  <si>
    <t>MDLH1656</t>
  </si>
  <si>
    <t>MDTX3087</t>
  </si>
  <si>
    <t>MDWH3398</t>
  </si>
  <si>
    <t>MDWH3105</t>
  </si>
  <si>
    <t>MDHY4692</t>
  </si>
  <si>
    <t>MDKA4595</t>
  </si>
  <si>
    <t>MDLH4524</t>
  </si>
  <si>
    <t>MDLH4614</t>
  </si>
  <si>
    <t>MDLH4854</t>
  </si>
  <si>
    <t>MDLH4856</t>
  </si>
  <si>
    <t>MDLH4863</t>
  </si>
  <si>
    <t>MDKA2294</t>
  </si>
  <si>
    <t>MDLH4587</t>
  </si>
  <si>
    <t>MDKA2306</t>
  </si>
  <si>
    <t>MDLH4735</t>
  </si>
  <si>
    <t>MDLH4746</t>
  </si>
  <si>
    <t>MDLH7680</t>
  </si>
  <si>
    <t>MDLH1773</t>
  </si>
  <si>
    <t>MDLH4861</t>
  </si>
  <si>
    <t>MDGJ4879</t>
  </si>
  <si>
    <t>MDIB3186</t>
  </si>
  <si>
    <t>MDLH4500</t>
  </si>
  <si>
    <t>MDIB2995</t>
  </si>
  <si>
    <t>MDLH7620</t>
  </si>
  <si>
    <t>MDLH7621</t>
  </si>
  <si>
    <t>MDLH7625</t>
  </si>
  <si>
    <t>MDLH7627</t>
  </si>
  <si>
    <t>MDLH7631</t>
  </si>
  <si>
    <t>MDLH7641</t>
  </si>
  <si>
    <t>MDLH7642</t>
  </si>
  <si>
    <t>MDLH7639</t>
  </si>
  <si>
    <t>MDLH3822</t>
  </si>
  <si>
    <t>IELH0413</t>
  </si>
  <si>
    <t>MR355310</t>
  </si>
  <si>
    <t>MDAB3369</t>
  </si>
  <si>
    <t>MDAB3370</t>
  </si>
  <si>
    <t>MDAB5051</t>
  </si>
  <si>
    <t>IEIB0426</t>
  </si>
  <si>
    <t>MR015253</t>
  </si>
  <si>
    <t>MDEM4294</t>
  </si>
  <si>
    <t>MDSG4365</t>
  </si>
  <si>
    <t>MDSK4273</t>
  </si>
  <si>
    <t>MDSG1867</t>
  </si>
  <si>
    <t>MDRH1425</t>
  </si>
  <si>
    <t>MDKS1843</t>
  </si>
  <si>
    <t>MDKS1421</t>
  </si>
  <si>
    <t>MDSW1491</t>
  </si>
  <si>
    <t>MDSW1494</t>
  </si>
  <si>
    <t>WW5489</t>
  </si>
  <si>
    <t>MDLH1144</t>
  </si>
  <si>
    <t>MDLH1211</t>
  </si>
  <si>
    <t>MDLH1664</t>
  </si>
  <si>
    <t>MDLH1405</t>
  </si>
  <si>
    <t>MDLH1336</t>
  </si>
  <si>
    <t>MDLH1012</t>
  </si>
  <si>
    <t>MDSK1891</t>
  </si>
  <si>
    <t>MDSK4263</t>
  </si>
  <si>
    <t>MDSK4283</t>
  </si>
  <si>
    <t>MDSK4178</t>
  </si>
  <si>
    <t>MDDK5730</t>
  </si>
  <si>
    <t>MDDK5527</t>
  </si>
  <si>
    <t>MDSG4354</t>
  </si>
  <si>
    <t>MDSG4362</t>
  </si>
  <si>
    <t>MDSG4351</t>
  </si>
  <si>
    <t>MDSG1506</t>
  </si>
  <si>
    <t>MDSG1863</t>
  </si>
  <si>
    <t>MDSG4352</t>
  </si>
  <si>
    <t>MDIK4292</t>
  </si>
  <si>
    <t>MDKS1112</t>
  </si>
  <si>
    <t>MDKS1216</t>
  </si>
  <si>
    <t>MDKS1423</t>
  </si>
  <si>
    <t>MDOK1114</t>
  </si>
  <si>
    <t>MDOK1449</t>
  </si>
  <si>
    <t>MDOK1441</t>
  </si>
  <si>
    <t>MDOK1439</t>
  </si>
  <si>
    <t>MDOK1207</t>
  </si>
  <si>
    <t>MDSW4428</t>
  </si>
  <si>
    <t>MDSW4419</t>
  </si>
  <si>
    <t>MR015254</t>
  </si>
  <si>
    <t>MDLM1920</t>
  </si>
  <si>
    <t>MDLM4190</t>
  </si>
  <si>
    <t>MDAB3372</t>
  </si>
  <si>
    <t>MDAB5059</t>
  </si>
  <si>
    <t>MDLH1396</t>
  </si>
  <si>
    <t>MDLH3838</t>
  </si>
  <si>
    <t>MR225278</t>
  </si>
  <si>
    <t>MDSH1878</t>
  </si>
  <si>
    <t>MDSK1623</t>
  </si>
  <si>
    <t>MDOT6256</t>
  </si>
  <si>
    <t>MDOT6913</t>
  </si>
  <si>
    <t>MDHY4680</t>
  </si>
  <si>
    <t>MDHY4666</t>
  </si>
  <si>
    <t>MDLH2883</t>
  </si>
  <si>
    <t>MDLH1663</t>
  </si>
  <si>
    <t>MDLH1267</t>
  </si>
  <si>
    <t>MDLH1305</t>
  </si>
  <si>
    <t>MDLH1290</t>
  </si>
  <si>
    <t>MDLH1764</t>
  </si>
  <si>
    <t>MDCT4035</t>
  </si>
  <si>
    <t>MDCT1892</t>
  </si>
  <si>
    <t>MDCT1454</t>
  </si>
  <si>
    <t>MDGK3079</t>
  </si>
  <si>
    <t>MDGU4168</t>
  </si>
  <si>
    <t>MDGU4167</t>
  </si>
  <si>
    <t>MDGU4243</t>
  </si>
  <si>
    <t>MDGU4241</t>
  </si>
  <si>
    <t>MDGU4244</t>
  </si>
  <si>
    <t>MDHF4172</t>
  </si>
  <si>
    <t>MDHF4297</t>
  </si>
  <si>
    <t>MDHF4298</t>
  </si>
  <si>
    <t>MDHB5151</t>
  </si>
  <si>
    <t>MDHB5152</t>
  </si>
  <si>
    <t>MDJH3073</t>
  </si>
  <si>
    <t>MDJH3072</t>
  </si>
  <si>
    <t>MDJH3074</t>
  </si>
  <si>
    <t>MDMB3285</t>
  </si>
  <si>
    <t>MDMB4173</t>
  </si>
  <si>
    <t>MDMB4206</t>
  </si>
  <si>
    <t>MDMS5554</t>
  </si>
  <si>
    <t>MDMS5555</t>
  </si>
  <si>
    <t>MDSG1502</t>
  </si>
  <si>
    <t>MDSG4356</t>
  </si>
  <si>
    <t>MDWA4192</t>
  </si>
  <si>
    <t>MDWA4191</t>
  </si>
  <si>
    <t>MDWA4193</t>
  </si>
  <si>
    <t>MDLH3821</t>
  </si>
  <si>
    <t>MDLH1416</t>
  </si>
  <si>
    <t>MDLH1327</t>
  </si>
  <si>
    <t>MDLH1359</t>
  </si>
  <si>
    <t>MDLH1368</t>
  </si>
  <si>
    <t>MDLH1293</t>
  </si>
  <si>
    <t>MDLH1334</t>
  </si>
  <si>
    <t>MDLH1104</t>
  </si>
  <si>
    <t>MDLH1357</t>
  </si>
  <si>
    <t>MDLH1040</t>
  </si>
  <si>
    <t>MDLH1665</t>
  </si>
  <si>
    <t>MDSK4279</t>
  </si>
  <si>
    <t>MDLH1771</t>
  </si>
  <si>
    <t>MDLH1770</t>
  </si>
  <si>
    <t>MDLH1366</t>
  </si>
  <si>
    <t>MDLH1284</t>
  </si>
  <si>
    <t>MDLH1316</t>
  </si>
  <si>
    <t>MDFB4070</t>
  </si>
  <si>
    <t>MDLH1750</t>
  </si>
  <si>
    <t>MDLH1280</t>
  </si>
  <si>
    <t>MDLH1243</t>
  </si>
  <si>
    <t>MDLH1397</t>
  </si>
  <si>
    <t>MDLH1185</t>
  </si>
  <si>
    <t>MDLH1363</t>
  </si>
  <si>
    <t>MDLH1311</t>
  </si>
  <si>
    <t>MDLH1412</t>
  </si>
  <si>
    <t>MDLH1650</t>
  </si>
  <si>
    <t>MDFB1805</t>
  </si>
  <si>
    <t>MDLH1171</t>
  </si>
  <si>
    <t>MDFB4094</t>
  </si>
  <si>
    <t>MDLH1784</t>
  </si>
  <si>
    <t>MDLH1637</t>
  </si>
  <si>
    <t>MDLH1744</t>
  </si>
  <si>
    <t>MDFB4090</t>
  </si>
  <si>
    <t>MDLH1297</t>
  </si>
  <si>
    <t>MDLH4522</t>
  </si>
  <si>
    <t>MDFB1817</t>
  </si>
  <si>
    <t>MDFB4096</t>
  </si>
  <si>
    <t>MDLH2876</t>
  </si>
  <si>
    <t>MDGJ4154</t>
  </si>
  <si>
    <t>MDFB4099</t>
  </si>
  <si>
    <t>MDLH1301</t>
  </si>
  <si>
    <t>MR265377</t>
  </si>
  <si>
    <t>MDLH1713</t>
  </si>
  <si>
    <t>MDFB1822</t>
  </si>
  <si>
    <t>MR233699</t>
  </si>
  <si>
    <t>MDSH1452</t>
  </si>
  <si>
    <t>MDLH3834</t>
  </si>
  <si>
    <t>MDFB4033</t>
  </si>
  <si>
    <t>MDFB4078</t>
  </si>
  <si>
    <t>MDFB3923</t>
  </si>
  <si>
    <t>MDFB1808</t>
  </si>
  <si>
    <t>MDMU4432</t>
  </si>
  <si>
    <t>MDLH1632</t>
  </si>
  <si>
    <t>MDLH4847</t>
  </si>
  <si>
    <t>MDLH7624</t>
  </si>
  <si>
    <t>MDFB7637</t>
  </si>
  <si>
    <t>MDMU7638</t>
  </si>
  <si>
    <t>MDLH4741</t>
  </si>
  <si>
    <t>MDLH4619</t>
  </si>
  <si>
    <t>MDLH1682</t>
  </si>
  <si>
    <t>MDLH4739</t>
  </si>
  <si>
    <t>MDLH1767</t>
  </si>
  <si>
    <t>MDLH1130</t>
  </si>
  <si>
    <t>MDLH1680</t>
  </si>
  <si>
    <t>MDLH1415</t>
  </si>
  <si>
    <t>MDLH1339</t>
  </si>
  <si>
    <t>MDLH1281</t>
  </si>
  <si>
    <t>MDLH1751</t>
  </si>
  <si>
    <t>MDLH1291</t>
  </si>
  <si>
    <t>MDLH1002</t>
  </si>
  <si>
    <t>MDFB4089</t>
  </si>
  <si>
    <t>MDSK4267</t>
  </si>
  <si>
    <t>MDSK4205</t>
  </si>
  <si>
    <t>MDSK4280</t>
  </si>
  <si>
    <t>MDSK4276</t>
  </si>
  <si>
    <t>MDKA2057</t>
  </si>
  <si>
    <t>MDKA2333</t>
  </si>
  <si>
    <t>MDKA2557</t>
  </si>
  <si>
    <t>MDKA2618</t>
  </si>
  <si>
    <t>MDKA3858</t>
  </si>
  <si>
    <t>MDKA2097</t>
  </si>
  <si>
    <t>MDLH1341</t>
  </si>
  <si>
    <t>MDGU4249</t>
  </si>
  <si>
    <t>MDMB3287</t>
  </si>
  <si>
    <t>MDLH7664</t>
  </si>
  <si>
    <t>MDKA2510</t>
  </si>
  <si>
    <t>MDKA3983</t>
  </si>
  <si>
    <t>MDKA2207</t>
  </si>
  <si>
    <t>MDKA2277</t>
  </si>
  <si>
    <t>MDKA3859</t>
  </si>
  <si>
    <t>MDKA2547</t>
  </si>
  <si>
    <t>MDKA2094</t>
  </si>
  <si>
    <t>MDLH7697</t>
  </si>
  <si>
    <t>MDLH7623</t>
  </si>
  <si>
    <t>MDMU4427</t>
  </si>
  <si>
    <t>MDMU4455</t>
  </si>
  <si>
    <t>MDIB3174</t>
  </si>
  <si>
    <t>MDKA2246</t>
  </si>
  <si>
    <t>MDKA2348</t>
  </si>
  <si>
    <t>MDKA2250</t>
  </si>
  <si>
    <t>MDKA2229</t>
  </si>
  <si>
    <t>MDKA2171</t>
  </si>
  <si>
    <t>MDKA2319</t>
  </si>
  <si>
    <t>MDKA2315</t>
  </si>
  <si>
    <t>MDLH1634</t>
  </si>
  <si>
    <t>MDLH1358</t>
  </si>
  <si>
    <t>MDLH1149</t>
  </si>
  <si>
    <t>MDLH1278</t>
  </si>
  <si>
    <t>MDLH1403</t>
  </si>
  <si>
    <t>MDLH1139</t>
  </si>
  <si>
    <t>MDLH1303</t>
  </si>
  <si>
    <t>MDLH1121</t>
  </si>
  <si>
    <t>MDLH1236</t>
  </si>
  <si>
    <t>MDLH3903</t>
  </si>
  <si>
    <t>MDLH1148</t>
  </si>
  <si>
    <t>MDMU4450</t>
  </si>
  <si>
    <t>MDSK4265</t>
  </si>
  <si>
    <t>MDSH1437</t>
  </si>
  <si>
    <t>MDFB4050</t>
  </si>
  <si>
    <t>MDFB4055</t>
  </si>
  <si>
    <t>MDFB4026</t>
  </si>
  <si>
    <t>MDGJ4216</t>
  </si>
  <si>
    <t>MDGJ4234</t>
  </si>
  <si>
    <t>MDSK4270</t>
  </si>
  <si>
    <t>MDSK4177</t>
  </si>
  <si>
    <t>MDFB4071</t>
  </si>
  <si>
    <t>MDLH1256</t>
  </si>
  <si>
    <t>MDLH1753</t>
  </si>
  <si>
    <t>MDLH1250</t>
  </si>
  <si>
    <t>MDGJ4729</t>
  </si>
  <si>
    <t>MDLH1016</t>
  </si>
  <si>
    <t>MR025260</t>
  </si>
  <si>
    <t>MR025336</t>
  </si>
  <si>
    <t>MR025414</t>
  </si>
  <si>
    <t>MR025258</t>
  </si>
  <si>
    <t>MR025263</t>
  </si>
  <si>
    <t>MR025235</t>
  </si>
  <si>
    <t>MR025257</t>
  </si>
  <si>
    <t>MR025415</t>
  </si>
  <si>
    <t>MR025261</t>
  </si>
  <si>
    <t>MR045239</t>
  </si>
  <si>
    <t>MR045270</t>
  </si>
  <si>
    <t>MR045269</t>
  </si>
  <si>
    <t>MDFB1819</t>
  </si>
  <si>
    <t>MDLH1729</t>
  </si>
  <si>
    <t>MDLH1719</t>
  </si>
  <si>
    <t>MDLH3830</t>
  </si>
  <si>
    <t>MDLH1119</t>
  </si>
  <si>
    <t>MDLH1212</t>
  </si>
  <si>
    <t>MDLH1160</t>
  </si>
  <si>
    <t>MDLH1286</t>
  </si>
  <si>
    <t>MDLH1285</t>
  </si>
  <si>
    <t>MDMU4452</t>
  </si>
  <si>
    <t>MDMU4445</t>
  </si>
  <si>
    <t>MDMU4404</t>
  </si>
  <si>
    <t>MDMU4439</t>
  </si>
  <si>
    <t>MDMU4447</t>
  </si>
  <si>
    <t>MDKA2461</t>
  </si>
  <si>
    <t>MDKA4380</t>
  </si>
  <si>
    <t>MDKA3950</t>
  </si>
  <si>
    <t>MDKA4719</t>
  </si>
  <si>
    <t>MDKA2395</t>
  </si>
  <si>
    <t>MDKA2533</t>
  </si>
  <si>
    <t>MDKA2522</t>
  </si>
  <si>
    <t>MDKA2605</t>
  </si>
  <si>
    <t>MDKA2054</t>
  </si>
  <si>
    <t>MDKA2318</t>
  </si>
  <si>
    <t>MDIB3179</t>
  </si>
  <si>
    <t>MR2I3758</t>
  </si>
  <si>
    <t>MDLH1152</t>
  </si>
  <si>
    <t>MDLH1075</t>
  </si>
  <si>
    <t>MDLH1296</t>
  </si>
  <si>
    <t>MDIB2961</t>
  </si>
  <si>
    <t>MDFB4098</t>
  </si>
  <si>
    <t>MDIB2980</t>
  </si>
  <si>
    <t>MDSK4517</t>
  </si>
  <si>
    <t>MDIB3106</t>
  </si>
  <si>
    <t>MDIB2991</t>
  </si>
  <si>
    <t>MDIB3011</t>
  </si>
  <si>
    <t>MDSK4289</t>
  </si>
  <si>
    <t>MDGJ1834</t>
  </si>
  <si>
    <t>MDLH1749</t>
  </si>
  <si>
    <t>MDIB3162</t>
  </si>
  <si>
    <t>MDFB4081</t>
  </si>
  <si>
    <t>MDIB7688</t>
  </si>
  <si>
    <t>MDHY4659</t>
  </si>
  <si>
    <t>MDKA2137</t>
  </si>
  <si>
    <t>MDKA2536</t>
  </si>
  <si>
    <t>MDIB3176</t>
  </si>
  <si>
    <t>MDAB5052</t>
  </si>
  <si>
    <t>MDWH3102</t>
  </si>
  <si>
    <t>MDTX3258</t>
  </si>
  <si>
    <t>MDIB3929</t>
  </si>
  <si>
    <t>MDNO2909</t>
  </si>
  <si>
    <t>MDNO4928</t>
  </si>
  <si>
    <t>MDMK3100</t>
  </si>
  <si>
    <t>MDMK3290</t>
  </si>
  <si>
    <t>MDMK2767</t>
  </si>
  <si>
    <t>MDSK4284</t>
  </si>
  <si>
    <t>MDSK4291</t>
  </si>
  <si>
    <t>MR1R3580</t>
  </si>
  <si>
    <t>MDLH1228</t>
  </si>
  <si>
    <t>MDLH1170</t>
  </si>
  <si>
    <t>MDFB1814</t>
  </si>
  <si>
    <t>MDLH1659</t>
  </si>
  <si>
    <t>MDMU4417</t>
  </si>
  <si>
    <t>MDFB4092</t>
  </si>
  <si>
    <t>MDFB1820</t>
  </si>
  <si>
    <t>MDFB4107</t>
  </si>
  <si>
    <t>MDMU4865</t>
  </si>
  <si>
    <t>MDLH1319</t>
  </si>
  <si>
    <t>MDIB3212</t>
  </si>
  <si>
    <t>MDIB2941</t>
  </si>
  <si>
    <t>MR035266</t>
  </si>
  <si>
    <t>MDIB3206</t>
  </si>
  <si>
    <t>MDIB3163</t>
  </si>
  <si>
    <t>MDIB3153</t>
  </si>
  <si>
    <t>MDHY4544</t>
  </si>
  <si>
    <t>MDKA2571</t>
  </si>
  <si>
    <t>MDKA2447</t>
  </si>
  <si>
    <t>MDKA2441</t>
  </si>
  <si>
    <t>MR025338</t>
  </si>
  <si>
    <t>MDLH1976</t>
  </si>
  <si>
    <t>MDLH1977</t>
  </si>
  <si>
    <t>MDMU7719</t>
  </si>
  <si>
    <t>MDLH7723</t>
  </si>
  <si>
    <t>MDLH7733</t>
  </si>
  <si>
    <t>MDAT3070</t>
  </si>
  <si>
    <t>MDAT3071</t>
  </si>
  <si>
    <t>MDAT3253</t>
  </si>
  <si>
    <t>MDKN4195</t>
  </si>
  <si>
    <t>MDSL3266</t>
  </si>
  <si>
    <t>MDIB4798</t>
  </si>
  <si>
    <t>MDIB3250</t>
  </si>
  <si>
    <t>MDWH3101</t>
  </si>
  <si>
    <t>MDSK1890</t>
  </si>
  <si>
    <t>MDGJ4162</t>
  </si>
  <si>
    <t>MDGJ7635</t>
  </si>
  <si>
    <t>MDLH1701</t>
  </si>
  <si>
    <t>MDLH4516</t>
  </si>
  <si>
    <t>MDLH3959</t>
  </si>
  <si>
    <t>MDJW5760</t>
  </si>
  <si>
    <t>MR295296</t>
  </si>
  <si>
    <t>MR545378</t>
  </si>
  <si>
    <t>MDKA2619</t>
  </si>
  <si>
    <t>MDHY4679</t>
  </si>
  <si>
    <t>MDGJ4218</t>
  </si>
  <si>
    <t>MDLH1213</t>
  </si>
  <si>
    <t>MR025334</t>
  </si>
  <si>
    <t xml:space="preserve">  Specific Problem</t>
  </si>
  <si>
    <t xml:space="preserve">   EventTime</t>
  </si>
  <si>
    <t xml:space="preserve">   2G Status/Comments</t>
  </si>
  <si>
    <t>V1.1</t>
  </si>
  <si>
    <t>WIC.NOC added in Email ID list.</t>
  </si>
  <si>
    <t>V1.2</t>
  </si>
  <si>
    <t>Email format changed.</t>
  </si>
  <si>
    <t>Reason</t>
  </si>
  <si>
    <t>???</t>
  </si>
  <si>
    <t>Reason Required_LTE Sites</t>
  </si>
  <si>
    <t>IELH0434</t>
  </si>
  <si>
    <t>MDLH1693</t>
  </si>
  <si>
    <t>MDKA2312</t>
  </si>
  <si>
    <t>MDIB3155</t>
  </si>
  <si>
    <t>MDLH4527</t>
  </si>
  <si>
    <t>MDLH4734</t>
  </si>
  <si>
    <t>MDLH4736</t>
  </si>
  <si>
    <t>MDLH4628</t>
  </si>
  <si>
    <t>MDLH7628</t>
  </si>
  <si>
    <t>MDLH7629</t>
  </si>
  <si>
    <t>MDGU4169</t>
  </si>
  <si>
    <t>MDCA2927</t>
  </si>
  <si>
    <t>MR2N3440</t>
  </si>
  <si>
    <t>MDCA4600</t>
  </si>
  <si>
    <t>MDCA2865</t>
  </si>
  <si>
    <t>MR2N3439</t>
  </si>
  <si>
    <t>MDCA2853</t>
  </si>
  <si>
    <t>MDCA2854</t>
  </si>
  <si>
    <t>MR2N3441</t>
  </si>
  <si>
    <t>MR2N3436</t>
  </si>
  <si>
    <t>MR2N3437</t>
  </si>
  <si>
    <t>MDCA4985</t>
  </si>
  <si>
    <t>MDCA4984</t>
  </si>
  <si>
    <t>MDLH1094</t>
  </si>
  <si>
    <t>MDKA2425</t>
  </si>
  <si>
    <t>MDFB7643</t>
  </si>
  <si>
    <t>MDLH1367</t>
  </si>
  <si>
    <t>MDFB4065</t>
  </si>
  <si>
    <t>MDKA2499</t>
  </si>
  <si>
    <t>MDIB2962</t>
  </si>
  <si>
    <t>MDIB3123</t>
  </si>
  <si>
    <t>MDSK4290</t>
  </si>
  <si>
    <t>MDLH4523</t>
  </si>
  <si>
    <t>MDMU7742</t>
  </si>
  <si>
    <t>MDKN2769</t>
  </si>
  <si>
    <t>MDLH7717</t>
  </si>
  <si>
    <t>MDMU3899</t>
  </si>
  <si>
    <t>MDLH7721</t>
  </si>
  <si>
    <t>MDLH7722</t>
  </si>
  <si>
    <t>MDLH7724</t>
  </si>
  <si>
    <t>MDLH7726</t>
  </si>
  <si>
    <t>MDLH7728</t>
  </si>
  <si>
    <t>MDLH7729</t>
  </si>
  <si>
    <t>MDLH7738</t>
  </si>
  <si>
    <t>MDGJ7739</t>
  </si>
  <si>
    <t>MDLH1387</t>
  </si>
  <si>
    <t>MDLH1263</t>
  </si>
  <si>
    <t>MDLH1013</t>
  </si>
  <si>
    <t>MDMU4408</t>
  </si>
  <si>
    <t>MDMU4453</t>
  </si>
  <si>
    <t>MDLH1039</t>
  </si>
  <si>
    <t>MDLH1108</t>
  </si>
  <si>
    <t>MDLH1625</t>
  </si>
  <si>
    <t>MDLH3812</t>
  </si>
  <si>
    <t>MR771613</t>
  </si>
  <si>
    <t>MDGJ1832</t>
  </si>
  <si>
    <t>MDFB4100</t>
  </si>
  <si>
    <t>MDFB4041</t>
  </si>
  <si>
    <t>MDGJ3916</t>
  </si>
  <si>
    <t>MDLH1232</t>
  </si>
  <si>
    <t>MDGJ4210</t>
  </si>
  <si>
    <t>MDKA2212</t>
  </si>
  <si>
    <t>MDIB3168</t>
  </si>
  <si>
    <t>MR265286</t>
  </si>
  <si>
    <t>MDGJ4211</t>
  </si>
  <si>
    <t>MDFB4022</t>
  </si>
  <si>
    <t>MDGJ1826</t>
  </si>
  <si>
    <t>MDLH7633</t>
  </si>
  <si>
    <t>MDIB4534</t>
  </si>
  <si>
    <t>MDKA2584</t>
  </si>
  <si>
    <t>MR025341</t>
  </si>
  <si>
    <t>MDLH1300</t>
  </si>
  <si>
    <t>Down Time</t>
  </si>
  <si>
    <t>Up Time</t>
  </si>
  <si>
    <t>SpecificProblem:           PowerFailure</t>
  </si>
  <si>
    <t>SpecificProblem:           TemperatureAbnormal</t>
  </si>
  <si>
    <t>SpecificProblem:           TemperatureExceptionalTakenOutOfService</t>
  </si>
  <si>
    <t>V1.3</t>
  </si>
  <si>
    <t>14/10/2016 13:00</t>
  </si>
  <si>
    <t>V1.4</t>
  </si>
  <si>
    <t>TEC-ND-PSCORENETWORKOPERATIONS and Fawwad Saeed added in Email recipients list</t>
  </si>
  <si>
    <t>Wind.NOC added in Email recipient list.</t>
  </si>
  <si>
    <t>V1.6</t>
  </si>
  <si>
    <t>V1.5</t>
  </si>
  <si>
    <t>Date/Time format issue resolved</t>
  </si>
  <si>
    <t>V1.7</t>
  </si>
  <si>
    <t>Uploading "LTE Outage.txt" to FTP server script created.</t>
  </si>
  <si>
    <t>Down-sites file-creatiion script created.</t>
  </si>
  <si>
    <t>Description</t>
  </si>
  <si>
    <t>V1.8</t>
  </si>
  <si>
    <t>Date/Time format correction made</t>
  </si>
  <si>
    <t>V1.9</t>
  </si>
  <si>
    <t>Uploading "LTE Outage.txt" script modified.</t>
  </si>
  <si>
    <t>15/11/2016 02:50</t>
  </si>
  <si>
    <t>2G status/Comments</t>
  </si>
  <si>
    <t>22/11/2016 23:50</t>
  </si>
  <si>
    <t>V2.0</t>
  </si>
  <si>
    <t>Text file format changed</t>
  </si>
  <si>
    <t>UpTime Email macro created and merged.</t>
  </si>
  <si>
    <t>23/11/2016 18:30</t>
  </si>
  <si>
    <t>V2.1</t>
  </si>
  <si>
    <t>Critical  770868108  SubNetwork=ONRM_ROOT_MO,SubNetwork=WaridLTE,MeContext=MLLH1351</t>
  </si>
  <si>
    <t>EventTime:                 2016-12-09 03:39:23</t>
  </si>
  <si>
    <t>Critical  770867888  SubNetwork=ONRM_ROOT_MO,SubNetwork=WaridLTE,MeContext=MLLH1281</t>
  </si>
  <si>
    <t>EventTime:                 2016-12-09 03:38:31</t>
  </si>
  <si>
    <t>Critical  770867866  SubNetwork=ONRM_ROOT_MO,SubNetwork=WaridLTE,MeContext=MLLH1750</t>
  </si>
  <si>
    <t>EventTime:                 2016-12-09 03:38:27</t>
  </si>
  <si>
    <t>Critical  770867831  SubNetwork=ONRM_ROOT_MO,SubNetwork=WaridLTE,MeContext=MLLH1284</t>
  </si>
  <si>
    <t>EventTime:                 2016-12-09 03:38:23</t>
  </si>
  <si>
    <t>Critical  770867459  SubNetwork=ONRM_ROOT_MO,SubNetwork=WaridLTE,MeContext=MLLH1068</t>
  </si>
  <si>
    <t>EventTime:                 2016-12-09 03:37:24</t>
  </si>
  <si>
    <t>Critical  770866773  SubNetwork=ONRM_ROOT_MO,SubNetwork=WaridLTE,MeContext=ML025414</t>
  </si>
  <si>
    <t>EventTime:                 2016-12-09 03:36:02</t>
  </si>
  <si>
    <t>Critical  770862743  SubNetwork=ONRM_ROOT_MO,SubNetwork=WaridLTE,MeContext=MLLH4626</t>
  </si>
  <si>
    <t>EventTime:                 2016-12-09 03:27:02</t>
  </si>
  <si>
    <t>Critical  770851985  SubNetwork=ONRM_ROOT_MO,SubNetwork=WaridLTE,MeContext=MLLH1116</t>
  </si>
  <si>
    <t>EventTime:                 2016-12-09 02:54:23</t>
  </si>
  <si>
    <t>EventTime:                 2016-12-09 03:43:35</t>
  </si>
  <si>
    <t>CeaseTime:                 2016-12-09 03:44:15</t>
  </si>
  <si>
    <t>CeaseTime:                 2016-12-09 03:43:44</t>
  </si>
  <si>
    <t>Critical  770867972  SubNetwork=ONRM_ROOT_MO,SubNetwork=WaridLTE,MeContext=MLGJ4163</t>
  </si>
  <si>
    <t>EventTime:                 2016-12-09 03:38:47</t>
  </si>
  <si>
    <t>CeaseTime:                 2016-12-09 03:39:46</t>
  </si>
  <si>
    <t>CeaseTime:                 2016-12-09 03:42:16</t>
  </si>
  <si>
    <t>Critical  770867457  SubNetwork=ONRM_ROOT_MO,SubNetwork=WaridLTE,MeContext=MLLH1709</t>
  </si>
  <si>
    <t>EventTime:                 2016-12-09 03:37:23</t>
  </si>
  <si>
    <t>CeaseTime:                 2016-12-09 03:38:31</t>
  </si>
  <si>
    <t>Critical  770865534  SubNetwork=ONRM_ROOT_MO,SubNetwork=WaridLTE,MeContext=MLGJ4163</t>
  </si>
  <si>
    <t>EventTime:                 2016-12-09 03:32:40</t>
  </si>
  <si>
    <t>CeaseTime:                 2016-12-09 03:33:49</t>
  </si>
  <si>
    <t>Critical  770863324  SubNetwork=ONRM_ROOT_MO,SubNetwork=WaridLTE,MeContext=MLSH1438</t>
  </si>
  <si>
    <t>EventTime:                 2016-12-09 03:29:06</t>
  </si>
  <si>
    <t>CeaseTime:                 2016-12-09 03:29:39</t>
  </si>
  <si>
    <t>Critical  770863002  SubNetwork=ONRM_ROOT_MO,SubNetwork=WaridLTE,MeContext=MLIB3035,ManagedElement=1,Equipment=1,Subrack=1,Slot=1,PlugInUnit=1,RiPort=A</t>
  </si>
  <si>
    <t>EventTime:                 2016-12-09 03:27:59</t>
  </si>
  <si>
    <t>CeaseTime:                 2016-12-09 03:31:22</t>
  </si>
  <si>
    <t>Critical  770863003  SubNetwork=ONRM_ROOT_MO,SubNetwork=WaridLTE,MeContext=MLIB3035,ManagedElement=1,Equipment=1,Subrack=1,Slot=1,PlugInUnit=1,RiPort=B</t>
  </si>
  <si>
    <t>CeaseTime:                 2016-12-09 03:31:24</t>
  </si>
  <si>
    <t>Critical  770862254  SubNetwork=ONRM_ROOT_MO,SubNetwork=WaridLTE,MeContext=MLGJ4163</t>
  </si>
  <si>
    <t>EventTime:                 2016-12-09 03:25:25</t>
  </si>
  <si>
    <t>CeaseTime:                 2016-12-09 03:27:42</t>
  </si>
  <si>
    <t>Critical  770862188  SubNetwork=ONRM_ROOT_MO,SubNetwork=WaridLTE,MeContext=MLIB3043</t>
  </si>
  <si>
    <t>EventTime:                 2016-12-09 03:25:12</t>
  </si>
  <si>
    <t>CeaseTime:                 2016-12-09 03:31:39</t>
  </si>
  <si>
    <t>Critical  770862174  SubNetwork=ONRM_ROOT_MO,SubNetwork=WaridLTE,MeContext=MLIB4835</t>
  </si>
  <si>
    <t>EventTime:                 2016-12-09 03:25:10</t>
  </si>
  <si>
    <t>CeaseTime:                 2016-12-09 03:31:38</t>
  </si>
  <si>
    <t>Critical  770862157  SubNetwork=ONRM_ROOT_MO,SubNetwork=WaridLTE,MeContext=MLIB3172</t>
  </si>
  <si>
    <t>EventTime:                 2016-12-09 03:25:06</t>
  </si>
  <si>
    <t>CeaseTime:                 2016-12-09 03:32:06</t>
  </si>
  <si>
    <t>Critical  770862044  SubNetwork=ONRM_ROOT_MO,SubNetwork=WaridLTE,MeContext=MLIB3112</t>
  </si>
  <si>
    <t>EventTime:                 2016-12-09 03:24:45</t>
  </si>
  <si>
    <t>CeaseTime:                 2016-12-09 03:31:45</t>
  </si>
  <si>
    <t>Critical  770861905  SubNetwork=ONRM_ROOT_MO,SubNetwork=WaridLTE,MeContext=ILIB0017</t>
  </si>
  <si>
    <t>EventTime:                 2016-12-09 03:24:15</t>
  </si>
  <si>
    <t>CeaseTime:                 2016-12-09 03:31:54</t>
  </si>
  <si>
    <t>Critical  770861861  SubNetwork=ONRM_ROOT_MO,SubNetwork=WaridLTE,MeContext=MLIB3932</t>
  </si>
  <si>
    <t>EventTime:                 2016-12-09 03:24:07</t>
  </si>
  <si>
    <t>CeaseTime:                 2016-12-09 03:31:46</t>
  </si>
  <si>
    <t>Critical  770861834  SubNetwork=ONRM_ROOT_MO,SubNetwork=WaridLTE,MeContext=MLIB2988</t>
  </si>
  <si>
    <t>EventTime:                 2016-12-09 03:24:03</t>
  </si>
  <si>
    <t>CeaseTime:                 2016-12-09 03:31:42</t>
  </si>
  <si>
    <t>Critical  770861795  SubNetwork=ONRM_ROOT_MO,SubNetwork=WaridLTE,MeContext=MLIB3219</t>
  </si>
  <si>
    <t>EventTime:                 2016-12-09 03:23:58</t>
  </si>
  <si>
    <t>CeaseTime:                 2016-12-09 03:31:36</t>
  </si>
  <si>
    <t>Critical  770861636  SubNetwork=ONRM_ROOT_MO,SubNetwork=WaridLTE,MeContext=MLIB3053</t>
  </si>
  <si>
    <t>EventTime:                 2016-12-09 03:23:22</t>
  </si>
  <si>
    <t>CeaseTime:                 2016-12-09 03:31:40</t>
  </si>
  <si>
    <t>Critical  770861599  SubNetwork=ONRM_ROOT_MO,SubNetwork=WaridLTE,MeContext=MLSH1438</t>
  </si>
  <si>
    <t>EventTime:                 2016-12-09 03:23:14</t>
  </si>
  <si>
    <t>CeaseTime:                 2016-12-09 03:24:15</t>
  </si>
  <si>
    <t>Critical  770860141  SubNetwork=ONRM_ROOT_MO,SubNetwork=WaridLTE,MeContext=MLGJ4163</t>
  </si>
  <si>
    <t>EventTime:                 2016-12-09 03:18:40</t>
  </si>
  <si>
    <t>CeaseTime:                 2016-12-09 03:20:27</t>
  </si>
  <si>
    <t>Critical  770859816  SubNetwork=ONRM_ROOT_MO,SubNetwork=WaridLTE,MeContext=MLSW1494</t>
  </si>
  <si>
    <t>EventTime:                 2016-12-09 03:17:51</t>
  </si>
  <si>
    <t>CeaseTime:                 2016-12-09 03:30:50</t>
  </si>
  <si>
    <t>Critical  770858054  SubNetwork=ONRM_ROOT_MO,SubNetwork=WaridLTE,MeContext=MLIB3035</t>
  </si>
  <si>
    <t>EventTime:                 2016-12-09 03:13:32</t>
  </si>
  <si>
    <t>CeaseTime:                 2016-12-09 03:25:37</t>
  </si>
  <si>
    <t>Critical  770855456  SubNetwork=ONRM_ROOT_MO,SubNetwork=WaridLTE,MeContext=MLLH1045</t>
  </si>
  <si>
    <t>EventTime:                 2016-12-09 03:05:43</t>
  </si>
  <si>
    <t>CeaseTime:                 2016-12-09 03:19:14</t>
  </si>
  <si>
    <t>Critical  770855159  SubNetwork=ONRM_ROOT_MO,SubNetwork=WaridLTE,MeContext=MLLH1296</t>
  </si>
  <si>
    <t>EventTime:                 2016-12-09 03:04:45</t>
  </si>
  <si>
    <t>CeaseTime:                 2016-12-09 03:18:54</t>
  </si>
  <si>
    <t>Critical  770855134  SubNetwork=ONRM_ROOT_MO,SubNetwork=WaridLTE,MeContext=MLLH1744</t>
  </si>
  <si>
    <t>EventTime:                 2016-12-09 03:04:40</t>
  </si>
  <si>
    <t>CeaseTime:                 2016-12-09 03:18:49</t>
  </si>
  <si>
    <t>Critical  770855129  SubNetwork=ONRM_ROOT_MO,SubNetwork=WaridLTE,MeContext=MLLH1297</t>
  </si>
  <si>
    <t>EventTime:                 2016-12-09 03:04:39</t>
  </si>
  <si>
    <t>CeaseTime:                 2016-12-09 03:18:48</t>
  </si>
  <si>
    <t>Critical  770854794  SubNetwork=ONRM_ROOT_MO,SubNetwork=WaridLTE,MeContext=MLLH1306,ManagedElement=1,Equipment=1,Subrack=1,Slot=1,PlugInUnit=1,DeviceGroup=dul</t>
  </si>
  <si>
    <t>EventTime:                 2016-12-09 03:03:31</t>
  </si>
  <si>
    <t>CeaseTime:                 2016-12-09 03:06:06</t>
  </si>
  <si>
    <t>Critical  770854619  SubNetwork=ONRM_ROOT_MO,SubNetwork=WaridLTE,MeContext=MLPS4947</t>
  </si>
  <si>
    <t>EventTime:                 2016-12-09 03:03:09</t>
  </si>
  <si>
    <t>CeaseTime:                 2016-12-09 03:03:41</t>
  </si>
  <si>
    <t>Critical  770854513  SubNetwork=ONRM_ROOT_MO,SubNetwork=WaridLTE,MeContext=MLLH1306,ManagedElement=1,Equipment=1,Subrack=1,Slot=1,PlugInUnit=1,DeviceGroup=dul</t>
  </si>
  <si>
    <t>EventTime:                 2016-12-09 03:02:51</t>
  </si>
  <si>
    <t>CeaseTime:                 2016-12-09 03:03:31</t>
  </si>
  <si>
    <t>Critical  770854000  SubNetwork=ONRM_ROOT_MO,SubNetwork=WaridLTE,MeContext=MLGJ4635</t>
  </si>
  <si>
    <t>EventTime:                 2016-12-09 03:01:17</t>
  </si>
  <si>
    <t>CeaseTime:                 2016-12-09 03:01:47</t>
  </si>
  <si>
    <t>Critical  770853144  SubNetwork=ONRM_ROOT_MO,SubNetwork=WaridLTE,MeContext=MLPS4947</t>
  </si>
  <si>
    <t>EventTime:                 2016-12-09 02:59:01</t>
  </si>
  <si>
    <t>CeaseTime:                 2016-12-09 03:00:10</t>
  </si>
  <si>
    <t>Critical  770853036  SubNetwork=ONRM_ROOT_MO,SubNetwork=WaridLTE,MeContext=MLLH1306,ManagedElement=1,Equipment=1,RbsSubrack=1,RbsSlot=3,AuxPlugInUnit=RU-1-3</t>
  </si>
  <si>
    <t>EventTime:                 2016-12-09 02:58:36</t>
  </si>
  <si>
    <t>CeaseTime:                 2016-12-09 03:03:30</t>
  </si>
  <si>
    <t>Critical  770853041  SubNetwork=ONRM_ROOT_MO,SubNetwork=WaridLTE,MeContext=MLLH1306,ManagedElement=1,Equipment=1,RbsSubrack=1,RbsSlot=2,AuxPlugInUnit=RU-1-2</t>
  </si>
  <si>
    <t>Critical  770853037  SubNetwork=ONRM_ROOT_MO,SubNetwork=WaridLTE,MeContext=MLLH1306,ManagedElement=1,Equipment=1,RbsSubrack=1,RbsSlot=4,AuxPlugInUnit=RU-1-4</t>
  </si>
  <si>
    <t>Critical  770852947  SubNetwork=ONRM_ROOT_MO,SubNetwork=WaridLTE,MeContext=MLGJ4635</t>
  </si>
  <si>
    <t>EventTime:                 2016-12-09 02:58:16</t>
  </si>
  <si>
    <t>CeaseTime:                 2016-12-09 02:58:46</t>
  </si>
  <si>
    <t>Critical  770852565  SubNetwork=ONRM_ROOT_MO,SubNetwork=WaridLTE,MeContext=MLLH1306</t>
  </si>
  <si>
    <t>EventTime:                 2016-12-09 02:56:47</t>
  </si>
  <si>
    <t>CeaseTime:                 2016-12-09 02:57:17</t>
  </si>
  <si>
    <t>Critical  770851726  SubNetwork=ONRM_ROOT_MO,SubNetwork=WaridLTE,MeContext=MLGJ4199</t>
  </si>
  <si>
    <t>EventTime:                 2016-12-09 02:53:27</t>
  </si>
  <si>
    <t>CeaseTime:                 2016-12-09 03:21:16</t>
  </si>
  <si>
    <t>Critical  770851354  SubNetwork=ONRM_ROOT_MO,SubNetwork=WaridLTE,MeContext=MLGJ4199,ManagedElement=1,Equipment=1,AuxPlugInUnit=RRU-1-3</t>
  </si>
  <si>
    <t>EventTime:                 2016-12-09 02:51:50</t>
  </si>
  <si>
    <t>CeaseTime:                 2016-12-09 02:52:03</t>
  </si>
  <si>
    <t>EventTime:                 2016-12-09 01:42:03</t>
  </si>
  <si>
    <t>CeaseTime:                 2016-12-09 01:42:05</t>
  </si>
  <si>
    <t>Critical  770830692  SubNetwork=ONRM_ROOT_MO,SubNetwork=WaridLTE,MeContext=MLLH1738,ManagedElement=1,Equipment=1,Subrack=1,Slot=1,PlugInUnit=1,RiPort=E</t>
  </si>
  <si>
    <t>Critical  770830691  SubNetwork=ONRM_ROOT_MO,SubNetwork=WaridLTE,MeContext=MLLH1738,ManagedElement=1,Equipment=1,Subrack=1,Slot=1,PlugInUnit=1,RiPort=F</t>
  </si>
  <si>
    <t>Critical  770830689  SubNetwork=ONRM_ROOT_MO,SubNetwork=WaridLTE,MeContext=MLLH1738,ManagedElement=1,Equipment=1,Subrack=1,Slot=1,PlugInUnit=1,RiPort=B</t>
  </si>
  <si>
    <t>EventTime:                 2016-12-09 01:42:02</t>
  </si>
  <si>
    <t>CeaseTime:                 2016-12-09 01:42:04</t>
  </si>
  <si>
    <t>Critical  770830665  SubNetwork=ONRM_ROOT_MO,SubNetwork=WaridLTE,MeContext=MLLH1738,ManagedElement=1,Equipment=1,Subrack=1,Slot=1,PlugInUnit=1,RiPort=F</t>
  </si>
  <si>
    <t>EventTime:                 2016-12-09 01:42:01</t>
  </si>
  <si>
    <t>CeaseTime:                 2016-12-09 01:42:02</t>
  </si>
  <si>
    <t>Critical  770830667  SubNetwork=ONRM_ROOT_MO,SubNetwork=WaridLTE,MeContext=MLLH1738,ManagedElement=1,Equipment=1,Subrack=1,Slot=1,PlugInUnit=1,RiPort=D</t>
  </si>
  <si>
    <t>Critical  770830666  SubNetwork=ONRM_ROOT_MO,SubNetwork=WaridLTE,MeContext=MLLH1738,ManagedElement=1,Equipment=1,Subrack=1,Slot=1,PlugInUnit=1,RiPort=A</t>
  </si>
  <si>
    <t>Critical  770830664  SubNetwork=ONRM_ROOT_MO,SubNetwork=WaridLTE,MeContext=MLLH1738,ManagedElement=1,Equipment=1,Subrack=1,Slot=1,PlugInUnit=1,RiPort=E</t>
  </si>
  <si>
    <t>EventTime:                 2016-12-09 01:42:00</t>
  </si>
  <si>
    <t>Critical  770830644  SubNetwork=ONRM_ROOT_MO,SubNetwork=WaridLTE,MeContext=MLLH1738,ManagedElement=1,Equipment=1,Subrack=1,Slot=1,PlugInUnit=1,RiPort=B</t>
  </si>
  <si>
    <t>EventTime:                 2016-12-09 01:41:58</t>
  </si>
  <si>
    <t>CeaseTime:                 2016-12-09 01:42:01</t>
  </si>
  <si>
    <t>Critical  770830635  SubNetwork=ONRM_ROOT_MO,SubNetwork=WaridLTE,MeContext=MLLH1738,ManagedElement=1,Equipment=1,Subrack=1,Slot=1,PlugInUnit=1,RiPort=E</t>
  </si>
  <si>
    <t>EventTime:                 2016-12-09 01:41:57</t>
  </si>
  <si>
    <t>CeaseTime:                 2016-12-09 01:42:00</t>
  </si>
  <si>
    <t>Critical  770830624  SubNetwork=ONRM_ROOT_MO,SubNetwork=WaridLTE,MeContext=MLLH1738,ManagedElement=1,Equipment=1,Subrack=1,Slot=1,PlugInUnit=1,RiPort=A</t>
  </si>
  <si>
    <t>EventTime:                 2016-12-09 01:41:52</t>
  </si>
  <si>
    <t>CeaseTime:                 2016-12-09 01:41:58</t>
  </si>
  <si>
    <t>Critical  770830620  SubNetwork=ONRM_ROOT_MO,SubNetwork=WaridLTE,MeContext=MLLH1738,ManagedElement=1,Equipment=1,Subrack=1,Slot=1,PlugInUnit=1,RiPort=B</t>
  </si>
  <si>
    <t>CeaseTime:                 2016-12-09 01:41:57</t>
  </si>
  <si>
    <t>Critical  770830465  SubNetwork=ONRM_ROOT_MO,SubNetwork=WaridLTE,MeContext=MLLH1738,ManagedElement=1,Equipment=1,Subrack=1,Slot=1,PlugInUnit=1,RiPort=F</t>
  </si>
  <si>
    <t>EventTime:                 2016-12-09 01:41:22</t>
  </si>
  <si>
    <t>Critical  770827553  SubNetwork=ONRM_ROOT_MO,SubNetwork=WaridLTE,MeContext=MLLH1738</t>
  </si>
  <si>
    <t>EventTime:                 2016-12-09 01:36:16</t>
  </si>
  <si>
    <t>CeaseTime:                 2016-12-09 01:36:48</t>
  </si>
  <si>
    <t>Critical  770824717  SubNetwork=ONRM_ROOT_MO,SubNetwork=WaridLTE,MeContext=MLKS1843</t>
  </si>
  <si>
    <t>EventTime:                 2016-12-09 01:27:34</t>
  </si>
  <si>
    <t>CeaseTime:                 2016-12-09 03:39:03</t>
  </si>
  <si>
    <t>Critical  770822877  SubNetwork=ONRM_ROOT_MO,SubNetwork=WaridLTE,MeContext=ML025336</t>
  </si>
  <si>
    <t>EventTime:                 2016-12-09 01:22:00</t>
  </si>
  <si>
    <t>CeaseTime:                 2016-12-09 01:22:36</t>
  </si>
  <si>
    <t>Critical  770822793  SubNetwork=ONRM_ROOT_MO,SubNetwork=WaridLTE,MeContext=MLSH1433</t>
  </si>
  <si>
    <t>EventTime:                 2016-12-09 01:21:48</t>
  </si>
  <si>
    <t>CeaseTime:                 2016-12-09 01:22:17</t>
  </si>
  <si>
    <t>Critical  770822790  SubNetwork=ONRM_ROOT_MO,SubNetwork=WaridLTE,MeContext=ML025341</t>
  </si>
  <si>
    <t>EventTime:                 2016-12-09 01:21:47</t>
  </si>
  <si>
    <t>CeaseTime:                 2016-12-09 01:22:23</t>
  </si>
  <si>
    <t>Critical  770822782  SubNetwork=ONRM_ROOT_MO,SubNetwork=WaridLTE,MeContext=ML025261</t>
  </si>
  <si>
    <t>EventTime:                 2016-12-09 01:21:46</t>
  </si>
  <si>
    <t>CeaseTime:                 2016-12-09 01:22:18</t>
  </si>
  <si>
    <t>Critical  770822754  SubNetwork=ONRM_ROOT_MO,SubNetwork=WaridLTE,MeContext=MLNO2909</t>
  </si>
  <si>
    <t>EventTime:                 2016-12-09 01:21:42</t>
  </si>
  <si>
    <t>CeaseTime:                 2016-12-09 01:22:14</t>
  </si>
  <si>
    <t>Critical  770822713  SubNetwork=ONRM_ROOT_MO,SubNetwork=WaridLTE,MeContext=ML025414</t>
  </si>
  <si>
    <t>EventTime:                 2016-12-09 01:21:35</t>
  </si>
  <si>
    <t>CeaseTime:                 2016-12-09 01:22:05</t>
  </si>
  <si>
    <t>Critical  770822691  SubNetwork=ONRM_ROOT_MO,SubNetwork=WaridLTE,MeContext=ML025263</t>
  </si>
  <si>
    <t>EventTime:                 2016-12-09 01:21:31</t>
  </si>
  <si>
    <t>CeaseTime:                 2016-12-09 01:22:12</t>
  </si>
  <si>
    <t>Critical  770822660  SubNetwork=ONRM_ROOT_MO,SubNetwork=WaridLTE,MeContext=MLAT3070</t>
  </si>
  <si>
    <t>EventTime:                 2016-12-09 01:21:27</t>
  </si>
  <si>
    <t>CeaseTime:                 2016-12-09 01:22:01</t>
  </si>
  <si>
    <t>Critical  770822646  SubNetwork=ONRM_ROOT_MO,SubNetwork=WaridLTE,MeContext=ML025416</t>
  </si>
  <si>
    <t>EventTime:                 2016-12-09 01:21:24</t>
  </si>
  <si>
    <t>CeaseTime:                 2016-12-09 01:21:57</t>
  </si>
  <si>
    <t>Critical  770822643  SubNetwork=ONRM_ROOT_MO,SubNetwork=WaridLTE,MeContext=MLNO4928</t>
  </si>
  <si>
    <t>EventTime:                 2016-12-09 01:21:23</t>
  </si>
  <si>
    <t>CeaseTime:                 2016-12-09 01:21:58</t>
  </si>
  <si>
    <t>Critical  770822603  SubNetwork=ONRM_ROOT_MO,SubNetwork=WaridLTE,MeContext=MLSH1452</t>
  </si>
  <si>
    <t>EventTime:                 2016-12-09 01:21:12</t>
  </si>
  <si>
    <t>CeaseTime:                 2016-12-09 01:21:42</t>
  </si>
  <si>
    <t>Critical  770822597  SubNetwork=ONRM_ROOT_MO,SubNetwork=WaridLTE,MeContext=ML025338</t>
  </si>
  <si>
    <t>EventTime:                 2016-12-09 01:21:09</t>
  </si>
  <si>
    <t>CeaseTime:                 2016-12-09 01:21:46</t>
  </si>
  <si>
    <t>Critical  770822514  SubNetwork=ONRM_ROOT_MO,SubNetwork=WaridLTE,MeContext=MLAT3253</t>
  </si>
  <si>
    <t>EventTime:                 2016-12-09 01:20:52</t>
  </si>
  <si>
    <t>CeaseTime:                 2016-12-09 01:21:32</t>
  </si>
  <si>
    <t>Critical  770822490  SubNetwork=ONRM_ROOT_MO,SubNetwork=WaridLTE,MeContext=MLAT3071</t>
  </si>
  <si>
    <t>EventTime:                 2016-12-09 01:20:47</t>
  </si>
  <si>
    <t>CeaseTime:                 2016-12-09 01:21:28</t>
  </si>
  <si>
    <t>Critical  770812507  SubNetwork=ONRM_ROOT_MO,SubNetwork=WaridLTE,MeContext=MLLH1395</t>
  </si>
  <si>
    <t>EventTime:                 2016-12-09 00:55:49</t>
  </si>
  <si>
    <t>CeaseTime:                 2016-12-09 01:13:52</t>
  </si>
  <si>
    <t>Critical  770810051  SubNetwork=ONRM_ROOT_MO,SubNetwork=WaridLTE,MeContext=MLNO2909</t>
  </si>
  <si>
    <t>EventTime:                 2016-12-09 00:49:18</t>
  </si>
  <si>
    <t>CeaseTime:                 2016-12-09 00:49:57</t>
  </si>
  <si>
    <t>Critical  770809970  SubNetwork=ONRM_ROOT_MO,SubNetwork=WaridLTE,MeContext=MLNO4928</t>
  </si>
  <si>
    <t>EventTime:                 2016-12-09 00:49:00</t>
  </si>
  <si>
    <t>CeaseTime:                 2016-12-09 00:49:38</t>
  </si>
  <si>
    <t>Critical  770806289  SubNetwork=ONRM_ROOT_MO,SubNetwork=WaridLTE,MeContext=ILKA0431</t>
  </si>
  <si>
    <t>EventTime:                 2016-12-09 00:40:11</t>
  </si>
  <si>
    <t>CeaseTime:                 2016-12-09 00:47:11</t>
  </si>
  <si>
    <t>Critical  770806212  SubNetwork=ONRM_ROOT_MO,SubNetwork=WaridLTE,MeContext=ILKA0436</t>
  </si>
  <si>
    <t>EventTime:                 2016-12-09 00:40:04</t>
  </si>
  <si>
    <t>CeaseTime:                 2016-12-09 00:47:04</t>
  </si>
  <si>
    <t>Critical  770806170  SubNetwork=ONRM_ROOT_MO,SubNetwork=WaridLTE,MeContext=MLKA2309</t>
  </si>
  <si>
    <t>EventTime:                 2016-12-09 00:39:55</t>
  </si>
  <si>
    <t>CeaseTime:                 2016-12-09 00:46:58</t>
  </si>
  <si>
    <t>Critical  770806064  SubNetwork=ONRM_ROOT_MO,SubNetwork=WaridLTE,MeContext=MLKA2214</t>
  </si>
  <si>
    <t>EventTime:                 2016-12-09 00:39:29</t>
  </si>
  <si>
    <t>CeaseTime:                 2016-12-09 00:47:07</t>
  </si>
  <si>
    <t>Critical  770805964  SubNetwork=ONRM_ROOT_MO,SubNetwork=WaridLTE,MeContext=MLKA2239</t>
  </si>
  <si>
    <t>EventTime:                 2016-12-09 00:39:07</t>
  </si>
  <si>
    <t>CeaseTime:                 2016-12-09 00:47:24</t>
  </si>
  <si>
    <t>Critical  770805922  SubNetwork=ONRM_ROOT_MO,SubNetwork=WaridLTE,MeContext=MLKA2568</t>
  </si>
  <si>
    <t>EventTime:                 2016-12-09 00:38:58</t>
  </si>
  <si>
    <t>CeaseTime:                 2016-12-09 00:47:16</t>
  </si>
  <si>
    <t>Critical  770805373  SubNetwork=ONRM_ROOT_MO,SubNetwork=WaridLTE,MeContext=MLKA2605,ManagedElement=1,Equipment=1,Subrack=1,Slot=1,PlugInUnit=1,RiPort=C</t>
  </si>
  <si>
    <t>EventTime:                 2016-12-09 00:36:58</t>
  </si>
  <si>
    <t>CeaseTime:                 2016-12-09 00:37:27</t>
  </si>
  <si>
    <t>Critical  770805113  SubNetwork=ONRM_ROOT_MO,SubNetwork=WaridLTE,MeContext=MLKA2605,ManagedElement=1,Equipment=1,Subrack=1,Slot=1,PlugInUnit=1,RiPort=C</t>
  </si>
  <si>
    <t>EventTime:                 2016-12-09 00:36:05</t>
  </si>
  <si>
    <t>CeaseTime:                 2016-12-09 00:36:34</t>
  </si>
  <si>
    <t>Critical  770804900  SubNetwork=ONRM_ROOT_MO,SubNetwork=WaridLTE,MeContext=MLKA2605,ManagedElement=1,Equipment=1,Subrack=1,Slot=1,PlugInUnit=1,RiPort=C</t>
  </si>
  <si>
    <t>EventTime:                 2016-12-09 00:35:14</t>
  </si>
  <si>
    <t>CeaseTime:                 2016-12-09 00:35:43</t>
  </si>
  <si>
    <t>Critical  770804043  SubNetwork=ONRM_ROOT_MO,SubNetwork=WaridLTE,MeContext=MLKA2605,ManagedElement=1,Equipment=1,Subrack=1,Slot=1,PlugInUnit=1,RiPort=A</t>
  </si>
  <si>
    <t>EventTime:                 2016-12-09 00:32:19</t>
  </si>
  <si>
    <t>CeaseTime:                 2016-12-09 00:32:48</t>
  </si>
  <si>
    <t>Critical  770803512  SubNetwork=ONRM_ROOT_MO,SubNetwork=WaridLTE,MeContext=MLKA2605,ManagedElement=1,Equipment=1,Subrack=1,Slot=1,PlugInUnit=1,RiPort=A</t>
  </si>
  <si>
    <t>EventTime:                 2016-12-09 00:30:39</t>
  </si>
  <si>
    <t>CeaseTime:                 2016-12-09 00:31:09</t>
  </si>
  <si>
    <t>Critical  770799602  SubNetwork=ONRM_ROOT_MO,SubNetwork=WaridLTE,MeContext=MLLH1639</t>
  </si>
  <si>
    <t>EventTime:                 2016-12-09 00:18:28</t>
  </si>
  <si>
    <t>CeaseTime:                 2016-12-09 01:05:47</t>
  </si>
  <si>
    <t>Critical  770795485  SubNetwork=ONRM_ROOT_MO,SubNetwork=WaridLTE,MeContext=MLLH1639</t>
  </si>
  <si>
    <t>EventTime:                 2016-12-09 00:10:28</t>
  </si>
  <si>
    <t>CeaseTime:                 2016-12-09 00:15:29</t>
  </si>
  <si>
    <t>Critical  770793939  SubNetwork=ONRM_ROOT_MO,SubNetwork=WaridLTE,MeContext=MLKA3983</t>
  </si>
  <si>
    <t>EventTime:                 2016-12-09 00:07:01</t>
  </si>
  <si>
    <t>CeaseTime:                 2016-12-09 00:34:11</t>
  </si>
  <si>
    <t>Critical  770793375  SubNetwork=ONRM_ROOT_MO,SubNetwork=WaridLTE,MeContext=MLLH1639</t>
  </si>
  <si>
    <t>EventTime:                 2016-12-09 00:05:42</t>
  </si>
  <si>
    <t>CeaseTime:                 2016-12-09 00:07:29</t>
  </si>
  <si>
    <t>Critical  770792953  SubNetwork=ONRM_ROOT_MO,SubNetwork=WaridLTE,MeContext=MLKA2605,ManagedElement=1,Equipment=1,Subrack=1,Slot=1,PlugInUnit=1,RiPort=C</t>
  </si>
  <si>
    <t>EventTime:                 2016-12-09 00:04:43</t>
  </si>
  <si>
    <t>CeaseTime:                 2016-12-09 00:05:13</t>
  </si>
  <si>
    <t>Critical  770792250  SubNetwork=ONRM_ROOT_MO,SubNetwork=WaridLTE,MeContext=MLKA3983,ManagedElement=1,Equipment=1,Subrack=1,Slot=1,PlugInUnit=1,RiPort=A</t>
  </si>
  <si>
    <t>EventTime:                 2016-12-09 00:03:21</t>
  </si>
  <si>
    <t>CeaseTime:                 2016-12-09 00:03:50</t>
  </si>
  <si>
    <t>Critical  770791596  SubNetwork=ONRM_ROOT_MO,SubNetwork=WaridLTE,MeContext=MLKA2296</t>
  </si>
  <si>
    <t>EventTime:                 2016-12-09 00:02:10</t>
  </si>
  <si>
    <t>CeaseTime:                 2016-12-09 00:04:26</t>
  </si>
  <si>
    <t>Critical  770791308  SubNetwork=ONRM_ROOT_MO,SubNetwork=WaridLTE,MeContext=MLLH1639</t>
  </si>
  <si>
    <t>EventTime:                 2016-12-09 00:01:34</t>
  </si>
  <si>
    <t>CeaseTime:                 2016-12-09 00:02:43</t>
  </si>
  <si>
    <t>Critical  770786737  SubNetwork=ONRM_ROOT_MO,SubNetwork=WaridLTE,MeContext=MLKA2605,ManagedElement=1,Equipment=1,Subrack=1,Slot=1,PlugInUnit=1,RiPort=B</t>
  </si>
  <si>
    <t>EventTime:                 2016-12-08 23:59:52</t>
  </si>
  <si>
    <t>CeaseTime:                 2016-12-09 00:00:21</t>
  </si>
  <si>
    <t>Critical  770786032  SubNetwork=ONRM_ROOT_MO,SubNetwork=WaridLTE,MeContext=MLKA3983,ManagedElement=1,Equipment=1,AuxPlugInUnit=RRU-1-1</t>
  </si>
  <si>
    <t>EventTime:                 2016-12-08 23:58:39</t>
  </si>
  <si>
    <t>CeaseTime:                 2016-12-08 23:58:52</t>
  </si>
  <si>
    <t>Critical  770785938  SubNetwork=ONRM_ROOT_MO,SubNetwork=WaridLTE,MeContext=MLKA2605,ManagedElement=1,Equipment=1,Subrack=1,Slot=1,PlugInUnit=1,RiPort=C</t>
  </si>
  <si>
    <t>EventTime:                 2016-12-08 23:58:23</t>
  </si>
  <si>
    <t>Critical  770785601  SubNetwork=ONRM_ROOT_MO,SubNetwork=WaridLTE,MeContext=MLKA2605,ManagedElement=1,Equipment=1,Subrack=1,Slot=1,PlugInUnit=1,RiPort=B</t>
  </si>
  <si>
    <t>EventTime:                 2016-12-08 23:57:23</t>
  </si>
  <si>
    <t>CeaseTime:                 2016-12-08 23:57:51</t>
  </si>
  <si>
    <t>Critical  770785296  SubNetwork=ONRM_ROOT_MO,SubNetwork=WaridLTE,MeContext=MLKA2605,ManagedElement=1,Equipment=1,Subrack=1,Slot=1,PlugInUnit=1,RiPort=C</t>
  </si>
  <si>
    <t>EventTime:                 2016-12-08 23:56:28</t>
  </si>
  <si>
    <t>CeaseTime:                 2016-12-08 23:56:57</t>
  </si>
  <si>
    <t>Critical  770785001  SubNetwork=ONRM_ROOT_MO,SubNetwork=WaridLTE,MeContext=MLKA2090</t>
  </si>
  <si>
    <t>EventTime:                 2016-12-08 23:55:39</t>
  </si>
  <si>
    <t>CeaseTime:                 2016-12-08 23:56:08</t>
  </si>
  <si>
    <t>Critical  770784970  SubNetwork=ONRM_ROOT_MO,SubNetwork=WaridLTE,MeContext=MLKA2605,ManagedElement=1,Equipment=1,Subrack=1,Slot=1,PlugInUnit=1,RiPort=B</t>
  </si>
  <si>
    <t>EventTime:                 2016-12-08 23:55:35</t>
  </si>
  <si>
    <t>CeaseTime:                 2016-12-08 23:56:05</t>
  </si>
  <si>
    <t>12/09 06:13</t>
  </si>
  <si>
    <t>12/09 06:12</t>
  </si>
  <si>
    <t>12/09 06:10</t>
  </si>
  <si>
    <t>12/09 06:09</t>
  </si>
  <si>
    <t>12/09 06:07</t>
  </si>
  <si>
    <t>12/09 06:06</t>
  </si>
  <si>
    <t>12/09 06:05</t>
  </si>
  <si>
    <t>12/09 06:04</t>
  </si>
  <si>
    <t>12/09 06:03</t>
  </si>
  <si>
    <t>12/09 06:01</t>
  </si>
  <si>
    <t>12/09 05:59</t>
  </si>
  <si>
    <t>12/09 05:58</t>
  </si>
  <si>
    <t>12/09 05:56</t>
  </si>
  <si>
    <t>12/09 05:53</t>
  </si>
  <si>
    <t>12/09 05:52</t>
  </si>
  <si>
    <t>12/09 05:43</t>
  </si>
  <si>
    <t>12/09 05:42</t>
  </si>
  <si>
    <t>12/09 05:41</t>
  </si>
  <si>
    <t>LH7627</t>
  </si>
  <si>
    <t>LH4524</t>
  </si>
  <si>
    <t>12/09 06:34</t>
  </si>
  <si>
    <t>12/09 06:33</t>
  </si>
  <si>
    <t>12/09 06:32</t>
  </si>
  <si>
    <t>12/09 06:31</t>
  </si>
  <si>
    <t>12/09 06:30</t>
  </si>
  <si>
    <t>12/09 06:29</t>
  </si>
  <si>
    <t>12/09 06:28</t>
  </si>
  <si>
    <t>12/09 06:27</t>
  </si>
  <si>
    <t>12/09 06:22</t>
  </si>
  <si>
    <t>12/09 06:19</t>
  </si>
  <si>
    <t>12/09 06:18</t>
  </si>
  <si>
    <t>12/09 06:14</t>
  </si>
  <si>
    <t>CeaseTime:                 2016-12-09 03:44:52</t>
  </si>
  <si>
    <t>CeaseTime:                 2016-12-09 03:44:47</t>
  </si>
  <si>
    <t>CeaseTime:                 2016-12-09 03:44:43</t>
  </si>
  <si>
    <t>CeaseTime:                 2016-12-09 06:23:27</t>
  </si>
  <si>
    <t>CeaseTime:                 2016-12-09 05:01:12</t>
  </si>
  <si>
    <t>CeaseTime:                 2016-12-09 05:41:32</t>
  </si>
  <si>
    <t>18/12/2016 00:30</t>
  </si>
  <si>
    <t>V2.2</t>
  </si>
  <si>
    <t>Priority set to P0 for IB3026</t>
  </si>
  <si>
    <t>12/18 04:26</t>
  </si>
  <si>
    <t>12/18 03:52</t>
  </si>
  <si>
    <t>12/18 03:50</t>
  </si>
  <si>
    <t>12/18 00:50</t>
  </si>
  <si>
    <t xml:space="preserve">;WICC.Noc@waridtel.com;Wind@waridtel.com;TEC-ND-PSCORENETWORKOPERATIONS@mobilink.net.pk;Fawwad.Saeed@waridtel.com;waridon@ms.Huawei.com;KHL.warid.c3@gmail.com </t>
  </si>
  <si>
    <t>waridon@ms.Huawei.com,KHL.warid.c3@gmail.com and Ansar.abbasi@huawei.com added.</t>
  </si>
  <si>
    <t>24/12/2016 18:00</t>
  </si>
  <si>
    <t>V2.3</t>
  </si>
  <si>
    <t xml:space="preserve">
Following LTE sites are down for more than 3 hours
1.KA4564 (P1)
Start Time:  18/12/2017 00:50
Current Reason: 
Intimated Timeline: (No Timeline)
2.KA2610 (P1)
Start Time:  18/12/2017 03:50
Current Reason: 
Intimated Timeline: (No Timeline)
3.KA2610 (P1)
Start Time:  18/12/2017 03:52
Current Reason: 
Intimated Timeline: (No Timeline)
4.KA2610 (P1)
Start Time:  18/12/2017 03:52
Current Reason: 
Intimated Timeline: (No Timeline)
5.KA2610 (P1)
Start Time:  18/12/2017 04:26
Current Reason: 
Intimated Timeline: (No Timeline)
</t>
  </si>
  <si>
    <t>V2.4</t>
  </si>
  <si>
    <t>&gt;3hr macro updated</t>
  </si>
  <si>
    <t>2G is also down/DC/SOB</t>
  </si>
  <si>
    <t>003-205-779</t>
  </si>
  <si>
    <t>003-205-780</t>
  </si>
  <si>
    <t>003-205-781</t>
  </si>
  <si>
    <t>003-207-175</t>
  </si>
  <si>
    <t>SUV MF 1:12- 2G down</t>
  </si>
  <si>
    <t>003-210-450</t>
  </si>
  <si>
    <t>2G also down/DC</t>
  </si>
  <si>
    <t>003-211-590</t>
  </si>
  <si>
    <t>003-211-596</t>
  </si>
  <si>
    <t>2G down/DC alrm at site</t>
  </si>
  <si>
    <t>003-211-770</t>
  </si>
  <si>
    <t>003-211-836</t>
  </si>
  <si>
    <t>2G Down,Heartbeat failure alarm appeared at LTE site,Main failure appeared at 08:14</t>
  </si>
  <si>
    <t>003-211-891</t>
  </si>
  <si>
    <t>04/01 00:48</t>
  </si>
  <si>
    <t>003-212-010</t>
  </si>
  <si>
    <t>04/01 09:15</t>
  </si>
  <si>
    <t>003-212-012</t>
  </si>
  <si>
    <t>04/01 09:18</t>
  </si>
  <si>
    <t>2G up,Heartbeat failure alarm appeared at LTE site</t>
  </si>
  <si>
    <t>003-212-061</t>
  </si>
  <si>
    <t>04/01 10:20</t>
  </si>
  <si>
    <t>2G down,DC voltage out of range,Heartbeat failure alarm appeared at LTE site</t>
  </si>
  <si>
    <t>003-212-062</t>
  </si>
  <si>
    <t>04/01 10:24</t>
  </si>
  <si>
    <t>003-212-064</t>
  </si>
  <si>
    <t>04/01 10:27</t>
  </si>
  <si>
    <t>003-212-065</t>
  </si>
  <si>
    <t>04/01 10:45</t>
  </si>
  <si>
    <t>LH7633</t>
  </si>
  <si>
    <t>003-212-067</t>
  </si>
  <si>
    <t>04/01 11:18</t>
  </si>
  <si>
    <t>003-212-069</t>
  </si>
  <si>
    <t>04/01 11:19</t>
  </si>
  <si>
    <t>KA2348</t>
  </si>
  <si>
    <t>04/01 11:47</t>
  </si>
  <si>
    <t>04/01 11:51</t>
  </si>
  <si>
    <t>04/01 11:58</t>
  </si>
  <si>
    <t>04/01 12:01</t>
  </si>
  <si>
    <t>Critical  837791749  SubNetwork=ONRM_ROOT_MO,SubNetwork=WaridLTE,MeContext=MLIB3046</t>
  </si>
  <si>
    <t>EventTime:                 2017-04-01 05:22:11</t>
  </si>
  <si>
    <t>Critical  837703471  SubNetwork=ONRM_ROOT_MO,SubNetwork=WaridLTE,MeContext=ML025413</t>
  </si>
  <si>
    <t>EventTime:                 2017-04-01 00:48:36</t>
  </si>
  <si>
    <t>Critical  837665491  SubNetwork=ONRM_ROOT_MO,SubNetwork=WaridLTE,MeContext=MLKA2321</t>
  </si>
  <si>
    <t>EventTime:                 2017-03-31 23:25:30</t>
  </si>
  <si>
    <t>Critical  836690034  SubNetwork=ONRM_ROOT_MO,SubNetwork=WaridLTE,MeContext=ILIB0025</t>
  </si>
  <si>
    <t>EventTime:                 2017-03-30 14:29:16</t>
  </si>
  <si>
    <t>Critical  836690066  SubNetwork=ONRM_ROOT_MO,SubNetwork=WaridLTE,MeContext=MLIB3147</t>
  </si>
  <si>
    <t>04/01 12:20</t>
  </si>
  <si>
    <t>04/01 12:14</t>
  </si>
  <si>
    <t>04/01 12:05</t>
  </si>
  <si>
    <t>04/01 12:03</t>
  </si>
  <si>
    <t>03/31 23:25</t>
  </si>
  <si>
    <t>03/30 14:29</t>
  </si>
  <si>
    <t>Heartbeat FailureKA2611</t>
  </si>
  <si>
    <t>MY7672</t>
  </si>
  <si>
    <t>MY4314</t>
  </si>
  <si>
    <t>Heartbeat FailureIB3046</t>
  </si>
  <si>
    <t>Heartbeat FailureLH7633</t>
  </si>
  <si>
    <t>Heartbeat FailureLH3924</t>
  </si>
  <si>
    <t>Cleared</t>
  </si>
  <si>
    <t>003-212-112</t>
  </si>
  <si>
    <t>003-212-114</t>
  </si>
  <si>
    <t>003-212-117</t>
  </si>
  <si>
    <t>003-212-121</t>
  </si>
  <si>
    <t>003-212-123</t>
  </si>
  <si>
    <t>003-212-124</t>
  </si>
  <si>
    <t>003-212-125</t>
  </si>
  <si>
    <t>003-212-126</t>
  </si>
  <si>
    <t>04/01 13:05</t>
  </si>
  <si>
    <t>04/01 13:00</t>
  </si>
  <si>
    <t>04/01 12:58</t>
  </si>
  <si>
    <t>04/01 12:57</t>
  </si>
  <si>
    <t>04/01 12:55</t>
  </si>
  <si>
    <t>04/01 12:50</t>
  </si>
  <si>
    <t>04/01 12:27</t>
  </si>
  <si>
    <t>Heartbeat FailureLH1150</t>
  </si>
  <si>
    <t>Heartbeat FailureLH1381</t>
  </si>
  <si>
    <t>Heartbeat FailureKA2455</t>
  </si>
  <si>
    <t>Heartbeat FailureKA2328</t>
  </si>
  <si>
    <t>Heartbeat FailureLH4750</t>
  </si>
  <si>
    <t>Heartbeat FailureMU4445</t>
  </si>
  <si>
    <t>003-212-183</t>
  </si>
  <si>
    <t>003-212-184</t>
  </si>
  <si>
    <t>003-212-185</t>
  </si>
  <si>
    <t>003-212-186</t>
  </si>
  <si>
    <t>003-212-187</t>
  </si>
  <si>
    <t>003-212-188</t>
  </si>
  <si>
    <t>003-212-189</t>
  </si>
  <si>
    <t>003-212-190</t>
  </si>
  <si>
    <t>04/01 13:19</t>
  </si>
  <si>
    <t>01/04 13:33</t>
  </si>
  <si>
    <t>01/04 13:27</t>
  </si>
  <si>
    <t>01/04 13:24</t>
  </si>
  <si>
    <t>01/04 13:19</t>
  </si>
  <si>
    <t>01/04 13:18</t>
  </si>
  <si>
    <t>01/04 13:17</t>
  </si>
  <si>
    <t>04/01 13:57</t>
  </si>
  <si>
    <t>04/01 13:50</t>
  </si>
  <si>
    <t>003-212-245</t>
  </si>
  <si>
    <t>003-212-246</t>
  </si>
  <si>
    <t>2G Down,Heartbeat failure alarm appeared at LTE site,Main failure appeared at 08:14,Power issue resolved at 14:13,Escalated to FME Mohsin</t>
  </si>
  <si>
    <t>KA4708</t>
  </si>
  <si>
    <t>003-212-272</t>
  </si>
  <si>
    <t>003-212-273</t>
  </si>
  <si>
    <t>Critical  838029649  SubNetwork=ONRM_ROOT_MO,SubNetwork=WaridLTE,MeContext=MLIB3057</t>
  </si>
  <si>
    <t>EventTime:                 2017-04-01 14:39:00</t>
  </si>
  <si>
    <t>04/01 14:53</t>
  </si>
  <si>
    <t>04/01 14:39</t>
  </si>
  <si>
    <t>04/01 14:22</t>
  </si>
  <si>
    <t>PB5137</t>
  </si>
  <si>
    <t>2G down,DC voltage out of range,SOB,Heartbeat failure alarm appeared at LTE site</t>
  </si>
  <si>
    <t>2G up ,Main failure appeared at 14:31,Heartbeat failure alarm appeared at LTE site</t>
  </si>
  <si>
    <t>003-212-317</t>
  </si>
  <si>
    <t>003-212-318</t>
  </si>
  <si>
    <t>003-212-319</t>
  </si>
  <si>
    <t>2G up/ MF 21:04,Power issue resolved at 15:30,Escalated to FME Ali</t>
  </si>
  <si>
    <t>Critical  838055551  SubNetwork=ONRM_ROOT_MO,SubNetwork=WaridLTE,MeContext=MLSK4289</t>
  </si>
  <si>
    <t>EventTime:                 2017-04-01 15:23:24</t>
  </si>
  <si>
    <t>Critical  838046866  SubNetwork=ONRM_ROOT_MO,SubNetwork=WaridLTE,MeContext=MLFB4009</t>
  </si>
  <si>
    <t>EventTime:                 2017-04-01 15:09:33</t>
  </si>
  <si>
    <t>04/01 15:23</t>
  </si>
  <si>
    <t>04/01 15:09</t>
  </si>
  <si>
    <t>Heartbeat FailureFB4009</t>
  </si>
  <si>
    <t>003-212-362</t>
  </si>
  <si>
    <t>003-212-363</t>
  </si>
  <si>
    <t>Critical  838061836  SubNetwork=ONRM_ROOT_MO,SubNetwork=WaridLTE,MeContext=MLKA2611</t>
  </si>
  <si>
    <t>EventTime:                 2017-04-01 15:33:05</t>
  </si>
  <si>
    <t>CeaseTime:                 2017-04-01 15:53:05</t>
  </si>
  <si>
    <t>Critical  838069194  SubNetwork=ONRM_ROOT_MO,SubNetwork=WaridLTE,MeContext=MLSG4365</t>
  </si>
  <si>
    <t>EventTime:                 2017-04-01 15:48:58</t>
  </si>
  <si>
    <t>CeaseTime:                 2017-04-01 15:50:04</t>
  </si>
  <si>
    <t>CeaseTime:                 2017-04-01 15:47:42</t>
  </si>
  <si>
    <t>CeaseTime:                 2017-04-01 15:32:48</t>
  </si>
  <si>
    <t>Heartbeat FailureSG4365</t>
  </si>
  <si>
    <t>01/04 15:33</t>
  </si>
  <si>
    <t>01/04 15:53</t>
  </si>
  <si>
    <t>01/04 15:48</t>
  </si>
  <si>
    <t>01/04 15:50</t>
  </si>
  <si>
    <t>01/04 05:22</t>
  </si>
  <si>
    <t>01/04 15:47</t>
  </si>
  <si>
    <t>01/04 15:09</t>
  </si>
  <si>
    <t>01/04 15:32</t>
  </si>
  <si>
    <t>LH7733</t>
  </si>
  <si>
    <t>LH7641</t>
  </si>
  <si>
    <t>2G Down,Main failure appeared at 15:18,Heartbeat failure alarm appeared at LTE site</t>
  </si>
  <si>
    <t>2G up LTE is down. Access issue due to air head quarter as per FME.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</si>
</sst>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[$-409]dd\-mmm\-yy;@"/>
    <numFmt numFmtId="165" formatCode="hh:mm;@"/>
    <numFmt numFmtId="166" formatCode="h:mm;@"/>
    <numFmt numFmtId="167" formatCode="m/d/yy\ h:mm;@"/>
    <numFmt numFmtId="168" formatCode="mm/dd\ hh:mm;@"/>
    <numFmt numFmtId="169" formatCode="dd/mm/yyyy\ hh:mm;@"/>
    <numFmt numFmtId="170" formatCode="mm/dd/\ h:mm"/>
  </numFmts>
  <fonts count="3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Calibri"/>
      <family val="2"/>
      <scheme val="minor"/>
    </font>
    <font>
      <sz val="12"/>
      <color rgb="FF000000"/>
      <name val="Times New Roman"/>
      <family val="1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i/>
      <sz val="10"/>
      <name val="Calibri"/>
      <family val="2"/>
    </font>
    <font>
      <b/>
      <i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Verdana"/>
      <family val="2"/>
    </font>
    <font>
      <sz val="8"/>
      <name val="Tahoma"/>
      <family val="2"/>
    </font>
    <font>
      <b/>
      <sz val="11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505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1F497D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3F3F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</borders>
  <cellStyleXfs count="6">
    <xf numFmtId="0" fontId="0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21" fillId="0" borderId="0" applyNumberFormat="0" applyFill="0" applyBorder="0" applyAlignment="0" applyProtection="0">
      <alignment vertical="top"/>
      <protection locked="0"/>
    </xf>
  </cellStyleXfs>
  <cellXfs count="185">
    <xf numFmtId="0" fontId="0" fillId="0" borderId="0" xfId="0"/>
    <xf numFmtId="0" fontId="0" fillId="0" borderId="0" xfId="0" applyFill="1"/>
    <xf numFmtId="164" fontId="0" fillId="0" borderId="0" xfId="0" applyNumberFormat="1" applyBorder="1"/>
    <xf numFmtId="0" fontId="0" fillId="0" borderId="0" xfId="0" applyNumberFormat="1" applyBorder="1"/>
    <xf numFmtId="165" fontId="0" fillId="0" borderId="0" xfId="0" applyNumberFormat="1" applyBorder="1"/>
    <xf numFmtId="0" fontId="0" fillId="0" borderId="0" xfId="0" applyNumberFormat="1"/>
    <xf numFmtId="11" fontId="0" fillId="0" borderId="0" xfId="0" applyNumberFormat="1" applyBorder="1"/>
    <xf numFmtId="165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164" fontId="0" fillId="0" borderId="0" xfId="0" applyNumberFormat="1" applyFill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vertical="center"/>
    </xf>
    <xf numFmtId="0" fontId="0" fillId="0" borderId="0" xfId="0" applyNumberFormat="1" applyBorder="1" applyAlignment="1">
      <alignment horizontal="left" vertical="top" wrapText="1"/>
    </xf>
    <xf numFmtId="164" fontId="3" fillId="0" borderId="0" xfId="0" applyNumberFormat="1" applyFont="1" applyAlignment="1">
      <alignment horizontal="left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Alignment="1">
      <alignment vertical="center"/>
    </xf>
    <xf numFmtId="0" fontId="6" fillId="0" borderId="0" xfId="0" applyNumberFormat="1" applyFont="1" applyAlignment="1">
      <alignment vertical="center"/>
    </xf>
    <xf numFmtId="0" fontId="7" fillId="0" borderId="0" xfId="0" applyNumberFormat="1" applyFont="1" applyAlignment="1">
      <alignment vertical="center"/>
    </xf>
    <xf numFmtId="49" fontId="1" fillId="0" borderId="0" xfId="0" applyNumberFormat="1" applyFont="1"/>
    <xf numFmtId="0" fontId="3" fillId="0" borderId="0" xfId="0" applyNumberFormat="1" applyFont="1" applyAlignment="1">
      <alignment horizontal="left" wrapText="1"/>
    </xf>
    <xf numFmtId="164" fontId="8" fillId="0" borderId="0" xfId="0" applyNumberFormat="1" applyFont="1" applyBorder="1" applyAlignment="1">
      <alignment horizontal="right"/>
    </xf>
    <xf numFmtId="0" fontId="7" fillId="0" borderId="0" xfId="0" applyNumberFormat="1" applyFont="1"/>
    <xf numFmtId="1" fontId="0" fillId="0" borderId="0" xfId="0" applyNumberFormat="1"/>
    <xf numFmtId="166" fontId="0" fillId="0" borderId="0" xfId="0" applyNumberFormat="1"/>
    <xf numFmtId="0" fontId="9" fillId="0" borderId="0" xfId="0" applyNumberFormat="1" applyFont="1" applyAlignment="1">
      <alignment wrapText="1"/>
    </xf>
    <xf numFmtId="167" fontId="10" fillId="0" borderId="0" xfId="0" applyNumberFormat="1" applyFont="1" applyAlignment="1">
      <alignment wrapText="1"/>
    </xf>
    <xf numFmtId="164" fontId="10" fillId="0" borderId="0" xfId="0" applyNumberFormat="1" applyFont="1" applyAlignment="1">
      <alignment wrapText="1"/>
    </xf>
    <xf numFmtId="166" fontId="11" fillId="0" borderId="0" xfId="0" applyNumberFormat="1" applyFont="1"/>
    <xf numFmtId="164" fontId="11" fillId="0" borderId="0" xfId="0" applyNumberFormat="1" applyFont="1"/>
    <xf numFmtId="1" fontId="11" fillId="0" borderId="0" xfId="0" applyNumberFormat="1" applyFont="1"/>
    <xf numFmtId="167" fontId="9" fillId="0" borderId="0" xfId="0" applyNumberFormat="1" applyFont="1" applyAlignment="1">
      <alignment wrapText="1"/>
    </xf>
    <xf numFmtId="0" fontId="9" fillId="0" borderId="0" xfId="0" applyNumberFormat="1" applyFont="1" applyAlignment="1">
      <alignment horizontal="left" wrapText="1"/>
    </xf>
    <xf numFmtId="166" fontId="0" fillId="0" borderId="0" xfId="0" applyNumberFormat="1" applyBorder="1"/>
    <xf numFmtId="1" fontId="0" fillId="0" borderId="0" xfId="0" applyNumberFormat="1" applyBorder="1"/>
    <xf numFmtId="164" fontId="12" fillId="0" borderId="0" xfId="0" applyNumberFormat="1" applyFont="1"/>
    <xf numFmtId="168" fontId="0" fillId="0" borderId="0" xfId="0" applyNumberFormat="1"/>
    <xf numFmtId="167" fontId="0" fillId="0" borderId="0" xfId="0" applyNumberFormat="1"/>
    <xf numFmtId="164" fontId="0" fillId="2" borderId="7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166" fontId="0" fillId="0" borderId="13" xfId="0" applyNumberFormat="1" applyBorder="1"/>
    <xf numFmtId="169" fontId="0" fillId="0" borderId="0" xfId="0" applyNumberFormat="1"/>
    <xf numFmtId="1" fontId="0" fillId="0" borderId="13" xfId="0" applyNumberFormat="1" applyBorder="1"/>
    <xf numFmtId="164" fontId="15" fillId="0" borderId="10" xfId="0" applyNumberFormat="1" applyFont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168" fontId="14" fillId="3" borderId="3" xfId="0" applyNumberFormat="1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Border="1"/>
    <xf numFmtId="0" fontId="5" fillId="0" borderId="0" xfId="0" applyFont="1" applyBorder="1" applyAlignment="1">
      <alignment horizontal="center" vertical="top"/>
    </xf>
    <xf numFmtId="0" fontId="16" fillId="0" borderId="0" xfId="0" applyFont="1" applyBorder="1" applyAlignment="1">
      <alignment horizontal="left" vertical="top"/>
    </xf>
    <xf numFmtId="0" fontId="0" fillId="0" borderId="0" xfId="0"/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169" fontId="0" fillId="0" borderId="13" xfId="0" applyNumberFormat="1" applyBorder="1" applyAlignment="1">
      <alignment horizontal="left"/>
    </xf>
    <xf numFmtId="0" fontId="0" fillId="0" borderId="13" xfId="0" applyBorder="1"/>
    <xf numFmtId="169" fontId="0" fillId="0" borderId="14" xfId="0" applyNumberFormat="1" applyBorder="1" applyAlignment="1">
      <alignment horizontal="left"/>
    </xf>
    <xf numFmtId="0" fontId="0" fillId="0" borderId="14" xfId="0" applyFill="1" applyBorder="1"/>
    <xf numFmtId="0" fontId="18" fillId="0" borderId="2" xfId="0" applyFont="1" applyBorder="1" applyAlignment="1">
      <alignment horizontal="left" vertical="center"/>
    </xf>
    <xf numFmtId="0" fontId="18" fillId="0" borderId="1" xfId="0" applyFont="1" applyBorder="1"/>
    <xf numFmtId="0" fontId="1" fillId="0" borderId="0" xfId="0" applyNumberFormat="1" applyFont="1"/>
    <xf numFmtId="0" fontId="0" fillId="0" borderId="0" xfId="0" applyAlignment="1"/>
    <xf numFmtId="0" fontId="0" fillId="0" borderId="15" xfId="0" applyBorder="1"/>
    <xf numFmtId="164" fontId="20" fillId="4" borderId="4" xfId="0" applyNumberFormat="1" applyFont="1" applyFill="1" applyBorder="1" applyAlignment="1">
      <alignment horizontal="left" vertical="top"/>
    </xf>
    <xf numFmtId="164" fontId="0" fillId="2" borderId="0" xfId="0" applyNumberFormat="1" applyFill="1" applyBorder="1" applyAlignment="1">
      <alignment horizontal="center"/>
    </xf>
    <xf numFmtId="0" fontId="22" fillId="0" borderId="0" xfId="0" applyFont="1"/>
    <xf numFmtId="0" fontId="21" fillId="0" borderId="0" xfId="5" applyAlignment="1" applyProtection="1"/>
    <xf numFmtId="164" fontId="23" fillId="2" borderId="0" xfId="0" applyNumberFormat="1" applyFont="1" applyFill="1" applyBorder="1" applyAlignment="1">
      <alignment horizontal="center"/>
    </xf>
    <xf numFmtId="0" fontId="0" fillId="0" borderId="0" xfId="0" applyBorder="1" applyAlignment="1">
      <alignment vertical="top"/>
    </xf>
    <xf numFmtId="0" fontId="17" fillId="5" borderId="16" xfId="0" applyFont="1" applyFill="1" applyBorder="1" applyAlignment="1">
      <alignment horizontal="center" vertical="center"/>
    </xf>
    <xf numFmtId="0" fontId="26" fillId="0" borderId="0" xfId="0" applyFont="1"/>
    <xf numFmtId="0" fontId="27" fillId="0" borderId="0" xfId="0" applyFont="1"/>
    <xf numFmtId="0" fontId="25" fillId="0" borderId="0" xfId="0" applyFont="1"/>
    <xf numFmtId="0" fontId="0" fillId="0" borderId="0" xfId="0" applyFill="1" applyBorder="1"/>
    <xf numFmtId="164" fontId="23" fillId="2" borderId="9" xfId="0" applyNumberFormat="1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/>
    </xf>
    <xf numFmtId="0" fontId="14" fillId="3" borderId="12" xfId="0" applyFont="1" applyFill="1" applyBorder="1" applyAlignment="1">
      <alignment horizontal="center" vertical="center"/>
    </xf>
    <xf numFmtId="0" fontId="32" fillId="5" borderId="16" xfId="0" applyFont="1" applyFill="1" applyBorder="1" applyAlignment="1">
      <alignment horizontal="center" vertical="center"/>
    </xf>
    <xf numFmtId="0" fontId="32" fillId="0" borderId="16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5" borderId="16" xfId="0" applyFont="1" applyFill="1" applyBorder="1" applyAlignment="1">
      <alignment horizontal="center" vertical="center"/>
    </xf>
    <xf numFmtId="0" fontId="25" fillId="0" borderId="16" xfId="0" applyFont="1" applyFill="1" applyBorder="1" applyAlignment="1">
      <alignment horizontal="center" vertical="center" wrapText="1"/>
    </xf>
    <xf numFmtId="0" fontId="0" fillId="6" borderId="16" xfId="0" applyFont="1" applyFill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25" fillId="6" borderId="16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/>
    </xf>
    <xf numFmtId="0" fontId="32" fillId="7" borderId="16" xfId="0" applyFont="1" applyFill="1" applyBorder="1" applyAlignment="1">
      <alignment horizontal="center" vertical="center"/>
    </xf>
    <xf numFmtId="0" fontId="25" fillId="6" borderId="16" xfId="0" applyFont="1" applyFill="1" applyBorder="1" applyAlignment="1">
      <alignment horizontal="center" vertical="center"/>
    </xf>
    <xf numFmtId="0" fontId="33" fillId="0" borderId="16" xfId="0" applyFont="1" applyBorder="1" applyAlignment="1">
      <alignment horizontal="center" vertical="center"/>
    </xf>
    <xf numFmtId="0" fontId="25" fillId="5" borderId="16" xfId="0" applyFont="1" applyFill="1" applyBorder="1" applyAlignment="1">
      <alignment horizontal="center" vertical="center"/>
    </xf>
    <xf numFmtId="0" fontId="28" fillId="5" borderId="16" xfId="0" applyFont="1" applyFill="1" applyBorder="1" applyAlignment="1">
      <alignment horizontal="center" vertical="center"/>
    </xf>
    <xf numFmtId="0" fontId="25" fillId="5" borderId="17" xfId="0" applyFont="1" applyFill="1" applyBorder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9" borderId="16" xfId="0" applyFont="1" applyFill="1" applyBorder="1" applyAlignment="1">
      <alignment horizontal="center" vertical="center"/>
    </xf>
    <xf numFmtId="0" fontId="32" fillId="10" borderId="16" xfId="0" applyFont="1" applyFill="1" applyBorder="1" applyAlignment="1">
      <alignment horizontal="left" vertical="center"/>
    </xf>
    <xf numFmtId="0" fontId="32" fillId="5" borderId="16" xfId="0" applyFont="1" applyFill="1" applyBorder="1" applyAlignment="1">
      <alignment horizontal="left" vertical="center"/>
    </xf>
    <xf numFmtId="0" fontId="32" fillId="5" borderId="16" xfId="0" applyFont="1" applyFill="1" applyBorder="1" applyAlignment="1">
      <alignment horizontal="left"/>
    </xf>
    <xf numFmtId="0" fontId="25" fillId="0" borderId="0" xfId="0" applyFont="1" applyBorder="1" applyAlignment="1">
      <alignment horizontal="center" vertical="top"/>
    </xf>
    <xf numFmtId="164" fontId="20" fillId="4" borderId="1" xfId="0" applyNumberFormat="1" applyFont="1" applyFill="1" applyBorder="1" applyAlignment="1">
      <alignment horizontal="center" vertical="top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34" fillId="11" borderId="13" xfId="0" applyNumberFormat="1" applyFont="1" applyFill="1" applyBorder="1" applyAlignment="1">
      <alignment horizontal="center" vertical="center"/>
    </xf>
    <xf numFmtId="0" fontId="34" fillId="11" borderId="18" xfId="0" applyNumberFormat="1" applyFont="1" applyFill="1" applyBorder="1" applyAlignment="1">
      <alignment horizontal="center" vertical="center"/>
    </xf>
    <xf numFmtId="170" fontId="34" fillId="11" borderId="18" xfId="0" applyNumberFormat="1" applyFont="1" applyFill="1" applyBorder="1" applyAlignment="1">
      <alignment horizontal="center" vertical="center"/>
    </xf>
    <xf numFmtId="170" fontId="0" fillId="0" borderId="0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0" fillId="0" borderId="0" xfId="0" applyNumberFormat="1" applyFill="1"/>
    <xf numFmtId="170" fontId="0" fillId="0" borderId="0" xfId="0" applyNumberFormat="1"/>
    <xf numFmtId="164" fontId="0" fillId="2" borderId="0" xfId="0" applyNumberFormat="1" applyFill="1" applyBorder="1" applyAlignment="1"/>
    <xf numFmtId="164" fontId="0" fillId="2" borderId="9" xfId="0" applyNumberFormat="1" applyFill="1" applyBorder="1" applyAlignment="1"/>
    <xf numFmtId="0" fontId="13" fillId="3" borderId="2" xfId="0" applyFont="1" applyFill="1" applyBorder="1" applyAlignment="1"/>
    <xf numFmtId="0" fontId="13" fillId="3" borderId="3" xfId="0" applyFont="1" applyFill="1" applyBorder="1" applyAlignment="1"/>
    <xf numFmtId="0" fontId="13" fillId="3" borderId="4" xfId="0" applyFont="1" applyFill="1" applyBorder="1" applyAlignment="1"/>
    <xf numFmtId="168" fontId="0" fillId="2" borderId="0" xfId="0" applyNumberFormat="1" applyFill="1" applyBorder="1" applyAlignment="1"/>
    <xf numFmtId="168" fontId="0" fillId="2" borderId="9" xfId="0" applyNumberFormat="1" applyFill="1" applyBorder="1" applyAlignment="1"/>
    <xf numFmtId="168" fontId="13" fillId="3" borderId="3" xfId="0" applyNumberFormat="1" applyFont="1" applyFill="1" applyBorder="1" applyAlignment="1"/>
    <xf numFmtId="0" fontId="13" fillId="3" borderId="3" xfId="0" applyFont="1" applyFill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24" fillId="0" borderId="0" xfId="0" applyFont="1" applyBorder="1" applyAlignment="1">
      <alignment horizontal="center" vertical="top"/>
    </xf>
    <xf numFmtId="0" fontId="31" fillId="0" borderId="0" xfId="0" applyFont="1" applyBorder="1" applyAlignment="1">
      <alignment horizontal="center" vertical="top"/>
    </xf>
    <xf numFmtId="0" fontId="28" fillId="0" borderId="0" xfId="0" applyFont="1" applyBorder="1" applyAlignment="1">
      <alignment horizontal="center" vertical="top"/>
    </xf>
    <xf numFmtId="0" fontId="30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9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68" fontId="34" fillId="11" borderId="18" xfId="0" applyNumberFormat="1" applyFont="1" applyFill="1" applyBorder="1" applyAlignment="1">
      <alignment horizontal="center" vertical="center"/>
    </xf>
    <xf numFmtId="168" fontId="0" fillId="0" borderId="0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3" xfId="0" applyBorder="1" applyAlignment="1">
      <alignment horizontal="center"/>
    </xf>
    <xf numFmtId="164" fontId="35" fillId="2" borderId="0" xfId="0" applyNumberFormat="1" applyFont="1" applyFill="1" applyBorder="1" applyAlignment="1">
      <alignment horizontal="left"/>
    </xf>
    <xf numFmtId="1" fontId="32" fillId="2" borderId="0" xfId="0" applyNumberFormat="1" applyFont="1" applyFill="1" applyBorder="1" applyAlignment="1">
      <alignment horizontal="center"/>
    </xf>
    <xf numFmtId="168" fontId="20" fillId="4" borderId="2" xfId="0" applyNumberFormat="1" applyFont="1" applyFill="1" applyBorder="1" applyAlignment="1">
      <alignment vertical="top"/>
    </xf>
    <xf numFmtId="168" fontId="0" fillId="0" borderId="0" xfId="0" applyNumberFormat="1" applyBorder="1" applyAlignment="1"/>
    <xf numFmtId="168" fontId="0" fillId="0" borderId="0" xfId="0" applyNumberFormat="1" applyAlignment="1"/>
    <xf numFmtId="168" fontId="20" fillId="4" borderId="3" xfId="0" applyNumberFormat="1" applyFont="1" applyFill="1" applyBorder="1" applyAlignment="1">
      <alignment horizontal="center" vertical="top"/>
    </xf>
    <xf numFmtId="0" fontId="14" fillId="3" borderId="11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28" fillId="0" borderId="0" xfId="0" applyNumberFormat="1" applyFont="1" applyAlignment="1">
      <alignment horizontal="center"/>
    </xf>
    <xf numFmtId="168" fontId="28" fillId="0" borderId="0" xfId="0" applyNumberFormat="1" applyFont="1" applyAlignment="1">
      <alignment horizontal="center"/>
    </xf>
    <xf numFmtId="164" fontId="35" fillId="2" borderId="0" xfId="0" applyNumberFormat="1" applyFont="1" applyFill="1" applyBorder="1" applyAlignment="1">
      <alignment horizontal="center" vertical="center"/>
    </xf>
    <xf numFmtId="164" fontId="35" fillId="2" borderId="9" xfId="0" applyNumberFormat="1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left" vertical="center"/>
    </xf>
    <xf numFmtId="0" fontId="14" fillId="3" borderId="12" xfId="0" applyFont="1" applyFill="1" applyBorder="1" applyAlignment="1">
      <alignment horizontal="left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70" fontId="14" fillId="3" borderId="11" xfId="0" applyNumberFormat="1" applyFont="1" applyFill="1" applyBorder="1" applyAlignment="1">
      <alignment horizontal="center" vertical="center"/>
    </xf>
    <xf numFmtId="170" fontId="14" fillId="3" borderId="12" xfId="0" applyNumberFormat="1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 wrapText="1"/>
    </xf>
    <xf numFmtId="0" fontId="14" fillId="3" borderId="12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12" xfId="0" applyFont="1" applyFill="1" applyBorder="1" applyAlignment="1">
      <alignment horizontal="center" vertical="center"/>
    </xf>
    <xf numFmtId="164" fontId="35" fillId="2" borderId="0" xfId="0" applyNumberFormat="1" applyFont="1" applyFill="1" applyBorder="1" applyAlignment="1">
      <alignment horizontal="center"/>
    </xf>
  </cellXfs>
  <cellStyles count="6">
    <cellStyle name="Hyperlink" xfId="5" builtinId="8"/>
    <cellStyle name="Normal" xfId="0" builtinId="0"/>
    <cellStyle name="Normal 17" xfId="1"/>
    <cellStyle name="Normal 18" xfId="4"/>
    <cellStyle name="Normal 19" xfId="3"/>
    <cellStyle name="Normal 21" xfId="2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909"/>
        </patternFill>
      </fill>
    </dxf>
    <dxf>
      <fill>
        <patternFill>
          <bgColor rgb="FFFFC000"/>
        </patternFill>
      </fill>
    </dxf>
    <dxf>
      <fill>
        <patternFill>
          <bgColor rgb="FFFFFF6D"/>
        </patternFill>
      </fill>
    </dxf>
    <dxf>
      <fill>
        <patternFill>
          <bgColor rgb="FFE7F4D8"/>
        </patternFill>
      </fill>
    </dxf>
    <dxf>
      <fill>
        <patternFill>
          <bgColor rgb="FFC2E49C"/>
        </patternFill>
      </fill>
    </dxf>
    <dxf>
      <fill>
        <patternFill>
          <bgColor rgb="FFFFFFB9"/>
        </patternFill>
      </fill>
    </dxf>
    <dxf>
      <fill>
        <patternFill>
          <bgColor rgb="FFFFCBA7"/>
        </patternFill>
      </fill>
    </dxf>
    <dxf>
      <fill>
        <patternFill>
          <bgColor theme="6" tint="0.39994506668294322"/>
        </patternFill>
      </fill>
    </dxf>
    <dxf>
      <fill>
        <patternFill>
          <bgColor rgb="FFFFAA71"/>
        </patternFill>
      </fill>
    </dxf>
  </dxfs>
  <tableStyles count="0" defaultTableStyle="TableStyleMedium9" defaultPivotStyle="PivotStyleLight16"/>
  <colors>
    <mruColors>
      <color rgb="FF0505FF"/>
      <color rgb="FF0000FF"/>
      <color rgb="FF000096"/>
      <color rgb="FFFFFF6D"/>
      <color rgb="FF967200"/>
      <color rgb="FFFF0909"/>
      <color rgb="FFE7F4D8"/>
      <color rgb="FFDFF1CB"/>
      <color rgb="FFD8EEC0"/>
      <color rgb="FFC2E4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Email!$A$2" lockText="1" noThreeD="1"/>
</file>

<file path=xl/ctrlProps/ctrlProp2.xml><?xml version="1.0" encoding="utf-8"?>
<formControlPr xmlns="http://schemas.microsoft.com/office/spreadsheetml/2009/9/main" objectType="CheckBox" checked="Checked" fmlaLink="Email!$A$3" lockText="1" noThreeD="1"/>
</file>

<file path=xl/ctrlProps/ctrlProp3.xml><?xml version="1.0" encoding="utf-8"?>
<formControlPr xmlns="http://schemas.microsoft.com/office/spreadsheetml/2009/9/main" objectType="CheckBox" checked="Checked" fmlaLink="Email!$A$4" lockText="1" noThreeD="1"/>
</file>

<file path=xl/ctrlProps/ctrlProp4.xml><?xml version="1.0" encoding="utf-8"?>
<formControlPr xmlns="http://schemas.microsoft.com/office/spreadsheetml/2009/9/main" objectType="CheckBox" checked="Checked" fmlaLink="Email!$A$5" lockText="1" noThreeD="1"/>
</file>

<file path=xl/ctrlProps/ctrlProp5.xml><?xml version="1.0" encoding="utf-8"?>
<formControlPr xmlns="http://schemas.microsoft.com/office/spreadsheetml/2009/9/main" objectType="CheckBox" checked="Checked" fmlaLink="Email!$A$6" lockText="1" noThreeD="1"/>
</file>

<file path=xl/ctrlProps/ctrlProp6.xml><?xml version="1.0" encoding="utf-8"?>
<formControlPr xmlns="http://schemas.microsoft.com/office/spreadsheetml/2009/9/main" objectType="CheckBox" checked="Checked" fmlaLink="Email!$A$7" lockText="1" noThreeD="1"/>
</file>

<file path=xl/ctrlProps/ctrlProp7.xml><?xml version="1.0" encoding="utf-8"?>
<formControlPr xmlns="http://schemas.microsoft.com/office/spreadsheetml/2009/9/main" objectType="CheckBox" checked="Checked" fmlaLink="Email!$A$8" lockText="1" noThreeD="1"/>
</file>

<file path=xl/ctrlProps/ctrlProp8.xml><?xml version="1.0" encoding="utf-8"?>
<formControlPr xmlns="http://schemas.microsoft.com/office/spreadsheetml/2009/9/main" objectType="CheckBox" checked="Checked" fmlaLink="Email!$A$9" lockText="1" noThreeD="1"/>
</file>

<file path=xl/ctrlProps/ctrlProp9.xml><?xml version="1.0" encoding="utf-8"?>
<formControlPr xmlns="http://schemas.microsoft.com/office/spreadsheetml/2009/9/main" objectType="CheckBox" fmlaLink="Email!$A$10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CheckBox" fmlaLink="Email!$A$12" lockText="1" noThreeD="1"/>
</file>

<file path=xl/ctrlProps/ctrlProp13.xml><?xml version="1.0" encoding="utf-8"?>
<formControlPr xmlns="http://schemas.microsoft.com/office/spreadsheetml/2009/9/main" objectType="CheckBox" fmlaLink="Email!$A$13" lockText="1" noThreeD="1"/>
</file>

<file path=xl/ctrlProps/ctrlProp14.xml><?xml version="1.0" encoding="utf-8"?>
<formControlPr xmlns="http://schemas.microsoft.com/office/spreadsheetml/2009/9/main" objectType="CheckBox" fmlaLink="Email!$A$14" lockText="1" noThreeD="1"/>
</file>

<file path=xl/ctrlProps/ctrlProp15.xml><?xml version="1.0" encoding="utf-8"?>
<formControlPr xmlns="http://schemas.microsoft.com/office/spreadsheetml/2009/9/main" objectType="CheckBox" fmlaLink="Email!$A$15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fmlaLink="Email!$A$31" lockText="1" noThreeD="1"/>
</file>

<file path=xl/ctrlProps/ctrlProp18.xml><?xml version="1.0" encoding="utf-8"?>
<formControlPr xmlns="http://schemas.microsoft.com/office/spreadsheetml/2009/9/main" objectType="CheckBox" fmlaLink="Email!$A$32" lockText="1" noThreeD="1"/>
</file>

<file path=xl/ctrlProps/ctrlProp19.xml><?xml version="1.0" encoding="utf-8"?>
<formControlPr xmlns="http://schemas.microsoft.com/office/spreadsheetml/2009/9/main" objectType="CheckBox" fmlaLink="Email!$A$11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2" name="TextBox 1"/>
        <xdr:cNvSpPr txBox="1"/>
      </xdr:nvSpPr>
      <xdr:spPr>
        <a:xfrm>
          <a:off x="47634525" y="2314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3" name="TextBox 2"/>
        <xdr:cNvSpPr txBox="1"/>
      </xdr:nvSpPr>
      <xdr:spPr>
        <a:xfrm>
          <a:off x="48663225" y="2314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 editAs="absolute">
    <xdr:from>
      <xdr:col>8</xdr:col>
      <xdr:colOff>215778</xdr:colOff>
      <xdr:row>0</xdr:row>
      <xdr:rowOff>95248</xdr:rowOff>
    </xdr:from>
    <xdr:to>
      <xdr:col>10</xdr:col>
      <xdr:colOff>93303</xdr:colOff>
      <xdr:row>1</xdr:row>
      <xdr:rowOff>347661</xdr:rowOff>
    </xdr:to>
    <xdr:sp macro="[0]!ALVOutage" textlink="">
      <xdr:nvSpPr>
        <xdr:cNvPr id="4" name="Diamond 3"/>
        <xdr:cNvSpPr/>
      </xdr:nvSpPr>
      <xdr:spPr>
        <a:xfrm>
          <a:off x="6347497" y="95248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LTE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Alarms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418184</xdr:colOff>
      <xdr:row>0</xdr:row>
      <xdr:rowOff>83342</xdr:rowOff>
    </xdr:from>
    <xdr:to>
      <xdr:col>8</xdr:col>
      <xdr:colOff>152834</xdr:colOff>
      <xdr:row>1</xdr:row>
      <xdr:rowOff>335755</xdr:rowOff>
    </xdr:to>
    <xdr:sp macro="[0]!TGStatus" textlink="">
      <xdr:nvSpPr>
        <xdr:cNvPr id="5" name="Diamond 4"/>
        <xdr:cNvSpPr/>
      </xdr:nvSpPr>
      <xdr:spPr>
        <a:xfrm>
          <a:off x="5073528" y="83342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2G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Down Sites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394371</xdr:colOff>
      <xdr:row>0</xdr:row>
      <xdr:rowOff>83342</xdr:rowOff>
    </xdr:from>
    <xdr:to>
      <xdr:col>13</xdr:col>
      <xdr:colOff>190874</xdr:colOff>
      <xdr:row>1</xdr:row>
      <xdr:rowOff>335755</xdr:rowOff>
    </xdr:to>
    <xdr:sp macro="[0]!CeaseTime" textlink="">
      <xdr:nvSpPr>
        <xdr:cNvPr id="6" name="Diamond 5"/>
        <xdr:cNvSpPr/>
      </xdr:nvSpPr>
      <xdr:spPr>
        <a:xfrm>
          <a:off x="8871621" y="83342"/>
          <a:ext cx="1201441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Cease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Time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156245</xdr:colOff>
      <xdr:row>0</xdr:row>
      <xdr:rowOff>95249</xdr:rowOff>
    </xdr:from>
    <xdr:to>
      <xdr:col>12</xdr:col>
      <xdr:colOff>355239</xdr:colOff>
      <xdr:row>1</xdr:row>
      <xdr:rowOff>347662</xdr:rowOff>
    </xdr:to>
    <xdr:sp macro="[0]!MoreThen3hrs" textlink="">
      <xdr:nvSpPr>
        <xdr:cNvPr id="7" name="Diamond 6"/>
        <xdr:cNvSpPr/>
      </xdr:nvSpPr>
      <xdr:spPr>
        <a:xfrm>
          <a:off x="7621464" y="95249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&gt;3hrs</a:t>
          </a:r>
        </a:p>
      </xdr:txBody>
    </xdr:sp>
    <xdr:clientData/>
  </xdr:twoCellAnchor>
  <xdr:twoCellAnchor>
    <xdr:from>
      <xdr:col>1</xdr:col>
      <xdr:colOff>178595</xdr:colOff>
      <xdr:row>1</xdr:row>
      <xdr:rowOff>107156</xdr:rowOff>
    </xdr:from>
    <xdr:to>
      <xdr:col>1</xdr:col>
      <xdr:colOff>604553</xdr:colOff>
      <xdr:row>1</xdr:row>
      <xdr:rowOff>309562</xdr:rowOff>
    </xdr:to>
    <xdr:sp macro="" textlink="">
      <xdr:nvSpPr>
        <xdr:cNvPr id="8" name="Right Arrow 7"/>
        <xdr:cNvSpPr/>
      </xdr:nvSpPr>
      <xdr:spPr>
        <a:xfrm>
          <a:off x="285751" y="583406"/>
          <a:ext cx="425958" cy="20240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27" name="TextBox 11"/>
        <xdr:cNvSpPr>
          <a:spLocks noChangeArrowheads="1"/>
        </xdr:cNvSpPr>
      </xdr:nvSpPr>
      <xdr:spPr bwMode="auto">
        <a:xfrm>
          <a:off x="14516100" y="15049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26" name="TextBox 12"/>
        <xdr:cNvSpPr>
          <a:spLocks noChangeArrowheads="1"/>
        </xdr:cNvSpPr>
      </xdr:nvSpPr>
      <xdr:spPr bwMode="auto">
        <a:xfrm>
          <a:off x="14516100" y="15049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76200</xdr:rowOff>
    </xdr:from>
    <xdr:to>
      <xdr:col>21</xdr:col>
      <xdr:colOff>0</xdr:colOff>
      <xdr:row>16</xdr:row>
      <xdr:rowOff>76200</xdr:rowOff>
    </xdr:to>
    <xdr:sp macro="" textlink="">
      <xdr:nvSpPr>
        <xdr:cNvPr id="1025" name="TextBox 18"/>
        <xdr:cNvSpPr>
          <a:spLocks noChangeArrowheads="1"/>
        </xdr:cNvSpPr>
      </xdr:nvSpPr>
      <xdr:spPr bwMode="auto">
        <a:xfrm>
          <a:off x="14516100" y="12858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2" name="TextBox 11"/>
        <xdr:cNvSpPr>
          <a:spLocks noChangeArrowheads="1"/>
        </xdr:cNvSpPr>
      </xdr:nvSpPr>
      <xdr:spPr bwMode="auto">
        <a:xfrm>
          <a:off x="15168563" y="15001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3" name="TextBox 12"/>
        <xdr:cNvSpPr>
          <a:spLocks noChangeArrowheads="1"/>
        </xdr:cNvSpPr>
      </xdr:nvSpPr>
      <xdr:spPr bwMode="auto">
        <a:xfrm>
          <a:off x="15168563" y="15001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14" name="TextBox 11"/>
        <xdr:cNvSpPr>
          <a:spLocks noChangeArrowheads="1"/>
        </xdr:cNvSpPr>
      </xdr:nvSpPr>
      <xdr:spPr bwMode="auto">
        <a:xfrm>
          <a:off x="15632906" y="3071813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15" name="TextBox 12"/>
        <xdr:cNvSpPr>
          <a:spLocks noChangeArrowheads="1"/>
        </xdr:cNvSpPr>
      </xdr:nvSpPr>
      <xdr:spPr bwMode="auto">
        <a:xfrm>
          <a:off x="15632906" y="3071813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16" name="TextBox 11"/>
        <xdr:cNvSpPr>
          <a:spLocks noChangeArrowheads="1"/>
        </xdr:cNvSpPr>
      </xdr:nvSpPr>
      <xdr:spPr bwMode="auto">
        <a:xfrm>
          <a:off x="15632906" y="3976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17" name="TextBox 12"/>
        <xdr:cNvSpPr>
          <a:spLocks noChangeArrowheads="1"/>
        </xdr:cNvSpPr>
      </xdr:nvSpPr>
      <xdr:spPr bwMode="auto">
        <a:xfrm>
          <a:off x="15632906" y="3976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18" name="TextBox 11"/>
        <xdr:cNvSpPr>
          <a:spLocks noChangeArrowheads="1"/>
        </xdr:cNvSpPr>
      </xdr:nvSpPr>
      <xdr:spPr bwMode="auto">
        <a:xfrm>
          <a:off x="15632906" y="3976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19" name="TextBox 12"/>
        <xdr:cNvSpPr>
          <a:spLocks noChangeArrowheads="1"/>
        </xdr:cNvSpPr>
      </xdr:nvSpPr>
      <xdr:spPr bwMode="auto">
        <a:xfrm>
          <a:off x="15632906" y="3976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60</xdr:row>
      <xdr:rowOff>95250</xdr:rowOff>
    </xdr:from>
    <xdr:to>
      <xdr:col>21</xdr:col>
      <xdr:colOff>0</xdr:colOff>
      <xdr:row>60</xdr:row>
      <xdr:rowOff>95250</xdr:rowOff>
    </xdr:to>
    <xdr:sp macro="" textlink="">
      <xdr:nvSpPr>
        <xdr:cNvPr id="20" name="TextBox 11"/>
        <xdr:cNvSpPr>
          <a:spLocks noChangeArrowheads="1"/>
        </xdr:cNvSpPr>
      </xdr:nvSpPr>
      <xdr:spPr bwMode="auto">
        <a:xfrm>
          <a:off x="9465469" y="6262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60</xdr:row>
      <xdr:rowOff>95250</xdr:rowOff>
    </xdr:from>
    <xdr:to>
      <xdr:col>21</xdr:col>
      <xdr:colOff>0</xdr:colOff>
      <xdr:row>60</xdr:row>
      <xdr:rowOff>95250</xdr:rowOff>
    </xdr:to>
    <xdr:sp macro="" textlink="">
      <xdr:nvSpPr>
        <xdr:cNvPr id="21" name="TextBox 12"/>
        <xdr:cNvSpPr>
          <a:spLocks noChangeArrowheads="1"/>
        </xdr:cNvSpPr>
      </xdr:nvSpPr>
      <xdr:spPr bwMode="auto">
        <a:xfrm>
          <a:off x="9465469" y="6262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51</xdr:row>
      <xdr:rowOff>95250</xdr:rowOff>
    </xdr:from>
    <xdr:to>
      <xdr:col>21</xdr:col>
      <xdr:colOff>0</xdr:colOff>
      <xdr:row>51</xdr:row>
      <xdr:rowOff>95250</xdr:rowOff>
    </xdr:to>
    <xdr:sp macro="" textlink="">
      <xdr:nvSpPr>
        <xdr:cNvPr id="22" name="TextBox 11"/>
        <xdr:cNvSpPr>
          <a:spLocks noChangeArrowheads="1"/>
        </xdr:cNvSpPr>
      </xdr:nvSpPr>
      <xdr:spPr bwMode="auto">
        <a:xfrm>
          <a:off x="9465469" y="5119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51</xdr:row>
      <xdr:rowOff>95250</xdr:rowOff>
    </xdr:from>
    <xdr:to>
      <xdr:col>21</xdr:col>
      <xdr:colOff>0</xdr:colOff>
      <xdr:row>51</xdr:row>
      <xdr:rowOff>95250</xdr:rowOff>
    </xdr:to>
    <xdr:sp macro="" textlink="">
      <xdr:nvSpPr>
        <xdr:cNvPr id="23" name="TextBox 12"/>
        <xdr:cNvSpPr>
          <a:spLocks noChangeArrowheads="1"/>
        </xdr:cNvSpPr>
      </xdr:nvSpPr>
      <xdr:spPr bwMode="auto">
        <a:xfrm>
          <a:off x="9465469" y="5119688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24" name="TextBox 11"/>
        <xdr:cNvSpPr>
          <a:spLocks noChangeArrowheads="1"/>
        </xdr:cNvSpPr>
      </xdr:nvSpPr>
      <xdr:spPr bwMode="auto">
        <a:xfrm>
          <a:off x="15623323" y="1303299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25" name="TextBox 12"/>
        <xdr:cNvSpPr>
          <a:spLocks noChangeArrowheads="1"/>
        </xdr:cNvSpPr>
      </xdr:nvSpPr>
      <xdr:spPr bwMode="auto">
        <a:xfrm>
          <a:off x="15623323" y="1303299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26" name="TextBox 11"/>
        <xdr:cNvSpPr>
          <a:spLocks noChangeArrowheads="1"/>
        </xdr:cNvSpPr>
      </xdr:nvSpPr>
      <xdr:spPr bwMode="auto">
        <a:xfrm>
          <a:off x="15716250" y="1303299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27" name="TextBox 12"/>
        <xdr:cNvSpPr>
          <a:spLocks noChangeArrowheads="1"/>
        </xdr:cNvSpPr>
      </xdr:nvSpPr>
      <xdr:spPr bwMode="auto">
        <a:xfrm>
          <a:off x="15716250" y="1303299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47</xdr:row>
      <xdr:rowOff>95250</xdr:rowOff>
    </xdr:from>
    <xdr:to>
      <xdr:col>13</xdr:col>
      <xdr:colOff>0</xdr:colOff>
      <xdr:row>47</xdr:row>
      <xdr:rowOff>95250</xdr:rowOff>
    </xdr:to>
    <xdr:sp macro="" textlink="">
      <xdr:nvSpPr>
        <xdr:cNvPr id="28" name="TextBox 11"/>
        <xdr:cNvSpPr>
          <a:spLocks noChangeArrowheads="1"/>
        </xdr:cNvSpPr>
      </xdr:nvSpPr>
      <xdr:spPr bwMode="auto">
        <a:xfrm>
          <a:off x="15716250" y="6135494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47</xdr:row>
      <xdr:rowOff>95250</xdr:rowOff>
    </xdr:from>
    <xdr:to>
      <xdr:col>13</xdr:col>
      <xdr:colOff>0</xdr:colOff>
      <xdr:row>47</xdr:row>
      <xdr:rowOff>95250</xdr:rowOff>
    </xdr:to>
    <xdr:sp macro="" textlink="">
      <xdr:nvSpPr>
        <xdr:cNvPr id="29" name="TextBox 12"/>
        <xdr:cNvSpPr>
          <a:spLocks noChangeArrowheads="1"/>
        </xdr:cNvSpPr>
      </xdr:nvSpPr>
      <xdr:spPr bwMode="auto">
        <a:xfrm>
          <a:off x="15716250" y="6135494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30" name="TextBox 29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1" name="TextBox 30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32" name="TextBox 31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3" name="TextBox 32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4" name="TextBox 33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35" name="TextBox 34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36" name="TextBox 35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7" name="TextBox 36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38" name="TextBox 37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39" name="TextBox 38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40" name="TextBox 39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41" name="TextBox 40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42" name="TextBox 41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43" name="TextBox 42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47</xdr:col>
      <xdr:colOff>9525</xdr:colOff>
      <xdr:row>9</xdr:row>
      <xdr:rowOff>95250</xdr:rowOff>
    </xdr:from>
    <xdr:ext cx="184731" cy="264560"/>
    <xdr:sp macro="" textlink="">
      <xdr:nvSpPr>
        <xdr:cNvPr id="44" name="TextBox 43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45" name="TextBox 44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46" name="TextBox 45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47" name="TextBox 46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48" name="TextBox 47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49" name="TextBox 48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50" name="TextBox 49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51" name="TextBox 50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48</xdr:col>
      <xdr:colOff>9525</xdr:colOff>
      <xdr:row>9</xdr:row>
      <xdr:rowOff>95250</xdr:rowOff>
    </xdr:from>
    <xdr:ext cx="184731" cy="264560"/>
    <xdr:sp macro="" textlink="">
      <xdr:nvSpPr>
        <xdr:cNvPr id="52" name="TextBox 51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53" name="TextBox 52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54" name="TextBox 53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55" name="TextBox 54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49</xdr:col>
      <xdr:colOff>9525</xdr:colOff>
      <xdr:row>9</xdr:row>
      <xdr:rowOff>95250</xdr:rowOff>
    </xdr:from>
    <xdr:ext cx="184731" cy="264560"/>
    <xdr:sp macro="" textlink="">
      <xdr:nvSpPr>
        <xdr:cNvPr id="56" name="TextBox 55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57" name="TextBox 56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50</xdr:col>
      <xdr:colOff>9525</xdr:colOff>
      <xdr:row>9</xdr:row>
      <xdr:rowOff>95250</xdr:rowOff>
    </xdr:from>
    <xdr:ext cx="184731" cy="264560"/>
    <xdr:sp macro="" textlink="">
      <xdr:nvSpPr>
        <xdr:cNvPr id="58" name="TextBox 57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51</xdr:col>
      <xdr:colOff>9525</xdr:colOff>
      <xdr:row>9</xdr:row>
      <xdr:rowOff>95250</xdr:rowOff>
    </xdr:from>
    <xdr:ext cx="184731" cy="264560"/>
    <xdr:sp macro="" textlink="">
      <xdr:nvSpPr>
        <xdr:cNvPr id="59" name="TextBox 58"/>
        <xdr:cNvSpPr txBox="1"/>
      </xdr:nvSpPr>
      <xdr:spPr>
        <a:xfrm>
          <a:off x="22791964" y="22587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 editAs="absolute">
    <xdr:from>
      <xdr:col>4</xdr:col>
      <xdr:colOff>642953</xdr:colOff>
      <xdr:row>0</xdr:row>
      <xdr:rowOff>59531</xdr:rowOff>
    </xdr:from>
    <xdr:to>
      <xdr:col>6</xdr:col>
      <xdr:colOff>318072</xdr:colOff>
      <xdr:row>1</xdr:row>
      <xdr:rowOff>311944</xdr:rowOff>
    </xdr:to>
    <xdr:sp macro="[0]!Ping" textlink="">
      <xdr:nvSpPr>
        <xdr:cNvPr id="61" name="Diamond 60"/>
        <xdr:cNvSpPr/>
      </xdr:nvSpPr>
      <xdr:spPr>
        <a:xfrm>
          <a:off x="3762391" y="59531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Ping</a:t>
          </a:r>
        </a:p>
      </xdr:txBody>
    </xdr:sp>
    <xdr:clientData/>
  </xdr:twoCellAnchor>
  <xdr:twoCellAnchor editAs="absolute">
    <xdr:from>
      <xdr:col>13</xdr:col>
      <xdr:colOff>0</xdr:colOff>
      <xdr:row>0</xdr:row>
      <xdr:rowOff>59531</xdr:rowOff>
    </xdr:from>
    <xdr:to>
      <xdr:col>14</xdr:col>
      <xdr:colOff>154791</xdr:colOff>
      <xdr:row>0</xdr:row>
      <xdr:rowOff>381001</xdr:rowOff>
    </xdr:to>
    <xdr:sp macro="[0]!Email" textlink="">
      <xdr:nvSpPr>
        <xdr:cNvPr id="63" name="Pentagon 62"/>
        <xdr:cNvSpPr/>
      </xdr:nvSpPr>
      <xdr:spPr>
        <a:xfrm>
          <a:off x="9882188" y="59531"/>
          <a:ext cx="1023947" cy="321470"/>
        </a:xfrm>
        <a:prstGeom prst="homePlate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Down Email</a:t>
          </a:r>
        </a:p>
      </xdr:txBody>
    </xdr:sp>
    <xdr:clientData/>
  </xdr:twoCellAnchor>
  <xdr:twoCellAnchor>
    <xdr:from>
      <xdr:col>21</xdr:col>
      <xdr:colOff>0</xdr:colOff>
      <xdr:row>33</xdr:row>
      <xdr:rowOff>76200</xdr:rowOff>
    </xdr:from>
    <xdr:to>
      <xdr:col>21</xdr:col>
      <xdr:colOff>0</xdr:colOff>
      <xdr:row>33</xdr:row>
      <xdr:rowOff>76200</xdr:rowOff>
    </xdr:to>
    <xdr:sp macro="" textlink="">
      <xdr:nvSpPr>
        <xdr:cNvPr id="62" name="TextBox 18"/>
        <xdr:cNvSpPr>
          <a:spLocks noChangeArrowheads="1"/>
        </xdr:cNvSpPr>
      </xdr:nvSpPr>
      <xdr:spPr bwMode="auto">
        <a:xfrm>
          <a:off x="17109281" y="2695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76200</xdr:rowOff>
    </xdr:from>
    <xdr:to>
      <xdr:col>21</xdr:col>
      <xdr:colOff>0</xdr:colOff>
      <xdr:row>9</xdr:row>
      <xdr:rowOff>76200</xdr:rowOff>
    </xdr:to>
    <xdr:sp macro="" textlink="">
      <xdr:nvSpPr>
        <xdr:cNvPr id="64" name="TextBox 18"/>
        <xdr:cNvSpPr>
          <a:spLocks noChangeArrowheads="1"/>
        </xdr:cNvSpPr>
      </xdr:nvSpPr>
      <xdr:spPr bwMode="auto">
        <a:xfrm>
          <a:off x="16192500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65" name="TextBox 11"/>
        <xdr:cNvSpPr>
          <a:spLocks noChangeArrowheads="1"/>
        </xdr:cNvSpPr>
      </xdr:nvSpPr>
      <xdr:spPr bwMode="auto">
        <a:xfrm>
          <a:off x="16192500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66" name="TextBox 12"/>
        <xdr:cNvSpPr>
          <a:spLocks noChangeArrowheads="1"/>
        </xdr:cNvSpPr>
      </xdr:nvSpPr>
      <xdr:spPr bwMode="auto">
        <a:xfrm>
          <a:off x="16192500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67" name="TextBox 11"/>
        <xdr:cNvSpPr>
          <a:spLocks noChangeArrowheads="1"/>
        </xdr:cNvSpPr>
      </xdr:nvSpPr>
      <xdr:spPr bwMode="auto">
        <a:xfrm>
          <a:off x="16192500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68" name="TextBox 12"/>
        <xdr:cNvSpPr>
          <a:spLocks noChangeArrowheads="1"/>
        </xdr:cNvSpPr>
      </xdr:nvSpPr>
      <xdr:spPr bwMode="auto">
        <a:xfrm>
          <a:off x="16192500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76200</xdr:rowOff>
    </xdr:from>
    <xdr:to>
      <xdr:col>21</xdr:col>
      <xdr:colOff>0</xdr:colOff>
      <xdr:row>130</xdr:row>
      <xdr:rowOff>76200</xdr:rowOff>
    </xdr:to>
    <xdr:sp macro="" textlink="">
      <xdr:nvSpPr>
        <xdr:cNvPr id="69" name="TextBox 18"/>
        <xdr:cNvSpPr>
          <a:spLocks noChangeArrowheads="1"/>
        </xdr:cNvSpPr>
      </xdr:nvSpPr>
      <xdr:spPr bwMode="auto">
        <a:xfrm>
          <a:off x="5734050" y="103632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70" name="TextBox 11"/>
        <xdr:cNvSpPr>
          <a:spLocks noChangeArrowheads="1"/>
        </xdr:cNvSpPr>
      </xdr:nvSpPr>
      <xdr:spPr bwMode="auto">
        <a:xfrm>
          <a:off x="992981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71" name="TextBox 12"/>
        <xdr:cNvSpPr>
          <a:spLocks noChangeArrowheads="1"/>
        </xdr:cNvSpPr>
      </xdr:nvSpPr>
      <xdr:spPr bwMode="auto">
        <a:xfrm>
          <a:off x="992981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72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73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7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7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76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77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78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79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80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81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82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83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8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8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86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87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88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89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90" name="TextBox 11"/>
        <xdr:cNvSpPr>
          <a:spLocks noChangeArrowheads="1"/>
        </xdr:cNvSpPr>
      </xdr:nvSpPr>
      <xdr:spPr bwMode="auto">
        <a:xfrm>
          <a:off x="16240125" y="690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91" name="TextBox 12"/>
        <xdr:cNvSpPr>
          <a:spLocks noChangeArrowheads="1"/>
        </xdr:cNvSpPr>
      </xdr:nvSpPr>
      <xdr:spPr bwMode="auto">
        <a:xfrm>
          <a:off x="16240125" y="690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92" name="TextBox 11"/>
        <xdr:cNvSpPr>
          <a:spLocks noChangeArrowheads="1"/>
        </xdr:cNvSpPr>
      </xdr:nvSpPr>
      <xdr:spPr bwMode="auto">
        <a:xfrm>
          <a:off x="16240125" y="690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93" name="TextBox 12"/>
        <xdr:cNvSpPr>
          <a:spLocks noChangeArrowheads="1"/>
        </xdr:cNvSpPr>
      </xdr:nvSpPr>
      <xdr:spPr bwMode="auto">
        <a:xfrm>
          <a:off x="16240125" y="690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9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9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34</xdr:row>
      <xdr:rowOff>95250</xdr:rowOff>
    </xdr:from>
    <xdr:to>
      <xdr:col>21</xdr:col>
      <xdr:colOff>0</xdr:colOff>
      <xdr:row>34</xdr:row>
      <xdr:rowOff>95250</xdr:rowOff>
    </xdr:to>
    <xdr:sp macro="" textlink="">
      <xdr:nvSpPr>
        <xdr:cNvPr id="96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34</xdr:row>
      <xdr:rowOff>95250</xdr:rowOff>
    </xdr:from>
    <xdr:to>
      <xdr:col>21</xdr:col>
      <xdr:colOff>0</xdr:colOff>
      <xdr:row>34</xdr:row>
      <xdr:rowOff>95250</xdr:rowOff>
    </xdr:to>
    <xdr:sp macro="" textlink="">
      <xdr:nvSpPr>
        <xdr:cNvPr id="97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98" name="TextBox 11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99" name="TextBox 12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100" name="TextBox 11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101" name="TextBox 12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135</xdr:row>
      <xdr:rowOff>95250</xdr:rowOff>
    </xdr:from>
    <xdr:to>
      <xdr:col>21</xdr:col>
      <xdr:colOff>0</xdr:colOff>
      <xdr:row>135</xdr:row>
      <xdr:rowOff>95250</xdr:rowOff>
    </xdr:to>
    <xdr:sp macro="" textlink="">
      <xdr:nvSpPr>
        <xdr:cNvPr id="102" name="TextBox 11"/>
        <xdr:cNvSpPr>
          <a:spLocks noChangeArrowheads="1"/>
        </xdr:cNvSpPr>
      </xdr:nvSpPr>
      <xdr:spPr bwMode="auto">
        <a:xfrm>
          <a:off x="16240125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135</xdr:row>
      <xdr:rowOff>95250</xdr:rowOff>
    </xdr:from>
    <xdr:to>
      <xdr:col>21</xdr:col>
      <xdr:colOff>0</xdr:colOff>
      <xdr:row>135</xdr:row>
      <xdr:rowOff>95250</xdr:rowOff>
    </xdr:to>
    <xdr:sp macro="" textlink="">
      <xdr:nvSpPr>
        <xdr:cNvPr id="103" name="TextBox 12"/>
        <xdr:cNvSpPr>
          <a:spLocks noChangeArrowheads="1"/>
        </xdr:cNvSpPr>
      </xdr:nvSpPr>
      <xdr:spPr bwMode="auto">
        <a:xfrm>
          <a:off x="16240125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0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0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42</xdr:row>
      <xdr:rowOff>95250</xdr:rowOff>
    </xdr:from>
    <xdr:to>
      <xdr:col>21</xdr:col>
      <xdr:colOff>0</xdr:colOff>
      <xdr:row>42</xdr:row>
      <xdr:rowOff>95250</xdr:rowOff>
    </xdr:to>
    <xdr:sp macro="" textlink="">
      <xdr:nvSpPr>
        <xdr:cNvPr id="106" name="TextBox 11"/>
        <xdr:cNvSpPr>
          <a:spLocks noChangeArrowheads="1"/>
        </xdr:cNvSpPr>
      </xdr:nvSpPr>
      <xdr:spPr bwMode="auto">
        <a:xfrm>
          <a:off x="16240125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42</xdr:row>
      <xdr:rowOff>95250</xdr:rowOff>
    </xdr:from>
    <xdr:to>
      <xdr:col>21</xdr:col>
      <xdr:colOff>0</xdr:colOff>
      <xdr:row>42</xdr:row>
      <xdr:rowOff>95250</xdr:rowOff>
    </xdr:to>
    <xdr:sp macro="" textlink="">
      <xdr:nvSpPr>
        <xdr:cNvPr id="107" name="TextBox 12"/>
        <xdr:cNvSpPr>
          <a:spLocks noChangeArrowheads="1"/>
        </xdr:cNvSpPr>
      </xdr:nvSpPr>
      <xdr:spPr bwMode="auto">
        <a:xfrm>
          <a:off x="16240125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08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09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0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1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112" name="TextBox 18"/>
        <xdr:cNvSpPr>
          <a:spLocks noChangeArrowheads="1"/>
        </xdr:cNvSpPr>
      </xdr:nvSpPr>
      <xdr:spPr bwMode="auto">
        <a:xfrm>
          <a:off x="16240125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3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4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5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16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117" name="TextBox 11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118" name="TextBox 12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119" name="TextBox 11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120" name="TextBox 12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121" name="TextBox 11"/>
        <xdr:cNvSpPr>
          <a:spLocks noChangeArrowheads="1"/>
        </xdr:cNvSpPr>
      </xdr:nvSpPr>
      <xdr:spPr bwMode="auto">
        <a:xfrm>
          <a:off x="16240125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122" name="TextBox 12"/>
        <xdr:cNvSpPr>
          <a:spLocks noChangeArrowheads="1"/>
        </xdr:cNvSpPr>
      </xdr:nvSpPr>
      <xdr:spPr bwMode="auto">
        <a:xfrm>
          <a:off x="16240125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23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24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125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126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7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8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129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130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31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32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133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134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35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36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37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38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39" name="TextBox 11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0" name="TextBox 12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1" name="TextBox 11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2" name="TextBox 12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143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144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45" name="TextBox 14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46" name="TextBox 14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47" name="TextBox 14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48" name="TextBox 14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49" name="TextBox 14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0" name="TextBox 14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1" name="TextBox 15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2" name="TextBox 15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3" name="TextBox 15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4" name="TextBox 15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" name="TextBox 15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" name="TextBox 15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7" name="TextBox 15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8" name="TextBox 15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9" name="TextBox 15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60" name="TextBox 15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61" name="TextBox 16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62" name="TextBox 16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63" name="TextBox 16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64" name="TextBox 16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65" name="TextBox 16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66" name="TextBox 16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67" name="TextBox 16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68" name="TextBox 16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69" name="TextBox 16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70" name="TextBox 16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71" name="TextBox 17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72" name="TextBox 17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73" name="TextBox 17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74" name="TextBox 17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75" name="TextBox 17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176" name="TextBox 17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77" name="TextBox 11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78" name="TextBox 12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79" name="TextBox 11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80" name="TextBox 12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81" name="TextBox 11"/>
        <xdr:cNvSpPr>
          <a:spLocks noChangeArrowheads="1"/>
        </xdr:cNvSpPr>
      </xdr:nvSpPr>
      <xdr:spPr bwMode="auto">
        <a:xfrm>
          <a:off x="16240125" y="328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82" name="TextBox 12"/>
        <xdr:cNvSpPr>
          <a:spLocks noChangeArrowheads="1"/>
        </xdr:cNvSpPr>
      </xdr:nvSpPr>
      <xdr:spPr bwMode="auto">
        <a:xfrm>
          <a:off x="16240125" y="328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83" name="TextBox 11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84" name="TextBox 12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185" name="TextBox 11"/>
        <xdr:cNvSpPr>
          <a:spLocks noChangeArrowheads="1"/>
        </xdr:cNvSpPr>
      </xdr:nvSpPr>
      <xdr:spPr bwMode="auto">
        <a:xfrm>
          <a:off x="16240125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186" name="TextBox 12"/>
        <xdr:cNvSpPr>
          <a:spLocks noChangeArrowheads="1"/>
        </xdr:cNvSpPr>
      </xdr:nvSpPr>
      <xdr:spPr bwMode="auto">
        <a:xfrm>
          <a:off x="16240125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87" name="TextBox 11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88" name="TextBox 12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89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90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1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2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193" name="TextBox 18"/>
        <xdr:cNvSpPr>
          <a:spLocks noChangeArrowheads="1"/>
        </xdr:cNvSpPr>
      </xdr:nvSpPr>
      <xdr:spPr bwMode="auto">
        <a:xfrm>
          <a:off x="16240125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4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5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6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97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98" name="TextBox 18"/>
        <xdr:cNvSpPr>
          <a:spLocks noChangeArrowheads="1"/>
        </xdr:cNvSpPr>
      </xdr:nvSpPr>
      <xdr:spPr bwMode="auto">
        <a:xfrm>
          <a:off x="16240125" y="517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99" name="TextBox 11"/>
        <xdr:cNvSpPr>
          <a:spLocks noChangeArrowheads="1"/>
        </xdr:cNvSpPr>
      </xdr:nvSpPr>
      <xdr:spPr bwMode="auto">
        <a:xfrm>
          <a:off x="16240125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200" name="TextBox 12"/>
        <xdr:cNvSpPr>
          <a:spLocks noChangeArrowheads="1"/>
        </xdr:cNvSpPr>
      </xdr:nvSpPr>
      <xdr:spPr bwMode="auto">
        <a:xfrm>
          <a:off x="16240125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01" name="TextBox 11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02" name="TextBox 12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203" name="TextBox 11"/>
        <xdr:cNvSpPr>
          <a:spLocks noChangeArrowheads="1"/>
        </xdr:cNvSpPr>
      </xdr:nvSpPr>
      <xdr:spPr bwMode="auto">
        <a:xfrm>
          <a:off x="16240125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204" name="TextBox 12"/>
        <xdr:cNvSpPr>
          <a:spLocks noChangeArrowheads="1"/>
        </xdr:cNvSpPr>
      </xdr:nvSpPr>
      <xdr:spPr bwMode="auto">
        <a:xfrm>
          <a:off x="16240125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205" name="TextBox 11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206" name="TextBox 12"/>
        <xdr:cNvSpPr>
          <a:spLocks noChangeArrowheads="1"/>
        </xdr:cNvSpPr>
      </xdr:nvSpPr>
      <xdr:spPr bwMode="auto">
        <a:xfrm>
          <a:off x="16240125" y="385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07" name="TextBox 11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08" name="TextBox 12"/>
        <xdr:cNvSpPr>
          <a:spLocks noChangeArrowheads="1"/>
        </xdr:cNvSpPr>
      </xdr:nvSpPr>
      <xdr:spPr bwMode="auto">
        <a:xfrm>
          <a:off x="16240125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09" name="TextBox 11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10" name="TextBox 12"/>
        <xdr:cNvSpPr>
          <a:spLocks noChangeArrowheads="1"/>
        </xdr:cNvSpPr>
      </xdr:nvSpPr>
      <xdr:spPr bwMode="auto">
        <a:xfrm>
          <a:off x="16240125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11" name="TextBox 11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12" name="TextBox 12"/>
        <xdr:cNvSpPr>
          <a:spLocks noChangeArrowheads="1"/>
        </xdr:cNvSpPr>
      </xdr:nvSpPr>
      <xdr:spPr bwMode="auto">
        <a:xfrm>
          <a:off x="16240125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213" name="TextBox 11"/>
        <xdr:cNvSpPr>
          <a:spLocks noChangeArrowheads="1"/>
        </xdr:cNvSpPr>
      </xdr:nvSpPr>
      <xdr:spPr bwMode="auto">
        <a:xfrm>
          <a:off x="16240125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214" name="TextBox 12"/>
        <xdr:cNvSpPr>
          <a:spLocks noChangeArrowheads="1"/>
        </xdr:cNvSpPr>
      </xdr:nvSpPr>
      <xdr:spPr bwMode="auto">
        <a:xfrm>
          <a:off x="16240125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215" name="TextBox 11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216" name="TextBox 12"/>
        <xdr:cNvSpPr>
          <a:spLocks noChangeArrowheads="1"/>
        </xdr:cNvSpPr>
      </xdr:nvSpPr>
      <xdr:spPr bwMode="auto">
        <a:xfrm>
          <a:off x="16240125" y="347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47</xdr:row>
      <xdr:rowOff>95250</xdr:rowOff>
    </xdr:from>
    <xdr:to>
      <xdr:col>21</xdr:col>
      <xdr:colOff>0</xdr:colOff>
      <xdr:row>47</xdr:row>
      <xdr:rowOff>95250</xdr:rowOff>
    </xdr:to>
    <xdr:sp macro="" textlink="">
      <xdr:nvSpPr>
        <xdr:cNvPr id="217" name="TextBox 11"/>
        <xdr:cNvSpPr>
          <a:spLocks noChangeArrowheads="1"/>
        </xdr:cNvSpPr>
      </xdr:nvSpPr>
      <xdr:spPr bwMode="auto">
        <a:xfrm>
          <a:off x="9977438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47</xdr:row>
      <xdr:rowOff>95250</xdr:rowOff>
    </xdr:from>
    <xdr:to>
      <xdr:col>21</xdr:col>
      <xdr:colOff>0</xdr:colOff>
      <xdr:row>47</xdr:row>
      <xdr:rowOff>95250</xdr:rowOff>
    </xdr:to>
    <xdr:sp macro="" textlink="">
      <xdr:nvSpPr>
        <xdr:cNvPr id="218" name="TextBox 12"/>
        <xdr:cNvSpPr>
          <a:spLocks noChangeArrowheads="1"/>
        </xdr:cNvSpPr>
      </xdr:nvSpPr>
      <xdr:spPr bwMode="auto">
        <a:xfrm>
          <a:off x="9977438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219" name="TextBox 11"/>
        <xdr:cNvSpPr>
          <a:spLocks noChangeArrowheads="1"/>
        </xdr:cNvSpPr>
      </xdr:nvSpPr>
      <xdr:spPr bwMode="auto">
        <a:xfrm>
          <a:off x="9977438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220" name="TextBox 12"/>
        <xdr:cNvSpPr>
          <a:spLocks noChangeArrowheads="1"/>
        </xdr:cNvSpPr>
      </xdr:nvSpPr>
      <xdr:spPr bwMode="auto">
        <a:xfrm>
          <a:off x="9977438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221" name="TextBox 11"/>
        <xdr:cNvSpPr>
          <a:spLocks noChangeArrowheads="1"/>
        </xdr:cNvSpPr>
      </xdr:nvSpPr>
      <xdr:spPr bwMode="auto">
        <a:xfrm>
          <a:off x="9977438" y="576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222" name="TextBox 12"/>
        <xdr:cNvSpPr>
          <a:spLocks noChangeArrowheads="1"/>
        </xdr:cNvSpPr>
      </xdr:nvSpPr>
      <xdr:spPr bwMode="auto">
        <a:xfrm>
          <a:off x="9977438" y="576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23" name="TextBox 11"/>
        <xdr:cNvSpPr>
          <a:spLocks noChangeArrowheads="1"/>
        </xdr:cNvSpPr>
      </xdr:nvSpPr>
      <xdr:spPr bwMode="auto">
        <a:xfrm>
          <a:off x="16240125" y="576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24" name="TextBox 12"/>
        <xdr:cNvSpPr>
          <a:spLocks noChangeArrowheads="1"/>
        </xdr:cNvSpPr>
      </xdr:nvSpPr>
      <xdr:spPr bwMode="auto">
        <a:xfrm>
          <a:off x="16240125" y="57626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225" name="TextBox 22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26" name="TextBox 22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27" name="TextBox 22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28" name="TextBox 22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29" name="TextBox 22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0" name="TextBox 22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1" name="TextBox 23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32" name="TextBox 23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33" name="TextBox 23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4" name="TextBox 23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5" name="TextBox 23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36" name="TextBox 23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37" name="TextBox 23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38" name="TextBox 23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39" name="TextBox 23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40" name="TextBox 23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41" name="TextBox 24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42" name="TextBox 24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43" name="TextBox 24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44" name="TextBox 24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45" name="TextBox 24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46" name="TextBox 24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47" name="TextBox 24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48" name="TextBox 24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49" name="TextBox 24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50" name="TextBox 24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51" name="TextBox 25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52" name="TextBox 25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53" name="TextBox 25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54" name="TextBox 25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255" name="TextBox 25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256" name="TextBox 25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57" name="TextBox 25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58" name="TextBox 25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59" name="TextBox 25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0" name="TextBox 25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61" name="TextBox 26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2" name="TextBox 26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3" name="TextBox 26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64" name="TextBox 26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65" name="TextBox 26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6" name="TextBox 26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7" name="TextBox 26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68" name="TextBox 26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69" name="TextBox 26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0" name="TextBox 26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1" name="TextBox 27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72" name="TextBox 27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73" name="TextBox 27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74" name="TextBox 27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75" name="TextBox 27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6" name="TextBox 27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77" name="TextBox 27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8" name="TextBox 27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79" name="TextBox 27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80" name="TextBox 27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81" name="TextBox 28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82" name="TextBox 28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83" name="TextBox 28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84" name="TextBox 28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85" name="TextBox 28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86" name="TextBox 28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87" name="TextBox 28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288" name="TextBox 28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289" name="TextBox 28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90" name="TextBox 28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91" name="TextBox 29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2" name="TextBox 29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93" name="TextBox 29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4" name="TextBox 29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5" name="TextBox 29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296" name="TextBox 29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297" name="TextBox 29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8" name="TextBox 29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299" name="TextBox 29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00" name="TextBox 29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01" name="TextBox 30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02" name="TextBox 30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03" name="TextBox 30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04" name="TextBox 30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305" name="TextBox 30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06" name="TextBox 30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07" name="TextBox 30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08" name="TextBox 30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09" name="TextBox 30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0" name="TextBox 30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1" name="TextBox 31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12" name="TextBox 31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313" name="TextBox 31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4" name="TextBox 31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5" name="TextBox 31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16" name="TextBox 31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317" name="TextBox 31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18" name="TextBox 31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319" name="TextBox 31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320" name="TextBox 31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321" name="TextBox 32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22" name="TextBox 32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23" name="TextBox 32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24" name="TextBox 32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25" name="TextBox 32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26" name="TextBox 32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27" name="TextBox 32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28" name="TextBox 32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29" name="TextBox 32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0" name="TextBox 32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1" name="TextBox 33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32" name="TextBox 33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3" name="TextBox 33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34" name="TextBox 33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35" name="TextBox 33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36" name="TextBox 33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37" name="TextBox 33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8" name="TextBox 33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39" name="TextBox 33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0" name="TextBox 33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41" name="TextBox 34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2" name="TextBox 34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3" name="TextBox 34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44" name="TextBox 34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45" name="TextBox 34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6" name="TextBox 34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7" name="TextBox 34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48" name="TextBox 34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49" name="TextBox 34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50" name="TextBox 34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51" name="TextBox 35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352" name="TextBox 35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353" name="TextBox 35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54" name="TextBox 35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55" name="TextBox 35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56" name="TextBox 35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57" name="TextBox 35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58" name="TextBox 35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59" name="TextBox 35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60" name="TextBox 35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61" name="TextBox 36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62" name="TextBox 36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63" name="TextBox 36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64" name="TextBox 36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65" name="TextBox 36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66" name="TextBox 36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67" name="TextBox 36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68" name="TextBox 36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369" name="TextBox 36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70" name="TextBox 36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71" name="TextBox 37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2" name="TextBox 37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73" name="TextBox 37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4" name="TextBox 37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5" name="TextBox 37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76" name="TextBox 37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377" name="TextBox 37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8" name="TextBox 37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79" name="TextBox 37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80" name="TextBox 37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381" name="TextBox 38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82" name="TextBox 38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383" name="TextBox 38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384" name="TextBox 38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385" name="TextBox 38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386" name="TextBox 38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387" name="TextBox 38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88" name="TextBox 38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389" name="TextBox 38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0" name="TextBox 38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1" name="TextBox 39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392" name="TextBox 39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393" name="TextBox 39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4" name="TextBox 39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5" name="TextBox 39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396" name="TextBox 39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397" name="TextBox 39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398" name="TextBox 39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399" name="TextBox 39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00" name="TextBox 39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401" name="TextBox 40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402" name="TextBox 40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403" name="TextBox 40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04" name="TextBox 40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405" name="TextBox 40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06" name="TextBox 40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07" name="TextBox 406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08" name="TextBox 407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409" name="TextBox 408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10" name="TextBox 409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11" name="TextBox 410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12" name="TextBox 411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413" name="TextBox 412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14" name="TextBox 413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415" name="TextBox 414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416" name="TextBox 415"/>
        <xdr:cNvSpPr txBox="1"/>
      </xdr:nvSpPr>
      <xdr:spPr>
        <a:xfrm>
          <a:off x="2877740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417" name="TextBox 11"/>
        <xdr:cNvSpPr>
          <a:spLocks noChangeArrowheads="1"/>
        </xdr:cNvSpPr>
      </xdr:nvSpPr>
      <xdr:spPr bwMode="auto">
        <a:xfrm>
          <a:off x="9977438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418" name="TextBox 12"/>
        <xdr:cNvSpPr>
          <a:spLocks noChangeArrowheads="1"/>
        </xdr:cNvSpPr>
      </xdr:nvSpPr>
      <xdr:spPr bwMode="auto">
        <a:xfrm>
          <a:off x="9977438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419" name="TextBox 11"/>
        <xdr:cNvSpPr>
          <a:spLocks noChangeArrowheads="1"/>
        </xdr:cNvSpPr>
      </xdr:nvSpPr>
      <xdr:spPr bwMode="auto">
        <a:xfrm>
          <a:off x="4267200" y="9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420" name="TextBox 12"/>
        <xdr:cNvSpPr>
          <a:spLocks noChangeArrowheads="1"/>
        </xdr:cNvSpPr>
      </xdr:nvSpPr>
      <xdr:spPr bwMode="auto">
        <a:xfrm>
          <a:off x="4267200" y="9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76200</xdr:rowOff>
    </xdr:from>
    <xdr:to>
      <xdr:col>21</xdr:col>
      <xdr:colOff>0</xdr:colOff>
      <xdr:row>16</xdr:row>
      <xdr:rowOff>76200</xdr:rowOff>
    </xdr:to>
    <xdr:sp macro="" textlink="">
      <xdr:nvSpPr>
        <xdr:cNvPr id="421" name="TextBox 18"/>
        <xdr:cNvSpPr>
          <a:spLocks noChangeArrowheads="1"/>
        </xdr:cNvSpPr>
      </xdr:nvSpPr>
      <xdr:spPr bwMode="auto">
        <a:xfrm>
          <a:off x="4267200" y="71247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22" name="TextBox 11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23" name="TextBox 12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424" name="TextBox 11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425" name="TextBox 12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52</xdr:row>
      <xdr:rowOff>95250</xdr:rowOff>
    </xdr:from>
    <xdr:to>
      <xdr:col>21</xdr:col>
      <xdr:colOff>0</xdr:colOff>
      <xdr:row>52</xdr:row>
      <xdr:rowOff>95250</xdr:rowOff>
    </xdr:to>
    <xdr:sp macro="" textlink="">
      <xdr:nvSpPr>
        <xdr:cNvPr id="426" name="TextBox 11"/>
        <xdr:cNvSpPr>
          <a:spLocks noChangeArrowheads="1"/>
        </xdr:cNvSpPr>
      </xdr:nvSpPr>
      <xdr:spPr bwMode="auto">
        <a:xfrm>
          <a:off x="4267200" y="1152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52</xdr:row>
      <xdr:rowOff>95250</xdr:rowOff>
    </xdr:from>
    <xdr:to>
      <xdr:col>21</xdr:col>
      <xdr:colOff>0</xdr:colOff>
      <xdr:row>52</xdr:row>
      <xdr:rowOff>95250</xdr:rowOff>
    </xdr:to>
    <xdr:sp macro="" textlink="">
      <xdr:nvSpPr>
        <xdr:cNvPr id="427" name="TextBox 12"/>
        <xdr:cNvSpPr>
          <a:spLocks noChangeArrowheads="1"/>
        </xdr:cNvSpPr>
      </xdr:nvSpPr>
      <xdr:spPr bwMode="auto">
        <a:xfrm>
          <a:off x="4267200" y="1152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135</xdr:row>
      <xdr:rowOff>95250</xdr:rowOff>
    </xdr:from>
    <xdr:to>
      <xdr:col>21</xdr:col>
      <xdr:colOff>0</xdr:colOff>
      <xdr:row>135</xdr:row>
      <xdr:rowOff>95250</xdr:rowOff>
    </xdr:to>
    <xdr:sp macro="" textlink="">
      <xdr:nvSpPr>
        <xdr:cNvPr id="428" name="TextBox 11"/>
        <xdr:cNvSpPr>
          <a:spLocks noChangeArrowheads="1"/>
        </xdr:cNvSpPr>
      </xdr:nvSpPr>
      <xdr:spPr bwMode="auto">
        <a:xfrm>
          <a:off x="4267200" y="10382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135</xdr:row>
      <xdr:rowOff>95250</xdr:rowOff>
    </xdr:from>
    <xdr:to>
      <xdr:col>21</xdr:col>
      <xdr:colOff>0</xdr:colOff>
      <xdr:row>135</xdr:row>
      <xdr:rowOff>95250</xdr:rowOff>
    </xdr:to>
    <xdr:sp macro="" textlink="">
      <xdr:nvSpPr>
        <xdr:cNvPr id="429" name="TextBox 12"/>
        <xdr:cNvSpPr>
          <a:spLocks noChangeArrowheads="1"/>
        </xdr:cNvSpPr>
      </xdr:nvSpPr>
      <xdr:spPr bwMode="auto">
        <a:xfrm>
          <a:off x="4267200" y="10382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430" name="TextBox 11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431" name="TextBox 12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432" name="TextBox 11"/>
        <xdr:cNvSpPr>
          <a:spLocks noChangeArrowheads="1"/>
        </xdr:cNvSpPr>
      </xdr:nvSpPr>
      <xdr:spPr bwMode="auto">
        <a:xfrm>
          <a:off x="4267200" y="581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433" name="TextBox 12"/>
        <xdr:cNvSpPr>
          <a:spLocks noChangeArrowheads="1"/>
        </xdr:cNvSpPr>
      </xdr:nvSpPr>
      <xdr:spPr bwMode="auto">
        <a:xfrm>
          <a:off x="4267200" y="581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76200</xdr:rowOff>
    </xdr:from>
    <xdr:to>
      <xdr:col>21</xdr:col>
      <xdr:colOff>0</xdr:colOff>
      <xdr:row>33</xdr:row>
      <xdr:rowOff>76200</xdr:rowOff>
    </xdr:to>
    <xdr:sp macro="" textlink="">
      <xdr:nvSpPr>
        <xdr:cNvPr id="434" name="TextBox 18"/>
        <xdr:cNvSpPr>
          <a:spLocks noChangeArrowheads="1"/>
        </xdr:cNvSpPr>
      </xdr:nvSpPr>
      <xdr:spPr bwMode="auto">
        <a:xfrm>
          <a:off x="4267200" y="31242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76200</xdr:rowOff>
    </xdr:from>
    <xdr:to>
      <xdr:col>21</xdr:col>
      <xdr:colOff>0</xdr:colOff>
      <xdr:row>9</xdr:row>
      <xdr:rowOff>76200</xdr:rowOff>
    </xdr:to>
    <xdr:sp macro="" textlink="">
      <xdr:nvSpPr>
        <xdr:cNvPr id="435" name="TextBox 18"/>
        <xdr:cNvSpPr>
          <a:spLocks noChangeArrowheads="1"/>
        </xdr:cNvSpPr>
      </xdr:nvSpPr>
      <xdr:spPr bwMode="auto">
        <a:xfrm>
          <a:off x="4267200" y="57912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36" name="TextBox 11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37" name="TextBox 12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38" name="TextBox 11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439" name="TextBox 12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76200</xdr:rowOff>
    </xdr:from>
    <xdr:to>
      <xdr:col>21</xdr:col>
      <xdr:colOff>0</xdr:colOff>
      <xdr:row>130</xdr:row>
      <xdr:rowOff>76200</xdr:rowOff>
    </xdr:to>
    <xdr:sp macro="" textlink="">
      <xdr:nvSpPr>
        <xdr:cNvPr id="440" name="TextBox 18"/>
        <xdr:cNvSpPr>
          <a:spLocks noChangeArrowheads="1"/>
        </xdr:cNvSpPr>
      </xdr:nvSpPr>
      <xdr:spPr bwMode="auto">
        <a:xfrm>
          <a:off x="4267200" y="16002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441" name="TextBox 11"/>
        <xdr:cNvSpPr>
          <a:spLocks noChangeArrowheads="1"/>
        </xdr:cNvSpPr>
      </xdr:nvSpPr>
      <xdr:spPr bwMode="auto">
        <a:xfrm>
          <a:off x="4267200" y="333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442" name="TextBox 12"/>
        <xdr:cNvSpPr>
          <a:spLocks noChangeArrowheads="1"/>
        </xdr:cNvSpPr>
      </xdr:nvSpPr>
      <xdr:spPr bwMode="auto">
        <a:xfrm>
          <a:off x="4267200" y="333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443" name="TextBox 11"/>
        <xdr:cNvSpPr>
          <a:spLocks noChangeArrowheads="1"/>
        </xdr:cNvSpPr>
      </xdr:nvSpPr>
      <xdr:spPr bwMode="auto">
        <a:xfrm>
          <a:off x="4267200" y="666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444" name="TextBox 12"/>
        <xdr:cNvSpPr>
          <a:spLocks noChangeArrowheads="1"/>
        </xdr:cNvSpPr>
      </xdr:nvSpPr>
      <xdr:spPr bwMode="auto">
        <a:xfrm>
          <a:off x="4267200" y="666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445" name="TextBox 11"/>
        <xdr:cNvSpPr>
          <a:spLocks noChangeArrowheads="1"/>
        </xdr:cNvSpPr>
      </xdr:nvSpPr>
      <xdr:spPr bwMode="auto">
        <a:xfrm>
          <a:off x="4267200" y="104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446" name="TextBox 12"/>
        <xdr:cNvSpPr>
          <a:spLocks noChangeArrowheads="1"/>
        </xdr:cNvSpPr>
      </xdr:nvSpPr>
      <xdr:spPr bwMode="auto">
        <a:xfrm>
          <a:off x="4267200" y="104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447" name="TextBox 11"/>
        <xdr:cNvSpPr>
          <a:spLocks noChangeArrowheads="1"/>
        </xdr:cNvSpPr>
      </xdr:nvSpPr>
      <xdr:spPr bwMode="auto">
        <a:xfrm>
          <a:off x="4267200" y="5619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448" name="TextBox 12"/>
        <xdr:cNvSpPr>
          <a:spLocks noChangeArrowheads="1"/>
        </xdr:cNvSpPr>
      </xdr:nvSpPr>
      <xdr:spPr bwMode="auto">
        <a:xfrm>
          <a:off x="4267200" y="5619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449" name="TextBox 11"/>
        <xdr:cNvSpPr>
          <a:spLocks noChangeArrowheads="1"/>
        </xdr:cNvSpPr>
      </xdr:nvSpPr>
      <xdr:spPr bwMode="auto">
        <a:xfrm>
          <a:off x="4267200" y="523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450" name="TextBox 12"/>
        <xdr:cNvSpPr>
          <a:spLocks noChangeArrowheads="1"/>
        </xdr:cNvSpPr>
      </xdr:nvSpPr>
      <xdr:spPr bwMode="auto">
        <a:xfrm>
          <a:off x="4267200" y="523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51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52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53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54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455" name="TextBox 11"/>
        <xdr:cNvSpPr>
          <a:spLocks noChangeArrowheads="1"/>
        </xdr:cNvSpPr>
      </xdr:nvSpPr>
      <xdr:spPr bwMode="auto">
        <a:xfrm>
          <a:off x="4267200" y="161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456" name="TextBox 12"/>
        <xdr:cNvSpPr>
          <a:spLocks noChangeArrowheads="1"/>
        </xdr:cNvSpPr>
      </xdr:nvSpPr>
      <xdr:spPr bwMode="auto">
        <a:xfrm>
          <a:off x="4267200" y="161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57" name="TextBox 11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58" name="TextBox 12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59" name="TextBox 11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60" name="TextBox 12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461" name="TextBox 11"/>
        <xdr:cNvSpPr>
          <a:spLocks noChangeArrowheads="1"/>
        </xdr:cNvSpPr>
      </xdr:nvSpPr>
      <xdr:spPr bwMode="auto">
        <a:xfrm>
          <a:off x="4267200" y="8096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462" name="TextBox 12"/>
        <xdr:cNvSpPr>
          <a:spLocks noChangeArrowheads="1"/>
        </xdr:cNvSpPr>
      </xdr:nvSpPr>
      <xdr:spPr bwMode="auto">
        <a:xfrm>
          <a:off x="4267200" y="8096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463" name="TextBox 11"/>
        <xdr:cNvSpPr>
          <a:spLocks noChangeArrowheads="1"/>
        </xdr:cNvSpPr>
      </xdr:nvSpPr>
      <xdr:spPr bwMode="auto">
        <a:xfrm>
          <a:off x="4267200" y="8096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464" name="TextBox 12"/>
        <xdr:cNvSpPr>
          <a:spLocks noChangeArrowheads="1"/>
        </xdr:cNvSpPr>
      </xdr:nvSpPr>
      <xdr:spPr bwMode="auto">
        <a:xfrm>
          <a:off x="4267200" y="8096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465" name="TextBox 11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466" name="TextBox 12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34</xdr:row>
      <xdr:rowOff>95250</xdr:rowOff>
    </xdr:from>
    <xdr:to>
      <xdr:col>21</xdr:col>
      <xdr:colOff>0</xdr:colOff>
      <xdr:row>34</xdr:row>
      <xdr:rowOff>95250</xdr:rowOff>
    </xdr:to>
    <xdr:sp macro="" textlink="">
      <xdr:nvSpPr>
        <xdr:cNvPr id="467" name="TextBox 11"/>
        <xdr:cNvSpPr>
          <a:spLocks noChangeArrowheads="1"/>
        </xdr:cNvSpPr>
      </xdr:nvSpPr>
      <xdr:spPr bwMode="auto">
        <a:xfrm>
          <a:off x="4267200" y="257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34</xdr:row>
      <xdr:rowOff>95250</xdr:rowOff>
    </xdr:from>
    <xdr:to>
      <xdr:col>21</xdr:col>
      <xdr:colOff>0</xdr:colOff>
      <xdr:row>34</xdr:row>
      <xdr:rowOff>95250</xdr:rowOff>
    </xdr:to>
    <xdr:sp macro="" textlink="">
      <xdr:nvSpPr>
        <xdr:cNvPr id="468" name="TextBox 12"/>
        <xdr:cNvSpPr>
          <a:spLocks noChangeArrowheads="1"/>
        </xdr:cNvSpPr>
      </xdr:nvSpPr>
      <xdr:spPr bwMode="auto">
        <a:xfrm>
          <a:off x="4267200" y="257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44</xdr:row>
      <xdr:rowOff>95250</xdr:rowOff>
    </xdr:from>
    <xdr:to>
      <xdr:col>21</xdr:col>
      <xdr:colOff>0</xdr:colOff>
      <xdr:row>44</xdr:row>
      <xdr:rowOff>95250</xdr:rowOff>
    </xdr:to>
    <xdr:sp macro="" textlink="">
      <xdr:nvSpPr>
        <xdr:cNvPr id="469" name="TextBox 11"/>
        <xdr:cNvSpPr>
          <a:spLocks noChangeArrowheads="1"/>
        </xdr:cNvSpPr>
      </xdr:nvSpPr>
      <xdr:spPr bwMode="auto">
        <a:xfrm>
          <a:off x="4267200" y="9810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44</xdr:row>
      <xdr:rowOff>95250</xdr:rowOff>
    </xdr:from>
    <xdr:to>
      <xdr:col>21</xdr:col>
      <xdr:colOff>0</xdr:colOff>
      <xdr:row>44</xdr:row>
      <xdr:rowOff>95250</xdr:rowOff>
    </xdr:to>
    <xdr:sp macro="" textlink="">
      <xdr:nvSpPr>
        <xdr:cNvPr id="470" name="TextBox 12"/>
        <xdr:cNvSpPr>
          <a:spLocks noChangeArrowheads="1"/>
        </xdr:cNvSpPr>
      </xdr:nvSpPr>
      <xdr:spPr bwMode="auto">
        <a:xfrm>
          <a:off x="4267200" y="9810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44</xdr:row>
      <xdr:rowOff>95250</xdr:rowOff>
    </xdr:from>
    <xdr:to>
      <xdr:col>21</xdr:col>
      <xdr:colOff>0</xdr:colOff>
      <xdr:row>44</xdr:row>
      <xdr:rowOff>95250</xdr:rowOff>
    </xdr:to>
    <xdr:sp macro="" textlink="">
      <xdr:nvSpPr>
        <xdr:cNvPr id="471" name="TextBox 11"/>
        <xdr:cNvSpPr>
          <a:spLocks noChangeArrowheads="1"/>
        </xdr:cNvSpPr>
      </xdr:nvSpPr>
      <xdr:spPr bwMode="auto">
        <a:xfrm>
          <a:off x="4267200" y="9810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44</xdr:row>
      <xdr:rowOff>95250</xdr:rowOff>
    </xdr:from>
    <xdr:to>
      <xdr:col>21</xdr:col>
      <xdr:colOff>0</xdr:colOff>
      <xdr:row>44</xdr:row>
      <xdr:rowOff>95250</xdr:rowOff>
    </xdr:to>
    <xdr:sp macro="" textlink="">
      <xdr:nvSpPr>
        <xdr:cNvPr id="472" name="TextBox 12"/>
        <xdr:cNvSpPr>
          <a:spLocks noChangeArrowheads="1"/>
        </xdr:cNvSpPr>
      </xdr:nvSpPr>
      <xdr:spPr bwMode="auto">
        <a:xfrm>
          <a:off x="4267200" y="9810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40</xdr:row>
      <xdr:rowOff>95250</xdr:rowOff>
    </xdr:from>
    <xdr:to>
      <xdr:col>21</xdr:col>
      <xdr:colOff>0</xdr:colOff>
      <xdr:row>40</xdr:row>
      <xdr:rowOff>95250</xdr:rowOff>
    </xdr:to>
    <xdr:sp macro="" textlink="">
      <xdr:nvSpPr>
        <xdr:cNvPr id="473" name="TextBox 11"/>
        <xdr:cNvSpPr>
          <a:spLocks noChangeArrowheads="1"/>
        </xdr:cNvSpPr>
      </xdr:nvSpPr>
      <xdr:spPr bwMode="auto">
        <a:xfrm>
          <a:off x="4267200" y="904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40</xdr:row>
      <xdr:rowOff>95250</xdr:rowOff>
    </xdr:from>
    <xdr:to>
      <xdr:col>21</xdr:col>
      <xdr:colOff>0</xdr:colOff>
      <xdr:row>40</xdr:row>
      <xdr:rowOff>95250</xdr:rowOff>
    </xdr:to>
    <xdr:sp macro="" textlink="">
      <xdr:nvSpPr>
        <xdr:cNvPr id="474" name="TextBox 12"/>
        <xdr:cNvSpPr>
          <a:spLocks noChangeArrowheads="1"/>
        </xdr:cNvSpPr>
      </xdr:nvSpPr>
      <xdr:spPr bwMode="auto">
        <a:xfrm>
          <a:off x="4267200" y="904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475" name="TextBox 11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476" name="TextBox 12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88</xdr:row>
      <xdr:rowOff>95250</xdr:rowOff>
    </xdr:from>
    <xdr:to>
      <xdr:col>21</xdr:col>
      <xdr:colOff>0</xdr:colOff>
      <xdr:row>88</xdr:row>
      <xdr:rowOff>95250</xdr:rowOff>
    </xdr:to>
    <xdr:sp macro="" textlink="">
      <xdr:nvSpPr>
        <xdr:cNvPr id="477" name="TextBox 11"/>
        <xdr:cNvSpPr>
          <a:spLocks noChangeArrowheads="1"/>
        </xdr:cNvSpPr>
      </xdr:nvSpPr>
      <xdr:spPr bwMode="auto">
        <a:xfrm>
          <a:off x="4267200" y="1895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88</xdr:row>
      <xdr:rowOff>95250</xdr:rowOff>
    </xdr:from>
    <xdr:to>
      <xdr:col>21</xdr:col>
      <xdr:colOff>0</xdr:colOff>
      <xdr:row>88</xdr:row>
      <xdr:rowOff>95250</xdr:rowOff>
    </xdr:to>
    <xdr:sp macro="" textlink="">
      <xdr:nvSpPr>
        <xdr:cNvPr id="478" name="TextBox 12"/>
        <xdr:cNvSpPr>
          <a:spLocks noChangeArrowheads="1"/>
        </xdr:cNvSpPr>
      </xdr:nvSpPr>
      <xdr:spPr bwMode="auto">
        <a:xfrm>
          <a:off x="4267200" y="1895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479" name="TextBox 11"/>
        <xdr:cNvSpPr>
          <a:spLocks noChangeArrowheads="1"/>
        </xdr:cNvSpPr>
      </xdr:nvSpPr>
      <xdr:spPr bwMode="auto">
        <a:xfrm>
          <a:off x="4267200" y="2952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480" name="TextBox 12"/>
        <xdr:cNvSpPr>
          <a:spLocks noChangeArrowheads="1"/>
        </xdr:cNvSpPr>
      </xdr:nvSpPr>
      <xdr:spPr bwMode="auto">
        <a:xfrm>
          <a:off x="4267200" y="2952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1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2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483" name="TextBox 18"/>
        <xdr:cNvSpPr>
          <a:spLocks noChangeArrowheads="1"/>
        </xdr:cNvSpPr>
      </xdr:nvSpPr>
      <xdr:spPr bwMode="auto">
        <a:xfrm>
          <a:off x="4267200" y="63627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4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5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6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487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488" name="TextBox 11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489" name="TextBox 12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490" name="TextBox 11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491" name="TextBox 12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492" name="TextBox 11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493" name="TextBox 12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494" name="TextBox 11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495" name="TextBox 12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96" name="TextBox 11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497" name="TextBox 12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98" name="TextBox 11"/>
        <xdr:cNvSpPr>
          <a:spLocks noChangeArrowheads="1"/>
        </xdr:cNvSpPr>
      </xdr:nvSpPr>
      <xdr:spPr bwMode="auto">
        <a:xfrm>
          <a:off x="4267200" y="28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99" name="TextBox 12"/>
        <xdr:cNvSpPr>
          <a:spLocks noChangeArrowheads="1"/>
        </xdr:cNvSpPr>
      </xdr:nvSpPr>
      <xdr:spPr bwMode="auto">
        <a:xfrm>
          <a:off x="4267200" y="28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00" name="TextBox 11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01" name="TextBox 12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502" name="TextBox 11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503" name="TextBox 12"/>
        <xdr:cNvSpPr>
          <a:spLocks noChangeArrowheads="1"/>
        </xdr:cNvSpPr>
      </xdr:nvSpPr>
      <xdr:spPr bwMode="auto">
        <a:xfrm>
          <a:off x="4267200" y="314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504" name="TextBox 11"/>
        <xdr:cNvSpPr>
          <a:spLocks noChangeArrowheads="1"/>
        </xdr:cNvSpPr>
      </xdr:nvSpPr>
      <xdr:spPr bwMode="auto">
        <a:xfrm>
          <a:off x="4267200" y="104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505" name="TextBox 12"/>
        <xdr:cNvSpPr>
          <a:spLocks noChangeArrowheads="1"/>
        </xdr:cNvSpPr>
      </xdr:nvSpPr>
      <xdr:spPr bwMode="auto">
        <a:xfrm>
          <a:off x="4267200" y="104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506" name="TextBox 11"/>
        <xdr:cNvSpPr>
          <a:spLocks noChangeArrowheads="1"/>
        </xdr:cNvSpPr>
      </xdr:nvSpPr>
      <xdr:spPr bwMode="auto">
        <a:xfrm>
          <a:off x="4267200" y="28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507" name="TextBox 12"/>
        <xdr:cNvSpPr>
          <a:spLocks noChangeArrowheads="1"/>
        </xdr:cNvSpPr>
      </xdr:nvSpPr>
      <xdr:spPr bwMode="auto">
        <a:xfrm>
          <a:off x="4267200" y="28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508" name="TextBox 11"/>
        <xdr:cNvSpPr>
          <a:spLocks noChangeArrowheads="1"/>
        </xdr:cNvSpPr>
      </xdr:nvSpPr>
      <xdr:spPr bwMode="auto">
        <a:xfrm>
          <a:off x="4267200" y="142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509" name="TextBox 12"/>
        <xdr:cNvSpPr>
          <a:spLocks noChangeArrowheads="1"/>
        </xdr:cNvSpPr>
      </xdr:nvSpPr>
      <xdr:spPr bwMode="auto">
        <a:xfrm>
          <a:off x="4267200" y="1428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10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11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12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13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514" name="TextBox 11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515" name="TextBox 12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16" name="TextBox 11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17" name="TextBox 12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18" name="TextBox 11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19" name="TextBox 12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520" name="TextBox 11"/>
        <xdr:cNvSpPr>
          <a:spLocks noChangeArrowheads="1"/>
        </xdr:cNvSpPr>
      </xdr:nvSpPr>
      <xdr:spPr bwMode="auto">
        <a:xfrm>
          <a:off x="4267200" y="485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521" name="TextBox 12"/>
        <xdr:cNvSpPr>
          <a:spLocks noChangeArrowheads="1"/>
        </xdr:cNvSpPr>
      </xdr:nvSpPr>
      <xdr:spPr bwMode="auto">
        <a:xfrm>
          <a:off x="4267200" y="4857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522" name="TextBox 11"/>
        <xdr:cNvSpPr>
          <a:spLocks noChangeArrowheads="1"/>
        </xdr:cNvSpPr>
      </xdr:nvSpPr>
      <xdr:spPr bwMode="auto">
        <a:xfrm>
          <a:off x="4267200" y="2762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523" name="TextBox 12"/>
        <xdr:cNvSpPr>
          <a:spLocks noChangeArrowheads="1"/>
        </xdr:cNvSpPr>
      </xdr:nvSpPr>
      <xdr:spPr bwMode="auto">
        <a:xfrm>
          <a:off x="4267200" y="2762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524" name="TextBox 11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525" name="TextBox 12"/>
        <xdr:cNvSpPr>
          <a:spLocks noChangeArrowheads="1"/>
        </xdr:cNvSpPr>
      </xdr:nvSpPr>
      <xdr:spPr bwMode="auto">
        <a:xfrm>
          <a:off x="4267200" y="5429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26" name="TextBox 11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527" name="TextBox 12"/>
        <xdr:cNvSpPr>
          <a:spLocks noChangeArrowheads="1"/>
        </xdr:cNvSpPr>
      </xdr:nvSpPr>
      <xdr:spPr bwMode="auto">
        <a:xfrm>
          <a:off x="4267200" y="4095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528" name="TextBox 11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529" name="TextBox 12"/>
        <xdr:cNvSpPr>
          <a:spLocks noChangeArrowheads="1"/>
        </xdr:cNvSpPr>
      </xdr:nvSpPr>
      <xdr:spPr bwMode="auto">
        <a:xfrm>
          <a:off x="4267200" y="238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0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1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532" name="TextBox 18"/>
        <xdr:cNvSpPr>
          <a:spLocks noChangeArrowheads="1"/>
        </xdr:cNvSpPr>
      </xdr:nvSpPr>
      <xdr:spPr bwMode="auto">
        <a:xfrm>
          <a:off x="4267200" y="63627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3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4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5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36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37" name="TextBox 18"/>
        <xdr:cNvSpPr>
          <a:spLocks noChangeArrowheads="1"/>
        </xdr:cNvSpPr>
      </xdr:nvSpPr>
      <xdr:spPr bwMode="auto">
        <a:xfrm>
          <a:off x="4267200" y="75057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538" name="TextBox 11"/>
        <xdr:cNvSpPr>
          <a:spLocks noChangeArrowheads="1"/>
        </xdr:cNvSpPr>
      </xdr:nvSpPr>
      <xdr:spPr bwMode="auto">
        <a:xfrm>
          <a:off x="4267200" y="6762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539" name="TextBox 12"/>
        <xdr:cNvSpPr>
          <a:spLocks noChangeArrowheads="1"/>
        </xdr:cNvSpPr>
      </xdr:nvSpPr>
      <xdr:spPr bwMode="auto">
        <a:xfrm>
          <a:off x="4267200" y="6762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40" name="TextBox 11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41" name="TextBox 12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42" name="TextBox 11"/>
        <xdr:cNvSpPr>
          <a:spLocks noChangeArrowheads="1"/>
        </xdr:cNvSpPr>
      </xdr:nvSpPr>
      <xdr:spPr bwMode="auto">
        <a:xfrm>
          <a:off x="4267200" y="752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43" name="TextBox 12"/>
        <xdr:cNvSpPr>
          <a:spLocks noChangeArrowheads="1"/>
        </xdr:cNvSpPr>
      </xdr:nvSpPr>
      <xdr:spPr bwMode="auto">
        <a:xfrm>
          <a:off x="4267200" y="752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544" name="TextBox 11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545" name="TextBox 12"/>
        <xdr:cNvSpPr>
          <a:spLocks noChangeArrowheads="1"/>
        </xdr:cNvSpPr>
      </xdr:nvSpPr>
      <xdr:spPr bwMode="auto">
        <a:xfrm>
          <a:off x="4267200" y="619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546" name="TextBox 11"/>
        <xdr:cNvSpPr>
          <a:spLocks noChangeArrowheads="1"/>
        </xdr:cNvSpPr>
      </xdr:nvSpPr>
      <xdr:spPr bwMode="auto">
        <a:xfrm>
          <a:off x="4267200" y="695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547" name="TextBox 12"/>
        <xdr:cNvSpPr>
          <a:spLocks noChangeArrowheads="1"/>
        </xdr:cNvSpPr>
      </xdr:nvSpPr>
      <xdr:spPr bwMode="auto">
        <a:xfrm>
          <a:off x="4267200" y="6953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48" name="TextBox 11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549" name="TextBox 12"/>
        <xdr:cNvSpPr>
          <a:spLocks noChangeArrowheads="1"/>
        </xdr:cNvSpPr>
      </xdr:nvSpPr>
      <xdr:spPr bwMode="auto">
        <a:xfrm>
          <a:off x="4267200" y="6381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50" name="TextBox 11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51" name="TextBox 12"/>
        <xdr:cNvSpPr>
          <a:spLocks noChangeArrowheads="1"/>
        </xdr:cNvSpPr>
      </xdr:nvSpPr>
      <xdr:spPr bwMode="auto">
        <a:xfrm>
          <a:off x="4267200" y="7143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552" name="TextBox 11"/>
        <xdr:cNvSpPr>
          <a:spLocks noChangeArrowheads="1"/>
        </xdr:cNvSpPr>
      </xdr:nvSpPr>
      <xdr:spPr bwMode="auto">
        <a:xfrm>
          <a:off x="4267200" y="7334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553" name="TextBox 12"/>
        <xdr:cNvSpPr>
          <a:spLocks noChangeArrowheads="1"/>
        </xdr:cNvSpPr>
      </xdr:nvSpPr>
      <xdr:spPr bwMode="auto">
        <a:xfrm>
          <a:off x="4267200" y="7334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554" name="TextBox 11"/>
        <xdr:cNvSpPr>
          <a:spLocks noChangeArrowheads="1"/>
        </xdr:cNvSpPr>
      </xdr:nvSpPr>
      <xdr:spPr bwMode="auto">
        <a:xfrm>
          <a:off x="4267200" y="581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sp macro="" textlink="">
      <xdr:nvSpPr>
        <xdr:cNvPr id="555" name="TextBox 12"/>
        <xdr:cNvSpPr>
          <a:spLocks noChangeArrowheads="1"/>
        </xdr:cNvSpPr>
      </xdr:nvSpPr>
      <xdr:spPr bwMode="auto">
        <a:xfrm>
          <a:off x="4267200" y="581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43</xdr:row>
      <xdr:rowOff>95250</xdr:rowOff>
    </xdr:from>
    <xdr:to>
      <xdr:col>21</xdr:col>
      <xdr:colOff>0</xdr:colOff>
      <xdr:row>43</xdr:row>
      <xdr:rowOff>95250</xdr:rowOff>
    </xdr:to>
    <xdr:sp macro="" textlink="">
      <xdr:nvSpPr>
        <xdr:cNvPr id="556" name="TextBox 11"/>
        <xdr:cNvSpPr>
          <a:spLocks noChangeArrowheads="1"/>
        </xdr:cNvSpPr>
      </xdr:nvSpPr>
      <xdr:spPr bwMode="auto">
        <a:xfrm>
          <a:off x="4267200" y="962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43</xdr:row>
      <xdr:rowOff>95250</xdr:rowOff>
    </xdr:from>
    <xdr:to>
      <xdr:col>21</xdr:col>
      <xdr:colOff>0</xdr:colOff>
      <xdr:row>43</xdr:row>
      <xdr:rowOff>95250</xdr:rowOff>
    </xdr:to>
    <xdr:sp macro="" textlink="">
      <xdr:nvSpPr>
        <xdr:cNvPr id="557" name="TextBox 12"/>
        <xdr:cNvSpPr>
          <a:spLocks noChangeArrowheads="1"/>
        </xdr:cNvSpPr>
      </xdr:nvSpPr>
      <xdr:spPr bwMode="auto">
        <a:xfrm>
          <a:off x="4267200" y="9620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558" name="TextBox 11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15</xdr:row>
      <xdr:rowOff>95250</xdr:rowOff>
    </xdr:from>
    <xdr:to>
      <xdr:col>21</xdr:col>
      <xdr:colOff>0</xdr:colOff>
      <xdr:row>15</xdr:row>
      <xdr:rowOff>95250</xdr:rowOff>
    </xdr:to>
    <xdr:sp macro="" textlink="">
      <xdr:nvSpPr>
        <xdr:cNvPr id="559" name="TextBox 12"/>
        <xdr:cNvSpPr>
          <a:spLocks noChangeArrowheads="1"/>
        </xdr:cNvSpPr>
      </xdr:nvSpPr>
      <xdr:spPr bwMode="auto">
        <a:xfrm>
          <a:off x="4267200" y="3905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560" name="TextBox 11"/>
        <xdr:cNvSpPr>
          <a:spLocks noChangeArrowheads="1"/>
        </xdr:cNvSpPr>
      </xdr:nvSpPr>
      <xdr:spPr bwMode="auto">
        <a:xfrm>
          <a:off x="4267200" y="4476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561" name="TextBox 12"/>
        <xdr:cNvSpPr>
          <a:spLocks noChangeArrowheads="1"/>
        </xdr:cNvSpPr>
      </xdr:nvSpPr>
      <xdr:spPr bwMode="auto">
        <a:xfrm>
          <a:off x="4267200" y="4476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62" name="TextBox 11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63" name="TextBox 12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64" name="TextBox 11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565" name="TextBox 12"/>
        <xdr:cNvSpPr>
          <a:spLocks noChangeArrowheads="1"/>
        </xdr:cNvSpPr>
      </xdr:nvSpPr>
      <xdr:spPr bwMode="auto">
        <a:xfrm>
          <a:off x="4267200" y="857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45</xdr:row>
      <xdr:rowOff>95250</xdr:rowOff>
    </xdr:from>
    <xdr:to>
      <xdr:col>21</xdr:col>
      <xdr:colOff>0</xdr:colOff>
      <xdr:row>45</xdr:row>
      <xdr:rowOff>95250</xdr:rowOff>
    </xdr:to>
    <xdr:sp macro="" textlink="">
      <xdr:nvSpPr>
        <xdr:cNvPr id="566" name="TextBox 11"/>
        <xdr:cNvSpPr>
          <a:spLocks noChangeArrowheads="1"/>
        </xdr:cNvSpPr>
      </xdr:nvSpPr>
      <xdr:spPr bwMode="auto">
        <a:xfrm>
          <a:off x="4267200" y="1000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45</xdr:row>
      <xdr:rowOff>95250</xdr:rowOff>
    </xdr:from>
    <xdr:to>
      <xdr:col>21</xdr:col>
      <xdr:colOff>0</xdr:colOff>
      <xdr:row>45</xdr:row>
      <xdr:rowOff>95250</xdr:rowOff>
    </xdr:to>
    <xdr:sp macro="" textlink="">
      <xdr:nvSpPr>
        <xdr:cNvPr id="567" name="TextBox 12"/>
        <xdr:cNvSpPr>
          <a:spLocks noChangeArrowheads="1"/>
        </xdr:cNvSpPr>
      </xdr:nvSpPr>
      <xdr:spPr bwMode="auto">
        <a:xfrm>
          <a:off x="4267200" y="100012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113</xdr:row>
      <xdr:rowOff>95250</xdr:rowOff>
    </xdr:from>
    <xdr:to>
      <xdr:col>21</xdr:col>
      <xdr:colOff>0</xdr:colOff>
      <xdr:row>113</xdr:row>
      <xdr:rowOff>95250</xdr:rowOff>
    </xdr:to>
    <xdr:sp macro="" textlink="">
      <xdr:nvSpPr>
        <xdr:cNvPr id="568" name="TextBox 11"/>
        <xdr:cNvSpPr>
          <a:spLocks noChangeArrowheads="1"/>
        </xdr:cNvSpPr>
      </xdr:nvSpPr>
      <xdr:spPr bwMode="auto">
        <a:xfrm>
          <a:off x="9977438" y="709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113</xdr:row>
      <xdr:rowOff>95250</xdr:rowOff>
    </xdr:from>
    <xdr:to>
      <xdr:col>21</xdr:col>
      <xdr:colOff>0</xdr:colOff>
      <xdr:row>113</xdr:row>
      <xdr:rowOff>95250</xdr:rowOff>
    </xdr:to>
    <xdr:sp macro="" textlink="">
      <xdr:nvSpPr>
        <xdr:cNvPr id="569" name="TextBox 12"/>
        <xdr:cNvSpPr>
          <a:spLocks noChangeArrowheads="1"/>
        </xdr:cNvSpPr>
      </xdr:nvSpPr>
      <xdr:spPr bwMode="auto">
        <a:xfrm>
          <a:off x="9977438" y="709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110</xdr:row>
      <xdr:rowOff>95250</xdr:rowOff>
    </xdr:from>
    <xdr:to>
      <xdr:col>21</xdr:col>
      <xdr:colOff>0</xdr:colOff>
      <xdr:row>110</xdr:row>
      <xdr:rowOff>95250</xdr:rowOff>
    </xdr:to>
    <xdr:sp macro="" textlink="">
      <xdr:nvSpPr>
        <xdr:cNvPr id="570" name="TextBox 11"/>
        <xdr:cNvSpPr>
          <a:spLocks noChangeArrowheads="1"/>
        </xdr:cNvSpPr>
      </xdr:nvSpPr>
      <xdr:spPr bwMode="auto">
        <a:xfrm>
          <a:off x="9977438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110</xdr:row>
      <xdr:rowOff>95250</xdr:rowOff>
    </xdr:from>
    <xdr:to>
      <xdr:col>21</xdr:col>
      <xdr:colOff>0</xdr:colOff>
      <xdr:row>110</xdr:row>
      <xdr:rowOff>95250</xdr:rowOff>
    </xdr:to>
    <xdr:sp macro="" textlink="">
      <xdr:nvSpPr>
        <xdr:cNvPr id="571" name="TextBox 12"/>
        <xdr:cNvSpPr>
          <a:spLocks noChangeArrowheads="1"/>
        </xdr:cNvSpPr>
      </xdr:nvSpPr>
      <xdr:spPr bwMode="auto">
        <a:xfrm>
          <a:off x="9977438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149</xdr:row>
      <xdr:rowOff>95250</xdr:rowOff>
    </xdr:from>
    <xdr:to>
      <xdr:col>21</xdr:col>
      <xdr:colOff>0</xdr:colOff>
      <xdr:row>149</xdr:row>
      <xdr:rowOff>95250</xdr:rowOff>
    </xdr:to>
    <xdr:sp macro="" textlink="">
      <xdr:nvSpPr>
        <xdr:cNvPr id="572" name="TextBox 11"/>
        <xdr:cNvSpPr>
          <a:spLocks noChangeArrowheads="1"/>
        </xdr:cNvSpPr>
      </xdr:nvSpPr>
      <xdr:spPr bwMode="auto">
        <a:xfrm>
          <a:off x="997743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149</xdr:row>
      <xdr:rowOff>95250</xdr:rowOff>
    </xdr:from>
    <xdr:to>
      <xdr:col>21</xdr:col>
      <xdr:colOff>0</xdr:colOff>
      <xdr:row>149</xdr:row>
      <xdr:rowOff>95250</xdr:rowOff>
    </xdr:to>
    <xdr:sp macro="" textlink="">
      <xdr:nvSpPr>
        <xdr:cNvPr id="573" name="TextBox 12"/>
        <xdr:cNvSpPr>
          <a:spLocks noChangeArrowheads="1"/>
        </xdr:cNvSpPr>
      </xdr:nvSpPr>
      <xdr:spPr bwMode="auto">
        <a:xfrm>
          <a:off x="997743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574" name="TextBox 11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575" name="TextBox 12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576" name="TextBox 11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577" name="TextBox 12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578" name="TextBox 11"/>
        <xdr:cNvSpPr>
          <a:spLocks noChangeArrowheads="1"/>
        </xdr:cNvSpPr>
      </xdr:nvSpPr>
      <xdr:spPr bwMode="auto">
        <a:xfrm>
          <a:off x="16252031" y="1109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579" name="TextBox 12"/>
        <xdr:cNvSpPr>
          <a:spLocks noChangeArrowheads="1"/>
        </xdr:cNvSpPr>
      </xdr:nvSpPr>
      <xdr:spPr bwMode="auto">
        <a:xfrm>
          <a:off x="16252031" y="1109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580" name="TextBox 11"/>
        <xdr:cNvSpPr>
          <a:spLocks noChangeArrowheads="1"/>
        </xdr:cNvSpPr>
      </xdr:nvSpPr>
      <xdr:spPr bwMode="auto">
        <a:xfrm>
          <a:off x="16252031" y="1109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581" name="TextBox 12"/>
        <xdr:cNvSpPr>
          <a:spLocks noChangeArrowheads="1"/>
        </xdr:cNvSpPr>
      </xdr:nvSpPr>
      <xdr:spPr bwMode="auto">
        <a:xfrm>
          <a:off x="16252031" y="1109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582" name="TextBox 11"/>
        <xdr:cNvSpPr>
          <a:spLocks noChangeArrowheads="1"/>
        </xdr:cNvSpPr>
      </xdr:nvSpPr>
      <xdr:spPr bwMode="auto">
        <a:xfrm>
          <a:off x="16252031" y="1090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583" name="TextBox 12"/>
        <xdr:cNvSpPr>
          <a:spLocks noChangeArrowheads="1"/>
        </xdr:cNvSpPr>
      </xdr:nvSpPr>
      <xdr:spPr bwMode="auto">
        <a:xfrm>
          <a:off x="16252031" y="1090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584" name="TextBox 11"/>
        <xdr:cNvSpPr>
          <a:spLocks noChangeArrowheads="1"/>
        </xdr:cNvSpPr>
      </xdr:nvSpPr>
      <xdr:spPr bwMode="auto">
        <a:xfrm>
          <a:off x="16252031" y="1128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585" name="TextBox 12"/>
        <xdr:cNvSpPr>
          <a:spLocks noChangeArrowheads="1"/>
        </xdr:cNvSpPr>
      </xdr:nvSpPr>
      <xdr:spPr bwMode="auto">
        <a:xfrm>
          <a:off x="16252031" y="1128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586" name="TextBox 11"/>
        <xdr:cNvSpPr>
          <a:spLocks noChangeArrowheads="1"/>
        </xdr:cNvSpPr>
      </xdr:nvSpPr>
      <xdr:spPr bwMode="auto">
        <a:xfrm>
          <a:off x="9977438" y="328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587" name="TextBox 12"/>
        <xdr:cNvSpPr>
          <a:spLocks noChangeArrowheads="1"/>
        </xdr:cNvSpPr>
      </xdr:nvSpPr>
      <xdr:spPr bwMode="auto">
        <a:xfrm>
          <a:off x="9977438" y="3286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88" name="TextBox 11"/>
        <xdr:cNvSpPr>
          <a:spLocks noChangeArrowheads="1"/>
        </xdr:cNvSpPr>
      </xdr:nvSpPr>
      <xdr:spPr bwMode="auto">
        <a:xfrm>
          <a:off x="9977438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589" name="TextBox 12"/>
        <xdr:cNvSpPr>
          <a:spLocks noChangeArrowheads="1"/>
        </xdr:cNvSpPr>
      </xdr:nvSpPr>
      <xdr:spPr bwMode="auto">
        <a:xfrm>
          <a:off x="9977438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590" name="TextBox 11"/>
        <xdr:cNvSpPr>
          <a:spLocks noChangeArrowheads="1"/>
        </xdr:cNvSpPr>
      </xdr:nvSpPr>
      <xdr:spPr bwMode="auto">
        <a:xfrm>
          <a:off x="9977438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591" name="TextBox 12"/>
        <xdr:cNvSpPr>
          <a:spLocks noChangeArrowheads="1"/>
        </xdr:cNvSpPr>
      </xdr:nvSpPr>
      <xdr:spPr bwMode="auto">
        <a:xfrm>
          <a:off x="9977438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76200</xdr:rowOff>
    </xdr:from>
    <xdr:to>
      <xdr:col>21</xdr:col>
      <xdr:colOff>0</xdr:colOff>
      <xdr:row>37</xdr:row>
      <xdr:rowOff>76200</xdr:rowOff>
    </xdr:to>
    <xdr:sp macro="" textlink="">
      <xdr:nvSpPr>
        <xdr:cNvPr id="592" name="TextBox 18"/>
        <xdr:cNvSpPr>
          <a:spLocks noChangeArrowheads="1"/>
        </xdr:cNvSpPr>
      </xdr:nvSpPr>
      <xdr:spPr bwMode="auto">
        <a:xfrm>
          <a:off x="16252031" y="841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593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594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595" name="TextBox 18"/>
        <xdr:cNvSpPr>
          <a:spLocks noChangeArrowheads="1"/>
        </xdr:cNvSpPr>
      </xdr:nvSpPr>
      <xdr:spPr bwMode="auto">
        <a:xfrm>
          <a:off x="16252031" y="8791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596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597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598" name="TextBox 11"/>
        <xdr:cNvSpPr>
          <a:spLocks noChangeArrowheads="1"/>
        </xdr:cNvSpPr>
      </xdr:nvSpPr>
      <xdr:spPr bwMode="auto">
        <a:xfrm>
          <a:off x="16252031" y="881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599" name="TextBox 12"/>
        <xdr:cNvSpPr>
          <a:spLocks noChangeArrowheads="1"/>
        </xdr:cNvSpPr>
      </xdr:nvSpPr>
      <xdr:spPr bwMode="auto">
        <a:xfrm>
          <a:off x="16252031" y="881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0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1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602" name="TextBox 11"/>
        <xdr:cNvSpPr>
          <a:spLocks noChangeArrowheads="1"/>
        </xdr:cNvSpPr>
      </xdr:nvSpPr>
      <xdr:spPr bwMode="auto">
        <a:xfrm>
          <a:off x="16252031" y="862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603" name="TextBox 12"/>
        <xdr:cNvSpPr>
          <a:spLocks noChangeArrowheads="1"/>
        </xdr:cNvSpPr>
      </xdr:nvSpPr>
      <xdr:spPr bwMode="auto">
        <a:xfrm>
          <a:off x="16252031" y="862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76200</xdr:rowOff>
    </xdr:from>
    <xdr:to>
      <xdr:col>21</xdr:col>
      <xdr:colOff>0</xdr:colOff>
      <xdr:row>37</xdr:row>
      <xdr:rowOff>76200</xdr:rowOff>
    </xdr:to>
    <xdr:sp macro="" textlink="">
      <xdr:nvSpPr>
        <xdr:cNvPr id="604" name="TextBox 18"/>
        <xdr:cNvSpPr>
          <a:spLocks noChangeArrowheads="1"/>
        </xdr:cNvSpPr>
      </xdr:nvSpPr>
      <xdr:spPr bwMode="auto">
        <a:xfrm>
          <a:off x="16252031" y="841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5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6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07" name="TextBox 18"/>
        <xdr:cNvSpPr>
          <a:spLocks noChangeArrowheads="1"/>
        </xdr:cNvSpPr>
      </xdr:nvSpPr>
      <xdr:spPr bwMode="auto">
        <a:xfrm>
          <a:off x="16252031" y="8791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8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09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10" name="TextBox 11"/>
        <xdr:cNvSpPr>
          <a:spLocks noChangeArrowheads="1"/>
        </xdr:cNvSpPr>
      </xdr:nvSpPr>
      <xdr:spPr bwMode="auto">
        <a:xfrm>
          <a:off x="16252031" y="881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11" name="TextBox 12"/>
        <xdr:cNvSpPr>
          <a:spLocks noChangeArrowheads="1"/>
        </xdr:cNvSpPr>
      </xdr:nvSpPr>
      <xdr:spPr bwMode="auto">
        <a:xfrm>
          <a:off x="16252031" y="881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12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13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614" name="TextBox 11"/>
        <xdr:cNvSpPr>
          <a:spLocks noChangeArrowheads="1"/>
        </xdr:cNvSpPr>
      </xdr:nvSpPr>
      <xdr:spPr bwMode="auto">
        <a:xfrm>
          <a:off x="16252031" y="862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615" name="TextBox 12"/>
        <xdr:cNvSpPr>
          <a:spLocks noChangeArrowheads="1"/>
        </xdr:cNvSpPr>
      </xdr:nvSpPr>
      <xdr:spPr bwMode="auto">
        <a:xfrm>
          <a:off x="16252031" y="862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616" name="TextBox 11"/>
        <xdr:cNvSpPr>
          <a:spLocks noChangeArrowheads="1"/>
        </xdr:cNvSpPr>
      </xdr:nvSpPr>
      <xdr:spPr bwMode="auto">
        <a:xfrm>
          <a:off x="16252031" y="919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617" name="TextBox 12"/>
        <xdr:cNvSpPr>
          <a:spLocks noChangeArrowheads="1"/>
        </xdr:cNvSpPr>
      </xdr:nvSpPr>
      <xdr:spPr bwMode="auto">
        <a:xfrm>
          <a:off x="16252031" y="919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618" name="TextBox 11"/>
        <xdr:cNvSpPr>
          <a:spLocks noChangeArrowheads="1"/>
        </xdr:cNvSpPr>
      </xdr:nvSpPr>
      <xdr:spPr bwMode="auto">
        <a:xfrm>
          <a:off x="16252031" y="919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619" name="TextBox 12"/>
        <xdr:cNvSpPr>
          <a:spLocks noChangeArrowheads="1"/>
        </xdr:cNvSpPr>
      </xdr:nvSpPr>
      <xdr:spPr bwMode="auto">
        <a:xfrm>
          <a:off x="16252031" y="919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20" name="TextBox 11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621" name="TextBox 12"/>
        <xdr:cNvSpPr>
          <a:spLocks noChangeArrowheads="1"/>
        </xdr:cNvSpPr>
      </xdr:nvSpPr>
      <xdr:spPr bwMode="auto">
        <a:xfrm>
          <a:off x="16252031" y="842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622" name="TextBox 11"/>
        <xdr:cNvSpPr>
          <a:spLocks noChangeArrowheads="1"/>
        </xdr:cNvSpPr>
      </xdr:nvSpPr>
      <xdr:spPr bwMode="auto">
        <a:xfrm>
          <a:off x="16252031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623" name="TextBox 12"/>
        <xdr:cNvSpPr>
          <a:spLocks noChangeArrowheads="1"/>
        </xdr:cNvSpPr>
      </xdr:nvSpPr>
      <xdr:spPr bwMode="auto">
        <a:xfrm>
          <a:off x="16252031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624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48</xdr:row>
      <xdr:rowOff>95250</xdr:rowOff>
    </xdr:from>
    <xdr:to>
      <xdr:col>21</xdr:col>
      <xdr:colOff>0</xdr:colOff>
      <xdr:row>48</xdr:row>
      <xdr:rowOff>95250</xdr:rowOff>
    </xdr:to>
    <xdr:sp macro="" textlink="">
      <xdr:nvSpPr>
        <xdr:cNvPr id="625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26" name="TextBox 11"/>
        <xdr:cNvSpPr>
          <a:spLocks noChangeArrowheads="1"/>
        </xdr:cNvSpPr>
      </xdr:nvSpPr>
      <xdr:spPr bwMode="auto">
        <a:xfrm>
          <a:off x="16252031" y="1262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27" name="TextBox 12"/>
        <xdr:cNvSpPr>
          <a:spLocks noChangeArrowheads="1"/>
        </xdr:cNvSpPr>
      </xdr:nvSpPr>
      <xdr:spPr bwMode="auto">
        <a:xfrm>
          <a:off x="16252031" y="1262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28" name="TextBox 11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29" name="TextBox 12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30" name="TextBox 11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31" name="TextBox 12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632" name="TextBox 11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633" name="TextBox 12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634" name="TextBox 11"/>
        <xdr:cNvSpPr>
          <a:spLocks noChangeArrowheads="1"/>
        </xdr:cNvSpPr>
      </xdr:nvSpPr>
      <xdr:spPr bwMode="auto">
        <a:xfrm>
          <a:off x="16252031" y="1185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635" name="TextBox 12"/>
        <xdr:cNvSpPr>
          <a:spLocks noChangeArrowheads="1"/>
        </xdr:cNvSpPr>
      </xdr:nvSpPr>
      <xdr:spPr bwMode="auto">
        <a:xfrm>
          <a:off x="16252031" y="1185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636" name="TextBox 11"/>
        <xdr:cNvSpPr>
          <a:spLocks noChangeArrowheads="1"/>
        </xdr:cNvSpPr>
      </xdr:nvSpPr>
      <xdr:spPr bwMode="auto">
        <a:xfrm>
          <a:off x="16252031" y="1281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637" name="TextBox 12"/>
        <xdr:cNvSpPr>
          <a:spLocks noChangeArrowheads="1"/>
        </xdr:cNvSpPr>
      </xdr:nvSpPr>
      <xdr:spPr bwMode="auto">
        <a:xfrm>
          <a:off x="16252031" y="1281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638" name="TextBox 11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639" name="TextBox 12"/>
        <xdr:cNvSpPr>
          <a:spLocks noChangeArrowheads="1"/>
        </xdr:cNvSpPr>
      </xdr:nvSpPr>
      <xdr:spPr bwMode="auto">
        <a:xfrm>
          <a:off x="16252031" y="1166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40" name="TextBox 11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641" name="TextBox 12"/>
        <xdr:cNvSpPr>
          <a:spLocks noChangeArrowheads="1"/>
        </xdr:cNvSpPr>
      </xdr:nvSpPr>
      <xdr:spPr bwMode="auto">
        <a:xfrm>
          <a:off x="16252031" y="1204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642" name="TextBox 11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643" name="TextBox 12"/>
        <xdr:cNvSpPr>
          <a:spLocks noChangeArrowheads="1"/>
        </xdr:cNvSpPr>
      </xdr:nvSpPr>
      <xdr:spPr bwMode="auto">
        <a:xfrm>
          <a:off x="997743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644" name="TextBox 11"/>
        <xdr:cNvSpPr>
          <a:spLocks noChangeArrowheads="1"/>
        </xdr:cNvSpPr>
      </xdr:nvSpPr>
      <xdr:spPr bwMode="auto">
        <a:xfrm>
          <a:off x="997743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645" name="TextBox 12"/>
        <xdr:cNvSpPr>
          <a:spLocks noChangeArrowheads="1"/>
        </xdr:cNvSpPr>
      </xdr:nvSpPr>
      <xdr:spPr bwMode="auto">
        <a:xfrm>
          <a:off x="9977438" y="42386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646" name="TextBox 6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47" name="TextBox 6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48" name="TextBox 6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49" name="TextBox 6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50" name="TextBox 6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1" name="TextBox 6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2" name="TextBox 6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53" name="TextBox 6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54" name="TextBox 6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5" name="TextBox 6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6" name="TextBox 6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57" name="TextBox 6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58" name="TextBox 6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59" name="TextBox 6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60" name="TextBox 6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61" name="TextBox 6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662" name="TextBox 6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63" name="TextBox 6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64" name="TextBox 6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65" name="TextBox 6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66" name="TextBox 6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67" name="TextBox 6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68" name="TextBox 6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69" name="TextBox 6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670" name="TextBox 6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71" name="TextBox 6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72" name="TextBox 6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73" name="TextBox 6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674" name="TextBox 6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75" name="TextBox 6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676" name="TextBox 6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677" name="TextBox 6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678" name="TextBox 6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79" name="TextBox 6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80" name="TextBox 6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1" name="TextBox 6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82" name="TextBox 6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3" name="TextBox 6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4" name="TextBox 6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85" name="TextBox 6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86" name="TextBox 6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7" name="TextBox 6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88" name="TextBox 6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89" name="TextBox 6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90" name="TextBox 6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91" name="TextBox 6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92" name="TextBox 6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693" name="TextBox 6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694" name="TextBox 6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95" name="TextBox 6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96" name="TextBox 6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97" name="TextBox 6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698" name="TextBox 6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699" name="TextBox 6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00" name="TextBox 6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01" name="TextBox 7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02" name="TextBox 7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03" name="TextBox 7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04" name="TextBox 7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05" name="TextBox 7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06" name="TextBox 7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07" name="TextBox 7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08" name="TextBox 7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709" name="TextBox 7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710" name="TextBox 7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11" name="TextBox 7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12" name="TextBox 7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13" name="TextBox 7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14" name="TextBox 7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15" name="TextBox 7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16" name="TextBox 7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17" name="TextBox 7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18" name="TextBox 7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19" name="TextBox 7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20" name="TextBox 7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21" name="TextBox 7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22" name="TextBox 7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23" name="TextBox 7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24" name="TextBox 7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25" name="TextBox 7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26" name="TextBox 7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27" name="TextBox 7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28" name="TextBox 7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29" name="TextBox 7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30" name="TextBox 7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1" name="TextBox 7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2" name="TextBox 7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33" name="TextBox 7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34" name="TextBox 7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5" name="TextBox 7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6" name="TextBox 7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37" name="TextBox 7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38" name="TextBox 7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39" name="TextBox 7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40" name="TextBox 7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741" name="TextBox 7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742" name="TextBox 7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43" name="TextBox 7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44" name="TextBox 7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45" name="TextBox 7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46" name="TextBox 7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47" name="TextBox 7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48" name="TextBox 7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49" name="TextBox 7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50" name="TextBox 7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51" name="TextBox 7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52" name="TextBox 7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53" name="TextBox 7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54" name="TextBox 7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55" name="TextBox 7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56" name="TextBox 7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57" name="TextBox 7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758" name="TextBox 7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59" name="TextBox 7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60" name="TextBox 7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1" name="TextBox 7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62" name="TextBox 7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3" name="TextBox 7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4" name="TextBox 7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65" name="TextBox 7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766" name="TextBox 7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7" name="TextBox 7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68" name="TextBox 7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69" name="TextBox 7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770" name="TextBox 7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71" name="TextBox 7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772" name="TextBox 7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773" name="TextBox 7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774" name="TextBox 7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75" name="TextBox 7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76" name="TextBox 7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77" name="TextBox 7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78" name="TextBox 7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79" name="TextBox 7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80" name="TextBox 7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81" name="TextBox 7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82" name="TextBox 7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83" name="TextBox 7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84" name="TextBox 7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85" name="TextBox 7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86" name="TextBox 7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87" name="TextBox 7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88" name="TextBox 7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89" name="TextBox 7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790" name="TextBox 7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91" name="TextBox 7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92" name="TextBox 7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93" name="TextBox 7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94" name="TextBox 7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95" name="TextBox 7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96" name="TextBox 7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797" name="TextBox 7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798" name="TextBox 7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799" name="TextBox 7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800" name="TextBox 7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801" name="TextBox 8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802" name="TextBox 8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803" name="TextBox 8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804" name="TextBox 8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805" name="TextBox 8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806" name="TextBox 8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07" name="TextBox 8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08" name="TextBox 8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09" name="TextBox 8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10" name="TextBox 8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1" name="TextBox 8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2" name="TextBox 8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13" name="TextBox 8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14" name="TextBox 8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5" name="TextBox 8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6" name="TextBox 8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17" name="TextBox 8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18" name="TextBox 8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19" name="TextBox 8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20" name="TextBox 8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21" name="TextBox 8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22" name="TextBox 8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23" name="TextBox 8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24" name="TextBox 8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25" name="TextBox 8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26" name="TextBox 8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27" name="TextBox 8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28" name="TextBox 8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29" name="TextBox 8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30" name="TextBox 8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31" name="TextBox 8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32" name="TextBox 8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33" name="TextBox 8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34" name="TextBox 8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35" name="TextBox 8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36" name="TextBox 8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837" name="TextBox 8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838" name="TextBox 8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39" name="TextBox 8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40" name="TextBox 8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1" name="TextBox 8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42" name="TextBox 8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3" name="TextBox 8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4" name="TextBox 8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45" name="TextBox 8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46" name="TextBox 8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7" name="TextBox 8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48" name="TextBox 8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49" name="TextBox 8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50" name="TextBox 8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51" name="TextBox 8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52" name="TextBox 8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53" name="TextBox 8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854" name="TextBox 8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55" name="TextBox 8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56" name="TextBox 8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57" name="TextBox 8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58" name="TextBox 8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59" name="TextBox 8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60" name="TextBox 8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61" name="TextBox 8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862" name="TextBox 8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63" name="TextBox 8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64" name="TextBox 8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65" name="TextBox 8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866" name="TextBox 8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67" name="TextBox 8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868" name="TextBox 8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869" name="TextBox 8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870" name="TextBox 8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71" name="TextBox 8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72" name="TextBox 8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73" name="TextBox 8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74" name="TextBox 8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75" name="TextBox 8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76" name="TextBox 8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77" name="TextBox 8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78" name="TextBox 8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79" name="TextBox 8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80" name="TextBox 8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81" name="TextBox 8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82" name="TextBox 8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83" name="TextBox 8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84" name="TextBox 8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885" name="TextBox 8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886" name="TextBox 8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87" name="TextBox 8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88" name="TextBox 8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89" name="TextBox 8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90" name="TextBox 8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1" name="TextBox 8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2" name="TextBox 8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893" name="TextBox 8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894" name="TextBox 8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5" name="TextBox 8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6" name="TextBox 8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897" name="TextBox 8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898" name="TextBox 8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899" name="TextBox 8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900" name="TextBox 8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901" name="TextBox 9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902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903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04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05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906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907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08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09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0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1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2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3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4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5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6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7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8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19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20" name="TextBox 11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921" name="TextBox 12"/>
        <xdr:cNvSpPr>
          <a:spLocks noChangeArrowheads="1"/>
        </xdr:cNvSpPr>
      </xdr:nvSpPr>
      <xdr:spPr bwMode="auto">
        <a:xfrm>
          <a:off x="16252031" y="29051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922" name="TextBox 9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23" name="TextBox 9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24" name="TextBox 9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25" name="TextBox 9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26" name="TextBox 9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27" name="TextBox 9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28" name="TextBox 9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29" name="TextBox 9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30" name="TextBox 9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31" name="TextBox 9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32" name="TextBox 9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33" name="TextBox 9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34" name="TextBox 9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35" name="TextBox 9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36" name="TextBox 9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37" name="TextBox 9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938" name="TextBox 9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39" name="TextBox 9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40" name="TextBox 9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1" name="TextBox 9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42" name="TextBox 9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3" name="TextBox 9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4" name="TextBox 9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45" name="TextBox 9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946" name="TextBox 9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7" name="TextBox 9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48" name="TextBox 9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49" name="TextBox 9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950" name="TextBox 9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51" name="TextBox 9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952" name="TextBox 9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953" name="TextBox 9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954" name="TextBox 9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55" name="TextBox 9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56" name="TextBox 9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57" name="TextBox 9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58" name="TextBox 9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59" name="TextBox 9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60" name="TextBox 9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61" name="TextBox 9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62" name="TextBox 9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63" name="TextBox 9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64" name="TextBox 9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65" name="TextBox 9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66" name="TextBox 9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67" name="TextBox 9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68" name="TextBox 9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69" name="TextBox 9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70" name="TextBox 9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71" name="TextBox 9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72" name="TextBox 9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73" name="TextBox 9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74" name="TextBox 9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75" name="TextBox 9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76" name="TextBox 9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77" name="TextBox 9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78" name="TextBox 9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79" name="TextBox 9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80" name="TextBox 9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81" name="TextBox 9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82" name="TextBox 9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83" name="TextBox 9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984" name="TextBox 9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985" name="TextBox 9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986" name="TextBox 9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87" name="TextBox 9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88" name="TextBox 9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89" name="TextBox 9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90" name="TextBox 9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1" name="TextBox 9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2" name="TextBox 9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93" name="TextBox 9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994" name="TextBox 9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5" name="TextBox 9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6" name="TextBox 9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97" name="TextBox 9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998" name="TextBox 9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999" name="TextBox 9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00" name="TextBox 9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01" name="TextBox 10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02" name="TextBox 10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03" name="TextBox 10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04" name="TextBox 10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05" name="TextBox 10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06" name="TextBox 10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07" name="TextBox 10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08" name="TextBox 10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09" name="TextBox 10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10" name="TextBox 10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11" name="TextBox 10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12" name="TextBox 10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13" name="TextBox 10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14" name="TextBox 10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15" name="TextBox 10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16" name="TextBox 10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017" name="TextBox 10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018" name="TextBox 10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19" name="TextBox 10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20" name="TextBox 10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21" name="TextBox 10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22" name="TextBox 10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23" name="TextBox 10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24" name="TextBox 10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28" name="TextBox 10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29" name="TextBox 10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0" name="TextBox 10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1" name="TextBox 10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32" name="TextBox 10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3" name="TextBox 10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34" name="TextBox 10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35" name="TextBox 10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36" name="TextBox 10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37" name="TextBox 10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8" name="TextBox 10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39" name="TextBox 10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0" name="TextBox 10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41" name="TextBox 10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2" name="TextBox 10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3" name="TextBox 10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44" name="TextBox 10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45" name="TextBox 10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6" name="TextBox 10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7" name="TextBox 10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48" name="TextBox 10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49" name="TextBox 10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50" name="TextBox 10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051" name="TextBox 10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052" name="TextBox 10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053" name="TextBox 10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54" name="TextBox 10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55" name="TextBox 10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56" name="TextBox 10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57" name="TextBox 10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58" name="TextBox 10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59" name="TextBox 10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60" name="TextBox 10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61" name="TextBox 10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62" name="TextBox 10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63" name="TextBox 10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64" name="TextBox 10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65" name="TextBox 10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66" name="TextBox 10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67" name="TextBox 10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68" name="TextBox 10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069" name="TextBox 10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70" name="TextBox 10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71" name="TextBox 10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2" name="TextBox 10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73" name="TextBox 10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4" name="TextBox 10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5" name="TextBox 10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76" name="TextBox 10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077" name="TextBox 10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8" name="TextBox 10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79" name="TextBox 10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80" name="TextBox 10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081" name="TextBox 10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82" name="TextBox 10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083" name="TextBox 10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084" name="TextBox 10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085" name="TextBox 10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86" name="TextBox 10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87" name="TextBox 10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88" name="TextBox 10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89" name="TextBox 10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0" name="TextBox 10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1" name="TextBox 10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92" name="TextBox 10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093" name="TextBox 10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4" name="TextBox 10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5" name="TextBox 10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96" name="TextBox 10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097" name="TextBox 10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98" name="TextBox 10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099" name="TextBox 10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00" name="TextBox 10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01" name="TextBox 11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02" name="TextBox 11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03" name="TextBox 11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04" name="TextBox 11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05" name="TextBox 11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06" name="TextBox 11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07" name="TextBox 11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08" name="TextBox 11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09" name="TextBox 11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10" name="TextBox 11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11" name="TextBox 11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12" name="TextBox 11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13" name="TextBox 11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14" name="TextBox 11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15" name="TextBox 11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116" name="TextBox 11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117" name="TextBox 11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18" name="TextBox 11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19" name="TextBox 11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0" name="TextBox 11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21" name="TextBox 11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2" name="TextBox 11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3" name="TextBox 11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24" name="TextBox 11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25" name="TextBox 11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6" name="TextBox 11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7" name="TextBox 11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28" name="TextBox 11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29" name="TextBox 11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0" name="TextBox 11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1" name="TextBox 11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32" name="TextBox 11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133" name="TextBox 11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34" name="TextBox 11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35" name="TextBox 11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6" name="TextBox 11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37" name="TextBox 11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8" name="TextBox 11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39" name="TextBox 11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40" name="TextBox 11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141" name="TextBox 11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42" name="TextBox 11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43" name="TextBox 11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44" name="TextBox 11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145" name="TextBox 11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46" name="TextBox 11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147" name="TextBox 11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148" name="TextBox 11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149" name="TextBox 11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50" name="TextBox 11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51" name="TextBox 11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2" name="TextBox 11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53" name="TextBox 11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4" name="TextBox 11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5" name="TextBox 11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56" name="TextBox 11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57" name="TextBox 11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8" name="TextBox 11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59" name="TextBox 11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60" name="TextBox 11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61" name="TextBox 11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62" name="TextBox 11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63" name="TextBox 11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64" name="TextBox 11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165" name="TextBox 11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66" name="TextBox 11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67" name="TextBox 11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68" name="TextBox 11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69" name="TextBox 11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0" name="TextBox 11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1" name="TextBox 11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72" name="TextBox 11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173" name="TextBox 11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4" name="TextBox 11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5" name="TextBox 11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76" name="TextBox 11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177" name="TextBox 11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78" name="TextBox 11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179" name="TextBox 11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180" name="TextBox 11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181" name="TextBox 11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82" name="TextBox 11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83" name="TextBox 11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84" name="TextBox 11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85" name="TextBox 11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86" name="TextBox 11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87" name="TextBox 11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188" name="TextBox 11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89" name="TextBox 11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0" name="TextBox 11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1" name="TextBox 11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192" name="TextBox 11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3" name="TextBox 11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194" name="TextBox 11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195" name="TextBox 11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196" name="TextBox 11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197" name="TextBox 11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8" name="TextBox 11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199" name="TextBox 11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0" name="TextBox 11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201" name="TextBox 12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2" name="TextBox 12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3" name="TextBox 12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204" name="TextBox 12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205" name="TextBox 12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6" name="TextBox 12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7" name="TextBox 12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208" name="TextBox 12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209" name="TextBox 12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210" name="TextBox 12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211" name="TextBox 12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212" name="TextBox 12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213" name="TextBox 12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14" name="TextBox 12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15" name="TextBox 12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16" name="TextBox 12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17" name="TextBox 12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18" name="TextBox 12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19" name="TextBox 12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20" name="TextBox 12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21" name="TextBox 12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22" name="TextBox 12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23" name="TextBox 12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24" name="TextBox 12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25" name="TextBox 12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26" name="TextBox 12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27" name="TextBox 12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28" name="TextBox 12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29" name="TextBox 12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30" name="TextBox 12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31" name="TextBox 12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2" name="TextBox 12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33" name="TextBox 12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4" name="TextBox 12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5" name="TextBox 12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36" name="TextBox 12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37" name="TextBox 12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8" name="TextBox 12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39" name="TextBox 12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40" name="TextBox 12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41" name="TextBox 12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42" name="TextBox 12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43" name="TextBox 12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244" name="TextBox 12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245" name="TextBox 12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46" name="TextBox 12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47" name="TextBox 12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48" name="TextBox 12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49" name="TextBox 12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0" name="TextBox 12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1" name="TextBox 12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52" name="TextBox 12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53" name="TextBox 12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4" name="TextBox 12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5" name="TextBox 12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56" name="TextBox 12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57" name="TextBox 12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58" name="TextBox 12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59" name="TextBox 12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60" name="TextBox 12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261" name="TextBox 12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62" name="TextBox 12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63" name="TextBox 12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64" name="TextBox 12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65" name="TextBox 12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66" name="TextBox 12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67" name="TextBox 12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68" name="TextBox 12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269" name="TextBox 12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70" name="TextBox 12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71" name="TextBox 12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72" name="TextBox 12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273" name="TextBox 12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74" name="TextBox 12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275" name="TextBox 12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276" name="TextBox 12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277" name="TextBox 12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78" name="TextBox 12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79" name="TextBox 12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0" name="TextBox 12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81" name="TextBox 12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2" name="TextBox 12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3" name="TextBox 12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84" name="TextBox 12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85" name="TextBox 12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6" name="TextBox 12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7" name="TextBox 12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88" name="TextBox 12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89" name="TextBox 12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0" name="TextBox 12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1" name="TextBox 12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292" name="TextBox 12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293" name="TextBox 12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94" name="TextBox 12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95" name="TextBox 12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6" name="TextBox 12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297" name="TextBox 12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8" name="TextBox 12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299" name="TextBox 12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00" name="TextBox 12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01" name="TextBox 13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02" name="TextBox 13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03" name="TextBox 13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04" name="TextBox 13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05" name="TextBox 13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06" name="TextBox 13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07" name="TextBox 13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308" name="TextBox 13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309" name="TextBox 13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10" name="TextBox 13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11" name="TextBox 13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2" name="TextBox 13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13" name="TextBox 13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4" name="TextBox 13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5" name="TextBox 13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16" name="TextBox 13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17" name="TextBox 13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8" name="TextBox 13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19" name="TextBox 13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20" name="TextBox 13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21" name="TextBox 13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22" name="TextBox 13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23" name="TextBox 13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24" name="TextBox 13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325" name="TextBox 13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26" name="TextBox 13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27" name="TextBox 13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28" name="TextBox 13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29" name="TextBox 13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0" name="TextBox 13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1" name="TextBox 13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32" name="TextBox 13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333" name="TextBox 13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4" name="TextBox 13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5" name="TextBox 13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36" name="TextBox 13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337" name="TextBox 13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38" name="TextBox 13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339" name="TextBox 13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340" name="TextBox 13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341" name="TextBox 13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42" name="TextBox 13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43" name="TextBox 13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44" name="TextBox 13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45" name="TextBox 13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46" name="TextBox 13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47" name="TextBox 13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48" name="TextBox 13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49" name="TextBox 13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0" name="TextBox 13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1" name="TextBox 13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52" name="TextBox 13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3" name="TextBox 13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54" name="TextBox 13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55" name="TextBox 13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56" name="TextBox 13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57" name="TextBox 13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8" name="TextBox 13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59" name="TextBox 13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0" name="TextBox 13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61" name="TextBox 13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2" name="TextBox 13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3" name="TextBox 13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64" name="TextBox 13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65" name="TextBox 13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6" name="TextBox 13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7" name="TextBox 13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68" name="TextBox 13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69" name="TextBox 13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70" name="TextBox 13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71" name="TextBox 13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372" name="TextBox 13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373" name="TextBox 13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74" name="TextBox 13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75" name="TextBox 13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76" name="TextBox 13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77" name="TextBox 13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78" name="TextBox 13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79" name="TextBox 13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80" name="TextBox 13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81" name="TextBox 13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82" name="TextBox 13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83" name="TextBox 13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84" name="TextBox 13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85" name="TextBox 13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86" name="TextBox 13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87" name="TextBox 13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88" name="TextBox 13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389" name="TextBox 13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90" name="TextBox 13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91" name="TextBox 13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2" name="TextBox 13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93" name="TextBox 13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4" name="TextBox 13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5" name="TextBox 13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396" name="TextBox 13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397" name="TextBox 13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8" name="TextBox 13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399" name="TextBox 13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400" name="TextBox 13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401" name="TextBox 14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402" name="TextBox 14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403" name="TextBox 14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404" name="TextBox 14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5" name="TextBox 14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6" name="TextBox 14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7" name="TextBox 14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8" name="TextBox 14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1409" name="TextBox 14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410" name="TextBox 14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11" name="TextBox 11"/>
        <xdr:cNvSpPr>
          <a:spLocks noChangeArrowheads="1"/>
        </xdr:cNvSpPr>
      </xdr:nvSpPr>
      <xdr:spPr bwMode="auto">
        <a:xfrm>
          <a:off x="16252031" y="309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12" name="TextBox 12"/>
        <xdr:cNvSpPr>
          <a:spLocks noChangeArrowheads="1"/>
        </xdr:cNvSpPr>
      </xdr:nvSpPr>
      <xdr:spPr bwMode="auto">
        <a:xfrm>
          <a:off x="16252031" y="309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13" name="TextBox 11"/>
        <xdr:cNvSpPr>
          <a:spLocks noChangeArrowheads="1"/>
        </xdr:cNvSpPr>
      </xdr:nvSpPr>
      <xdr:spPr bwMode="auto">
        <a:xfrm>
          <a:off x="16252031" y="309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14" name="TextBox 12"/>
        <xdr:cNvSpPr>
          <a:spLocks noChangeArrowheads="1"/>
        </xdr:cNvSpPr>
      </xdr:nvSpPr>
      <xdr:spPr bwMode="auto">
        <a:xfrm>
          <a:off x="16252031" y="3095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1415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1416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417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418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19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20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423" name="TextBox 11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424" name="TextBox 12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425" name="TextBox 11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28</xdr:row>
      <xdr:rowOff>95250</xdr:rowOff>
    </xdr:from>
    <xdr:to>
      <xdr:col>21</xdr:col>
      <xdr:colOff>0</xdr:colOff>
      <xdr:row>28</xdr:row>
      <xdr:rowOff>95250</xdr:rowOff>
    </xdr:to>
    <xdr:sp macro="" textlink="">
      <xdr:nvSpPr>
        <xdr:cNvPr id="1426" name="TextBox 12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142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142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29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30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20</xdr:col>
      <xdr:colOff>0</xdr:colOff>
      <xdr:row>36</xdr:row>
      <xdr:rowOff>95250</xdr:rowOff>
    </xdr:from>
    <xdr:to>
      <xdr:col>20</xdr:col>
      <xdr:colOff>0</xdr:colOff>
      <xdr:row>36</xdr:row>
      <xdr:rowOff>95250</xdr:rowOff>
    </xdr:to>
    <xdr:sp macro="" textlink="">
      <xdr:nvSpPr>
        <xdr:cNvPr id="1431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20</xdr:col>
      <xdr:colOff>0</xdr:colOff>
      <xdr:row>36</xdr:row>
      <xdr:rowOff>95250</xdr:rowOff>
    </xdr:from>
    <xdr:to>
      <xdr:col>20</xdr:col>
      <xdr:colOff>0</xdr:colOff>
      <xdr:row>36</xdr:row>
      <xdr:rowOff>95250</xdr:rowOff>
    </xdr:to>
    <xdr:sp macro="" textlink="">
      <xdr:nvSpPr>
        <xdr:cNvPr id="1432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433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1434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3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3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37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38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39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40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43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44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47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48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4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5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51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52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53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54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5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5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57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58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5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6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61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62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63" name="TextBox 11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464" name="TextBox 12"/>
        <xdr:cNvSpPr>
          <a:spLocks noChangeArrowheads="1"/>
        </xdr:cNvSpPr>
      </xdr:nvSpPr>
      <xdr:spPr bwMode="auto">
        <a:xfrm>
          <a:off x="1625203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65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1466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67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68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6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47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3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4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75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76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7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8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7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83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84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87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88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89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0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3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4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5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6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7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498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499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0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1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2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3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4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505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506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7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8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09" name="TextBox 11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510" name="TextBox 12"/>
        <xdr:cNvSpPr>
          <a:spLocks noChangeArrowheads="1"/>
        </xdr:cNvSpPr>
      </xdr:nvSpPr>
      <xdr:spPr bwMode="auto">
        <a:xfrm>
          <a:off x="1625203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511" name="TextBox 11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35</xdr:row>
      <xdr:rowOff>95250</xdr:rowOff>
    </xdr:from>
    <xdr:to>
      <xdr:col>21</xdr:col>
      <xdr:colOff>0</xdr:colOff>
      <xdr:row>35</xdr:row>
      <xdr:rowOff>95250</xdr:rowOff>
    </xdr:to>
    <xdr:sp macro="" textlink="">
      <xdr:nvSpPr>
        <xdr:cNvPr id="1512" name="TextBox 12"/>
        <xdr:cNvSpPr>
          <a:spLocks noChangeArrowheads="1"/>
        </xdr:cNvSpPr>
      </xdr:nvSpPr>
      <xdr:spPr bwMode="auto">
        <a:xfrm>
          <a:off x="1625203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513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1514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1515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1516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151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151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519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1520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521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1522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523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33</xdr:row>
      <xdr:rowOff>95250</xdr:rowOff>
    </xdr:from>
    <xdr:to>
      <xdr:col>21</xdr:col>
      <xdr:colOff>0</xdr:colOff>
      <xdr:row>33</xdr:row>
      <xdr:rowOff>95250</xdr:rowOff>
    </xdr:to>
    <xdr:sp macro="" textlink="">
      <xdr:nvSpPr>
        <xdr:cNvPr id="1524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525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526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27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28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29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0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1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2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3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4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5" name="TextBox 11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1536" name="TextBox 12"/>
        <xdr:cNvSpPr>
          <a:spLocks noChangeArrowheads="1"/>
        </xdr:cNvSpPr>
      </xdr:nvSpPr>
      <xdr:spPr bwMode="auto">
        <a:xfrm>
          <a:off x="1625203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153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153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539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1540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541" name="TextBox 15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42" name="TextBox 15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43" name="TextBox 15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44" name="TextBox 15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45" name="TextBox 15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46" name="TextBox 15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47" name="TextBox 15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48" name="TextBox 15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49" name="TextBox 15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0" name="TextBox 15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1" name="TextBox 15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52" name="TextBox 15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3" name="TextBox 15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54" name="TextBox 15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55" name="TextBox 15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56" name="TextBox 15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42</xdr:col>
      <xdr:colOff>9525</xdr:colOff>
      <xdr:row>9</xdr:row>
      <xdr:rowOff>95250</xdr:rowOff>
    </xdr:from>
    <xdr:ext cx="184731" cy="264560"/>
    <xdr:sp macro="" textlink="">
      <xdr:nvSpPr>
        <xdr:cNvPr id="1557" name="TextBox 15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8" name="TextBox 15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59" name="TextBox 15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0" name="TextBox 15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61" name="TextBox 15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2" name="TextBox 15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3" name="TextBox 15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64" name="TextBox 15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43</xdr:col>
      <xdr:colOff>9525</xdr:colOff>
      <xdr:row>9</xdr:row>
      <xdr:rowOff>95250</xdr:rowOff>
    </xdr:from>
    <xdr:ext cx="184731" cy="264560"/>
    <xdr:sp macro="" textlink="">
      <xdr:nvSpPr>
        <xdr:cNvPr id="1565" name="TextBox 15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6" name="TextBox 15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7" name="TextBox 15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68" name="TextBox 15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44</xdr:col>
      <xdr:colOff>9525</xdr:colOff>
      <xdr:row>9</xdr:row>
      <xdr:rowOff>95250</xdr:rowOff>
    </xdr:from>
    <xdr:ext cx="184731" cy="264560"/>
    <xdr:sp macro="" textlink="">
      <xdr:nvSpPr>
        <xdr:cNvPr id="1569" name="TextBox 15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70" name="TextBox 15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45</xdr:col>
      <xdr:colOff>9525</xdr:colOff>
      <xdr:row>9</xdr:row>
      <xdr:rowOff>95250</xdr:rowOff>
    </xdr:from>
    <xdr:ext cx="184731" cy="264560"/>
    <xdr:sp macro="" textlink="">
      <xdr:nvSpPr>
        <xdr:cNvPr id="1571" name="TextBox 15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46</xdr:col>
      <xdr:colOff>9525</xdr:colOff>
      <xdr:row>9</xdr:row>
      <xdr:rowOff>95250</xdr:rowOff>
    </xdr:from>
    <xdr:ext cx="184731" cy="264560"/>
    <xdr:sp macro="" textlink="">
      <xdr:nvSpPr>
        <xdr:cNvPr id="1572" name="TextBox 15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573" name="TextBox 15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74" name="TextBox 15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75" name="TextBox 15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76" name="TextBox 15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77" name="TextBox 15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78" name="TextBox 15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79" name="TextBox 15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80" name="TextBox 15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81" name="TextBox 15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82" name="TextBox 15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83" name="TextBox 15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84" name="TextBox 15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85" name="TextBox 15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86" name="TextBox 15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87" name="TextBox 15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588" name="TextBox 15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589" name="TextBox 15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90" name="TextBox 15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91" name="TextBox 15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2" name="TextBox 15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93" name="TextBox 15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4" name="TextBox 15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5" name="TextBox 15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596" name="TextBox 15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597" name="TextBox 15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8" name="TextBox 15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599" name="TextBox 15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00" name="TextBox 15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01" name="TextBox 16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02" name="TextBox 16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03" name="TextBox 16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604" name="TextBox 16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605" name="TextBox 16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06" name="TextBox 16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07" name="TextBox 16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08" name="TextBox 16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09" name="TextBox 16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0" name="TextBox 16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1" name="TextBox 16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12" name="TextBox 16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13" name="TextBox 16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4" name="TextBox 16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5" name="TextBox 16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16" name="TextBox 16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17" name="TextBox 16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18" name="TextBox 16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19" name="TextBox 16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20" name="TextBox 16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21" name="TextBox 16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22" name="TextBox 16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23" name="TextBox 16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24" name="TextBox 16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25" name="TextBox 16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26" name="TextBox 16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27" name="TextBox 16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28" name="TextBox 16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29" name="TextBox 16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30" name="TextBox 16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31" name="TextBox 16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32" name="TextBox 16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33" name="TextBox 16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34" name="TextBox 16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35" name="TextBox 16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636" name="TextBox 16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637" name="TextBox 16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38" name="TextBox 16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39" name="TextBox 16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0" name="TextBox 16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41" name="TextBox 16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2" name="TextBox 16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3" name="TextBox 16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44" name="TextBox 16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45" name="TextBox 16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6" name="TextBox 16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7" name="TextBox 16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48" name="TextBox 16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49" name="TextBox 16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0" name="TextBox 16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1" name="TextBox 16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52" name="TextBox 16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653" name="TextBox 16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54" name="TextBox 16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55" name="TextBox 16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6" name="TextBox 16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57" name="TextBox 16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8" name="TextBox 16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59" name="TextBox 16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60" name="TextBox 16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661" name="TextBox 16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62" name="TextBox 16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63" name="TextBox 16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64" name="TextBox 16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665" name="TextBox 16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66" name="TextBox 16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667" name="TextBox 16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668" name="TextBox 16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669" name="TextBox 16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70" name="TextBox 16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71" name="TextBox 16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2" name="TextBox 16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73" name="TextBox 16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4" name="TextBox 16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5" name="TextBox 16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76" name="TextBox 16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77" name="TextBox 16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8" name="TextBox 16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79" name="TextBox 16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80" name="TextBox 16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81" name="TextBox 16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82" name="TextBox 16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83" name="TextBox 16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84" name="TextBox 16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685" name="TextBox 16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86" name="TextBox 16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87" name="TextBox 16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88" name="TextBox 16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89" name="TextBox 16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0" name="TextBox 16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1" name="TextBox 16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92" name="TextBox 16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693" name="TextBox 16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4" name="TextBox 16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5" name="TextBox 16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96" name="TextBox 16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697" name="TextBox 16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98" name="TextBox 16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699" name="TextBox 16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700" name="TextBox 16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701" name="TextBox 17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02" name="TextBox 17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03" name="TextBox 17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04" name="TextBox 17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05" name="TextBox 17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06" name="TextBox 17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07" name="TextBox 17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08" name="TextBox 17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09" name="TextBox 17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0" name="TextBox 17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1" name="TextBox 17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12" name="TextBox 17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3" name="TextBox 17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14" name="TextBox 17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15" name="TextBox 17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16" name="TextBox 17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17" name="TextBox 17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8" name="TextBox 17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19" name="TextBox 17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0" name="TextBox 17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21" name="TextBox 17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2" name="TextBox 17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3" name="TextBox 17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24" name="TextBox 17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25" name="TextBox 17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6" name="TextBox 17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7" name="TextBox 17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28" name="TextBox 17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29" name="TextBox 17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30" name="TextBox 17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31" name="TextBox 17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732" name="TextBox 17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733" name="TextBox 17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34" name="TextBox 17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35" name="TextBox 17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36" name="TextBox 17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37" name="TextBox 17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38" name="TextBox 17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39" name="TextBox 17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40" name="TextBox 17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41" name="TextBox 17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42" name="TextBox 17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43" name="TextBox 17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44" name="TextBox 17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45" name="TextBox 17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46" name="TextBox 17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47" name="TextBox 17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48" name="TextBox 17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749" name="TextBox 17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50" name="TextBox 17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51" name="TextBox 17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2" name="TextBox 17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53" name="TextBox 17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4" name="TextBox 17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5" name="TextBox 17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56" name="TextBox 17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757" name="TextBox 17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8" name="TextBox 17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59" name="TextBox 17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60" name="TextBox 17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761" name="TextBox 17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62" name="TextBox 17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763" name="TextBox 17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764" name="TextBox 17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765" name="TextBox 17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66" name="TextBox 17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67" name="TextBox 17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68" name="TextBox 17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69" name="TextBox 17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0" name="TextBox 17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1" name="TextBox 17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72" name="TextBox 17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73" name="TextBox 17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4" name="TextBox 17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5" name="TextBox 17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76" name="TextBox 17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77" name="TextBox 17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78" name="TextBox 17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79" name="TextBox 17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80" name="TextBox 17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781" name="TextBox 17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82" name="TextBox 17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83" name="TextBox 17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84" name="TextBox 17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85" name="TextBox 17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86" name="TextBox 17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87" name="TextBox 17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88" name="TextBox 17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789" name="TextBox 17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90" name="TextBox 17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91" name="TextBox 17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92" name="TextBox 17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793" name="TextBox 17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94" name="TextBox 17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795" name="TextBox 17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796" name="TextBox 17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797" name="TextBox 17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798" name="TextBox 17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799" name="TextBox 17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0" name="TextBox 17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801" name="TextBox 18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2" name="TextBox 18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3" name="TextBox 18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04" name="TextBox 18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805" name="TextBox 18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6" name="TextBox 18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7" name="TextBox 18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08" name="TextBox 18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09" name="TextBox 18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0" name="TextBox 18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1" name="TextBox 18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12" name="TextBox 18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1813" name="TextBox 18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14" name="TextBox 18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15" name="TextBox 18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6" name="TextBox 18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17" name="TextBox 18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8" name="TextBox 18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19" name="TextBox 18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20" name="TextBox 18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1821" name="TextBox 18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22" name="TextBox 18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23" name="TextBox 18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24" name="TextBox 18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1825" name="TextBox 18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26" name="TextBox 18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1827" name="TextBox 18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1828" name="TextBox 18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829" name="TextBox 18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30" name="TextBox 18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31" name="TextBox 18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2" name="TextBox 18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33" name="TextBox 18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4" name="TextBox 18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5" name="TextBox 18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36" name="TextBox 18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37" name="TextBox 18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8" name="TextBox 18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39" name="TextBox 18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40" name="TextBox 18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41" name="TextBox 18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42" name="TextBox 18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43" name="TextBox 18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44" name="TextBox 18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45" name="TextBox 18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46" name="TextBox 18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47" name="TextBox 18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48" name="TextBox 18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49" name="TextBox 18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0" name="TextBox 18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1" name="TextBox 18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52" name="TextBox 18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53" name="TextBox 18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4" name="TextBox 18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5" name="TextBox 18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56" name="TextBox 18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57" name="TextBox 18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58" name="TextBox 18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59" name="TextBox 18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860" name="TextBox 18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861" name="TextBox 18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62" name="TextBox 18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63" name="TextBox 18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64" name="TextBox 18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65" name="TextBox 18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66" name="TextBox 18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67" name="TextBox 18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68" name="TextBox 18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69" name="TextBox 18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0" name="TextBox 18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1" name="TextBox 18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72" name="TextBox 18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3" name="TextBox 18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74" name="TextBox 18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75" name="TextBox 18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76" name="TextBox 18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877" name="TextBox 18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8" name="TextBox 18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79" name="TextBox 18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0" name="TextBox 18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81" name="TextBox 18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2" name="TextBox 18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3" name="TextBox 18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84" name="TextBox 18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885" name="TextBox 18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6" name="TextBox 18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7" name="TextBox 18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88" name="TextBox 18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889" name="TextBox 18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90" name="TextBox 18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891" name="TextBox 18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892" name="TextBox 18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893" name="TextBox 18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894" name="TextBox 18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895" name="TextBox 18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896" name="TextBox 18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897" name="TextBox 18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898" name="TextBox 18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899" name="TextBox 18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00" name="TextBox 18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01" name="TextBox 19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02" name="TextBox 19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03" name="TextBox 19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04" name="TextBox 19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05" name="TextBox 19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06" name="TextBox 19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07" name="TextBox 19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08" name="TextBox 19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09" name="TextBox 19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10" name="TextBox 19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11" name="TextBox 19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2" name="TextBox 19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13" name="TextBox 19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4" name="TextBox 19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5" name="TextBox 19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16" name="TextBox 19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17" name="TextBox 19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8" name="TextBox 19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19" name="TextBox 19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20" name="TextBox 19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21" name="TextBox 19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22" name="TextBox 19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23" name="TextBox 19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924" name="TextBox 19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925" name="TextBox 19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26" name="TextBox 19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27" name="TextBox 19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28" name="TextBox 19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29" name="TextBox 19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0" name="TextBox 19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1" name="TextBox 19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32" name="TextBox 19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33" name="TextBox 19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4" name="TextBox 19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5" name="TextBox 19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36" name="TextBox 19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37" name="TextBox 19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38" name="TextBox 19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39" name="TextBox 19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40" name="TextBox 19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1941" name="TextBox 19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42" name="TextBox 19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43" name="TextBox 19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44" name="TextBox 19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45" name="TextBox 19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46" name="TextBox 19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47" name="TextBox 19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48" name="TextBox 19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1949" name="TextBox 19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50" name="TextBox 19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51" name="TextBox 19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52" name="TextBox 19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1953" name="TextBox 19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54" name="TextBox 19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1955" name="TextBox 19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1956" name="TextBox 19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957" name="TextBox 19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58" name="TextBox 19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59" name="TextBox 19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0" name="TextBox 19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61" name="TextBox 19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2" name="TextBox 19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3" name="TextBox 19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64" name="TextBox 19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65" name="TextBox 19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6" name="TextBox 19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7" name="TextBox 19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68" name="TextBox 19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69" name="TextBox 19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0" name="TextBox 19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1" name="TextBox 19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72" name="TextBox 19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73" name="TextBox 19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74" name="TextBox 19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75" name="TextBox 19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6" name="TextBox 19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77" name="TextBox 19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8" name="TextBox 19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79" name="TextBox 19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80" name="TextBox 19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81" name="TextBox 19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82" name="TextBox 19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83" name="TextBox 19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84" name="TextBox 19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85" name="TextBox 19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86" name="TextBox 19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1987" name="TextBox 19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1988" name="TextBox 19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1989" name="TextBox 19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90" name="TextBox 19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91" name="TextBox 19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2" name="TextBox 19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93" name="TextBox 19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4" name="TextBox 19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5" name="TextBox 19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1996" name="TextBox 19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1997" name="TextBox 19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8" name="TextBox 19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1999" name="TextBox 19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00" name="TextBox 19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01" name="TextBox 20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02" name="TextBox 20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03" name="TextBox 20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04" name="TextBox 20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005" name="TextBox 20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06" name="TextBox 20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07" name="TextBox 20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08" name="TextBox 20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09" name="TextBox 20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0" name="TextBox 20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1" name="TextBox 20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12" name="TextBox 20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013" name="TextBox 20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4" name="TextBox 20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5" name="TextBox 20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16" name="TextBox 20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017" name="TextBox 20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18" name="TextBox 20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019" name="TextBox 20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020" name="TextBox 20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1" name="TextBox 20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2" name="TextBox 20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3" name="TextBox 20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4" name="TextBox 20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025" name="TextBox 20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026" name="TextBox 20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027" name="TextBox 20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28" name="TextBox 20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29" name="TextBox 20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0" name="TextBox 20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31" name="TextBox 20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2" name="TextBox 20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3" name="TextBox 20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34" name="TextBox 20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35" name="TextBox 20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6" name="TextBox 20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7" name="TextBox 20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38" name="TextBox 20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39" name="TextBox 20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0" name="TextBox 20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1" name="TextBox 20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42" name="TextBox 20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37</xdr:col>
      <xdr:colOff>9525</xdr:colOff>
      <xdr:row>9</xdr:row>
      <xdr:rowOff>95250</xdr:rowOff>
    </xdr:from>
    <xdr:ext cx="184731" cy="264560"/>
    <xdr:sp macro="" textlink="">
      <xdr:nvSpPr>
        <xdr:cNvPr id="2043" name="TextBox 20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44" name="TextBox 20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45" name="TextBox 20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6" name="TextBox 20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47" name="TextBox 20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8" name="TextBox 20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49" name="TextBox 20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50" name="TextBox 20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38</xdr:col>
      <xdr:colOff>9525</xdr:colOff>
      <xdr:row>9</xdr:row>
      <xdr:rowOff>95250</xdr:rowOff>
    </xdr:from>
    <xdr:ext cx="184731" cy="264560"/>
    <xdr:sp macro="" textlink="">
      <xdr:nvSpPr>
        <xdr:cNvPr id="2051" name="TextBox 20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52" name="TextBox 20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53" name="TextBox 20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54" name="TextBox 20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39</xdr:col>
      <xdr:colOff>9525</xdr:colOff>
      <xdr:row>9</xdr:row>
      <xdr:rowOff>95250</xdr:rowOff>
    </xdr:from>
    <xdr:ext cx="184731" cy="264560"/>
    <xdr:sp macro="" textlink="">
      <xdr:nvSpPr>
        <xdr:cNvPr id="2055" name="TextBox 20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56" name="TextBox 20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40</xdr:col>
      <xdr:colOff>9525</xdr:colOff>
      <xdr:row>9</xdr:row>
      <xdr:rowOff>95250</xdr:rowOff>
    </xdr:from>
    <xdr:ext cx="184731" cy="264560"/>
    <xdr:sp macro="" textlink="">
      <xdr:nvSpPr>
        <xdr:cNvPr id="2057" name="TextBox 20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41</xdr:col>
      <xdr:colOff>9525</xdr:colOff>
      <xdr:row>9</xdr:row>
      <xdr:rowOff>95250</xdr:rowOff>
    </xdr:from>
    <xdr:ext cx="184731" cy="264560"/>
    <xdr:sp macro="" textlink="">
      <xdr:nvSpPr>
        <xdr:cNvPr id="2058" name="TextBox 20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059" name="TextBox 20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60" name="TextBox 20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61" name="TextBox 20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2" name="TextBox 20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63" name="TextBox 20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4" name="TextBox 20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5" name="TextBox 20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66" name="TextBox 20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67" name="TextBox 20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8" name="TextBox 20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69" name="TextBox 20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70" name="TextBox 20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71" name="TextBox 20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72" name="TextBox 20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73" name="TextBox 20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74" name="TextBox 20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75" name="TextBox 20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76" name="TextBox 20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77" name="TextBox 20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78" name="TextBox 20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79" name="TextBox 20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0" name="TextBox 20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1" name="TextBox 20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82" name="TextBox 20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83" name="TextBox 20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4" name="TextBox 20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5" name="TextBox 20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86" name="TextBox 20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87" name="TextBox 20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88" name="TextBox 20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089" name="TextBox 20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090" name="TextBox 20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091" name="TextBox 20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92" name="TextBox 20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93" name="TextBox 20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94" name="TextBox 20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95" name="TextBox 20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96" name="TextBox 20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097" name="TextBox 20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098" name="TextBox 20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099" name="TextBox 20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0" name="TextBox 20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1" name="TextBox 21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02" name="TextBox 21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3" name="TextBox 21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04" name="TextBox 21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05" name="TextBox 21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06" name="TextBox 21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07" name="TextBox 21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8" name="TextBox 21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09" name="TextBox 21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0" name="TextBox 21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11" name="TextBox 21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2" name="TextBox 21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3" name="TextBox 21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14" name="TextBox 21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15" name="TextBox 21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6" name="TextBox 21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7" name="TextBox 21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18" name="TextBox 21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19" name="TextBox 21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20" name="TextBox 21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21" name="TextBox 21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122" name="TextBox 21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123" name="TextBox 21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24" name="TextBox 21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25" name="TextBox 21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26" name="TextBox 21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27" name="TextBox 21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28" name="TextBox 21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29" name="TextBox 21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30" name="TextBox 21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31" name="TextBox 21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32" name="TextBox 21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33" name="TextBox 21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34" name="TextBox 21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35" name="TextBox 21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36" name="TextBox 21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37" name="TextBox 21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38" name="TextBox 21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39" name="TextBox 21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40" name="TextBox 21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41" name="TextBox 21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2" name="TextBox 21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43" name="TextBox 21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4" name="TextBox 21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5" name="TextBox 21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46" name="TextBox 21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47" name="TextBox 21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8" name="TextBox 21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49" name="TextBox 21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50" name="TextBox 21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51" name="TextBox 21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52" name="TextBox 21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153" name="TextBox 21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154" name="TextBox 21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155" name="TextBox 21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56" name="TextBox 21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57" name="TextBox 21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58" name="TextBox 21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59" name="TextBox 21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0" name="TextBox 21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1" name="TextBox 21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62" name="TextBox 21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63" name="TextBox 21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4" name="TextBox 21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5" name="TextBox 21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66" name="TextBox 21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67" name="TextBox 21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68" name="TextBox 21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69" name="TextBox 21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70" name="TextBox 21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171" name="TextBox 21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72" name="TextBox 21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73" name="TextBox 21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74" name="TextBox 21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75" name="TextBox 21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76" name="TextBox 21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77" name="TextBox 21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78" name="TextBox 21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179" name="TextBox 21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80" name="TextBox 21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81" name="TextBox 21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82" name="TextBox 21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183" name="TextBox 21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84" name="TextBox 21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185" name="TextBox 21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186" name="TextBox 21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187" name="TextBox 21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88" name="TextBox 21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89" name="TextBox 21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0" name="TextBox 21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91" name="TextBox 21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2" name="TextBox 21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3" name="TextBox 21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94" name="TextBox 21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195" name="TextBox 21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6" name="TextBox 21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7" name="TextBox 21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198" name="TextBox 21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199" name="TextBox 21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0" name="TextBox 21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1" name="TextBox 22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02" name="TextBox 22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03" name="TextBox 22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04" name="TextBox 22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05" name="TextBox 22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6" name="TextBox 22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07" name="TextBox 22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8" name="TextBox 22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09" name="TextBox 22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10" name="TextBox 22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11" name="TextBox 22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12" name="TextBox 22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13" name="TextBox 22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14" name="TextBox 22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15" name="TextBox 22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16" name="TextBox 22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17" name="TextBox 22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218" name="TextBox 22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219" name="TextBox 22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20" name="TextBox 22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21" name="TextBox 22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2" name="TextBox 22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23" name="TextBox 22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4" name="TextBox 22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5" name="TextBox 22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26" name="TextBox 22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27" name="TextBox 22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8" name="TextBox 22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29" name="TextBox 22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30" name="TextBox 22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31" name="TextBox 22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32" name="TextBox 22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33" name="TextBox 22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34" name="TextBox 22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35" name="TextBox 22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36" name="TextBox 22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37" name="TextBox 22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38" name="TextBox 22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39" name="TextBox 22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0" name="TextBox 22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1" name="TextBox 22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42" name="TextBox 22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43" name="TextBox 22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4" name="TextBox 22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5" name="TextBox 22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46" name="TextBox 22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47" name="TextBox 22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48" name="TextBox 22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249" name="TextBox 22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250" name="TextBox 22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1" name="TextBox 22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2" name="TextBox 22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3" name="TextBox 22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4" name="TextBox 22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255" name="TextBox 22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256" name="TextBox 22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257" name="TextBox 22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58" name="TextBox 22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59" name="TextBox 22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0" name="TextBox 22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61" name="TextBox 22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2" name="TextBox 22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3" name="TextBox 22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64" name="TextBox 22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65" name="TextBox 22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6" name="TextBox 22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7" name="TextBox 22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68" name="TextBox 22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69" name="TextBox 22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0" name="TextBox 22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1" name="TextBox 22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72" name="TextBox 22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32</xdr:col>
      <xdr:colOff>9525</xdr:colOff>
      <xdr:row>9</xdr:row>
      <xdr:rowOff>95250</xdr:rowOff>
    </xdr:from>
    <xdr:ext cx="184731" cy="264560"/>
    <xdr:sp macro="" textlink="">
      <xdr:nvSpPr>
        <xdr:cNvPr id="2273" name="TextBox 22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74" name="TextBox 22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75" name="TextBox 22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6" name="TextBox 22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77" name="TextBox 22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8" name="TextBox 22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79" name="TextBox 22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80" name="TextBox 22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33</xdr:col>
      <xdr:colOff>9525</xdr:colOff>
      <xdr:row>9</xdr:row>
      <xdr:rowOff>95250</xdr:rowOff>
    </xdr:from>
    <xdr:ext cx="184731" cy="264560"/>
    <xdr:sp macro="" textlink="">
      <xdr:nvSpPr>
        <xdr:cNvPr id="2281" name="TextBox 22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82" name="TextBox 22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83" name="TextBox 22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84" name="TextBox 22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34</xdr:col>
      <xdr:colOff>9525</xdr:colOff>
      <xdr:row>9</xdr:row>
      <xdr:rowOff>95250</xdr:rowOff>
    </xdr:from>
    <xdr:ext cx="184731" cy="264560"/>
    <xdr:sp macro="" textlink="">
      <xdr:nvSpPr>
        <xdr:cNvPr id="2285" name="TextBox 22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86" name="TextBox 22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35</xdr:col>
      <xdr:colOff>9525</xdr:colOff>
      <xdr:row>9</xdr:row>
      <xdr:rowOff>95250</xdr:rowOff>
    </xdr:from>
    <xdr:ext cx="184731" cy="264560"/>
    <xdr:sp macro="" textlink="">
      <xdr:nvSpPr>
        <xdr:cNvPr id="2287" name="TextBox 22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36</xdr:col>
      <xdr:colOff>9525</xdr:colOff>
      <xdr:row>9</xdr:row>
      <xdr:rowOff>95250</xdr:rowOff>
    </xdr:from>
    <xdr:ext cx="184731" cy="264560"/>
    <xdr:sp macro="" textlink="">
      <xdr:nvSpPr>
        <xdr:cNvPr id="2288" name="TextBox 22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289" name="TextBox 22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90" name="TextBox 22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91" name="TextBox 22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2" name="TextBox 22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93" name="TextBox 22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4" name="TextBox 22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5" name="TextBox 22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296" name="TextBox 22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297" name="TextBox 22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8" name="TextBox 22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299" name="TextBox 22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00" name="TextBox 22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01" name="TextBox 23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02" name="TextBox 23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03" name="TextBox 230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04" name="TextBox 230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05" name="TextBox 230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06" name="TextBox 230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07" name="TextBox 230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08" name="TextBox 230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09" name="TextBox 230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0" name="TextBox 230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1" name="TextBox 231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12" name="TextBox 231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13" name="TextBox 231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4" name="TextBox 231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5" name="TextBox 231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16" name="TextBox 231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17" name="TextBox 231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18" name="TextBox 231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19" name="TextBox 231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320" name="TextBox 231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321" name="TextBox 232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22" name="TextBox 232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23" name="TextBox 232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24" name="TextBox 232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25" name="TextBox 232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26" name="TextBox 232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27" name="TextBox 232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28" name="TextBox 232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29" name="TextBox 232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0" name="TextBox 232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1" name="TextBox 233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32" name="TextBox 233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3" name="TextBox 233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34" name="TextBox 233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35" name="TextBox 233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36" name="TextBox 233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37" name="TextBox 233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8" name="TextBox 233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39" name="TextBox 233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0" name="TextBox 233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41" name="TextBox 234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2" name="TextBox 234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3" name="TextBox 234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44" name="TextBox 234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45" name="TextBox 234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6" name="TextBox 234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7" name="TextBox 234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48" name="TextBox 234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49" name="TextBox 234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50" name="TextBox 234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51" name="TextBox 235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352" name="TextBox 235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3" name="TextBox 235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4" name="TextBox 235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5" name="TextBox 235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6" name="TextBox 235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57" name="TextBox 235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358" name="TextBox 235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359" name="TextBox 235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60" name="TextBox 235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61" name="TextBox 236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2" name="TextBox 236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63" name="TextBox 236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4" name="TextBox 236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5" name="TextBox 236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66" name="TextBox 236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67" name="TextBox 236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8" name="TextBox 236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69" name="TextBox 236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70" name="TextBox 236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71" name="TextBox 237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72" name="TextBox 237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73" name="TextBox 237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74" name="TextBox 237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27</xdr:col>
      <xdr:colOff>9525</xdr:colOff>
      <xdr:row>9</xdr:row>
      <xdr:rowOff>95250</xdr:rowOff>
    </xdr:from>
    <xdr:ext cx="184731" cy="264560"/>
    <xdr:sp macro="" textlink="">
      <xdr:nvSpPr>
        <xdr:cNvPr id="2375" name="TextBox 237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76" name="TextBox 237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77" name="TextBox 237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78" name="TextBox 237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79" name="TextBox 237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0" name="TextBox 237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1" name="TextBox 238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82" name="TextBox 238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28</xdr:col>
      <xdr:colOff>9525</xdr:colOff>
      <xdr:row>9</xdr:row>
      <xdr:rowOff>95250</xdr:rowOff>
    </xdr:from>
    <xdr:ext cx="184731" cy="264560"/>
    <xdr:sp macro="" textlink="">
      <xdr:nvSpPr>
        <xdr:cNvPr id="2383" name="TextBox 238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4" name="TextBox 238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5" name="TextBox 238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86" name="TextBox 238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9</xdr:row>
      <xdr:rowOff>95250</xdr:rowOff>
    </xdr:from>
    <xdr:ext cx="184731" cy="264560"/>
    <xdr:sp macro="" textlink="">
      <xdr:nvSpPr>
        <xdr:cNvPr id="2387" name="TextBox 238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88" name="TextBox 238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30</xdr:col>
      <xdr:colOff>9525</xdr:colOff>
      <xdr:row>9</xdr:row>
      <xdr:rowOff>95250</xdr:rowOff>
    </xdr:from>
    <xdr:ext cx="184731" cy="264560"/>
    <xdr:sp macro="" textlink="">
      <xdr:nvSpPr>
        <xdr:cNvPr id="2389" name="TextBox 238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31</xdr:col>
      <xdr:colOff>9525</xdr:colOff>
      <xdr:row>9</xdr:row>
      <xdr:rowOff>95250</xdr:rowOff>
    </xdr:from>
    <xdr:ext cx="184731" cy="264560"/>
    <xdr:sp macro="" textlink="">
      <xdr:nvSpPr>
        <xdr:cNvPr id="2390" name="TextBox 238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1" name="TextBox 239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2" name="TextBox 239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3" name="TextBox 2392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4" name="TextBox 2393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5" name="TextBox 2394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396" name="TextBox 2395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7" name="TextBox 2396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8" name="TextBox 2397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399" name="TextBox 2398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400" name="TextBox 2399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15</xdr:row>
      <xdr:rowOff>95250</xdr:rowOff>
    </xdr:from>
    <xdr:ext cx="184731" cy="264560"/>
    <xdr:sp macro="" textlink="">
      <xdr:nvSpPr>
        <xdr:cNvPr id="2401" name="TextBox 2400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26</xdr:col>
      <xdr:colOff>9525</xdr:colOff>
      <xdr:row>9</xdr:row>
      <xdr:rowOff>95250</xdr:rowOff>
    </xdr:from>
    <xdr:ext cx="184731" cy="264560"/>
    <xdr:sp macro="" textlink="">
      <xdr:nvSpPr>
        <xdr:cNvPr id="2402" name="TextBox 2401"/>
        <xdr:cNvSpPr txBox="1"/>
      </xdr:nvSpPr>
      <xdr:spPr>
        <a:xfrm>
          <a:off x="28789313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2403" name="TextBox 11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2404" name="TextBox 12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2405" name="TextBox 11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30</xdr:row>
      <xdr:rowOff>95250</xdr:rowOff>
    </xdr:from>
    <xdr:to>
      <xdr:col>21</xdr:col>
      <xdr:colOff>0</xdr:colOff>
      <xdr:row>30</xdr:row>
      <xdr:rowOff>95250</xdr:rowOff>
    </xdr:to>
    <xdr:sp macro="" textlink="">
      <xdr:nvSpPr>
        <xdr:cNvPr id="2406" name="TextBox 12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240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240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409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410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2411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131</xdr:row>
      <xdr:rowOff>95250</xdr:rowOff>
    </xdr:from>
    <xdr:to>
      <xdr:col>21</xdr:col>
      <xdr:colOff>0</xdr:colOff>
      <xdr:row>131</xdr:row>
      <xdr:rowOff>95250</xdr:rowOff>
    </xdr:to>
    <xdr:sp macro="" textlink="">
      <xdr:nvSpPr>
        <xdr:cNvPr id="2412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493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494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5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6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7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8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499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0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2501" name="TextBox 18"/>
        <xdr:cNvSpPr>
          <a:spLocks noChangeArrowheads="1"/>
        </xdr:cNvSpPr>
      </xdr:nvSpPr>
      <xdr:spPr bwMode="auto">
        <a:xfrm>
          <a:off x="1625203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2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3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4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05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06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07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08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09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10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11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2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3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4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5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6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7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2518" name="TextBox 18"/>
        <xdr:cNvSpPr>
          <a:spLocks noChangeArrowheads="1"/>
        </xdr:cNvSpPr>
      </xdr:nvSpPr>
      <xdr:spPr bwMode="auto">
        <a:xfrm>
          <a:off x="1625203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19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0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1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2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23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24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5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6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27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28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29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0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1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2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3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4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2535" name="TextBox 18"/>
        <xdr:cNvSpPr>
          <a:spLocks noChangeArrowheads="1"/>
        </xdr:cNvSpPr>
      </xdr:nvSpPr>
      <xdr:spPr bwMode="auto">
        <a:xfrm>
          <a:off x="1625203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6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7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8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39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40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41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42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43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44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45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46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47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48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49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0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1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2552" name="TextBox 18"/>
        <xdr:cNvSpPr>
          <a:spLocks noChangeArrowheads="1"/>
        </xdr:cNvSpPr>
      </xdr:nvSpPr>
      <xdr:spPr bwMode="auto">
        <a:xfrm>
          <a:off x="1625203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3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4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5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6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57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58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59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0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1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2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3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4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65" name="TextBox 11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14</xdr:row>
      <xdr:rowOff>95250</xdr:rowOff>
    </xdr:from>
    <xdr:to>
      <xdr:col>21</xdr:col>
      <xdr:colOff>0</xdr:colOff>
      <xdr:row>14</xdr:row>
      <xdr:rowOff>95250</xdr:rowOff>
    </xdr:to>
    <xdr:sp macro="" textlink="">
      <xdr:nvSpPr>
        <xdr:cNvPr id="2566" name="TextBox 12"/>
        <xdr:cNvSpPr>
          <a:spLocks noChangeArrowheads="1"/>
        </xdr:cNvSpPr>
      </xdr:nvSpPr>
      <xdr:spPr bwMode="auto">
        <a:xfrm>
          <a:off x="16252031" y="5000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7" name="TextBox 11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568" name="TextBox 12"/>
        <xdr:cNvSpPr>
          <a:spLocks noChangeArrowheads="1"/>
        </xdr:cNvSpPr>
      </xdr:nvSpPr>
      <xdr:spPr bwMode="auto">
        <a:xfrm>
          <a:off x="1625203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69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70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71" name="TextBox 11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572" name="TextBox 12"/>
        <xdr:cNvSpPr>
          <a:spLocks noChangeArrowheads="1"/>
        </xdr:cNvSpPr>
      </xdr:nvSpPr>
      <xdr:spPr bwMode="auto">
        <a:xfrm>
          <a:off x="1625203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573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574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2575" name="TextBox 11"/>
        <xdr:cNvSpPr>
          <a:spLocks noChangeArrowheads="1"/>
        </xdr:cNvSpPr>
      </xdr:nvSpPr>
      <xdr:spPr bwMode="auto">
        <a:xfrm>
          <a:off x="16252031" y="785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2576" name="TextBox 12"/>
        <xdr:cNvSpPr>
          <a:spLocks noChangeArrowheads="1"/>
        </xdr:cNvSpPr>
      </xdr:nvSpPr>
      <xdr:spPr bwMode="auto">
        <a:xfrm>
          <a:off x="16252031" y="785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577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578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7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76200</xdr:rowOff>
    </xdr:from>
    <xdr:to>
      <xdr:col>21</xdr:col>
      <xdr:colOff>0</xdr:colOff>
      <xdr:row>23</xdr:row>
      <xdr:rowOff>76200</xdr:rowOff>
    </xdr:to>
    <xdr:sp macro="" textlink="">
      <xdr:nvSpPr>
        <xdr:cNvPr id="2581" name="TextBox 18"/>
        <xdr:cNvSpPr>
          <a:spLocks noChangeArrowheads="1"/>
        </xdr:cNvSpPr>
      </xdr:nvSpPr>
      <xdr:spPr bwMode="auto">
        <a:xfrm>
          <a:off x="16252031" y="7267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582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583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4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5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6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87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2588" name="TextBox 11"/>
        <xdr:cNvSpPr>
          <a:spLocks noChangeArrowheads="1"/>
        </xdr:cNvSpPr>
      </xdr:nvSpPr>
      <xdr:spPr bwMode="auto">
        <a:xfrm>
          <a:off x="16252031" y="785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2589" name="TextBox 12"/>
        <xdr:cNvSpPr>
          <a:spLocks noChangeArrowheads="1"/>
        </xdr:cNvSpPr>
      </xdr:nvSpPr>
      <xdr:spPr bwMode="auto">
        <a:xfrm>
          <a:off x="16252031" y="785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590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591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2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3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76200</xdr:rowOff>
    </xdr:from>
    <xdr:to>
      <xdr:col>21</xdr:col>
      <xdr:colOff>0</xdr:colOff>
      <xdr:row>23</xdr:row>
      <xdr:rowOff>76200</xdr:rowOff>
    </xdr:to>
    <xdr:sp macro="" textlink="">
      <xdr:nvSpPr>
        <xdr:cNvPr id="2594" name="TextBox 18"/>
        <xdr:cNvSpPr>
          <a:spLocks noChangeArrowheads="1"/>
        </xdr:cNvSpPr>
      </xdr:nvSpPr>
      <xdr:spPr bwMode="auto">
        <a:xfrm>
          <a:off x="16252031" y="7267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595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596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7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8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59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0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1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2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03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04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5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6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7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8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09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0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1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2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3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4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5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6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7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8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19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0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1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2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3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4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5" name="TextBox 11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23</xdr:row>
      <xdr:rowOff>95250</xdr:rowOff>
    </xdr:from>
    <xdr:to>
      <xdr:col>21</xdr:col>
      <xdr:colOff>0</xdr:colOff>
      <xdr:row>23</xdr:row>
      <xdr:rowOff>95250</xdr:rowOff>
    </xdr:to>
    <xdr:sp macro="" textlink="">
      <xdr:nvSpPr>
        <xdr:cNvPr id="2626" name="TextBox 12"/>
        <xdr:cNvSpPr>
          <a:spLocks noChangeArrowheads="1"/>
        </xdr:cNvSpPr>
      </xdr:nvSpPr>
      <xdr:spPr bwMode="auto">
        <a:xfrm>
          <a:off x="16252031" y="7286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27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28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2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1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2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3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4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2635" name="TextBox 18"/>
        <xdr:cNvSpPr>
          <a:spLocks noChangeArrowheads="1"/>
        </xdr:cNvSpPr>
      </xdr:nvSpPr>
      <xdr:spPr bwMode="auto">
        <a:xfrm>
          <a:off x="16252031" y="7648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6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7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8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39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40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41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42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43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44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45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46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47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48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49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0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1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2652" name="TextBox 18"/>
        <xdr:cNvSpPr>
          <a:spLocks noChangeArrowheads="1"/>
        </xdr:cNvSpPr>
      </xdr:nvSpPr>
      <xdr:spPr bwMode="auto">
        <a:xfrm>
          <a:off x="16252031" y="7648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3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4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5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6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57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58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5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61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62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3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4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5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6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7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68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2669" name="TextBox 18"/>
        <xdr:cNvSpPr>
          <a:spLocks noChangeArrowheads="1"/>
        </xdr:cNvSpPr>
      </xdr:nvSpPr>
      <xdr:spPr bwMode="auto">
        <a:xfrm>
          <a:off x="16252031" y="7648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70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71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72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73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74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75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76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77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78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679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0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1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2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3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4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5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2686" name="TextBox 18"/>
        <xdr:cNvSpPr>
          <a:spLocks noChangeArrowheads="1"/>
        </xdr:cNvSpPr>
      </xdr:nvSpPr>
      <xdr:spPr bwMode="auto">
        <a:xfrm>
          <a:off x="16252031" y="7648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7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8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89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0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91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92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3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4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5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6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7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698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699" name="TextBox 11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39</xdr:row>
      <xdr:rowOff>95250</xdr:rowOff>
    </xdr:from>
    <xdr:to>
      <xdr:col>21</xdr:col>
      <xdr:colOff>0</xdr:colOff>
      <xdr:row>39</xdr:row>
      <xdr:rowOff>95250</xdr:rowOff>
    </xdr:to>
    <xdr:sp macro="" textlink="">
      <xdr:nvSpPr>
        <xdr:cNvPr id="2700" name="TextBox 12"/>
        <xdr:cNvSpPr>
          <a:spLocks noChangeArrowheads="1"/>
        </xdr:cNvSpPr>
      </xdr:nvSpPr>
      <xdr:spPr bwMode="auto">
        <a:xfrm>
          <a:off x="16252031" y="804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701" name="TextBox 11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2702" name="TextBox 12"/>
        <xdr:cNvSpPr>
          <a:spLocks noChangeArrowheads="1"/>
        </xdr:cNvSpPr>
      </xdr:nvSpPr>
      <xdr:spPr bwMode="auto">
        <a:xfrm>
          <a:off x="16252031" y="7667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703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704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705" name="TextBox 11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2706" name="TextBox 12"/>
        <xdr:cNvSpPr>
          <a:spLocks noChangeArrowheads="1"/>
        </xdr:cNvSpPr>
      </xdr:nvSpPr>
      <xdr:spPr bwMode="auto">
        <a:xfrm>
          <a:off x="16252031" y="7477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707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708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2709" name="TextBox 11"/>
        <xdr:cNvSpPr>
          <a:spLocks noChangeArrowheads="1"/>
        </xdr:cNvSpPr>
      </xdr:nvSpPr>
      <xdr:spPr bwMode="auto">
        <a:xfrm>
          <a:off x="16583025" y="371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2710" name="TextBox 12"/>
        <xdr:cNvSpPr>
          <a:spLocks noChangeArrowheads="1"/>
        </xdr:cNvSpPr>
      </xdr:nvSpPr>
      <xdr:spPr bwMode="auto">
        <a:xfrm>
          <a:off x="16583025" y="37147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2711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2712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713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714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2715" name="TextBox 11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2716" name="TextBox 12"/>
        <xdr:cNvSpPr>
          <a:spLocks noChangeArrowheads="1"/>
        </xdr:cNvSpPr>
      </xdr:nvSpPr>
      <xdr:spPr bwMode="auto">
        <a:xfrm>
          <a:off x="997743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17" name="TextBox 11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18" name="TextBox 12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19" name="TextBox 11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20" name="TextBox 12"/>
        <xdr:cNvSpPr>
          <a:spLocks noChangeArrowheads="1"/>
        </xdr:cNvSpPr>
      </xdr:nvSpPr>
      <xdr:spPr bwMode="auto">
        <a:xfrm>
          <a:off x="16252031" y="519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1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2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3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4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5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6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7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8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29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0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1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2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3" name="TextBox 11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34" name="TextBox 12"/>
        <xdr:cNvSpPr>
          <a:spLocks noChangeArrowheads="1"/>
        </xdr:cNvSpPr>
      </xdr:nvSpPr>
      <xdr:spPr bwMode="auto">
        <a:xfrm>
          <a:off x="16252031" y="538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35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36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76200</xdr:rowOff>
    </xdr:from>
    <xdr:to>
      <xdr:col>21</xdr:col>
      <xdr:colOff>0</xdr:colOff>
      <xdr:row>21</xdr:row>
      <xdr:rowOff>76200</xdr:rowOff>
    </xdr:to>
    <xdr:sp macro="" textlink="">
      <xdr:nvSpPr>
        <xdr:cNvPr id="2737" name="TextBox 18"/>
        <xdr:cNvSpPr>
          <a:spLocks noChangeArrowheads="1"/>
        </xdr:cNvSpPr>
      </xdr:nvSpPr>
      <xdr:spPr bwMode="auto">
        <a:xfrm>
          <a:off x="16252031" y="631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38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39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0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1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2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3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76200</xdr:rowOff>
    </xdr:from>
    <xdr:to>
      <xdr:col>21</xdr:col>
      <xdr:colOff>0</xdr:colOff>
      <xdr:row>21</xdr:row>
      <xdr:rowOff>76200</xdr:rowOff>
    </xdr:to>
    <xdr:sp macro="" textlink="">
      <xdr:nvSpPr>
        <xdr:cNvPr id="2744" name="TextBox 18"/>
        <xdr:cNvSpPr>
          <a:spLocks noChangeArrowheads="1"/>
        </xdr:cNvSpPr>
      </xdr:nvSpPr>
      <xdr:spPr bwMode="auto">
        <a:xfrm>
          <a:off x="16252031" y="631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5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6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7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8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49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0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1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2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3" name="TextBox 11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21</xdr:row>
      <xdr:rowOff>95250</xdr:rowOff>
    </xdr:from>
    <xdr:to>
      <xdr:col>21</xdr:col>
      <xdr:colOff>0</xdr:colOff>
      <xdr:row>21</xdr:row>
      <xdr:rowOff>95250</xdr:rowOff>
    </xdr:to>
    <xdr:sp macro="" textlink="">
      <xdr:nvSpPr>
        <xdr:cNvPr id="2754" name="TextBox 12"/>
        <xdr:cNvSpPr>
          <a:spLocks noChangeArrowheads="1"/>
        </xdr:cNvSpPr>
      </xdr:nvSpPr>
      <xdr:spPr bwMode="auto">
        <a:xfrm>
          <a:off x="16252031" y="633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2755" name="TextBox 11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2756" name="TextBox 12"/>
        <xdr:cNvSpPr>
          <a:spLocks noChangeArrowheads="1"/>
        </xdr:cNvSpPr>
      </xdr:nvSpPr>
      <xdr:spPr bwMode="auto">
        <a:xfrm>
          <a:off x="997743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757" name="TextBox 11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758" name="TextBox 12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759" name="TextBox 11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2760" name="TextBox 12"/>
        <xdr:cNvSpPr>
          <a:spLocks noChangeArrowheads="1"/>
        </xdr:cNvSpPr>
      </xdr:nvSpPr>
      <xdr:spPr bwMode="auto">
        <a:xfrm>
          <a:off x="16252031" y="595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761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2762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2763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29</xdr:row>
      <xdr:rowOff>95250</xdr:rowOff>
    </xdr:from>
    <xdr:to>
      <xdr:col>21</xdr:col>
      <xdr:colOff>0</xdr:colOff>
      <xdr:row>29</xdr:row>
      <xdr:rowOff>95250</xdr:rowOff>
    </xdr:to>
    <xdr:sp macro="" textlink="">
      <xdr:nvSpPr>
        <xdr:cNvPr id="2764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47</xdr:row>
      <xdr:rowOff>95250</xdr:rowOff>
    </xdr:from>
    <xdr:to>
      <xdr:col>21</xdr:col>
      <xdr:colOff>0</xdr:colOff>
      <xdr:row>47</xdr:row>
      <xdr:rowOff>95250</xdr:rowOff>
    </xdr:to>
    <xdr:sp macro="" textlink="">
      <xdr:nvSpPr>
        <xdr:cNvPr id="2765" name="TextBox 11"/>
        <xdr:cNvSpPr>
          <a:spLocks noChangeArrowheads="1"/>
        </xdr:cNvSpPr>
      </xdr:nvSpPr>
      <xdr:spPr bwMode="auto">
        <a:xfrm>
          <a:off x="988218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47</xdr:row>
      <xdr:rowOff>95250</xdr:rowOff>
    </xdr:from>
    <xdr:to>
      <xdr:col>21</xdr:col>
      <xdr:colOff>0</xdr:colOff>
      <xdr:row>47</xdr:row>
      <xdr:rowOff>95250</xdr:rowOff>
    </xdr:to>
    <xdr:sp macro="" textlink="">
      <xdr:nvSpPr>
        <xdr:cNvPr id="2766" name="TextBox 12"/>
        <xdr:cNvSpPr>
          <a:spLocks noChangeArrowheads="1"/>
        </xdr:cNvSpPr>
      </xdr:nvSpPr>
      <xdr:spPr bwMode="auto">
        <a:xfrm>
          <a:off x="988218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6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6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2769" name="TextBox 18"/>
        <xdr:cNvSpPr>
          <a:spLocks noChangeArrowheads="1"/>
        </xdr:cNvSpPr>
      </xdr:nvSpPr>
      <xdr:spPr bwMode="auto">
        <a:xfrm>
          <a:off x="16144875" y="3829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770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771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72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73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74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75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76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77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778" name="TextBox 11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779" name="TextBox 12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0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1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2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3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84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785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2786" name="TextBox 18"/>
        <xdr:cNvSpPr>
          <a:spLocks noChangeArrowheads="1"/>
        </xdr:cNvSpPr>
      </xdr:nvSpPr>
      <xdr:spPr bwMode="auto">
        <a:xfrm>
          <a:off x="16144875" y="3829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787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788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89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90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91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92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93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794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795" name="TextBox 11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796" name="TextBox 12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97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98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799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00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01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02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2803" name="TextBox 18"/>
        <xdr:cNvSpPr>
          <a:spLocks noChangeArrowheads="1"/>
        </xdr:cNvSpPr>
      </xdr:nvSpPr>
      <xdr:spPr bwMode="auto">
        <a:xfrm>
          <a:off x="161448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4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5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6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7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8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09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2810" name="TextBox 18"/>
        <xdr:cNvSpPr>
          <a:spLocks noChangeArrowheads="1"/>
        </xdr:cNvSpPr>
      </xdr:nvSpPr>
      <xdr:spPr bwMode="auto">
        <a:xfrm>
          <a:off x="161448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1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2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3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4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5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6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1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19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0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21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22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3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4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25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26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7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28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29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30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1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2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3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4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5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6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7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8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39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0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1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2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3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4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5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6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7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48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49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50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51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52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853" name="TextBox 11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25</xdr:row>
      <xdr:rowOff>95250</xdr:rowOff>
    </xdr:from>
    <xdr:to>
      <xdr:col>21</xdr:col>
      <xdr:colOff>0</xdr:colOff>
      <xdr:row>25</xdr:row>
      <xdr:rowOff>95250</xdr:rowOff>
    </xdr:to>
    <xdr:sp macro="" textlink="">
      <xdr:nvSpPr>
        <xdr:cNvPr id="2854" name="TextBox 12"/>
        <xdr:cNvSpPr>
          <a:spLocks noChangeArrowheads="1"/>
        </xdr:cNvSpPr>
      </xdr:nvSpPr>
      <xdr:spPr bwMode="auto">
        <a:xfrm>
          <a:off x="161448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55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56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5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5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59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60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861" name="TextBox 11"/>
        <xdr:cNvSpPr>
          <a:spLocks noChangeArrowheads="1"/>
        </xdr:cNvSpPr>
      </xdr:nvSpPr>
      <xdr:spPr bwMode="auto">
        <a:xfrm>
          <a:off x="161448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862" name="TextBox 12"/>
        <xdr:cNvSpPr>
          <a:spLocks noChangeArrowheads="1"/>
        </xdr:cNvSpPr>
      </xdr:nvSpPr>
      <xdr:spPr bwMode="auto">
        <a:xfrm>
          <a:off x="161448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63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64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65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66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6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6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69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70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71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872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73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74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75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876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77" name="TextBox 11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2878" name="TextBox 12"/>
        <xdr:cNvSpPr>
          <a:spLocks noChangeArrowheads="1"/>
        </xdr:cNvSpPr>
      </xdr:nvSpPr>
      <xdr:spPr bwMode="auto">
        <a:xfrm>
          <a:off x="161448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79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880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881" name="TextBox 11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2882" name="TextBox 12"/>
        <xdr:cNvSpPr>
          <a:spLocks noChangeArrowheads="1"/>
        </xdr:cNvSpPr>
      </xdr:nvSpPr>
      <xdr:spPr bwMode="auto">
        <a:xfrm>
          <a:off x="161448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83" name="TextBox 11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884" name="TextBox 12"/>
        <xdr:cNvSpPr>
          <a:spLocks noChangeArrowheads="1"/>
        </xdr:cNvSpPr>
      </xdr:nvSpPr>
      <xdr:spPr bwMode="auto">
        <a:xfrm>
          <a:off x="161448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885" name="TextBox 11"/>
        <xdr:cNvSpPr>
          <a:spLocks noChangeArrowheads="1"/>
        </xdr:cNvSpPr>
      </xdr:nvSpPr>
      <xdr:spPr bwMode="auto">
        <a:xfrm>
          <a:off x="161448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2886" name="TextBox 12"/>
        <xdr:cNvSpPr>
          <a:spLocks noChangeArrowheads="1"/>
        </xdr:cNvSpPr>
      </xdr:nvSpPr>
      <xdr:spPr bwMode="auto">
        <a:xfrm>
          <a:off x="161448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8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8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89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0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3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4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5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6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899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0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3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4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5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6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09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0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3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4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5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6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7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8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19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20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2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2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23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24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25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26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2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2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29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30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31" name="TextBox 11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2932" name="TextBox 12"/>
        <xdr:cNvSpPr>
          <a:spLocks noChangeArrowheads="1"/>
        </xdr:cNvSpPr>
      </xdr:nvSpPr>
      <xdr:spPr bwMode="auto">
        <a:xfrm>
          <a:off x="161448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33" name="TextBox 11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34" name="TextBox 12"/>
        <xdr:cNvSpPr>
          <a:spLocks noChangeArrowheads="1"/>
        </xdr:cNvSpPr>
      </xdr:nvSpPr>
      <xdr:spPr bwMode="auto">
        <a:xfrm>
          <a:off x="161448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2935" name="TextBox 18"/>
        <xdr:cNvSpPr>
          <a:spLocks noChangeArrowheads="1"/>
        </xdr:cNvSpPr>
      </xdr:nvSpPr>
      <xdr:spPr bwMode="auto">
        <a:xfrm>
          <a:off x="161448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36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37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2938" name="TextBox 18"/>
        <xdr:cNvSpPr>
          <a:spLocks noChangeArrowheads="1"/>
        </xdr:cNvSpPr>
      </xdr:nvSpPr>
      <xdr:spPr bwMode="auto">
        <a:xfrm>
          <a:off x="161448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39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0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1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2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3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4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5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6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7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8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49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0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1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2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53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54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5" name="TextBox 11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2956" name="TextBox 12"/>
        <xdr:cNvSpPr>
          <a:spLocks noChangeArrowheads="1"/>
        </xdr:cNvSpPr>
      </xdr:nvSpPr>
      <xdr:spPr bwMode="auto">
        <a:xfrm>
          <a:off x="161448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57" name="TextBox 11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58" name="TextBox 12"/>
        <xdr:cNvSpPr>
          <a:spLocks noChangeArrowheads="1"/>
        </xdr:cNvSpPr>
      </xdr:nvSpPr>
      <xdr:spPr bwMode="auto">
        <a:xfrm>
          <a:off x="16144875" y="3848100"/>
          <a:ext cx="0" cy="0"/>
        </a:xfrm>
        <a:prstGeom prst="rect">
          <a:avLst/>
        </a:prstGeom>
        <a:noFill/>
      </xdr:spPr>
    </xdr:sp>
    <xdr:clientData/>
  </xdr:twoCellAnchor>
  <xdr:twoCellAnchor editAs="absolute">
    <xdr:from>
      <xdr:col>13</xdr:col>
      <xdr:colOff>0</xdr:colOff>
      <xdr:row>1</xdr:row>
      <xdr:rowOff>47625</xdr:rowOff>
    </xdr:from>
    <xdr:to>
      <xdr:col>14</xdr:col>
      <xdr:colOff>154791</xdr:colOff>
      <xdr:row>1</xdr:row>
      <xdr:rowOff>369095</xdr:rowOff>
    </xdr:to>
    <xdr:sp macro="[0]!UpSitesEmail" textlink="">
      <xdr:nvSpPr>
        <xdr:cNvPr id="2959" name="Pentagon 2958"/>
        <xdr:cNvSpPr/>
      </xdr:nvSpPr>
      <xdr:spPr>
        <a:xfrm>
          <a:off x="9882188" y="523875"/>
          <a:ext cx="1023947" cy="321470"/>
        </a:xfrm>
        <a:prstGeom prst="homePlate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Email</a:t>
          </a:r>
        </a:p>
      </xdr:txBody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9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9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76200</xdr:rowOff>
    </xdr:from>
    <xdr:to>
      <xdr:col>21</xdr:col>
      <xdr:colOff>0</xdr:colOff>
      <xdr:row>10</xdr:row>
      <xdr:rowOff>76200</xdr:rowOff>
    </xdr:to>
    <xdr:sp macro="" textlink="">
      <xdr:nvSpPr>
        <xdr:cNvPr id="2968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6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77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2978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7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76200</xdr:rowOff>
    </xdr:from>
    <xdr:to>
      <xdr:col>21</xdr:col>
      <xdr:colOff>0</xdr:colOff>
      <xdr:row>10</xdr:row>
      <xdr:rowOff>76200</xdr:rowOff>
    </xdr:to>
    <xdr:sp macro="" textlink="">
      <xdr:nvSpPr>
        <xdr:cNvPr id="2981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8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298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8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99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299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76200</xdr:rowOff>
    </xdr:from>
    <xdr:to>
      <xdr:col>21</xdr:col>
      <xdr:colOff>0</xdr:colOff>
      <xdr:row>10</xdr:row>
      <xdr:rowOff>76200</xdr:rowOff>
    </xdr:to>
    <xdr:sp macro="" textlink="">
      <xdr:nvSpPr>
        <xdr:cNvPr id="2998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299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07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08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0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76200</xdr:rowOff>
    </xdr:from>
    <xdr:to>
      <xdr:col>21</xdr:col>
      <xdr:colOff>0</xdr:colOff>
      <xdr:row>10</xdr:row>
      <xdr:rowOff>76200</xdr:rowOff>
    </xdr:to>
    <xdr:sp macro="" textlink="">
      <xdr:nvSpPr>
        <xdr:cNvPr id="3011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1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020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1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2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023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2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2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2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3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3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3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3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3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3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3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3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56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57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5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60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61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76200</xdr:rowOff>
    </xdr:from>
    <xdr:to>
      <xdr:col>21</xdr:col>
      <xdr:colOff>0</xdr:colOff>
      <xdr:row>129</xdr:row>
      <xdr:rowOff>76200</xdr:rowOff>
    </xdr:to>
    <xdr:sp macro="" textlink="">
      <xdr:nvSpPr>
        <xdr:cNvPr id="3062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3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4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6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76200</xdr:rowOff>
    </xdr:from>
    <xdr:to>
      <xdr:col>21</xdr:col>
      <xdr:colOff>0</xdr:colOff>
      <xdr:row>129</xdr:row>
      <xdr:rowOff>76200</xdr:rowOff>
    </xdr:to>
    <xdr:sp macro="" textlink="">
      <xdr:nvSpPr>
        <xdr:cNvPr id="3069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7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8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8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08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90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3091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9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10</xdr:row>
      <xdr:rowOff>95250</xdr:rowOff>
    </xdr:from>
    <xdr:to>
      <xdr:col>21</xdr:col>
      <xdr:colOff>0</xdr:colOff>
      <xdr:row>10</xdr:row>
      <xdr:rowOff>95250</xdr:rowOff>
    </xdr:to>
    <xdr:sp macro="" textlink="">
      <xdr:nvSpPr>
        <xdr:cNvPr id="309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0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1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2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3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13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76200</xdr:rowOff>
    </xdr:from>
    <xdr:to>
      <xdr:col>21</xdr:col>
      <xdr:colOff>0</xdr:colOff>
      <xdr:row>129</xdr:row>
      <xdr:rowOff>76200</xdr:rowOff>
    </xdr:to>
    <xdr:sp macro="" textlink="">
      <xdr:nvSpPr>
        <xdr:cNvPr id="3134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76200</xdr:rowOff>
    </xdr:from>
    <xdr:to>
      <xdr:col>21</xdr:col>
      <xdr:colOff>0</xdr:colOff>
      <xdr:row>129</xdr:row>
      <xdr:rowOff>76200</xdr:rowOff>
    </xdr:to>
    <xdr:sp macro="" textlink="">
      <xdr:nvSpPr>
        <xdr:cNvPr id="3137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5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5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129</xdr:row>
      <xdr:rowOff>95250</xdr:rowOff>
    </xdr:from>
    <xdr:to>
      <xdr:col>21</xdr:col>
      <xdr:colOff>0</xdr:colOff>
      <xdr:row>129</xdr:row>
      <xdr:rowOff>95250</xdr:rowOff>
    </xdr:to>
    <xdr:sp macro="" textlink="">
      <xdr:nvSpPr>
        <xdr:cNvPr id="31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1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1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5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5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5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5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76200</xdr:rowOff>
    </xdr:from>
    <xdr:to>
      <xdr:col>21</xdr:col>
      <xdr:colOff>0</xdr:colOff>
      <xdr:row>20</xdr:row>
      <xdr:rowOff>76200</xdr:rowOff>
    </xdr:to>
    <xdr:sp macro="" textlink="">
      <xdr:nvSpPr>
        <xdr:cNvPr id="3162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6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171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172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76200</xdr:rowOff>
    </xdr:from>
    <xdr:to>
      <xdr:col>21</xdr:col>
      <xdr:colOff>0</xdr:colOff>
      <xdr:row>20</xdr:row>
      <xdr:rowOff>76200</xdr:rowOff>
    </xdr:to>
    <xdr:sp macro="" textlink="">
      <xdr:nvSpPr>
        <xdr:cNvPr id="3175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7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18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18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18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18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8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76200</xdr:rowOff>
    </xdr:from>
    <xdr:to>
      <xdr:col>21</xdr:col>
      <xdr:colOff>0</xdr:colOff>
      <xdr:row>20</xdr:row>
      <xdr:rowOff>76200</xdr:rowOff>
    </xdr:to>
    <xdr:sp macro="" textlink="">
      <xdr:nvSpPr>
        <xdr:cNvPr id="3192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19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01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02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76200</xdr:rowOff>
    </xdr:from>
    <xdr:to>
      <xdr:col>21</xdr:col>
      <xdr:colOff>0</xdr:colOff>
      <xdr:row>20</xdr:row>
      <xdr:rowOff>76200</xdr:rowOff>
    </xdr:to>
    <xdr:sp macro="" textlink="">
      <xdr:nvSpPr>
        <xdr:cNvPr id="3205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0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1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1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3214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5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6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3217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1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2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2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2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2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2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3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3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4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50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51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5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5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54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55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76200</xdr:rowOff>
    </xdr:from>
    <xdr:to>
      <xdr:col>21</xdr:col>
      <xdr:colOff>0</xdr:colOff>
      <xdr:row>17</xdr:row>
      <xdr:rowOff>76200</xdr:rowOff>
    </xdr:to>
    <xdr:sp macro="" textlink="">
      <xdr:nvSpPr>
        <xdr:cNvPr id="3256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5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5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59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0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1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2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76200</xdr:rowOff>
    </xdr:from>
    <xdr:to>
      <xdr:col>21</xdr:col>
      <xdr:colOff>0</xdr:colOff>
      <xdr:row>17</xdr:row>
      <xdr:rowOff>76200</xdr:rowOff>
    </xdr:to>
    <xdr:sp macro="" textlink="">
      <xdr:nvSpPr>
        <xdr:cNvPr id="3263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7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7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8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8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8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28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84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3285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8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20</xdr:row>
      <xdr:rowOff>95250</xdr:rowOff>
    </xdr:from>
    <xdr:to>
      <xdr:col>21</xdr:col>
      <xdr:colOff>0</xdr:colOff>
      <xdr:row>20</xdr:row>
      <xdr:rowOff>95250</xdr:rowOff>
    </xdr:to>
    <xdr:sp macro="" textlink="">
      <xdr:nvSpPr>
        <xdr:cNvPr id="328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8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8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2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1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332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76200</xdr:rowOff>
    </xdr:from>
    <xdr:to>
      <xdr:col>21</xdr:col>
      <xdr:colOff>0</xdr:colOff>
      <xdr:row>17</xdr:row>
      <xdr:rowOff>76200</xdr:rowOff>
    </xdr:to>
    <xdr:sp macro="" textlink="">
      <xdr:nvSpPr>
        <xdr:cNvPr id="3328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29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0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76200</xdr:rowOff>
    </xdr:from>
    <xdr:to>
      <xdr:col>21</xdr:col>
      <xdr:colOff>0</xdr:colOff>
      <xdr:row>17</xdr:row>
      <xdr:rowOff>76200</xdr:rowOff>
    </xdr:to>
    <xdr:sp macro="" textlink="">
      <xdr:nvSpPr>
        <xdr:cNvPr id="3331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17</xdr:row>
      <xdr:rowOff>95250</xdr:rowOff>
    </xdr:from>
    <xdr:to>
      <xdr:col>21</xdr:col>
      <xdr:colOff>0</xdr:colOff>
      <xdr:row>17</xdr:row>
      <xdr:rowOff>95250</xdr:rowOff>
    </xdr:to>
    <xdr:sp macro="" textlink="">
      <xdr:nvSpPr>
        <xdr:cNvPr id="33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3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3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3356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5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365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366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6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3369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37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37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7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37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37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3386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8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395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396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39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76200</xdr:rowOff>
    </xdr:from>
    <xdr:to>
      <xdr:col>21</xdr:col>
      <xdr:colOff>0</xdr:colOff>
      <xdr:row>6</xdr:row>
      <xdr:rowOff>76200</xdr:rowOff>
    </xdr:to>
    <xdr:sp macro="" textlink="">
      <xdr:nvSpPr>
        <xdr:cNvPr id="3399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0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0</xdr:colOff>
      <xdr:row>7</xdr:row>
      <xdr:rowOff>76200</xdr:rowOff>
    </xdr:to>
    <xdr:sp macro="" textlink="">
      <xdr:nvSpPr>
        <xdr:cNvPr id="3408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09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0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0</xdr:colOff>
      <xdr:row>7</xdr:row>
      <xdr:rowOff>76200</xdr:rowOff>
    </xdr:to>
    <xdr:sp macro="" textlink="">
      <xdr:nvSpPr>
        <xdr:cNvPr id="3411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1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1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1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1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2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2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2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2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2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2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3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3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44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45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4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48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49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76200</xdr:rowOff>
    </xdr:from>
    <xdr:to>
      <xdr:col>21</xdr:col>
      <xdr:colOff>0</xdr:colOff>
      <xdr:row>22</xdr:row>
      <xdr:rowOff>76200</xdr:rowOff>
    </xdr:to>
    <xdr:sp macro="" textlink="">
      <xdr:nvSpPr>
        <xdr:cNvPr id="3450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1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2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3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4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76200</xdr:rowOff>
    </xdr:from>
    <xdr:to>
      <xdr:col>21</xdr:col>
      <xdr:colOff>0</xdr:colOff>
      <xdr:row>22</xdr:row>
      <xdr:rowOff>76200</xdr:rowOff>
    </xdr:to>
    <xdr:sp macro="" textlink="">
      <xdr:nvSpPr>
        <xdr:cNvPr id="3457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7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7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4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78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16</xdr:row>
      <xdr:rowOff>95250</xdr:rowOff>
    </xdr:from>
    <xdr:to>
      <xdr:col>21</xdr:col>
      <xdr:colOff>0</xdr:colOff>
      <xdr:row>16</xdr:row>
      <xdr:rowOff>95250</xdr:rowOff>
    </xdr:to>
    <xdr:sp macro="" textlink="">
      <xdr:nvSpPr>
        <xdr:cNvPr id="3479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8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6</xdr:row>
      <xdr:rowOff>95250</xdr:rowOff>
    </xdr:from>
    <xdr:to>
      <xdr:col>21</xdr:col>
      <xdr:colOff>0</xdr:colOff>
      <xdr:row>6</xdr:row>
      <xdr:rowOff>95250</xdr:rowOff>
    </xdr:to>
    <xdr:sp macro="" textlink="">
      <xdr:nvSpPr>
        <xdr:cNvPr id="348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8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4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1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1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2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352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76200</xdr:rowOff>
    </xdr:from>
    <xdr:to>
      <xdr:col>21</xdr:col>
      <xdr:colOff>0</xdr:colOff>
      <xdr:row>22</xdr:row>
      <xdr:rowOff>76200</xdr:rowOff>
    </xdr:to>
    <xdr:sp macro="" textlink="">
      <xdr:nvSpPr>
        <xdr:cNvPr id="3522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3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4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76200</xdr:rowOff>
    </xdr:from>
    <xdr:to>
      <xdr:col>21</xdr:col>
      <xdr:colOff>0</xdr:colOff>
      <xdr:row>22</xdr:row>
      <xdr:rowOff>76200</xdr:rowOff>
    </xdr:to>
    <xdr:sp macro="" textlink="">
      <xdr:nvSpPr>
        <xdr:cNvPr id="3525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5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5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5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4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3550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5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559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560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3563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6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56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56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5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5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7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3580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3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4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8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589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590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3593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59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5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5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0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0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76200</xdr:rowOff>
    </xdr:from>
    <xdr:to>
      <xdr:col>21</xdr:col>
      <xdr:colOff>0</xdr:colOff>
      <xdr:row>130</xdr:row>
      <xdr:rowOff>76200</xdr:rowOff>
    </xdr:to>
    <xdr:sp macro="" textlink="">
      <xdr:nvSpPr>
        <xdr:cNvPr id="3602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3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4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76200</xdr:rowOff>
    </xdr:from>
    <xdr:to>
      <xdr:col>21</xdr:col>
      <xdr:colOff>0</xdr:colOff>
      <xdr:row>130</xdr:row>
      <xdr:rowOff>76200</xdr:rowOff>
    </xdr:to>
    <xdr:sp macro="" textlink="">
      <xdr:nvSpPr>
        <xdr:cNvPr id="3605" name="TextBox 18"/>
        <xdr:cNvSpPr>
          <a:spLocks noChangeArrowheads="1"/>
        </xdr:cNvSpPr>
      </xdr:nvSpPr>
      <xdr:spPr bwMode="auto">
        <a:xfrm>
          <a:off x="16156781" y="2505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1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1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1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1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1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3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38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39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4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4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42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43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76200</xdr:rowOff>
    </xdr:from>
    <xdr:to>
      <xdr:col>21</xdr:col>
      <xdr:colOff>0</xdr:colOff>
      <xdr:row>27</xdr:row>
      <xdr:rowOff>76200</xdr:rowOff>
    </xdr:to>
    <xdr:sp macro="" textlink="">
      <xdr:nvSpPr>
        <xdr:cNvPr id="3644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49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0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76200</xdr:rowOff>
    </xdr:from>
    <xdr:to>
      <xdr:col>21</xdr:col>
      <xdr:colOff>0</xdr:colOff>
      <xdr:row>27</xdr:row>
      <xdr:rowOff>76200</xdr:rowOff>
    </xdr:to>
    <xdr:sp macro="" textlink="">
      <xdr:nvSpPr>
        <xdr:cNvPr id="3651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6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6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6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72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37</xdr:row>
      <xdr:rowOff>95250</xdr:rowOff>
    </xdr:from>
    <xdr:to>
      <xdr:col>21</xdr:col>
      <xdr:colOff>0</xdr:colOff>
      <xdr:row>37</xdr:row>
      <xdr:rowOff>95250</xdr:rowOff>
    </xdr:to>
    <xdr:sp macro="" textlink="">
      <xdr:nvSpPr>
        <xdr:cNvPr id="3673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7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367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7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7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7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7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8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69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2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3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6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7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8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09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10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11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1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1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14" name="TextBox 11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130</xdr:row>
      <xdr:rowOff>95250</xdr:rowOff>
    </xdr:from>
    <xdr:to>
      <xdr:col>21</xdr:col>
      <xdr:colOff>0</xdr:colOff>
      <xdr:row>130</xdr:row>
      <xdr:rowOff>95250</xdr:rowOff>
    </xdr:to>
    <xdr:sp macro="" textlink="">
      <xdr:nvSpPr>
        <xdr:cNvPr id="3715" name="TextBox 12"/>
        <xdr:cNvSpPr>
          <a:spLocks noChangeArrowheads="1"/>
        </xdr:cNvSpPr>
      </xdr:nvSpPr>
      <xdr:spPr bwMode="auto">
        <a:xfrm>
          <a:off x="16156781" y="2524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76200</xdr:rowOff>
    </xdr:from>
    <xdr:to>
      <xdr:col>21</xdr:col>
      <xdr:colOff>0</xdr:colOff>
      <xdr:row>27</xdr:row>
      <xdr:rowOff>76200</xdr:rowOff>
    </xdr:to>
    <xdr:sp macro="" textlink="">
      <xdr:nvSpPr>
        <xdr:cNvPr id="3716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1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1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76200</xdr:rowOff>
    </xdr:from>
    <xdr:to>
      <xdr:col>21</xdr:col>
      <xdr:colOff>0</xdr:colOff>
      <xdr:row>27</xdr:row>
      <xdr:rowOff>76200</xdr:rowOff>
    </xdr:to>
    <xdr:sp macro="" textlink="">
      <xdr:nvSpPr>
        <xdr:cNvPr id="3719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27</xdr:row>
      <xdr:rowOff>95250</xdr:rowOff>
    </xdr:from>
    <xdr:to>
      <xdr:col>21</xdr:col>
      <xdr:colOff>0</xdr:colOff>
      <xdr:row>27</xdr:row>
      <xdr:rowOff>95250</xdr:rowOff>
    </xdr:to>
    <xdr:sp macro="" textlink="">
      <xdr:nvSpPr>
        <xdr:cNvPr id="37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36" name="TextBox 3735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37" name="TextBox 3736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38" name="TextBox 3737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39" name="TextBox 3738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0" name="TextBox 3739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1" name="TextBox 3740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2" name="TextBox 3741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3" name="TextBox 3742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4" name="TextBox 3743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5" name="TextBox 3744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6" name="TextBox 3745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7" name="TextBox 3746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8" name="TextBox 3747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49" name="TextBox 3748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0" name="TextBox 3749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1" name="TextBox 3750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2" name="TextBox 3751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3" name="TextBox 3752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4" name="TextBox 3753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5" name="TextBox 3754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6" name="TextBox 3755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7" name="TextBox 3756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8" name="TextBox 3757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59" name="TextBox 3758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0" name="TextBox 3759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1" name="TextBox 3760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2" name="TextBox 3761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3" name="TextBox 3762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4" name="TextBox 3763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25</xdr:col>
      <xdr:colOff>9525</xdr:colOff>
      <xdr:row>5</xdr:row>
      <xdr:rowOff>95250</xdr:rowOff>
    </xdr:from>
    <xdr:ext cx="184731" cy="264560"/>
    <xdr:sp macro="" textlink="">
      <xdr:nvSpPr>
        <xdr:cNvPr id="3765" name="TextBox 3764"/>
        <xdr:cNvSpPr txBox="1"/>
      </xdr:nvSpPr>
      <xdr:spPr>
        <a:xfrm>
          <a:off x="18571369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66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67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68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69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0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1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2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3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4" name="TextBox 11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12</xdr:row>
      <xdr:rowOff>95250</xdr:rowOff>
    </xdr:from>
    <xdr:to>
      <xdr:col>13</xdr:col>
      <xdr:colOff>0</xdr:colOff>
      <xdr:row>12</xdr:row>
      <xdr:rowOff>95250</xdr:rowOff>
    </xdr:to>
    <xdr:sp macro="" textlink="">
      <xdr:nvSpPr>
        <xdr:cNvPr id="3775" name="TextBox 12"/>
        <xdr:cNvSpPr>
          <a:spLocks noChangeArrowheads="1"/>
        </xdr:cNvSpPr>
      </xdr:nvSpPr>
      <xdr:spPr bwMode="auto">
        <a:xfrm>
          <a:off x="16156781" y="2714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776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22</xdr:row>
      <xdr:rowOff>95250</xdr:rowOff>
    </xdr:from>
    <xdr:to>
      <xdr:col>21</xdr:col>
      <xdr:colOff>0</xdr:colOff>
      <xdr:row>22</xdr:row>
      <xdr:rowOff>95250</xdr:rowOff>
    </xdr:to>
    <xdr:sp macro="" textlink="">
      <xdr:nvSpPr>
        <xdr:cNvPr id="3777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7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7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8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79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76200</xdr:rowOff>
    </xdr:from>
    <xdr:to>
      <xdr:col>21</xdr:col>
      <xdr:colOff>0</xdr:colOff>
      <xdr:row>36</xdr:row>
      <xdr:rowOff>76200</xdr:rowOff>
    </xdr:to>
    <xdr:sp macro="" textlink="">
      <xdr:nvSpPr>
        <xdr:cNvPr id="3802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3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4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76200</xdr:rowOff>
    </xdr:from>
    <xdr:to>
      <xdr:col>21</xdr:col>
      <xdr:colOff>0</xdr:colOff>
      <xdr:row>36</xdr:row>
      <xdr:rowOff>76200</xdr:rowOff>
    </xdr:to>
    <xdr:sp macro="" textlink="">
      <xdr:nvSpPr>
        <xdr:cNvPr id="3805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0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1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2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3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4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36</xdr:row>
      <xdr:rowOff>95250</xdr:rowOff>
    </xdr:from>
    <xdr:to>
      <xdr:col>21</xdr:col>
      <xdr:colOff>0</xdr:colOff>
      <xdr:row>36</xdr:row>
      <xdr:rowOff>95250</xdr:rowOff>
    </xdr:to>
    <xdr:sp macro="" textlink="">
      <xdr:nvSpPr>
        <xdr:cNvPr id="385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6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7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884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5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6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887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8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89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0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1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2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3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3942" name="TextBox 11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3943" name="TextBox 12"/>
        <xdr:cNvSpPr>
          <a:spLocks noChangeArrowheads="1"/>
        </xdr:cNvSpPr>
      </xdr:nvSpPr>
      <xdr:spPr bwMode="auto">
        <a:xfrm>
          <a:off x="9882188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4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5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968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69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0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76200</xdr:rowOff>
    </xdr:from>
    <xdr:to>
      <xdr:col>21</xdr:col>
      <xdr:colOff>0</xdr:colOff>
      <xdr:row>24</xdr:row>
      <xdr:rowOff>76200</xdr:rowOff>
    </xdr:to>
    <xdr:sp macro="" textlink="">
      <xdr:nvSpPr>
        <xdr:cNvPr id="3971" name="TextBox 18"/>
        <xdr:cNvSpPr>
          <a:spLocks noChangeArrowheads="1"/>
        </xdr:cNvSpPr>
      </xdr:nvSpPr>
      <xdr:spPr bwMode="auto">
        <a:xfrm>
          <a:off x="9629775" y="16764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7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8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399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0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6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7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8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19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0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1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2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3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4" name="TextBox 11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24</xdr:row>
      <xdr:rowOff>95250</xdr:rowOff>
    </xdr:from>
    <xdr:to>
      <xdr:col>21</xdr:col>
      <xdr:colOff>0</xdr:colOff>
      <xdr:row>24</xdr:row>
      <xdr:rowOff>95250</xdr:rowOff>
    </xdr:to>
    <xdr:sp macro="" textlink="">
      <xdr:nvSpPr>
        <xdr:cNvPr id="4025" name="TextBox 12"/>
        <xdr:cNvSpPr>
          <a:spLocks noChangeArrowheads="1"/>
        </xdr:cNvSpPr>
      </xdr:nvSpPr>
      <xdr:spPr bwMode="auto">
        <a:xfrm>
          <a:off x="9629775" y="16954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02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02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02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02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03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03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3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4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052" name="TextBox 18"/>
        <xdr:cNvSpPr>
          <a:spLocks noChangeArrowheads="1"/>
        </xdr:cNvSpPr>
      </xdr:nvSpPr>
      <xdr:spPr bwMode="auto">
        <a:xfrm>
          <a:off x="16156781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3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4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5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6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7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58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059" name="TextBox 18"/>
        <xdr:cNvSpPr>
          <a:spLocks noChangeArrowheads="1"/>
        </xdr:cNvSpPr>
      </xdr:nvSpPr>
      <xdr:spPr bwMode="auto">
        <a:xfrm>
          <a:off x="16156781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6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7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080" name="TextBox 18"/>
        <xdr:cNvSpPr>
          <a:spLocks noChangeArrowheads="1"/>
        </xdr:cNvSpPr>
      </xdr:nvSpPr>
      <xdr:spPr bwMode="auto">
        <a:xfrm>
          <a:off x="16156781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1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2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083" name="TextBox 18"/>
        <xdr:cNvSpPr>
          <a:spLocks noChangeArrowheads="1"/>
        </xdr:cNvSpPr>
      </xdr:nvSpPr>
      <xdr:spPr bwMode="auto">
        <a:xfrm>
          <a:off x="16156781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8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0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1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2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3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4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5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6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7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8" name="TextBox 11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099" name="TextBox 12"/>
        <xdr:cNvSpPr>
          <a:spLocks noChangeArrowheads="1"/>
        </xdr:cNvSpPr>
      </xdr:nvSpPr>
      <xdr:spPr bwMode="auto">
        <a:xfrm>
          <a:off x="16156781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2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3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106" name="TextBox 18"/>
        <xdr:cNvSpPr>
          <a:spLocks noChangeArrowheads="1"/>
        </xdr:cNvSpPr>
      </xdr:nvSpPr>
      <xdr:spPr bwMode="auto">
        <a:xfrm>
          <a:off x="16156781" y="4410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7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8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09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0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1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2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3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4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5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6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117" name="TextBox 18"/>
        <xdr:cNvSpPr>
          <a:spLocks noChangeArrowheads="1"/>
        </xdr:cNvSpPr>
      </xdr:nvSpPr>
      <xdr:spPr bwMode="auto">
        <a:xfrm>
          <a:off x="16156781" y="4410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8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19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2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2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6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7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8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29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132" name="TextBox 18"/>
        <xdr:cNvSpPr>
          <a:spLocks noChangeArrowheads="1"/>
        </xdr:cNvSpPr>
      </xdr:nvSpPr>
      <xdr:spPr bwMode="auto">
        <a:xfrm>
          <a:off x="16156781" y="4410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3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4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5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6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7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8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39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0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1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2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143" name="TextBox 18"/>
        <xdr:cNvSpPr>
          <a:spLocks noChangeArrowheads="1"/>
        </xdr:cNvSpPr>
      </xdr:nvSpPr>
      <xdr:spPr bwMode="auto">
        <a:xfrm>
          <a:off x="16156781" y="4410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6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47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4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4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5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5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76200</xdr:rowOff>
    </xdr:from>
    <xdr:to>
      <xdr:col>13</xdr:col>
      <xdr:colOff>0</xdr:colOff>
      <xdr:row>11</xdr:row>
      <xdr:rowOff>76200</xdr:rowOff>
    </xdr:to>
    <xdr:sp macro="" textlink="">
      <xdr:nvSpPr>
        <xdr:cNvPr id="4152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3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4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76200</xdr:rowOff>
    </xdr:from>
    <xdr:to>
      <xdr:col>13</xdr:col>
      <xdr:colOff>0</xdr:colOff>
      <xdr:row>11</xdr:row>
      <xdr:rowOff>76200</xdr:rowOff>
    </xdr:to>
    <xdr:sp macro="" textlink="">
      <xdr:nvSpPr>
        <xdr:cNvPr id="4155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5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2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3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4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65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6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6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6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6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7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78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79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80" name="TextBox 11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181" name="TextBox 12"/>
        <xdr:cNvSpPr>
          <a:spLocks noChangeArrowheads="1"/>
        </xdr:cNvSpPr>
      </xdr:nvSpPr>
      <xdr:spPr bwMode="auto">
        <a:xfrm>
          <a:off x="16156781" y="4429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8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19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0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21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244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5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6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247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7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8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29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0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1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326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7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28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329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6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7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8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39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408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09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0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4411" name="TextBox 18"/>
        <xdr:cNvSpPr>
          <a:spLocks noChangeArrowheads="1"/>
        </xdr:cNvSpPr>
      </xdr:nvSpPr>
      <xdr:spPr bwMode="auto">
        <a:xfrm>
          <a:off x="16156781" y="2886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1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2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3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4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6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7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8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59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0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1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2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3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4" name="TextBox 11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4465" name="TextBox 12"/>
        <xdr:cNvSpPr>
          <a:spLocks noChangeArrowheads="1"/>
        </xdr:cNvSpPr>
      </xdr:nvSpPr>
      <xdr:spPr bwMode="auto">
        <a:xfrm>
          <a:off x="16156781" y="2905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46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46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468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69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0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471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472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473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7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8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49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504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5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6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507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0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1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2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3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4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5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6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56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6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6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4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5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6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7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7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4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5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7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8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8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8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9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9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9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59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4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5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76200</xdr:rowOff>
    </xdr:from>
    <xdr:to>
      <xdr:col>13</xdr:col>
      <xdr:colOff>0</xdr:colOff>
      <xdr:row>11</xdr:row>
      <xdr:rowOff>76200</xdr:rowOff>
    </xdr:to>
    <xdr:sp macro="" textlink="">
      <xdr:nvSpPr>
        <xdr:cNvPr id="4598" name="TextBox 18"/>
        <xdr:cNvSpPr>
          <a:spLocks noChangeArrowheads="1"/>
        </xdr:cNvSpPr>
      </xdr:nvSpPr>
      <xdr:spPr bwMode="auto">
        <a:xfrm>
          <a:off x="16156781" y="4791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599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0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1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2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3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4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76200</xdr:rowOff>
    </xdr:from>
    <xdr:to>
      <xdr:col>13</xdr:col>
      <xdr:colOff>0</xdr:colOff>
      <xdr:row>11</xdr:row>
      <xdr:rowOff>76200</xdr:rowOff>
    </xdr:to>
    <xdr:sp macro="" textlink="">
      <xdr:nvSpPr>
        <xdr:cNvPr id="4605" name="TextBox 18"/>
        <xdr:cNvSpPr>
          <a:spLocks noChangeArrowheads="1"/>
        </xdr:cNvSpPr>
      </xdr:nvSpPr>
      <xdr:spPr bwMode="auto">
        <a:xfrm>
          <a:off x="16156781" y="4791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0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1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1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12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13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614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5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6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7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8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19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0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621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2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3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3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3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3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3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4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4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4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4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4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52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53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654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5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6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76200</xdr:rowOff>
    </xdr:from>
    <xdr:to>
      <xdr:col>13</xdr:col>
      <xdr:colOff>0</xdr:colOff>
      <xdr:row>10</xdr:row>
      <xdr:rowOff>76200</xdr:rowOff>
    </xdr:to>
    <xdr:sp macro="" textlink="">
      <xdr:nvSpPr>
        <xdr:cNvPr id="4657" name="TextBox 18"/>
        <xdr:cNvSpPr>
          <a:spLocks noChangeArrowheads="1"/>
        </xdr:cNvSpPr>
      </xdr:nvSpPr>
      <xdr:spPr bwMode="auto">
        <a:xfrm>
          <a:off x="16156781" y="4600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5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2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3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6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7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8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69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70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71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2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3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74" name="TextBox 11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sp macro="" textlink="">
      <xdr:nvSpPr>
        <xdr:cNvPr id="4675" name="TextBox 12"/>
        <xdr:cNvSpPr>
          <a:spLocks noChangeArrowheads="1"/>
        </xdr:cNvSpPr>
      </xdr:nvSpPr>
      <xdr:spPr bwMode="auto">
        <a:xfrm>
          <a:off x="16156781" y="4619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8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79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0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1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2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3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4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5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6" name="TextBox 11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sp macro="" textlink="">
      <xdr:nvSpPr>
        <xdr:cNvPr id="4687" name="TextBox 12"/>
        <xdr:cNvSpPr>
          <a:spLocks noChangeArrowheads="1"/>
        </xdr:cNvSpPr>
      </xdr:nvSpPr>
      <xdr:spPr bwMode="auto">
        <a:xfrm>
          <a:off x="16156781" y="4810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68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68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4690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1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2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693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694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4695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69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0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1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2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472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76200</xdr:rowOff>
    </xdr:from>
    <xdr:to>
      <xdr:col>13</xdr:col>
      <xdr:colOff>0</xdr:colOff>
      <xdr:row>16</xdr:row>
      <xdr:rowOff>76200</xdr:rowOff>
    </xdr:to>
    <xdr:sp macro="" textlink="">
      <xdr:nvSpPr>
        <xdr:cNvPr id="4726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7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28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76200</xdr:rowOff>
    </xdr:from>
    <xdr:to>
      <xdr:col>13</xdr:col>
      <xdr:colOff>0</xdr:colOff>
      <xdr:row>16</xdr:row>
      <xdr:rowOff>76200</xdr:rowOff>
    </xdr:to>
    <xdr:sp macro="" textlink="">
      <xdr:nvSpPr>
        <xdr:cNvPr id="4729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3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4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5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6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7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8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8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8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16</xdr:row>
      <xdr:rowOff>95250</xdr:rowOff>
    </xdr:from>
    <xdr:to>
      <xdr:col>13</xdr:col>
      <xdr:colOff>0</xdr:colOff>
      <xdr:row>16</xdr:row>
      <xdr:rowOff>95250</xdr:rowOff>
    </xdr:to>
    <xdr:sp macro="" textlink="">
      <xdr:nvSpPr>
        <xdr:cNvPr id="478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78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78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78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78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8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8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79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79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79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79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79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76200</xdr:rowOff>
    </xdr:from>
    <xdr:to>
      <xdr:col>13</xdr:col>
      <xdr:colOff>0</xdr:colOff>
      <xdr:row>6</xdr:row>
      <xdr:rowOff>76200</xdr:rowOff>
    </xdr:to>
    <xdr:sp macro="" textlink="">
      <xdr:nvSpPr>
        <xdr:cNvPr id="4800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01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02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803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804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05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06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0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0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0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1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2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13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14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15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16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1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76200</xdr:rowOff>
    </xdr:from>
    <xdr:to>
      <xdr:col>13</xdr:col>
      <xdr:colOff>0</xdr:colOff>
      <xdr:row>6</xdr:row>
      <xdr:rowOff>76200</xdr:rowOff>
    </xdr:to>
    <xdr:sp macro="" textlink="">
      <xdr:nvSpPr>
        <xdr:cNvPr id="4819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2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3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484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4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4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4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4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2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3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5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864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5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6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7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8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69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0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76200</xdr:rowOff>
    </xdr:from>
    <xdr:to>
      <xdr:col>13</xdr:col>
      <xdr:colOff>0</xdr:colOff>
      <xdr:row>9</xdr:row>
      <xdr:rowOff>76200</xdr:rowOff>
    </xdr:to>
    <xdr:sp macro="" textlink="">
      <xdr:nvSpPr>
        <xdr:cNvPr id="4871" name="TextBox 18"/>
        <xdr:cNvSpPr>
          <a:spLocks noChangeArrowheads="1"/>
        </xdr:cNvSpPr>
      </xdr:nvSpPr>
      <xdr:spPr bwMode="auto">
        <a:xfrm>
          <a:off x="16156781" y="2314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7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880" name="TextBox 18"/>
        <xdr:cNvSpPr>
          <a:spLocks noChangeArrowheads="1"/>
        </xdr:cNvSpPr>
      </xdr:nvSpPr>
      <xdr:spPr bwMode="auto">
        <a:xfrm>
          <a:off x="16156781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1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2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3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4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5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6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887" name="TextBox 18"/>
        <xdr:cNvSpPr>
          <a:spLocks noChangeArrowheads="1"/>
        </xdr:cNvSpPr>
      </xdr:nvSpPr>
      <xdr:spPr bwMode="auto">
        <a:xfrm>
          <a:off x="16156781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8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2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3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89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9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89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9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89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0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0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0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0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0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1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1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1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1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1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2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492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2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2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2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930" name="TextBox 18"/>
        <xdr:cNvSpPr>
          <a:spLocks noChangeArrowheads="1"/>
        </xdr:cNvSpPr>
      </xdr:nvSpPr>
      <xdr:spPr bwMode="auto">
        <a:xfrm>
          <a:off x="16156781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1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2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76200</xdr:rowOff>
    </xdr:from>
    <xdr:to>
      <xdr:col>13</xdr:col>
      <xdr:colOff>0</xdr:colOff>
      <xdr:row>8</xdr:row>
      <xdr:rowOff>76200</xdr:rowOff>
    </xdr:to>
    <xdr:sp macro="" textlink="">
      <xdr:nvSpPr>
        <xdr:cNvPr id="4933" name="TextBox 18"/>
        <xdr:cNvSpPr>
          <a:spLocks noChangeArrowheads="1"/>
        </xdr:cNvSpPr>
      </xdr:nvSpPr>
      <xdr:spPr bwMode="auto">
        <a:xfrm>
          <a:off x="16156781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8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39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2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3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4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5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6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47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4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4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50" name="TextBox 11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8</xdr:row>
      <xdr:rowOff>95250</xdr:rowOff>
    </xdr:from>
    <xdr:to>
      <xdr:col>13</xdr:col>
      <xdr:colOff>0</xdr:colOff>
      <xdr:row>8</xdr:row>
      <xdr:rowOff>95250</xdr:rowOff>
    </xdr:to>
    <xdr:sp macro="" textlink="">
      <xdr:nvSpPr>
        <xdr:cNvPr id="4951" name="TextBox 12"/>
        <xdr:cNvSpPr>
          <a:spLocks noChangeArrowheads="1"/>
        </xdr:cNvSpPr>
      </xdr:nvSpPr>
      <xdr:spPr bwMode="auto">
        <a:xfrm>
          <a:off x="16156781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4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5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6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7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8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59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60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61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62" name="TextBox 11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9</xdr:row>
      <xdr:rowOff>95250</xdr:rowOff>
    </xdr:from>
    <xdr:to>
      <xdr:col>13</xdr:col>
      <xdr:colOff>0</xdr:colOff>
      <xdr:row>9</xdr:row>
      <xdr:rowOff>95250</xdr:rowOff>
    </xdr:to>
    <xdr:sp macro="" textlink="">
      <xdr:nvSpPr>
        <xdr:cNvPr id="4963" name="TextBox 12"/>
        <xdr:cNvSpPr>
          <a:spLocks noChangeArrowheads="1"/>
        </xdr:cNvSpPr>
      </xdr:nvSpPr>
      <xdr:spPr bwMode="auto">
        <a:xfrm>
          <a:off x="16156781" y="2333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4968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69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0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4971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7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8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499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0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1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02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2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2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2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2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3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4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050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1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2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053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5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6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7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8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09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0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1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2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132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3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4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135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3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4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5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6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7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8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19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0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214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5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6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217" name="TextBox 18"/>
        <xdr:cNvSpPr>
          <a:spLocks noChangeArrowheads="1"/>
        </xdr:cNvSpPr>
      </xdr:nvSpPr>
      <xdr:spPr bwMode="auto">
        <a:xfrm>
          <a:off x="16156781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1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2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3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4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5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2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3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4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5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6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7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8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69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70" name="TextBox 11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271" name="TextBox 12"/>
        <xdr:cNvSpPr>
          <a:spLocks noChangeArrowheads="1"/>
        </xdr:cNvSpPr>
      </xdr:nvSpPr>
      <xdr:spPr bwMode="auto">
        <a:xfrm>
          <a:off x="16156781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27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27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76200</xdr:rowOff>
    </xdr:from>
    <xdr:to>
      <xdr:col>13</xdr:col>
      <xdr:colOff>0</xdr:colOff>
      <xdr:row>19</xdr:row>
      <xdr:rowOff>76200</xdr:rowOff>
    </xdr:to>
    <xdr:sp macro="" textlink="">
      <xdr:nvSpPr>
        <xdr:cNvPr id="5274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75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76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277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278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76200</xdr:rowOff>
    </xdr:from>
    <xdr:to>
      <xdr:col>13</xdr:col>
      <xdr:colOff>0</xdr:colOff>
      <xdr:row>19</xdr:row>
      <xdr:rowOff>76200</xdr:rowOff>
    </xdr:to>
    <xdr:sp macro="" textlink="">
      <xdr:nvSpPr>
        <xdr:cNvPr id="5279" name="TextBox 18"/>
        <xdr:cNvSpPr>
          <a:spLocks noChangeArrowheads="1"/>
        </xdr:cNvSpPr>
      </xdr:nvSpPr>
      <xdr:spPr bwMode="auto">
        <a:xfrm>
          <a:off x="16156781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8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6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7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8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299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0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1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2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3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4" name="TextBox 11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19</xdr:row>
      <xdr:rowOff>95250</xdr:rowOff>
    </xdr:from>
    <xdr:to>
      <xdr:col>13</xdr:col>
      <xdr:colOff>0</xdr:colOff>
      <xdr:row>19</xdr:row>
      <xdr:rowOff>95250</xdr:rowOff>
    </xdr:to>
    <xdr:sp macro="" textlink="">
      <xdr:nvSpPr>
        <xdr:cNvPr id="5305" name="TextBox 12"/>
        <xdr:cNvSpPr>
          <a:spLocks noChangeArrowheads="1"/>
        </xdr:cNvSpPr>
      </xdr:nvSpPr>
      <xdr:spPr bwMode="auto">
        <a:xfrm>
          <a:off x="16156781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0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0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0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0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76200</xdr:rowOff>
    </xdr:from>
    <xdr:to>
      <xdr:col>13</xdr:col>
      <xdr:colOff>0</xdr:colOff>
      <xdr:row>18</xdr:row>
      <xdr:rowOff>76200</xdr:rowOff>
    </xdr:to>
    <xdr:sp macro="" textlink="">
      <xdr:nvSpPr>
        <xdr:cNvPr id="5310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1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2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76200</xdr:rowOff>
    </xdr:from>
    <xdr:to>
      <xdr:col>13</xdr:col>
      <xdr:colOff>0</xdr:colOff>
      <xdr:row>18</xdr:row>
      <xdr:rowOff>76200</xdr:rowOff>
    </xdr:to>
    <xdr:sp macro="" textlink="">
      <xdr:nvSpPr>
        <xdr:cNvPr id="5313" name="TextBox 18"/>
        <xdr:cNvSpPr>
          <a:spLocks noChangeArrowheads="1"/>
        </xdr:cNvSpPr>
      </xdr:nvSpPr>
      <xdr:spPr bwMode="auto">
        <a:xfrm>
          <a:off x="16156781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1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2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3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4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8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59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0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1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2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3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4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5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6" name="TextBox 11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18</xdr:row>
      <xdr:rowOff>95250</xdr:rowOff>
    </xdr:from>
    <xdr:to>
      <xdr:col>13</xdr:col>
      <xdr:colOff>0</xdr:colOff>
      <xdr:row>18</xdr:row>
      <xdr:rowOff>95250</xdr:rowOff>
    </xdr:to>
    <xdr:sp macro="" textlink="">
      <xdr:nvSpPr>
        <xdr:cNvPr id="5367" name="TextBox 12"/>
        <xdr:cNvSpPr>
          <a:spLocks noChangeArrowheads="1"/>
        </xdr:cNvSpPr>
      </xdr:nvSpPr>
      <xdr:spPr bwMode="auto">
        <a:xfrm>
          <a:off x="16156781" y="1571625"/>
          <a:ext cx="0" cy="0"/>
        </a:xfrm>
        <a:prstGeom prst="rect">
          <a:avLst/>
        </a:prstGeom>
        <a:noFill/>
      </xdr:spPr>
    </xdr:sp>
    <xdr:clientData/>
  </xdr:twoCellAnchor>
  <xdr:twoCellAnchor editAs="absolute">
    <xdr:from>
      <xdr:col>25</xdr:col>
      <xdr:colOff>321469</xdr:colOff>
      <xdr:row>0</xdr:row>
      <xdr:rowOff>107157</xdr:rowOff>
    </xdr:from>
    <xdr:to>
      <xdr:col>26</xdr:col>
      <xdr:colOff>603806</xdr:colOff>
      <xdr:row>1</xdr:row>
      <xdr:rowOff>359570</xdr:rowOff>
    </xdr:to>
    <xdr:sp macro="[0]!Date_Time_Format" textlink="">
      <xdr:nvSpPr>
        <xdr:cNvPr id="5369" name="Diamond 5368"/>
        <xdr:cNvSpPr/>
      </xdr:nvSpPr>
      <xdr:spPr>
        <a:xfrm>
          <a:off x="19038094" y="107157"/>
          <a:ext cx="1211025" cy="728663"/>
        </a:xfrm>
        <a:prstGeom prst="diamond">
          <a:avLst/>
        </a:prstGeom>
        <a:solidFill>
          <a:schemeClr val="bg1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 contourW="12700">
          <a:bevelT/>
          <a:contourClr>
            <a:schemeClr val="tx2">
              <a:lumMod val="40000"/>
              <a:lumOff val="6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9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Correct</a:t>
          </a:r>
          <a:r>
            <a:rPr lang="en-US" sz="9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Date Format</a:t>
          </a:r>
          <a:endParaRPr lang="en-US" sz="9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3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414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5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6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417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496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7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498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499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578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79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0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76200</xdr:rowOff>
    </xdr:from>
    <xdr:to>
      <xdr:col>13</xdr:col>
      <xdr:colOff>0</xdr:colOff>
      <xdr:row>5</xdr:row>
      <xdr:rowOff>76200</xdr:rowOff>
    </xdr:to>
    <xdr:sp macro="" textlink="">
      <xdr:nvSpPr>
        <xdr:cNvPr id="5581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5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5</xdr:row>
      <xdr:rowOff>95250</xdr:rowOff>
    </xdr:from>
    <xdr:to>
      <xdr:col>13</xdr:col>
      <xdr:colOff>0</xdr:colOff>
      <xdr:row>5</xdr:row>
      <xdr:rowOff>95250</xdr:rowOff>
    </xdr:to>
    <xdr:sp macro="" textlink="">
      <xdr:nvSpPr>
        <xdr:cNvPr id="56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644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5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6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647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6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746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7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48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749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7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828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29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0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831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8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910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1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2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5913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59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59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59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97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597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597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597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5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76200</xdr:rowOff>
    </xdr:from>
    <xdr:to>
      <xdr:col>13</xdr:col>
      <xdr:colOff>0</xdr:colOff>
      <xdr:row>6</xdr:row>
      <xdr:rowOff>76200</xdr:rowOff>
    </xdr:to>
    <xdr:sp macro="" textlink="">
      <xdr:nvSpPr>
        <xdr:cNvPr id="6006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7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08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76200</xdr:rowOff>
    </xdr:from>
    <xdr:to>
      <xdr:col>13</xdr:col>
      <xdr:colOff>0</xdr:colOff>
      <xdr:row>6</xdr:row>
      <xdr:rowOff>76200</xdr:rowOff>
    </xdr:to>
    <xdr:sp macro="" textlink="">
      <xdr:nvSpPr>
        <xdr:cNvPr id="6009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6</xdr:row>
      <xdr:rowOff>95250</xdr:rowOff>
    </xdr:from>
    <xdr:to>
      <xdr:col>13</xdr:col>
      <xdr:colOff>0</xdr:colOff>
      <xdr:row>6</xdr:row>
      <xdr:rowOff>95250</xdr:rowOff>
    </xdr:to>
    <xdr:sp macro="" textlink="">
      <xdr:nvSpPr>
        <xdr:cNvPr id="60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07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07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0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17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17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1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25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5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25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2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33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3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76200</xdr:rowOff>
    </xdr:from>
    <xdr:to>
      <xdr:col>13</xdr:col>
      <xdr:colOff>0</xdr:colOff>
      <xdr:row>7</xdr:row>
      <xdr:rowOff>76200</xdr:rowOff>
    </xdr:to>
    <xdr:sp macro="" textlink="">
      <xdr:nvSpPr>
        <xdr:cNvPr id="634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7</xdr:row>
      <xdr:rowOff>95250</xdr:rowOff>
    </xdr:from>
    <xdr:to>
      <xdr:col>13</xdr:col>
      <xdr:colOff>0</xdr:colOff>
      <xdr:row>7</xdr:row>
      <xdr:rowOff>95250</xdr:rowOff>
    </xdr:to>
    <xdr:sp macro="" textlink="">
      <xdr:nvSpPr>
        <xdr:cNvPr id="63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3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3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39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39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0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0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40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6434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5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6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76200</xdr:rowOff>
    </xdr:from>
    <xdr:to>
      <xdr:col>21</xdr:col>
      <xdr:colOff>0</xdr:colOff>
      <xdr:row>13</xdr:row>
      <xdr:rowOff>76200</xdr:rowOff>
    </xdr:to>
    <xdr:sp macro="" textlink="">
      <xdr:nvSpPr>
        <xdr:cNvPr id="6437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</xdr:row>
      <xdr:rowOff>95250</xdr:rowOff>
    </xdr:from>
    <xdr:to>
      <xdr:col>21</xdr:col>
      <xdr:colOff>0</xdr:colOff>
      <xdr:row>13</xdr:row>
      <xdr:rowOff>95250</xdr:rowOff>
    </xdr:to>
    <xdr:sp macro="" textlink="">
      <xdr:nvSpPr>
        <xdr:cNvPr id="64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4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50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50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5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60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60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68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68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6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76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6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76200</xdr:rowOff>
    </xdr:from>
    <xdr:to>
      <xdr:col>21</xdr:col>
      <xdr:colOff>0</xdr:colOff>
      <xdr:row>11</xdr:row>
      <xdr:rowOff>76200</xdr:rowOff>
    </xdr:to>
    <xdr:sp macro="" textlink="">
      <xdr:nvSpPr>
        <xdr:cNvPr id="676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7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11</xdr:row>
      <xdr:rowOff>95250</xdr:rowOff>
    </xdr:from>
    <xdr:to>
      <xdr:col>21</xdr:col>
      <xdr:colOff>0</xdr:colOff>
      <xdr:row>11</xdr:row>
      <xdr:rowOff>95250</xdr:rowOff>
    </xdr:to>
    <xdr:sp macro="" textlink="">
      <xdr:nvSpPr>
        <xdr:cNvPr id="68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82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2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2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29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30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83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8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6862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76200</xdr:rowOff>
    </xdr:from>
    <xdr:to>
      <xdr:col>21</xdr:col>
      <xdr:colOff>0</xdr:colOff>
      <xdr:row>133</xdr:row>
      <xdr:rowOff>76200</xdr:rowOff>
    </xdr:to>
    <xdr:sp macro="" textlink="">
      <xdr:nvSpPr>
        <xdr:cNvPr id="6865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8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133</xdr:row>
      <xdr:rowOff>95250</xdr:rowOff>
    </xdr:from>
    <xdr:to>
      <xdr:col>21</xdr:col>
      <xdr:colOff>0</xdr:colOff>
      <xdr:row>133</xdr:row>
      <xdr:rowOff>95250</xdr:rowOff>
    </xdr:to>
    <xdr:sp macro="" textlink="">
      <xdr:nvSpPr>
        <xdr:cNvPr id="69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92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2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693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6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03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03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0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11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11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19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76200</xdr:rowOff>
    </xdr:from>
    <xdr:to>
      <xdr:col>21</xdr:col>
      <xdr:colOff>0</xdr:colOff>
      <xdr:row>128</xdr:row>
      <xdr:rowOff>76200</xdr:rowOff>
    </xdr:to>
    <xdr:sp macro="" textlink="">
      <xdr:nvSpPr>
        <xdr:cNvPr id="719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1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128</xdr:row>
      <xdr:rowOff>95250</xdr:rowOff>
    </xdr:from>
    <xdr:to>
      <xdr:col>21</xdr:col>
      <xdr:colOff>0</xdr:colOff>
      <xdr:row>128</xdr:row>
      <xdr:rowOff>95250</xdr:rowOff>
    </xdr:to>
    <xdr:sp macro="" textlink="">
      <xdr:nvSpPr>
        <xdr:cNvPr id="72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25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5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5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57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58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25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2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0</xdr:colOff>
      <xdr:row>7</xdr:row>
      <xdr:rowOff>76200</xdr:rowOff>
    </xdr:to>
    <xdr:sp macro="" textlink="">
      <xdr:nvSpPr>
        <xdr:cNvPr id="729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76200</xdr:rowOff>
    </xdr:from>
    <xdr:to>
      <xdr:col>21</xdr:col>
      <xdr:colOff>0</xdr:colOff>
      <xdr:row>7</xdr:row>
      <xdr:rowOff>76200</xdr:rowOff>
    </xdr:to>
    <xdr:sp macro="" textlink="">
      <xdr:nvSpPr>
        <xdr:cNvPr id="729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2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7</xdr:row>
      <xdr:rowOff>95250</xdr:rowOff>
    </xdr:from>
    <xdr:to>
      <xdr:col>21</xdr:col>
      <xdr:colOff>0</xdr:colOff>
      <xdr:row>7</xdr:row>
      <xdr:rowOff>95250</xdr:rowOff>
    </xdr:to>
    <xdr:sp macro="" textlink="">
      <xdr:nvSpPr>
        <xdr:cNvPr id="73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35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5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35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3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45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5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46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4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54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54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5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62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76200</xdr:rowOff>
    </xdr:from>
    <xdr:to>
      <xdr:col>21</xdr:col>
      <xdr:colOff>0</xdr:colOff>
      <xdr:row>19</xdr:row>
      <xdr:rowOff>76200</xdr:rowOff>
    </xdr:to>
    <xdr:sp macro="" textlink="">
      <xdr:nvSpPr>
        <xdr:cNvPr id="762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19</xdr:row>
      <xdr:rowOff>95250</xdr:rowOff>
    </xdr:from>
    <xdr:to>
      <xdr:col>21</xdr:col>
      <xdr:colOff>0</xdr:colOff>
      <xdr:row>19</xdr:row>
      <xdr:rowOff>95250</xdr:rowOff>
    </xdr:to>
    <xdr:sp macro="" textlink="">
      <xdr:nvSpPr>
        <xdr:cNvPr id="76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68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68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768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8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8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689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690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9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9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9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69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769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6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77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2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7736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7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8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39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0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1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2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7743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4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5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5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5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5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6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7774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5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6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7777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7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8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9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9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9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779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7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81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1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82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8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90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90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98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798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79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0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04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4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05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0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15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15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1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23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23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2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31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31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3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7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380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1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2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383" name="TextBox 18"/>
        <xdr:cNvSpPr>
          <a:spLocks noChangeArrowheads="1"/>
        </xdr:cNvSpPr>
      </xdr:nvSpPr>
      <xdr:spPr bwMode="auto">
        <a:xfrm>
          <a:off x="16311563" y="2124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8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39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0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1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8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29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0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1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2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3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4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5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6" name="TextBox 11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37" name="TextBox 12"/>
        <xdr:cNvSpPr>
          <a:spLocks noChangeArrowheads="1"/>
        </xdr:cNvSpPr>
      </xdr:nvSpPr>
      <xdr:spPr bwMode="auto">
        <a:xfrm>
          <a:off x="16311563" y="2143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44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4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4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44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4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4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4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4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4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848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848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4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5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54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4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54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5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64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4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65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6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73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73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7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81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81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876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7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7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7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88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8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8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8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88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888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8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89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92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2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93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96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896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8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89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008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09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0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011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09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09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0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172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9175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1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2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238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3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241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2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340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343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3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422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42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4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504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9507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95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957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957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5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63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3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3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63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6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6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6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96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6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967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967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6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97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73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3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73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7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83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3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84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8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92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992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9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00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00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066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6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6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6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07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7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7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7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07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07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0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1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1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11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1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12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15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15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198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199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0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201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28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28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2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362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365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3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4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428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2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431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4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530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533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5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612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61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694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0697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6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7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76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76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7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82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2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2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82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8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8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8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08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8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86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086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8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09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92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2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0929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0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028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2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031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0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11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11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192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3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4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195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1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0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256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57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58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5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6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6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6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6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6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26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2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2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2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306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7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8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09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0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31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1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2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2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2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2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3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344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5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6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347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3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388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89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0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391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3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470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1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2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473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4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1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2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3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4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552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3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4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76200</xdr:rowOff>
    </xdr:from>
    <xdr:to>
      <xdr:col>21</xdr:col>
      <xdr:colOff>0</xdr:colOff>
      <xdr:row>126</xdr:row>
      <xdr:rowOff>76200</xdr:rowOff>
    </xdr:to>
    <xdr:sp macro="" textlink="">
      <xdr:nvSpPr>
        <xdr:cNvPr id="11555" name="TextBox 18"/>
        <xdr:cNvSpPr>
          <a:spLocks noChangeArrowheads="1"/>
        </xdr:cNvSpPr>
      </xdr:nvSpPr>
      <xdr:spPr bwMode="auto">
        <a:xfrm>
          <a:off x="16311563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5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6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7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8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59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0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1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2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3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4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5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6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7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8" name="TextBox 11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126</xdr:row>
      <xdr:rowOff>95250</xdr:rowOff>
    </xdr:from>
    <xdr:to>
      <xdr:col>21</xdr:col>
      <xdr:colOff>0</xdr:colOff>
      <xdr:row>126</xdr:row>
      <xdr:rowOff>95250</xdr:rowOff>
    </xdr:to>
    <xdr:sp macro="" textlink="">
      <xdr:nvSpPr>
        <xdr:cNvPr id="11609" name="TextBox 12"/>
        <xdr:cNvSpPr>
          <a:spLocks noChangeArrowheads="1"/>
        </xdr:cNvSpPr>
      </xdr:nvSpPr>
      <xdr:spPr bwMode="auto">
        <a:xfrm>
          <a:off x="16311563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618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19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0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621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6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720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1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2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723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7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802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3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4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805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4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5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6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7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884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5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6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76200</xdr:rowOff>
    </xdr:from>
    <xdr:to>
      <xdr:col>21</xdr:col>
      <xdr:colOff>0</xdr:colOff>
      <xdr:row>125</xdr:row>
      <xdr:rowOff>76200</xdr:rowOff>
    </xdr:to>
    <xdr:sp macro="" textlink="">
      <xdr:nvSpPr>
        <xdr:cNvPr id="11887" name="TextBox 18"/>
        <xdr:cNvSpPr>
          <a:spLocks noChangeArrowheads="1"/>
        </xdr:cNvSpPr>
      </xdr:nvSpPr>
      <xdr:spPr bwMode="auto">
        <a:xfrm>
          <a:off x="16311563" y="1362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8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89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0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1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2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2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3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4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5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6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7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8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39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40" name="TextBox 11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125</xdr:row>
      <xdr:rowOff>95250</xdr:rowOff>
    </xdr:from>
    <xdr:to>
      <xdr:col>21</xdr:col>
      <xdr:colOff>0</xdr:colOff>
      <xdr:row>125</xdr:row>
      <xdr:rowOff>95250</xdr:rowOff>
    </xdr:to>
    <xdr:sp macro="" textlink="">
      <xdr:nvSpPr>
        <xdr:cNvPr id="11941" name="TextBox 12"/>
        <xdr:cNvSpPr>
          <a:spLocks noChangeArrowheads="1"/>
        </xdr:cNvSpPr>
      </xdr:nvSpPr>
      <xdr:spPr bwMode="auto">
        <a:xfrm>
          <a:off x="16311563" y="1381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4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950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1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2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76200</xdr:rowOff>
    </xdr:from>
    <xdr:to>
      <xdr:col>21</xdr:col>
      <xdr:colOff>0</xdr:colOff>
      <xdr:row>127</xdr:row>
      <xdr:rowOff>76200</xdr:rowOff>
    </xdr:to>
    <xdr:sp macro="" textlink="">
      <xdr:nvSpPr>
        <xdr:cNvPr id="11953" name="TextBox 18"/>
        <xdr:cNvSpPr>
          <a:spLocks noChangeArrowheads="1"/>
        </xdr:cNvSpPr>
      </xdr:nvSpPr>
      <xdr:spPr bwMode="auto">
        <a:xfrm>
          <a:off x="16311563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5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6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7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8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8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1999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0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1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2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3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4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5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6" name="TextBox 11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127</xdr:row>
      <xdr:rowOff>95250</xdr:rowOff>
    </xdr:from>
    <xdr:to>
      <xdr:col>21</xdr:col>
      <xdr:colOff>0</xdr:colOff>
      <xdr:row>127</xdr:row>
      <xdr:rowOff>95250</xdr:rowOff>
    </xdr:to>
    <xdr:sp macro="" textlink="">
      <xdr:nvSpPr>
        <xdr:cNvPr id="12007" name="TextBox 12"/>
        <xdr:cNvSpPr>
          <a:spLocks noChangeArrowheads="1"/>
        </xdr:cNvSpPr>
      </xdr:nvSpPr>
      <xdr:spPr bwMode="auto">
        <a:xfrm>
          <a:off x="16311563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05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05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0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13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13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1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21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1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21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27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27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2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31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31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3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41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41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49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49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49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57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7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58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5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65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5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65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68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68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6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70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0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71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76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6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76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7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80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80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8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90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0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90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98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8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299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29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07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07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0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14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4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15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17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17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1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20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76200</xdr:rowOff>
    </xdr:from>
    <xdr:to>
      <xdr:col>13</xdr:col>
      <xdr:colOff>0</xdr:colOff>
      <xdr:row>15</xdr:row>
      <xdr:rowOff>76200</xdr:rowOff>
    </xdr:to>
    <xdr:sp macro="" textlink="">
      <xdr:nvSpPr>
        <xdr:cNvPr id="1320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13</xdr:col>
      <xdr:colOff>0</xdr:colOff>
      <xdr:row>15</xdr:row>
      <xdr:rowOff>95250</xdr:rowOff>
    </xdr:from>
    <xdr:to>
      <xdr:col>13</xdr:col>
      <xdr:colOff>0</xdr:colOff>
      <xdr:row>15</xdr:row>
      <xdr:rowOff>95250</xdr:rowOff>
    </xdr:to>
    <xdr:sp macro="" textlink="">
      <xdr:nvSpPr>
        <xdr:cNvPr id="132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2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30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30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38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38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3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46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6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46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4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52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52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56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56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5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66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66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6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74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4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74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7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82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2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83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8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0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0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0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3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3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5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5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396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39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01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1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01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05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057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0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156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5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159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1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238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3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24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2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32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32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394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5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6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7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8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399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0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01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0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1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22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3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4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25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2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3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4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50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1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2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76200</xdr:rowOff>
    </xdr:from>
    <xdr:to>
      <xdr:col>21</xdr:col>
      <xdr:colOff>0</xdr:colOff>
      <xdr:row>124</xdr:row>
      <xdr:rowOff>76200</xdr:rowOff>
    </xdr:to>
    <xdr:sp macro="" textlink="">
      <xdr:nvSpPr>
        <xdr:cNvPr id="14453" name="TextBox 18"/>
        <xdr:cNvSpPr>
          <a:spLocks noChangeArrowheads="1"/>
        </xdr:cNvSpPr>
      </xdr:nvSpPr>
      <xdr:spPr bwMode="auto">
        <a:xfrm>
          <a:off x="16311563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5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6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7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8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8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499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0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1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2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3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4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5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6" name="TextBox 11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124</xdr:row>
      <xdr:rowOff>95250</xdr:rowOff>
    </xdr:from>
    <xdr:to>
      <xdr:col>21</xdr:col>
      <xdr:colOff>0</xdr:colOff>
      <xdr:row>124</xdr:row>
      <xdr:rowOff>95250</xdr:rowOff>
    </xdr:to>
    <xdr:sp macro="" textlink="">
      <xdr:nvSpPr>
        <xdr:cNvPr id="14507" name="TextBox 12"/>
        <xdr:cNvSpPr>
          <a:spLocks noChangeArrowheads="1"/>
        </xdr:cNvSpPr>
      </xdr:nvSpPr>
      <xdr:spPr bwMode="auto">
        <a:xfrm>
          <a:off x="16311563" y="1952625"/>
          <a:ext cx="0" cy="0"/>
        </a:xfrm>
        <a:prstGeom prst="rect">
          <a:avLst/>
        </a:prstGeom>
        <a:noFill/>
      </xdr:spPr>
    </xdr:sp>
    <xdr:clientData/>
  </xdr:two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08" name="TextBox 1450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09" name="TextBox 1450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0" name="TextBox 1450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1" name="TextBox 1451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2" name="TextBox 1451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3" name="TextBox 1451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4" name="TextBox 1451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5" name="TextBox 1451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6" name="TextBox 1451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7" name="TextBox 1451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8" name="TextBox 1451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19" name="TextBox 1451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0" name="TextBox 1451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1" name="TextBox 1452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2" name="TextBox 1452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3" name="TextBox 1452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4" name="TextBox 1452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5" name="TextBox 1452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6" name="TextBox 1452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7" name="TextBox 1452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8" name="TextBox 1452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29" name="TextBox 1452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0" name="TextBox 1452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1" name="TextBox 1453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2" name="TextBox 1453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3" name="TextBox 1453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4" name="TextBox 1453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5" name="TextBox 1453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6" name="TextBox 1453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7" name="TextBox 1453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8" name="TextBox 1453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39" name="TextBox 1453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0" name="TextBox 1453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1" name="TextBox 1454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2" name="TextBox 1454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3" name="TextBox 1454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4" name="TextBox 1454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5" name="TextBox 1454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6" name="TextBox 1454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7" name="TextBox 1454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8" name="TextBox 1454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49" name="TextBox 1454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0" name="TextBox 1454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1" name="TextBox 1455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2" name="TextBox 1455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3" name="TextBox 1455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4" name="TextBox 1455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5" name="TextBox 1455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6" name="TextBox 1455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7" name="TextBox 1455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8" name="TextBox 1455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59" name="TextBox 1455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0" name="TextBox 1455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1" name="TextBox 1456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2" name="TextBox 1456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3" name="TextBox 1456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4" name="TextBox 1456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5" name="TextBox 1456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6" name="TextBox 1456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7" name="TextBox 1456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8" name="TextBox 1456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69" name="TextBox 1456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0" name="TextBox 1456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1" name="TextBox 1457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2" name="TextBox 1457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3" name="TextBox 1457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4" name="TextBox 1457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5" name="TextBox 1457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6" name="TextBox 1457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7" name="TextBox 1457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8" name="TextBox 1457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79" name="TextBox 1457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0" name="TextBox 1457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1" name="TextBox 1458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2" name="TextBox 1458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3" name="TextBox 1458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4" name="TextBox 1458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5" name="TextBox 1458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6" name="TextBox 1458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7" name="TextBox 1458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8" name="TextBox 1458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89" name="TextBox 1458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0" name="TextBox 1458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1" name="TextBox 1459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2" name="TextBox 1459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3" name="TextBox 1459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4" name="TextBox 1459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5" name="TextBox 1459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6" name="TextBox 1459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7" name="TextBox 1459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8" name="TextBox 1459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599" name="TextBox 1459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0" name="TextBox 1459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1" name="TextBox 1460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2" name="TextBox 1460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3" name="TextBox 1460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4" name="TextBox 1460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5" name="TextBox 1460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6" name="TextBox 1460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7" name="TextBox 1460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8" name="TextBox 1460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09" name="TextBox 1460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0" name="TextBox 1460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1" name="TextBox 1461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2" name="TextBox 1461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3" name="TextBox 1461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4" name="TextBox 1461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5" name="TextBox 1461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6" name="TextBox 1461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7" name="TextBox 1461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8" name="TextBox 1461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19" name="TextBox 1461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0" name="TextBox 1461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1" name="TextBox 1462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2" name="TextBox 1462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3" name="TextBox 1462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4" name="TextBox 1462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5" name="TextBox 1462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6" name="TextBox 1462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7" name="TextBox 1462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8" name="TextBox 1462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29" name="TextBox 1462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0" name="TextBox 1462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1" name="TextBox 1463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2" name="TextBox 1463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3" name="TextBox 1463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4" name="TextBox 1463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5" name="TextBox 1463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6" name="TextBox 1463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7" name="TextBox 1463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8" name="TextBox 1463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39" name="TextBox 1463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0" name="TextBox 1463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1" name="TextBox 1464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2" name="TextBox 1464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3" name="TextBox 1464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4" name="TextBox 1464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5" name="TextBox 1464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6" name="TextBox 1464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7" name="TextBox 1464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8" name="TextBox 14647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49" name="TextBox 14648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0" name="TextBox 14649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1" name="TextBox 14650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2" name="TextBox 14651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3" name="TextBox 14652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4" name="TextBox 14653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5" name="TextBox 14654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6" name="TextBox 14655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29</xdr:col>
      <xdr:colOff>9525</xdr:colOff>
      <xdr:row>12</xdr:row>
      <xdr:rowOff>95250</xdr:rowOff>
    </xdr:from>
    <xdr:ext cx="184731" cy="264560"/>
    <xdr:sp macro="" textlink="">
      <xdr:nvSpPr>
        <xdr:cNvPr id="14657" name="TextBox 14656"/>
        <xdr:cNvSpPr txBox="1"/>
      </xdr:nvSpPr>
      <xdr:spPr>
        <a:xfrm>
          <a:off x="25215056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5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5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6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6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4662" name="TextBox 18"/>
        <xdr:cNvSpPr>
          <a:spLocks noChangeArrowheads="1"/>
        </xdr:cNvSpPr>
      </xdr:nvSpPr>
      <xdr:spPr bwMode="auto">
        <a:xfrm>
          <a:off x="9882188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63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64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65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66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76200</xdr:rowOff>
    </xdr:from>
    <xdr:to>
      <xdr:col>21</xdr:col>
      <xdr:colOff>0</xdr:colOff>
      <xdr:row>12</xdr:row>
      <xdr:rowOff>76200</xdr:rowOff>
    </xdr:to>
    <xdr:sp macro="" textlink="">
      <xdr:nvSpPr>
        <xdr:cNvPr id="14667" name="TextBox 18"/>
        <xdr:cNvSpPr>
          <a:spLocks noChangeArrowheads="1"/>
        </xdr:cNvSpPr>
      </xdr:nvSpPr>
      <xdr:spPr bwMode="auto">
        <a:xfrm>
          <a:off x="9882188" y="4219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68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69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0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1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2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3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4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5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6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7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8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79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0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1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2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3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4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5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6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7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8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89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90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91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92" name="TextBox 11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12</xdr:row>
      <xdr:rowOff>95250</xdr:rowOff>
    </xdr:from>
    <xdr:to>
      <xdr:col>21</xdr:col>
      <xdr:colOff>0</xdr:colOff>
      <xdr:row>12</xdr:row>
      <xdr:rowOff>95250</xdr:rowOff>
    </xdr:to>
    <xdr:sp macro="" textlink="">
      <xdr:nvSpPr>
        <xdr:cNvPr id="14693" name="TextBox 12"/>
        <xdr:cNvSpPr>
          <a:spLocks noChangeArrowheads="1"/>
        </xdr:cNvSpPr>
      </xdr:nvSpPr>
      <xdr:spPr bwMode="auto">
        <a:xfrm>
          <a:off x="9882188" y="4238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14698" name="TextBox 18"/>
        <xdr:cNvSpPr>
          <a:spLocks noChangeArrowheads="1"/>
        </xdr:cNvSpPr>
      </xdr:nvSpPr>
      <xdr:spPr bwMode="auto">
        <a:xfrm>
          <a:off x="9882188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699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0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76200</xdr:rowOff>
    </xdr:from>
    <xdr:to>
      <xdr:col>21</xdr:col>
      <xdr:colOff>0</xdr:colOff>
      <xdr:row>26</xdr:row>
      <xdr:rowOff>76200</xdr:rowOff>
    </xdr:to>
    <xdr:sp macro="" textlink="">
      <xdr:nvSpPr>
        <xdr:cNvPr id="14701" name="TextBox 18"/>
        <xdr:cNvSpPr>
          <a:spLocks noChangeArrowheads="1"/>
        </xdr:cNvSpPr>
      </xdr:nvSpPr>
      <xdr:spPr bwMode="auto">
        <a:xfrm>
          <a:off x="9882188" y="4029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0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1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2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3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6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7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8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49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0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1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2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3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4" name="TextBox 11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26</xdr:row>
      <xdr:rowOff>95250</xdr:rowOff>
    </xdr:from>
    <xdr:to>
      <xdr:col>21</xdr:col>
      <xdr:colOff>0</xdr:colOff>
      <xdr:row>26</xdr:row>
      <xdr:rowOff>95250</xdr:rowOff>
    </xdr:to>
    <xdr:sp macro="" textlink="">
      <xdr:nvSpPr>
        <xdr:cNvPr id="14755" name="TextBox 12"/>
        <xdr:cNvSpPr>
          <a:spLocks noChangeArrowheads="1"/>
        </xdr:cNvSpPr>
      </xdr:nvSpPr>
      <xdr:spPr bwMode="auto">
        <a:xfrm>
          <a:off x="9882188" y="4048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7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7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14762" name="TextBox 18"/>
        <xdr:cNvSpPr>
          <a:spLocks noChangeArrowheads="1"/>
        </xdr:cNvSpPr>
      </xdr:nvSpPr>
      <xdr:spPr bwMode="auto">
        <a:xfrm>
          <a:off x="9882188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63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64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765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766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7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8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69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70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14771" name="TextBox 18"/>
        <xdr:cNvSpPr>
          <a:spLocks noChangeArrowheads="1"/>
        </xdr:cNvSpPr>
      </xdr:nvSpPr>
      <xdr:spPr bwMode="auto">
        <a:xfrm>
          <a:off x="9882188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7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8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479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7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4814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5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6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4817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48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4896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7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898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4899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4978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79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0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4981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49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060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1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2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063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0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1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162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3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4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165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1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2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244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5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6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247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8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29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0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1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326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7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28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76200</xdr:rowOff>
    </xdr:from>
    <xdr:to>
      <xdr:col>21</xdr:col>
      <xdr:colOff>0</xdr:colOff>
      <xdr:row>8</xdr:row>
      <xdr:rowOff>76200</xdr:rowOff>
    </xdr:to>
    <xdr:sp macro="" textlink="">
      <xdr:nvSpPr>
        <xdr:cNvPr id="15329" name="TextBox 18"/>
        <xdr:cNvSpPr>
          <a:spLocks noChangeArrowheads="1"/>
        </xdr:cNvSpPr>
      </xdr:nvSpPr>
      <xdr:spPr bwMode="auto">
        <a:xfrm>
          <a:off x="9882188" y="1552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3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4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5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6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4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5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6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7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8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79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80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81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82" name="TextBox 11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sp macro="" textlink="">
      <xdr:nvSpPr>
        <xdr:cNvPr id="15383" name="TextBox 12"/>
        <xdr:cNvSpPr>
          <a:spLocks noChangeArrowheads="1"/>
        </xdr:cNvSpPr>
      </xdr:nvSpPr>
      <xdr:spPr bwMode="auto">
        <a:xfrm>
          <a:off x="9882188" y="1571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38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38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386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87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88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389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390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391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3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1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1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15422" name="TextBox 18"/>
        <xdr:cNvSpPr>
          <a:spLocks noChangeArrowheads="1"/>
        </xdr:cNvSpPr>
      </xdr:nvSpPr>
      <xdr:spPr bwMode="auto">
        <a:xfrm>
          <a:off x="9882188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3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4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76200</xdr:rowOff>
    </xdr:from>
    <xdr:to>
      <xdr:col>21</xdr:col>
      <xdr:colOff>0</xdr:colOff>
      <xdr:row>4</xdr:row>
      <xdr:rowOff>76200</xdr:rowOff>
    </xdr:to>
    <xdr:sp macro="" textlink="">
      <xdr:nvSpPr>
        <xdr:cNvPr id="15425" name="TextBox 18"/>
        <xdr:cNvSpPr>
          <a:spLocks noChangeArrowheads="1"/>
        </xdr:cNvSpPr>
      </xdr:nvSpPr>
      <xdr:spPr bwMode="auto">
        <a:xfrm>
          <a:off x="9882188" y="17430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2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3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4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5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6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0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1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2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3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4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5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6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7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8" name="TextBox 11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</xdr:row>
      <xdr:rowOff>95250</xdr:rowOff>
    </xdr:from>
    <xdr:to>
      <xdr:col>21</xdr:col>
      <xdr:colOff>0</xdr:colOff>
      <xdr:row>4</xdr:row>
      <xdr:rowOff>95250</xdr:rowOff>
    </xdr:to>
    <xdr:sp macro="" textlink="">
      <xdr:nvSpPr>
        <xdr:cNvPr id="15479" name="TextBox 12"/>
        <xdr:cNvSpPr>
          <a:spLocks noChangeArrowheads="1"/>
        </xdr:cNvSpPr>
      </xdr:nvSpPr>
      <xdr:spPr bwMode="auto">
        <a:xfrm>
          <a:off x="9882188" y="17621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488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89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0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491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4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590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1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2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593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5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672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3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4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675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6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1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2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3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4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754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5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6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76200</xdr:rowOff>
    </xdr:from>
    <xdr:to>
      <xdr:col>21</xdr:col>
      <xdr:colOff>0</xdr:colOff>
      <xdr:row>5</xdr:row>
      <xdr:rowOff>76200</xdr:rowOff>
    </xdr:to>
    <xdr:sp macro="" textlink="">
      <xdr:nvSpPr>
        <xdr:cNvPr id="15757" name="TextBox 18"/>
        <xdr:cNvSpPr>
          <a:spLocks noChangeArrowheads="1"/>
        </xdr:cNvSpPr>
      </xdr:nvSpPr>
      <xdr:spPr bwMode="auto">
        <a:xfrm>
          <a:off x="9882188" y="193357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5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6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7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8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79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2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3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4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5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6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7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8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09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10" name="TextBox 11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5</xdr:row>
      <xdr:rowOff>95250</xdr:rowOff>
    </xdr:from>
    <xdr:to>
      <xdr:col>21</xdr:col>
      <xdr:colOff>0</xdr:colOff>
      <xdr:row>5</xdr:row>
      <xdr:rowOff>95250</xdr:rowOff>
    </xdr:to>
    <xdr:sp macro="" textlink="">
      <xdr:nvSpPr>
        <xdr:cNvPr id="15811" name="TextBox 12"/>
        <xdr:cNvSpPr>
          <a:spLocks noChangeArrowheads="1"/>
        </xdr:cNvSpPr>
      </xdr:nvSpPr>
      <xdr:spPr bwMode="auto">
        <a:xfrm>
          <a:off x="9882188" y="195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42</xdr:row>
      <xdr:rowOff>95250</xdr:rowOff>
    </xdr:from>
    <xdr:to>
      <xdr:col>21</xdr:col>
      <xdr:colOff>0</xdr:colOff>
      <xdr:row>42</xdr:row>
      <xdr:rowOff>95250</xdr:rowOff>
    </xdr:to>
    <xdr:sp macro="" textlink="">
      <xdr:nvSpPr>
        <xdr:cNvPr id="15812" name="TextBox 11"/>
        <xdr:cNvSpPr>
          <a:spLocks noChangeArrowheads="1"/>
        </xdr:cNvSpPr>
      </xdr:nvSpPr>
      <xdr:spPr bwMode="auto">
        <a:xfrm>
          <a:off x="9882188" y="9572625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21</xdr:col>
      <xdr:colOff>0</xdr:colOff>
      <xdr:row>42</xdr:row>
      <xdr:rowOff>95250</xdr:rowOff>
    </xdr:from>
    <xdr:to>
      <xdr:col>21</xdr:col>
      <xdr:colOff>0</xdr:colOff>
      <xdr:row>42</xdr:row>
      <xdr:rowOff>95250</xdr:rowOff>
    </xdr:to>
    <xdr:sp macro="" textlink="">
      <xdr:nvSpPr>
        <xdr:cNvPr id="15813" name="TextBox 12"/>
        <xdr:cNvSpPr>
          <a:spLocks noChangeArrowheads="1"/>
        </xdr:cNvSpPr>
      </xdr:nvSpPr>
      <xdr:spPr bwMode="auto">
        <a:xfrm>
          <a:off x="9882188" y="9572625"/>
          <a:ext cx="0" cy="0"/>
        </a:xfrm>
        <a:prstGeom prst="rect">
          <a:avLst/>
        </a:prstGeom>
        <a:noFill/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238125</xdr:rowOff>
        </xdr:from>
        <xdr:to>
          <xdr:col>16</xdr:col>
          <xdr:colOff>571500</xdr:colOff>
          <xdr:row>0</xdr:row>
          <xdr:rowOff>457200</xdr:rowOff>
        </xdr:to>
        <xdr:sp macro="" textlink="">
          <xdr:nvSpPr>
            <xdr:cNvPr id="9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South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523875</xdr:colOff>
          <xdr:row>0</xdr:row>
          <xdr:rowOff>238125</xdr:rowOff>
        </xdr:from>
        <xdr:to>
          <xdr:col>16</xdr:col>
          <xdr:colOff>1047750</xdr:colOff>
          <xdr:row>0</xdr:row>
          <xdr:rowOff>457200</xdr:rowOff>
        </xdr:to>
        <xdr:sp macro="" textlink="">
          <xdr:nvSpPr>
            <xdr:cNvPr id="10" name="Check Box 2" descr="North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North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990600</xdr:colOff>
          <xdr:row>0</xdr:row>
          <xdr:rowOff>228600</xdr:rowOff>
        </xdr:from>
        <xdr:to>
          <xdr:col>18</xdr:col>
          <xdr:colOff>180975</xdr:colOff>
          <xdr:row>0</xdr:row>
          <xdr:rowOff>457200</xdr:rowOff>
        </xdr:to>
        <xdr:sp macro="" textlink="">
          <xdr:nvSpPr>
            <xdr:cNvPr id="11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228600</xdr:rowOff>
        </xdr:from>
        <xdr:to>
          <xdr:col>18</xdr:col>
          <xdr:colOff>552450</xdr:colOff>
          <xdr:row>0</xdr:row>
          <xdr:rowOff>457200</xdr:rowOff>
        </xdr:to>
        <xdr:sp macro="" textlink="">
          <xdr:nvSpPr>
            <xdr:cNvPr id="60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695325</xdr:colOff>
          <xdr:row>0</xdr:row>
          <xdr:rowOff>219075</xdr:rowOff>
        </xdr:from>
        <xdr:to>
          <xdr:col>18</xdr:col>
          <xdr:colOff>1238250</xdr:colOff>
          <xdr:row>0</xdr:row>
          <xdr:rowOff>457200</xdr:rowOff>
        </xdr:to>
        <xdr:sp macro="" textlink="">
          <xdr:nvSpPr>
            <xdr:cNvPr id="15814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South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1181100</xdr:colOff>
          <xdr:row>0</xdr:row>
          <xdr:rowOff>228600</xdr:rowOff>
        </xdr:from>
        <xdr:to>
          <xdr:col>19</xdr:col>
          <xdr:colOff>371475</xdr:colOff>
          <xdr:row>0</xdr:row>
          <xdr:rowOff>457200</xdr:rowOff>
        </xdr:to>
        <xdr:sp macro="" textlink="">
          <xdr:nvSpPr>
            <xdr:cNvPr id="15815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North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323850</xdr:colOff>
          <xdr:row>0</xdr:row>
          <xdr:rowOff>228600</xdr:rowOff>
        </xdr:from>
        <xdr:to>
          <xdr:col>19</xdr:col>
          <xdr:colOff>771525</xdr:colOff>
          <xdr:row>0</xdr:row>
          <xdr:rowOff>457200</xdr:rowOff>
        </xdr:to>
        <xdr:sp macro="" textlink="">
          <xdr:nvSpPr>
            <xdr:cNvPr id="15816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C-I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676275</xdr:colOff>
          <xdr:row>0</xdr:row>
          <xdr:rowOff>200025</xdr:rowOff>
        </xdr:from>
        <xdr:to>
          <xdr:col>20</xdr:col>
          <xdr:colOff>228600</xdr:colOff>
          <xdr:row>1</xdr:row>
          <xdr:rowOff>0</xdr:rowOff>
        </xdr:to>
        <xdr:sp macro="" textlink="">
          <xdr:nvSpPr>
            <xdr:cNvPr id="15817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C-II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228600</xdr:rowOff>
        </xdr:from>
        <xdr:to>
          <xdr:col>20</xdr:col>
          <xdr:colOff>1057275</xdr:colOff>
          <xdr:row>0</xdr:row>
          <xdr:rowOff>457200</xdr:rowOff>
        </xdr:to>
        <xdr:sp macro="" textlink="">
          <xdr:nvSpPr>
            <xdr:cNvPr id="15818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 TRX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28575</xdr:rowOff>
        </xdr:from>
        <xdr:to>
          <xdr:col>18</xdr:col>
          <xdr:colOff>114300</xdr:colOff>
          <xdr:row>0</xdr:row>
          <xdr:rowOff>209550</xdr:rowOff>
        </xdr:to>
        <xdr:sp macro="" textlink="">
          <xdr:nvSpPr>
            <xdr:cNvPr id="15819" name="Label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                      NOSS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847725</xdr:colOff>
          <xdr:row>0</xdr:row>
          <xdr:rowOff>28575</xdr:rowOff>
        </xdr:from>
        <xdr:to>
          <xdr:col>19</xdr:col>
          <xdr:colOff>628650</xdr:colOff>
          <xdr:row>0</xdr:row>
          <xdr:rowOff>190500</xdr:rowOff>
        </xdr:to>
        <xdr:sp macro="" textlink="">
          <xdr:nvSpPr>
            <xdr:cNvPr id="15820" name="Label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                   FM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295275</xdr:colOff>
          <xdr:row>0</xdr:row>
          <xdr:rowOff>228600</xdr:rowOff>
        </xdr:from>
        <xdr:to>
          <xdr:col>22</xdr:col>
          <xdr:colOff>47625</xdr:colOff>
          <xdr:row>0</xdr:row>
          <xdr:rowOff>457200</xdr:rowOff>
        </xdr:to>
        <xdr:sp macro="" textlink="">
          <xdr:nvSpPr>
            <xdr:cNvPr id="15821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TSG TRX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952500</xdr:colOff>
          <xdr:row>0</xdr:row>
          <xdr:rowOff>219075</xdr:rowOff>
        </xdr:from>
        <xdr:to>
          <xdr:col>22</xdr:col>
          <xdr:colOff>619125</xdr:colOff>
          <xdr:row>0</xdr:row>
          <xdr:rowOff>438150</xdr:rowOff>
        </xdr:to>
        <xdr:sp macro="" textlink="">
          <xdr:nvSpPr>
            <xdr:cNvPr id="15822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 BSS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0</xdr:row>
          <xdr:rowOff>219075</xdr:rowOff>
        </xdr:from>
        <xdr:to>
          <xdr:col>24</xdr:col>
          <xdr:colOff>571500</xdr:colOff>
          <xdr:row>0</xdr:row>
          <xdr:rowOff>457200</xdr:rowOff>
        </xdr:to>
        <xdr:sp macro="" textlink="">
          <xdr:nvSpPr>
            <xdr:cNvPr id="15823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VAS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533400</xdr:colOff>
          <xdr:row>0</xdr:row>
          <xdr:rowOff>228600</xdr:rowOff>
        </xdr:from>
        <xdr:to>
          <xdr:col>25</xdr:col>
          <xdr:colOff>485775</xdr:colOff>
          <xdr:row>0</xdr:row>
          <xdr:rowOff>457200</xdr:rowOff>
        </xdr:to>
        <xdr:sp macro="" textlink="">
          <xdr:nvSpPr>
            <xdr:cNvPr id="15824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MPBN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95250</xdr:rowOff>
        </xdr:from>
        <xdr:to>
          <xdr:col>16</xdr:col>
          <xdr:colOff>809625</xdr:colOff>
          <xdr:row>1</xdr:row>
          <xdr:rowOff>314325</xdr:rowOff>
        </xdr:to>
        <xdr:sp macro="" textlink="">
          <xdr:nvSpPr>
            <xdr:cNvPr id="15825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GSM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95250</xdr:rowOff>
        </xdr:from>
        <xdr:to>
          <xdr:col>16</xdr:col>
          <xdr:colOff>809625</xdr:colOff>
          <xdr:row>1</xdr:row>
          <xdr:rowOff>314325</xdr:rowOff>
        </xdr:to>
        <xdr:sp macro="" textlink="">
          <xdr:nvSpPr>
            <xdr:cNvPr id="15826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GSM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800100</xdr:colOff>
          <xdr:row>1</xdr:row>
          <xdr:rowOff>95250</xdr:rowOff>
        </xdr:from>
        <xdr:to>
          <xdr:col>18</xdr:col>
          <xdr:colOff>228600</xdr:colOff>
          <xdr:row>1</xdr:row>
          <xdr:rowOff>314325</xdr:rowOff>
        </xdr:to>
        <xdr:sp macro="" textlink="">
          <xdr:nvSpPr>
            <xdr:cNvPr id="15827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1028700</xdr:colOff>
          <xdr:row>0</xdr:row>
          <xdr:rowOff>219075</xdr:rowOff>
        </xdr:from>
        <xdr:to>
          <xdr:col>21</xdr:col>
          <xdr:colOff>361950</xdr:colOff>
          <xdr:row>0</xdr:row>
          <xdr:rowOff>457200</xdr:rowOff>
        </xdr:to>
        <xdr:sp macro="" textlink="">
          <xdr:nvSpPr>
            <xdr:cNvPr id="15828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NOC TRX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16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19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4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54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5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6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57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5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6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7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8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9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1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2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3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4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156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7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58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159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6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7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8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19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1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2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238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39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0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241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4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5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6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7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8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29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1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320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1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2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76200</xdr:rowOff>
    </xdr:from>
    <xdr:to>
      <xdr:col>6</xdr:col>
      <xdr:colOff>0</xdr:colOff>
      <xdr:row>3</xdr:row>
      <xdr:rowOff>76200</xdr:rowOff>
    </xdr:to>
    <xdr:sp macro="" textlink="">
      <xdr:nvSpPr>
        <xdr:cNvPr id="323" name="TextBox 18"/>
        <xdr:cNvSpPr>
          <a:spLocks noChangeArrowheads="1"/>
        </xdr:cNvSpPr>
      </xdr:nvSpPr>
      <xdr:spPr bwMode="auto">
        <a:xfrm>
          <a:off x="16297275" y="3257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2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3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4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5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6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</xdr:row>
      <xdr:rowOff>95250</xdr:rowOff>
    </xdr:from>
    <xdr:to>
      <xdr:col>6</xdr:col>
      <xdr:colOff>0</xdr:colOff>
      <xdr:row>3</xdr:row>
      <xdr:rowOff>95250</xdr:rowOff>
    </xdr:to>
    <xdr:sp macro="" textlink="">
      <xdr:nvSpPr>
        <xdr:cNvPr id="3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7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7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0</xdr:colOff>
      <xdr:row>4</xdr:row>
      <xdr:rowOff>76200</xdr:rowOff>
    </xdr:to>
    <xdr:sp macro="" textlink="">
      <xdr:nvSpPr>
        <xdr:cNvPr id="386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7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8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89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0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1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2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3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4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5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6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0</xdr:colOff>
      <xdr:row>4</xdr:row>
      <xdr:rowOff>76200</xdr:rowOff>
    </xdr:to>
    <xdr:sp macro="" textlink="">
      <xdr:nvSpPr>
        <xdr:cNvPr id="397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39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0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0</xdr:colOff>
      <xdr:row>4</xdr:row>
      <xdr:rowOff>76200</xdr:rowOff>
    </xdr:to>
    <xdr:sp macro="" textlink="">
      <xdr:nvSpPr>
        <xdr:cNvPr id="410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1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2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3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4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5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6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7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8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19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0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0</xdr:colOff>
      <xdr:row>4</xdr:row>
      <xdr:rowOff>76200</xdr:rowOff>
    </xdr:to>
    <xdr:sp macro="" textlink="">
      <xdr:nvSpPr>
        <xdr:cNvPr id="421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2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4</xdr:row>
      <xdr:rowOff>95250</xdr:rowOff>
    </xdr:from>
    <xdr:to>
      <xdr:col>6</xdr:col>
      <xdr:colOff>0</xdr:colOff>
      <xdr:row>4</xdr:row>
      <xdr:rowOff>95250</xdr:rowOff>
    </xdr:to>
    <xdr:sp macro="" textlink="">
      <xdr:nvSpPr>
        <xdr:cNvPr id="43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3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3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76200</xdr:rowOff>
    </xdr:from>
    <xdr:to>
      <xdr:col>6</xdr:col>
      <xdr:colOff>0</xdr:colOff>
      <xdr:row>5</xdr:row>
      <xdr:rowOff>76200</xdr:rowOff>
    </xdr:to>
    <xdr:sp macro="" textlink="">
      <xdr:nvSpPr>
        <xdr:cNvPr id="442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3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4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76200</xdr:rowOff>
    </xdr:from>
    <xdr:to>
      <xdr:col>6</xdr:col>
      <xdr:colOff>0</xdr:colOff>
      <xdr:row>5</xdr:row>
      <xdr:rowOff>76200</xdr:rowOff>
    </xdr:to>
    <xdr:sp macro="" textlink="">
      <xdr:nvSpPr>
        <xdr:cNvPr id="445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5</xdr:row>
      <xdr:rowOff>95250</xdr:rowOff>
    </xdr:from>
    <xdr:to>
      <xdr:col>6</xdr:col>
      <xdr:colOff>0</xdr:colOff>
      <xdr:row>5</xdr:row>
      <xdr:rowOff>95250</xdr:rowOff>
    </xdr:to>
    <xdr:sp macro="" textlink="">
      <xdr:nvSpPr>
        <xdr:cNvPr id="4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7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8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496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7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498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499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0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1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2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3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4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5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6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578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79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0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581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8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59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0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1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2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3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4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5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660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1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2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76200</xdr:rowOff>
    </xdr:from>
    <xdr:to>
      <xdr:col>6</xdr:col>
      <xdr:colOff>0</xdr:colOff>
      <xdr:row>6</xdr:row>
      <xdr:rowOff>76200</xdr:rowOff>
    </xdr:to>
    <xdr:sp macro="" textlink="">
      <xdr:nvSpPr>
        <xdr:cNvPr id="663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6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7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8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69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0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6</xdr:row>
      <xdr:rowOff>95250</xdr:rowOff>
    </xdr:from>
    <xdr:to>
      <xdr:col>6</xdr:col>
      <xdr:colOff>0</xdr:colOff>
      <xdr:row>6</xdr:row>
      <xdr:rowOff>95250</xdr:rowOff>
    </xdr:to>
    <xdr:sp macro="" textlink="">
      <xdr:nvSpPr>
        <xdr:cNvPr id="71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1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1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724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5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6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7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28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29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30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1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2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3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4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5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6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737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3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4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750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1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2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3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4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55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56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7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8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59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0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1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2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763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6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77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7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7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7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7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8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79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7</xdr:row>
      <xdr:rowOff>95250</xdr:rowOff>
    </xdr:from>
    <xdr:to>
      <xdr:col>6</xdr:col>
      <xdr:colOff>0</xdr:colOff>
      <xdr:row>7</xdr:row>
      <xdr:rowOff>95250</xdr:rowOff>
    </xdr:to>
    <xdr:sp macro="" textlink="">
      <xdr:nvSpPr>
        <xdr:cNvPr id="8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1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1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2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832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3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4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76200</xdr:rowOff>
    </xdr:from>
    <xdr:to>
      <xdr:col>6</xdr:col>
      <xdr:colOff>0</xdr:colOff>
      <xdr:row>8</xdr:row>
      <xdr:rowOff>76200</xdr:rowOff>
    </xdr:to>
    <xdr:sp macro="" textlink="">
      <xdr:nvSpPr>
        <xdr:cNvPr id="835" name="TextBox 18"/>
        <xdr:cNvSpPr>
          <a:spLocks noChangeArrowheads="1"/>
        </xdr:cNvSpPr>
      </xdr:nvSpPr>
      <xdr:spPr bwMode="auto">
        <a:xfrm>
          <a:off x="16297275" y="3448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3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4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5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6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7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0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1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2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3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8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8</xdr:row>
      <xdr:rowOff>95250</xdr:rowOff>
    </xdr:from>
    <xdr:to>
      <xdr:col>6</xdr:col>
      <xdr:colOff>0</xdr:colOff>
      <xdr:row>8</xdr:row>
      <xdr:rowOff>95250</xdr:rowOff>
    </xdr:to>
    <xdr:sp macro="" textlink="">
      <xdr:nvSpPr>
        <xdr:cNvPr id="889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0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1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76200</xdr:rowOff>
    </xdr:from>
    <xdr:to>
      <xdr:col>6</xdr:col>
      <xdr:colOff>0</xdr:colOff>
      <xdr:row>15</xdr:row>
      <xdr:rowOff>76200</xdr:rowOff>
    </xdr:to>
    <xdr:sp macro="" textlink="">
      <xdr:nvSpPr>
        <xdr:cNvPr id="892" name="TextBox 18"/>
        <xdr:cNvSpPr>
          <a:spLocks noChangeArrowheads="1"/>
        </xdr:cNvSpPr>
      </xdr:nvSpPr>
      <xdr:spPr bwMode="auto">
        <a:xfrm>
          <a:off x="16297275" y="516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3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4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5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896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897" name="TextBox 11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898" name="TextBox 12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899" name="TextBox 11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00" name="TextBox 12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16</xdr:row>
      <xdr:rowOff>95250</xdr:rowOff>
    </xdr:from>
    <xdr:to>
      <xdr:col>6</xdr:col>
      <xdr:colOff>0</xdr:colOff>
      <xdr:row>16</xdr:row>
      <xdr:rowOff>95250</xdr:rowOff>
    </xdr:to>
    <xdr:sp macro="" textlink="">
      <xdr:nvSpPr>
        <xdr:cNvPr id="901" name="TextBox 11"/>
        <xdr:cNvSpPr>
          <a:spLocks noChangeArrowheads="1"/>
        </xdr:cNvSpPr>
      </xdr:nvSpPr>
      <xdr:spPr bwMode="auto">
        <a:xfrm>
          <a:off x="16297275" y="5372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16</xdr:row>
      <xdr:rowOff>95250</xdr:rowOff>
    </xdr:from>
    <xdr:to>
      <xdr:col>6</xdr:col>
      <xdr:colOff>0</xdr:colOff>
      <xdr:row>16</xdr:row>
      <xdr:rowOff>95250</xdr:rowOff>
    </xdr:to>
    <xdr:sp macro="" textlink="">
      <xdr:nvSpPr>
        <xdr:cNvPr id="902" name="TextBox 12"/>
        <xdr:cNvSpPr>
          <a:spLocks noChangeArrowheads="1"/>
        </xdr:cNvSpPr>
      </xdr:nvSpPr>
      <xdr:spPr bwMode="auto">
        <a:xfrm>
          <a:off x="16297275" y="5372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03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04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05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06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07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08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09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10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1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2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76200</xdr:rowOff>
    </xdr:from>
    <xdr:to>
      <xdr:col>6</xdr:col>
      <xdr:colOff>0</xdr:colOff>
      <xdr:row>15</xdr:row>
      <xdr:rowOff>76200</xdr:rowOff>
    </xdr:to>
    <xdr:sp macro="" textlink="">
      <xdr:nvSpPr>
        <xdr:cNvPr id="913" name="TextBox 18"/>
        <xdr:cNvSpPr>
          <a:spLocks noChangeArrowheads="1"/>
        </xdr:cNvSpPr>
      </xdr:nvSpPr>
      <xdr:spPr bwMode="auto">
        <a:xfrm>
          <a:off x="16297275" y="516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4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5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6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17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918" name="TextBox 11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919" name="TextBox 12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20" name="TextBox 11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21" name="TextBox 12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16</xdr:row>
      <xdr:rowOff>95250</xdr:rowOff>
    </xdr:from>
    <xdr:to>
      <xdr:col>6</xdr:col>
      <xdr:colOff>0</xdr:colOff>
      <xdr:row>16</xdr:row>
      <xdr:rowOff>95250</xdr:rowOff>
    </xdr:to>
    <xdr:sp macro="" textlink="">
      <xdr:nvSpPr>
        <xdr:cNvPr id="922" name="TextBox 11"/>
        <xdr:cNvSpPr>
          <a:spLocks noChangeArrowheads="1"/>
        </xdr:cNvSpPr>
      </xdr:nvSpPr>
      <xdr:spPr bwMode="auto">
        <a:xfrm>
          <a:off x="16297275" y="5372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16</xdr:row>
      <xdr:rowOff>95250</xdr:rowOff>
    </xdr:from>
    <xdr:to>
      <xdr:col>6</xdr:col>
      <xdr:colOff>0</xdr:colOff>
      <xdr:row>16</xdr:row>
      <xdr:rowOff>95250</xdr:rowOff>
    </xdr:to>
    <xdr:sp macro="" textlink="">
      <xdr:nvSpPr>
        <xdr:cNvPr id="923" name="TextBox 12"/>
        <xdr:cNvSpPr>
          <a:spLocks noChangeArrowheads="1"/>
        </xdr:cNvSpPr>
      </xdr:nvSpPr>
      <xdr:spPr bwMode="auto">
        <a:xfrm>
          <a:off x="16297275" y="5372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24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25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26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27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28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29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3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3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3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3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34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35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36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37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38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39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0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1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42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43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44" name="TextBox 11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10</xdr:row>
      <xdr:rowOff>95250</xdr:rowOff>
    </xdr:from>
    <xdr:to>
      <xdr:col>6</xdr:col>
      <xdr:colOff>0</xdr:colOff>
      <xdr:row>10</xdr:row>
      <xdr:rowOff>95250</xdr:rowOff>
    </xdr:to>
    <xdr:sp macro="" textlink="">
      <xdr:nvSpPr>
        <xdr:cNvPr id="945" name="TextBox 12"/>
        <xdr:cNvSpPr>
          <a:spLocks noChangeArrowheads="1"/>
        </xdr:cNvSpPr>
      </xdr:nvSpPr>
      <xdr:spPr bwMode="auto">
        <a:xfrm>
          <a:off x="16297275" y="4229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6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7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8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49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0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1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2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3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4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5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6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7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8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59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0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1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2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3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4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5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6" name="TextBox 11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17</xdr:row>
      <xdr:rowOff>95250</xdr:rowOff>
    </xdr:from>
    <xdr:to>
      <xdr:col>6</xdr:col>
      <xdr:colOff>0</xdr:colOff>
      <xdr:row>17</xdr:row>
      <xdr:rowOff>95250</xdr:rowOff>
    </xdr:to>
    <xdr:sp macro="" textlink="">
      <xdr:nvSpPr>
        <xdr:cNvPr id="967" name="TextBox 12"/>
        <xdr:cNvSpPr>
          <a:spLocks noChangeArrowheads="1"/>
        </xdr:cNvSpPr>
      </xdr:nvSpPr>
      <xdr:spPr bwMode="auto">
        <a:xfrm>
          <a:off x="16297275" y="5562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68" name="TextBox 11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15</xdr:row>
      <xdr:rowOff>95250</xdr:rowOff>
    </xdr:from>
    <xdr:to>
      <xdr:col>6</xdr:col>
      <xdr:colOff>0</xdr:colOff>
      <xdr:row>15</xdr:row>
      <xdr:rowOff>95250</xdr:rowOff>
    </xdr:to>
    <xdr:sp macro="" textlink="">
      <xdr:nvSpPr>
        <xdr:cNvPr id="969" name="TextBox 12"/>
        <xdr:cNvSpPr>
          <a:spLocks noChangeArrowheads="1"/>
        </xdr:cNvSpPr>
      </xdr:nvSpPr>
      <xdr:spPr bwMode="auto">
        <a:xfrm>
          <a:off x="16297275" y="518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70" name="TextBox 11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71" name="TextBox 12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72" name="TextBox 11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12</xdr:row>
      <xdr:rowOff>95250</xdr:rowOff>
    </xdr:from>
    <xdr:to>
      <xdr:col>6</xdr:col>
      <xdr:colOff>0</xdr:colOff>
      <xdr:row>12</xdr:row>
      <xdr:rowOff>95250</xdr:rowOff>
    </xdr:to>
    <xdr:sp macro="" textlink="">
      <xdr:nvSpPr>
        <xdr:cNvPr id="973" name="TextBox 12"/>
        <xdr:cNvSpPr>
          <a:spLocks noChangeArrowheads="1"/>
        </xdr:cNvSpPr>
      </xdr:nvSpPr>
      <xdr:spPr bwMode="auto">
        <a:xfrm>
          <a:off x="16297275" y="4610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974" name="TextBox 11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11</xdr:row>
      <xdr:rowOff>95250</xdr:rowOff>
    </xdr:from>
    <xdr:to>
      <xdr:col>6</xdr:col>
      <xdr:colOff>0</xdr:colOff>
      <xdr:row>11</xdr:row>
      <xdr:rowOff>95250</xdr:rowOff>
    </xdr:to>
    <xdr:sp macro="" textlink="">
      <xdr:nvSpPr>
        <xdr:cNvPr id="975" name="TextBox 12"/>
        <xdr:cNvSpPr>
          <a:spLocks noChangeArrowheads="1"/>
        </xdr:cNvSpPr>
      </xdr:nvSpPr>
      <xdr:spPr bwMode="auto">
        <a:xfrm>
          <a:off x="16297275" y="4419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7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7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7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7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8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76200</xdr:rowOff>
    </xdr:from>
    <xdr:to>
      <xdr:col>6</xdr:col>
      <xdr:colOff>0</xdr:colOff>
      <xdr:row>9</xdr:row>
      <xdr:rowOff>76200</xdr:rowOff>
    </xdr:to>
    <xdr:sp macro="" textlink="">
      <xdr:nvSpPr>
        <xdr:cNvPr id="992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3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4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5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6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7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998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76200</xdr:rowOff>
    </xdr:from>
    <xdr:to>
      <xdr:col>6</xdr:col>
      <xdr:colOff>0</xdr:colOff>
      <xdr:row>9</xdr:row>
      <xdr:rowOff>76200</xdr:rowOff>
    </xdr:to>
    <xdr:sp macro="" textlink="">
      <xdr:nvSpPr>
        <xdr:cNvPr id="999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0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1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76200</xdr:rowOff>
    </xdr:from>
    <xdr:to>
      <xdr:col>6</xdr:col>
      <xdr:colOff>0</xdr:colOff>
      <xdr:row>9</xdr:row>
      <xdr:rowOff>76200</xdr:rowOff>
    </xdr:to>
    <xdr:sp macro="" textlink="">
      <xdr:nvSpPr>
        <xdr:cNvPr id="1020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1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2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76200</xdr:rowOff>
    </xdr:from>
    <xdr:to>
      <xdr:col>6</xdr:col>
      <xdr:colOff>0</xdr:colOff>
      <xdr:row>9</xdr:row>
      <xdr:rowOff>76200</xdr:rowOff>
    </xdr:to>
    <xdr:sp macro="" textlink="">
      <xdr:nvSpPr>
        <xdr:cNvPr id="1023" name="TextBox 18"/>
        <xdr:cNvSpPr>
          <a:spLocks noChangeArrowheads="1"/>
        </xdr:cNvSpPr>
      </xdr:nvSpPr>
      <xdr:spPr bwMode="auto">
        <a:xfrm>
          <a:off x="16297275" y="4019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2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0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1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2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3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4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5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6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7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8" name="TextBox 11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sp macro="" textlink="">
      <xdr:nvSpPr>
        <xdr:cNvPr id="1039" name="TextBox 12"/>
        <xdr:cNvSpPr>
          <a:spLocks noChangeArrowheads="1"/>
        </xdr:cNvSpPr>
      </xdr:nvSpPr>
      <xdr:spPr bwMode="auto">
        <a:xfrm>
          <a:off x="16297275" y="4038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076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7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78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079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8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09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0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1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2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3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178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79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0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181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8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19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0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1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2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3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260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1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2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263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7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8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29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0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1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2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3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342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3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4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26</xdr:row>
      <xdr:rowOff>76200</xdr:rowOff>
    </xdr:to>
    <xdr:sp macro="" textlink="">
      <xdr:nvSpPr>
        <xdr:cNvPr id="1345" name="TextBox 18"/>
        <xdr:cNvSpPr>
          <a:spLocks noChangeArrowheads="1"/>
        </xdr:cNvSpPr>
      </xdr:nvSpPr>
      <xdr:spPr bwMode="auto">
        <a:xfrm>
          <a:off x="16297275" y="1352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4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5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6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7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8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0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1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2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3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4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5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6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7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8" name="TextBox 11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26</xdr:row>
      <xdr:rowOff>95250</xdr:rowOff>
    </xdr:from>
    <xdr:to>
      <xdr:col>6</xdr:col>
      <xdr:colOff>0</xdr:colOff>
      <xdr:row>26</xdr:row>
      <xdr:rowOff>95250</xdr:rowOff>
    </xdr:to>
    <xdr:sp macro="" textlink="">
      <xdr:nvSpPr>
        <xdr:cNvPr id="1399" name="TextBox 12"/>
        <xdr:cNvSpPr>
          <a:spLocks noChangeArrowheads="1"/>
        </xdr:cNvSpPr>
      </xdr:nvSpPr>
      <xdr:spPr bwMode="auto">
        <a:xfrm>
          <a:off x="16297275" y="1371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0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0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0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1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1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2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3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3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436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7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8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39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0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1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2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443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452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3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4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5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6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7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58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459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6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6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6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7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7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7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7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7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8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8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8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8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8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9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49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492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3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4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495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49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0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1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1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2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2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528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29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0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31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32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533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55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564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5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6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6</xdr:col>
      <xdr:colOff>0</xdr:colOff>
      <xdr:row>27</xdr:row>
      <xdr:rowOff>76200</xdr:rowOff>
    </xdr:to>
    <xdr:sp macro="" textlink="">
      <xdr:nvSpPr>
        <xdr:cNvPr id="1567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6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7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8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59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0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1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2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27</xdr:row>
      <xdr:rowOff>95250</xdr:rowOff>
    </xdr:from>
    <xdr:to>
      <xdr:col>6</xdr:col>
      <xdr:colOff>0</xdr:colOff>
      <xdr:row>27</xdr:row>
      <xdr:rowOff>95250</xdr:rowOff>
    </xdr:to>
    <xdr:sp macro="" textlink="">
      <xdr:nvSpPr>
        <xdr:cNvPr id="162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2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630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1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2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633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5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6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7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8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69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0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2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732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3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4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735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5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6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7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8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79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0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814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5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6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817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2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5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6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7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8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896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7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898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76200</xdr:rowOff>
    </xdr:from>
    <xdr:to>
      <xdr:col>6</xdr:col>
      <xdr:colOff>0</xdr:colOff>
      <xdr:row>28</xdr:row>
      <xdr:rowOff>76200</xdr:rowOff>
    </xdr:to>
    <xdr:sp macro="" textlink="">
      <xdr:nvSpPr>
        <xdr:cNvPr id="1899" name="TextBox 18"/>
        <xdr:cNvSpPr>
          <a:spLocks noChangeArrowheads="1"/>
        </xdr:cNvSpPr>
      </xdr:nvSpPr>
      <xdr:spPr bwMode="auto">
        <a:xfrm>
          <a:off x="16297275" y="2114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0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1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2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3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4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5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6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7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8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49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50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51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52" name="TextBox 11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28</xdr:row>
      <xdr:rowOff>95250</xdr:rowOff>
    </xdr:from>
    <xdr:to>
      <xdr:col>6</xdr:col>
      <xdr:colOff>0</xdr:colOff>
      <xdr:row>28</xdr:row>
      <xdr:rowOff>95250</xdr:rowOff>
    </xdr:to>
    <xdr:sp macro="" textlink="">
      <xdr:nvSpPr>
        <xdr:cNvPr id="1953" name="TextBox 12"/>
        <xdr:cNvSpPr>
          <a:spLocks noChangeArrowheads="1"/>
        </xdr:cNvSpPr>
      </xdr:nvSpPr>
      <xdr:spPr bwMode="auto">
        <a:xfrm>
          <a:off x="16297275" y="2133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76200</xdr:rowOff>
    </xdr:from>
    <xdr:to>
      <xdr:col>6</xdr:col>
      <xdr:colOff>0</xdr:colOff>
      <xdr:row>33</xdr:row>
      <xdr:rowOff>76200</xdr:rowOff>
    </xdr:to>
    <xdr:sp macro="" textlink="">
      <xdr:nvSpPr>
        <xdr:cNvPr id="1954" name="TextBox 18"/>
        <xdr:cNvSpPr>
          <a:spLocks noChangeArrowheads="1"/>
        </xdr:cNvSpPr>
      </xdr:nvSpPr>
      <xdr:spPr bwMode="auto">
        <a:xfrm>
          <a:off x="16297275" y="3638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55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56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57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58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59" name="TextBox 11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60" name="TextBox 12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76200</xdr:rowOff>
    </xdr:from>
    <xdr:to>
      <xdr:col>6</xdr:col>
      <xdr:colOff>0</xdr:colOff>
      <xdr:row>30</xdr:row>
      <xdr:rowOff>76200</xdr:rowOff>
    </xdr:to>
    <xdr:sp macro="" textlink="">
      <xdr:nvSpPr>
        <xdr:cNvPr id="1961" name="TextBox 18"/>
        <xdr:cNvSpPr>
          <a:spLocks noChangeArrowheads="1"/>
        </xdr:cNvSpPr>
      </xdr:nvSpPr>
      <xdr:spPr bwMode="auto">
        <a:xfrm>
          <a:off x="16297275" y="3067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62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63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6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6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196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196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68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69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7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7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72" name="TextBox 11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73" name="TextBox 12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4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5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76200</xdr:rowOff>
    </xdr:from>
    <xdr:to>
      <xdr:col>6</xdr:col>
      <xdr:colOff>0</xdr:colOff>
      <xdr:row>33</xdr:row>
      <xdr:rowOff>76200</xdr:rowOff>
    </xdr:to>
    <xdr:sp macro="" textlink="">
      <xdr:nvSpPr>
        <xdr:cNvPr id="1976" name="TextBox 18"/>
        <xdr:cNvSpPr>
          <a:spLocks noChangeArrowheads="1"/>
        </xdr:cNvSpPr>
      </xdr:nvSpPr>
      <xdr:spPr bwMode="auto">
        <a:xfrm>
          <a:off x="16297275" y="3638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7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8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79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80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81" name="TextBox 11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82" name="TextBox 12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76200</xdr:rowOff>
    </xdr:from>
    <xdr:to>
      <xdr:col>6</xdr:col>
      <xdr:colOff>0</xdr:colOff>
      <xdr:row>30</xdr:row>
      <xdr:rowOff>76200</xdr:rowOff>
    </xdr:to>
    <xdr:sp macro="" textlink="">
      <xdr:nvSpPr>
        <xdr:cNvPr id="1983" name="TextBox 18"/>
        <xdr:cNvSpPr>
          <a:spLocks noChangeArrowheads="1"/>
        </xdr:cNvSpPr>
      </xdr:nvSpPr>
      <xdr:spPr bwMode="auto">
        <a:xfrm>
          <a:off x="16297275" y="3067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84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85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8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8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198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198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2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3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94" name="TextBox 11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30</xdr:row>
      <xdr:rowOff>95250</xdr:rowOff>
    </xdr:from>
    <xdr:to>
      <xdr:col>6</xdr:col>
      <xdr:colOff>0</xdr:colOff>
      <xdr:row>30</xdr:row>
      <xdr:rowOff>95250</xdr:rowOff>
    </xdr:to>
    <xdr:sp macro="" textlink="">
      <xdr:nvSpPr>
        <xdr:cNvPr id="1995" name="TextBox 12"/>
        <xdr:cNvSpPr>
          <a:spLocks noChangeArrowheads="1"/>
        </xdr:cNvSpPr>
      </xdr:nvSpPr>
      <xdr:spPr bwMode="auto">
        <a:xfrm>
          <a:off x="16297275" y="3086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96" name="TextBox 11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32</xdr:row>
      <xdr:rowOff>95250</xdr:rowOff>
    </xdr:from>
    <xdr:to>
      <xdr:col>6</xdr:col>
      <xdr:colOff>0</xdr:colOff>
      <xdr:row>32</xdr:row>
      <xdr:rowOff>95250</xdr:rowOff>
    </xdr:to>
    <xdr:sp macro="" textlink="">
      <xdr:nvSpPr>
        <xdr:cNvPr id="1997" name="TextBox 12"/>
        <xdr:cNvSpPr>
          <a:spLocks noChangeArrowheads="1"/>
        </xdr:cNvSpPr>
      </xdr:nvSpPr>
      <xdr:spPr bwMode="auto">
        <a:xfrm>
          <a:off x="16297275" y="3467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8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1999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0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0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8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09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0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1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2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3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4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5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6" name="TextBox 11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31</xdr:row>
      <xdr:rowOff>95250</xdr:rowOff>
    </xdr:from>
    <xdr:to>
      <xdr:col>6</xdr:col>
      <xdr:colOff>0</xdr:colOff>
      <xdr:row>31</xdr:row>
      <xdr:rowOff>95250</xdr:rowOff>
    </xdr:to>
    <xdr:sp macro="" textlink="">
      <xdr:nvSpPr>
        <xdr:cNvPr id="2017" name="TextBox 12"/>
        <xdr:cNvSpPr>
          <a:spLocks noChangeArrowheads="1"/>
        </xdr:cNvSpPr>
      </xdr:nvSpPr>
      <xdr:spPr bwMode="auto">
        <a:xfrm>
          <a:off x="16297275" y="3276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18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19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2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2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2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28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29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0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1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2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3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4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5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6" name="TextBox 11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33</xdr:row>
      <xdr:rowOff>95250</xdr:rowOff>
    </xdr:from>
    <xdr:to>
      <xdr:col>6</xdr:col>
      <xdr:colOff>0</xdr:colOff>
      <xdr:row>33</xdr:row>
      <xdr:rowOff>95250</xdr:rowOff>
    </xdr:to>
    <xdr:sp macro="" textlink="">
      <xdr:nvSpPr>
        <xdr:cNvPr id="2037" name="TextBox 12"/>
        <xdr:cNvSpPr>
          <a:spLocks noChangeArrowheads="1"/>
        </xdr:cNvSpPr>
      </xdr:nvSpPr>
      <xdr:spPr bwMode="auto">
        <a:xfrm>
          <a:off x="16297275" y="3657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3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3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76200</xdr:rowOff>
    </xdr:from>
    <xdr:to>
      <xdr:col>6</xdr:col>
      <xdr:colOff>0</xdr:colOff>
      <xdr:row>29</xdr:row>
      <xdr:rowOff>76200</xdr:rowOff>
    </xdr:to>
    <xdr:sp macro="" textlink="">
      <xdr:nvSpPr>
        <xdr:cNvPr id="2040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1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2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76200</xdr:rowOff>
    </xdr:from>
    <xdr:to>
      <xdr:col>6</xdr:col>
      <xdr:colOff>0</xdr:colOff>
      <xdr:row>29</xdr:row>
      <xdr:rowOff>76200</xdr:rowOff>
    </xdr:to>
    <xdr:sp macro="" textlink="">
      <xdr:nvSpPr>
        <xdr:cNvPr id="2043" name="TextBox 18"/>
        <xdr:cNvSpPr>
          <a:spLocks noChangeArrowheads="1"/>
        </xdr:cNvSpPr>
      </xdr:nvSpPr>
      <xdr:spPr bwMode="auto">
        <a:xfrm>
          <a:off x="16297275" y="2876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4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5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0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1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2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3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4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5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6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7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8" name="TextBox 11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sp macro="" textlink="">
      <xdr:nvSpPr>
        <xdr:cNvPr id="2069" name="TextBox 12"/>
        <xdr:cNvSpPr>
          <a:spLocks noChangeArrowheads="1"/>
        </xdr:cNvSpPr>
      </xdr:nvSpPr>
      <xdr:spPr bwMode="auto">
        <a:xfrm>
          <a:off x="16297275" y="2895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07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07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08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08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0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0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76200</xdr:rowOff>
    </xdr:from>
    <xdr:to>
      <xdr:col>6</xdr:col>
      <xdr:colOff>0</xdr:colOff>
      <xdr:row>34</xdr:row>
      <xdr:rowOff>76200</xdr:rowOff>
    </xdr:to>
    <xdr:sp macro="" textlink="">
      <xdr:nvSpPr>
        <xdr:cNvPr id="2110" name="TextBox 18"/>
        <xdr:cNvSpPr>
          <a:spLocks noChangeArrowheads="1"/>
        </xdr:cNvSpPr>
      </xdr:nvSpPr>
      <xdr:spPr bwMode="auto">
        <a:xfrm>
          <a:off x="16297275" y="2305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1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2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76200</xdr:rowOff>
    </xdr:from>
    <xdr:to>
      <xdr:col>6</xdr:col>
      <xdr:colOff>0</xdr:colOff>
      <xdr:row>34</xdr:row>
      <xdr:rowOff>76200</xdr:rowOff>
    </xdr:to>
    <xdr:sp macro="" textlink="">
      <xdr:nvSpPr>
        <xdr:cNvPr id="2113" name="TextBox 18"/>
        <xdr:cNvSpPr>
          <a:spLocks noChangeArrowheads="1"/>
        </xdr:cNvSpPr>
      </xdr:nvSpPr>
      <xdr:spPr bwMode="auto">
        <a:xfrm>
          <a:off x="16297275" y="2305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1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2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34</xdr:row>
      <xdr:rowOff>95250</xdr:rowOff>
    </xdr:from>
    <xdr:to>
      <xdr:col>6</xdr:col>
      <xdr:colOff>0</xdr:colOff>
      <xdr:row>34</xdr:row>
      <xdr:rowOff>95250</xdr:rowOff>
    </xdr:to>
    <xdr:sp macro="" textlink="">
      <xdr:nvSpPr>
        <xdr:cNvPr id="213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148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49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0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151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1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250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1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2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253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2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332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3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4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335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3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414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5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6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6</xdr:col>
      <xdr:colOff>0</xdr:colOff>
      <xdr:row>35</xdr:row>
      <xdr:rowOff>76200</xdr:rowOff>
    </xdr:to>
    <xdr:sp macro="" textlink="">
      <xdr:nvSpPr>
        <xdr:cNvPr id="2417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35</xdr:row>
      <xdr:rowOff>95250</xdr:rowOff>
    </xdr:from>
    <xdr:to>
      <xdr:col>6</xdr:col>
      <xdr:colOff>0</xdr:colOff>
      <xdr:row>35</xdr:row>
      <xdr:rowOff>95250</xdr:rowOff>
    </xdr:to>
    <xdr:sp macro="" textlink="">
      <xdr:nvSpPr>
        <xdr:cNvPr id="24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7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76200</xdr:rowOff>
    </xdr:from>
    <xdr:to>
      <xdr:col>6</xdr:col>
      <xdr:colOff>0</xdr:colOff>
      <xdr:row>36</xdr:row>
      <xdr:rowOff>76200</xdr:rowOff>
    </xdr:to>
    <xdr:sp macro="" textlink="">
      <xdr:nvSpPr>
        <xdr:cNvPr id="2484" name="TextBox 18"/>
        <xdr:cNvSpPr>
          <a:spLocks noChangeArrowheads="1"/>
        </xdr:cNvSpPr>
      </xdr:nvSpPr>
      <xdr:spPr bwMode="auto">
        <a:xfrm>
          <a:off x="16297275" y="2305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5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6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76200</xdr:rowOff>
    </xdr:from>
    <xdr:to>
      <xdr:col>6</xdr:col>
      <xdr:colOff>0</xdr:colOff>
      <xdr:row>36</xdr:row>
      <xdr:rowOff>76200</xdr:rowOff>
    </xdr:to>
    <xdr:sp macro="" textlink="">
      <xdr:nvSpPr>
        <xdr:cNvPr id="2487" name="TextBox 18"/>
        <xdr:cNvSpPr>
          <a:spLocks noChangeArrowheads="1"/>
        </xdr:cNvSpPr>
      </xdr:nvSpPr>
      <xdr:spPr bwMode="auto">
        <a:xfrm>
          <a:off x="16297275" y="2305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8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49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4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5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6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7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8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09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10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11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12" name="TextBox 11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36</xdr:row>
      <xdr:rowOff>95250</xdr:rowOff>
    </xdr:from>
    <xdr:to>
      <xdr:col>6</xdr:col>
      <xdr:colOff>0</xdr:colOff>
      <xdr:row>36</xdr:row>
      <xdr:rowOff>95250</xdr:rowOff>
    </xdr:to>
    <xdr:sp macro="" textlink="">
      <xdr:nvSpPr>
        <xdr:cNvPr id="2513" name="TextBox 12"/>
        <xdr:cNvSpPr>
          <a:spLocks noChangeArrowheads="1"/>
        </xdr:cNvSpPr>
      </xdr:nvSpPr>
      <xdr:spPr bwMode="auto">
        <a:xfrm>
          <a:off x="16297275" y="2324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1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2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30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1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2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3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4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5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6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37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3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4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58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59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0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61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6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7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86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7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88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76200</xdr:rowOff>
    </xdr:from>
    <xdr:to>
      <xdr:col>6</xdr:col>
      <xdr:colOff>0</xdr:colOff>
      <xdr:row>37</xdr:row>
      <xdr:rowOff>76200</xdr:rowOff>
    </xdr:to>
    <xdr:sp macro="" textlink="">
      <xdr:nvSpPr>
        <xdr:cNvPr id="2589" name="TextBox 18"/>
        <xdr:cNvSpPr>
          <a:spLocks noChangeArrowheads="1"/>
        </xdr:cNvSpPr>
      </xdr:nvSpPr>
      <xdr:spPr bwMode="auto">
        <a:xfrm>
          <a:off x="16297275" y="2686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59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0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1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2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4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5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6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7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8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39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40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41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42" name="TextBox 11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37</xdr:row>
      <xdr:rowOff>95250</xdr:rowOff>
    </xdr:from>
    <xdr:to>
      <xdr:col>6</xdr:col>
      <xdr:colOff>0</xdr:colOff>
      <xdr:row>37</xdr:row>
      <xdr:rowOff>95250</xdr:rowOff>
    </xdr:to>
    <xdr:sp macro="" textlink="">
      <xdr:nvSpPr>
        <xdr:cNvPr id="2643" name="TextBox 12"/>
        <xdr:cNvSpPr>
          <a:spLocks noChangeArrowheads="1"/>
        </xdr:cNvSpPr>
      </xdr:nvSpPr>
      <xdr:spPr bwMode="auto">
        <a:xfrm>
          <a:off x="16297275" y="2705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4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5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6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7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8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76200</xdr:rowOff>
    </xdr:from>
    <xdr:to>
      <xdr:col>6</xdr:col>
      <xdr:colOff>0</xdr:colOff>
      <xdr:row>38</xdr:row>
      <xdr:rowOff>76200</xdr:rowOff>
    </xdr:to>
    <xdr:sp macro="" textlink="">
      <xdr:nvSpPr>
        <xdr:cNvPr id="2692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3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4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5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6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7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8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699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0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1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2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76200</xdr:rowOff>
    </xdr:from>
    <xdr:to>
      <xdr:col>6</xdr:col>
      <xdr:colOff>0</xdr:colOff>
      <xdr:row>38</xdr:row>
      <xdr:rowOff>76200</xdr:rowOff>
    </xdr:to>
    <xdr:sp macro="" textlink="">
      <xdr:nvSpPr>
        <xdr:cNvPr id="2703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0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76200</xdr:rowOff>
    </xdr:from>
    <xdr:to>
      <xdr:col>6</xdr:col>
      <xdr:colOff>0</xdr:colOff>
      <xdr:row>38</xdr:row>
      <xdr:rowOff>76200</xdr:rowOff>
    </xdr:to>
    <xdr:sp macro="" textlink="">
      <xdr:nvSpPr>
        <xdr:cNvPr id="2716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7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8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19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0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1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2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3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4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5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6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76200</xdr:rowOff>
    </xdr:from>
    <xdr:to>
      <xdr:col>6</xdr:col>
      <xdr:colOff>0</xdr:colOff>
      <xdr:row>38</xdr:row>
      <xdr:rowOff>76200</xdr:rowOff>
    </xdr:to>
    <xdr:sp macro="" textlink="">
      <xdr:nvSpPr>
        <xdr:cNvPr id="2727" name="TextBox 18"/>
        <xdr:cNvSpPr>
          <a:spLocks noChangeArrowheads="1"/>
        </xdr:cNvSpPr>
      </xdr:nvSpPr>
      <xdr:spPr bwMode="auto">
        <a:xfrm>
          <a:off x="16297275" y="19240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2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4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5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6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7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8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39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40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41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42" name="TextBox 11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38</xdr:row>
      <xdr:rowOff>95250</xdr:rowOff>
    </xdr:from>
    <xdr:to>
      <xdr:col>6</xdr:col>
      <xdr:colOff>0</xdr:colOff>
      <xdr:row>38</xdr:row>
      <xdr:rowOff>95250</xdr:rowOff>
    </xdr:to>
    <xdr:sp macro="" textlink="">
      <xdr:nvSpPr>
        <xdr:cNvPr id="2743" name="TextBox 12"/>
        <xdr:cNvSpPr>
          <a:spLocks noChangeArrowheads="1"/>
        </xdr:cNvSpPr>
      </xdr:nvSpPr>
      <xdr:spPr bwMode="auto">
        <a:xfrm>
          <a:off x="16297275" y="19431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764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5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6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7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8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69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0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771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7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806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7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08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809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844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5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6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847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8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946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7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48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2949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29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3028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29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0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3031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6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7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8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09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0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3110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1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2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76200</xdr:rowOff>
    </xdr:from>
    <xdr:to>
      <xdr:col>6</xdr:col>
      <xdr:colOff>0</xdr:colOff>
      <xdr:row>39</xdr:row>
      <xdr:rowOff>76200</xdr:rowOff>
    </xdr:to>
    <xdr:sp macro="" textlink="">
      <xdr:nvSpPr>
        <xdr:cNvPr id="3113" name="TextBox 18"/>
        <xdr:cNvSpPr>
          <a:spLocks noChangeArrowheads="1"/>
        </xdr:cNvSpPr>
      </xdr:nvSpPr>
      <xdr:spPr bwMode="auto">
        <a:xfrm>
          <a:off x="16297275" y="249555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1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2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3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4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8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59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0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1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2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3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4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5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6" name="TextBox 11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  <xdr:twoCellAnchor>
    <xdr:from>
      <xdr:col>6</xdr:col>
      <xdr:colOff>0</xdr:colOff>
      <xdr:row>39</xdr:row>
      <xdr:rowOff>95250</xdr:rowOff>
    </xdr:from>
    <xdr:to>
      <xdr:col>6</xdr:col>
      <xdr:colOff>0</xdr:colOff>
      <xdr:row>39</xdr:row>
      <xdr:rowOff>95250</xdr:rowOff>
    </xdr:to>
    <xdr:sp macro="" textlink="">
      <xdr:nvSpPr>
        <xdr:cNvPr id="3167" name="TextBox 12"/>
        <xdr:cNvSpPr>
          <a:spLocks noChangeArrowheads="1"/>
        </xdr:cNvSpPr>
      </xdr:nvSpPr>
      <xdr:spPr bwMode="auto">
        <a:xfrm>
          <a:off x="16297275" y="2514600"/>
          <a:ext cx="0" cy="0"/>
        </a:xfrm>
        <a:prstGeom prst="rect">
          <a:avLst/>
        </a:prstGeom>
        <a:noFill/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Z5448"/>
  <sheetViews>
    <sheetView tabSelected="1" topLeftCell="F1" zoomScale="80" zoomScaleNormal="80" workbookViewId="0">
      <pane ySplit="4" topLeftCell="A5" activePane="bottomLeft" state="frozen"/>
      <selection activeCell="H36" sqref="H36"/>
      <selection pane="bottomLeft" activeCell="W8" sqref="S8:W8"/>
    </sheetView>
  </sheetViews>
  <sheetFormatPr defaultRowHeight="15" x14ac:dyDescent="0.25"/>
  <cols>
    <col min="1" max="1" width="11.42578125" customWidth="1"/>
    <col min="2" max="2" width="12.5703125" customWidth="1"/>
    <col min="3" max="3" width="11.7109375" style="61" customWidth="1"/>
    <col min="4" max="4" width="11" customWidth="1"/>
    <col min="5" max="5" width="11.85546875" customWidth="1"/>
    <col min="6" max="6" width="11.28515625" customWidth="1"/>
    <col min="7" max="7" width="10.28515625" customWidth="1"/>
    <col min="8" max="8" width="11.85546875" style="54" customWidth="1"/>
    <col min="9" max="9" width="12.42578125" customWidth="1"/>
    <col min="10" max="10" width="7.42578125" customWidth="1"/>
    <col min="11" max="11" width="7" customWidth="1"/>
    <col min="12" max="12" width="8.28515625" customWidth="1"/>
    <col min="13" max="13" width="21" customWidth="1"/>
    <col min="14" max="14" width="13" customWidth="1"/>
    <col min="15" max="15" width="10.7109375" bestFit="1" customWidth="1"/>
    <col min="16" max="16" width="11" hidden="1" customWidth="1"/>
    <col min="17" max="17" width="18.5703125" customWidth="1"/>
    <col min="18" max="18" width="9.140625" hidden="1" customWidth="1"/>
    <col min="19" max="19" width="20.140625" customWidth="1"/>
    <col min="20" max="20" width="13" style="54" customWidth="1"/>
    <col min="21" max="21" width="20.85546875" customWidth="1"/>
    <col min="22" max="22" width="14.7109375" style="38" customWidth="1"/>
    <col min="23" max="23" width="11.140625" customWidth="1"/>
    <col min="24" max="24" width="28.140625" hidden="1" customWidth="1"/>
    <col min="25" max="25" width="10.42578125" customWidth="1"/>
    <col min="26" max="26" width="13.85546875" style="118" customWidth="1"/>
    <col min="27" max="27" width="55" customWidth="1"/>
    <col min="28" max="28" width="18" style="61" customWidth="1"/>
    <col min="29" max="29" width="10.42578125" customWidth="1"/>
    <col min="30" max="30" width="54.7109375" customWidth="1"/>
    <col min="31" max="33" width="9.140625" hidden="1" customWidth="1"/>
    <col min="34" max="34" width="14.28515625" hidden="1" customWidth="1"/>
    <col min="35" max="36" width="9.140625" hidden="1" customWidth="1"/>
    <col min="37" max="37" width="13.85546875" hidden="1" customWidth="1"/>
    <col min="38" max="43" width="9.140625" hidden="1" customWidth="1"/>
    <col min="44" max="44" width="9.140625" style="7" hidden="1" customWidth="1"/>
    <col min="45" max="49" width="9.140625" hidden="1" customWidth="1"/>
    <col min="50" max="50" width="14.7109375" hidden="1" customWidth="1"/>
    <col min="51" max="60" width="9.140625" hidden="1" customWidth="1"/>
    <col min="61" max="61" width="12.42578125" hidden="1" customWidth="1"/>
    <col min="62" max="62" width="13.28515625" hidden="1" customWidth="1"/>
    <col min="63" max="63" width="45.85546875" hidden="1" customWidth="1"/>
    <col min="64" max="64" width="47.28515625" hidden="1" customWidth="1"/>
    <col min="65" max="78" width="9.140625" hidden="1" customWidth="1"/>
  </cols>
  <sheetData>
    <row r="1" spans="1:78" ht="37.5" customHeight="1" thickBot="1" x14ac:dyDescent="0.35">
      <c r="A1" s="158" t="s">
        <v>7242</v>
      </c>
      <c r="B1" s="158"/>
      <c r="C1" s="141" t="s">
        <v>10058</v>
      </c>
      <c r="D1" s="184" t="s">
        <v>10059</v>
      </c>
      <c r="E1" s="184"/>
      <c r="F1" s="72"/>
      <c r="G1" s="72"/>
      <c r="H1" s="72"/>
      <c r="I1" s="72"/>
      <c r="J1" s="72"/>
      <c r="K1" s="72"/>
      <c r="L1" s="72"/>
      <c r="M1" s="72"/>
      <c r="N1" s="72"/>
      <c r="O1" s="75" t="s">
        <v>9911</v>
      </c>
      <c r="P1" s="41"/>
      <c r="Q1" s="119" t="s">
        <v>7182</v>
      </c>
      <c r="R1" s="119"/>
      <c r="S1" s="119"/>
      <c r="T1" s="72"/>
      <c r="U1" s="119"/>
      <c r="V1" s="124"/>
      <c r="W1" s="119"/>
      <c r="X1" s="119"/>
      <c r="Y1" s="119"/>
      <c r="Z1" s="119"/>
      <c r="AA1" s="40"/>
      <c r="AB1" s="174" t="s">
        <v>7372</v>
      </c>
      <c r="AC1" s="175"/>
      <c r="AD1" s="176"/>
    </row>
    <row r="2" spans="1:78" ht="30.75" customHeight="1" thickBot="1" x14ac:dyDescent="0.3">
      <c r="A2" s="159"/>
      <c r="B2" s="158"/>
      <c r="C2" s="142">
        <v>292</v>
      </c>
      <c r="D2" s="184" t="str">
        <f>IF(ISBLANK(C2),"",(CONCATENATE(TEXT(C2/1440,"[h]")," hours ",RIGHT(TEXT(C2/1440,"[h]  mm"),2)," minutes")))</f>
        <v>4 hours 52 minutes</v>
      </c>
      <c r="E2" s="184"/>
      <c r="F2" s="41"/>
      <c r="G2" s="83" t="s">
        <v>4454</v>
      </c>
      <c r="H2" s="41"/>
      <c r="I2" s="41"/>
      <c r="J2" s="41"/>
      <c r="K2" s="41"/>
      <c r="L2" s="41"/>
      <c r="M2" s="41"/>
      <c r="N2" s="41"/>
      <c r="O2" s="82" t="s">
        <v>9912</v>
      </c>
      <c r="P2" s="41"/>
      <c r="Q2" s="120"/>
      <c r="R2" s="120"/>
      <c r="S2" s="120"/>
      <c r="T2" s="83"/>
      <c r="U2" s="120"/>
      <c r="V2" s="125"/>
      <c r="W2" s="120"/>
      <c r="X2" s="120"/>
      <c r="Y2" s="120"/>
      <c r="Z2" s="120"/>
      <c r="AA2" s="42"/>
      <c r="AB2" s="177"/>
      <c r="AC2" s="178"/>
      <c r="AD2" s="179"/>
      <c r="BK2">
        <f>COUNTIF(BI5:BI100,"?*")</f>
        <v>1</v>
      </c>
    </row>
    <row r="3" spans="1:78" ht="16.5" customHeight="1" thickBot="1" x14ac:dyDescent="0.3">
      <c r="A3" s="160" t="s">
        <v>0</v>
      </c>
      <c r="B3" s="166" t="s">
        <v>7369</v>
      </c>
      <c r="C3" s="170"/>
      <c r="D3" s="166" t="s">
        <v>7366</v>
      </c>
      <c r="E3" s="170"/>
      <c r="F3" s="168" t="s">
        <v>9610</v>
      </c>
      <c r="G3" s="168" t="s">
        <v>7362</v>
      </c>
      <c r="H3" s="168" t="s">
        <v>1</v>
      </c>
      <c r="I3" s="168" t="s">
        <v>7370</v>
      </c>
      <c r="J3" s="168" t="s">
        <v>13262</v>
      </c>
      <c r="K3" s="162" t="s">
        <v>2</v>
      </c>
      <c r="L3" s="166" t="s">
        <v>7245</v>
      </c>
      <c r="M3" s="167"/>
      <c r="N3" s="167"/>
      <c r="O3" s="163"/>
      <c r="Q3" s="182" t="s">
        <v>7</v>
      </c>
      <c r="S3" s="121"/>
      <c r="T3" s="127"/>
      <c r="U3" s="122" t="s">
        <v>7241</v>
      </c>
      <c r="V3" s="126"/>
      <c r="W3" s="123"/>
      <c r="X3" s="162"/>
      <c r="Y3" s="162" t="s">
        <v>8</v>
      </c>
      <c r="Z3" s="164" t="s">
        <v>9</v>
      </c>
      <c r="AA3" s="180" t="s">
        <v>10</v>
      </c>
      <c r="AB3" s="171" t="s">
        <v>7374</v>
      </c>
      <c r="AC3" s="172"/>
      <c r="AD3" s="173"/>
    </row>
    <row r="4" spans="1:78" ht="15.75" thickBot="1" x14ac:dyDescent="0.3">
      <c r="A4" s="161"/>
      <c r="B4" s="84" t="s">
        <v>7367</v>
      </c>
      <c r="C4" s="84" t="s">
        <v>7368</v>
      </c>
      <c r="D4" s="84" t="s">
        <v>7367</v>
      </c>
      <c r="E4" s="84" t="s">
        <v>7368</v>
      </c>
      <c r="F4" s="169"/>
      <c r="G4" s="169"/>
      <c r="H4" s="169"/>
      <c r="I4" s="169"/>
      <c r="J4" s="169"/>
      <c r="K4" s="163"/>
      <c r="L4" s="50" t="s">
        <v>3</v>
      </c>
      <c r="M4" s="50" t="s">
        <v>4</v>
      </c>
      <c r="N4" s="50" t="s">
        <v>5</v>
      </c>
      <c r="O4" s="51" t="s">
        <v>6</v>
      </c>
      <c r="P4" s="44"/>
      <c r="Q4" s="183"/>
      <c r="R4" s="44"/>
      <c r="S4" s="147" t="s">
        <v>15007</v>
      </c>
      <c r="T4" s="148" t="s">
        <v>7240</v>
      </c>
      <c r="U4" s="43" t="s">
        <v>4</v>
      </c>
      <c r="V4" s="52" t="s">
        <v>5</v>
      </c>
      <c r="W4" s="43" t="s">
        <v>6</v>
      </c>
      <c r="X4" s="163"/>
      <c r="Y4" s="163"/>
      <c r="Z4" s="165"/>
      <c r="AA4" s="181"/>
      <c r="AB4" s="66" t="s">
        <v>7373</v>
      </c>
      <c r="AC4" s="67" t="s">
        <v>7381</v>
      </c>
      <c r="AD4" s="171" t="s">
        <v>15001</v>
      </c>
      <c r="AE4" s="172"/>
      <c r="AF4" s="173"/>
      <c r="AG4" t="s">
        <v>6</v>
      </c>
      <c r="AJ4" t="s">
        <v>82</v>
      </c>
      <c r="AM4" t="s">
        <v>83</v>
      </c>
      <c r="AN4" t="s">
        <v>84</v>
      </c>
      <c r="BH4" s="59" t="s">
        <v>6</v>
      </c>
      <c r="BI4" s="59" t="s">
        <v>7366</v>
      </c>
      <c r="BJ4" s="59" t="s">
        <v>7371</v>
      </c>
    </row>
    <row r="5" spans="1:78" s="1" customFormat="1" x14ac:dyDescent="0.25">
      <c r="A5" s="1" t="str">
        <f>IF(O5="","",(IF(ISNA(VLOOKUP(O5,AG:AN,8,FALSE)),"",VLOOKUP(O5,AG:AN,8,FALSE))))</f>
        <v>MDIB3028/10.29.64.192/10.51.64.192</v>
      </c>
      <c r="B5" s="1" t="str">
        <f>IF(O5="","",IF(ISNA(VLOOKUP(O5,AG:AN,5,FALSE)),"",VLOOKUP(O5,AG:AN,5,FALSE)))</f>
        <v>10.51.64.200</v>
      </c>
      <c r="C5" s="60" t="str">
        <f>IF(O5="","",(IF(ISNA(VLOOKUP(O5,AG:AN,6,FALSE)),"",VLOOKUP(O5,AG:AN,6,FALSE))))</f>
        <v>Vlan 1150</v>
      </c>
      <c r="D5" s="1" t="str">
        <f>IF(O5="","",(IF(ISNA(VLOOKUP(O5,AG:AN,2,FALSE)),"",VLOOKUP(O5,AG:AN,2,FALSE))))</f>
        <v>10.29.64.200</v>
      </c>
      <c r="E5" s="1" t="str">
        <f>IF(O5="","",(IF(ISNA(VLOOKUP(O5,AG:AN,3,FALSE)),"",VLOOKUP(O5,AG:AN,3,FALSE))))</f>
        <v>Vlan 1100</v>
      </c>
      <c r="F5" s="1" t="str">
        <f>IF(ISNA(VLOOKUP(O5,BO:BP,2,FALSE)),"",VLOOKUP(O5,BO:BP,2,FALSE))</f>
        <v/>
      </c>
      <c r="G5" s="1" t="str">
        <f>IF(M5="","",(IF(ISNA(VLOOKUP(M5,BD:BE,2,FALSE)),"",VLOOKUP(M5,BD:BE,2,FALSE))))</f>
        <v/>
      </c>
      <c r="H5" s="55" t="str">
        <f>IF(O5="","",(IF(ISNA(VLOOKUP(O5,AQ:AS,3,FALSE)),"",VLOOKUP(O5,AQ:AS,3,FALSE))))</f>
        <v>Down 13:31</v>
      </c>
      <c r="I5" s="1" t="str">
        <f>IF(O5="","",(IF(ISNA(VLOOKUP(O5,'On-Air sites List'!$B$1:$B$2000,1,FALSE)),"Not in List","")))</f>
        <v/>
      </c>
      <c r="J5" s="1" t="str">
        <f>IF(O5="","",(IF(ISNA(VLOOKUP(O5,BY:BZ,2,FALSE)),"",VLOOKUP(O5,BY:BZ,2,FALSE))))</f>
        <v>P0</v>
      </c>
      <c r="K5" s="1" t="str">
        <f>IF(O5="","",(IF(ISNA(VLOOKUP(O5,BA:BB,2,FALSE)),"",VLOOKUP(O5,BA:BB,2,FALSE))))</f>
        <v>BSC11</v>
      </c>
      <c r="L5" s="150" t="s">
        <v>9914</v>
      </c>
      <c r="M5" s="150" t="s">
        <v>9913</v>
      </c>
      <c r="N5" s="150" t="s">
        <v>15404</v>
      </c>
      <c r="O5" s="150" t="s">
        <v>1936</v>
      </c>
      <c r="P5" s="1" t="str">
        <f>M5&amp;O5</f>
        <v>Heartbeat FailureIB0025</v>
      </c>
      <c r="Q5" s="1" t="str">
        <f>IF(O5="","",(IF(ISNA(VLOOKUP(P5,X:X,1,FALSE)),"Not Acknowledge","")))</f>
        <v/>
      </c>
      <c r="S5" s="155" t="s">
        <v>15350</v>
      </c>
      <c r="T5" s="155" t="s">
        <v>15353</v>
      </c>
      <c r="U5" s="155" t="s">
        <v>9913</v>
      </c>
      <c r="V5" s="138">
        <v>42817.943055555559</v>
      </c>
      <c r="W5" s="155" t="s">
        <v>1936</v>
      </c>
      <c r="X5" s="1" t="str">
        <f>IF(W5="","",U5&amp;W5)</f>
        <v>Heartbeat FailureIB0025</v>
      </c>
      <c r="Y5" s="1" t="str">
        <f>IF(ISNA(VLOOKUP(X5,P:P,1,FALSE)),IF(ISBLANK(X5),"","Cleared"),"")</f>
        <v/>
      </c>
      <c r="Z5" s="117" t="str">
        <f>IF(Y5="Cleared",(IF(ISNA(VLOOKUP(X5,$AT$1:$AV$1500,3,FALSE)),"",VLOOKUP(X5,$AT$1:$AV$1500,3,FALSE))),"")</f>
        <v/>
      </c>
      <c r="AA5" s="1" t="str">
        <f t="shared" ref="AA5:AA15" si="0">IFERROR(VLOOKUP(X5,$AT$1:$AY$1500,6,0),"")</f>
        <v/>
      </c>
      <c r="AB5" s="64">
        <v>42005.083333333336</v>
      </c>
      <c r="AC5" s="139" t="s">
        <v>7375</v>
      </c>
      <c r="AD5" s="65" t="s">
        <v>7378</v>
      </c>
      <c r="AE5" s="1" t="s">
        <v>85</v>
      </c>
      <c r="AF5" s="1" t="s">
        <v>86</v>
      </c>
      <c r="AG5" s="1" t="s">
        <v>87</v>
      </c>
      <c r="AH5" s="1" t="s">
        <v>88</v>
      </c>
      <c r="AI5" s="1" t="s">
        <v>89</v>
      </c>
      <c r="AK5" s="1" t="s">
        <v>90</v>
      </c>
      <c r="AL5" s="1" t="s">
        <v>91</v>
      </c>
      <c r="AN5" s="1" t="s">
        <v>11696</v>
      </c>
      <c r="AP5" s="10" t="s">
        <v>11</v>
      </c>
      <c r="AQ5" s="11" t="s">
        <v>11881</v>
      </c>
      <c r="AR5" s="12">
        <v>0.64583333333333337</v>
      </c>
      <c r="AS5" s="1" t="str">
        <f>"Down"&amp;" "&amp;TEXT(AR5,"hh:mm")</f>
        <v>Down 15:30</v>
      </c>
      <c r="AT5" s="150" t="s">
        <v>15485</v>
      </c>
      <c r="AU5" s="150" t="s">
        <v>15488</v>
      </c>
      <c r="AV5" s="150" t="s">
        <v>15489</v>
      </c>
      <c r="AX5" s="1" t="str">
        <f>IF(AU5="","",CONCATENATE("(",RIGHT(AU5,5),"-",RIGHT(AV5,5),")"))</f>
        <v>(15:48-15:50)</v>
      </c>
      <c r="AY5" s="1" t="str">
        <f>IF(AT21=AT5,"",CONCATENATE(IF(AT20=AT5,AX20,""),IF(AT19=AT5,AX19,""),IF(AT18=AT5,AX18,""),IF(AT17=AT5,AX17,""),IF(AT16=AT5,AX16,""),IF(AT15=AT5,AX15,""),IF(AT14=AT5,AX14,""),IF(AT13=AT5,AX13,""),IF(AT12=AT5,AX12,""),IF(AT11=AT5,AX11,""),IF(AT10=AT5,AX10,""),IF(AT9=AT5,AX9,""),IF(AT8=AT5,AX8,""),IF(AT7=AT5,AX7,""),IF(AT6=AT5,AX6,""),IF(AT4=AT5,AX4,""),AX5))</f>
        <v>(15:48-15:50)</v>
      </c>
      <c r="BA5" s="1" t="s">
        <v>4026</v>
      </c>
      <c r="BB5" s="1" t="s">
        <v>11</v>
      </c>
      <c r="BD5" s="1" t="s">
        <v>7262</v>
      </c>
      <c r="BE5" s="1" t="s">
        <v>7354</v>
      </c>
      <c r="BG5" s="8"/>
      <c r="BH5" s="8" t="s">
        <v>4129</v>
      </c>
      <c r="BI5" s="1" t="str">
        <f>IF(BH5="","",(IF(ISNA(VLOOKUP(BH5,AG:AN,2,FALSE)),"",VLOOKUP(BH5,AG:AN,2,FALSE))))</f>
        <v>10.29.129.105</v>
      </c>
      <c r="BJ5" s="1" t="str">
        <f>IF(BH5="","",IF(ISNA(VLOOKUP(BH5,AG:AN,5,FALSE)),"",VLOOKUP(BH5,AG:AN,5,FALSE)))</f>
        <v>10.51.129.105</v>
      </c>
      <c r="BK5" s="1" t="str">
        <f>IF(BI5="","","ping"&amp;" "&amp;"routing-instance ran"&amp;" "&amp;BI5&amp;" "&amp;"count 4")</f>
        <v>ping routing-instance ran 10.29.129.105 count 4</v>
      </c>
      <c r="BL5" s="1" t="str">
        <f>IF(BJ5="","","ping"&amp;" "&amp;"routing-instance OM_RAN"&amp;" "&amp;BJ5&amp;" "&amp;"count 4")</f>
        <v>ping routing-instance OM_RAN 10.51.129.105 count 4</v>
      </c>
      <c r="BM5" s="8"/>
      <c r="BO5" s="8" t="s">
        <v>4887</v>
      </c>
      <c r="BP5" s="5" t="s">
        <v>9109</v>
      </c>
      <c r="BY5" s="1">
        <v>14648</v>
      </c>
      <c r="BZ5" s="1" t="s">
        <v>14505</v>
      </c>
    </row>
    <row r="6" spans="1:78" x14ac:dyDescent="0.25">
      <c r="A6" s="1" t="str">
        <f>IF(O6="","",(IF(ISNA(VLOOKUP(O6,AG:AN,8,FALSE)),"",VLOOKUP(O6,AG:AN,8,FALSE))))</f>
        <v>MDIB3023/10.29.66.32/10.51.66.32</v>
      </c>
      <c r="B6" s="1" t="str">
        <f t="shared" ref="B6:B17" si="1">IF(O6="","",IF(ISNA(VLOOKUP(O6,AG:AN,5,FALSE)),"",VLOOKUP(O6,AG:AN,5,FALSE)))</f>
        <v>10.51.66.50</v>
      </c>
      <c r="C6" s="60" t="str">
        <f t="shared" ref="C6:C17" si="2">IF(O6="","",(IF(ISNA(VLOOKUP(O6,AG:AN,6,FALSE)),"",VLOOKUP(O6,AG:AN,6,FALSE))))</f>
        <v>Vlan 1152</v>
      </c>
      <c r="D6" s="1" t="str">
        <f t="shared" ref="D6:D17" si="3">IF(O6="","",(IF(ISNA(VLOOKUP(O6,AG:AN,2,FALSE)),"",VLOOKUP(O6,AG:AN,2,FALSE))))</f>
        <v>10.29.66.50</v>
      </c>
      <c r="E6" s="1" t="str">
        <f t="shared" ref="E6:E17" si="4">IF(O6="","",(IF(ISNA(VLOOKUP(O6,AG:AN,3,FALSE)),"",VLOOKUP(O6,AG:AN,3,FALSE))))</f>
        <v>Vlan 1102</v>
      </c>
      <c r="F6" s="1" t="str">
        <f t="shared" ref="F6:F17" si="5">IF(ISNA(VLOOKUP(O6,BO:BP,2,FALSE)),"",VLOOKUP(O6,BO:BP,2,FALSE))</f>
        <v/>
      </c>
      <c r="G6" s="1" t="str">
        <f t="shared" ref="G6:G17" si="6">IF(M6="","",(IF(ISNA(VLOOKUP(M6,BD:BE,2,FALSE)),"",VLOOKUP(M6,BD:BE,2,FALSE))))</f>
        <v/>
      </c>
      <c r="H6" s="55" t="str">
        <f t="shared" ref="H6:H17" si="7">IF(O6="","",(IF(ISNA(VLOOKUP(O6,AQ:AS,3,FALSE)),"",VLOOKUP(O6,AQ:AS,3,FALSE))))</f>
        <v/>
      </c>
      <c r="I6" s="1" t="str">
        <f>IF(O6="","",(IF(ISNA(VLOOKUP(O6,'On-Air sites List'!$B$1:$B$2000,1,FALSE)),"Not in List","")))</f>
        <v/>
      </c>
      <c r="J6" s="1" t="str">
        <f t="shared" ref="J6:J17" si="8">IF(O6="","",(IF(ISNA(VLOOKUP(O6,BY:BZ,2,FALSE)),"",VLOOKUP(O6,BY:BZ,2,FALSE))))</f>
        <v>P1</v>
      </c>
      <c r="K6" s="1" t="str">
        <f t="shared" ref="K6:K69" si="9">IF(O6="","",(IF(ISNA(VLOOKUP(O6,BA:BB,2,FALSE)),"",VLOOKUP(O6,BA:BB,2,FALSE))))</f>
        <v>BSC11</v>
      </c>
      <c r="L6" s="150" t="s">
        <v>9914</v>
      </c>
      <c r="M6" s="150" t="s">
        <v>9913</v>
      </c>
      <c r="N6" s="150" t="s">
        <v>15404</v>
      </c>
      <c r="O6" s="150" t="s">
        <v>4672</v>
      </c>
      <c r="P6" s="1" t="str">
        <f t="shared" ref="P6:P39" si="10">M6&amp;O6</f>
        <v>Heartbeat FailureIB3147</v>
      </c>
      <c r="Q6" s="1" t="str">
        <f t="shared" ref="Q6:Q69" si="11">IF(O6="","",(IF(ISNA(VLOOKUP(P6,X:X,1,FALSE)),"Not Acknowledge","")))</f>
        <v/>
      </c>
      <c r="R6" s="1"/>
      <c r="S6" s="155" t="s">
        <v>15497</v>
      </c>
      <c r="T6" s="155" t="s">
        <v>15354</v>
      </c>
      <c r="U6" s="155" t="s">
        <v>9913</v>
      </c>
      <c r="V6" s="138">
        <v>42823.806250000001</v>
      </c>
      <c r="W6" s="155" t="s">
        <v>4672</v>
      </c>
      <c r="X6" s="1" t="str">
        <f t="shared" ref="X6:X69" si="12">IF(W6="","",U6&amp;W6)</f>
        <v>Heartbeat FailureIB3147</v>
      </c>
      <c r="Y6" s="1" t="str">
        <f t="shared" ref="Y6:Y69" si="13">IF(ISNA(VLOOKUP(X6,P:P,1,FALSE)),IF(ISBLANK(X6),"","Cleared"),"")</f>
        <v/>
      </c>
      <c r="Z6" s="117" t="str">
        <f t="shared" ref="Z6:Z69" si="14">IF(Y6="Cleared",(IF(ISNA(VLOOKUP(X6,$AT$1:$AV$1500,3,FALSE)),"",VLOOKUP(X6,$AT$1:$AV$1500,3,FALSE))),"")</f>
        <v/>
      </c>
      <c r="AA6" s="1" t="str">
        <f t="shared" si="0"/>
        <v/>
      </c>
      <c r="AB6" s="62">
        <v>42010.916666666664</v>
      </c>
      <c r="AC6" s="140" t="s">
        <v>7376</v>
      </c>
      <c r="AD6" s="63" t="s">
        <v>7379</v>
      </c>
      <c r="AE6" t="s">
        <v>81</v>
      </c>
      <c r="AF6" t="s">
        <v>92</v>
      </c>
      <c r="AG6" t="s">
        <v>93</v>
      </c>
      <c r="AH6" t="s">
        <v>94</v>
      </c>
      <c r="AI6" t="s">
        <v>89</v>
      </c>
      <c r="AK6" t="s">
        <v>95</v>
      </c>
      <c r="AL6" t="s">
        <v>91</v>
      </c>
      <c r="AN6" s="59" t="s">
        <v>11696</v>
      </c>
      <c r="AP6" s="2" t="s">
        <v>11</v>
      </c>
      <c r="AQ6" s="3" t="s">
        <v>4039</v>
      </c>
      <c r="AR6" s="4">
        <v>0.65833333333333333</v>
      </c>
      <c r="AS6" s="1" t="str">
        <f t="shared" ref="AS6:AS69" si="15">"Down"&amp;" "&amp;TEXT(AR6,"hh:mm")</f>
        <v>Down 15:48</v>
      </c>
      <c r="AT6" s="150" t="s">
        <v>15405</v>
      </c>
      <c r="AU6" s="150" t="s">
        <v>15486</v>
      </c>
      <c r="AV6" s="150" t="s">
        <v>15487</v>
      </c>
      <c r="AX6" s="1" t="str">
        <f t="shared" ref="AX6:AX69" si="16">IF(AU6="","",CONCATENATE("(",RIGHT(AU6,5),"-",RIGHT(AV6,5),")"))</f>
        <v>(15:33-15:53)</v>
      </c>
      <c r="AY6" s="1" t="str">
        <f t="shared" ref="AY6:AY69" si="17">IF(AT22=AT6,"",CONCATENATE(IF(AT21=AT6,AX21,""),IF(AT20=AT6,AX20,""),IF(AT19=AT6,AX19,""),IF(AT18=AT6,AX18,""),IF(AT17=AT6,AX17,""),IF(AT16=AT6,AX16,""),IF(AT15=AT6,AX15,""),IF(AT14=AT6,AX14,""),IF(AT13=AT6,AX13,""),IF(AT12=AT6,AX12,""),IF(AT11=AT6,AX11,""),IF(AT10=AT6,AX10,""),IF(AT9=AT6,AX9,""),IF(AT8=AT6,AX8,""),IF(AT7=AT6,AX7,""),IF(AT5=AT6,AX5,""),AX6))</f>
        <v>(15:33-15:53)</v>
      </c>
      <c r="BA6" t="s">
        <v>4027</v>
      </c>
      <c r="BB6" t="s">
        <v>11</v>
      </c>
      <c r="BD6" t="s">
        <v>7251</v>
      </c>
      <c r="BE6" t="s">
        <v>7355</v>
      </c>
      <c r="BG6" s="8"/>
      <c r="BH6" s="8"/>
      <c r="BI6" s="1" t="str">
        <f t="shared" ref="BI6:BI69" si="18">IF(BH6="","",(IF(ISNA(VLOOKUP(BH6,AG:AN,2,FALSE)),"",VLOOKUP(BH6,AG:AN,2,FALSE))))</f>
        <v/>
      </c>
      <c r="BJ6" s="1" t="str">
        <f t="shared" ref="BJ6:BJ69" si="19">IF(BH6="","",IF(ISNA(VLOOKUP(BH6,AG:AN,5,FALSE)),"",VLOOKUP(BH6,AG:AN,5,FALSE)))</f>
        <v/>
      </c>
      <c r="BK6" s="1" t="str">
        <f t="shared" ref="BK6:BK69" si="20">IF(BI6="","","ping"&amp;" "&amp;"routing-instance ran"&amp;" "&amp;BI6&amp;" "&amp;"count 4")</f>
        <v/>
      </c>
      <c r="BL6" s="1" t="str">
        <f t="shared" ref="BL6:BL69" si="21">IF(BJ6="","","ping"&amp;" "&amp;"routing-instance OM_RAN"&amp;" "&amp;BJ6&amp;" "&amp;"count 4")</f>
        <v/>
      </c>
      <c r="BM6" s="8"/>
      <c r="BO6" s="8" t="s">
        <v>6886</v>
      </c>
      <c r="BP6" s="5" t="s">
        <v>9110</v>
      </c>
      <c r="BY6">
        <v>15251</v>
      </c>
      <c r="BZ6" t="s">
        <v>14505</v>
      </c>
    </row>
    <row r="7" spans="1:78" x14ac:dyDescent="0.25">
      <c r="A7" s="1" t="str">
        <f t="shared" ref="A7:A17" si="22">IF(O7="","",(IF(ISNA(VLOOKUP(O7,AG:AN,8,FALSE)),"",VLOOKUP(O7,AG:AN,8,FALSE))))</f>
        <v>MDKA2026/10.29.132.64/10.51.132.64</v>
      </c>
      <c r="B7" s="1" t="str">
        <f t="shared" si="1"/>
        <v>10.51.132.73</v>
      </c>
      <c r="C7" s="60" t="str">
        <f t="shared" si="2"/>
        <v>Vlan1151</v>
      </c>
      <c r="D7" s="1" t="str">
        <f t="shared" si="3"/>
        <v>10.29.132.73</v>
      </c>
      <c r="E7" s="1" t="str">
        <f t="shared" si="4"/>
        <v>Vlan 1101</v>
      </c>
      <c r="F7" s="1" t="str">
        <f t="shared" si="5"/>
        <v/>
      </c>
      <c r="G7" s="1" t="str">
        <f t="shared" si="6"/>
        <v/>
      </c>
      <c r="H7" s="55" t="str">
        <f t="shared" si="7"/>
        <v/>
      </c>
      <c r="I7" s="1" t="str">
        <f>IF(O7="","",(IF(ISNA(VLOOKUP(O7,'On-Air sites List'!$B$1:$B$2000,1,FALSE)),"Not in List","")))</f>
        <v/>
      </c>
      <c r="J7" s="1" t="str">
        <f t="shared" si="8"/>
        <v>P1</v>
      </c>
      <c r="K7" s="1" t="str">
        <f t="shared" si="9"/>
        <v>BSC45</v>
      </c>
      <c r="L7" s="150" t="s">
        <v>9914</v>
      </c>
      <c r="M7" s="150" t="s">
        <v>9913</v>
      </c>
      <c r="N7" s="150" t="s">
        <v>15403</v>
      </c>
      <c r="O7" s="150" t="s">
        <v>3394</v>
      </c>
      <c r="P7" s="1" t="str">
        <f t="shared" si="10"/>
        <v>Heartbeat FailureKA2321</v>
      </c>
      <c r="Q7" s="1" t="str">
        <f t="shared" si="11"/>
        <v/>
      </c>
      <c r="R7" s="1"/>
      <c r="S7" s="156" t="s">
        <v>15467</v>
      </c>
      <c r="T7" s="156" t="s">
        <v>15359</v>
      </c>
      <c r="U7" s="156" t="s">
        <v>9913</v>
      </c>
      <c r="V7" s="157">
        <v>42825.975694444445</v>
      </c>
      <c r="W7" s="156" t="s">
        <v>3394</v>
      </c>
      <c r="X7" s="1" t="str">
        <f t="shared" ref="X7:X25" si="23">IF(W7="","",U7&amp;W7)</f>
        <v>Heartbeat FailureKA2321</v>
      </c>
      <c r="Y7" s="1" t="str">
        <f t="shared" ref="Y7:Y25" si="24">IF(ISNA(VLOOKUP(X7,P:P,1,FALSE)),IF(ISBLANK(X7),"","Cleared"),"")</f>
        <v/>
      </c>
      <c r="Z7" s="117" t="str">
        <f t="shared" si="14"/>
        <v/>
      </c>
      <c r="AA7" s="1" t="str">
        <f t="shared" si="0"/>
        <v/>
      </c>
      <c r="AB7" s="62" t="s">
        <v>7380</v>
      </c>
      <c r="AC7" s="140" t="s">
        <v>7377</v>
      </c>
      <c r="AD7" s="63" t="s">
        <v>8757</v>
      </c>
      <c r="AE7" t="s">
        <v>81</v>
      </c>
      <c r="AF7" t="s">
        <v>96</v>
      </c>
      <c r="AG7" t="s">
        <v>97</v>
      </c>
      <c r="AH7" t="s">
        <v>98</v>
      </c>
      <c r="AI7" t="s">
        <v>89</v>
      </c>
      <c r="AK7" t="s">
        <v>99</v>
      </c>
      <c r="AL7" t="s">
        <v>91</v>
      </c>
      <c r="AN7" s="59" t="s">
        <v>11696</v>
      </c>
      <c r="AP7" s="2" t="s">
        <v>11</v>
      </c>
      <c r="AQ7" s="3" t="s">
        <v>4068</v>
      </c>
      <c r="AR7" s="4">
        <v>0.62569444444444444</v>
      </c>
      <c r="AS7" s="1" t="str">
        <f t="shared" si="15"/>
        <v>Down 15:01</v>
      </c>
      <c r="AT7" s="150" t="s">
        <v>15408</v>
      </c>
      <c r="AU7" s="150" t="s">
        <v>15490</v>
      </c>
      <c r="AV7" s="150" t="s">
        <v>15491</v>
      </c>
      <c r="AX7" s="1" t="str">
        <f t="shared" si="16"/>
        <v>(05:22-15:47)</v>
      </c>
      <c r="AY7" s="1" t="str">
        <f t="shared" si="17"/>
        <v>(05:22-15:47)</v>
      </c>
      <c r="BA7" t="s">
        <v>4028</v>
      </c>
      <c r="BB7" t="s">
        <v>11</v>
      </c>
      <c r="BD7" t="s">
        <v>7263</v>
      </c>
      <c r="BE7" t="s">
        <v>7356</v>
      </c>
      <c r="BG7" s="8"/>
      <c r="BH7" s="76"/>
      <c r="BI7" s="1" t="str">
        <f t="shared" si="18"/>
        <v/>
      </c>
      <c r="BJ7" s="1" t="str">
        <f t="shared" si="19"/>
        <v/>
      </c>
      <c r="BK7" s="1" t="str">
        <f t="shared" si="20"/>
        <v/>
      </c>
      <c r="BL7" s="1" t="str">
        <f t="shared" si="21"/>
        <v/>
      </c>
      <c r="BM7" s="76"/>
      <c r="BO7" s="8" t="s">
        <v>4643</v>
      </c>
      <c r="BP7" s="5" t="s">
        <v>9111</v>
      </c>
      <c r="BY7">
        <v>15252</v>
      </c>
      <c r="BZ7" t="s">
        <v>14505</v>
      </c>
    </row>
    <row r="8" spans="1:78" x14ac:dyDescent="0.25">
      <c r="A8" s="1" t="str">
        <f t="shared" si="22"/>
        <v>SRG-ADM
/10.29.195.0/10.51.195.0</v>
      </c>
      <c r="B8" s="1" t="str">
        <f t="shared" si="1"/>
        <v>10.51.195.7</v>
      </c>
      <c r="C8" s="60" t="str">
        <f t="shared" si="2"/>
        <v>Vlan 1150</v>
      </c>
      <c r="D8" s="1" t="str">
        <f t="shared" si="3"/>
        <v>10.29.195.7</v>
      </c>
      <c r="E8" s="1" t="str">
        <f t="shared" si="4"/>
        <v>Vlan 1100</v>
      </c>
      <c r="F8" s="1" t="str">
        <f t="shared" si="5"/>
        <v>CM Pak / C-RUR-6728</v>
      </c>
      <c r="G8" s="1" t="str">
        <f t="shared" si="6"/>
        <v/>
      </c>
      <c r="H8" s="55" t="str">
        <f t="shared" si="7"/>
        <v/>
      </c>
      <c r="I8" s="1" t="str">
        <f>IF(O8="","",(IF(ISNA(VLOOKUP(O8,'On-Air sites List'!$B$1:$B$2000,1,FALSE)),"Not in List","")))</f>
        <v/>
      </c>
      <c r="J8" s="1" t="str">
        <f t="shared" si="8"/>
        <v/>
      </c>
      <c r="K8" s="1" t="str">
        <f t="shared" si="9"/>
        <v/>
      </c>
      <c r="L8" s="150" t="s">
        <v>9914</v>
      </c>
      <c r="M8" s="150" t="s">
        <v>9913</v>
      </c>
      <c r="N8" s="150" t="s">
        <v>15365</v>
      </c>
      <c r="O8" s="150" t="s">
        <v>9474</v>
      </c>
      <c r="P8" s="1" t="str">
        <f t="shared" si="10"/>
        <v>Heartbeat Failure025413</v>
      </c>
      <c r="Q8" s="1" t="str">
        <f t="shared" si="11"/>
        <v/>
      </c>
      <c r="R8" s="1"/>
      <c r="S8" s="156" t="s">
        <v>15452</v>
      </c>
      <c r="T8" s="156" t="s">
        <v>15364</v>
      </c>
      <c r="U8" s="156" t="s">
        <v>9913</v>
      </c>
      <c r="V8" s="157" t="s">
        <v>15365</v>
      </c>
      <c r="W8" s="156" t="s">
        <v>9474</v>
      </c>
      <c r="X8" s="1" t="str">
        <f t="shared" si="23"/>
        <v>Heartbeat Failure025413</v>
      </c>
      <c r="Y8" s="1" t="str">
        <f t="shared" si="24"/>
        <v/>
      </c>
      <c r="Z8" s="117" t="str">
        <f t="shared" si="14"/>
        <v/>
      </c>
      <c r="AA8" s="1" t="str">
        <f t="shared" si="0"/>
        <v/>
      </c>
      <c r="AB8" s="62" t="s">
        <v>8754</v>
      </c>
      <c r="AC8" s="140" t="s">
        <v>8755</v>
      </c>
      <c r="AD8" s="63" t="s">
        <v>8756</v>
      </c>
      <c r="AE8" t="s">
        <v>81</v>
      </c>
      <c r="AF8" t="s">
        <v>100</v>
      </c>
      <c r="AG8" t="s">
        <v>101</v>
      </c>
      <c r="AH8" t="s">
        <v>102</v>
      </c>
      <c r="AI8" t="s">
        <v>89</v>
      </c>
      <c r="AK8" t="s">
        <v>103</v>
      </c>
      <c r="AL8" t="s">
        <v>91</v>
      </c>
      <c r="AN8" s="59" t="s">
        <v>11696</v>
      </c>
      <c r="AP8" s="2" t="s">
        <v>11</v>
      </c>
      <c r="AQ8" s="3" t="s">
        <v>115</v>
      </c>
      <c r="AR8" s="4">
        <v>0.63888888888888895</v>
      </c>
      <c r="AS8" s="1" t="str">
        <f t="shared" si="15"/>
        <v>Down 15:20</v>
      </c>
      <c r="AT8" s="150" t="s">
        <v>15474</v>
      </c>
      <c r="AU8" s="150" t="s">
        <v>15492</v>
      </c>
      <c r="AV8" s="150" t="s">
        <v>15493</v>
      </c>
      <c r="AX8" s="1" t="str">
        <f t="shared" si="16"/>
        <v>(15:09-15:32)</v>
      </c>
      <c r="AY8" s="1" t="str">
        <f t="shared" si="17"/>
        <v>(15:09-15:32)</v>
      </c>
      <c r="BA8" t="s">
        <v>12</v>
      </c>
      <c r="BB8" t="s">
        <v>11</v>
      </c>
      <c r="BD8" t="s">
        <v>7264</v>
      </c>
      <c r="BE8" t="s">
        <v>7354</v>
      </c>
      <c r="BG8" s="8"/>
      <c r="BH8" s="8"/>
      <c r="BI8" s="1" t="str">
        <f t="shared" si="18"/>
        <v/>
      </c>
      <c r="BJ8" s="1" t="str">
        <f t="shared" si="19"/>
        <v/>
      </c>
      <c r="BK8" s="1" t="str">
        <f t="shared" si="20"/>
        <v/>
      </c>
      <c r="BL8" s="1" t="str">
        <f t="shared" si="21"/>
        <v/>
      </c>
      <c r="BM8" s="8"/>
      <c r="BO8" s="8" t="s">
        <v>4661</v>
      </c>
      <c r="BP8" s="5" t="s">
        <v>9112</v>
      </c>
      <c r="BY8">
        <v>15253</v>
      </c>
      <c r="BZ8" t="s">
        <v>14506</v>
      </c>
    </row>
    <row r="9" spans="1:78" x14ac:dyDescent="0.25">
      <c r="A9" s="1" t="str">
        <f t="shared" si="22"/>
        <v>MDIB3052/10.29.66.96/10.51.66.96</v>
      </c>
      <c r="B9" s="1" t="str">
        <f t="shared" si="1"/>
        <v>10.51.66.102</v>
      </c>
      <c r="C9" s="60" t="str">
        <f t="shared" si="2"/>
        <v>Vlan1151</v>
      </c>
      <c r="D9" s="1" t="str">
        <f t="shared" si="3"/>
        <v>10.29.66.102</v>
      </c>
      <c r="E9" s="1" t="str">
        <f t="shared" si="4"/>
        <v>Vlan 1101</v>
      </c>
      <c r="F9" s="1" t="str">
        <f t="shared" si="5"/>
        <v/>
      </c>
      <c r="G9" s="1" t="str">
        <f t="shared" si="6"/>
        <v/>
      </c>
      <c r="H9" s="55" t="str">
        <f t="shared" si="7"/>
        <v>Down 13:48</v>
      </c>
      <c r="I9" s="1" t="str">
        <f>IF(O9="","",(IF(ISNA(VLOOKUP(O9,'On-Air sites List'!$B$1:$B$2000,1,FALSE)),"Not in List","")))</f>
        <v/>
      </c>
      <c r="J9" s="1" t="str">
        <f t="shared" si="8"/>
        <v>P1</v>
      </c>
      <c r="K9" s="1" t="str">
        <f t="shared" si="9"/>
        <v>BSC17</v>
      </c>
      <c r="L9" s="150" t="s">
        <v>9914</v>
      </c>
      <c r="M9" s="150" t="s">
        <v>9913</v>
      </c>
      <c r="N9" s="150" t="s">
        <v>15459</v>
      </c>
      <c r="O9" s="150" t="s">
        <v>4983</v>
      </c>
      <c r="P9" s="1" t="str">
        <f t="shared" si="10"/>
        <v>Heartbeat FailureIB3057</v>
      </c>
      <c r="Q9" s="1" t="str">
        <f t="shared" si="11"/>
        <v/>
      </c>
      <c r="R9" s="1"/>
      <c r="S9" s="155" t="s">
        <v>15462</v>
      </c>
      <c r="T9" s="155" t="s">
        <v>15465</v>
      </c>
      <c r="U9" s="155" t="s">
        <v>9913</v>
      </c>
      <c r="V9" s="138" t="s">
        <v>15459</v>
      </c>
      <c r="W9" s="155" t="s">
        <v>4983</v>
      </c>
      <c r="X9" s="1" t="str">
        <f t="shared" si="23"/>
        <v>Heartbeat FailureIB3057</v>
      </c>
      <c r="Y9" s="1" t="str">
        <f t="shared" si="24"/>
        <v/>
      </c>
      <c r="Z9" s="117" t="str">
        <f t="shared" si="14"/>
        <v/>
      </c>
      <c r="AA9" s="1" t="str">
        <f t="shared" si="0"/>
        <v/>
      </c>
      <c r="AB9" s="62" t="s">
        <v>9611</v>
      </c>
      <c r="AC9" s="140" t="s">
        <v>9612</v>
      </c>
      <c r="AD9" s="63" t="s">
        <v>9613</v>
      </c>
      <c r="AE9" t="s">
        <v>81</v>
      </c>
      <c r="AF9" t="s">
        <v>104</v>
      </c>
      <c r="AG9" t="s">
        <v>105</v>
      </c>
      <c r="AH9" t="s">
        <v>106</v>
      </c>
      <c r="AI9" t="s">
        <v>89</v>
      </c>
      <c r="AK9" t="s">
        <v>107</v>
      </c>
      <c r="AL9" t="s">
        <v>91</v>
      </c>
      <c r="AN9" s="59" t="s">
        <v>11696</v>
      </c>
      <c r="AP9" s="2" t="s">
        <v>11</v>
      </c>
      <c r="AQ9" s="3" t="s">
        <v>4084</v>
      </c>
      <c r="AR9" s="4">
        <v>0.30833333333333335</v>
      </c>
      <c r="AS9" s="1" t="str">
        <f t="shared" si="15"/>
        <v>Down 07:24</v>
      </c>
      <c r="AT9" s="150" t="s">
        <v>81</v>
      </c>
      <c r="AU9" s="150" t="s">
        <v>81</v>
      </c>
      <c r="AV9" s="150" t="s">
        <v>81</v>
      </c>
      <c r="AX9" s="1" t="str">
        <f t="shared" si="16"/>
        <v/>
      </c>
      <c r="AY9" s="1" t="str">
        <f t="shared" si="17"/>
        <v/>
      </c>
      <c r="BA9" t="s">
        <v>4029</v>
      </c>
      <c r="BB9" t="s">
        <v>11</v>
      </c>
      <c r="BD9" t="s">
        <v>7265</v>
      </c>
      <c r="BE9" t="s">
        <v>7354</v>
      </c>
      <c r="BG9" s="8"/>
      <c r="BH9" s="8"/>
      <c r="BI9" s="1" t="str">
        <f t="shared" si="18"/>
        <v/>
      </c>
      <c r="BJ9" s="1" t="str">
        <f t="shared" si="19"/>
        <v/>
      </c>
      <c r="BK9" s="1" t="str">
        <f t="shared" si="20"/>
        <v/>
      </c>
      <c r="BL9" s="1" t="str">
        <f t="shared" si="21"/>
        <v/>
      </c>
      <c r="BM9" s="8"/>
      <c r="BO9" s="8" t="s">
        <v>4795</v>
      </c>
      <c r="BP9" s="5" t="s">
        <v>9113</v>
      </c>
      <c r="BY9">
        <v>15254</v>
      </c>
      <c r="BZ9" t="s">
        <v>14505</v>
      </c>
    </row>
    <row r="10" spans="1:78" x14ac:dyDescent="0.25">
      <c r="A10" s="1" t="str">
        <f t="shared" si="22"/>
        <v/>
      </c>
      <c r="B10" s="1" t="str">
        <f t="shared" si="1"/>
        <v/>
      </c>
      <c r="C10" s="60" t="str">
        <f t="shared" si="2"/>
        <v/>
      </c>
      <c r="D10" s="1" t="str">
        <f t="shared" si="3"/>
        <v/>
      </c>
      <c r="E10" s="1" t="str">
        <f t="shared" si="4"/>
        <v/>
      </c>
      <c r="F10" s="1" t="str">
        <f t="shared" si="5"/>
        <v/>
      </c>
      <c r="G10" s="1" t="str">
        <f t="shared" si="6"/>
        <v/>
      </c>
      <c r="H10" s="55" t="str">
        <f t="shared" si="7"/>
        <v>Down 15:46</v>
      </c>
      <c r="I10" s="1" t="str">
        <f>IF(O10="","",(IF(ISNA(VLOOKUP(O10,'On-Air sites List'!$B$1:$B$2000,1,FALSE)),"Not in List","")))</f>
        <v/>
      </c>
      <c r="J10" s="1" t="str">
        <f t="shared" si="8"/>
        <v>P1</v>
      </c>
      <c r="K10" s="1" t="str">
        <f t="shared" si="9"/>
        <v>BSC23</v>
      </c>
      <c r="L10" s="150" t="s">
        <v>9914</v>
      </c>
      <c r="M10" s="150" t="s">
        <v>9913</v>
      </c>
      <c r="N10" s="150" t="s">
        <v>15472</v>
      </c>
      <c r="O10" s="150" t="s">
        <v>5442</v>
      </c>
      <c r="P10" s="1" t="str">
        <f t="shared" si="10"/>
        <v>Heartbeat FailureSK4289</v>
      </c>
      <c r="Q10" s="1" t="str">
        <f t="shared" si="11"/>
        <v/>
      </c>
      <c r="R10" s="1"/>
      <c r="S10" s="155" t="s">
        <v>15496</v>
      </c>
      <c r="T10" s="155" t="s">
        <v>15476</v>
      </c>
      <c r="U10" s="155" t="s">
        <v>9913</v>
      </c>
      <c r="V10" s="138" t="s">
        <v>15472</v>
      </c>
      <c r="W10" s="155" t="s">
        <v>5442</v>
      </c>
      <c r="X10" s="1" t="str">
        <f t="shared" si="23"/>
        <v>Heartbeat FailureSK4289</v>
      </c>
      <c r="Y10" s="1" t="str">
        <f t="shared" si="24"/>
        <v/>
      </c>
      <c r="Z10" s="117" t="str">
        <f t="shared" si="14"/>
        <v/>
      </c>
      <c r="AA10" s="1" t="str">
        <f t="shared" si="0"/>
        <v/>
      </c>
      <c r="AB10" s="62" t="s">
        <v>10056</v>
      </c>
      <c r="AC10" s="140" t="s">
        <v>10057</v>
      </c>
      <c r="AD10" s="63" t="s">
        <v>8756</v>
      </c>
      <c r="AE10" t="s">
        <v>81</v>
      </c>
      <c r="AF10" t="s">
        <v>108</v>
      </c>
      <c r="AG10" t="s">
        <v>109</v>
      </c>
      <c r="AH10" t="s">
        <v>110</v>
      </c>
      <c r="AI10" t="s">
        <v>89</v>
      </c>
      <c r="AK10" t="s">
        <v>111</v>
      </c>
      <c r="AL10" t="s">
        <v>91</v>
      </c>
      <c r="AN10" s="59" t="s">
        <v>11696</v>
      </c>
      <c r="AP10" s="2" t="s">
        <v>11</v>
      </c>
      <c r="AQ10" s="5" t="s">
        <v>115</v>
      </c>
      <c r="AR10" s="4">
        <v>0.63888888888888895</v>
      </c>
      <c r="AS10" s="1" t="str">
        <f t="shared" si="15"/>
        <v>Down 15:20</v>
      </c>
      <c r="AT10" s="150" t="s">
        <v>81</v>
      </c>
      <c r="AU10" s="150" t="s">
        <v>81</v>
      </c>
      <c r="AV10" s="150" t="s">
        <v>81</v>
      </c>
      <c r="AX10" s="1" t="str">
        <f t="shared" si="16"/>
        <v/>
      </c>
      <c r="AY10" s="1" t="str">
        <f t="shared" si="17"/>
        <v/>
      </c>
      <c r="BA10" t="s">
        <v>4030</v>
      </c>
      <c r="BB10" t="s">
        <v>11</v>
      </c>
      <c r="BD10" t="s">
        <v>7266</v>
      </c>
      <c r="BE10" t="s">
        <v>7354</v>
      </c>
      <c r="BG10" s="8"/>
      <c r="BH10" s="59"/>
      <c r="BI10" s="1" t="str">
        <f t="shared" si="18"/>
        <v/>
      </c>
      <c r="BJ10" s="1" t="str">
        <f t="shared" si="19"/>
        <v/>
      </c>
      <c r="BK10" s="1" t="str">
        <f t="shared" si="20"/>
        <v/>
      </c>
      <c r="BL10" s="1" t="str">
        <f t="shared" si="21"/>
        <v/>
      </c>
      <c r="BO10" s="8" t="s">
        <v>4503</v>
      </c>
      <c r="BP10" s="5" t="s">
        <v>9114</v>
      </c>
      <c r="BY10">
        <v>15255</v>
      </c>
      <c r="BZ10" t="s">
        <v>14505</v>
      </c>
    </row>
    <row r="11" spans="1:78" x14ac:dyDescent="0.25">
      <c r="A11" s="1" t="str">
        <f t="shared" si="22"/>
        <v/>
      </c>
      <c r="B11" s="1" t="str">
        <f t="shared" si="1"/>
        <v/>
      </c>
      <c r="C11" s="60" t="str">
        <f t="shared" si="2"/>
        <v/>
      </c>
      <c r="D11" s="1" t="str">
        <f t="shared" si="3"/>
        <v/>
      </c>
      <c r="E11" s="1" t="str">
        <f t="shared" si="4"/>
        <v/>
      </c>
      <c r="F11" s="1" t="str">
        <f t="shared" si="5"/>
        <v/>
      </c>
      <c r="G11" s="1" t="str">
        <f t="shared" si="6"/>
        <v/>
      </c>
      <c r="H11" s="55" t="str">
        <f t="shared" si="7"/>
        <v/>
      </c>
      <c r="I11" s="1" t="str">
        <f>IF(O11="","",(IF(ISNA(VLOOKUP(O11,'On-Air sites List'!$B$1:$B$2000,1,FALSE)),"Not in List","")))</f>
        <v/>
      </c>
      <c r="J11" s="1" t="str">
        <f t="shared" si="8"/>
        <v/>
      </c>
      <c r="K11" s="1" t="str">
        <f t="shared" si="9"/>
        <v/>
      </c>
      <c r="L11" s="150"/>
      <c r="M11" s="150"/>
      <c r="N11" s="150"/>
      <c r="O11" s="150"/>
      <c r="P11" s="1" t="str">
        <f t="shared" si="10"/>
        <v/>
      </c>
      <c r="Q11" s="1" t="str">
        <f t="shared" si="11"/>
        <v/>
      </c>
      <c r="R11" s="1"/>
      <c r="S11" s="155"/>
      <c r="T11" s="155"/>
      <c r="U11" s="155"/>
      <c r="V11" s="138"/>
      <c r="W11" s="155"/>
      <c r="X11" s="1" t="str">
        <f t="shared" si="23"/>
        <v/>
      </c>
      <c r="Y11" s="1" t="str">
        <f t="shared" si="24"/>
        <v/>
      </c>
      <c r="Z11" s="117" t="str">
        <f t="shared" si="14"/>
        <v/>
      </c>
      <c r="AA11" s="1" t="str">
        <f t="shared" si="0"/>
        <v/>
      </c>
      <c r="AB11" s="62" t="s">
        <v>10102</v>
      </c>
      <c r="AC11" s="140" t="s">
        <v>10100</v>
      </c>
      <c r="AD11" s="63" t="s">
        <v>10101</v>
      </c>
      <c r="AE11" t="s">
        <v>81</v>
      </c>
      <c r="AF11" t="s">
        <v>7060</v>
      </c>
      <c r="AG11" t="s">
        <v>112</v>
      </c>
      <c r="AH11" t="s">
        <v>113</v>
      </c>
      <c r="AI11" t="s">
        <v>89</v>
      </c>
      <c r="AK11" t="s">
        <v>114</v>
      </c>
      <c r="AL11" t="s">
        <v>91</v>
      </c>
      <c r="AN11" s="59" t="s">
        <v>11696</v>
      </c>
      <c r="AP11" s="2" t="s">
        <v>4308</v>
      </c>
      <c r="AQ11" s="5" t="s">
        <v>4314</v>
      </c>
      <c r="AR11" s="4">
        <v>0.64583333333333337</v>
      </c>
      <c r="AS11" s="1" t="str">
        <f t="shared" si="15"/>
        <v>Down 15:30</v>
      </c>
      <c r="AT11" s="150" t="s">
        <v>81</v>
      </c>
      <c r="AU11" s="150" t="s">
        <v>81</v>
      </c>
      <c r="AV11" s="150" t="s">
        <v>81</v>
      </c>
      <c r="AX11" s="1" t="str">
        <f t="shared" si="16"/>
        <v/>
      </c>
      <c r="AY11" s="1" t="str">
        <f t="shared" si="17"/>
        <v/>
      </c>
      <c r="BA11" t="s">
        <v>4031</v>
      </c>
      <c r="BB11" t="s">
        <v>11</v>
      </c>
      <c r="BD11" t="s">
        <v>7267</v>
      </c>
      <c r="BE11" t="s">
        <v>7354</v>
      </c>
      <c r="BG11" s="8"/>
      <c r="BH11" s="59"/>
      <c r="BI11" s="1" t="str">
        <f t="shared" si="18"/>
        <v/>
      </c>
      <c r="BJ11" s="1" t="str">
        <f t="shared" si="19"/>
        <v/>
      </c>
      <c r="BK11" s="1" t="str">
        <f t="shared" si="20"/>
        <v/>
      </c>
      <c r="BL11" s="1" t="str">
        <f t="shared" si="21"/>
        <v/>
      </c>
      <c r="BO11" s="8" t="s">
        <v>4436</v>
      </c>
      <c r="BP11" s="5" t="s">
        <v>9115</v>
      </c>
      <c r="BY11">
        <v>15256</v>
      </c>
      <c r="BZ11" t="s">
        <v>14505</v>
      </c>
    </row>
    <row r="12" spans="1:78" x14ac:dyDescent="0.25">
      <c r="A12" s="1" t="str">
        <f t="shared" si="22"/>
        <v/>
      </c>
      <c r="B12" s="1" t="str">
        <f t="shared" si="1"/>
        <v/>
      </c>
      <c r="C12" s="60" t="str">
        <f t="shared" si="2"/>
        <v/>
      </c>
      <c r="D12" s="1" t="str">
        <f t="shared" si="3"/>
        <v/>
      </c>
      <c r="E12" s="1" t="str">
        <f t="shared" si="4"/>
        <v/>
      </c>
      <c r="F12" s="1" t="str">
        <f t="shared" si="5"/>
        <v/>
      </c>
      <c r="G12" s="1" t="str">
        <f t="shared" si="6"/>
        <v/>
      </c>
      <c r="H12" s="55" t="str">
        <f t="shared" si="7"/>
        <v/>
      </c>
      <c r="I12" s="1" t="str">
        <f>IF(O12="","",(IF(ISNA(VLOOKUP(O12,'On-Air sites List'!$B$1:$B$2000,1,FALSE)),"Not in List","")))</f>
        <v/>
      </c>
      <c r="J12" s="1" t="str">
        <f t="shared" si="8"/>
        <v/>
      </c>
      <c r="K12" s="1" t="str">
        <f t="shared" si="9"/>
        <v/>
      </c>
      <c r="L12" s="150"/>
      <c r="M12" s="150"/>
      <c r="N12" s="150"/>
      <c r="O12" s="150"/>
      <c r="P12" s="1" t="str">
        <f t="shared" si="10"/>
        <v/>
      </c>
      <c r="Q12" s="1" t="str">
        <f t="shared" si="11"/>
        <v/>
      </c>
      <c r="R12" s="1"/>
      <c r="S12" s="155"/>
      <c r="T12" s="155"/>
      <c r="U12" s="155"/>
      <c r="V12" s="138"/>
      <c r="W12" s="155"/>
      <c r="X12" s="1" t="str">
        <f t="shared" si="23"/>
        <v/>
      </c>
      <c r="Y12" s="1" t="str">
        <f t="shared" si="24"/>
        <v/>
      </c>
      <c r="Z12" s="117" t="str">
        <f t="shared" si="14"/>
        <v/>
      </c>
      <c r="AA12" s="1" t="str">
        <f t="shared" si="0"/>
        <v/>
      </c>
      <c r="AB12" s="62">
        <v>42161.142361111109</v>
      </c>
      <c r="AC12" s="140" t="s">
        <v>13230</v>
      </c>
      <c r="AD12" s="63" t="s">
        <v>8756</v>
      </c>
      <c r="AE12" t="s">
        <v>81</v>
      </c>
      <c r="AF12" t="s">
        <v>7119</v>
      </c>
      <c r="AG12" t="s">
        <v>115</v>
      </c>
      <c r="AH12" t="s">
        <v>116</v>
      </c>
      <c r="AI12" t="s">
        <v>89</v>
      </c>
      <c r="AK12" t="s">
        <v>117</v>
      </c>
      <c r="AL12" t="s">
        <v>91</v>
      </c>
      <c r="AN12" s="59" t="s">
        <v>11696</v>
      </c>
      <c r="AP12" s="2" t="s">
        <v>4308</v>
      </c>
      <c r="AQ12" s="5" t="s">
        <v>730</v>
      </c>
      <c r="AR12" s="4">
        <v>0.65694444444444444</v>
      </c>
      <c r="AS12" s="1" t="str">
        <f t="shared" si="15"/>
        <v>Down 15:46</v>
      </c>
      <c r="AT12" s="150" t="s">
        <v>81</v>
      </c>
      <c r="AU12" s="150" t="s">
        <v>81</v>
      </c>
      <c r="AV12" s="150" t="s">
        <v>81</v>
      </c>
      <c r="AX12" s="1" t="str">
        <f t="shared" si="16"/>
        <v/>
      </c>
      <c r="AY12" s="1" t="str">
        <f t="shared" si="17"/>
        <v/>
      </c>
      <c r="BA12" t="s">
        <v>4032</v>
      </c>
      <c r="BB12" t="s">
        <v>11</v>
      </c>
      <c r="BD12" t="s">
        <v>7268</v>
      </c>
      <c r="BE12" t="s">
        <v>7354</v>
      </c>
      <c r="BG12" s="8"/>
      <c r="BH12" s="59"/>
      <c r="BI12" s="1" t="str">
        <f t="shared" si="18"/>
        <v/>
      </c>
      <c r="BJ12" s="1" t="str">
        <f t="shared" si="19"/>
        <v/>
      </c>
      <c r="BK12" s="1" t="str">
        <f t="shared" si="20"/>
        <v/>
      </c>
      <c r="BL12" s="1" t="str">
        <f t="shared" si="21"/>
        <v/>
      </c>
      <c r="BO12" s="8" t="s">
        <v>6673</v>
      </c>
      <c r="BP12" s="5" t="s">
        <v>9116</v>
      </c>
      <c r="BY12">
        <v>15343</v>
      </c>
      <c r="BZ12" t="s">
        <v>14505</v>
      </c>
    </row>
    <row r="13" spans="1:78" x14ac:dyDescent="0.25">
      <c r="A13" s="1" t="str">
        <f t="shared" si="22"/>
        <v/>
      </c>
      <c r="B13" s="1" t="str">
        <f t="shared" si="1"/>
        <v/>
      </c>
      <c r="C13" s="60" t="str">
        <f t="shared" si="2"/>
        <v/>
      </c>
      <c r="D13" s="1" t="str">
        <f t="shared" si="3"/>
        <v/>
      </c>
      <c r="E13" s="1" t="str">
        <f t="shared" si="4"/>
        <v/>
      </c>
      <c r="F13" s="1" t="str">
        <f t="shared" si="5"/>
        <v/>
      </c>
      <c r="G13" s="1" t="str">
        <f t="shared" si="6"/>
        <v/>
      </c>
      <c r="H13" s="55" t="str">
        <f t="shared" si="7"/>
        <v/>
      </c>
      <c r="I13" s="1" t="str">
        <f>IF(O13="","",(IF(ISNA(VLOOKUP(O13,'On-Air sites List'!$B$1:$B$2000,1,FALSE)),"Not in List","")))</f>
        <v/>
      </c>
      <c r="J13" s="1" t="str">
        <f t="shared" si="8"/>
        <v/>
      </c>
      <c r="K13" s="1" t="str">
        <f t="shared" si="9"/>
        <v/>
      </c>
      <c r="L13" s="150"/>
      <c r="M13" s="150"/>
      <c r="N13" s="150"/>
      <c r="O13" s="150"/>
      <c r="P13" s="1" t="str">
        <f t="shared" si="10"/>
        <v/>
      </c>
      <c r="Q13" s="1" t="str">
        <f t="shared" si="11"/>
        <v/>
      </c>
      <c r="R13" s="1"/>
      <c r="S13" s="155"/>
      <c r="T13" s="155"/>
      <c r="U13" s="155"/>
      <c r="V13" s="138"/>
      <c r="W13" s="155"/>
      <c r="X13" s="1" t="str">
        <f t="shared" si="23"/>
        <v/>
      </c>
      <c r="Y13" s="1" t="str">
        <f t="shared" si="24"/>
        <v/>
      </c>
      <c r="Z13" s="117" t="str">
        <f t="shared" si="14"/>
        <v/>
      </c>
      <c r="AA13" s="1" t="str">
        <f t="shared" si="0"/>
        <v/>
      </c>
      <c r="AB13" s="62" t="s">
        <v>14507</v>
      </c>
      <c r="AC13" s="140" t="s">
        <v>14508</v>
      </c>
      <c r="AD13" s="63" t="s">
        <v>14509</v>
      </c>
      <c r="AE13" t="s">
        <v>81</v>
      </c>
      <c r="AF13" t="s">
        <v>118</v>
      </c>
      <c r="AG13" t="s">
        <v>119</v>
      </c>
      <c r="AH13" t="s">
        <v>120</v>
      </c>
      <c r="AI13" t="s">
        <v>89</v>
      </c>
      <c r="AK13" t="s">
        <v>121</v>
      </c>
      <c r="AL13" t="s">
        <v>91</v>
      </c>
      <c r="AN13" s="59" t="s">
        <v>11696</v>
      </c>
      <c r="AP13" s="2" t="s">
        <v>4308</v>
      </c>
      <c r="AQ13" s="5" t="s">
        <v>4329</v>
      </c>
      <c r="AR13" s="4">
        <v>0.63888888888888895</v>
      </c>
      <c r="AS13" s="1" t="str">
        <f t="shared" si="15"/>
        <v>Down 15:20</v>
      </c>
      <c r="AT13" s="150" t="s">
        <v>81</v>
      </c>
      <c r="AU13" s="150" t="s">
        <v>81</v>
      </c>
      <c r="AV13" s="150" t="s">
        <v>81</v>
      </c>
      <c r="AX13" s="1" t="str">
        <f t="shared" si="16"/>
        <v/>
      </c>
      <c r="AY13" s="1" t="str">
        <f t="shared" si="17"/>
        <v/>
      </c>
      <c r="BA13" t="s">
        <v>4033</v>
      </c>
      <c r="BB13" t="s">
        <v>11</v>
      </c>
      <c r="BD13" t="s">
        <v>7269</v>
      </c>
      <c r="BE13" t="s">
        <v>7354</v>
      </c>
      <c r="BG13" s="8"/>
      <c r="BH13" s="59"/>
      <c r="BI13" s="1" t="str">
        <f t="shared" si="18"/>
        <v/>
      </c>
      <c r="BJ13" s="1" t="str">
        <f t="shared" si="19"/>
        <v/>
      </c>
      <c r="BK13" s="1" t="str">
        <f t="shared" si="20"/>
        <v/>
      </c>
      <c r="BL13" s="1" t="str">
        <f t="shared" si="21"/>
        <v/>
      </c>
      <c r="BO13" s="8" t="s">
        <v>5008</v>
      </c>
      <c r="BP13" s="5" t="s">
        <v>9117</v>
      </c>
      <c r="BY13">
        <v>15344</v>
      </c>
      <c r="BZ13" t="s">
        <v>14505</v>
      </c>
    </row>
    <row r="14" spans="1:78" x14ac:dyDescent="0.25">
      <c r="A14" s="1" t="str">
        <f t="shared" si="22"/>
        <v/>
      </c>
      <c r="B14" s="1" t="str">
        <f t="shared" si="1"/>
        <v/>
      </c>
      <c r="C14" s="60" t="str">
        <f t="shared" si="2"/>
        <v/>
      </c>
      <c r="D14" s="1" t="str">
        <f t="shared" si="3"/>
        <v/>
      </c>
      <c r="E14" s="1" t="str">
        <f t="shared" si="4"/>
        <v/>
      </c>
      <c r="F14" s="1" t="str">
        <f t="shared" si="5"/>
        <v/>
      </c>
      <c r="G14" s="1" t="str">
        <f t="shared" si="6"/>
        <v/>
      </c>
      <c r="H14" s="55" t="str">
        <f t="shared" si="7"/>
        <v/>
      </c>
      <c r="I14" s="1" t="str">
        <f>IF(O14="","",(IF(ISNA(VLOOKUP(O14,'On-Air sites List'!$B$1:$B$2000,1,FALSE)),"Not in List","")))</f>
        <v/>
      </c>
      <c r="J14" s="1" t="str">
        <f t="shared" si="8"/>
        <v/>
      </c>
      <c r="K14" s="1" t="str">
        <f t="shared" si="9"/>
        <v/>
      </c>
      <c r="L14" s="150"/>
      <c r="M14" s="150"/>
      <c r="N14" s="150"/>
      <c r="O14" s="150"/>
      <c r="P14" s="1" t="str">
        <f t="shared" si="10"/>
        <v/>
      </c>
      <c r="Q14" s="1" t="str">
        <f t="shared" si="11"/>
        <v/>
      </c>
      <c r="R14" s="1"/>
      <c r="S14" s="155"/>
      <c r="T14" s="155"/>
      <c r="U14" s="155"/>
      <c r="V14" s="138"/>
      <c r="W14" s="155"/>
      <c r="X14" s="1" t="str">
        <f t="shared" si="23"/>
        <v/>
      </c>
      <c r="Y14" s="1" t="str">
        <f t="shared" si="24"/>
        <v/>
      </c>
      <c r="Z14" s="117" t="str">
        <f t="shared" si="14"/>
        <v/>
      </c>
      <c r="AA14" s="1" t="str">
        <f t="shared" si="0"/>
        <v/>
      </c>
      <c r="AB14" s="62">
        <v>42462.977083333331</v>
      </c>
      <c r="AC14" s="140" t="s">
        <v>14510</v>
      </c>
      <c r="AD14" s="63" t="s">
        <v>15011</v>
      </c>
      <c r="AE14" t="s">
        <v>81</v>
      </c>
      <c r="AF14" t="s">
        <v>122</v>
      </c>
      <c r="AG14" t="s">
        <v>123</v>
      </c>
      <c r="AH14" t="s">
        <v>124</v>
      </c>
      <c r="AI14" t="s">
        <v>89</v>
      </c>
      <c r="AK14" t="s">
        <v>125</v>
      </c>
      <c r="AL14" t="s">
        <v>91</v>
      </c>
      <c r="AN14" s="59" t="s">
        <v>11696</v>
      </c>
      <c r="AP14" s="2" t="s">
        <v>4308</v>
      </c>
      <c r="AQ14" s="53" t="s">
        <v>4345</v>
      </c>
      <c r="AR14" s="4">
        <v>0.6479166666666667</v>
      </c>
      <c r="AS14" s="1" t="str">
        <f t="shared" si="15"/>
        <v>Down 15:33</v>
      </c>
      <c r="AT14" s="150" t="s">
        <v>81</v>
      </c>
      <c r="AU14" s="150" t="s">
        <v>81</v>
      </c>
      <c r="AV14" s="150" t="s">
        <v>81</v>
      </c>
      <c r="AX14" s="1" t="str">
        <f t="shared" si="16"/>
        <v/>
      </c>
      <c r="AY14" s="1" t="str">
        <f t="shared" si="17"/>
        <v/>
      </c>
      <c r="BA14" t="s">
        <v>398</v>
      </c>
      <c r="BB14" t="s">
        <v>11</v>
      </c>
      <c r="BD14" t="s">
        <v>7252</v>
      </c>
      <c r="BE14" t="s">
        <v>7357</v>
      </c>
      <c r="BH14" s="59"/>
      <c r="BI14" s="1" t="str">
        <f t="shared" si="18"/>
        <v/>
      </c>
      <c r="BJ14" s="1" t="str">
        <f t="shared" si="19"/>
        <v/>
      </c>
      <c r="BK14" s="1" t="str">
        <f t="shared" si="20"/>
        <v/>
      </c>
      <c r="BL14" s="1" t="str">
        <f t="shared" si="21"/>
        <v/>
      </c>
      <c r="BO14" s="8" t="s">
        <v>4161</v>
      </c>
      <c r="BP14" s="5" t="s">
        <v>9118</v>
      </c>
      <c r="BY14">
        <v>15345</v>
      </c>
      <c r="BZ14" t="s">
        <v>14505</v>
      </c>
    </row>
    <row r="15" spans="1:78" x14ac:dyDescent="0.25">
      <c r="A15" s="1" t="str">
        <f t="shared" si="22"/>
        <v/>
      </c>
      <c r="B15" s="1" t="str">
        <f t="shared" si="1"/>
        <v/>
      </c>
      <c r="C15" s="60" t="str">
        <f t="shared" si="2"/>
        <v/>
      </c>
      <c r="D15" s="1" t="str">
        <f t="shared" si="3"/>
        <v/>
      </c>
      <c r="E15" s="1" t="str">
        <f t="shared" si="4"/>
        <v/>
      </c>
      <c r="F15" s="1" t="str">
        <f t="shared" si="5"/>
        <v/>
      </c>
      <c r="G15" s="1" t="str">
        <f t="shared" si="6"/>
        <v/>
      </c>
      <c r="H15" s="55" t="str">
        <f t="shared" si="7"/>
        <v/>
      </c>
      <c r="I15" s="1" t="str">
        <f>IF(O15="","",(IF(ISNA(VLOOKUP(O15,'On-Air sites List'!$B$1:$B$2000,1,FALSE)),"Not in List","")))</f>
        <v/>
      </c>
      <c r="J15" s="1" t="str">
        <f t="shared" si="8"/>
        <v/>
      </c>
      <c r="K15" s="1" t="str">
        <f t="shared" si="9"/>
        <v/>
      </c>
      <c r="L15" s="150"/>
      <c r="M15" s="150"/>
      <c r="N15" s="150"/>
      <c r="O15" s="150"/>
      <c r="P15" s="1" t="str">
        <f t="shared" si="10"/>
        <v/>
      </c>
      <c r="Q15" s="1" t="str">
        <f t="shared" si="11"/>
        <v/>
      </c>
      <c r="R15" s="1"/>
      <c r="S15" s="155"/>
      <c r="T15" s="155"/>
      <c r="U15" s="155"/>
      <c r="V15" s="138"/>
      <c r="W15" s="155"/>
      <c r="X15" s="1" t="str">
        <f t="shared" si="23"/>
        <v/>
      </c>
      <c r="Y15" s="1" t="str">
        <f t="shared" si="24"/>
        <v/>
      </c>
      <c r="Z15" s="117" t="str">
        <f t="shared" si="14"/>
        <v/>
      </c>
      <c r="AA15" s="1" t="str">
        <f t="shared" si="0"/>
        <v/>
      </c>
      <c r="AB15" s="62">
        <v>42479.791666666664</v>
      </c>
      <c r="AC15" s="140" t="s">
        <v>14906</v>
      </c>
      <c r="AD15" s="63" t="s">
        <v>14907</v>
      </c>
      <c r="AE15" t="s">
        <v>81</v>
      </c>
      <c r="AF15" t="s">
        <v>126</v>
      </c>
      <c r="AG15" t="s">
        <v>127</v>
      </c>
      <c r="AH15" t="s">
        <v>128</v>
      </c>
      <c r="AI15" t="s">
        <v>89</v>
      </c>
      <c r="AK15" t="s">
        <v>129</v>
      </c>
      <c r="AL15" t="s">
        <v>91</v>
      </c>
      <c r="AN15" s="59" t="s">
        <v>11696</v>
      </c>
      <c r="AP15" s="2" t="s">
        <v>4308</v>
      </c>
      <c r="AQ15" s="3" t="s">
        <v>4353</v>
      </c>
      <c r="AR15" s="4">
        <v>0.64236111111111105</v>
      </c>
      <c r="AS15" s="1" t="str">
        <f t="shared" si="15"/>
        <v>Down 15:25</v>
      </c>
      <c r="AT15" s="150" t="s">
        <v>81</v>
      </c>
      <c r="AU15" s="150" t="s">
        <v>81</v>
      </c>
      <c r="AV15" s="150" t="s">
        <v>81</v>
      </c>
      <c r="AX15" s="1" t="str">
        <f t="shared" si="16"/>
        <v/>
      </c>
      <c r="AY15" s="1" t="str">
        <f t="shared" si="17"/>
        <v/>
      </c>
      <c r="BA15" t="s">
        <v>4034</v>
      </c>
      <c r="BB15" t="s">
        <v>11</v>
      </c>
      <c r="BD15" t="s">
        <v>7270</v>
      </c>
      <c r="BE15" t="s">
        <v>7355</v>
      </c>
      <c r="BH15" s="59"/>
      <c r="BI15" s="1" t="str">
        <f t="shared" si="18"/>
        <v/>
      </c>
      <c r="BJ15" s="1" t="str">
        <f t="shared" si="19"/>
        <v/>
      </c>
      <c r="BK15" s="1" t="str">
        <f t="shared" si="20"/>
        <v/>
      </c>
      <c r="BL15" s="1" t="str">
        <f t="shared" si="21"/>
        <v/>
      </c>
      <c r="BO15" s="8" t="s">
        <v>4162</v>
      </c>
      <c r="BP15" s="5" t="s">
        <v>9119</v>
      </c>
      <c r="BY15">
        <v>21939</v>
      </c>
      <c r="BZ15" t="s">
        <v>14505</v>
      </c>
    </row>
    <row r="16" spans="1:78" x14ac:dyDescent="0.25">
      <c r="A16" s="1" t="str">
        <f t="shared" si="22"/>
        <v/>
      </c>
      <c r="B16" s="1" t="str">
        <f t="shared" si="1"/>
        <v/>
      </c>
      <c r="C16" s="60" t="str">
        <f t="shared" si="2"/>
        <v/>
      </c>
      <c r="D16" s="1" t="str">
        <f t="shared" si="3"/>
        <v/>
      </c>
      <c r="E16" s="1" t="str">
        <f t="shared" si="4"/>
        <v/>
      </c>
      <c r="F16" s="1" t="str">
        <f t="shared" si="5"/>
        <v/>
      </c>
      <c r="G16" s="1" t="str">
        <f t="shared" si="6"/>
        <v/>
      </c>
      <c r="H16" s="55" t="str">
        <f t="shared" si="7"/>
        <v/>
      </c>
      <c r="I16" s="1" t="str">
        <f>IF(O16="","",(IF(ISNA(VLOOKUP(O16,'On-Air sites List'!$B$1:$B$2000,1,FALSE)),"Not in List","")))</f>
        <v/>
      </c>
      <c r="J16" s="1" t="str">
        <f t="shared" si="8"/>
        <v/>
      </c>
      <c r="K16" s="1" t="str">
        <f t="shared" si="9"/>
        <v/>
      </c>
      <c r="L16" s="150"/>
      <c r="M16" s="150"/>
      <c r="N16" s="150"/>
      <c r="O16" s="150"/>
      <c r="P16" s="1" t="str">
        <f t="shared" si="10"/>
        <v/>
      </c>
      <c r="Q16" s="1" t="str">
        <f t="shared" si="11"/>
        <v/>
      </c>
      <c r="R16" s="1"/>
      <c r="S16" s="155"/>
      <c r="T16" s="155"/>
      <c r="U16" s="155"/>
      <c r="V16" s="138"/>
      <c r="W16" s="155"/>
      <c r="X16" s="1" t="str">
        <f t="shared" si="23"/>
        <v/>
      </c>
      <c r="Y16" s="1" t="str">
        <f t="shared" si="24"/>
        <v/>
      </c>
      <c r="Z16" s="117" t="str">
        <f t="shared" si="14"/>
        <v/>
      </c>
      <c r="AA16" s="1" t="str">
        <f>IFERROR(VLOOKUP(X16,$AT$1:$AY$1500,6,0),"")</f>
        <v/>
      </c>
      <c r="AB16" s="62">
        <v>42484.833333333336</v>
      </c>
      <c r="AC16" s="140" t="s">
        <v>14908</v>
      </c>
      <c r="AD16" s="63" t="s">
        <v>14909</v>
      </c>
      <c r="AE16" t="s">
        <v>81</v>
      </c>
      <c r="AF16" t="s">
        <v>130</v>
      </c>
      <c r="AG16" t="s">
        <v>131</v>
      </c>
      <c r="AH16" t="s">
        <v>132</v>
      </c>
      <c r="AI16" t="s">
        <v>89</v>
      </c>
      <c r="AK16" t="s">
        <v>133</v>
      </c>
      <c r="AL16" t="s">
        <v>91</v>
      </c>
      <c r="AN16" s="59" t="s">
        <v>11696</v>
      </c>
      <c r="AP16" s="2" t="s">
        <v>4424</v>
      </c>
      <c r="AQ16" s="6" t="s">
        <v>1107</v>
      </c>
      <c r="AR16" s="4">
        <v>0.64583333333333337</v>
      </c>
      <c r="AS16" s="1" t="str">
        <f t="shared" si="15"/>
        <v>Down 15:30</v>
      </c>
      <c r="AT16" s="150" t="s">
        <v>81</v>
      </c>
      <c r="AU16" s="150" t="s">
        <v>81</v>
      </c>
      <c r="AV16" s="150" t="s">
        <v>81</v>
      </c>
      <c r="AX16" s="1" t="str">
        <f t="shared" si="16"/>
        <v/>
      </c>
      <c r="AY16" s="1" t="str">
        <f t="shared" si="17"/>
        <v/>
      </c>
      <c r="BA16" t="s">
        <v>4035</v>
      </c>
      <c r="BB16" t="s">
        <v>11</v>
      </c>
      <c r="BD16" t="s">
        <v>7271</v>
      </c>
      <c r="BE16" t="s">
        <v>7356</v>
      </c>
      <c r="BH16" s="59"/>
      <c r="BI16" s="1" t="str">
        <f t="shared" si="18"/>
        <v/>
      </c>
      <c r="BJ16" s="1" t="str">
        <f t="shared" si="19"/>
        <v/>
      </c>
      <c r="BK16" s="1" t="str">
        <f t="shared" si="20"/>
        <v/>
      </c>
      <c r="BL16" s="1" t="str">
        <f t="shared" si="21"/>
        <v/>
      </c>
      <c r="BO16" s="8" t="s">
        <v>3804</v>
      </c>
      <c r="BP16" s="5" t="s">
        <v>9120</v>
      </c>
      <c r="BY16">
        <v>23462</v>
      </c>
      <c r="BZ16" t="s">
        <v>14505</v>
      </c>
    </row>
    <row r="17" spans="1:78" x14ac:dyDescent="0.25">
      <c r="A17" s="1" t="str">
        <f t="shared" si="22"/>
        <v/>
      </c>
      <c r="B17" s="1" t="str">
        <f t="shared" si="1"/>
        <v/>
      </c>
      <c r="C17" s="60" t="str">
        <f t="shared" si="2"/>
        <v/>
      </c>
      <c r="D17" s="1" t="str">
        <f t="shared" si="3"/>
        <v/>
      </c>
      <c r="E17" s="1" t="str">
        <f t="shared" si="4"/>
        <v/>
      </c>
      <c r="F17" s="1" t="str">
        <f t="shared" si="5"/>
        <v/>
      </c>
      <c r="G17" s="1" t="str">
        <f t="shared" si="6"/>
        <v/>
      </c>
      <c r="H17" s="55" t="str">
        <f t="shared" si="7"/>
        <v/>
      </c>
      <c r="I17" s="1" t="str">
        <f>IF(O17="","",(IF(ISNA(VLOOKUP(O17,'On-Air sites List'!$B$1:$B$2000,1,FALSE)),"Not in List","")))</f>
        <v/>
      </c>
      <c r="J17" s="1" t="str">
        <f t="shared" si="8"/>
        <v/>
      </c>
      <c r="K17" s="1" t="str">
        <f t="shared" ref="K17:K31" si="25">IF(O17="","",(IF(ISNA(VLOOKUP(O17,BA:BB,2,FALSE)),"",VLOOKUP(O17,BA:BB,2,FALSE))))</f>
        <v/>
      </c>
      <c r="L17" s="150"/>
      <c r="M17" s="150"/>
      <c r="N17" s="150"/>
      <c r="O17" s="150"/>
      <c r="P17" s="1" t="str">
        <f t="shared" si="10"/>
        <v/>
      </c>
      <c r="Q17" s="1" t="str">
        <f t="shared" si="11"/>
        <v/>
      </c>
      <c r="R17" s="1"/>
      <c r="S17" s="155"/>
      <c r="T17" s="153"/>
      <c r="U17" s="153"/>
      <c r="V17" s="138"/>
      <c r="W17" s="153"/>
      <c r="X17" s="1" t="str">
        <f t="shared" si="23"/>
        <v/>
      </c>
      <c r="Y17" s="1" t="str">
        <f t="shared" si="24"/>
        <v/>
      </c>
      <c r="Z17" s="117" t="str">
        <f t="shared" si="14"/>
        <v/>
      </c>
      <c r="AA17" s="1" t="str">
        <f t="shared" ref="AA17:AA80" si="26">IFERROR(VLOOKUP(X17,$AT$1:$AY$1500,6,0),"")</f>
        <v/>
      </c>
      <c r="AB17" s="62">
        <v>42530.847222222219</v>
      </c>
      <c r="AC17" s="140" t="s">
        <v>14990</v>
      </c>
      <c r="AD17" s="63" t="s">
        <v>14994</v>
      </c>
      <c r="AE17" t="s">
        <v>81</v>
      </c>
      <c r="AF17" t="s">
        <v>7382</v>
      </c>
      <c r="AG17" t="s">
        <v>7383</v>
      </c>
      <c r="AH17" t="s">
        <v>136</v>
      </c>
      <c r="AI17" t="s">
        <v>89</v>
      </c>
      <c r="AK17" t="s">
        <v>137</v>
      </c>
      <c r="AL17" t="s">
        <v>91</v>
      </c>
      <c r="AN17" s="59" t="s">
        <v>11696</v>
      </c>
      <c r="AP17" s="2" t="s">
        <v>4680</v>
      </c>
      <c r="AQ17" s="3" t="s">
        <v>8759</v>
      </c>
      <c r="AR17" s="4">
        <v>0.62013888888888891</v>
      </c>
      <c r="AS17" s="1" t="str">
        <f t="shared" si="15"/>
        <v>Down 14:53</v>
      </c>
      <c r="AT17" s="150" t="s">
        <v>81</v>
      </c>
      <c r="AU17" s="150" t="s">
        <v>81</v>
      </c>
      <c r="AV17" s="150" t="s">
        <v>81</v>
      </c>
      <c r="AX17" s="1" t="str">
        <f t="shared" si="16"/>
        <v/>
      </c>
      <c r="AY17" s="1" t="str">
        <f t="shared" si="17"/>
        <v/>
      </c>
      <c r="BA17" t="s">
        <v>4036</v>
      </c>
      <c r="BB17" t="s">
        <v>11</v>
      </c>
      <c r="BD17" t="s">
        <v>7272</v>
      </c>
      <c r="BE17" t="s">
        <v>7356</v>
      </c>
      <c r="BH17" s="59"/>
      <c r="BI17" s="1" t="str">
        <f t="shared" si="18"/>
        <v/>
      </c>
      <c r="BJ17" s="1" t="str">
        <f t="shared" si="19"/>
        <v/>
      </c>
      <c r="BK17" s="1" t="str">
        <f t="shared" si="20"/>
        <v/>
      </c>
      <c r="BL17" s="1" t="str">
        <f t="shared" si="21"/>
        <v/>
      </c>
      <c r="BO17" s="8" t="s">
        <v>3186</v>
      </c>
      <c r="BP17" s="5" t="s">
        <v>9121</v>
      </c>
      <c r="BY17">
        <v>23634</v>
      </c>
      <c r="BZ17" t="s">
        <v>14505</v>
      </c>
    </row>
    <row r="18" spans="1:78" x14ac:dyDescent="0.25">
      <c r="A18" s="1" t="str">
        <f t="shared" ref="A18:A81" si="27">IF(O18="","",(IF(ISNA(VLOOKUP(O18,AG:AN,8,FALSE)),"",VLOOKUP(O18,AG:AN,8,FALSE))))</f>
        <v/>
      </c>
      <c r="B18" s="1" t="str">
        <f t="shared" ref="B18:B81" si="28">IF(O18="","",IF(ISNA(VLOOKUP(O18,AG:AN,5,FALSE)),"",VLOOKUP(O18,AG:AN,5,FALSE)))</f>
        <v/>
      </c>
      <c r="C18" s="60" t="str">
        <f t="shared" ref="C18:C81" si="29">IF(O18="","",(IF(ISNA(VLOOKUP(O18,AG:AN,6,FALSE)),"",VLOOKUP(O18,AG:AN,6,FALSE))))</f>
        <v/>
      </c>
      <c r="D18" s="1" t="str">
        <f t="shared" ref="D18:D81" si="30">IF(O18="","",(IF(ISNA(VLOOKUP(O18,AG:AN,2,FALSE)),"",VLOOKUP(O18,AG:AN,2,FALSE))))</f>
        <v/>
      </c>
      <c r="E18" s="1" t="str">
        <f t="shared" ref="E18:E81" si="31">IF(O18="","",(IF(ISNA(VLOOKUP(O18,AG:AN,3,FALSE)),"",VLOOKUP(O18,AG:AN,3,FALSE))))</f>
        <v/>
      </c>
      <c r="F18" s="1" t="str">
        <f t="shared" ref="F18:F81" si="32">IF(ISNA(VLOOKUP(O18,BO:BP,2,FALSE)),"",VLOOKUP(O18,BO:BP,2,FALSE))</f>
        <v/>
      </c>
      <c r="G18" s="1" t="str">
        <f t="shared" ref="G18:G81" si="33">IF(M18="","",(IF(ISNA(VLOOKUP(M18,BD:BE,2,FALSE)),"",VLOOKUP(M18,BD:BE,2,FALSE))))</f>
        <v/>
      </c>
      <c r="H18" s="55" t="str">
        <f t="shared" ref="H18:H81" si="34">IF(O18="","",(IF(ISNA(VLOOKUP(O18,AQ:AS,3,FALSE)),"",VLOOKUP(O18,AQ:AS,3,FALSE))))</f>
        <v/>
      </c>
      <c r="I18" s="1" t="str">
        <f>IF(O18="","",(IF(ISNA(VLOOKUP(O18,'On-Air sites List'!$B$1:$B$2000,1,FALSE)),"Not in List","")))</f>
        <v/>
      </c>
      <c r="J18" s="1" t="str">
        <f t="shared" ref="J18:J81" si="35">IF(O18="","",(IF(ISNA(VLOOKUP(O18,BY:BZ,2,FALSE)),"",VLOOKUP(O18,BY:BZ,2,FALSE))))</f>
        <v/>
      </c>
      <c r="K18" s="1" t="str">
        <f t="shared" si="25"/>
        <v/>
      </c>
      <c r="L18" s="150"/>
      <c r="M18" s="150"/>
      <c r="N18" s="150"/>
      <c r="O18" s="150"/>
      <c r="P18" s="1" t="str">
        <f t="shared" si="10"/>
        <v/>
      </c>
      <c r="Q18" s="1" t="str">
        <f t="shared" si="11"/>
        <v/>
      </c>
      <c r="R18" s="1"/>
      <c r="S18" s="155"/>
      <c r="T18" s="155"/>
      <c r="U18" s="155"/>
      <c r="V18" s="138"/>
      <c r="W18" s="155"/>
      <c r="X18" s="1" t="str">
        <f t="shared" si="23"/>
        <v/>
      </c>
      <c r="Y18" s="1" t="str">
        <f t="shared" si="24"/>
        <v/>
      </c>
      <c r="Z18" s="117" t="str">
        <f t="shared" si="14"/>
        <v/>
      </c>
      <c r="AA18" s="1" t="str">
        <f t="shared" si="26"/>
        <v/>
      </c>
      <c r="AB18" s="62" t="s">
        <v>14991</v>
      </c>
      <c r="AC18" s="140" t="s">
        <v>14992</v>
      </c>
      <c r="AD18" s="63" t="s">
        <v>14993</v>
      </c>
      <c r="AE18" t="s">
        <v>81</v>
      </c>
      <c r="AF18" t="s">
        <v>7384</v>
      </c>
      <c r="AG18" t="s">
        <v>7383</v>
      </c>
      <c r="AH18" t="s">
        <v>139</v>
      </c>
      <c r="AI18" t="s">
        <v>89</v>
      </c>
      <c r="AK18" t="s">
        <v>140</v>
      </c>
      <c r="AL18" t="s">
        <v>91</v>
      </c>
      <c r="AN18" s="59" t="s">
        <v>11696</v>
      </c>
      <c r="AP18" s="2" t="s">
        <v>14</v>
      </c>
      <c r="AQ18" s="3" t="s">
        <v>4745</v>
      </c>
      <c r="AR18" s="4">
        <v>0.63402777777777775</v>
      </c>
      <c r="AS18" s="1" t="str">
        <f t="shared" si="15"/>
        <v>Down 15:13</v>
      </c>
      <c r="AT18" s="150" t="s">
        <v>81</v>
      </c>
      <c r="AU18" s="150" t="s">
        <v>81</v>
      </c>
      <c r="AV18" s="150" t="s">
        <v>81</v>
      </c>
      <c r="AX18" s="1" t="str">
        <f t="shared" si="16"/>
        <v/>
      </c>
      <c r="AY18" s="1" t="str">
        <f t="shared" si="17"/>
        <v/>
      </c>
      <c r="BA18" t="s">
        <v>4037</v>
      </c>
      <c r="BB18" t="s">
        <v>11</v>
      </c>
      <c r="BD18" t="s">
        <v>7273</v>
      </c>
      <c r="BE18" t="s">
        <v>7356</v>
      </c>
      <c r="BH18" s="59"/>
      <c r="BI18" s="1" t="str">
        <f t="shared" si="18"/>
        <v/>
      </c>
      <c r="BJ18" s="1" t="str">
        <f t="shared" si="19"/>
        <v/>
      </c>
      <c r="BK18" s="1" t="str">
        <f t="shared" si="20"/>
        <v/>
      </c>
      <c r="BL18" s="1" t="str">
        <f t="shared" si="21"/>
        <v/>
      </c>
      <c r="BO18" s="8" t="s">
        <v>4255</v>
      </c>
      <c r="BP18" s="5" t="s">
        <v>9122</v>
      </c>
      <c r="BY18">
        <v>23802</v>
      </c>
      <c r="BZ18" t="s">
        <v>14505</v>
      </c>
    </row>
    <row r="19" spans="1:78" x14ac:dyDescent="0.25">
      <c r="A19" s="1" t="str">
        <f t="shared" si="27"/>
        <v/>
      </c>
      <c r="B19" s="1" t="str">
        <f t="shared" si="28"/>
        <v/>
      </c>
      <c r="C19" s="60" t="str">
        <f t="shared" si="29"/>
        <v/>
      </c>
      <c r="D19" s="1" t="str">
        <f t="shared" si="30"/>
        <v/>
      </c>
      <c r="E19" s="1" t="str">
        <f t="shared" si="31"/>
        <v/>
      </c>
      <c r="F19" s="1" t="str">
        <f t="shared" si="32"/>
        <v/>
      </c>
      <c r="G19" s="1" t="str">
        <f t="shared" si="33"/>
        <v/>
      </c>
      <c r="H19" s="55" t="str">
        <f t="shared" si="34"/>
        <v/>
      </c>
      <c r="I19" s="1" t="str">
        <f>IF(O19="","",(IF(ISNA(VLOOKUP(O19,'On-Air sites List'!$B$1:$B$2000,1,FALSE)),"Not in List","")))</f>
        <v/>
      </c>
      <c r="J19" s="1" t="str">
        <f t="shared" si="35"/>
        <v/>
      </c>
      <c r="K19" s="1" t="str">
        <f t="shared" si="25"/>
        <v/>
      </c>
      <c r="L19" s="150"/>
      <c r="M19" s="150"/>
      <c r="N19" s="150"/>
      <c r="O19" s="150"/>
      <c r="P19" s="1" t="str">
        <f t="shared" si="10"/>
        <v/>
      </c>
      <c r="Q19" s="1" t="str">
        <f t="shared" si="11"/>
        <v/>
      </c>
      <c r="R19" s="1"/>
      <c r="S19" s="155"/>
      <c r="T19" s="155"/>
      <c r="U19" s="155"/>
      <c r="V19" s="138"/>
      <c r="W19" s="155"/>
      <c r="X19" s="1" t="str">
        <f t="shared" si="23"/>
        <v/>
      </c>
      <c r="Y19" s="1" t="str">
        <f t="shared" si="24"/>
        <v/>
      </c>
      <c r="Z19" s="117" t="str">
        <f t="shared" si="14"/>
        <v/>
      </c>
      <c r="AA19" s="1" t="str">
        <f t="shared" si="26"/>
        <v/>
      </c>
      <c r="AB19" s="62">
        <v>42660.875</v>
      </c>
      <c r="AC19" s="140" t="s">
        <v>14996</v>
      </c>
      <c r="AD19" s="63" t="s">
        <v>15000</v>
      </c>
      <c r="AE19" t="s">
        <v>81</v>
      </c>
      <c r="AF19" t="s">
        <v>11697</v>
      </c>
      <c r="AG19" t="s">
        <v>141</v>
      </c>
      <c r="AH19" t="s">
        <v>142</v>
      </c>
      <c r="AI19" t="s">
        <v>89</v>
      </c>
      <c r="AK19" t="s">
        <v>143</v>
      </c>
      <c r="AL19" t="s">
        <v>91</v>
      </c>
      <c r="AN19" s="59" t="s">
        <v>11696</v>
      </c>
      <c r="AP19" s="2" t="s">
        <v>15</v>
      </c>
      <c r="AQ19" s="3" t="s">
        <v>5127</v>
      </c>
      <c r="AR19" s="4">
        <v>0.65138888888888891</v>
      </c>
      <c r="AS19" s="1" t="str">
        <f t="shared" si="15"/>
        <v>Down 15:38</v>
      </c>
      <c r="AT19" s="150" t="s">
        <v>81</v>
      </c>
      <c r="AU19" s="150" t="s">
        <v>81</v>
      </c>
      <c r="AV19" s="150" t="s">
        <v>81</v>
      </c>
      <c r="AX19" s="1" t="str">
        <f t="shared" si="16"/>
        <v/>
      </c>
      <c r="AY19" s="1" t="str">
        <f t="shared" si="17"/>
        <v/>
      </c>
      <c r="BA19" t="s">
        <v>4038</v>
      </c>
      <c r="BB19" t="s">
        <v>11</v>
      </c>
      <c r="BD19" t="s">
        <v>7274</v>
      </c>
      <c r="BE19" t="s">
        <v>7358</v>
      </c>
      <c r="BH19" s="59"/>
      <c r="BI19" s="1" t="str">
        <f t="shared" si="18"/>
        <v/>
      </c>
      <c r="BJ19" s="1" t="str">
        <f t="shared" si="19"/>
        <v/>
      </c>
      <c r="BK19" s="1" t="str">
        <f t="shared" si="20"/>
        <v/>
      </c>
      <c r="BL19" s="1" t="str">
        <f t="shared" si="21"/>
        <v/>
      </c>
      <c r="BO19" s="8" t="s">
        <v>2125</v>
      </c>
      <c r="BP19" s="5" t="s">
        <v>9123</v>
      </c>
      <c r="BY19">
        <v>25234</v>
      </c>
      <c r="BZ19" t="s">
        <v>14505</v>
      </c>
    </row>
    <row r="20" spans="1:78" x14ac:dyDescent="0.25">
      <c r="A20" s="1" t="str">
        <f t="shared" si="27"/>
        <v/>
      </c>
      <c r="B20" s="1" t="str">
        <f t="shared" si="28"/>
        <v/>
      </c>
      <c r="C20" s="60" t="str">
        <f t="shared" si="29"/>
        <v/>
      </c>
      <c r="D20" s="1" t="str">
        <f t="shared" si="30"/>
        <v/>
      </c>
      <c r="E20" s="1" t="str">
        <f t="shared" si="31"/>
        <v/>
      </c>
      <c r="F20" s="1" t="str">
        <f t="shared" si="32"/>
        <v/>
      </c>
      <c r="G20" s="1" t="str">
        <f t="shared" si="33"/>
        <v/>
      </c>
      <c r="H20" s="55" t="str">
        <f t="shared" si="34"/>
        <v/>
      </c>
      <c r="I20" s="1" t="str">
        <f>IF(O20="","",(IF(ISNA(VLOOKUP(O20,'On-Air sites List'!$B$1:$B$2000,1,FALSE)),"Not in List","")))</f>
        <v/>
      </c>
      <c r="J20" s="1" t="str">
        <f t="shared" si="35"/>
        <v/>
      </c>
      <c r="K20" s="1" t="str">
        <f t="shared" si="25"/>
        <v/>
      </c>
      <c r="L20" s="150"/>
      <c r="M20" s="150"/>
      <c r="N20" s="150"/>
      <c r="O20" s="150"/>
      <c r="P20" s="8" t="str">
        <f t="shared" si="10"/>
        <v/>
      </c>
      <c r="Q20" s="1" t="str">
        <f t="shared" si="11"/>
        <v/>
      </c>
      <c r="R20" s="1"/>
      <c r="S20" s="155"/>
      <c r="T20" s="155"/>
      <c r="U20" s="155"/>
      <c r="V20" s="138"/>
      <c r="W20" s="155"/>
      <c r="X20" s="1" t="str">
        <f t="shared" si="23"/>
        <v/>
      </c>
      <c r="Y20" s="1" t="str">
        <f t="shared" si="24"/>
        <v/>
      </c>
      <c r="Z20" s="117" t="str">
        <f t="shared" si="14"/>
        <v/>
      </c>
      <c r="AA20" s="1" t="str">
        <f t="shared" si="26"/>
        <v/>
      </c>
      <c r="AB20" s="62">
        <v>42532.75</v>
      </c>
      <c r="AC20" s="140" t="s">
        <v>14995</v>
      </c>
      <c r="AD20" s="63" t="s">
        <v>14997</v>
      </c>
      <c r="AE20" t="s">
        <v>81</v>
      </c>
      <c r="AF20" t="s">
        <v>134</v>
      </c>
      <c r="AG20" t="s">
        <v>135</v>
      </c>
      <c r="AH20" t="s">
        <v>144</v>
      </c>
      <c r="AI20" t="s">
        <v>89</v>
      </c>
      <c r="AK20" t="s">
        <v>145</v>
      </c>
      <c r="AL20" t="s">
        <v>91</v>
      </c>
      <c r="AN20" s="59" t="s">
        <v>11696</v>
      </c>
      <c r="AP20" s="2" t="s">
        <v>5274</v>
      </c>
      <c r="AQ20" s="3" t="s">
        <v>5310</v>
      </c>
      <c r="AR20" s="4">
        <v>0.6479166666666667</v>
      </c>
      <c r="AS20" s="1" t="str">
        <f t="shared" si="15"/>
        <v>Down 15:33</v>
      </c>
      <c r="AT20" s="150" t="s">
        <v>81</v>
      </c>
      <c r="AU20" s="150" t="s">
        <v>81</v>
      </c>
      <c r="AV20" s="150" t="s">
        <v>81</v>
      </c>
      <c r="AX20" s="1" t="str">
        <f t="shared" si="16"/>
        <v/>
      </c>
      <c r="AY20" s="1" t="str">
        <f t="shared" si="17"/>
        <v/>
      </c>
      <c r="BA20" t="s">
        <v>4039</v>
      </c>
      <c r="BB20" t="s">
        <v>11</v>
      </c>
      <c r="BD20" t="s">
        <v>7254</v>
      </c>
      <c r="BE20" t="s">
        <v>7354</v>
      </c>
      <c r="BH20" s="59"/>
      <c r="BI20" s="1" t="str">
        <f t="shared" si="18"/>
        <v/>
      </c>
      <c r="BJ20" s="1" t="str">
        <f t="shared" si="19"/>
        <v/>
      </c>
      <c r="BK20" s="1" t="str">
        <f t="shared" si="20"/>
        <v/>
      </c>
      <c r="BL20" s="1" t="str">
        <f t="shared" si="21"/>
        <v/>
      </c>
      <c r="BO20" s="8" t="s">
        <v>6745</v>
      </c>
      <c r="BP20" s="5" t="s">
        <v>9124</v>
      </c>
      <c r="BY20">
        <v>25235</v>
      </c>
      <c r="BZ20" t="s">
        <v>14505</v>
      </c>
    </row>
    <row r="21" spans="1:78" x14ac:dyDescent="0.25">
      <c r="A21" s="1" t="str">
        <f t="shared" si="27"/>
        <v/>
      </c>
      <c r="B21" s="1" t="str">
        <f t="shared" si="28"/>
        <v/>
      </c>
      <c r="C21" s="60" t="str">
        <f t="shared" si="29"/>
        <v/>
      </c>
      <c r="D21" s="1" t="str">
        <f t="shared" si="30"/>
        <v/>
      </c>
      <c r="E21" s="1" t="str">
        <f t="shared" si="31"/>
        <v/>
      </c>
      <c r="F21" s="1" t="str">
        <f t="shared" si="32"/>
        <v/>
      </c>
      <c r="G21" s="1" t="str">
        <f t="shared" si="33"/>
        <v/>
      </c>
      <c r="H21" s="55" t="str">
        <f t="shared" si="34"/>
        <v/>
      </c>
      <c r="I21" s="1" t="str">
        <f>IF(O21="","",(IF(ISNA(VLOOKUP(O21,'On-Air sites List'!$B$1:$B$2000,1,FALSE)),"Not in List","")))</f>
        <v/>
      </c>
      <c r="J21" s="1" t="str">
        <f t="shared" si="35"/>
        <v/>
      </c>
      <c r="K21" s="1" t="str">
        <f t="shared" si="25"/>
        <v/>
      </c>
      <c r="L21" s="150"/>
      <c r="M21" s="150"/>
      <c r="N21" s="150"/>
      <c r="O21" s="150"/>
      <c r="P21" s="1" t="str">
        <f t="shared" si="10"/>
        <v/>
      </c>
      <c r="Q21" s="1" t="str">
        <f t="shared" si="11"/>
        <v/>
      </c>
      <c r="R21" s="1"/>
      <c r="S21" s="155"/>
      <c r="T21" s="155"/>
      <c r="U21" s="155"/>
      <c r="V21" s="138"/>
      <c r="W21" s="155"/>
      <c r="X21" s="1" t="str">
        <f t="shared" si="23"/>
        <v/>
      </c>
      <c r="Y21" s="1" t="str">
        <f t="shared" si="24"/>
        <v/>
      </c>
      <c r="Z21" s="117" t="str">
        <f t="shared" si="14"/>
        <v/>
      </c>
      <c r="AA21" s="1" t="str">
        <f t="shared" si="26"/>
        <v/>
      </c>
      <c r="AB21" s="62">
        <v>42624.25</v>
      </c>
      <c r="AC21" s="140" t="s">
        <v>14998</v>
      </c>
      <c r="AD21" s="63" t="s">
        <v>14999</v>
      </c>
      <c r="AE21" t="s">
        <v>81</v>
      </c>
      <c r="AF21" t="s">
        <v>146</v>
      </c>
      <c r="AG21" t="s">
        <v>147</v>
      </c>
      <c r="AH21" t="s">
        <v>148</v>
      </c>
      <c r="AI21" t="s">
        <v>89</v>
      </c>
      <c r="AK21" t="s">
        <v>149</v>
      </c>
      <c r="AL21" t="s">
        <v>91</v>
      </c>
      <c r="AN21" s="59" t="s">
        <v>11696</v>
      </c>
      <c r="AP21" s="2" t="s">
        <v>18</v>
      </c>
      <c r="AQ21" s="6" t="s">
        <v>5390</v>
      </c>
      <c r="AR21" s="4">
        <v>0.64097222222222217</v>
      </c>
      <c r="AS21" s="1" t="str">
        <f t="shared" si="15"/>
        <v>Down 15:23</v>
      </c>
      <c r="AT21" s="150" t="s">
        <v>81</v>
      </c>
      <c r="AU21" s="150" t="s">
        <v>81</v>
      </c>
      <c r="AV21" s="150" t="s">
        <v>81</v>
      </c>
      <c r="AX21" s="1" t="str">
        <f t="shared" si="16"/>
        <v/>
      </c>
      <c r="AY21" s="1" t="str">
        <f t="shared" si="17"/>
        <v/>
      </c>
      <c r="BA21" t="s">
        <v>4040</v>
      </c>
      <c r="BB21" t="s">
        <v>11</v>
      </c>
      <c r="BD21" t="s">
        <v>7275</v>
      </c>
      <c r="BE21" t="s">
        <v>7355</v>
      </c>
      <c r="BH21" s="59"/>
      <c r="BI21" s="1" t="str">
        <f t="shared" si="18"/>
        <v/>
      </c>
      <c r="BJ21" s="1" t="str">
        <f t="shared" si="19"/>
        <v/>
      </c>
      <c r="BK21" s="1" t="str">
        <f t="shared" si="20"/>
        <v/>
      </c>
      <c r="BL21" s="1" t="str">
        <f t="shared" si="21"/>
        <v/>
      </c>
      <c r="BO21" s="8" t="s">
        <v>4859</v>
      </c>
      <c r="BP21" s="5" t="s">
        <v>9125</v>
      </c>
      <c r="BY21">
        <v>25236</v>
      </c>
      <c r="BZ21" t="s">
        <v>14505</v>
      </c>
    </row>
    <row r="22" spans="1:78" x14ac:dyDescent="0.25">
      <c r="A22" s="1" t="str">
        <f t="shared" si="27"/>
        <v/>
      </c>
      <c r="B22" s="1" t="str">
        <f t="shared" si="28"/>
        <v/>
      </c>
      <c r="C22" s="60" t="str">
        <f t="shared" si="29"/>
        <v/>
      </c>
      <c r="D22" s="1" t="str">
        <f t="shared" si="30"/>
        <v/>
      </c>
      <c r="E22" s="1" t="str">
        <f t="shared" si="31"/>
        <v/>
      </c>
      <c r="F22" s="1" t="str">
        <f t="shared" si="32"/>
        <v/>
      </c>
      <c r="G22" s="1" t="str">
        <f t="shared" si="33"/>
        <v/>
      </c>
      <c r="H22" s="55" t="str">
        <f t="shared" si="34"/>
        <v/>
      </c>
      <c r="I22" s="1" t="str">
        <f>IF(O22="","",(IF(ISNA(VLOOKUP(O22,'On-Air sites List'!$B$1:$B$2000,1,FALSE)),"Not in List","")))</f>
        <v/>
      </c>
      <c r="J22" s="1" t="str">
        <f t="shared" si="35"/>
        <v/>
      </c>
      <c r="K22" s="1" t="str">
        <f t="shared" si="25"/>
        <v/>
      </c>
      <c r="L22" s="150"/>
      <c r="M22" s="150"/>
      <c r="N22" s="150"/>
      <c r="O22" s="150"/>
      <c r="P22" s="1" t="str">
        <f t="shared" si="10"/>
        <v/>
      </c>
      <c r="Q22" s="1" t="str">
        <f t="shared" si="11"/>
        <v/>
      </c>
      <c r="R22" s="1"/>
      <c r="S22" s="155"/>
      <c r="T22" s="155"/>
      <c r="U22" s="155"/>
      <c r="V22" s="138"/>
      <c r="W22" s="155"/>
      <c r="X22" s="1" t="str">
        <f t="shared" si="23"/>
        <v/>
      </c>
      <c r="Y22" s="1" t="str">
        <f t="shared" si="24"/>
        <v/>
      </c>
      <c r="Z22" s="117" t="str">
        <f t="shared" si="14"/>
        <v/>
      </c>
      <c r="AA22" s="1" t="str">
        <f t="shared" si="26"/>
        <v/>
      </c>
      <c r="AB22" s="62">
        <v>42654.020833333336</v>
      </c>
      <c r="AC22" s="140" t="s">
        <v>15002</v>
      </c>
      <c r="AD22" s="63" t="s">
        <v>15003</v>
      </c>
      <c r="AE22" t="s">
        <v>81</v>
      </c>
      <c r="AF22" t="s">
        <v>10050</v>
      </c>
      <c r="AG22" t="s">
        <v>11698</v>
      </c>
      <c r="AH22" t="s">
        <v>11699</v>
      </c>
      <c r="AI22" t="s">
        <v>89</v>
      </c>
      <c r="AK22" t="s">
        <v>11700</v>
      </c>
      <c r="AL22" t="s">
        <v>91</v>
      </c>
      <c r="AN22" s="59" t="s">
        <v>11696</v>
      </c>
      <c r="AP22" s="2" t="s">
        <v>18</v>
      </c>
      <c r="AQ22" s="3" t="s">
        <v>5423</v>
      </c>
      <c r="AR22" s="4">
        <v>0.66388888888888886</v>
      </c>
      <c r="AS22" s="1" t="str">
        <f t="shared" si="15"/>
        <v>Down 15:56</v>
      </c>
      <c r="AT22" s="150" t="s">
        <v>81</v>
      </c>
      <c r="AU22" s="150" t="s">
        <v>81</v>
      </c>
      <c r="AV22" s="150" t="s">
        <v>81</v>
      </c>
      <c r="AX22" s="1" t="str">
        <f t="shared" si="16"/>
        <v/>
      </c>
      <c r="AY22" s="1" t="str">
        <f t="shared" si="17"/>
        <v/>
      </c>
      <c r="BA22" t="s">
        <v>4041</v>
      </c>
      <c r="BB22" t="s">
        <v>11</v>
      </c>
      <c r="BD22" t="s">
        <v>7276</v>
      </c>
      <c r="BE22" t="s">
        <v>7355</v>
      </c>
      <c r="BH22" s="59"/>
      <c r="BI22" s="1" t="str">
        <f t="shared" si="18"/>
        <v/>
      </c>
      <c r="BJ22" s="1" t="str">
        <f t="shared" si="19"/>
        <v/>
      </c>
      <c r="BK22" s="1" t="str">
        <f t="shared" si="20"/>
        <v/>
      </c>
      <c r="BL22" s="1" t="str">
        <f t="shared" si="21"/>
        <v/>
      </c>
      <c r="BO22" s="8" t="s">
        <v>4578</v>
      </c>
      <c r="BP22" s="5" t="s">
        <v>9126</v>
      </c>
      <c r="BY22">
        <v>25257</v>
      </c>
      <c r="BZ22" t="s">
        <v>14505</v>
      </c>
    </row>
    <row r="23" spans="1:78" x14ac:dyDescent="0.25">
      <c r="A23" s="1" t="str">
        <f t="shared" si="27"/>
        <v/>
      </c>
      <c r="B23" s="1" t="str">
        <f t="shared" si="28"/>
        <v/>
      </c>
      <c r="C23" s="60" t="str">
        <f t="shared" si="29"/>
        <v/>
      </c>
      <c r="D23" s="1" t="str">
        <f t="shared" si="30"/>
        <v/>
      </c>
      <c r="E23" s="1" t="str">
        <f t="shared" si="31"/>
        <v/>
      </c>
      <c r="F23" s="1" t="str">
        <f t="shared" si="32"/>
        <v/>
      </c>
      <c r="G23" s="1" t="str">
        <f t="shared" si="33"/>
        <v/>
      </c>
      <c r="H23" s="55" t="str">
        <f t="shared" si="34"/>
        <v/>
      </c>
      <c r="I23" s="1" t="str">
        <f>IF(O23="","",(IF(ISNA(VLOOKUP(O23,'On-Air sites List'!$B$1:$B$2000,1,FALSE)),"Not in List","")))</f>
        <v/>
      </c>
      <c r="J23" s="1" t="str">
        <f t="shared" si="35"/>
        <v/>
      </c>
      <c r="K23" s="1" t="str">
        <f t="shared" si="25"/>
        <v/>
      </c>
      <c r="L23" s="150"/>
      <c r="M23" s="150"/>
      <c r="N23" s="150"/>
      <c r="O23" s="150"/>
      <c r="P23" s="1" t="str">
        <f t="shared" si="10"/>
        <v/>
      </c>
      <c r="Q23" s="1" t="str">
        <f t="shared" si="11"/>
        <v/>
      </c>
      <c r="R23" s="1"/>
      <c r="S23" s="155"/>
      <c r="T23" s="153"/>
      <c r="U23" s="153"/>
      <c r="V23" s="138"/>
      <c r="W23" s="153"/>
      <c r="X23" s="1" t="str">
        <f t="shared" si="23"/>
        <v/>
      </c>
      <c r="Y23" s="1" t="str">
        <f t="shared" si="24"/>
        <v/>
      </c>
      <c r="Z23" s="117" t="str">
        <f t="shared" si="14"/>
        <v/>
      </c>
      <c r="AA23" s="1" t="str">
        <f t="shared" si="26"/>
        <v/>
      </c>
      <c r="AB23" s="62" t="s">
        <v>15006</v>
      </c>
      <c r="AC23" s="140" t="s">
        <v>15004</v>
      </c>
      <c r="AD23" s="63" t="s">
        <v>15005</v>
      </c>
      <c r="AE23" t="s">
        <v>81</v>
      </c>
      <c r="AF23" t="s">
        <v>118</v>
      </c>
      <c r="AG23" t="s">
        <v>119</v>
      </c>
      <c r="AH23" t="s">
        <v>11701</v>
      </c>
      <c r="AI23" t="s">
        <v>89</v>
      </c>
      <c r="AK23" t="s">
        <v>11702</v>
      </c>
      <c r="AL23" t="s">
        <v>91</v>
      </c>
      <c r="AN23" s="59" t="s">
        <v>11696</v>
      </c>
      <c r="AP23" s="2" t="s">
        <v>18</v>
      </c>
      <c r="AQ23" s="6" t="s">
        <v>5442</v>
      </c>
      <c r="AR23" s="4">
        <v>0.65694444444444444</v>
      </c>
      <c r="AS23" s="1" t="str">
        <f t="shared" si="15"/>
        <v>Down 15:46</v>
      </c>
      <c r="AT23" s="150" t="s">
        <v>81</v>
      </c>
      <c r="AU23" s="150" t="s">
        <v>81</v>
      </c>
      <c r="AV23" s="150" t="s">
        <v>81</v>
      </c>
      <c r="AX23" s="1" t="str">
        <f t="shared" si="16"/>
        <v/>
      </c>
      <c r="AY23" s="1" t="str">
        <f t="shared" si="17"/>
        <v/>
      </c>
      <c r="BA23" t="s">
        <v>4042</v>
      </c>
      <c r="BB23" t="s">
        <v>11</v>
      </c>
      <c r="BD23" t="s">
        <v>7277</v>
      </c>
      <c r="BE23" t="s">
        <v>7359</v>
      </c>
      <c r="BH23" s="59"/>
      <c r="BI23" s="1" t="str">
        <f t="shared" si="18"/>
        <v/>
      </c>
      <c r="BJ23" s="1" t="str">
        <f t="shared" si="19"/>
        <v/>
      </c>
      <c r="BK23" s="1" t="str">
        <f t="shared" si="20"/>
        <v/>
      </c>
      <c r="BL23" s="1" t="str">
        <f t="shared" si="21"/>
        <v/>
      </c>
      <c r="BO23" s="8" t="s">
        <v>5278</v>
      </c>
      <c r="BP23" s="5" t="s">
        <v>9127</v>
      </c>
      <c r="BY23">
        <v>25258</v>
      </c>
      <c r="BZ23" t="s">
        <v>14505</v>
      </c>
    </row>
    <row r="24" spans="1:78" x14ac:dyDescent="0.25">
      <c r="A24" s="1" t="str">
        <f t="shared" si="27"/>
        <v/>
      </c>
      <c r="B24" s="1" t="str">
        <f t="shared" si="28"/>
        <v/>
      </c>
      <c r="C24" s="60" t="str">
        <f t="shared" si="29"/>
        <v/>
      </c>
      <c r="D24" s="1" t="str">
        <f t="shared" si="30"/>
        <v/>
      </c>
      <c r="E24" s="1" t="str">
        <f t="shared" si="31"/>
        <v/>
      </c>
      <c r="F24" s="1" t="str">
        <f t="shared" si="32"/>
        <v/>
      </c>
      <c r="G24" s="1" t="str">
        <f t="shared" si="33"/>
        <v/>
      </c>
      <c r="H24" s="55" t="str">
        <f t="shared" si="34"/>
        <v/>
      </c>
      <c r="I24" s="1" t="str">
        <f>IF(O24="","",(IF(ISNA(VLOOKUP(O24,'On-Air sites List'!$B$1:$B$2000,1,FALSE)),"Not in List","")))</f>
        <v/>
      </c>
      <c r="J24" s="1" t="str">
        <f t="shared" si="35"/>
        <v/>
      </c>
      <c r="K24" s="1" t="str">
        <f t="shared" si="25"/>
        <v/>
      </c>
      <c r="L24" s="150"/>
      <c r="M24" s="150"/>
      <c r="N24" s="150"/>
      <c r="O24" s="150"/>
      <c r="P24" s="1" t="str">
        <f t="shared" si="10"/>
        <v/>
      </c>
      <c r="Q24" s="1" t="str">
        <f t="shared" si="11"/>
        <v/>
      </c>
      <c r="R24" s="1"/>
      <c r="S24" s="155"/>
      <c r="T24" s="155"/>
      <c r="U24" s="155"/>
      <c r="V24" s="138"/>
      <c r="W24" s="155"/>
      <c r="X24" s="1" t="str">
        <f t="shared" si="23"/>
        <v/>
      </c>
      <c r="Y24" s="1" t="str">
        <f t="shared" si="24"/>
        <v/>
      </c>
      <c r="Z24" s="117" t="str">
        <f t="shared" si="14"/>
        <v/>
      </c>
      <c r="AA24" s="1" t="str">
        <f t="shared" si="26"/>
        <v/>
      </c>
      <c r="AB24" s="62" t="s">
        <v>15008</v>
      </c>
      <c r="AC24" s="140" t="s">
        <v>15009</v>
      </c>
      <c r="AD24" s="63" t="s">
        <v>15010</v>
      </c>
      <c r="AE24" t="s">
        <v>81</v>
      </c>
      <c r="AF24" t="s">
        <v>81</v>
      </c>
      <c r="AG24" t="s">
        <v>81</v>
      </c>
      <c r="AH24" t="s">
        <v>81</v>
      </c>
      <c r="AI24" t="s">
        <v>89</v>
      </c>
      <c r="AK24" t="s">
        <v>81</v>
      </c>
      <c r="AL24" t="s">
        <v>91</v>
      </c>
      <c r="AN24" s="59" t="s">
        <v>11696</v>
      </c>
      <c r="AP24" s="2" t="s">
        <v>20</v>
      </c>
      <c r="AQ24" s="3" t="s">
        <v>7926</v>
      </c>
      <c r="AR24" s="4">
        <v>0.6479166666666667</v>
      </c>
      <c r="AS24" s="1" t="str">
        <f t="shared" si="15"/>
        <v>Down 15:33</v>
      </c>
      <c r="AT24" s="150" t="s">
        <v>81</v>
      </c>
      <c r="AU24" s="150" t="s">
        <v>81</v>
      </c>
      <c r="AV24" s="150" t="s">
        <v>81</v>
      </c>
      <c r="AX24" s="1" t="str">
        <f t="shared" si="16"/>
        <v/>
      </c>
      <c r="AY24" s="1" t="str">
        <f t="shared" si="17"/>
        <v/>
      </c>
      <c r="BA24" t="s">
        <v>4043</v>
      </c>
      <c r="BB24" t="s">
        <v>11</v>
      </c>
      <c r="BD24" t="s">
        <v>7255</v>
      </c>
      <c r="BE24" t="s">
        <v>7354</v>
      </c>
      <c r="BH24" s="59"/>
      <c r="BI24" s="1" t="str">
        <f t="shared" si="18"/>
        <v/>
      </c>
      <c r="BJ24" s="1" t="str">
        <f t="shared" si="19"/>
        <v/>
      </c>
      <c r="BK24" s="1" t="str">
        <f t="shared" si="20"/>
        <v/>
      </c>
      <c r="BL24" s="1" t="str">
        <f t="shared" si="21"/>
        <v/>
      </c>
      <c r="BO24" s="8" t="s">
        <v>5277</v>
      </c>
      <c r="BP24" s="5" t="s">
        <v>9128</v>
      </c>
      <c r="BY24">
        <v>25259</v>
      </c>
      <c r="BZ24" t="s">
        <v>14505</v>
      </c>
    </row>
    <row r="25" spans="1:78" x14ac:dyDescent="0.25">
      <c r="A25" s="1" t="str">
        <f t="shared" si="27"/>
        <v/>
      </c>
      <c r="B25" s="1" t="str">
        <f t="shared" si="28"/>
        <v/>
      </c>
      <c r="C25" s="60" t="str">
        <f t="shared" si="29"/>
        <v/>
      </c>
      <c r="D25" s="1" t="str">
        <f t="shared" si="30"/>
        <v/>
      </c>
      <c r="E25" s="1" t="str">
        <f t="shared" si="31"/>
        <v/>
      </c>
      <c r="F25" s="1" t="str">
        <f t="shared" si="32"/>
        <v/>
      </c>
      <c r="G25" s="1" t="str">
        <f t="shared" si="33"/>
        <v/>
      </c>
      <c r="H25" s="55" t="str">
        <f t="shared" si="34"/>
        <v/>
      </c>
      <c r="I25" s="1" t="str">
        <f>IF(O25="","",(IF(ISNA(VLOOKUP(O25,'On-Air sites List'!$B$1:$B$2000,1,FALSE)),"Not in List","")))</f>
        <v/>
      </c>
      <c r="J25" s="1" t="str">
        <f t="shared" si="35"/>
        <v/>
      </c>
      <c r="K25" s="1" t="str">
        <f t="shared" si="25"/>
        <v/>
      </c>
      <c r="L25" s="150"/>
      <c r="M25" s="150"/>
      <c r="N25" s="150"/>
      <c r="O25" s="150"/>
      <c r="P25" s="1" t="str">
        <f t="shared" si="10"/>
        <v/>
      </c>
      <c r="Q25" s="1" t="str">
        <f t="shared" si="11"/>
        <v/>
      </c>
      <c r="R25" s="1"/>
      <c r="S25" s="155"/>
      <c r="T25" s="155"/>
      <c r="U25" s="155"/>
      <c r="V25" s="138"/>
      <c r="W25" s="155"/>
      <c r="X25" s="1" t="str">
        <f t="shared" si="23"/>
        <v/>
      </c>
      <c r="Y25" s="1" t="str">
        <f t="shared" si="24"/>
        <v/>
      </c>
      <c r="Z25" s="117" t="str">
        <f t="shared" si="14"/>
        <v/>
      </c>
      <c r="AA25" s="1" t="str">
        <f t="shared" si="26"/>
        <v/>
      </c>
      <c r="AB25" s="62" t="s">
        <v>15012</v>
      </c>
      <c r="AC25" s="140" t="s">
        <v>15013</v>
      </c>
      <c r="AD25" s="63" t="s">
        <v>15010</v>
      </c>
      <c r="AE25" t="s">
        <v>81</v>
      </c>
      <c r="AF25" t="s">
        <v>81</v>
      </c>
      <c r="AG25" t="s">
        <v>81</v>
      </c>
      <c r="AH25" t="s">
        <v>81</v>
      </c>
      <c r="AI25" t="s">
        <v>89</v>
      </c>
      <c r="AK25" t="s">
        <v>81</v>
      </c>
      <c r="AL25" t="s">
        <v>91</v>
      </c>
      <c r="AN25" s="59" t="s">
        <v>11696</v>
      </c>
      <c r="AP25" s="2" t="s">
        <v>20</v>
      </c>
      <c r="AQ25" s="3" t="s">
        <v>5490</v>
      </c>
      <c r="AR25" s="4">
        <v>0.53749999999999998</v>
      </c>
      <c r="AS25" s="1" t="str">
        <f t="shared" si="15"/>
        <v>Down 12:54</v>
      </c>
      <c r="AT25" s="150" t="s">
        <v>81</v>
      </c>
      <c r="AU25" s="150" t="s">
        <v>81</v>
      </c>
      <c r="AV25" s="150" t="s">
        <v>81</v>
      </c>
      <c r="AX25" s="1" t="str">
        <f t="shared" si="16"/>
        <v/>
      </c>
      <c r="AY25" s="1" t="str">
        <f t="shared" si="17"/>
        <v/>
      </c>
      <c r="BA25" t="s">
        <v>4044</v>
      </c>
      <c r="BB25" t="s">
        <v>11</v>
      </c>
      <c r="BD25" t="s">
        <v>7278</v>
      </c>
      <c r="BE25" t="s">
        <v>7354</v>
      </c>
      <c r="BH25" s="59"/>
      <c r="BI25" s="1" t="str">
        <f t="shared" si="18"/>
        <v/>
      </c>
      <c r="BJ25" s="1" t="str">
        <f t="shared" si="19"/>
        <v/>
      </c>
      <c r="BK25" s="1" t="str">
        <f t="shared" si="20"/>
        <v/>
      </c>
      <c r="BL25" s="1" t="str">
        <f t="shared" si="21"/>
        <v/>
      </c>
      <c r="BO25" s="8" t="s">
        <v>5276</v>
      </c>
      <c r="BP25" s="5" t="s">
        <v>9129</v>
      </c>
      <c r="BY25">
        <v>25260</v>
      </c>
      <c r="BZ25" t="s">
        <v>14505</v>
      </c>
    </row>
    <row r="26" spans="1:78" x14ac:dyDescent="0.25">
      <c r="A26" s="1" t="str">
        <f t="shared" si="27"/>
        <v/>
      </c>
      <c r="B26" s="1" t="str">
        <f t="shared" si="28"/>
        <v/>
      </c>
      <c r="C26" s="60" t="str">
        <f t="shared" si="29"/>
        <v/>
      </c>
      <c r="D26" s="1" t="str">
        <f t="shared" si="30"/>
        <v/>
      </c>
      <c r="E26" s="1" t="str">
        <f t="shared" si="31"/>
        <v/>
      </c>
      <c r="F26" s="1" t="str">
        <f t="shared" si="32"/>
        <v/>
      </c>
      <c r="G26" s="1" t="str">
        <f t="shared" si="33"/>
        <v/>
      </c>
      <c r="H26" s="55" t="str">
        <f t="shared" si="34"/>
        <v/>
      </c>
      <c r="I26" s="1" t="str">
        <f>IF(O26="","",(IF(ISNA(VLOOKUP(O26,'On-Air sites List'!$B$1:$B$2000,1,FALSE)),"Not in List","")))</f>
        <v/>
      </c>
      <c r="J26" s="1" t="str">
        <f t="shared" si="35"/>
        <v/>
      </c>
      <c r="K26" s="1" t="str">
        <f t="shared" si="25"/>
        <v/>
      </c>
      <c r="L26" s="150"/>
      <c r="M26" s="150"/>
      <c r="N26" s="150"/>
      <c r="O26" s="150"/>
      <c r="P26" s="1" t="str">
        <f t="shared" si="10"/>
        <v/>
      </c>
      <c r="Q26" s="1" t="str">
        <f t="shared" si="11"/>
        <v/>
      </c>
      <c r="R26" s="1"/>
      <c r="S26" s="155"/>
      <c r="T26" s="155"/>
      <c r="U26" s="155"/>
      <c r="V26" s="138"/>
      <c r="W26" s="155"/>
      <c r="X26" s="1" t="str">
        <f t="shared" si="12"/>
        <v/>
      </c>
      <c r="Y26" s="1" t="str">
        <f t="shared" si="13"/>
        <v/>
      </c>
      <c r="Z26" s="117" t="str">
        <f t="shared" si="14"/>
        <v/>
      </c>
      <c r="AA26" s="1" t="str">
        <f t="shared" si="26"/>
        <v/>
      </c>
      <c r="AB26" s="62" t="s">
        <v>15336</v>
      </c>
      <c r="AC26" s="140" t="s">
        <v>15337</v>
      </c>
      <c r="AD26" s="63" t="s">
        <v>15338</v>
      </c>
      <c r="AE26" t="s">
        <v>81</v>
      </c>
      <c r="AF26" t="s">
        <v>81</v>
      </c>
      <c r="AG26" t="s">
        <v>81</v>
      </c>
      <c r="AH26" t="s">
        <v>81</v>
      </c>
      <c r="AI26" t="s">
        <v>89</v>
      </c>
      <c r="AK26" t="s">
        <v>81</v>
      </c>
      <c r="AL26" t="s">
        <v>91</v>
      </c>
      <c r="AN26" s="59" t="s">
        <v>11696</v>
      </c>
      <c r="AP26" s="2" t="s">
        <v>44</v>
      </c>
      <c r="AQ26" s="3" t="s">
        <v>13959</v>
      </c>
      <c r="AR26" s="4">
        <v>0.61319444444444449</v>
      </c>
      <c r="AS26" s="1" t="str">
        <f t="shared" si="15"/>
        <v>Down 14:43</v>
      </c>
      <c r="AT26" s="150" t="s">
        <v>81</v>
      </c>
      <c r="AU26" s="150" t="s">
        <v>81</v>
      </c>
      <c r="AV26" s="150" t="s">
        <v>81</v>
      </c>
      <c r="AX26" s="1" t="str">
        <f t="shared" si="16"/>
        <v/>
      </c>
      <c r="AY26" s="1" t="str">
        <f t="shared" si="17"/>
        <v/>
      </c>
      <c r="BA26" t="s">
        <v>4045</v>
      </c>
      <c r="BB26" t="s">
        <v>11</v>
      </c>
      <c r="BD26" t="s">
        <v>7279</v>
      </c>
      <c r="BE26" t="s">
        <v>7354</v>
      </c>
      <c r="BH26" s="59"/>
      <c r="BI26" s="1" t="str">
        <f t="shared" si="18"/>
        <v/>
      </c>
      <c r="BJ26" s="1" t="str">
        <f t="shared" si="19"/>
        <v/>
      </c>
      <c r="BK26" s="1" t="str">
        <f t="shared" si="20"/>
        <v/>
      </c>
      <c r="BL26" s="1" t="str">
        <f t="shared" si="21"/>
        <v/>
      </c>
      <c r="BO26" s="8" t="s">
        <v>6674</v>
      </c>
      <c r="BP26" s="5" t="s">
        <v>9130</v>
      </c>
      <c r="BY26">
        <v>25261</v>
      </c>
      <c r="BZ26" t="s">
        <v>14505</v>
      </c>
    </row>
    <row r="27" spans="1:78" x14ac:dyDescent="0.25">
      <c r="A27" s="1" t="str">
        <f t="shared" si="27"/>
        <v/>
      </c>
      <c r="B27" s="1" t="str">
        <f t="shared" si="28"/>
        <v/>
      </c>
      <c r="C27" s="60" t="str">
        <f t="shared" si="29"/>
        <v/>
      </c>
      <c r="D27" s="1" t="str">
        <f t="shared" si="30"/>
        <v/>
      </c>
      <c r="E27" s="1" t="str">
        <f t="shared" si="31"/>
        <v/>
      </c>
      <c r="F27" s="1" t="str">
        <f t="shared" si="32"/>
        <v/>
      </c>
      <c r="G27" s="1" t="str">
        <f t="shared" si="33"/>
        <v/>
      </c>
      <c r="H27" s="55" t="str">
        <f t="shared" si="34"/>
        <v/>
      </c>
      <c r="I27" s="1" t="str">
        <f>IF(O27="","",(IF(ISNA(VLOOKUP(O27,'On-Air sites List'!$B$1:$B$2000,1,FALSE)),"Not in List","")))</f>
        <v/>
      </c>
      <c r="J27" s="1" t="str">
        <f t="shared" si="35"/>
        <v/>
      </c>
      <c r="K27" s="1" t="str">
        <f t="shared" si="25"/>
        <v/>
      </c>
      <c r="L27" s="150"/>
      <c r="M27" s="150"/>
      <c r="N27" s="150"/>
      <c r="O27" s="150"/>
      <c r="P27" s="1" t="str">
        <f t="shared" si="10"/>
        <v/>
      </c>
      <c r="Q27" s="1" t="str">
        <f t="shared" si="11"/>
        <v/>
      </c>
      <c r="R27" s="1"/>
      <c r="S27" s="155"/>
      <c r="T27" s="155"/>
      <c r="U27" s="155"/>
      <c r="V27" s="138"/>
      <c r="W27" s="155"/>
      <c r="X27" s="1" t="str">
        <f t="shared" si="12"/>
        <v/>
      </c>
      <c r="Y27" s="1" t="str">
        <f t="shared" si="13"/>
        <v/>
      </c>
      <c r="Z27" s="117" t="str">
        <f t="shared" si="14"/>
        <v/>
      </c>
      <c r="AA27" s="1" t="str">
        <f t="shared" si="26"/>
        <v/>
      </c>
      <c r="AB27" s="62" t="s">
        <v>15345</v>
      </c>
      <c r="AC27" s="140" t="s">
        <v>15346</v>
      </c>
      <c r="AD27" s="63" t="s">
        <v>15344</v>
      </c>
      <c r="AE27" t="s">
        <v>81</v>
      </c>
      <c r="AF27" t="s">
        <v>81</v>
      </c>
      <c r="AG27" t="s">
        <v>81</v>
      </c>
      <c r="AH27" t="s">
        <v>81</v>
      </c>
      <c r="AI27" t="s">
        <v>89</v>
      </c>
      <c r="AK27" t="s">
        <v>81</v>
      </c>
      <c r="AL27" t="s">
        <v>91</v>
      </c>
      <c r="AN27" s="59" t="s">
        <v>11696</v>
      </c>
      <c r="AP27" s="2" t="s">
        <v>44</v>
      </c>
      <c r="AQ27" s="3" t="s">
        <v>5574</v>
      </c>
      <c r="AR27" s="4">
        <v>0.58194444444444449</v>
      </c>
      <c r="AS27" s="1" t="str">
        <f t="shared" si="15"/>
        <v>Down 13:58</v>
      </c>
      <c r="AT27" s="150" t="s">
        <v>81</v>
      </c>
      <c r="AU27" s="150" t="s">
        <v>81</v>
      </c>
      <c r="AV27" s="150" t="s">
        <v>81</v>
      </c>
      <c r="AX27" s="1" t="str">
        <f t="shared" si="16"/>
        <v/>
      </c>
      <c r="AY27" s="1" t="str">
        <f t="shared" si="17"/>
        <v/>
      </c>
      <c r="BA27" t="s">
        <v>4046</v>
      </c>
      <c r="BB27" t="s">
        <v>11</v>
      </c>
      <c r="BD27" t="s">
        <v>7280</v>
      </c>
      <c r="BE27" t="s">
        <v>7354</v>
      </c>
      <c r="BH27" s="59"/>
      <c r="BI27" s="1" t="str">
        <f t="shared" si="18"/>
        <v/>
      </c>
      <c r="BJ27" s="1" t="str">
        <f t="shared" si="19"/>
        <v/>
      </c>
      <c r="BK27" s="1" t="str">
        <f t="shared" si="20"/>
        <v/>
      </c>
      <c r="BL27" s="1" t="str">
        <f t="shared" si="21"/>
        <v/>
      </c>
      <c r="BO27" s="8" t="s">
        <v>5126</v>
      </c>
      <c r="BP27" s="5" t="s">
        <v>9131</v>
      </c>
      <c r="BY27">
        <v>25262</v>
      </c>
      <c r="BZ27" t="s">
        <v>14505</v>
      </c>
    </row>
    <row r="28" spans="1:78" x14ac:dyDescent="0.25">
      <c r="A28" s="1" t="str">
        <f t="shared" si="27"/>
        <v/>
      </c>
      <c r="B28" s="1" t="str">
        <f t="shared" si="28"/>
        <v/>
      </c>
      <c r="C28" s="60" t="str">
        <f t="shared" si="29"/>
        <v/>
      </c>
      <c r="D28" s="1" t="str">
        <f t="shared" si="30"/>
        <v/>
      </c>
      <c r="E28" s="1" t="str">
        <f t="shared" si="31"/>
        <v/>
      </c>
      <c r="F28" s="1" t="str">
        <f t="shared" si="32"/>
        <v/>
      </c>
      <c r="G28" s="1" t="str">
        <f t="shared" si="33"/>
        <v/>
      </c>
      <c r="H28" s="55" t="str">
        <f t="shared" si="34"/>
        <v/>
      </c>
      <c r="I28" s="1" t="str">
        <f>IF(O28="","",(IF(ISNA(VLOOKUP(O28,'On-Air sites List'!$B$1:$B$2000,1,FALSE)),"Not in List","")))</f>
        <v/>
      </c>
      <c r="J28" s="1" t="str">
        <f t="shared" si="35"/>
        <v/>
      </c>
      <c r="K28" s="1" t="str">
        <f t="shared" si="25"/>
        <v/>
      </c>
      <c r="L28" s="150"/>
      <c r="M28" s="150"/>
      <c r="N28" s="150"/>
      <c r="O28" s="150"/>
      <c r="P28" s="1" t="str">
        <f t="shared" si="10"/>
        <v/>
      </c>
      <c r="Q28" s="1" t="str">
        <f t="shared" si="11"/>
        <v/>
      </c>
      <c r="R28" s="1"/>
      <c r="S28" s="155"/>
      <c r="T28" s="155"/>
      <c r="U28" s="155"/>
      <c r="V28" s="138"/>
      <c r="W28" s="155"/>
      <c r="X28" s="1" t="str">
        <f t="shared" si="12"/>
        <v/>
      </c>
      <c r="Y28" s="1" t="str">
        <f t="shared" si="13"/>
        <v/>
      </c>
      <c r="Z28" s="117" t="str">
        <f t="shared" si="14"/>
        <v/>
      </c>
      <c r="AA28" s="1" t="str">
        <f t="shared" si="26"/>
        <v/>
      </c>
      <c r="AB28" s="62">
        <v>42826.892361111109</v>
      </c>
      <c r="AC28" s="140" t="s">
        <v>15348</v>
      </c>
      <c r="AD28" s="63" t="s">
        <v>15349</v>
      </c>
      <c r="AE28" t="s">
        <v>81</v>
      </c>
      <c r="AF28" t="s">
        <v>81</v>
      </c>
      <c r="AG28" t="s">
        <v>81</v>
      </c>
      <c r="AH28" t="s">
        <v>81</v>
      </c>
      <c r="AI28" t="s">
        <v>89</v>
      </c>
      <c r="AK28" t="s">
        <v>81</v>
      </c>
      <c r="AL28" t="s">
        <v>91</v>
      </c>
      <c r="AN28" s="59" t="s">
        <v>11696</v>
      </c>
      <c r="AP28" s="2" t="s">
        <v>50</v>
      </c>
      <c r="AQ28" s="3" t="s">
        <v>13714</v>
      </c>
      <c r="AR28" s="4">
        <v>0.65486111111111112</v>
      </c>
      <c r="AS28" s="1" t="str">
        <f t="shared" si="15"/>
        <v>Down 15:43</v>
      </c>
      <c r="AT28" s="150" t="s">
        <v>81</v>
      </c>
      <c r="AU28" s="150" t="s">
        <v>81</v>
      </c>
      <c r="AV28" s="150" t="s">
        <v>81</v>
      </c>
      <c r="AX28" s="1" t="str">
        <f t="shared" si="16"/>
        <v/>
      </c>
      <c r="AY28" s="1" t="str">
        <f t="shared" si="17"/>
        <v/>
      </c>
      <c r="BA28" t="s">
        <v>4047</v>
      </c>
      <c r="BB28" t="s">
        <v>11</v>
      </c>
      <c r="BD28" t="s">
        <v>7281</v>
      </c>
      <c r="BE28" t="s">
        <v>7355</v>
      </c>
      <c r="BH28" s="59"/>
      <c r="BI28" s="1" t="str">
        <f t="shared" si="18"/>
        <v/>
      </c>
      <c r="BJ28" s="1" t="str">
        <f t="shared" si="19"/>
        <v/>
      </c>
      <c r="BK28" s="1" t="str">
        <f t="shared" si="20"/>
        <v/>
      </c>
      <c r="BL28" s="1" t="str">
        <f t="shared" si="21"/>
        <v/>
      </c>
      <c r="BO28" s="8" t="s">
        <v>9132</v>
      </c>
      <c r="BP28" s="5" t="s">
        <v>9133</v>
      </c>
      <c r="BY28">
        <v>25263</v>
      </c>
      <c r="BZ28" t="s">
        <v>14505</v>
      </c>
    </row>
    <row r="29" spans="1:78" x14ac:dyDescent="0.25">
      <c r="A29" s="1" t="str">
        <f t="shared" si="27"/>
        <v/>
      </c>
      <c r="B29" s="1" t="str">
        <f t="shared" si="28"/>
        <v/>
      </c>
      <c r="C29" s="60" t="str">
        <f t="shared" si="29"/>
        <v/>
      </c>
      <c r="D29" s="1" t="str">
        <f t="shared" si="30"/>
        <v/>
      </c>
      <c r="E29" s="1" t="str">
        <f t="shared" si="31"/>
        <v/>
      </c>
      <c r="F29" s="1" t="str">
        <f t="shared" si="32"/>
        <v/>
      </c>
      <c r="G29" s="1" t="str">
        <f t="shared" si="33"/>
        <v/>
      </c>
      <c r="H29" s="55" t="str">
        <f t="shared" si="34"/>
        <v/>
      </c>
      <c r="I29" s="1" t="str">
        <f>IF(O29="","",(IF(ISNA(VLOOKUP(O29,'On-Air sites List'!$B$1:$B$2000,1,FALSE)),"Not in List","")))</f>
        <v/>
      </c>
      <c r="J29" s="1" t="str">
        <f t="shared" si="35"/>
        <v/>
      </c>
      <c r="K29" s="1" t="str">
        <f t="shared" si="25"/>
        <v/>
      </c>
      <c r="L29" s="150"/>
      <c r="M29" s="150"/>
      <c r="N29" s="150"/>
      <c r="O29" s="150"/>
      <c r="P29" s="1" t="str">
        <f t="shared" si="10"/>
        <v/>
      </c>
      <c r="Q29" s="1" t="str">
        <f t="shared" si="11"/>
        <v/>
      </c>
      <c r="R29" s="1"/>
      <c r="S29" s="155"/>
      <c r="T29" s="155"/>
      <c r="U29" s="155"/>
      <c r="V29" s="138"/>
      <c r="W29" s="155"/>
      <c r="X29" s="1" t="str">
        <f t="shared" si="12"/>
        <v/>
      </c>
      <c r="Y29" s="1" t="str">
        <f t="shared" si="13"/>
        <v/>
      </c>
      <c r="Z29" s="117" t="str">
        <f t="shared" si="14"/>
        <v/>
      </c>
      <c r="AA29" s="1" t="str">
        <f t="shared" si="26"/>
        <v/>
      </c>
      <c r="AB29" s="62"/>
      <c r="AC29" s="140"/>
      <c r="AD29" s="63"/>
      <c r="AE29" t="s">
        <v>81</v>
      </c>
      <c r="AF29" t="s">
        <v>81</v>
      </c>
      <c r="AG29" t="s">
        <v>81</v>
      </c>
      <c r="AH29" t="s">
        <v>81</v>
      </c>
      <c r="AI29" t="s">
        <v>89</v>
      </c>
      <c r="AK29" t="s">
        <v>81</v>
      </c>
      <c r="AL29" t="s">
        <v>91</v>
      </c>
      <c r="AN29" s="59" t="s">
        <v>11696</v>
      </c>
      <c r="AP29" s="2" t="s">
        <v>50</v>
      </c>
      <c r="AQ29" s="3" t="s">
        <v>5962</v>
      </c>
      <c r="AR29" s="4">
        <v>0.65138888888888891</v>
      </c>
      <c r="AS29" s="1" t="str">
        <f t="shared" si="15"/>
        <v>Down 15:38</v>
      </c>
      <c r="AT29" s="150" t="s">
        <v>81</v>
      </c>
      <c r="AU29" s="150" t="s">
        <v>81</v>
      </c>
      <c r="AV29" s="150" t="s">
        <v>81</v>
      </c>
      <c r="AX29" s="1" t="str">
        <f t="shared" si="16"/>
        <v/>
      </c>
      <c r="AY29" s="1" t="str">
        <f t="shared" si="17"/>
        <v/>
      </c>
      <c r="BA29" t="s">
        <v>957</v>
      </c>
      <c r="BB29" t="s">
        <v>11</v>
      </c>
      <c r="BD29" t="s">
        <v>7282</v>
      </c>
      <c r="BE29" t="s">
        <v>7354</v>
      </c>
      <c r="BH29" s="59"/>
      <c r="BI29" s="1" t="str">
        <f t="shared" si="18"/>
        <v/>
      </c>
      <c r="BJ29" s="1" t="str">
        <f t="shared" si="19"/>
        <v/>
      </c>
      <c r="BK29" s="1" t="str">
        <f t="shared" si="20"/>
        <v/>
      </c>
      <c r="BL29" s="1" t="str">
        <f t="shared" si="21"/>
        <v/>
      </c>
      <c r="BO29" s="8" t="s">
        <v>2344</v>
      </c>
      <c r="BP29" s="5" t="s">
        <v>9134</v>
      </c>
      <c r="BY29">
        <v>25264</v>
      </c>
      <c r="BZ29" t="s">
        <v>14505</v>
      </c>
    </row>
    <row r="30" spans="1:78" x14ac:dyDescent="0.25">
      <c r="A30" s="1" t="str">
        <f t="shared" si="27"/>
        <v/>
      </c>
      <c r="B30" s="1" t="str">
        <f t="shared" si="28"/>
        <v/>
      </c>
      <c r="C30" s="60" t="str">
        <f t="shared" si="29"/>
        <v/>
      </c>
      <c r="D30" s="1" t="str">
        <f t="shared" si="30"/>
        <v/>
      </c>
      <c r="E30" s="1" t="str">
        <f t="shared" si="31"/>
        <v/>
      </c>
      <c r="F30" s="1" t="str">
        <f t="shared" si="32"/>
        <v/>
      </c>
      <c r="G30" s="1" t="str">
        <f t="shared" si="33"/>
        <v/>
      </c>
      <c r="H30" s="55" t="str">
        <f t="shared" si="34"/>
        <v/>
      </c>
      <c r="I30" s="1" t="str">
        <f>IF(O30="","",(IF(ISNA(VLOOKUP(O30,'On-Air sites List'!$B$1:$B$2000,1,FALSE)),"Not in List","")))</f>
        <v/>
      </c>
      <c r="J30" s="1" t="str">
        <f t="shared" si="35"/>
        <v/>
      </c>
      <c r="K30" s="1" t="str">
        <f t="shared" si="25"/>
        <v/>
      </c>
      <c r="L30" s="150"/>
      <c r="M30" s="150"/>
      <c r="N30" s="150"/>
      <c r="O30" s="150"/>
      <c r="P30" s="1" t="str">
        <f t="shared" si="10"/>
        <v/>
      </c>
      <c r="Q30" s="1" t="str">
        <f t="shared" si="11"/>
        <v/>
      </c>
      <c r="R30" s="1"/>
      <c r="S30" s="155"/>
      <c r="T30" s="155"/>
      <c r="U30" s="155"/>
      <c r="V30" s="138"/>
      <c r="W30" s="155"/>
      <c r="X30" s="1" t="str">
        <f t="shared" si="12"/>
        <v/>
      </c>
      <c r="Y30" s="1" t="str">
        <f t="shared" si="13"/>
        <v/>
      </c>
      <c r="Z30" s="117" t="str">
        <f t="shared" si="14"/>
        <v/>
      </c>
      <c r="AA30" s="1" t="str">
        <f t="shared" si="26"/>
        <v/>
      </c>
      <c r="AB30" s="8"/>
      <c r="AC30" s="59"/>
      <c r="AE30" t="s">
        <v>81</v>
      </c>
      <c r="AF30" t="s">
        <v>150</v>
      </c>
      <c r="AG30" t="s">
        <v>151</v>
      </c>
      <c r="AH30" t="s">
        <v>152</v>
      </c>
      <c r="AI30" t="s">
        <v>89</v>
      </c>
      <c r="AK30" t="s">
        <v>153</v>
      </c>
      <c r="AL30" t="s">
        <v>91</v>
      </c>
      <c r="AN30" s="59" t="s">
        <v>11696</v>
      </c>
      <c r="AP30" s="2" t="s">
        <v>50</v>
      </c>
      <c r="AQ30" s="3">
        <v>25414</v>
      </c>
      <c r="AR30" s="4">
        <v>0.65833333333333333</v>
      </c>
      <c r="AS30" s="1" t="str">
        <f t="shared" si="15"/>
        <v>Down 15:48</v>
      </c>
      <c r="AT30" s="150" t="s">
        <v>81</v>
      </c>
      <c r="AU30" s="150" t="s">
        <v>81</v>
      </c>
      <c r="AV30" s="150" t="s">
        <v>81</v>
      </c>
      <c r="AX30" s="1" t="str">
        <f t="shared" si="16"/>
        <v/>
      </c>
      <c r="AY30" s="1" t="str">
        <f t="shared" si="17"/>
        <v/>
      </c>
      <c r="BA30" t="s">
        <v>4048</v>
      </c>
      <c r="BB30" t="s">
        <v>11</v>
      </c>
      <c r="BD30" t="s">
        <v>7283</v>
      </c>
      <c r="BE30" t="s">
        <v>7354</v>
      </c>
      <c r="BH30" s="59"/>
      <c r="BI30" s="1" t="str">
        <f t="shared" si="18"/>
        <v/>
      </c>
      <c r="BJ30" s="1" t="str">
        <f t="shared" si="19"/>
        <v/>
      </c>
      <c r="BK30" s="1" t="str">
        <f t="shared" si="20"/>
        <v/>
      </c>
      <c r="BL30" s="1" t="str">
        <f t="shared" si="21"/>
        <v/>
      </c>
      <c r="BO30" s="8" t="s">
        <v>9135</v>
      </c>
      <c r="BP30" s="5" t="s">
        <v>9136</v>
      </c>
      <c r="BY30">
        <v>25332</v>
      </c>
      <c r="BZ30" t="s">
        <v>14505</v>
      </c>
    </row>
    <row r="31" spans="1:78" x14ac:dyDescent="0.25">
      <c r="A31" s="1" t="str">
        <f t="shared" si="27"/>
        <v/>
      </c>
      <c r="B31" s="1" t="str">
        <f t="shared" si="28"/>
        <v/>
      </c>
      <c r="C31" s="60" t="str">
        <f t="shared" si="29"/>
        <v/>
      </c>
      <c r="D31" s="1" t="str">
        <f t="shared" si="30"/>
        <v/>
      </c>
      <c r="E31" s="1" t="str">
        <f t="shared" si="31"/>
        <v/>
      </c>
      <c r="F31" s="1" t="str">
        <f t="shared" si="32"/>
        <v/>
      </c>
      <c r="G31" s="1" t="str">
        <f t="shared" si="33"/>
        <v/>
      </c>
      <c r="H31" s="55" t="str">
        <f t="shared" si="34"/>
        <v/>
      </c>
      <c r="I31" s="1" t="str">
        <f>IF(O31="","",(IF(ISNA(VLOOKUP(O31,'On-Air sites List'!$B$1:$B$2000,1,FALSE)),"Not in List","")))</f>
        <v/>
      </c>
      <c r="J31" s="1" t="str">
        <f t="shared" si="35"/>
        <v/>
      </c>
      <c r="K31" s="1" t="str">
        <f t="shared" si="25"/>
        <v/>
      </c>
      <c r="L31" s="150"/>
      <c r="M31" s="150"/>
      <c r="N31" s="150"/>
      <c r="O31" s="150"/>
      <c r="P31" s="1" t="str">
        <f t="shared" si="10"/>
        <v/>
      </c>
      <c r="Q31" s="1" t="str">
        <f t="shared" si="11"/>
        <v/>
      </c>
      <c r="R31" s="1"/>
      <c r="S31" s="155"/>
      <c r="T31" s="155"/>
      <c r="U31" s="155"/>
      <c r="V31" s="138"/>
      <c r="W31" s="155"/>
      <c r="X31" s="1" t="str">
        <f t="shared" si="12"/>
        <v/>
      </c>
      <c r="Y31" s="1" t="str">
        <f t="shared" si="13"/>
        <v/>
      </c>
      <c r="Z31" s="117" t="str">
        <f t="shared" si="14"/>
        <v/>
      </c>
      <c r="AA31" s="1" t="str">
        <f t="shared" si="26"/>
        <v/>
      </c>
      <c r="AB31" s="8"/>
      <c r="AC31" s="59"/>
      <c r="AE31" t="s">
        <v>81</v>
      </c>
      <c r="AF31" t="s">
        <v>154</v>
      </c>
      <c r="AG31" t="s">
        <v>155</v>
      </c>
      <c r="AH31" t="s">
        <v>156</v>
      </c>
      <c r="AI31" t="s">
        <v>89</v>
      </c>
      <c r="AK31" t="s">
        <v>157</v>
      </c>
      <c r="AL31" t="s">
        <v>91</v>
      </c>
      <c r="AN31" s="59" t="s">
        <v>11696</v>
      </c>
      <c r="AP31" s="2" t="s">
        <v>6066</v>
      </c>
      <c r="AQ31" s="3" t="s">
        <v>6074</v>
      </c>
      <c r="AR31" s="4">
        <v>0.65833333333333333</v>
      </c>
      <c r="AS31" s="1" t="str">
        <f t="shared" si="15"/>
        <v>Down 15:48</v>
      </c>
      <c r="AT31" s="150" t="s">
        <v>81</v>
      </c>
      <c r="AU31" s="150" t="s">
        <v>81</v>
      </c>
      <c r="AV31" s="150" t="s">
        <v>81</v>
      </c>
      <c r="AX31" s="1" t="str">
        <f t="shared" si="16"/>
        <v/>
      </c>
      <c r="AY31" s="1" t="str">
        <f t="shared" si="17"/>
        <v/>
      </c>
      <c r="BA31" t="s">
        <v>4049</v>
      </c>
      <c r="BB31" t="s">
        <v>11</v>
      </c>
      <c r="BD31" t="s">
        <v>7284</v>
      </c>
      <c r="BE31" t="s">
        <v>7360</v>
      </c>
      <c r="BH31" s="59"/>
      <c r="BI31" s="1" t="str">
        <f t="shared" si="18"/>
        <v/>
      </c>
      <c r="BJ31" s="1" t="str">
        <f t="shared" si="19"/>
        <v/>
      </c>
      <c r="BK31" s="1" t="str">
        <f t="shared" si="20"/>
        <v/>
      </c>
      <c r="BL31" s="1" t="str">
        <f t="shared" si="21"/>
        <v/>
      </c>
      <c r="BO31" s="8" t="s">
        <v>9137</v>
      </c>
      <c r="BP31" s="5" t="s">
        <v>9138</v>
      </c>
      <c r="BY31">
        <v>25333</v>
      </c>
      <c r="BZ31" t="s">
        <v>14505</v>
      </c>
    </row>
    <row r="32" spans="1:78" x14ac:dyDescent="0.25">
      <c r="A32" s="1" t="str">
        <f t="shared" si="27"/>
        <v/>
      </c>
      <c r="B32" s="1" t="str">
        <f t="shared" si="28"/>
        <v/>
      </c>
      <c r="C32" s="60" t="str">
        <f t="shared" si="29"/>
        <v/>
      </c>
      <c r="D32" s="1" t="str">
        <f t="shared" si="30"/>
        <v/>
      </c>
      <c r="E32" s="1" t="str">
        <f t="shared" si="31"/>
        <v/>
      </c>
      <c r="F32" s="1" t="str">
        <f t="shared" si="32"/>
        <v/>
      </c>
      <c r="G32" s="1" t="str">
        <f t="shared" si="33"/>
        <v/>
      </c>
      <c r="H32" s="55" t="str">
        <f t="shared" si="34"/>
        <v/>
      </c>
      <c r="I32" s="1" t="str">
        <f>IF(O32="","",(IF(ISNA(VLOOKUP(O32,'On-Air sites List'!$B$1:$B$2000,1,FALSE)),"Not in List","")))</f>
        <v/>
      </c>
      <c r="J32" s="1" t="str">
        <f t="shared" si="35"/>
        <v/>
      </c>
      <c r="K32" s="1" t="str">
        <f t="shared" si="9"/>
        <v/>
      </c>
      <c r="L32" s="150"/>
      <c r="M32" s="150"/>
      <c r="N32" s="150"/>
      <c r="O32" s="150"/>
      <c r="P32" s="1" t="str">
        <f t="shared" si="10"/>
        <v/>
      </c>
      <c r="Q32" s="1" t="str">
        <f t="shared" si="11"/>
        <v/>
      </c>
      <c r="R32" s="1"/>
      <c r="S32" s="155"/>
      <c r="T32" s="155"/>
      <c r="U32" s="155"/>
      <c r="V32" s="138"/>
      <c r="W32" s="155"/>
      <c r="X32" s="1" t="str">
        <f t="shared" si="12"/>
        <v/>
      </c>
      <c r="Y32" s="1" t="str">
        <f t="shared" si="13"/>
        <v/>
      </c>
      <c r="Z32" s="117" t="str">
        <f t="shared" si="14"/>
        <v/>
      </c>
      <c r="AA32" s="1" t="str">
        <f t="shared" si="26"/>
        <v/>
      </c>
      <c r="AB32" s="8"/>
      <c r="AC32" s="59"/>
      <c r="AE32" t="s">
        <v>158</v>
      </c>
      <c r="AF32" t="s">
        <v>86</v>
      </c>
      <c r="AG32" t="s">
        <v>87</v>
      </c>
      <c r="AH32" t="s">
        <v>159</v>
      </c>
      <c r="AI32" t="s">
        <v>89</v>
      </c>
      <c r="AK32" t="s">
        <v>160</v>
      </c>
      <c r="AL32" t="s">
        <v>91</v>
      </c>
      <c r="AN32" s="59" t="s">
        <v>7385</v>
      </c>
      <c r="AP32" s="2" t="s">
        <v>6066</v>
      </c>
      <c r="AQ32" s="3" t="s">
        <v>6099</v>
      </c>
      <c r="AR32" s="4">
        <v>0.65694444444444444</v>
      </c>
      <c r="AS32" s="1" t="str">
        <f t="shared" si="15"/>
        <v>Down 15:46</v>
      </c>
      <c r="AT32" s="150" t="s">
        <v>81</v>
      </c>
      <c r="AU32" s="150" t="s">
        <v>81</v>
      </c>
      <c r="AV32" s="150" t="s">
        <v>81</v>
      </c>
      <c r="AX32" s="1" t="str">
        <f t="shared" si="16"/>
        <v/>
      </c>
      <c r="AY32" s="1" t="str">
        <f t="shared" si="17"/>
        <v/>
      </c>
      <c r="BA32" t="s">
        <v>123</v>
      </c>
      <c r="BB32" t="s">
        <v>11</v>
      </c>
      <c r="BD32" t="s">
        <v>7285</v>
      </c>
      <c r="BE32" t="s">
        <v>7354</v>
      </c>
      <c r="BH32" s="59"/>
      <c r="BI32" s="1" t="str">
        <f t="shared" si="18"/>
        <v/>
      </c>
      <c r="BJ32" s="1" t="str">
        <f t="shared" si="19"/>
        <v/>
      </c>
      <c r="BK32" s="1" t="str">
        <f t="shared" si="20"/>
        <v/>
      </c>
      <c r="BL32" s="1" t="str">
        <f t="shared" si="21"/>
        <v/>
      </c>
      <c r="BO32" s="8" t="s">
        <v>4311</v>
      </c>
      <c r="BP32" s="5" t="s">
        <v>9139</v>
      </c>
      <c r="BY32">
        <v>25334</v>
      </c>
      <c r="BZ32" t="s">
        <v>14505</v>
      </c>
    </row>
    <row r="33" spans="1:78" x14ac:dyDescent="0.25">
      <c r="A33" s="1" t="str">
        <f t="shared" si="27"/>
        <v/>
      </c>
      <c r="B33" s="1" t="str">
        <f t="shared" si="28"/>
        <v/>
      </c>
      <c r="C33" s="60" t="str">
        <f t="shared" si="29"/>
        <v/>
      </c>
      <c r="D33" s="1" t="str">
        <f t="shared" si="30"/>
        <v/>
      </c>
      <c r="E33" s="1" t="str">
        <f t="shared" si="31"/>
        <v/>
      </c>
      <c r="F33" s="1" t="str">
        <f t="shared" si="32"/>
        <v/>
      </c>
      <c r="G33" s="1" t="str">
        <f t="shared" si="33"/>
        <v/>
      </c>
      <c r="H33" s="55" t="str">
        <f t="shared" si="34"/>
        <v/>
      </c>
      <c r="I33" s="1" t="str">
        <f>IF(O33="","",(IF(ISNA(VLOOKUP(O33,'On-Air sites List'!$B$1:$B$2000,1,FALSE)),"Not in List","")))</f>
        <v/>
      </c>
      <c r="J33" s="1" t="str">
        <f t="shared" si="35"/>
        <v/>
      </c>
      <c r="K33" s="1" t="str">
        <f t="shared" si="9"/>
        <v/>
      </c>
      <c r="L33" s="150"/>
      <c r="M33" s="150"/>
      <c r="N33" s="150"/>
      <c r="O33" s="150"/>
      <c r="P33" s="1" t="str">
        <f t="shared" si="10"/>
        <v/>
      </c>
      <c r="Q33" s="1" t="str">
        <f t="shared" si="11"/>
        <v/>
      </c>
      <c r="R33" s="1"/>
      <c r="S33" s="155"/>
      <c r="T33" s="155"/>
      <c r="U33" s="155"/>
      <c r="V33" s="138"/>
      <c r="W33" s="155"/>
      <c r="X33" s="1" t="str">
        <f t="shared" si="12"/>
        <v/>
      </c>
      <c r="Y33" s="1" t="str">
        <f t="shared" si="13"/>
        <v/>
      </c>
      <c r="Z33" s="117" t="str">
        <f t="shared" si="14"/>
        <v/>
      </c>
      <c r="AA33" s="1" t="str">
        <f t="shared" si="26"/>
        <v/>
      </c>
      <c r="AB33" s="8"/>
      <c r="AC33" s="81"/>
      <c r="AE33" t="s">
        <v>81</v>
      </c>
      <c r="AF33" t="s">
        <v>92</v>
      </c>
      <c r="AG33" t="s">
        <v>93</v>
      </c>
      <c r="AH33" t="s">
        <v>161</v>
      </c>
      <c r="AI33" t="s">
        <v>89</v>
      </c>
      <c r="AK33" t="s">
        <v>162</v>
      </c>
      <c r="AL33" t="s">
        <v>91</v>
      </c>
      <c r="AN33" s="59" t="s">
        <v>7385</v>
      </c>
      <c r="AP33" s="2" t="s">
        <v>6143</v>
      </c>
      <c r="AQ33" s="3" t="s">
        <v>6220</v>
      </c>
      <c r="AR33" s="4">
        <v>0.63750000000000007</v>
      </c>
      <c r="AS33" s="1" t="str">
        <f t="shared" si="15"/>
        <v>Down 15:18</v>
      </c>
      <c r="AT33" s="150" t="s">
        <v>81</v>
      </c>
      <c r="AU33" s="150" t="s">
        <v>81</v>
      </c>
      <c r="AV33" s="150" t="s">
        <v>81</v>
      </c>
      <c r="AX33" s="1" t="str">
        <f t="shared" si="16"/>
        <v/>
      </c>
      <c r="AY33" s="1" t="str">
        <f t="shared" si="17"/>
        <v/>
      </c>
      <c r="BA33" t="s">
        <v>4050</v>
      </c>
      <c r="BB33" t="s">
        <v>11</v>
      </c>
      <c r="BD33" t="s">
        <v>7286</v>
      </c>
      <c r="BE33" t="s">
        <v>7354</v>
      </c>
      <c r="BH33" s="59"/>
      <c r="BI33" s="1" t="str">
        <f t="shared" si="18"/>
        <v/>
      </c>
      <c r="BJ33" s="1" t="str">
        <f t="shared" si="19"/>
        <v/>
      </c>
      <c r="BK33" s="1" t="str">
        <f t="shared" si="20"/>
        <v/>
      </c>
      <c r="BL33" s="1" t="str">
        <f t="shared" si="21"/>
        <v/>
      </c>
      <c r="BO33" s="8" t="s">
        <v>5273</v>
      </c>
      <c r="BP33" s="5" t="s">
        <v>9140</v>
      </c>
      <c r="BY33">
        <v>25335</v>
      </c>
      <c r="BZ33" t="s">
        <v>14505</v>
      </c>
    </row>
    <row r="34" spans="1:78" x14ac:dyDescent="0.25">
      <c r="A34" s="1" t="str">
        <f t="shared" si="27"/>
        <v/>
      </c>
      <c r="B34" s="1" t="str">
        <f t="shared" si="28"/>
        <v/>
      </c>
      <c r="C34" s="60" t="str">
        <f t="shared" si="29"/>
        <v/>
      </c>
      <c r="D34" s="1" t="str">
        <f t="shared" si="30"/>
        <v/>
      </c>
      <c r="E34" s="1" t="str">
        <f t="shared" si="31"/>
        <v/>
      </c>
      <c r="F34" s="1" t="str">
        <f t="shared" si="32"/>
        <v/>
      </c>
      <c r="G34" s="1" t="str">
        <f t="shared" si="33"/>
        <v/>
      </c>
      <c r="H34" s="55" t="str">
        <f t="shared" si="34"/>
        <v/>
      </c>
      <c r="I34" s="1" t="str">
        <f>IF(O34="","",(IF(ISNA(VLOOKUP(O34,'On-Air sites List'!$B$1:$B$2000,1,FALSE)),"Not in List","")))</f>
        <v/>
      </c>
      <c r="J34" s="1" t="str">
        <f t="shared" si="35"/>
        <v/>
      </c>
      <c r="K34" s="1" t="str">
        <f t="shared" si="9"/>
        <v/>
      </c>
      <c r="L34" s="150"/>
      <c r="M34" s="150"/>
      <c r="N34" s="150"/>
      <c r="O34" s="150"/>
      <c r="P34" s="1" t="str">
        <f t="shared" si="10"/>
        <v/>
      </c>
      <c r="Q34" s="1" t="str">
        <f t="shared" si="11"/>
        <v/>
      </c>
      <c r="R34" s="1"/>
      <c r="S34" s="155"/>
      <c r="T34" s="155"/>
      <c r="U34" s="155"/>
      <c r="V34" s="138"/>
      <c r="W34" s="155"/>
      <c r="X34" s="1" t="str">
        <f t="shared" si="12"/>
        <v/>
      </c>
      <c r="Y34" s="1" t="str">
        <f t="shared" si="13"/>
        <v/>
      </c>
      <c r="Z34" s="117" t="str">
        <f t="shared" si="14"/>
        <v/>
      </c>
      <c r="AA34" s="1" t="str">
        <f t="shared" si="26"/>
        <v/>
      </c>
      <c r="AC34" s="81"/>
      <c r="AE34" t="s">
        <v>81</v>
      </c>
      <c r="AF34" t="s">
        <v>96</v>
      </c>
      <c r="AG34" t="s">
        <v>97</v>
      </c>
      <c r="AH34" t="s">
        <v>163</v>
      </c>
      <c r="AI34" t="s">
        <v>89</v>
      </c>
      <c r="AK34" t="s">
        <v>164</v>
      </c>
      <c r="AL34" t="s">
        <v>91</v>
      </c>
      <c r="AN34" s="59" t="s">
        <v>7385</v>
      </c>
      <c r="AP34" s="2" t="s">
        <v>6391</v>
      </c>
      <c r="AQ34" s="3" t="s">
        <v>12007</v>
      </c>
      <c r="AR34" s="4">
        <v>0.66388888888888886</v>
      </c>
      <c r="AS34" s="1" t="str">
        <f t="shared" si="15"/>
        <v>Down 15:56</v>
      </c>
      <c r="AT34" s="150" t="s">
        <v>81</v>
      </c>
      <c r="AU34" s="150" t="s">
        <v>81</v>
      </c>
      <c r="AV34" s="150" t="s">
        <v>81</v>
      </c>
      <c r="AX34" s="1" t="str">
        <f t="shared" si="16"/>
        <v/>
      </c>
      <c r="AY34" s="1" t="str">
        <f t="shared" si="17"/>
        <v/>
      </c>
      <c r="BA34" t="s">
        <v>4051</v>
      </c>
      <c r="BB34" t="s">
        <v>11</v>
      </c>
      <c r="BD34" t="s">
        <v>7287</v>
      </c>
      <c r="BE34" t="s">
        <v>7354</v>
      </c>
      <c r="BH34" s="59"/>
      <c r="BI34" s="1" t="str">
        <f t="shared" si="18"/>
        <v/>
      </c>
      <c r="BJ34" s="1" t="str">
        <f t="shared" si="19"/>
        <v/>
      </c>
      <c r="BK34" s="1" t="str">
        <f t="shared" si="20"/>
        <v/>
      </c>
      <c r="BL34" s="1" t="str">
        <f t="shared" si="21"/>
        <v/>
      </c>
      <c r="BO34" s="8" t="s">
        <v>5275</v>
      </c>
      <c r="BP34" s="5" t="s">
        <v>9141</v>
      </c>
      <c r="BY34">
        <v>25336</v>
      </c>
      <c r="BZ34" t="s">
        <v>14505</v>
      </c>
    </row>
    <row r="35" spans="1:78" x14ac:dyDescent="0.25">
      <c r="A35" s="1" t="str">
        <f t="shared" si="27"/>
        <v/>
      </c>
      <c r="B35" s="1" t="str">
        <f t="shared" si="28"/>
        <v/>
      </c>
      <c r="C35" s="60" t="str">
        <f t="shared" si="29"/>
        <v/>
      </c>
      <c r="D35" s="1" t="str">
        <f t="shared" si="30"/>
        <v/>
      </c>
      <c r="E35" s="1" t="str">
        <f t="shared" si="31"/>
        <v/>
      </c>
      <c r="F35" s="1" t="str">
        <f t="shared" si="32"/>
        <v/>
      </c>
      <c r="G35" s="1" t="str">
        <f t="shared" si="33"/>
        <v/>
      </c>
      <c r="H35" s="55" t="str">
        <f t="shared" si="34"/>
        <v/>
      </c>
      <c r="I35" s="1" t="str">
        <f>IF(O35="","",(IF(ISNA(VLOOKUP(O35,'On-Air sites List'!$B$1:$B$2000,1,FALSE)),"Not in List","")))</f>
        <v/>
      </c>
      <c r="J35" s="1" t="str">
        <f t="shared" si="35"/>
        <v/>
      </c>
      <c r="K35" s="1" t="str">
        <f t="shared" si="9"/>
        <v/>
      </c>
      <c r="L35" s="150"/>
      <c r="M35" s="150"/>
      <c r="N35" s="150"/>
      <c r="O35" s="150"/>
      <c r="P35" s="1" t="str">
        <f t="shared" si="10"/>
        <v/>
      </c>
      <c r="Q35" s="1" t="str">
        <f t="shared" si="11"/>
        <v/>
      </c>
      <c r="R35" s="1"/>
      <c r="S35" s="155"/>
      <c r="T35" s="155"/>
      <c r="U35" s="155"/>
      <c r="V35" s="138"/>
      <c r="W35" s="155"/>
      <c r="X35" s="1" t="str">
        <f t="shared" si="12"/>
        <v/>
      </c>
      <c r="Y35" s="1" t="str">
        <f t="shared" si="13"/>
        <v/>
      </c>
      <c r="Z35" s="117" t="str">
        <f t="shared" si="14"/>
        <v/>
      </c>
      <c r="AA35" s="1" t="str">
        <f t="shared" si="26"/>
        <v/>
      </c>
      <c r="AE35" t="s">
        <v>81</v>
      </c>
      <c r="AF35" t="s">
        <v>100</v>
      </c>
      <c r="AG35" t="s">
        <v>101</v>
      </c>
      <c r="AH35" t="s">
        <v>165</v>
      </c>
      <c r="AI35" t="s">
        <v>89</v>
      </c>
      <c r="AK35" t="s">
        <v>166</v>
      </c>
      <c r="AL35" t="s">
        <v>91</v>
      </c>
      <c r="AN35" s="59" t="s">
        <v>7385</v>
      </c>
      <c r="AP35" s="2" t="s">
        <v>6391</v>
      </c>
      <c r="AQ35" s="3" t="s">
        <v>6422</v>
      </c>
      <c r="AR35" s="4">
        <v>0.66180555555555554</v>
      </c>
      <c r="AS35" s="1" t="str">
        <f t="shared" si="15"/>
        <v>Down 15:53</v>
      </c>
      <c r="AT35" s="150" t="s">
        <v>81</v>
      </c>
      <c r="AU35" s="150" t="s">
        <v>81</v>
      </c>
      <c r="AV35" s="150" t="s">
        <v>81</v>
      </c>
      <c r="AX35" s="1" t="str">
        <f t="shared" si="16"/>
        <v/>
      </c>
      <c r="AY35" s="1" t="str">
        <f t="shared" si="17"/>
        <v/>
      </c>
      <c r="BA35" t="s">
        <v>4052</v>
      </c>
      <c r="BB35" t="s">
        <v>11</v>
      </c>
      <c r="BD35" t="s">
        <v>7288</v>
      </c>
      <c r="BE35" t="s">
        <v>7358</v>
      </c>
      <c r="BH35" s="59"/>
      <c r="BI35" s="1" t="str">
        <f t="shared" si="18"/>
        <v/>
      </c>
      <c r="BJ35" s="1" t="str">
        <f t="shared" si="19"/>
        <v/>
      </c>
      <c r="BK35" s="1" t="str">
        <f t="shared" si="20"/>
        <v/>
      </c>
      <c r="BL35" s="1" t="str">
        <f t="shared" si="21"/>
        <v/>
      </c>
      <c r="BO35" s="8" t="s">
        <v>6761</v>
      </c>
      <c r="BP35" s="5" t="s">
        <v>9142</v>
      </c>
      <c r="BY35">
        <v>25337</v>
      </c>
      <c r="BZ35" t="s">
        <v>14505</v>
      </c>
    </row>
    <row r="36" spans="1:78" x14ac:dyDescent="0.25">
      <c r="A36" s="1" t="str">
        <f t="shared" si="27"/>
        <v/>
      </c>
      <c r="B36" s="1" t="str">
        <f t="shared" si="28"/>
        <v/>
      </c>
      <c r="C36" s="60" t="str">
        <f t="shared" si="29"/>
        <v/>
      </c>
      <c r="D36" s="1" t="str">
        <f t="shared" si="30"/>
        <v/>
      </c>
      <c r="E36" s="1" t="str">
        <f t="shared" si="31"/>
        <v/>
      </c>
      <c r="F36" s="1" t="str">
        <f t="shared" si="32"/>
        <v/>
      </c>
      <c r="G36" s="1" t="str">
        <f t="shared" si="33"/>
        <v/>
      </c>
      <c r="H36" s="55" t="str">
        <f t="shared" si="34"/>
        <v/>
      </c>
      <c r="I36" s="1" t="str">
        <f>IF(O36="","",(IF(ISNA(VLOOKUP(O36,'On-Air sites List'!$B$1:$B$2000,1,FALSE)),"Not in List","")))</f>
        <v/>
      </c>
      <c r="J36" s="1" t="str">
        <f t="shared" si="35"/>
        <v/>
      </c>
      <c r="K36" s="1" t="str">
        <f t="shared" si="9"/>
        <v/>
      </c>
      <c r="L36" s="150"/>
      <c r="M36" s="150"/>
      <c r="N36" s="150"/>
      <c r="O36" s="150"/>
      <c r="P36" s="1" t="str">
        <f t="shared" si="10"/>
        <v/>
      </c>
      <c r="Q36" s="1" t="str">
        <f t="shared" si="11"/>
        <v/>
      </c>
      <c r="R36" s="1"/>
      <c r="S36" s="155"/>
      <c r="T36" s="155"/>
      <c r="U36" s="155"/>
      <c r="V36" s="138"/>
      <c r="W36" s="155"/>
      <c r="X36" s="1" t="str">
        <f t="shared" si="12"/>
        <v/>
      </c>
      <c r="Y36" s="1" t="str">
        <f t="shared" si="13"/>
        <v/>
      </c>
      <c r="Z36" s="117" t="str">
        <f t="shared" si="14"/>
        <v/>
      </c>
      <c r="AA36" s="1" t="str">
        <f t="shared" si="26"/>
        <v/>
      </c>
      <c r="AE36" t="s">
        <v>81</v>
      </c>
      <c r="AF36" t="s">
        <v>104</v>
      </c>
      <c r="AG36" t="s">
        <v>105</v>
      </c>
      <c r="AH36" t="s">
        <v>167</v>
      </c>
      <c r="AI36" t="s">
        <v>89</v>
      </c>
      <c r="AK36" t="s">
        <v>168</v>
      </c>
      <c r="AL36" t="s">
        <v>91</v>
      </c>
      <c r="AN36" s="59" t="s">
        <v>7385</v>
      </c>
      <c r="AP36" s="2" t="s">
        <v>6391</v>
      </c>
      <c r="AQ36" s="3" t="s">
        <v>6433</v>
      </c>
      <c r="AR36" s="4">
        <v>0.63055555555555554</v>
      </c>
      <c r="AS36" s="1" t="str">
        <f t="shared" si="15"/>
        <v>Down 15:08</v>
      </c>
      <c r="AT36" s="150" t="s">
        <v>81</v>
      </c>
      <c r="AU36" s="150" t="s">
        <v>81</v>
      </c>
      <c r="AV36" s="150" t="s">
        <v>81</v>
      </c>
      <c r="AX36" s="1" t="str">
        <f t="shared" si="16"/>
        <v/>
      </c>
      <c r="AY36" s="1" t="str">
        <f t="shared" si="17"/>
        <v/>
      </c>
      <c r="BA36" t="s">
        <v>4053</v>
      </c>
      <c r="BB36" t="s">
        <v>11</v>
      </c>
      <c r="BD36" t="s">
        <v>7289</v>
      </c>
      <c r="BE36" t="s">
        <v>7354</v>
      </c>
      <c r="BH36" s="59"/>
      <c r="BI36" s="1" t="str">
        <f t="shared" si="18"/>
        <v/>
      </c>
      <c r="BJ36" s="1" t="str">
        <f t="shared" si="19"/>
        <v/>
      </c>
      <c r="BK36" s="1" t="str">
        <f t="shared" si="20"/>
        <v/>
      </c>
      <c r="BL36" s="1" t="str">
        <f t="shared" si="21"/>
        <v/>
      </c>
      <c r="BO36" s="8" t="s">
        <v>5464</v>
      </c>
      <c r="BP36" s="5" t="s">
        <v>9143</v>
      </c>
      <c r="BY36">
        <v>25338</v>
      </c>
      <c r="BZ36" t="s">
        <v>14505</v>
      </c>
    </row>
    <row r="37" spans="1:78" x14ac:dyDescent="0.25">
      <c r="A37" s="1" t="str">
        <f t="shared" si="27"/>
        <v/>
      </c>
      <c r="B37" s="1" t="str">
        <f t="shared" si="28"/>
        <v/>
      </c>
      <c r="C37" s="60" t="str">
        <f t="shared" si="29"/>
        <v/>
      </c>
      <c r="D37" s="1" t="str">
        <f t="shared" si="30"/>
        <v/>
      </c>
      <c r="E37" s="1" t="str">
        <f t="shared" si="31"/>
        <v/>
      </c>
      <c r="F37" s="1" t="str">
        <f t="shared" si="32"/>
        <v/>
      </c>
      <c r="G37" s="1" t="str">
        <f t="shared" si="33"/>
        <v/>
      </c>
      <c r="H37" s="55" t="str">
        <f t="shared" si="34"/>
        <v/>
      </c>
      <c r="I37" s="1" t="str">
        <f>IF(O37="","",(IF(ISNA(VLOOKUP(O37,'On-Air sites List'!$B$1:$B$2000,1,FALSE)),"Not in List","")))</f>
        <v/>
      </c>
      <c r="J37" s="1" t="str">
        <f t="shared" si="35"/>
        <v/>
      </c>
      <c r="K37" s="1" t="str">
        <f t="shared" si="9"/>
        <v/>
      </c>
      <c r="L37" s="150"/>
      <c r="M37" s="150"/>
      <c r="N37" s="150"/>
      <c r="O37" s="150"/>
      <c r="P37" s="1" t="str">
        <f t="shared" si="10"/>
        <v/>
      </c>
      <c r="Q37" s="1" t="str">
        <f t="shared" si="11"/>
        <v/>
      </c>
      <c r="R37" s="1"/>
      <c r="S37" s="149"/>
      <c r="T37" s="150"/>
      <c r="U37" s="150"/>
      <c r="W37" s="150"/>
      <c r="X37" s="1" t="str">
        <f t="shared" si="12"/>
        <v/>
      </c>
      <c r="Y37" s="1" t="str">
        <f t="shared" si="13"/>
        <v/>
      </c>
      <c r="Z37" s="117" t="str">
        <f t="shared" si="14"/>
        <v/>
      </c>
      <c r="AA37" s="1" t="str">
        <f t="shared" si="26"/>
        <v/>
      </c>
      <c r="AE37" t="s">
        <v>81</v>
      </c>
      <c r="AF37" t="s">
        <v>108</v>
      </c>
      <c r="AG37" t="s">
        <v>109</v>
      </c>
      <c r="AH37" t="s">
        <v>169</v>
      </c>
      <c r="AI37" t="s">
        <v>89</v>
      </c>
      <c r="AK37" t="s">
        <v>170</v>
      </c>
      <c r="AL37" t="s">
        <v>91</v>
      </c>
      <c r="AN37" s="59" t="s">
        <v>7385</v>
      </c>
      <c r="AP37" s="2" t="s">
        <v>6391</v>
      </c>
      <c r="AQ37" s="3" t="s">
        <v>6451</v>
      </c>
      <c r="AR37" s="4">
        <v>0.64097222222222217</v>
      </c>
      <c r="AS37" s="1" t="str">
        <f t="shared" si="15"/>
        <v>Down 15:23</v>
      </c>
      <c r="AT37" s="150" t="s">
        <v>81</v>
      </c>
      <c r="AU37" s="150" t="s">
        <v>81</v>
      </c>
      <c r="AV37" s="150" t="s">
        <v>81</v>
      </c>
      <c r="AX37" s="1" t="str">
        <f t="shared" si="16"/>
        <v/>
      </c>
      <c r="AY37" s="1" t="str">
        <f t="shared" si="17"/>
        <v/>
      </c>
      <c r="BA37" t="s">
        <v>13</v>
      </c>
      <c r="BB37" t="s">
        <v>11</v>
      </c>
      <c r="BD37" t="s">
        <v>7290</v>
      </c>
      <c r="BE37" t="s">
        <v>7355</v>
      </c>
      <c r="BH37" s="59"/>
      <c r="BI37" s="1" t="str">
        <f t="shared" si="18"/>
        <v/>
      </c>
      <c r="BJ37" s="1" t="str">
        <f t="shared" si="19"/>
        <v/>
      </c>
      <c r="BK37" s="1" t="str">
        <f t="shared" si="20"/>
        <v/>
      </c>
      <c r="BL37" s="1" t="str">
        <f t="shared" si="21"/>
        <v/>
      </c>
      <c r="BO37" s="8" t="s">
        <v>1074</v>
      </c>
      <c r="BP37" s="5" t="s">
        <v>9144</v>
      </c>
      <c r="BY37">
        <v>25339</v>
      </c>
      <c r="BZ37" t="s">
        <v>14505</v>
      </c>
    </row>
    <row r="38" spans="1:78" x14ac:dyDescent="0.25">
      <c r="A38" s="1" t="str">
        <f t="shared" si="27"/>
        <v/>
      </c>
      <c r="B38" s="1" t="str">
        <f t="shared" si="28"/>
        <v/>
      </c>
      <c r="C38" s="60" t="str">
        <f t="shared" si="29"/>
        <v/>
      </c>
      <c r="D38" s="1" t="str">
        <f t="shared" si="30"/>
        <v/>
      </c>
      <c r="E38" s="1" t="str">
        <f t="shared" si="31"/>
        <v/>
      </c>
      <c r="F38" s="1" t="str">
        <f t="shared" si="32"/>
        <v/>
      </c>
      <c r="G38" s="1" t="str">
        <f t="shared" si="33"/>
        <v/>
      </c>
      <c r="H38" s="55" t="str">
        <f t="shared" si="34"/>
        <v/>
      </c>
      <c r="I38" s="1" t="str">
        <f>IF(O38="","",(IF(ISNA(VLOOKUP(O38,'On-Air sites List'!$B$1:$B$2000,1,FALSE)),"Not in List","")))</f>
        <v/>
      </c>
      <c r="J38" s="1" t="str">
        <f t="shared" si="35"/>
        <v/>
      </c>
      <c r="K38" s="1" t="str">
        <f t="shared" si="9"/>
        <v/>
      </c>
      <c r="L38" s="150"/>
      <c r="M38" s="150"/>
      <c r="N38" s="150"/>
      <c r="O38" s="150"/>
      <c r="P38" s="1" t="str">
        <f t="shared" si="10"/>
        <v/>
      </c>
      <c r="Q38" s="1" t="str">
        <f t="shared" si="11"/>
        <v/>
      </c>
      <c r="R38" s="1"/>
      <c r="S38" s="149"/>
      <c r="T38" s="107"/>
      <c r="U38" s="150"/>
      <c r="W38" s="150"/>
      <c r="X38" s="1" t="str">
        <f t="shared" si="12"/>
        <v/>
      </c>
      <c r="Y38" s="1" t="str">
        <f t="shared" si="13"/>
        <v/>
      </c>
      <c r="Z38" s="117" t="str">
        <f t="shared" si="14"/>
        <v/>
      </c>
      <c r="AA38" s="1" t="str">
        <f t="shared" si="26"/>
        <v/>
      </c>
      <c r="AE38" t="s">
        <v>81</v>
      </c>
      <c r="AF38" t="s">
        <v>444</v>
      </c>
      <c r="AG38" t="s">
        <v>444</v>
      </c>
      <c r="AH38" t="s">
        <v>172</v>
      </c>
      <c r="AI38" t="s">
        <v>89</v>
      </c>
      <c r="AK38" t="s">
        <v>173</v>
      </c>
      <c r="AL38" t="s">
        <v>91</v>
      </c>
      <c r="AN38" s="59" t="s">
        <v>7385</v>
      </c>
      <c r="AP38" s="2" t="s">
        <v>6391</v>
      </c>
      <c r="AQ38" s="3" t="s">
        <v>6459</v>
      </c>
      <c r="AR38" s="4">
        <v>0.64236111111111105</v>
      </c>
      <c r="AS38" s="1" t="str">
        <f t="shared" si="15"/>
        <v>Down 15:25</v>
      </c>
      <c r="AT38" s="150" t="s">
        <v>81</v>
      </c>
      <c r="AU38" s="150" t="s">
        <v>81</v>
      </c>
      <c r="AV38" s="150" t="s">
        <v>81</v>
      </c>
      <c r="AX38" s="1" t="str">
        <f t="shared" si="16"/>
        <v/>
      </c>
      <c r="AY38" s="1" t="str">
        <f t="shared" si="17"/>
        <v/>
      </c>
      <c r="BA38" t="s">
        <v>4054</v>
      </c>
      <c r="BB38" t="s">
        <v>11</v>
      </c>
      <c r="BD38" t="s">
        <v>7291</v>
      </c>
      <c r="BE38" t="s">
        <v>7358</v>
      </c>
      <c r="BH38" s="59"/>
      <c r="BI38" s="1" t="str">
        <f t="shared" si="18"/>
        <v/>
      </c>
      <c r="BJ38" s="1" t="str">
        <f t="shared" si="19"/>
        <v/>
      </c>
      <c r="BK38" s="1" t="str">
        <f t="shared" si="20"/>
        <v/>
      </c>
      <c r="BL38" s="1" t="str">
        <f t="shared" si="21"/>
        <v/>
      </c>
      <c r="BO38" s="8" t="s">
        <v>4708</v>
      </c>
      <c r="BP38" s="5" t="s">
        <v>9145</v>
      </c>
      <c r="BY38">
        <v>25340</v>
      </c>
      <c r="BZ38" t="s">
        <v>14505</v>
      </c>
    </row>
    <row r="39" spans="1:78" x14ac:dyDescent="0.25">
      <c r="A39" s="1" t="str">
        <f t="shared" si="27"/>
        <v/>
      </c>
      <c r="B39" s="1" t="str">
        <f t="shared" si="28"/>
        <v/>
      </c>
      <c r="C39" s="60" t="str">
        <f t="shared" si="29"/>
        <v/>
      </c>
      <c r="D39" s="1" t="str">
        <f t="shared" si="30"/>
        <v/>
      </c>
      <c r="E39" s="1" t="str">
        <f t="shared" si="31"/>
        <v/>
      </c>
      <c r="F39" s="1" t="str">
        <f t="shared" si="32"/>
        <v/>
      </c>
      <c r="G39" s="1" t="str">
        <f t="shared" si="33"/>
        <v/>
      </c>
      <c r="H39" s="55" t="str">
        <f t="shared" si="34"/>
        <v/>
      </c>
      <c r="I39" s="1" t="str">
        <f>IF(O39="","",(IF(ISNA(VLOOKUP(O39,'On-Air sites List'!$B$1:$B$2000,1,FALSE)),"Not in List","")))</f>
        <v/>
      </c>
      <c r="J39" s="1" t="str">
        <f t="shared" si="35"/>
        <v/>
      </c>
      <c r="K39" s="1" t="str">
        <f t="shared" si="9"/>
        <v/>
      </c>
      <c r="L39" s="150"/>
      <c r="M39" s="150"/>
      <c r="N39" s="150"/>
      <c r="O39" s="150"/>
      <c r="P39" s="1" t="str">
        <f t="shared" si="10"/>
        <v/>
      </c>
      <c r="Q39" s="1" t="str">
        <f t="shared" si="11"/>
        <v/>
      </c>
      <c r="R39" s="1"/>
      <c r="S39" s="149"/>
      <c r="T39" s="132"/>
      <c r="U39" s="150"/>
      <c r="W39" s="150"/>
      <c r="X39" s="1" t="str">
        <f t="shared" si="12"/>
        <v/>
      </c>
      <c r="Y39" s="1" t="str">
        <f t="shared" si="13"/>
        <v/>
      </c>
      <c r="Z39" s="117" t="str">
        <f t="shared" si="14"/>
        <v/>
      </c>
      <c r="AA39" s="1" t="str">
        <f t="shared" si="26"/>
        <v/>
      </c>
      <c r="AE39" t="s">
        <v>81</v>
      </c>
      <c r="AF39" t="s">
        <v>444</v>
      </c>
      <c r="AG39" t="s">
        <v>444</v>
      </c>
      <c r="AH39" t="s">
        <v>175</v>
      </c>
      <c r="AI39" t="s">
        <v>89</v>
      </c>
      <c r="AK39" t="s">
        <v>176</v>
      </c>
      <c r="AL39" t="s">
        <v>91</v>
      </c>
      <c r="AN39" s="59" t="s">
        <v>7385</v>
      </c>
      <c r="AP39" s="2" t="s">
        <v>52</v>
      </c>
      <c r="AQ39" s="3" t="s">
        <v>15494</v>
      </c>
      <c r="AR39" s="4">
        <v>0.65347222222222223</v>
      </c>
      <c r="AS39" s="1" t="str">
        <f t="shared" si="15"/>
        <v>Down 15:41</v>
      </c>
      <c r="AT39" s="150" t="s">
        <v>81</v>
      </c>
      <c r="AU39" s="150" t="s">
        <v>81</v>
      </c>
      <c r="AV39" s="150" t="s">
        <v>81</v>
      </c>
      <c r="AX39" s="1" t="str">
        <f t="shared" si="16"/>
        <v/>
      </c>
      <c r="AY39" s="1" t="str">
        <f t="shared" si="17"/>
        <v/>
      </c>
      <c r="BA39" t="s">
        <v>4055</v>
      </c>
      <c r="BB39" t="s">
        <v>11</v>
      </c>
      <c r="BD39" t="s">
        <v>7292</v>
      </c>
      <c r="BE39" t="s">
        <v>7354</v>
      </c>
      <c r="BH39" s="59"/>
      <c r="BI39" s="1" t="str">
        <f t="shared" si="18"/>
        <v/>
      </c>
      <c r="BJ39" s="1" t="str">
        <f t="shared" si="19"/>
        <v/>
      </c>
      <c r="BK39" s="1" t="str">
        <f t="shared" si="20"/>
        <v/>
      </c>
      <c r="BL39" s="1" t="str">
        <f t="shared" si="21"/>
        <v/>
      </c>
      <c r="BO39" s="8" t="s">
        <v>9146</v>
      </c>
      <c r="BP39" s="5" t="s">
        <v>9147</v>
      </c>
      <c r="BY39">
        <v>25341</v>
      </c>
      <c r="BZ39" t="s">
        <v>14505</v>
      </c>
    </row>
    <row r="40" spans="1:78" x14ac:dyDescent="0.25">
      <c r="A40" s="1" t="str">
        <f t="shared" si="27"/>
        <v/>
      </c>
      <c r="B40" s="1" t="str">
        <f t="shared" si="28"/>
        <v/>
      </c>
      <c r="C40" s="60" t="str">
        <f t="shared" si="29"/>
        <v/>
      </c>
      <c r="D40" s="1" t="str">
        <f t="shared" si="30"/>
        <v/>
      </c>
      <c r="E40" s="1" t="str">
        <f t="shared" si="31"/>
        <v/>
      </c>
      <c r="F40" s="1" t="str">
        <f t="shared" si="32"/>
        <v/>
      </c>
      <c r="G40" s="1" t="str">
        <f t="shared" si="33"/>
        <v/>
      </c>
      <c r="H40" s="55" t="str">
        <f t="shared" si="34"/>
        <v/>
      </c>
      <c r="I40" s="1" t="str">
        <f>IF(O40="","",(IF(ISNA(VLOOKUP(O40,'On-Air sites List'!$B$1:$B$2000,1,FALSE)),"Not in List","")))</f>
        <v/>
      </c>
      <c r="J40" s="1" t="str">
        <f t="shared" si="35"/>
        <v/>
      </c>
      <c r="K40" s="1" t="str">
        <f t="shared" si="9"/>
        <v/>
      </c>
      <c r="L40" s="150"/>
      <c r="M40" s="150"/>
      <c r="N40" s="150"/>
      <c r="O40" s="150"/>
      <c r="P40" s="1" t="str">
        <f t="shared" ref="P40:P69" si="36">M40&amp;O40</f>
        <v/>
      </c>
      <c r="Q40" s="1" t="str">
        <f t="shared" si="11"/>
        <v/>
      </c>
      <c r="R40" s="1"/>
      <c r="S40" s="149"/>
      <c r="T40" s="132"/>
      <c r="U40" s="150"/>
      <c r="W40" s="150"/>
      <c r="X40" s="1" t="str">
        <f t="shared" si="12"/>
        <v/>
      </c>
      <c r="Y40" s="1" t="str">
        <f t="shared" si="13"/>
        <v/>
      </c>
      <c r="Z40" s="117" t="str">
        <f t="shared" si="14"/>
        <v/>
      </c>
      <c r="AA40" s="1" t="str">
        <f t="shared" si="26"/>
        <v/>
      </c>
      <c r="AE40" t="s">
        <v>81</v>
      </c>
      <c r="AF40" t="s">
        <v>444</v>
      </c>
      <c r="AG40" t="s">
        <v>444</v>
      </c>
      <c r="AH40" t="s">
        <v>178</v>
      </c>
      <c r="AI40" t="s">
        <v>89</v>
      </c>
      <c r="AK40" t="s">
        <v>179</v>
      </c>
      <c r="AL40" t="s">
        <v>91</v>
      </c>
      <c r="AN40" s="59" t="s">
        <v>7385</v>
      </c>
      <c r="AP40" s="2" t="s">
        <v>52</v>
      </c>
      <c r="AQ40" s="3" t="s">
        <v>15495</v>
      </c>
      <c r="AR40" s="4">
        <v>0.65347222222222223</v>
      </c>
      <c r="AS40" s="1" t="str">
        <f t="shared" si="15"/>
        <v>Down 15:41</v>
      </c>
      <c r="AT40" s="150" t="s">
        <v>81</v>
      </c>
      <c r="AU40" s="150" t="s">
        <v>81</v>
      </c>
      <c r="AV40" s="150" t="s">
        <v>81</v>
      </c>
      <c r="AX40" s="1" t="str">
        <f t="shared" si="16"/>
        <v/>
      </c>
      <c r="AY40" s="1" t="str">
        <f t="shared" si="17"/>
        <v/>
      </c>
      <c r="BA40" t="s">
        <v>4056</v>
      </c>
      <c r="BB40" t="s">
        <v>11</v>
      </c>
      <c r="BD40" t="s">
        <v>7293</v>
      </c>
      <c r="BE40" t="s">
        <v>7354</v>
      </c>
      <c r="BH40" s="59"/>
      <c r="BI40" s="1" t="str">
        <f t="shared" si="18"/>
        <v/>
      </c>
      <c r="BJ40" s="1" t="str">
        <f t="shared" si="19"/>
        <v/>
      </c>
      <c r="BK40" s="1" t="str">
        <f t="shared" si="20"/>
        <v/>
      </c>
      <c r="BL40" s="1" t="str">
        <f t="shared" si="21"/>
        <v/>
      </c>
      <c r="BO40" s="8" t="s">
        <v>6071</v>
      </c>
      <c r="BP40" s="5" t="s">
        <v>9148</v>
      </c>
      <c r="BY40">
        <v>25342</v>
      </c>
      <c r="BZ40" t="s">
        <v>14505</v>
      </c>
    </row>
    <row r="41" spans="1:78" x14ac:dyDescent="0.25">
      <c r="A41" s="1" t="str">
        <f t="shared" si="27"/>
        <v/>
      </c>
      <c r="B41" s="1" t="str">
        <f t="shared" si="28"/>
        <v/>
      </c>
      <c r="C41" s="60" t="str">
        <f t="shared" si="29"/>
        <v/>
      </c>
      <c r="D41" s="1" t="str">
        <f t="shared" si="30"/>
        <v/>
      </c>
      <c r="E41" s="1" t="str">
        <f t="shared" si="31"/>
        <v/>
      </c>
      <c r="F41" s="1" t="str">
        <f t="shared" si="32"/>
        <v/>
      </c>
      <c r="G41" s="1" t="str">
        <f t="shared" si="33"/>
        <v/>
      </c>
      <c r="H41" s="55" t="str">
        <f t="shared" si="34"/>
        <v/>
      </c>
      <c r="I41" s="1" t="str">
        <f>IF(O41="","",(IF(ISNA(VLOOKUP(O41,'On-Air sites List'!$B$1:$B$2000,1,FALSE)),"Not in List","")))</f>
        <v/>
      </c>
      <c r="J41" s="1" t="str">
        <f t="shared" si="35"/>
        <v/>
      </c>
      <c r="K41" s="1" t="str">
        <f t="shared" si="9"/>
        <v/>
      </c>
      <c r="L41" s="150"/>
      <c r="M41" s="150"/>
      <c r="N41" s="150"/>
      <c r="O41" s="150"/>
      <c r="P41" s="1" t="str">
        <f t="shared" si="36"/>
        <v/>
      </c>
      <c r="Q41" s="1" t="str">
        <f t="shared" si="11"/>
        <v/>
      </c>
      <c r="R41" s="1"/>
      <c r="S41" s="76"/>
      <c r="T41" s="133"/>
      <c r="U41" s="150"/>
      <c r="W41" s="150"/>
      <c r="X41" s="1" t="str">
        <f t="shared" si="12"/>
        <v/>
      </c>
      <c r="Y41" s="1" t="str">
        <f t="shared" si="13"/>
        <v/>
      </c>
      <c r="Z41" s="117" t="str">
        <f t="shared" si="14"/>
        <v/>
      </c>
      <c r="AA41" s="1" t="str">
        <f t="shared" si="26"/>
        <v/>
      </c>
      <c r="AE41" t="s">
        <v>81</v>
      </c>
      <c r="AF41" t="s">
        <v>444</v>
      </c>
      <c r="AG41" t="s">
        <v>444</v>
      </c>
      <c r="AH41" t="s">
        <v>181</v>
      </c>
      <c r="AI41" t="s">
        <v>89</v>
      </c>
      <c r="AK41" t="s">
        <v>182</v>
      </c>
      <c r="AL41" t="s">
        <v>91</v>
      </c>
      <c r="AN41" s="59" t="s">
        <v>7385</v>
      </c>
      <c r="AP41" s="2" t="s">
        <v>52</v>
      </c>
      <c r="AQ41" s="3">
        <v>771614</v>
      </c>
      <c r="AR41" s="4">
        <v>0.61319444444444449</v>
      </c>
      <c r="AS41" s="1" t="str">
        <f t="shared" si="15"/>
        <v>Down 14:43</v>
      </c>
      <c r="AT41" s="150" t="s">
        <v>81</v>
      </c>
      <c r="AU41" s="150" t="s">
        <v>81</v>
      </c>
      <c r="AV41" s="150" t="s">
        <v>81</v>
      </c>
      <c r="AX41" s="1" t="str">
        <f t="shared" si="16"/>
        <v/>
      </c>
      <c r="AY41" s="1" t="str">
        <f t="shared" si="17"/>
        <v/>
      </c>
      <c r="BA41" t="s">
        <v>4057</v>
      </c>
      <c r="BB41" t="s">
        <v>11</v>
      </c>
      <c r="BD41" t="s">
        <v>7294</v>
      </c>
      <c r="BE41" t="s">
        <v>7355</v>
      </c>
      <c r="BH41" s="59"/>
      <c r="BI41" s="1" t="str">
        <f t="shared" si="18"/>
        <v/>
      </c>
      <c r="BJ41" s="1" t="str">
        <f t="shared" si="19"/>
        <v/>
      </c>
      <c r="BK41" s="1" t="str">
        <f t="shared" si="20"/>
        <v/>
      </c>
      <c r="BL41" s="1" t="str">
        <f t="shared" si="21"/>
        <v/>
      </c>
      <c r="BO41" s="8" t="s">
        <v>9149</v>
      </c>
      <c r="BP41" s="5" t="s">
        <v>9150</v>
      </c>
      <c r="BY41">
        <v>25413</v>
      </c>
      <c r="BZ41" t="s">
        <v>14505</v>
      </c>
    </row>
    <row r="42" spans="1:78" x14ac:dyDescent="0.25">
      <c r="A42" s="1" t="str">
        <f t="shared" si="27"/>
        <v/>
      </c>
      <c r="B42" s="1" t="str">
        <f t="shared" si="28"/>
        <v/>
      </c>
      <c r="C42" s="60" t="str">
        <f t="shared" si="29"/>
        <v/>
      </c>
      <c r="D42" s="1" t="str">
        <f t="shared" si="30"/>
        <v/>
      </c>
      <c r="E42" s="1" t="str">
        <f t="shared" si="31"/>
        <v/>
      </c>
      <c r="F42" s="1" t="str">
        <f t="shared" si="32"/>
        <v/>
      </c>
      <c r="G42" s="1" t="str">
        <f t="shared" si="33"/>
        <v/>
      </c>
      <c r="H42" s="55" t="str">
        <f t="shared" si="34"/>
        <v/>
      </c>
      <c r="I42" s="1" t="str">
        <f>IF(O42="","",(IF(ISNA(VLOOKUP(O42,'On-Air sites List'!$B$1:$B$2000,1,FALSE)),"Not in List","")))</f>
        <v/>
      </c>
      <c r="J42" s="1" t="str">
        <f t="shared" si="35"/>
        <v/>
      </c>
      <c r="K42" s="1" t="str">
        <f t="shared" si="9"/>
        <v/>
      </c>
      <c r="L42" s="150"/>
      <c r="M42" s="150"/>
      <c r="N42" s="150"/>
      <c r="O42" s="150"/>
      <c r="P42" s="1" t="str">
        <f t="shared" si="36"/>
        <v/>
      </c>
      <c r="Q42" s="1" t="str">
        <f t="shared" si="11"/>
        <v/>
      </c>
      <c r="R42" s="1"/>
      <c r="S42" s="149"/>
      <c r="T42" s="134"/>
      <c r="U42" s="150"/>
      <c r="W42" s="150"/>
      <c r="X42" s="1" t="str">
        <f t="shared" si="12"/>
        <v/>
      </c>
      <c r="Y42" s="1" t="str">
        <f t="shared" si="13"/>
        <v/>
      </c>
      <c r="Z42" s="117" t="str">
        <f t="shared" si="14"/>
        <v/>
      </c>
      <c r="AA42" s="1" t="str">
        <f t="shared" si="26"/>
        <v/>
      </c>
      <c r="AE42" t="s">
        <v>81</v>
      </c>
      <c r="AF42" t="s">
        <v>444</v>
      </c>
      <c r="AG42" t="s">
        <v>444</v>
      </c>
      <c r="AH42" t="s">
        <v>184</v>
      </c>
      <c r="AI42" t="s">
        <v>89</v>
      </c>
      <c r="AK42" t="s">
        <v>185</v>
      </c>
      <c r="AL42" t="s">
        <v>91</v>
      </c>
      <c r="AN42" s="59" t="s">
        <v>7385</v>
      </c>
      <c r="AP42" s="2" t="s">
        <v>52</v>
      </c>
      <c r="AQ42" s="3" t="s">
        <v>6515</v>
      </c>
      <c r="AR42" s="4">
        <v>0.65347222222222223</v>
      </c>
      <c r="AS42" s="1" t="str">
        <f t="shared" si="15"/>
        <v>Down 15:41</v>
      </c>
      <c r="AT42" s="150" t="s">
        <v>81</v>
      </c>
      <c r="AU42" s="150" t="s">
        <v>81</v>
      </c>
      <c r="AV42" s="150" t="s">
        <v>81</v>
      </c>
      <c r="AX42" s="1" t="str">
        <f t="shared" si="16"/>
        <v/>
      </c>
      <c r="AY42" s="1" t="str">
        <f t="shared" si="17"/>
        <v/>
      </c>
      <c r="BA42" t="s">
        <v>4058</v>
      </c>
      <c r="BB42" t="s">
        <v>11</v>
      </c>
      <c r="BD42" t="s">
        <v>7295</v>
      </c>
      <c r="BE42" t="s">
        <v>7357</v>
      </c>
      <c r="BH42" s="59"/>
      <c r="BI42" s="1" t="str">
        <f t="shared" si="18"/>
        <v/>
      </c>
      <c r="BJ42" s="1" t="str">
        <f t="shared" si="19"/>
        <v/>
      </c>
      <c r="BK42" s="1" t="str">
        <f t="shared" si="20"/>
        <v/>
      </c>
      <c r="BL42" s="1" t="str">
        <f t="shared" si="21"/>
        <v/>
      </c>
      <c r="BO42" s="8" t="s">
        <v>6789</v>
      </c>
      <c r="BP42" s="5" t="s">
        <v>9151</v>
      </c>
      <c r="BY42">
        <v>25414</v>
      </c>
      <c r="BZ42" t="s">
        <v>14505</v>
      </c>
    </row>
    <row r="43" spans="1:78" x14ac:dyDescent="0.25">
      <c r="A43" s="1" t="str">
        <f t="shared" si="27"/>
        <v/>
      </c>
      <c r="B43" s="1" t="str">
        <f t="shared" si="28"/>
        <v/>
      </c>
      <c r="C43" s="60" t="str">
        <f t="shared" si="29"/>
        <v/>
      </c>
      <c r="D43" s="1" t="str">
        <f t="shared" si="30"/>
        <v/>
      </c>
      <c r="E43" s="1" t="str">
        <f t="shared" si="31"/>
        <v/>
      </c>
      <c r="F43" s="1" t="str">
        <f t="shared" si="32"/>
        <v/>
      </c>
      <c r="G43" s="1" t="str">
        <f t="shared" si="33"/>
        <v/>
      </c>
      <c r="H43" s="55" t="str">
        <f t="shared" si="34"/>
        <v/>
      </c>
      <c r="I43" s="1" t="str">
        <f>IF(O43="","",(IF(ISNA(VLOOKUP(O43,'On-Air sites List'!$B$1:$B$2000,1,FALSE)),"Not in List","")))</f>
        <v/>
      </c>
      <c r="J43" s="1" t="str">
        <f t="shared" si="35"/>
        <v/>
      </c>
      <c r="K43" s="1" t="str">
        <f t="shared" si="9"/>
        <v/>
      </c>
      <c r="L43" s="150"/>
      <c r="M43" s="150"/>
      <c r="N43" s="150"/>
      <c r="O43" s="150"/>
      <c r="P43" s="1" t="str">
        <f t="shared" si="36"/>
        <v/>
      </c>
      <c r="Q43" s="1" t="str">
        <f t="shared" si="11"/>
        <v/>
      </c>
      <c r="R43" s="1"/>
      <c r="S43" s="149"/>
      <c r="T43" s="135"/>
      <c r="U43" s="150"/>
      <c r="W43" s="150"/>
      <c r="X43" s="1" t="str">
        <f t="shared" si="12"/>
        <v/>
      </c>
      <c r="Y43" s="1" t="str">
        <f t="shared" si="13"/>
        <v/>
      </c>
      <c r="Z43" s="117" t="str">
        <f t="shared" si="14"/>
        <v/>
      </c>
      <c r="AA43" s="1" t="str">
        <f t="shared" si="26"/>
        <v/>
      </c>
      <c r="AE43" t="s">
        <v>81</v>
      </c>
      <c r="AF43" t="s">
        <v>444</v>
      </c>
      <c r="AG43" t="s">
        <v>444</v>
      </c>
      <c r="AH43" t="s">
        <v>187</v>
      </c>
      <c r="AI43" t="s">
        <v>89</v>
      </c>
      <c r="AK43" t="s">
        <v>188</v>
      </c>
      <c r="AL43" t="s">
        <v>91</v>
      </c>
      <c r="AN43" s="59" t="s">
        <v>7385</v>
      </c>
      <c r="AP43" s="2" t="s">
        <v>53</v>
      </c>
      <c r="AQ43" s="6" t="s">
        <v>54</v>
      </c>
      <c r="AR43" s="4">
        <v>0.6479166666666667</v>
      </c>
      <c r="AS43" s="1" t="str">
        <f t="shared" si="15"/>
        <v>Down 15:33</v>
      </c>
      <c r="AT43" s="150" t="s">
        <v>81</v>
      </c>
      <c r="AU43" s="150" t="s">
        <v>81</v>
      </c>
      <c r="AV43" s="150" t="s">
        <v>81</v>
      </c>
      <c r="AX43" s="1" t="str">
        <f t="shared" si="16"/>
        <v/>
      </c>
      <c r="AY43" s="1" t="str">
        <f t="shared" si="17"/>
        <v/>
      </c>
      <c r="BA43" t="s">
        <v>4059</v>
      </c>
      <c r="BB43" t="s">
        <v>11</v>
      </c>
      <c r="BD43" t="s">
        <v>7257</v>
      </c>
      <c r="BE43" t="s">
        <v>7354</v>
      </c>
      <c r="BH43" s="59"/>
      <c r="BI43" s="1" t="str">
        <f t="shared" si="18"/>
        <v/>
      </c>
      <c r="BJ43" s="1" t="str">
        <f t="shared" si="19"/>
        <v/>
      </c>
      <c r="BK43" s="1" t="str">
        <f t="shared" si="20"/>
        <v/>
      </c>
      <c r="BL43" s="1" t="str">
        <f t="shared" si="21"/>
        <v/>
      </c>
      <c r="BO43" s="8" t="s">
        <v>4095</v>
      </c>
      <c r="BP43" s="5" t="s">
        <v>9152</v>
      </c>
      <c r="BY43">
        <v>25415</v>
      </c>
      <c r="BZ43" t="s">
        <v>14505</v>
      </c>
    </row>
    <row r="44" spans="1:78" x14ac:dyDescent="0.25">
      <c r="A44" s="1" t="str">
        <f t="shared" si="27"/>
        <v/>
      </c>
      <c r="B44" s="1" t="str">
        <f t="shared" si="28"/>
        <v/>
      </c>
      <c r="C44" s="60" t="str">
        <f t="shared" si="29"/>
        <v/>
      </c>
      <c r="D44" s="1" t="str">
        <f t="shared" si="30"/>
        <v/>
      </c>
      <c r="E44" s="1" t="str">
        <f t="shared" si="31"/>
        <v/>
      </c>
      <c r="F44" s="1" t="str">
        <f t="shared" si="32"/>
        <v/>
      </c>
      <c r="G44" s="1" t="str">
        <f t="shared" si="33"/>
        <v/>
      </c>
      <c r="H44" s="55" t="str">
        <f t="shared" si="34"/>
        <v/>
      </c>
      <c r="I44" s="1" t="str">
        <f>IF(O44="","",(IF(ISNA(VLOOKUP(O44,'On-Air sites List'!$B$1:$B$2000,1,FALSE)),"Not in List","")))</f>
        <v/>
      </c>
      <c r="J44" s="1" t="str">
        <f t="shared" si="35"/>
        <v/>
      </c>
      <c r="K44" s="1" t="str">
        <f t="shared" si="9"/>
        <v/>
      </c>
      <c r="L44" s="150"/>
      <c r="M44" s="150"/>
      <c r="N44" s="150"/>
      <c r="O44" s="150"/>
      <c r="P44" s="1" t="str">
        <f t="shared" si="36"/>
        <v/>
      </c>
      <c r="Q44" s="1" t="str">
        <f t="shared" si="11"/>
        <v/>
      </c>
      <c r="R44" s="1"/>
      <c r="S44" s="149"/>
      <c r="T44" s="135"/>
      <c r="U44" s="150"/>
      <c r="W44" s="150"/>
      <c r="X44" s="1" t="str">
        <f t="shared" si="12"/>
        <v/>
      </c>
      <c r="Y44" s="1" t="str">
        <f t="shared" si="13"/>
        <v/>
      </c>
      <c r="Z44" s="117" t="str">
        <f t="shared" si="14"/>
        <v/>
      </c>
      <c r="AA44" s="1" t="str">
        <f t="shared" si="26"/>
        <v/>
      </c>
      <c r="AE44" t="s">
        <v>81</v>
      </c>
      <c r="AF44" t="s">
        <v>444</v>
      </c>
      <c r="AG44" t="s">
        <v>444</v>
      </c>
      <c r="AH44" t="s">
        <v>190</v>
      </c>
      <c r="AI44" t="s">
        <v>89</v>
      </c>
      <c r="AK44" t="s">
        <v>191</v>
      </c>
      <c r="AL44" t="s">
        <v>91</v>
      </c>
      <c r="AN44" s="59" t="s">
        <v>7385</v>
      </c>
      <c r="AP44" s="2" t="s">
        <v>53</v>
      </c>
      <c r="AQ44" s="3" t="s">
        <v>6571</v>
      </c>
      <c r="AR44" s="4">
        <v>0.62361111111111112</v>
      </c>
      <c r="AS44" s="1" t="str">
        <f t="shared" si="15"/>
        <v>Down 14:58</v>
      </c>
      <c r="AT44" s="150" t="s">
        <v>81</v>
      </c>
      <c r="AU44" s="150" t="s">
        <v>81</v>
      </c>
      <c r="AV44" s="150" t="s">
        <v>81</v>
      </c>
      <c r="AX44" s="1" t="str">
        <f t="shared" si="16"/>
        <v/>
      </c>
      <c r="AY44" s="1" t="str">
        <f t="shared" si="17"/>
        <v/>
      </c>
      <c r="BA44" t="s">
        <v>4060</v>
      </c>
      <c r="BB44" t="s">
        <v>11</v>
      </c>
      <c r="BD44" t="s">
        <v>7296</v>
      </c>
      <c r="BE44" t="s">
        <v>7354</v>
      </c>
      <c r="BH44" s="59"/>
      <c r="BI44" s="1" t="str">
        <f t="shared" si="18"/>
        <v/>
      </c>
      <c r="BJ44" s="1" t="str">
        <f t="shared" si="19"/>
        <v/>
      </c>
      <c r="BK44" s="1" t="str">
        <f t="shared" si="20"/>
        <v/>
      </c>
      <c r="BL44" s="1" t="str">
        <f t="shared" si="21"/>
        <v/>
      </c>
      <c r="BO44" s="8" t="s">
        <v>5862</v>
      </c>
      <c r="BP44" s="5" t="s">
        <v>9153</v>
      </c>
      <c r="BY44">
        <v>25416</v>
      </c>
      <c r="BZ44" t="s">
        <v>14505</v>
      </c>
    </row>
    <row r="45" spans="1:78" x14ac:dyDescent="0.25">
      <c r="A45" s="1" t="str">
        <f t="shared" si="27"/>
        <v/>
      </c>
      <c r="B45" s="1" t="str">
        <f t="shared" si="28"/>
        <v/>
      </c>
      <c r="C45" s="60" t="str">
        <f t="shared" si="29"/>
        <v/>
      </c>
      <c r="D45" s="1" t="str">
        <f t="shared" si="30"/>
        <v/>
      </c>
      <c r="E45" s="1" t="str">
        <f t="shared" si="31"/>
        <v/>
      </c>
      <c r="F45" s="1" t="str">
        <f t="shared" si="32"/>
        <v/>
      </c>
      <c r="G45" s="1" t="str">
        <f t="shared" si="33"/>
        <v/>
      </c>
      <c r="H45" s="55" t="str">
        <f t="shared" si="34"/>
        <v/>
      </c>
      <c r="I45" s="1" t="str">
        <f>IF(O45="","",(IF(ISNA(VLOOKUP(O45,'On-Air sites List'!$B$1:$B$2000,1,FALSE)),"Not in List","")))</f>
        <v/>
      </c>
      <c r="J45" s="1" t="str">
        <f t="shared" si="35"/>
        <v/>
      </c>
      <c r="K45" s="1" t="str">
        <f t="shared" si="9"/>
        <v/>
      </c>
      <c r="L45" s="150"/>
      <c r="M45" s="150"/>
      <c r="N45" s="150"/>
      <c r="O45" s="150"/>
      <c r="P45" s="1" t="str">
        <f t="shared" si="36"/>
        <v/>
      </c>
      <c r="Q45" s="1" t="str">
        <f t="shared" si="11"/>
        <v/>
      </c>
      <c r="R45" s="1"/>
      <c r="S45" s="149"/>
      <c r="T45" s="128"/>
      <c r="U45" s="150"/>
      <c r="W45" s="150"/>
      <c r="X45" s="1" t="str">
        <f t="shared" si="12"/>
        <v/>
      </c>
      <c r="Y45" s="1" t="str">
        <f t="shared" si="13"/>
        <v/>
      </c>
      <c r="Z45" s="117" t="str">
        <f t="shared" si="14"/>
        <v/>
      </c>
      <c r="AA45" s="1" t="str">
        <f t="shared" si="26"/>
        <v/>
      </c>
      <c r="AE45" t="s">
        <v>81</v>
      </c>
      <c r="AF45" t="s">
        <v>444</v>
      </c>
      <c r="AG45" t="s">
        <v>444</v>
      </c>
      <c r="AH45" t="s">
        <v>194</v>
      </c>
      <c r="AI45" t="s">
        <v>89</v>
      </c>
      <c r="AK45" t="s">
        <v>195</v>
      </c>
      <c r="AL45" t="s">
        <v>91</v>
      </c>
      <c r="AN45" s="59" t="s">
        <v>7385</v>
      </c>
      <c r="AP45" s="2" t="s">
        <v>53</v>
      </c>
      <c r="AQ45" s="3">
        <v>335303</v>
      </c>
      <c r="AR45" s="4">
        <v>0.66180555555555554</v>
      </c>
      <c r="AS45" s="1" t="str">
        <f t="shared" si="15"/>
        <v>Down 15:53</v>
      </c>
      <c r="AT45" s="150" t="s">
        <v>81</v>
      </c>
      <c r="AU45" s="150" t="s">
        <v>81</v>
      </c>
      <c r="AV45" s="150" t="s">
        <v>81</v>
      </c>
      <c r="AX45" s="1" t="str">
        <f t="shared" si="16"/>
        <v/>
      </c>
      <c r="AY45" s="1" t="str">
        <f t="shared" si="17"/>
        <v/>
      </c>
      <c r="BA45" t="s">
        <v>4061</v>
      </c>
      <c r="BB45" t="s">
        <v>11</v>
      </c>
      <c r="BD45" t="s">
        <v>7297</v>
      </c>
      <c r="BE45" t="s">
        <v>7354</v>
      </c>
      <c r="BH45" s="59"/>
      <c r="BI45" s="1" t="str">
        <f t="shared" si="18"/>
        <v/>
      </c>
      <c r="BJ45" s="1" t="str">
        <f t="shared" si="19"/>
        <v/>
      </c>
      <c r="BK45" s="1" t="str">
        <f t="shared" si="20"/>
        <v/>
      </c>
      <c r="BL45" s="1" t="str">
        <f t="shared" si="21"/>
        <v/>
      </c>
      <c r="BO45" s="8" t="s">
        <v>5863</v>
      </c>
      <c r="BP45" s="5" t="s">
        <v>9154</v>
      </c>
      <c r="BY45">
        <v>25417</v>
      </c>
      <c r="BZ45" t="s">
        <v>14505</v>
      </c>
    </row>
    <row r="46" spans="1:78" x14ac:dyDescent="0.25">
      <c r="A46" s="1" t="str">
        <f t="shared" si="27"/>
        <v/>
      </c>
      <c r="B46" s="1" t="str">
        <f t="shared" si="28"/>
        <v/>
      </c>
      <c r="C46" s="60" t="str">
        <f t="shared" si="29"/>
        <v/>
      </c>
      <c r="D46" s="1" t="str">
        <f t="shared" si="30"/>
        <v/>
      </c>
      <c r="E46" s="1" t="str">
        <f t="shared" si="31"/>
        <v/>
      </c>
      <c r="F46" s="1" t="str">
        <f t="shared" si="32"/>
        <v/>
      </c>
      <c r="G46" s="1" t="str">
        <f t="shared" si="33"/>
        <v/>
      </c>
      <c r="H46" s="55" t="str">
        <f t="shared" si="34"/>
        <v/>
      </c>
      <c r="I46" s="1" t="str">
        <f>IF(O46="","",(IF(ISNA(VLOOKUP(O46,'On-Air sites List'!$B$1:$B$2000,1,FALSE)),"Not in List","")))</f>
        <v/>
      </c>
      <c r="J46" s="1" t="str">
        <f t="shared" si="35"/>
        <v/>
      </c>
      <c r="K46" s="1" t="str">
        <f t="shared" si="9"/>
        <v/>
      </c>
      <c r="L46" s="150"/>
      <c r="M46" s="150"/>
      <c r="N46" s="150"/>
      <c r="O46" s="150"/>
      <c r="P46" s="1" t="str">
        <f t="shared" si="36"/>
        <v/>
      </c>
      <c r="Q46" s="1" t="str">
        <f t="shared" si="11"/>
        <v/>
      </c>
      <c r="R46" s="1"/>
      <c r="S46" s="151"/>
      <c r="T46" s="151"/>
      <c r="U46" s="150"/>
      <c r="W46" s="150"/>
      <c r="X46" s="1" t="str">
        <f t="shared" si="12"/>
        <v/>
      </c>
      <c r="Y46" s="1" t="str">
        <f t="shared" si="13"/>
        <v/>
      </c>
      <c r="Z46" s="117" t="str">
        <f t="shared" si="14"/>
        <v/>
      </c>
      <c r="AA46" s="1" t="str">
        <f t="shared" si="26"/>
        <v/>
      </c>
      <c r="AE46" t="s">
        <v>81</v>
      </c>
      <c r="AF46" t="s">
        <v>444</v>
      </c>
      <c r="AG46" t="s">
        <v>444</v>
      </c>
      <c r="AH46" t="s">
        <v>7386</v>
      </c>
      <c r="AI46" t="s">
        <v>89</v>
      </c>
      <c r="AK46" t="s">
        <v>7387</v>
      </c>
      <c r="AL46" t="s">
        <v>91</v>
      </c>
      <c r="AN46" s="59" t="s">
        <v>7385</v>
      </c>
      <c r="AP46" s="2" t="s">
        <v>6593</v>
      </c>
      <c r="AQ46" s="3" t="s">
        <v>6825</v>
      </c>
      <c r="AR46" s="4">
        <v>0.62152777777777779</v>
      </c>
      <c r="AS46" s="1" t="str">
        <f t="shared" si="15"/>
        <v>Down 14:55</v>
      </c>
      <c r="AT46" s="150" t="s">
        <v>81</v>
      </c>
      <c r="AU46" s="150" t="s">
        <v>81</v>
      </c>
      <c r="AV46" s="150" t="s">
        <v>81</v>
      </c>
      <c r="AX46" s="1" t="str">
        <f t="shared" si="16"/>
        <v/>
      </c>
      <c r="AY46" s="1" t="str">
        <f t="shared" si="17"/>
        <v/>
      </c>
      <c r="BA46" t="s">
        <v>4062</v>
      </c>
      <c r="BB46" t="s">
        <v>11</v>
      </c>
      <c r="BD46" t="s">
        <v>7258</v>
      </c>
      <c r="BE46" t="s">
        <v>7354</v>
      </c>
      <c r="BH46" s="59"/>
      <c r="BI46" s="1" t="str">
        <f t="shared" si="18"/>
        <v/>
      </c>
      <c r="BJ46" s="1" t="str">
        <f t="shared" si="19"/>
        <v/>
      </c>
      <c r="BK46" s="1" t="str">
        <f t="shared" si="20"/>
        <v/>
      </c>
      <c r="BL46" s="1" t="str">
        <f t="shared" si="21"/>
        <v/>
      </c>
      <c r="BO46" s="8" t="s">
        <v>5358</v>
      </c>
      <c r="BP46" s="5" t="s">
        <v>9155</v>
      </c>
      <c r="BY46">
        <v>35265</v>
      </c>
      <c r="BZ46" t="s">
        <v>14505</v>
      </c>
    </row>
    <row r="47" spans="1:78" x14ac:dyDescent="0.25">
      <c r="A47" s="1" t="str">
        <f t="shared" si="27"/>
        <v/>
      </c>
      <c r="B47" s="1" t="str">
        <f t="shared" si="28"/>
        <v/>
      </c>
      <c r="C47" s="60" t="str">
        <f t="shared" si="29"/>
        <v/>
      </c>
      <c r="D47" s="1" t="str">
        <f t="shared" si="30"/>
        <v/>
      </c>
      <c r="E47" s="1" t="str">
        <f t="shared" si="31"/>
        <v/>
      </c>
      <c r="F47" s="1" t="str">
        <f t="shared" si="32"/>
        <v/>
      </c>
      <c r="G47" s="1" t="str">
        <f t="shared" si="33"/>
        <v/>
      </c>
      <c r="H47" s="55" t="str">
        <f t="shared" si="34"/>
        <v/>
      </c>
      <c r="I47" s="1" t="str">
        <f>IF(O47="","",(IF(ISNA(VLOOKUP(O47,'On-Air sites List'!$B$1:$B$2000,1,FALSE)),"Not in List","")))</f>
        <v/>
      </c>
      <c r="J47" s="1" t="str">
        <f t="shared" si="35"/>
        <v/>
      </c>
      <c r="K47" s="1" t="str">
        <f t="shared" si="9"/>
        <v/>
      </c>
      <c r="L47" s="150"/>
      <c r="M47" s="150"/>
      <c r="N47" s="150"/>
      <c r="O47" s="150"/>
      <c r="P47" s="1" t="str">
        <f t="shared" si="36"/>
        <v/>
      </c>
      <c r="Q47" s="1" t="str">
        <f t="shared" si="11"/>
        <v/>
      </c>
      <c r="R47" s="1"/>
      <c r="S47" s="149"/>
      <c r="T47" s="57"/>
      <c r="U47" s="150"/>
      <c r="W47" s="150"/>
      <c r="X47" s="1" t="str">
        <f t="shared" si="12"/>
        <v/>
      </c>
      <c r="Y47" s="1" t="str">
        <f t="shared" si="13"/>
        <v/>
      </c>
      <c r="Z47" s="117" t="str">
        <f t="shared" si="14"/>
        <v/>
      </c>
      <c r="AA47" s="1" t="str">
        <f t="shared" si="26"/>
        <v/>
      </c>
      <c r="AE47" t="s">
        <v>81</v>
      </c>
      <c r="AF47" t="s">
        <v>11703</v>
      </c>
      <c r="AG47" t="s">
        <v>4754</v>
      </c>
      <c r="AH47" t="s">
        <v>7388</v>
      </c>
      <c r="AI47" t="s">
        <v>89</v>
      </c>
      <c r="AK47" t="s">
        <v>7389</v>
      </c>
      <c r="AL47" t="s">
        <v>91</v>
      </c>
      <c r="AN47" s="59" t="s">
        <v>7385</v>
      </c>
      <c r="AP47" s="2" t="s">
        <v>6593</v>
      </c>
      <c r="AQ47" s="3" t="s">
        <v>6614</v>
      </c>
      <c r="AR47" s="4">
        <v>0.66041666666666665</v>
      </c>
      <c r="AS47" s="1" t="str">
        <f t="shared" si="15"/>
        <v>Down 15:51</v>
      </c>
      <c r="AT47" s="150" t="s">
        <v>81</v>
      </c>
      <c r="AU47" s="150" t="s">
        <v>81</v>
      </c>
      <c r="AV47" s="150" t="s">
        <v>81</v>
      </c>
      <c r="AX47" s="1" t="str">
        <f t="shared" si="16"/>
        <v/>
      </c>
      <c r="AY47" s="1" t="str">
        <f t="shared" si="17"/>
        <v/>
      </c>
      <c r="BA47" t="s">
        <v>4063</v>
      </c>
      <c r="BB47" t="s">
        <v>11</v>
      </c>
      <c r="BD47" t="s">
        <v>7298</v>
      </c>
      <c r="BE47" t="s">
        <v>7354</v>
      </c>
      <c r="BH47" s="59"/>
      <c r="BI47" s="1" t="str">
        <f t="shared" si="18"/>
        <v/>
      </c>
      <c r="BJ47" s="1" t="str">
        <f t="shared" si="19"/>
        <v/>
      </c>
      <c r="BK47" s="1" t="str">
        <f t="shared" si="20"/>
        <v/>
      </c>
      <c r="BL47" s="1" t="str">
        <f t="shared" si="21"/>
        <v/>
      </c>
      <c r="BO47" s="8" t="s">
        <v>4748</v>
      </c>
      <c r="BP47" s="5" t="s">
        <v>9156</v>
      </c>
      <c r="BY47">
        <v>35266</v>
      </c>
      <c r="BZ47" t="s">
        <v>14505</v>
      </c>
    </row>
    <row r="48" spans="1:78" x14ac:dyDescent="0.25">
      <c r="A48" s="1" t="str">
        <f t="shared" si="27"/>
        <v/>
      </c>
      <c r="B48" s="1" t="str">
        <f t="shared" si="28"/>
        <v/>
      </c>
      <c r="C48" s="60" t="str">
        <f t="shared" si="29"/>
        <v/>
      </c>
      <c r="D48" s="1" t="str">
        <f t="shared" si="30"/>
        <v/>
      </c>
      <c r="E48" s="1" t="str">
        <f t="shared" si="31"/>
        <v/>
      </c>
      <c r="F48" s="1" t="str">
        <f t="shared" si="32"/>
        <v/>
      </c>
      <c r="G48" s="1" t="str">
        <f t="shared" si="33"/>
        <v/>
      </c>
      <c r="H48" s="55" t="str">
        <f t="shared" si="34"/>
        <v/>
      </c>
      <c r="I48" s="1" t="str">
        <f>IF(O48="","",(IF(ISNA(VLOOKUP(O48,'On-Air sites List'!$B$1:$B$2000,1,FALSE)),"Not in List","")))</f>
        <v/>
      </c>
      <c r="J48" s="1" t="str">
        <f t="shared" si="35"/>
        <v/>
      </c>
      <c r="K48" s="1" t="str">
        <f t="shared" si="9"/>
        <v/>
      </c>
      <c r="L48" s="150"/>
      <c r="M48" s="150"/>
      <c r="N48" s="150"/>
      <c r="O48" s="150"/>
      <c r="P48" s="1" t="str">
        <f t="shared" si="36"/>
        <v/>
      </c>
      <c r="Q48" s="1" t="str">
        <f t="shared" si="11"/>
        <v/>
      </c>
      <c r="R48" s="1"/>
      <c r="S48" s="149"/>
      <c r="T48" s="57"/>
      <c r="U48" s="150"/>
      <c r="W48" s="150"/>
      <c r="X48" s="1" t="str">
        <f t="shared" si="12"/>
        <v/>
      </c>
      <c r="Y48" s="1" t="str">
        <f t="shared" si="13"/>
        <v/>
      </c>
      <c r="Z48" s="117" t="str">
        <f t="shared" si="14"/>
        <v/>
      </c>
      <c r="AA48" s="1" t="str">
        <f t="shared" si="26"/>
        <v/>
      </c>
      <c r="AE48" t="s">
        <v>81</v>
      </c>
      <c r="AF48" t="s">
        <v>11704</v>
      </c>
      <c r="AG48" t="s">
        <v>4753</v>
      </c>
      <c r="AH48" t="s">
        <v>7390</v>
      </c>
      <c r="AI48" t="s">
        <v>89</v>
      </c>
      <c r="AK48" t="s">
        <v>7391</v>
      </c>
      <c r="AL48" t="s">
        <v>91</v>
      </c>
      <c r="AN48" s="59" t="s">
        <v>7385</v>
      </c>
      <c r="AP48" s="2" t="s">
        <v>55</v>
      </c>
      <c r="AQ48" s="3" t="s">
        <v>15461</v>
      </c>
      <c r="AR48" s="4">
        <v>0.61458333333333337</v>
      </c>
      <c r="AS48" s="1" t="str">
        <f t="shared" si="15"/>
        <v>Down 14:45</v>
      </c>
      <c r="AT48" s="150" t="s">
        <v>81</v>
      </c>
      <c r="AU48" s="150" t="s">
        <v>81</v>
      </c>
      <c r="AV48" s="150" t="s">
        <v>81</v>
      </c>
      <c r="AX48" s="1" t="str">
        <f t="shared" si="16"/>
        <v/>
      </c>
      <c r="AY48" s="1" t="str">
        <f t="shared" si="17"/>
        <v/>
      </c>
      <c r="BA48" t="s">
        <v>981</v>
      </c>
      <c r="BB48" t="s">
        <v>11</v>
      </c>
      <c r="BD48" t="s">
        <v>7299</v>
      </c>
      <c r="BE48" t="s">
        <v>7358</v>
      </c>
      <c r="BH48" s="59"/>
      <c r="BI48" s="1" t="str">
        <f t="shared" si="18"/>
        <v/>
      </c>
      <c r="BJ48" s="1" t="str">
        <f t="shared" si="19"/>
        <v/>
      </c>
      <c r="BK48" s="1" t="str">
        <f t="shared" si="20"/>
        <v/>
      </c>
      <c r="BL48" s="1" t="str">
        <f t="shared" si="21"/>
        <v/>
      </c>
      <c r="BO48" s="8" t="s">
        <v>9157</v>
      </c>
      <c r="BP48" s="5" t="s">
        <v>9158</v>
      </c>
      <c r="BY48">
        <v>35267</v>
      </c>
      <c r="BZ48" t="s">
        <v>14505</v>
      </c>
    </row>
    <row r="49" spans="1:78" x14ac:dyDescent="0.25">
      <c r="A49" s="1" t="str">
        <f t="shared" si="27"/>
        <v/>
      </c>
      <c r="B49" s="1" t="str">
        <f t="shared" si="28"/>
        <v/>
      </c>
      <c r="C49" s="60" t="str">
        <f t="shared" si="29"/>
        <v/>
      </c>
      <c r="D49" s="1" t="str">
        <f t="shared" si="30"/>
        <v/>
      </c>
      <c r="E49" s="1" t="str">
        <f t="shared" si="31"/>
        <v/>
      </c>
      <c r="F49" s="1" t="str">
        <f t="shared" si="32"/>
        <v/>
      </c>
      <c r="G49" s="1" t="str">
        <f t="shared" si="33"/>
        <v/>
      </c>
      <c r="H49" s="55" t="str">
        <f t="shared" si="34"/>
        <v/>
      </c>
      <c r="I49" s="1" t="str">
        <f>IF(O49="","",(IF(ISNA(VLOOKUP(O49,'On-Air sites List'!$B$1:$B$2000,1,FALSE)),"Not in List","")))</f>
        <v/>
      </c>
      <c r="J49" s="1" t="str">
        <f t="shared" si="35"/>
        <v/>
      </c>
      <c r="K49" s="1" t="str">
        <f t="shared" si="9"/>
        <v/>
      </c>
      <c r="L49" s="150"/>
      <c r="M49" s="150"/>
      <c r="N49" s="150"/>
      <c r="O49" s="150"/>
      <c r="P49" s="1" t="str">
        <f t="shared" si="36"/>
        <v/>
      </c>
      <c r="Q49" s="1" t="str">
        <f t="shared" si="11"/>
        <v/>
      </c>
      <c r="R49" s="1"/>
      <c r="S49" s="76"/>
      <c r="T49" s="57"/>
      <c r="U49" s="150"/>
      <c r="W49" s="150"/>
      <c r="X49" s="1" t="str">
        <f t="shared" si="12"/>
        <v/>
      </c>
      <c r="Y49" s="1" t="str">
        <f t="shared" si="13"/>
        <v/>
      </c>
      <c r="Z49" s="117" t="str">
        <f t="shared" si="14"/>
        <v/>
      </c>
      <c r="AA49" s="1" t="str">
        <f t="shared" si="26"/>
        <v/>
      </c>
      <c r="AE49" t="s">
        <v>81</v>
      </c>
      <c r="AF49" t="s">
        <v>11705</v>
      </c>
      <c r="AG49" t="s">
        <v>11706</v>
      </c>
      <c r="AH49" t="s">
        <v>7392</v>
      </c>
      <c r="AI49" t="s">
        <v>89</v>
      </c>
      <c r="AK49" t="s">
        <v>7393</v>
      </c>
      <c r="AL49" t="s">
        <v>91</v>
      </c>
      <c r="AN49" s="59" t="s">
        <v>7385</v>
      </c>
      <c r="AP49" s="2" t="s">
        <v>55</v>
      </c>
      <c r="AQ49" s="3" t="s">
        <v>14118</v>
      </c>
      <c r="AR49" s="4">
        <v>0.58194444444444449</v>
      </c>
      <c r="AS49" s="1" t="str">
        <f t="shared" si="15"/>
        <v>Down 13:58</v>
      </c>
      <c r="AT49" s="150" t="s">
        <v>81</v>
      </c>
      <c r="AU49" s="150" t="s">
        <v>81</v>
      </c>
      <c r="AV49" s="150" t="s">
        <v>81</v>
      </c>
      <c r="AX49" s="1" t="str">
        <f t="shared" si="16"/>
        <v/>
      </c>
      <c r="AY49" s="1" t="str">
        <f t="shared" si="17"/>
        <v/>
      </c>
      <c r="BA49" t="s">
        <v>4064</v>
      </c>
      <c r="BB49" t="s">
        <v>11</v>
      </c>
      <c r="BD49" t="s">
        <v>7300</v>
      </c>
      <c r="BE49" t="s">
        <v>7354</v>
      </c>
      <c r="BH49" s="59"/>
      <c r="BI49" s="1" t="str">
        <f t="shared" si="18"/>
        <v/>
      </c>
      <c r="BJ49" s="1" t="str">
        <f t="shared" si="19"/>
        <v/>
      </c>
      <c r="BK49" s="1" t="str">
        <f t="shared" si="20"/>
        <v/>
      </c>
      <c r="BL49" s="1" t="str">
        <f t="shared" si="21"/>
        <v/>
      </c>
      <c r="BO49" s="8" t="s">
        <v>5347</v>
      </c>
      <c r="BP49" s="5" t="s">
        <v>9159</v>
      </c>
      <c r="BY49">
        <v>35268</v>
      </c>
      <c r="BZ49" t="s">
        <v>14505</v>
      </c>
    </row>
    <row r="50" spans="1:78" x14ac:dyDescent="0.25">
      <c r="A50" s="1" t="str">
        <f t="shared" si="27"/>
        <v/>
      </c>
      <c r="B50" s="1" t="str">
        <f t="shared" si="28"/>
        <v/>
      </c>
      <c r="C50" s="60" t="str">
        <f t="shared" si="29"/>
        <v/>
      </c>
      <c r="D50" s="1" t="str">
        <f t="shared" si="30"/>
        <v/>
      </c>
      <c r="E50" s="1" t="str">
        <f t="shared" si="31"/>
        <v/>
      </c>
      <c r="F50" s="1" t="str">
        <f t="shared" si="32"/>
        <v/>
      </c>
      <c r="G50" s="1" t="str">
        <f t="shared" si="33"/>
        <v/>
      </c>
      <c r="H50" s="55" t="str">
        <f t="shared" si="34"/>
        <v/>
      </c>
      <c r="I50" s="1" t="str">
        <f>IF(O50="","",(IF(ISNA(VLOOKUP(O50,'On-Air sites List'!$B$1:$B$2000,1,FALSE)),"Not in List","")))</f>
        <v/>
      </c>
      <c r="J50" s="1" t="str">
        <f t="shared" si="35"/>
        <v/>
      </c>
      <c r="K50" s="1" t="str">
        <f t="shared" si="9"/>
        <v/>
      </c>
      <c r="L50" s="150"/>
      <c r="M50" s="150"/>
      <c r="N50" s="150"/>
      <c r="O50" s="150"/>
      <c r="P50" s="1" t="str">
        <f t="shared" si="36"/>
        <v/>
      </c>
      <c r="Q50" s="1" t="str">
        <f t="shared" si="11"/>
        <v/>
      </c>
      <c r="R50" s="1"/>
      <c r="S50" s="149"/>
      <c r="T50" s="57"/>
      <c r="U50" s="150"/>
      <c r="W50" s="150"/>
      <c r="X50" s="1" t="str">
        <f t="shared" si="12"/>
        <v/>
      </c>
      <c r="Y50" s="1" t="str">
        <f t="shared" si="13"/>
        <v/>
      </c>
      <c r="Z50" s="117" t="str">
        <f t="shared" si="14"/>
        <v/>
      </c>
      <c r="AA50" s="1" t="str">
        <f t="shared" si="26"/>
        <v/>
      </c>
      <c r="AE50" t="s">
        <v>81</v>
      </c>
      <c r="AF50" t="s">
        <v>10087</v>
      </c>
      <c r="AG50" t="s">
        <v>4755</v>
      </c>
      <c r="AH50" t="s">
        <v>7394</v>
      </c>
      <c r="AI50" t="s">
        <v>89</v>
      </c>
      <c r="AK50" t="s">
        <v>7395</v>
      </c>
      <c r="AL50" t="s">
        <v>91</v>
      </c>
      <c r="AN50" s="59" t="s">
        <v>7385</v>
      </c>
      <c r="AP50" s="2" t="s">
        <v>55</v>
      </c>
      <c r="AQ50" s="3" t="s">
        <v>6681</v>
      </c>
      <c r="AR50" s="4">
        <v>0.63541666666666663</v>
      </c>
      <c r="AS50" s="1" t="str">
        <f t="shared" si="15"/>
        <v>Down 15:15</v>
      </c>
      <c r="AT50" s="150" t="s">
        <v>81</v>
      </c>
      <c r="AU50" s="150" t="s">
        <v>81</v>
      </c>
      <c r="AV50" s="150" t="s">
        <v>81</v>
      </c>
      <c r="AX50" s="1" t="str">
        <f t="shared" si="16"/>
        <v/>
      </c>
      <c r="AY50" s="1" t="str">
        <f t="shared" si="17"/>
        <v/>
      </c>
      <c r="BA50" t="s">
        <v>4065</v>
      </c>
      <c r="BB50" t="s">
        <v>11</v>
      </c>
      <c r="BD50" t="s">
        <v>7301</v>
      </c>
      <c r="BE50" t="s">
        <v>7354</v>
      </c>
      <c r="BH50" s="59"/>
      <c r="BI50" s="1" t="str">
        <f t="shared" si="18"/>
        <v/>
      </c>
      <c r="BJ50" s="1" t="str">
        <f t="shared" si="19"/>
        <v/>
      </c>
      <c r="BK50" s="1" t="str">
        <f t="shared" si="20"/>
        <v/>
      </c>
      <c r="BL50" s="1" t="str">
        <f t="shared" si="21"/>
        <v/>
      </c>
      <c r="BO50" s="8" t="s">
        <v>6739</v>
      </c>
      <c r="BP50" s="5" t="s">
        <v>9160</v>
      </c>
      <c r="BY50">
        <v>35326</v>
      </c>
      <c r="BZ50" t="s">
        <v>14505</v>
      </c>
    </row>
    <row r="51" spans="1:78" x14ac:dyDescent="0.25">
      <c r="A51" s="1" t="str">
        <f t="shared" si="27"/>
        <v/>
      </c>
      <c r="B51" s="1" t="str">
        <f t="shared" si="28"/>
        <v/>
      </c>
      <c r="C51" s="60" t="str">
        <f t="shared" si="29"/>
        <v/>
      </c>
      <c r="D51" s="1" t="str">
        <f t="shared" si="30"/>
        <v/>
      </c>
      <c r="E51" s="1" t="str">
        <f t="shared" si="31"/>
        <v/>
      </c>
      <c r="F51" s="1" t="str">
        <f t="shared" si="32"/>
        <v/>
      </c>
      <c r="G51" s="1" t="str">
        <f t="shared" si="33"/>
        <v/>
      </c>
      <c r="H51" s="55" t="str">
        <f t="shared" si="34"/>
        <v/>
      </c>
      <c r="I51" s="1" t="str">
        <f>IF(O51="","",(IF(ISNA(VLOOKUP(O51,'On-Air sites List'!$B$1:$B$2000,1,FALSE)),"Not in List","")))</f>
        <v/>
      </c>
      <c r="J51" s="1" t="str">
        <f t="shared" si="35"/>
        <v/>
      </c>
      <c r="K51" s="1" t="str">
        <f t="shared" si="9"/>
        <v/>
      </c>
      <c r="L51" s="150"/>
      <c r="M51" s="150"/>
      <c r="N51" s="150"/>
      <c r="O51" s="150"/>
      <c r="P51" s="1" t="str">
        <f t="shared" si="36"/>
        <v/>
      </c>
      <c r="Q51" s="1" t="str">
        <f t="shared" si="11"/>
        <v/>
      </c>
      <c r="R51" s="1"/>
      <c r="S51" s="149"/>
      <c r="T51" s="135"/>
      <c r="U51" s="150"/>
      <c r="W51" s="150"/>
      <c r="X51" s="1" t="str">
        <f t="shared" si="12"/>
        <v/>
      </c>
      <c r="Y51" s="1" t="str">
        <f t="shared" si="13"/>
        <v/>
      </c>
      <c r="Z51" s="117" t="str">
        <f t="shared" si="14"/>
        <v/>
      </c>
      <c r="AA51" s="1" t="str">
        <f t="shared" si="26"/>
        <v/>
      </c>
      <c r="AE51" t="s">
        <v>81</v>
      </c>
      <c r="AF51" t="s">
        <v>7396</v>
      </c>
      <c r="AG51" t="s">
        <v>4723</v>
      </c>
      <c r="AH51" t="s">
        <v>7397</v>
      </c>
      <c r="AI51" t="s">
        <v>89</v>
      </c>
      <c r="AK51" t="s">
        <v>7398</v>
      </c>
      <c r="AL51" t="s">
        <v>91</v>
      </c>
      <c r="AN51" s="59" t="s">
        <v>7385</v>
      </c>
      <c r="AP51" s="2" t="s">
        <v>55</v>
      </c>
      <c r="AQ51" s="3">
        <v>315319</v>
      </c>
      <c r="AR51" s="4">
        <v>0.61458333333333337</v>
      </c>
      <c r="AS51" s="1" t="str">
        <f t="shared" si="15"/>
        <v>Down 14:45</v>
      </c>
      <c r="AT51" s="150" t="s">
        <v>81</v>
      </c>
      <c r="AU51" s="150" t="s">
        <v>81</v>
      </c>
      <c r="AV51" s="150" t="s">
        <v>81</v>
      </c>
      <c r="AX51" s="1" t="str">
        <f t="shared" si="16"/>
        <v/>
      </c>
      <c r="AY51" s="1" t="str">
        <f t="shared" si="17"/>
        <v/>
      </c>
      <c r="BA51" t="s">
        <v>4066</v>
      </c>
      <c r="BB51" t="s">
        <v>11</v>
      </c>
      <c r="BD51" t="s">
        <v>7302</v>
      </c>
      <c r="BE51" t="s">
        <v>7354</v>
      </c>
      <c r="BH51" s="59"/>
      <c r="BI51" s="1" t="str">
        <f t="shared" si="18"/>
        <v/>
      </c>
      <c r="BJ51" s="1" t="str">
        <f t="shared" si="19"/>
        <v/>
      </c>
      <c r="BK51" s="1" t="str">
        <f t="shared" si="20"/>
        <v/>
      </c>
      <c r="BL51" s="1" t="str">
        <f t="shared" si="21"/>
        <v/>
      </c>
      <c r="BO51" s="8" t="s">
        <v>5861</v>
      </c>
      <c r="BP51" s="5" t="s">
        <v>9161</v>
      </c>
      <c r="BY51">
        <v>35327</v>
      </c>
      <c r="BZ51" t="s">
        <v>14505</v>
      </c>
    </row>
    <row r="52" spans="1:78" x14ac:dyDescent="0.25">
      <c r="A52" s="1" t="str">
        <f t="shared" si="27"/>
        <v/>
      </c>
      <c r="B52" s="1" t="str">
        <f t="shared" si="28"/>
        <v/>
      </c>
      <c r="C52" s="60" t="str">
        <f t="shared" si="29"/>
        <v/>
      </c>
      <c r="D52" s="1" t="str">
        <f t="shared" si="30"/>
        <v/>
      </c>
      <c r="E52" s="1" t="str">
        <f t="shared" si="31"/>
        <v/>
      </c>
      <c r="F52" s="1" t="str">
        <f t="shared" si="32"/>
        <v/>
      </c>
      <c r="G52" s="1" t="str">
        <f t="shared" si="33"/>
        <v/>
      </c>
      <c r="H52" s="55" t="str">
        <f t="shared" si="34"/>
        <v/>
      </c>
      <c r="I52" s="1" t="str">
        <f>IF(O52="","",(IF(ISNA(VLOOKUP(O52,'On-Air sites List'!$B$1:$B$2000,1,FALSE)),"Not in List","")))</f>
        <v/>
      </c>
      <c r="J52" s="1" t="str">
        <f t="shared" si="35"/>
        <v/>
      </c>
      <c r="K52" s="1" t="str">
        <f t="shared" si="9"/>
        <v/>
      </c>
      <c r="L52" s="150"/>
      <c r="M52" s="150"/>
      <c r="N52" s="150"/>
      <c r="O52" s="150"/>
      <c r="P52" s="1" t="str">
        <f t="shared" si="36"/>
        <v/>
      </c>
      <c r="Q52" s="1" t="str">
        <f t="shared" si="11"/>
        <v/>
      </c>
      <c r="R52" s="1"/>
      <c r="S52" s="76"/>
      <c r="T52" s="135"/>
      <c r="U52" s="150"/>
      <c r="W52" s="150"/>
      <c r="X52" s="1" t="str">
        <f t="shared" si="12"/>
        <v/>
      </c>
      <c r="Y52" s="1" t="str">
        <f t="shared" si="13"/>
        <v/>
      </c>
      <c r="Z52" s="117" t="str">
        <f t="shared" si="14"/>
        <v/>
      </c>
      <c r="AA52" s="1" t="str">
        <f t="shared" si="26"/>
        <v/>
      </c>
      <c r="AF52" t="s">
        <v>154</v>
      </c>
      <c r="AG52" t="s">
        <v>155</v>
      </c>
      <c r="AH52" t="s">
        <v>197</v>
      </c>
      <c r="AI52" t="s">
        <v>89</v>
      </c>
      <c r="AK52" t="s">
        <v>198</v>
      </c>
      <c r="AL52" t="s">
        <v>91</v>
      </c>
      <c r="AN52" s="59" t="s">
        <v>7385</v>
      </c>
      <c r="AP52" s="2" t="s">
        <v>55</v>
      </c>
      <c r="AQ52" s="3" t="s">
        <v>6705</v>
      </c>
      <c r="AR52" s="4">
        <v>0.66041666666666665</v>
      </c>
      <c r="AS52" s="1" t="str">
        <f t="shared" si="15"/>
        <v>Down 15:51</v>
      </c>
      <c r="AT52" s="150" t="s">
        <v>81</v>
      </c>
      <c r="AU52" s="150" t="s">
        <v>81</v>
      </c>
      <c r="AV52" s="150" t="s">
        <v>81</v>
      </c>
      <c r="AX52" s="1" t="str">
        <f t="shared" si="16"/>
        <v/>
      </c>
      <c r="AY52" s="1" t="str">
        <f t="shared" si="17"/>
        <v/>
      </c>
      <c r="BA52" t="s">
        <v>4067</v>
      </c>
      <c r="BB52" t="s">
        <v>11</v>
      </c>
      <c r="BD52" t="s">
        <v>7303</v>
      </c>
      <c r="BE52" t="s">
        <v>7361</v>
      </c>
      <c r="BH52" s="59"/>
      <c r="BI52" s="1" t="str">
        <f t="shared" si="18"/>
        <v/>
      </c>
      <c r="BJ52" s="1" t="str">
        <f t="shared" si="19"/>
        <v/>
      </c>
      <c r="BK52" s="1" t="str">
        <f t="shared" si="20"/>
        <v/>
      </c>
      <c r="BL52" s="1" t="str">
        <f t="shared" si="21"/>
        <v/>
      </c>
      <c r="BO52" s="8" t="s">
        <v>4187</v>
      </c>
      <c r="BP52" s="5" t="s">
        <v>9162</v>
      </c>
      <c r="BY52">
        <v>43635</v>
      </c>
      <c r="BZ52" t="s">
        <v>14505</v>
      </c>
    </row>
    <row r="53" spans="1:78" x14ac:dyDescent="0.25">
      <c r="A53" s="1" t="str">
        <f t="shared" si="27"/>
        <v/>
      </c>
      <c r="B53" s="1" t="str">
        <f t="shared" si="28"/>
        <v/>
      </c>
      <c r="C53" s="60" t="str">
        <f t="shared" si="29"/>
        <v/>
      </c>
      <c r="D53" s="1" t="str">
        <f t="shared" si="30"/>
        <v/>
      </c>
      <c r="E53" s="1" t="str">
        <f t="shared" si="31"/>
        <v/>
      </c>
      <c r="F53" s="1" t="str">
        <f t="shared" si="32"/>
        <v/>
      </c>
      <c r="G53" s="1" t="str">
        <f t="shared" si="33"/>
        <v/>
      </c>
      <c r="H53" s="55" t="str">
        <f t="shared" si="34"/>
        <v/>
      </c>
      <c r="I53" s="1" t="str">
        <f>IF(O53="","",(IF(ISNA(VLOOKUP(O53,'On-Air sites List'!$B$1:$B$2000,1,FALSE)),"Not in List","")))</f>
        <v/>
      </c>
      <c r="J53" s="1" t="str">
        <f t="shared" si="35"/>
        <v/>
      </c>
      <c r="K53" s="1" t="str">
        <f t="shared" si="9"/>
        <v/>
      </c>
      <c r="L53" s="150"/>
      <c r="M53" s="150"/>
      <c r="N53" s="150"/>
      <c r="O53" s="150"/>
      <c r="P53" s="1" t="str">
        <f t="shared" si="36"/>
        <v/>
      </c>
      <c r="Q53" s="1" t="str">
        <f t="shared" si="11"/>
        <v/>
      </c>
      <c r="R53" s="1"/>
      <c r="S53" s="76"/>
      <c r="T53" s="135"/>
      <c r="U53" s="150"/>
      <c r="W53" s="150"/>
      <c r="X53" s="1" t="str">
        <f t="shared" si="12"/>
        <v/>
      </c>
      <c r="Y53" s="1" t="str">
        <f t="shared" si="13"/>
        <v/>
      </c>
      <c r="Z53" s="117" t="str">
        <f t="shared" si="14"/>
        <v/>
      </c>
      <c r="AA53" s="1" t="str">
        <f t="shared" si="26"/>
        <v/>
      </c>
      <c r="AE53" t="s">
        <v>199</v>
      </c>
      <c r="AF53" t="s">
        <v>86</v>
      </c>
      <c r="AG53" t="s">
        <v>87</v>
      </c>
      <c r="AH53" t="s">
        <v>200</v>
      </c>
      <c r="AI53" t="s">
        <v>89</v>
      </c>
      <c r="AK53" t="s">
        <v>201</v>
      </c>
      <c r="AL53" t="s">
        <v>91</v>
      </c>
      <c r="AN53" s="59" t="s">
        <v>7399</v>
      </c>
      <c r="AP53" s="2" t="s">
        <v>6770</v>
      </c>
      <c r="AQ53" s="3" t="s">
        <v>6815</v>
      </c>
      <c r="AR53" s="4">
        <v>0.65</v>
      </c>
      <c r="AS53" s="1" t="str">
        <f t="shared" si="15"/>
        <v>Down 15:36</v>
      </c>
      <c r="AT53" s="150" t="s">
        <v>81</v>
      </c>
      <c r="AU53" s="150" t="s">
        <v>81</v>
      </c>
      <c r="AV53" s="150" t="s">
        <v>81</v>
      </c>
      <c r="AX53" s="1" t="str">
        <f t="shared" si="16"/>
        <v/>
      </c>
      <c r="AY53" s="1" t="str">
        <f t="shared" si="17"/>
        <v/>
      </c>
      <c r="BA53" t="s">
        <v>247</v>
      </c>
      <c r="BB53" t="s">
        <v>11</v>
      </c>
      <c r="BD53" t="s">
        <v>7304</v>
      </c>
      <c r="BE53" t="s">
        <v>7354</v>
      </c>
      <c r="BH53" s="59"/>
      <c r="BI53" s="1" t="str">
        <f t="shared" si="18"/>
        <v/>
      </c>
      <c r="BJ53" s="1" t="str">
        <f t="shared" si="19"/>
        <v/>
      </c>
      <c r="BK53" s="1" t="str">
        <f t="shared" si="20"/>
        <v/>
      </c>
      <c r="BL53" s="1" t="str">
        <f t="shared" si="21"/>
        <v/>
      </c>
      <c r="BO53" s="8" t="s">
        <v>6423</v>
      </c>
      <c r="BP53" s="5" t="s">
        <v>9163</v>
      </c>
      <c r="BY53">
        <v>45238</v>
      </c>
      <c r="BZ53" t="s">
        <v>14505</v>
      </c>
    </row>
    <row r="54" spans="1:78" x14ac:dyDescent="0.25">
      <c r="A54" s="1" t="str">
        <f t="shared" si="27"/>
        <v/>
      </c>
      <c r="B54" s="1" t="str">
        <f t="shared" si="28"/>
        <v/>
      </c>
      <c r="C54" s="60" t="str">
        <f t="shared" si="29"/>
        <v/>
      </c>
      <c r="D54" s="1" t="str">
        <f t="shared" si="30"/>
        <v/>
      </c>
      <c r="E54" s="1" t="str">
        <f t="shared" si="31"/>
        <v/>
      </c>
      <c r="F54" s="1" t="str">
        <f t="shared" si="32"/>
        <v/>
      </c>
      <c r="G54" s="1" t="str">
        <f t="shared" si="33"/>
        <v/>
      </c>
      <c r="H54" s="55" t="str">
        <f t="shared" si="34"/>
        <v/>
      </c>
      <c r="I54" s="1" t="str">
        <f>IF(O54="","",(IF(ISNA(VLOOKUP(O54,'On-Air sites List'!$B$1:$B$2000,1,FALSE)),"Not in List","")))</f>
        <v/>
      </c>
      <c r="J54" s="1" t="str">
        <f t="shared" si="35"/>
        <v/>
      </c>
      <c r="K54" s="1" t="str">
        <f t="shared" si="9"/>
        <v/>
      </c>
      <c r="L54" s="150"/>
      <c r="M54" s="150"/>
      <c r="N54" s="150"/>
      <c r="O54" s="150"/>
      <c r="P54" s="1" t="str">
        <f t="shared" si="36"/>
        <v/>
      </c>
      <c r="Q54" s="1" t="str">
        <f t="shared" si="11"/>
        <v/>
      </c>
      <c r="R54" s="1"/>
      <c r="S54" s="149"/>
      <c r="T54" s="135"/>
      <c r="U54" s="150"/>
      <c r="W54" s="150"/>
      <c r="X54" s="1" t="str">
        <f t="shared" si="12"/>
        <v/>
      </c>
      <c r="Y54" s="1" t="str">
        <f t="shared" si="13"/>
        <v/>
      </c>
      <c r="Z54" s="117" t="str">
        <f t="shared" si="14"/>
        <v/>
      </c>
      <c r="AA54" s="1" t="str">
        <f t="shared" si="26"/>
        <v/>
      </c>
      <c r="AE54" t="s">
        <v>81</v>
      </c>
      <c r="AF54" t="s">
        <v>92</v>
      </c>
      <c r="AG54" t="s">
        <v>93</v>
      </c>
      <c r="AH54" t="s">
        <v>202</v>
      </c>
      <c r="AI54" t="s">
        <v>89</v>
      </c>
      <c r="AK54" t="s">
        <v>203</v>
      </c>
      <c r="AL54" t="s">
        <v>91</v>
      </c>
      <c r="AN54" s="59" t="s">
        <v>7399</v>
      </c>
      <c r="AP54" s="2" t="s">
        <v>4093</v>
      </c>
      <c r="AQ54" s="6" t="s">
        <v>4097</v>
      </c>
      <c r="AR54" s="4">
        <v>0.63194444444444442</v>
      </c>
      <c r="AS54" s="1" t="str">
        <f t="shared" si="15"/>
        <v>Down 15:10</v>
      </c>
      <c r="AT54" s="150" t="s">
        <v>81</v>
      </c>
      <c r="AU54" s="150" t="s">
        <v>81</v>
      </c>
      <c r="AV54" s="150" t="s">
        <v>81</v>
      </c>
      <c r="AX54" s="1" t="str">
        <f t="shared" si="16"/>
        <v/>
      </c>
      <c r="AY54" s="1" t="str">
        <f t="shared" si="17"/>
        <v/>
      </c>
      <c r="BA54" t="s">
        <v>4068</v>
      </c>
      <c r="BB54" t="s">
        <v>11</v>
      </c>
      <c r="BD54" t="s">
        <v>7305</v>
      </c>
      <c r="BE54" t="s">
        <v>7354</v>
      </c>
      <c r="BH54" s="59"/>
      <c r="BI54" s="1" t="str">
        <f t="shared" si="18"/>
        <v/>
      </c>
      <c r="BJ54" s="1" t="str">
        <f t="shared" si="19"/>
        <v/>
      </c>
      <c r="BK54" s="1" t="str">
        <f t="shared" si="20"/>
        <v/>
      </c>
      <c r="BL54" s="1" t="str">
        <f t="shared" si="21"/>
        <v/>
      </c>
      <c r="BO54" s="8" t="s">
        <v>6443</v>
      </c>
      <c r="BP54" s="5" t="s">
        <v>9164</v>
      </c>
      <c r="BY54">
        <v>45239</v>
      </c>
      <c r="BZ54" t="s">
        <v>14505</v>
      </c>
    </row>
    <row r="55" spans="1:78" x14ac:dyDescent="0.25">
      <c r="A55" s="1" t="str">
        <f t="shared" si="27"/>
        <v/>
      </c>
      <c r="B55" s="1" t="str">
        <f t="shared" si="28"/>
        <v/>
      </c>
      <c r="C55" s="60" t="str">
        <f t="shared" si="29"/>
        <v/>
      </c>
      <c r="D55" s="1" t="str">
        <f t="shared" si="30"/>
        <v/>
      </c>
      <c r="E55" s="1" t="str">
        <f t="shared" si="31"/>
        <v/>
      </c>
      <c r="F55" s="1" t="str">
        <f t="shared" si="32"/>
        <v/>
      </c>
      <c r="G55" s="1" t="str">
        <f t="shared" si="33"/>
        <v/>
      </c>
      <c r="H55" s="55" t="str">
        <f t="shared" si="34"/>
        <v/>
      </c>
      <c r="I55" s="1" t="str">
        <f>IF(O55="","",(IF(ISNA(VLOOKUP(O55,'On-Air sites List'!$B$1:$B$2000,1,FALSE)),"Not in List","")))</f>
        <v/>
      </c>
      <c r="J55" s="1" t="str">
        <f t="shared" si="35"/>
        <v/>
      </c>
      <c r="K55" s="1" t="str">
        <f t="shared" si="9"/>
        <v/>
      </c>
      <c r="L55" s="150"/>
      <c r="M55" s="150"/>
      <c r="N55" s="150"/>
      <c r="O55" s="150"/>
      <c r="P55" s="1" t="str">
        <f t="shared" si="36"/>
        <v/>
      </c>
      <c r="Q55" s="1" t="str">
        <f t="shared" si="11"/>
        <v/>
      </c>
      <c r="R55" s="1"/>
      <c r="S55" s="149"/>
      <c r="T55" s="135"/>
      <c r="U55" s="150"/>
      <c r="W55" s="150"/>
      <c r="X55" s="1" t="str">
        <f t="shared" si="12"/>
        <v/>
      </c>
      <c r="Y55" s="1" t="str">
        <f t="shared" si="13"/>
        <v/>
      </c>
      <c r="Z55" s="117" t="str">
        <f t="shared" si="14"/>
        <v/>
      </c>
      <c r="AA55" s="1" t="str">
        <f t="shared" si="26"/>
        <v/>
      </c>
      <c r="AE55" t="s">
        <v>81</v>
      </c>
      <c r="AF55" t="s">
        <v>96</v>
      </c>
      <c r="AG55" t="s">
        <v>97</v>
      </c>
      <c r="AH55" t="s">
        <v>204</v>
      </c>
      <c r="AI55" t="s">
        <v>89</v>
      </c>
      <c r="AK55" t="s">
        <v>205</v>
      </c>
      <c r="AL55" t="s">
        <v>91</v>
      </c>
      <c r="AN55" s="59" t="s">
        <v>7399</v>
      </c>
      <c r="AP55" s="2" t="s">
        <v>4093</v>
      </c>
      <c r="AQ55" s="3" t="s">
        <v>4102</v>
      </c>
      <c r="AR55" s="4">
        <v>0.65</v>
      </c>
      <c r="AS55" s="1" t="str">
        <f t="shared" si="15"/>
        <v>Down 15:36</v>
      </c>
      <c r="AT55" s="150" t="s">
        <v>81</v>
      </c>
      <c r="AU55" s="150" t="s">
        <v>81</v>
      </c>
      <c r="AV55" s="150" t="s">
        <v>81</v>
      </c>
      <c r="AX55" s="1" t="str">
        <f t="shared" si="16"/>
        <v/>
      </c>
      <c r="AY55" s="1" t="str">
        <f t="shared" si="17"/>
        <v/>
      </c>
      <c r="BA55" t="s">
        <v>4069</v>
      </c>
      <c r="BB55" t="s">
        <v>11</v>
      </c>
      <c r="BD55" t="s">
        <v>7306</v>
      </c>
      <c r="BE55" t="s">
        <v>7354</v>
      </c>
      <c r="BH55" s="59"/>
      <c r="BI55" s="1" t="str">
        <f t="shared" si="18"/>
        <v/>
      </c>
      <c r="BJ55" s="1" t="str">
        <f t="shared" si="19"/>
        <v/>
      </c>
      <c r="BK55" s="1" t="str">
        <f t="shared" si="20"/>
        <v/>
      </c>
      <c r="BL55" s="1" t="str">
        <f t="shared" si="21"/>
        <v/>
      </c>
      <c r="BO55" s="8" t="s">
        <v>6424</v>
      </c>
      <c r="BP55" s="5" t="s">
        <v>9165</v>
      </c>
      <c r="BY55">
        <v>45269</v>
      </c>
      <c r="BZ55" t="s">
        <v>14505</v>
      </c>
    </row>
    <row r="56" spans="1:78" x14ac:dyDescent="0.25">
      <c r="A56" s="1" t="str">
        <f t="shared" si="27"/>
        <v/>
      </c>
      <c r="B56" s="1" t="str">
        <f t="shared" si="28"/>
        <v/>
      </c>
      <c r="C56" s="60" t="str">
        <f t="shared" si="29"/>
        <v/>
      </c>
      <c r="D56" s="1" t="str">
        <f t="shared" si="30"/>
        <v/>
      </c>
      <c r="E56" s="1" t="str">
        <f t="shared" si="31"/>
        <v/>
      </c>
      <c r="F56" s="1" t="str">
        <f t="shared" si="32"/>
        <v/>
      </c>
      <c r="G56" s="1" t="str">
        <f t="shared" si="33"/>
        <v/>
      </c>
      <c r="H56" s="55" t="str">
        <f t="shared" si="34"/>
        <v/>
      </c>
      <c r="I56" s="1" t="str">
        <f>IF(O56="","",(IF(ISNA(VLOOKUP(O56,'On-Air sites List'!$B$1:$B$2000,1,FALSE)),"Not in List","")))</f>
        <v/>
      </c>
      <c r="J56" s="1" t="str">
        <f t="shared" si="35"/>
        <v/>
      </c>
      <c r="K56" s="1" t="str">
        <f t="shared" si="9"/>
        <v/>
      </c>
      <c r="L56" s="150"/>
      <c r="M56" s="150"/>
      <c r="N56" s="150"/>
      <c r="O56" s="150"/>
      <c r="P56" s="1" t="str">
        <f t="shared" si="36"/>
        <v/>
      </c>
      <c r="Q56" s="1" t="str">
        <f t="shared" si="11"/>
        <v/>
      </c>
      <c r="R56" s="1"/>
      <c r="S56" s="149"/>
      <c r="T56" s="135"/>
      <c r="U56" s="150"/>
      <c r="W56" s="150"/>
      <c r="X56" s="1" t="str">
        <f t="shared" si="12"/>
        <v/>
      </c>
      <c r="Y56" s="1" t="str">
        <f t="shared" si="13"/>
        <v/>
      </c>
      <c r="Z56" s="117" t="str">
        <f t="shared" si="14"/>
        <v/>
      </c>
      <c r="AA56" s="1" t="str">
        <f t="shared" si="26"/>
        <v/>
      </c>
      <c r="AE56" t="s">
        <v>81</v>
      </c>
      <c r="AF56" t="s">
        <v>100</v>
      </c>
      <c r="AG56" t="s">
        <v>101</v>
      </c>
      <c r="AH56" t="s">
        <v>206</v>
      </c>
      <c r="AI56" t="s">
        <v>89</v>
      </c>
      <c r="AK56" t="s">
        <v>207</v>
      </c>
      <c r="AL56" t="s">
        <v>91</v>
      </c>
      <c r="AN56" s="59" t="s">
        <v>7399</v>
      </c>
      <c r="AP56" s="2" t="s">
        <v>4093</v>
      </c>
      <c r="AQ56" s="3" t="s">
        <v>4104</v>
      </c>
      <c r="AR56" s="4">
        <v>0.66041666666666665</v>
      </c>
      <c r="AS56" s="1" t="str">
        <f t="shared" si="15"/>
        <v>Down 15:51</v>
      </c>
      <c r="AT56" s="150" t="s">
        <v>81</v>
      </c>
      <c r="AU56" s="150" t="s">
        <v>81</v>
      </c>
      <c r="AV56" s="150" t="s">
        <v>81</v>
      </c>
      <c r="AX56" s="1" t="str">
        <f t="shared" si="16"/>
        <v/>
      </c>
      <c r="AY56" s="1" t="str">
        <f t="shared" si="17"/>
        <v/>
      </c>
      <c r="BA56" t="s">
        <v>4070</v>
      </c>
      <c r="BB56" t="s">
        <v>11</v>
      </c>
      <c r="BD56" t="s">
        <v>7307</v>
      </c>
      <c r="BE56" t="s">
        <v>7355</v>
      </c>
      <c r="BH56" s="59"/>
      <c r="BI56" s="1" t="str">
        <f t="shared" si="18"/>
        <v/>
      </c>
      <c r="BJ56" s="1" t="str">
        <f t="shared" si="19"/>
        <v/>
      </c>
      <c r="BK56" s="1" t="str">
        <f t="shared" si="20"/>
        <v/>
      </c>
      <c r="BL56" s="1" t="str">
        <f t="shared" si="21"/>
        <v/>
      </c>
      <c r="BO56" s="8" t="s">
        <v>5573</v>
      </c>
      <c r="BP56" s="5" t="s">
        <v>9166</v>
      </c>
      <c r="BY56">
        <v>45270</v>
      </c>
      <c r="BZ56" t="s">
        <v>14505</v>
      </c>
    </row>
    <row r="57" spans="1:78" x14ac:dyDescent="0.25">
      <c r="A57" s="1" t="str">
        <f t="shared" si="27"/>
        <v/>
      </c>
      <c r="B57" s="1" t="str">
        <f t="shared" si="28"/>
        <v/>
      </c>
      <c r="C57" s="60" t="str">
        <f t="shared" si="29"/>
        <v/>
      </c>
      <c r="D57" s="1" t="str">
        <f t="shared" si="30"/>
        <v/>
      </c>
      <c r="E57" s="1" t="str">
        <f t="shared" si="31"/>
        <v/>
      </c>
      <c r="F57" s="1" t="str">
        <f t="shared" si="32"/>
        <v/>
      </c>
      <c r="G57" s="1" t="str">
        <f t="shared" si="33"/>
        <v/>
      </c>
      <c r="H57" s="55" t="str">
        <f t="shared" si="34"/>
        <v/>
      </c>
      <c r="I57" s="1" t="str">
        <f>IF(O57="","",(IF(ISNA(VLOOKUP(O57,'On-Air sites List'!$B$1:$B$2000,1,FALSE)),"Not in List","")))</f>
        <v/>
      </c>
      <c r="J57" s="1" t="str">
        <f t="shared" si="35"/>
        <v/>
      </c>
      <c r="K57" s="1" t="str">
        <f t="shared" si="9"/>
        <v/>
      </c>
      <c r="L57" s="150"/>
      <c r="M57" s="150"/>
      <c r="N57" s="150"/>
      <c r="O57" s="150"/>
      <c r="P57" s="1" t="str">
        <f t="shared" si="36"/>
        <v/>
      </c>
      <c r="Q57" s="1" t="str">
        <f t="shared" si="11"/>
        <v/>
      </c>
      <c r="R57" s="1"/>
      <c r="S57" s="58"/>
      <c r="T57" s="135"/>
      <c r="U57" s="150"/>
      <c r="W57" s="150"/>
      <c r="X57" s="1" t="str">
        <f t="shared" si="12"/>
        <v/>
      </c>
      <c r="Y57" s="1" t="str">
        <f t="shared" si="13"/>
        <v/>
      </c>
      <c r="Z57" s="117" t="str">
        <f t="shared" si="14"/>
        <v/>
      </c>
      <c r="AA57" s="1" t="str">
        <f t="shared" si="26"/>
        <v/>
      </c>
      <c r="AE57" t="s">
        <v>81</v>
      </c>
      <c r="AF57" t="s">
        <v>104</v>
      </c>
      <c r="AG57" t="s">
        <v>105</v>
      </c>
      <c r="AH57" t="s">
        <v>208</v>
      </c>
      <c r="AI57" t="s">
        <v>89</v>
      </c>
      <c r="AK57" t="s">
        <v>7400</v>
      </c>
      <c r="AL57" t="s">
        <v>91</v>
      </c>
      <c r="AN57" s="59" t="s">
        <v>7399</v>
      </c>
      <c r="AP57" s="2" t="s">
        <v>4093</v>
      </c>
      <c r="AQ57" s="3" t="s">
        <v>4107</v>
      </c>
      <c r="AR57" s="4">
        <v>0.56944444444444442</v>
      </c>
      <c r="AS57" s="1" t="str">
        <f t="shared" si="15"/>
        <v>Down 13:40</v>
      </c>
      <c r="AT57" s="150" t="s">
        <v>81</v>
      </c>
      <c r="AU57" s="150" t="s">
        <v>81</v>
      </c>
      <c r="AV57" s="150" t="s">
        <v>81</v>
      </c>
      <c r="AX57" s="1" t="str">
        <f t="shared" si="16"/>
        <v/>
      </c>
      <c r="AY57" s="1" t="str">
        <f t="shared" si="17"/>
        <v/>
      </c>
      <c r="BA57" t="s">
        <v>4071</v>
      </c>
      <c r="BB57" t="s">
        <v>11</v>
      </c>
      <c r="BD57" t="s">
        <v>7250</v>
      </c>
      <c r="BE57" t="s">
        <v>7360</v>
      </c>
      <c r="BH57" s="59"/>
      <c r="BI57" s="1" t="str">
        <f t="shared" si="18"/>
        <v/>
      </c>
      <c r="BJ57" s="1" t="str">
        <f t="shared" si="19"/>
        <v/>
      </c>
      <c r="BK57" s="1" t="str">
        <f t="shared" si="20"/>
        <v/>
      </c>
      <c r="BL57" s="1" t="str">
        <f t="shared" si="21"/>
        <v/>
      </c>
      <c r="BO57" s="8" t="s">
        <v>9167</v>
      </c>
      <c r="BP57" s="5" t="s">
        <v>9168</v>
      </c>
      <c r="BY57">
        <v>53854</v>
      </c>
      <c r="BZ57" t="s">
        <v>14505</v>
      </c>
    </row>
    <row r="58" spans="1:78" x14ac:dyDescent="0.25">
      <c r="A58" s="1" t="str">
        <f t="shared" si="27"/>
        <v/>
      </c>
      <c r="B58" s="1" t="str">
        <f t="shared" si="28"/>
        <v/>
      </c>
      <c r="C58" s="60" t="str">
        <f t="shared" si="29"/>
        <v/>
      </c>
      <c r="D58" s="1" t="str">
        <f t="shared" si="30"/>
        <v/>
      </c>
      <c r="E58" s="1" t="str">
        <f t="shared" si="31"/>
        <v/>
      </c>
      <c r="F58" s="1" t="str">
        <f t="shared" si="32"/>
        <v/>
      </c>
      <c r="G58" s="1" t="str">
        <f t="shared" si="33"/>
        <v/>
      </c>
      <c r="H58" s="55" t="str">
        <f t="shared" si="34"/>
        <v/>
      </c>
      <c r="I58" s="1" t="str">
        <f>IF(O58="","",(IF(ISNA(VLOOKUP(O58,'On-Air sites List'!$B$1:$B$2000,1,FALSE)),"Not in List","")))</f>
        <v/>
      </c>
      <c r="J58" s="1" t="str">
        <f t="shared" si="35"/>
        <v/>
      </c>
      <c r="K58" s="1" t="str">
        <f t="shared" si="9"/>
        <v/>
      </c>
      <c r="L58" s="150"/>
      <c r="M58" s="150"/>
      <c r="N58" s="150"/>
      <c r="O58" s="150"/>
      <c r="P58" s="1" t="str">
        <f t="shared" si="36"/>
        <v/>
      </c>
      <c r="Q58" s="1" t="str">
        <f t="shared" si="11"/>
        <v/>
      </c>
      <c r="R58" s="1"/>
      <c r="S58" s="149"/>
      <c r="T58" s="135"/>
      <c r="U58" s="150"/>
      <c r="W58" s="150"/>
      <c r="X58" s="1" t="str">
        <f t="shared" si="12"/>
        <v/>
      </c>
      <c r="Y58" s="1" t="str">
        <f t="shared" si="13"/>
        <v/>
      </c>
      <c r="Z58" s="117" t="str">
        <f t="shared" si="14"/>
        <v/>
      </c>
      <c r="AA58" s="1" t="str">
        <f t="shared" si="26"/>
        <v/>
      </c>
      <c r="AE58" t="s">
        <v>81</v>
      </c>
      <c r="AF58" t="s">
        <v>108</v>
      </c>
      <c r="AG58" t="s">
        <v>109</v>
      </c>
      <c r="AH58" t="s">
        <v>209</v>
      </c>
      <c r="AI58" t="s">
        <v>89</v>
      </c>
      <c r="AK58" t="s">
        <v>7401</v>
      </c>
      <c r="AL58" t="s">
        <v>91</v>
      </c>
      <c r="AN58" s="59" t="s">
        <v>7399</v>
      </c>
      <c r="AP58" s="2" t="s">
        <v>4093</v>
      </c>
      <c r="AQ58" s="3" t="s">
        <v>4109</v>
      </c>
      <c r="AR58" s="4">
        <v>0.63750000000000007</v>
      </c>
      <c r="AS58" s="1" t="str">
        <f t="shared" si="15"/>
        <v>Down 15:18</v>
      </c>
      <c r="AT58" s="150" t="s">
        <v>81</v>
      </c>
      <c r="AU58" s="150" t="s">
        <v>81</v>
      </c>
      <c r="AV58" s="150" t="s">
        <v>81</v>
      </c>
      <c r="AX58" s="1" t="str">
        <f t="shared" si="16"/>
        <v/>
      </c>
      <c r="AY58" s="1" t="str">
        <f t="shared" si="17"/>
        <v/>
      </c>
      <c r="BA58" t="s">
        <v>422</v>
      </c>
      <c r="BB58" t="s">
        <v>11</v>
      </c>
      <c r="BD58" t="s">
        <v>7256</v>
      </c>
      <c r="BE58" t="s">
        <v>7354</v>
      </c>
      <c r="BH58" s="59"/>
      <c r="BI58" s="1" t="str">
        <f t="shared" si="18"/>
        <v/>
      </c>
      <c r="BJ58" s="1" t="str">
        <f t="shared" si="19"/>
        <v/>
      </c>
      <c r="BK58" s="1" t="str">
        <f t="shared" si="20"/>
        <v/>
      </c>
      <c r="BL58" s="1" t="str">
        <f t="shared" si="21"/>
        <v/>
      </c>
      <c r="BO58" s="8" t="s">
        <v>5702</v>
      </c>
      <c r="BP58" s="5" t="s">
        <v>9169</v>
      </c>
      <c r="BY58">
        <v>55271</v>
      </c>
      <c r="BZ58" t="s">
        <v>14505</v>
      </c>
    </row>
    <row r="59" spans="1:78" x14ac:dyDescent="0.25">
      <c r="A59" s="1" t="str">
        <f t="shared" si="27"/>
        <v/>
      </c>
      <c r="B59" s="1" t="str">
        <f t="shared" si="28"/>
        <v/>
      </c>
      <c r="C59" s="60" t="str">
        <f t="shared" si="29"/>
        <v/>
      </c>
      <c r="D59" s="1" t="str">
        <f t="shared" si="30"/>
        <v/>
      </c>
      <c r="E59" s="1" t="str">
        <f t="shared" si="31"/>
        <v/>
      </c>
      <c r="F59" s="1" t="str">
        <f t="shared" si="32"/>
        <v/>
      </c>
      <c r="G59" s="1" t="str">
        <f t="shared" si="33"/>
        <v/>
      </c>
      <c r="H59" s="55" t="str">
        <f t="shared" si="34"/>
        <v/>
      </c>
      <c r="I59" s="1" t="str">
        <f>IF(O59="","",(IF(ISNA(VLOOKUP(O59,'On-Air sites List'!$B$1:$B$2000,1,FALSE)),"Not in List","")))</f>
        <v/>
      </c>
      <c r="J59" s="1" t="str">
        <f t="shared" si="35"/>
        <v/>
      </c>
      <c r="K59" s="1" t="str">
        <f t="shared" si="9"/>
        <v/>
      </c>
      <c r="L59" s="150"/>
      <c r="M59" s="150"/>
      <c r="N59" s="150"/>
      <c r="O59" s="150"/>
      <c r="P59" s="1" t="str">
        <f t="shared" si="36"/>
        <v/>
      </c>
      <c r="Q59" s="1" t="str">
        <f t="shared" si="11"/>
        <v/>
      </c>
      <c r="R59" s="1"/>
      <c r="S59" s="149"/>
      <c r="T59" s="135"/>
      <c r="U59" s="150"/>
      <c r="W59" s="150"/>
      <c r="X59" s="1" t="str">
        <f t="shared" si="12"/>
        <v/>
      </c>
      <c r="Y59" s="1" t="str">
        <f t="shared" si="13"/>
        <v/>
      </c>
      <c r="Z59" s="117" t="str">
        <f t="shared" si="14"/>
        <v/>
      </c>
      <c r="AA59" s="1" t="str">
        <f t="shared" si="26"/>
        <v/>
      </c>
      <c r="AE59" t="s">
        <v>81</v>
      </c>
      <c r="AF59" t="s">
        <v>11707</v>
      </c>
      <c r="AG59" t="s">
        <v>4053</v>
      </c>
      <c r="AH59" t="s">
        <v>11708</v>
      </c>
      <c r="AI59" t="s">
        <v>89</v>
      </c>
      <c r="AK59" t="s">
        <v>11709</v>
      </c>
      <c r="AL59" t="s">
        <v>91</v>
      </c>
      <c r="AN59" s="59" t="s">
        <v>7399</v>
      </c>
      <c r="AP59" s="2" t="s">
        <v>4093</v>
      </c>
      <c r="AQ59" s="3" t="s">
        <v>4112</v>
      </c>
      <c r="AR59" s="4">
        <v>0.65694444444444444</v>
      </c>
      <c r="AS59" s="1" t="str">
        <f t="shared" si="15"/>
        <v>Down 15:46</v>
      </c>
      <c r="AT59" s="150" t="s">
        <v>81</v>
      </c>
      <c r="AU59" s="150" t="s">
        <v>81</v>
      </c>
      <c r="AV59" s="150" t="s">
        <v>81</v>
      </c>
      <c r="AX59" s="1" t="str">
        <f t="shared" si="16"/>
        <v/>
      </c>
      <c r="AY59" s="1" t="str">
        <f t="shared" si="17"/>
        <v/>
      </c>
      <c r="BA59" t="s">
        <v>4072</v>
      </c>
      <c r="BB59" t="s">
        <v>11</v>
      </c>
      <c r="BD59" t="s">
        <v>7308</v>
      </c>
      <c r="BE59" t="s">
        <v>7355</v>
      </c>
      <c r="BH59" s="59"/>
      <c r="BI59" s="1" t="str">
        <f t="shared" si="18"/>
        <v/>
      </c>
      <c r="BJ59" s="1" t="str">
        <f t="shared" si="19"/>
        <v/>
      </c>
      <c r="BK59" s="1" t="str">
        <f t="shared" si="20"/>
        <v/>
      </c>
      <c r="BL59" s="1" t="str">
        <f t="shared" si="21"/>
        <v/>
      </c>
      <c r="BO59" s="8" t="s">
        <v>9170</v>
      </c>
      <c r="BP59" s="5" t="s">
        <v>9171</v>
      </c>
      <c r="BY59">
        <v>55272</v>
      </c>
      <c r="BZ59" t="s">
        <v>14505</v>
      </c>
    </row>
    <row r="60" spans="1:78" x14ac:dyDescent="0.25">
      <c r="A60" s="1" t="str">
        <f t="shared" si="27"/>
        <v/>
      </c>
      <c r="B60" s="1" t="str">
        <f t="shared" si="28"/>
        <v/>
      </c>
      <c r="C60" s="60" t="str">
        <f t="shared" si="29"/>
        <v/>
      </c>
      <c r="D60" s="1" t="str">
        <f t="shared" si="30"/>
        <v/>
      </c>
      <c r="E60" s="1" t="str">
        <f t="shared" si="31"/>
        <v/>
      </c>
      <c r="F60" s="1" t="str">
        <f t="shared" si="32"/>
        <v/>
      </c>
      <c r="G60" s="1" t="str">
        <f t="shared" si="33"/>
        <v/>
      </c>
      <c r="H60" s="55" t="str">
        <f t="shared" si="34"/>
        <v/>
      </c>
      <c r="I60" s="1" t="str">
        <f>IF(O60="","",(IF(ISNA(VLOOKUP(O60,'On-Air sites List'!$B$1:$B$2000,1,FALSE)),"Not in List","")))</f>
        <v/>
      </c>
      <c r="J60" s="1" t="str">
        <f t="shared" si="35"/>
        <v/>
      </c>
      <c r="K60" s="1" t="str">
        <f t="shared" si="9"/>
        <v/>
      </c>
      <c r="L60" s="150"/>
      <c r="M60" s="150"/>
      <c r="N60" s="150"/>
      <c r="O60" s="150"/>
      <c r="P60" s="1" t="str">
        <f t="shared" si="36"/>
        <v/>
      </c>
      <c r="Q60" s="1" t="str">
        <f t="shared" si="11"/>
        <v/>
      </c>
      <c r="R60" s="1"/>
      <c r="S60" s="58"/>
      <c r="T60" s="135"/>
      <c r="U60" s="150"/>
      <c r="W60" s="150"/>
      <c r="X60" s="1" t="str">
        <f t="shared" si="12"/>
        <v/>
      </c>
      <c r="Y60" s="1" t="str">
        <f t="shared" si="13"/>
        <v/>
      </c>
      <c r="Z60" s="117" t="str">
        <f t="shared" si="14"/>
        <v/>
      </c>
      <c r="AA60" s="1" t="str">
        <f t="shared" si="26"/>
        <v/>
      </c>
      <c r="AE60" t="s">
        <v>81</v>
      </c>
      <c r="AF60" t="s">
        <v>11710</v>
      </c>
      <c r="AG60" t="s">
        <v>4066</v>
      </c>
      <c r="AH60" t="s">
        <v>11711</v>
      </c>
      <c r="AI60" t="s">
        <v>89</v>
      </c>
      <c r="AK60" t="s">
        <v>11712</v>
      </c>
      <c r="AL60" t="s">
        <v>91</v>
      </c>
      <c r="AN60" s="59" t="s">
        <v>7399</v>
      </c>
      <c r="AP60" s="2" t="s">
        <v>4093</v>
      </c>
      <c r="AQ60" s="3" t="s">
        <v>4116</v>
      </c>
      <c r="AR60" s="4">
        <v>0.63055555555555554</v>
      </c>
      <c r="AS60" s="1" t="str">
        <f t="shared" si="15"/>
        <v>Down 15:08</v>
      </c>
      <c r="AT60" s="150" t="s">
        <v>81</v>
      </c>
      <c r="AU60" s="150" t="s">
        <v>81</v>
      </c>
      <c r="AV60" s="150" t="s">
        <v>81</v>
      </c>
      <c r="AX60" s="1" t="str">
        <f t="shared" si="16"/>
        <v/>
      </c>
      <c r="AY60" s="1" t="str">
        <f t="shared" si="17"/>
        <v/>
      </c>
      <c r="BA60" t="s">
        <v>4073</v>
      </c>
      <c r="BB60" t="s">
        <v>11</v>
      </c>
      <c r="BD60" t="s">
        <v>7244</v>
      </c>
      <c r="BE60" t="s">
        <v>7358</v>
      </c>
      <c r="BH60" s="59"/>
      <c r="BI60" s="1" t="str">
        <f t="shared" si="18"/>
        <v/>
      </c>
      <c r="BJ60" s="1" t="str">
        <f t="shared" si="19"/>
        <v/>
      </c>
      <c r="BK60" s="1" t="str">
        <f t="shared" si="20"/>
        <v/>
      </c>
      <c r="BL60" s="1" t="str">
        <f t="shared" si="21"/>
        <v/>
      </c>
      <c r="BO60" s="8" t="s">
        <v>9172</v>
      </c>
      <c r="BP60" s="5" t="s">
        <v>9173</v>
      </c>
      <c r="BY60">
        <v>55273</v>
      </c>
      <c r="BZ60" t="s">
        <v>14505</v>
      </c>
    </row>
    <row r="61" spans="1:78" x14ac:dyDescent="0.25">
      <c r="A61" s="1" t="str">
        <f t="shared" si="27"/>
        <v/>
      </c>
      <c r="B61" s="1" t="str">
        <f t="shared" si="28"/>
        <v/>
      </c>
      <c r="C61" s="60" t="str">
        <f t="shared" si="29"/>
        <v/>
      </c>
      <c r="D61" s="1" t="str">
        <f t="shared" si="30"/>
        <v/>
      </c>
      <c r="E61" s="1" t="str">
        <f t="shared" si="31"/>
        <v/>
      </c>
      <c r="F61" s="1" t="str">
        <f t="shared" si="32"/>
        <v/>
      </c>
      <c r="G61" s="1" t="str">
        <f t="shared" si="33"/>
        <v/>
      </c>
      <c r="H61" s="55" t="str">
        <f t="shared" si="34"/>
        <v/>
      </c>
      <c r="I61" s="1" t="str">
        <f>IF(O61="","",(IF(ISNA(VLOOKUP(O61,'On-Air sites List'!$B$1:$B$2000,1,FALSE)),"Not in List","")))</f>
        <v/>
      </c>
      <c r="J61" s="1" t="str">
        <f t="shared" si="35"/>
        <v/>
      </c>
      <c r="K61" s="1" t="str">
        <f t="shared" si="9"/>
        <v/>
      </c>
      <c r="L61" s="150"/>
      <c r="M61" s="150"/>
      <c r="N61" s="150"/>
      <c r="O61" s="150"/>
      <c r="P61" s="1" t="str">
        <f t="shared" si="36"/>
        <v/>
      </c>
      <c r="Q61" s="1" t="str">
        <f t="shared" si="11"/>
        <v/>
      </c>
      <c r="R61" s="1"/>
      <c r="S61" s="149"/>
      <c r="T61" s="135"/>
      <c r="U61" s="150"/>
      <c r="W61" s="150"/>
      <c r="X61" s="1" t="str">
        <f t="shared" si="12"/>
        <v/>
      </c>
      <c r="Y61" s="1" t="str">
        <f t="shared" si="13"/>
        <v/>
      </c>
      <c r="Z61" s="117" t="str">
        <f t="shared" si="14"/>
        <v/>
      </c>
      <c r="AA61" s="1" t="str">
        <f t="shared" si="26"/>
        <v/>
      </c>
      <c r="AE61" t="s">
        <v>81</v>
      </c>
      <c r="AF61" t="s">
        <v>10013</v>
      </c>
      <c r="AG61" t="s">
        <v>4082</v>
      </c>
      <c r="AH61" t="s">
        <v>11713</v>
      </c>
      <c r="AI61" t="s">
        <v>89</v>
      </c>
      <c r="AK61" t="s">
        <v>11714</v>
      </c>
      <c r="AL61" t="s">
        <v>91</v>
      </c>
      <c r="AN61" s="59" t="s">
        <v>7399</v>
      </c>
      <c r="AP61" s="2" t="s">
        <v>4093</v>
      </c>
      <c r="AQ61" s="3" t="s">
        <v>4122</v>
      </c>
      <c r="AR61" s="4">
        <v>0.66180555555555554</v>
      </c>
      <c r="AS61" s="1" t="str">
        <f t="shared" si="15"/>
        <v>Down 15:53</v>
      </c>
      <c r="AT61" s="150" t="s">
        <v>81</v>
      </c>
      <c r="AU61" s="150" t="s">
        <v>81</v>
      </c>
      <c r="AV61" s="150" t="s">
        <v>81</v>
      </c>
      <c r="AX61" s="1" t="str">
        <f t="shared" si="16"/>
        <v/>
      </c>
      <c r="AY61" s="1" t="str">
        <f t="shared" si="17"/>
        <v/>
      </c>
      <c r="BA61" t="s">
        <v>4074</v>
      </c>
      <c r="BB61" t="s">
        <v>11</v>
      </c>
      <c r="BD61" t="s">
        <v>7309</v>
      </c>
      <c r="BE61" t="s">
        <v>7354</v>
      </c>
      <c r="BH61" s="59"/>
      <c r="BI61" s="1" t="str">
        <f t="shared" si="18"/>
        <v/>
      </c>
      <c r="BJ61" s="1" t="str">
        <f t="shared" si="19"/>
        <v/>
      </c>
      <c r="BK61" s="1" t="str">
        <f t="shared" si="20"/>
        <v/>
      </c>
      <c r="BL61" s="1" t="str">
        <f t="shared" si="21"/>
        <v/>
      </c>
      <c r="BO61" s="8" t="s">
        <v>9174</v>
      </c>
      <c r="BP61" s="5" t="s">
        <v>9175</v>
      </c>
      <c r="BY61">
        <v>55464</v>
      </c>
      <c r="BZ61" t="s">
        <v>14505</v>
      </c>
    </row>
    <row r="62" spans="1:78" x14ac:dyDescent="0.25">
      <c r="A62" s="1" t="str">
        <f t="shared" si="27"/>
        <v/>
      </c>
      <c r="B62" s="1" t="str">
        <f t="shared" si="28"/>
        <v/>
      </c>
      <c r="C62" s="60" t="str">
        <f t="shared" si="29"/>
        <v/>
      </c>
      <c r="D62" s="1" t="str">
        <f t="shared" si="30"/>
        <v/>
      </c>
      <c r="E62" s="1" t="str">
        <f t="shared" si="31"/>
        <v/>
      </c>
      <c r="F62" s="1" t="str">
        <f t="shared" si="32"/>
        <v/>
      </c>
      <c r="G62" s="1" t="str">
        <f t="shared" si="33"/>
        <v/>
      </c>
      <c r="H62" s="55" t="str">
        <f t="shared" si="34"/>
        <v/>
      </c>
      <c r="I62" s="1" t="str">
        <f>IF(O62="","",(IF(ISNA(VLOOKUP(O62,'On-Air sites List'!$B$1:$B$2000,1,FALSE)),"Not in List","")))</f>
        <v/>
      </c>
      <c r="J62" s="1" t="str">
        <f t="shared" si="35"/>
        <v/>
      </c>
      <c r="K62" s="1" t="str">
        <f t="shared" si="9"/>
        <v/>
      </c>
      <c r="L62" s="150"/>
      <c r="M62" s="150"/>
      <c r="N62" s="150"/>
      <c r="O62" s="150"/>
      <c r="P62" s="1" t="str">
        <f t="shared" si="36"/>
        <v/>
      </c>
      <c r="Q62" s="1" t="str">
        <f t="shared" si="11"/>
        <v/>
      </c>
      <c r="R62" s="1"/>
      <c r="S62" s="149"/>
      <c r="T62" s="135"/>
      <c r="U62" s="150"/>
      <c r="W62" s="150"/>
      <c r="X62" s="1" t="str">
        <f t="shared" si="12"/>
        <v/>
      </c>
      <c r="Y62" s="1" t="str">
        <f t="shared" si="13"/>
        <v/>
      </c>
      <c r="Z62" s="117" t="str">
        <f t="shared" si="14"/>
        <v/>
      </c>
      <c r="AA62" s="1" t="str">
        <f t="shared" si="26"/>
        <v/>
      </c>
      <c r="AE62" t="s">
        <v>81</v>
      </c>
      <c r="AF62" t="s">
        <v>976</v>
      </c>
      <c r="AG62" t="s">
        <v>977</v>
      </c>
      <c r="AH62" t="s">
        <v>11715</v>
      </c>
      <c r="AI62" t="s">
        <v>89</v>
      </c>
      <c r="AK62" t="s">
        <v>11716</v>
      </c>
      <c r="AL62" t="s">
        <v>91</v>
      </c>
      <c r="AN62" s="59" t="s">
        <v>7399</v>
      </c>
      <c r="AP62" s="2" t="s">
        <v>4093</v>
      </c>
      <c r="AQ62" s="3" t="s">
        <v>4132</v>
      </c>
      <c r="AR62" s="4">
        <v>0.62361111111111112</v>
      </c>
      <c r="AS62" s="1" t="str">
        <f t="shared" si="15"/>
        <v>Down 14:58</v>
      </c>
      <c r="AT62" s="150" t="s">
        <v>81</v>
      </c>
      <c r="AU62" s="150" t="s">
        <v>81</v>
      </c>
      <c r="AV62" s="150" t="s">
        <v>81</v>
      </c>
      <c r="AX62" s="1" t="str">
        <f t="shared" si="16"/>
        <v/>
      </c>
      <c r="AY62" s="1" t="str">
        <f t="shared" si="17"/>
        <v/>
      </c>
      <c r="BA62" t="s">
        <v>410</v>
      </c>
      <c r="BB62" t="s">
        <v>11</v>
      </c>
      <c r="BD62" t="s">
        <v>7253</v>
      </c>
      <c r="BE62" t="s">
        <v>7357</v>
      </c>
      <c r="BH62" s="59"/>
      <c r="BI62" s="1" t="str">
        <f t="shared" si="18"/>
        <v/>
      </c>
      <c r="BJ62" s="1" t="str">
        <f t="shared" si="19"/>
        <v/>
      </c>
      <c r="BK62" s="1" t="str">
        <f t="shared" si="20"/>
        <v/>
      </c>
      <c r="BL62" s="1" t="str">
        <f t="shared" si="21"/>
        <v/>
      </c>
      <c r="BO62" s="8" t="s">
        <v>9176</v>
      </c>
      <c r="BP62" s="5" t="s">
        <v>9177</v>
      </c>
      <c r="BY62">
        <v>55465</v>
      </c>
      <c r="BZ62" t="s">
        <v>14505</v>
      </c>
    </row>
    <row r="63" spans="1:78" x14ac:dyDescent="0.25">
      <c r="A63" s="1" t="str">
        <f t="shared" si="27"/>
        <v/>
      </c>
      <c r="B63" s="1" t="str">
        <f t="shared" si="28"/>
        <v/>
      </c>
      <c r="C63" s="60" t="str">
        <f t="shared" si="29"/>
        <v/>
      </c>
      <c r="D63" s="1" t="str">
        <f t="shared" si="30"/>
        <v/>
      </c>
      <c r="E63" s="1" t="str">
        <f t="shared" si="31"/>
        <v/>
      </c>
      <c r="F63" s="1" t="str">
        <f t="shared" si="32"/>
        <v/>
      </c>
      <c r="G63" s="1" t="str">
        <f t="shared" si="33"/>
        <v/>
      </c>
      <c r="H63" s="55" t="str">
        <f t="shared" si="34"/>
        <v/>
      </c>
      <c r="I63" s="1" t="str">
        <f>IF(O63="","",(IF(ISNA(VLOOKUP(O63,'On-Air sites List'!$B$1:$B$2000,1,FALSE)),"Not in List","")))</f>
        <v/>
      </c>
      <c r="J63" s="1" t="str">
        <f t="shared" si="35"/>
        <v/>
      </c>
      <c r="K63" s="1" t="str">
        <f t="shared" si="9"/>
        <v/>
      </c>
      <c r="L63" s="150"/>
      <c r="M63" s="150"/>
      <c r="N63" s="150"/>
      <c r="O63" s="150"/>
      <c r="P63" s="1" t="str">
        <f t="shared" si="36"/>
        <v/>
      </c>
      <c r="Q63" s="1" t="str">
        <f t="shared" si="11"/>
        <v/>
      </c>
      <c r="R63" s="1"/>
      <c r="S63" s="149"/>
      <c r="T63" s="135"/>
      <c r="U63" s="150"/>
      <c r="W63" s="150"/>
      <c r="X63" s="1" t="str">
        <f t="shared" si="12"/>
        <v/>
      </c>
      <c r="Y63" s="1" t="str">
        <f t="shared" si="13"/>
        <v/>
      </c>
      <c r="Z63" s="117" t="str">
        <f t="shared" si="14"/>
        <v/>
      </c>
      <c r="AA63" s="1" t="str">
        <f t="shared" si="26"/>
        <v/>
      </c>
      <c r="AE63" t="s">
        <v>81</v>
      </c>
      <c r="AF63" t="s">
        <v>81</v>
      </c>
      <c r="AG63" t="s">
        <v>81</v>
      </c>
      <c r="AH63" t="s">
        <v>81</v>
      </c>
      <c r="AI63" t="s">
        <v>89</v>
      </c>
      <c r="AK63" t="s">
        <v>81</v>
      </c>
      <c r="AL63" t="s">
        <v>91</v>
      </c>
      <c r="AN63" s="59" t="s">
        <v>7399</v>
      </c>
      <c r="AP63" s="149" t="s">
        <v>4093</v>
      </c>
      <c r="AQ63" t="s">
        <v>4140</v>
      </c>
      <c r="AR63" s="7">
        <v>0.45347222222222222</v>
      </c>
      <c r="AS63" s="1" t="str">
        <f t="shared" si="15"/>
        <v>Down 10:53</v>
      </c>
      <c r="AT63" s="150" t="s">
        <v>81</v>
      </c>
      <c r="AU63" s="150" t="s">
        <v>81</v>
      </c>
      <c r="AV63" s="150" t="s">
        <v>81</v>
      </c>
      <c r="AX63" s="1" t="str">
        <f t="shared" si="16"/>
        <v/>
      </c>
      <c r="AY63" s="1" t="str">
        <f t="shared" si="17"/>
        <v/>
      </c>
      <c r="BA63" t="s">
        <v>4075</v>
      </c>
      <c r="BB63" t="s">
        <v>11</v>
      </c>
      <c r="BD63" t="s">
        <v>7310</v>
      </c>
      <c r="BE63" t="s">
        <v>7357</v>
      </c>
      <c r="BH63" s="59"/>
      <c r="BI63" s="1" t="str">
        <f t="shared" si="18"/>
        <v/>
      </c>
      <c r="BJ63" s="1" t="str">
        <f t="shared" si="19"/>
        <v/>
      </c>
      <c r="BK63" s="1" t="str">
        <f t="shared" si="20"/>
        <v/>
      </c>
      <c r="BL63" s="1" t="str">
        <f t="shared" si="21"/>
        <v/>
      </c>
      <c r="BO63" s="8" t="s">
        <v>6167</v>
      </c>
      <c r="BP63" s="5" t="s">
        <v>9178</v>
      </c>
      <c r="BY63">
        <v>63855</v>
      </c>
      <c r="BZ63" t="s">
        <v>14505</v>
      </c>
    </row>
    <row r="64" spans="1:78" x14ac:dyDescent="0.25">
      <c r="A64" s="1" t="str">
        <f t="shared" si="27"/>
        <v/>
      </c>
      <c r="B64" s="1" t="str">
        <f t="shared" si="28"/>
        <v/>
      </c>
      <c r="C64" s="60" t="str">
        <f t="shared" si="29"/>
        <v/>
      </c>
      <c r="D64" s="1" t="str">
        <f t="shared" si="30"/>
        <v/>
      </c>
      <c r="E64" s="1" t="str">
        <f t="shared" si="31"/>
        <v/>
      </c>
      <c r="F64" s="1" t="str">
        <f t="shared" si="32"/>
        <v/>
      </c>
      <c r="G64" s="1" t="str">
        <f t="shared" si="33"/>
        <v/>
      </c>
      <c r="H64" s="55" t="str">
        <f t="shared" si="34"/>
        <v/>
      </c>
      <c r="I64" s="1" t="str">
        <f>IF(O64="","",(IF(ISNA(VLOOKUP(O64,'On-Air sites List'!$B$1:$B$2000,1,FALSE)),"Not in List","")))</f>
        <v/>
      </c>
      <c r="J64" s="1" t="str">
        <f t="shared" si="35"/>
        <v/>
      </c>
      <c r="K64" s="1" t="str">
        <f t="shared" si="9"/>
        <v/>
      </c>
      <c r="L64" s="150"/>
      <c r="M64" s="150"/>
      <c r="N64" s="150"/>
      <c r="O64" s="150"/>
      <c r="P64" s="1" t="str">
        <f t="shared" si="36"/>
        <v/>
      </c>
      <c r="Q64" s="1" t="str">
        <f t="shared" si="11"/>
        <v/>
      </c>
      <c r="R64" s="1"/>
      <c r="S64" s="149"/>
      <c r="T64" s="135"/>
      <c r="U64" s="150"/>
      <c r="W64" s="150"/>
      <c r="X64" s="1" t="str">
        <f t="shared" si="12"/>
        <v/>
      </c>
      <c r="Y64" s="1" t="str">
        <f t="shared" si="13"/>
        <v/>
      </c>
      <c r="Z64" s="117" t="str">
        <f t="shared" si="14"/>
        <v/>
      </c>
      <c r="AA64" s="1" t="str">
        <f t="shared" si="26"/>
        <v/>
      </c>
      <c r="AE64" t="s">
        <v>81</v>
      </c>
      <c r="AF64" t="s">
        <v>81</v>
      </c>
      <c r="AG64" t="s">
        <v>81</v>
      </c>
      <c r="AH64" t="s">
        <v>81</v>
      </c>
      <c r="AI64" t="s">
        <v>89</v>
      </c>
      <c r="AK64" t="s">
        <v>81</v>
      </c>
      <c r="AL64" t="s">
        <v>91</v>
      </c>
      <c r="AN64" s="59" t="s">
        <v>7399</v>
      </c>
      <c r="AP64" s="149" t="s">
        <v>4093</v>
      </c>
      <c r="AQ64" t="s">
        <v>4147</v>
      </c>
      <c r="AR64" s="7">
        <v>0.65</v>
      </c>
      <c r="AS64" s="1" t="str">
        <f t="shared" si="15"/>
        <v>Down 15:36</v>
      </c>
      <c r="AT64" s="150" t="s">
        <v>81</v>
      </c>
      <c r="AU64" s="150" t="s">
        <v>81</v>
      </c>
      <c r="AV64" s="150" t="s">
        <v>81</v>
      </c>
      <c r="AX64" s="1" t="str">
        <f t="shared" si="16"/>
        <v/>
      </c>
      <c r="AY64" s="1" t="str">
        <f t="shared" si="17"/>
        <v/>
      </c>
      <c r="BA64" t="s">
        <v>4076</v>
      </c>
      <c r="BB64" t="s">
        <v>11</v>
      </c>
      <c r="BD64" t="s">
        <v>7311</v>
      </c>
      <c r="BE64" t="s">
        <v>7357</v>
      </c>
      <c r="BH64" s="59"/>
      <c r="BI64" s="1" t="str">
        <f t="shared" si="18"/>
        <v/>
      </c>
      <c r="BJ64" s="1" t="str">
        <f t="shared" si="19"/>
        <v/>
      </c>
      <c r="BK64" s="1" t="str">
        <f t="shared" si="20"/>
        <v/>
      </c>
      <c r="BL64" s="1" t="str">
        <f t="shared" si="21"/>
        <v/>
      </c>
      <c r="BO64" s="8" t="s">
        <v>6827</v>
      </c>
      <c r="BP64" s="5" t="s">
        <v>9179</v>
      </c>
      <c r="BY64">
        <v>64598</v>
      </c>
      <c r="BZ64" t="s">
        <v>14505</v>
      </c>
    </row>
    <row r="65" spans="1:78" x14ac:dyDescent="0.25">
      <c r="A65" s="1" t="str">
        <f t="shared" si="27"/>
        <v/>
      </c>
      <c r="B65" s="1" t="str">
        <f t="shared" si="28"/>
        <v/>
      </c>
      <c r="C65" s="60" t="str">
        <f t="shared" si="29"/>
        <v/>
      </c>
      <c r="D65" s="1" t="str">
        <f t="shared" si="30"/>
        <v/>
      </c>
      <c r="E65" s="1" t="str">
        <f t="shared" si="31"/>
        <v/>
      </c>
      <c r="F65" s="1" t="str">
        <f t="shared" si="32"/>
        <v/>
      </c>
      <c r="G65" s="1" t="str">
        <f t="shared" si="33"/>
        <v/>
      </c>
      <c r="H65" s="55" t="str">
        <f t="shared" si="34"/>
        <v/>
      </c>
      <c r="I65" s="1" t="str">
        <f>IF(O65="","",(IF(ISNA(VLOOKUP(O65,'On-Air sites List'!$B$1:$B$2000,1,FALSE)),"Not in List","")))</f>
        <v/>
      </c>
      <c r="J65" s="1" t="str">
        <f t="shared" si="35"/>
        <v/>
      </c>
      <c r="K65" s="1" t="str">
        <f t="shared" si="9"/>
        <v/>
      </c>
      <c r="L65" s="150"/>
      <c r="M65" s="150"/>
      <c r="N65" s="150"/>
      <c r="O65" s="150"/>
      <c r="P65" s="1" t="str">
        <f t="shared" si="36"/>
        <v/>
      </c>
      <c r="Q65" s="1" t="str">
        <f t="shared" si="11"/>
        <v/>
      </c>
      <c r="R65" s="1"/>
      <c r="S65" s="58"/>
      <c r="T65" s="135"/>
      <c r="U65" s="150"/>
      <c r="W65" s="150"/>
      <c r="X65" s="1" t="str">
        <f t="shared" si="12"/>
        <v/>
      </c>
      <c r="Y65" s="1" t="str">
        <f t="shared" si="13"/>
        <v/>
      </c>
      <c r="Z65" s="117" t="str">
        <f t="shared" si="14"/>
        <v/>
      </c>
      <c r="AA65" s="1" t="str">
        <f t="shared" si="26"/>
        <v/>
      </c>
      <c r="AE65" t="s">
        <v>81</v>
      </c>
      <c r="AF65" t="s">
        <v>81</v>
      </c>
      <c r="AG65" t="s">
        <v>81</v>
      </c>
      <c r="AH65" t="s">
        <v>81</v>
      </c>
      <c r="AI65" t="s">
        <v>89</v>
      </c>
      <c r="AK65" t="s">
        <v>81</v>
      </c>
      <c r="AL65" t="s">
        <v>91</v>
      </c>
      <c r="AN65" s="59" t="s">
        <v>7399</v>
      </c>
      <c r="AP65" s="149" t="s">
        <v>4093</v>
      </c>
      <c r="AQ65" t="s">
        <v>4149</v>
      </c>
      <c r="AR65" s="7">
        <v>0.66180555555555554</v>
      </c>
      <c r="AS65" s="1" t="str">
        <f t="shared" si="15"/>
        <v>Down 15:53</v>
      </c>
      <c r="AT65" s="150" t="s">
        <v>81</v>
      </c>
      <c r="AU65" s="150" t="s">
        <v>81</v>
      </c>
      <c r="AV65" s="150" t="s">
        <v>81</v>
      </c>
      <c r="AX65" s="1" t="str">
        <f t="shared" si="16"/>
        <v/>
      </c>
      <c r="AY65" s="1" t="str">
        <f t="shared" si="17"/>
        <v/>
      </c>
      <c r="BA65" t="s">
        <v>4077</v>
      </c>
      <c r="BB65" t="s">
        <v>11</v>
      </c>
      <c r="BD65" t="s">
        <v>7312</v>
      </c>
      <c r="BE65" t="s">
        <v>7354</v>
      </c>
      <c r="BH65" s="59"/>
      <c r="BI65" s="1" t="str">
        <f t="shared" si="18"/>
        <v/>
      </c>
      <c r="BJ65" s="1" t="str">
        <f t="shared" si="19"/>
        <v/>
      </c>
      <c r="BK65" s="1" t="str">
        <f t="shared" si="20"/>
        <v/>
      </c>
      <c r="BL65" s="1" t="str">
        <f t="shared" si="21"/>
        <v/>
      </c>
      <c r="BO65" s="8" t="s">
        <v>4354</v>
      </c>
      <c r="BP65" s="5" t="s">
        <v>9180</v>
      </c>
      <c r="BY65">
        <v>65237</v>
      </c>
      <c r="BZ65" t="s">
        <v>14505</v>
      </c>
    </row>
    <row r="66" spans="1:78" x14ac:dyDescent="0.25">
      <c r="A66" s="1" t="str">
        <f t="shared" si="27"/>
        <v/>
      </c>
      <c r="B66" s="1" t="str">
        <f t="shared" si="28"/>
        <v/>
      </c>
      <c r="C66" s="60" t="str">
        <f t="shared" si="29"/>
        <v/>
      </c>
      <c r="D66" s="1" t="str">
        <f t="shared" si="30"/>
        <v/>
      </c>
      <c r="E66" s="1" t="str">
        <f t="shared" si="31"/>
        <v/>
      </c>
      <c r="F66" s="1" t="str">
        <f t="shared" si="32"/>
        <v/>
      </c>
      <c r="G66" s="1" t="str">
        <f t="shared" si="33"/>
        <v/>
      </c>
      <c r="H66" s="55" t="str">
        <f t="shared" si="34"/>
        <v/>
      </c>
      <c r="I66" s="1" t="str">
        <f>IF(O66="","",(IF(ISNA(VLOOKUP(O66,'On-Air sites List'!$B$1:$B$2000,1,FALSE)),"Not in List","")))</f>
        <v/>
      </c>
      <c r="J66" s="1" t="str">
        <f t="shared" si="35"/>
        <v/>
      </c>
      <c r="K66" s="1" t="str">
        <f t="shared" si="9"/>
        <v/>
      </c>
      <c r="L66" s="150"/>
      <c r="M66" s="150"/>
      <c r="N66" s="150"/>
      <c r="O66" s="150"/>
      <c r="P66" s="1" t="str">
        <f t="shared" si="36"/>
        <v/>
      </c>
      <c r="Q66" s="1" t="str">
        <f t="shared" si="11"/>
        <v/>
      </c>
      <c r="R66" s="1"/>
      <c r="S66" s="149"/>
      <c r="T66" s="135"/>
      <c r="U66" s="150"/>
      <c r="W66" s="150"/>
      <c r="X66" s="1" t="str">
        <f t="shared" si="12"/>
        <v/>
      </c>
      <c r="Y66" s="1" t="str">
        <f t="shared" si="13"/>
        <v/>
      </c>
      <c r="Z66" s="117" t="str">
        <f t="shared" si="14"/>
        <v/>
      </c>
      <c r="AA66" s="1" t="str">
        <f t="shared" si="26"/>
        <v/>
      </c>
      <c r="AE66" t="s">
        <v>81</v>
      </c>
      <c r="AF66" t="s">
        <v>154</v>
      </c>
      <c r="AG66" t="s">
        <v>155</v>
      </c>
      <c r="AH66" t="s">
        <v>212</v>
      </c>
      <c r="AI66" t="s">
        <v>89</v>
      </c>
      <c r="AK66" t="s">
        <v>213</v>
      </c>
      <c r="AL66" t="s">
        <v>91</v>
      </c>
      <c r="AN66" s="59" t="s">
        <v>7399</v>
      </c>
      <c r="AP66" s="149" t="s">
        <v>4276</v>
      </c>
      <c r="AQ66" t="s">
        <v>4280</v>
      </c>
      <c r="AR66" s="7">
        <v>0.32083333333333336</v>
      </c>
      <c r="AS66" s="1" t="str">
        <f t="shared" si="15"/>
        <v>Down 07:42</v>
      </c>
      <c r="AT66" s="150" t="s">
        <v>81</v>
      </c>
      <c r="AU66" s="150" t="s">
        <v>81</v>
      </c>
      <c r="AV66" s="150" t="s">
        <v>81</v>
      </c>
      <c r="AX66" s="1" t="str">
        <f t="shared" si="16"/>
        <v/>
      </c>
      <c r="AY66" s="1" t="str">
        <f t="shared" si="17"/>
        <v/>
      </c>
      <c r="BA66" t="s">
        <v>4078</v>
      </c>
      <c r="BB66" t="s">
        <v>11</v>
      </c>
      <c r="BD66" t="s">
        <v>7313</v>
      </c>
      <c r="BE66" t="s">
        <v>7354</v>
      </c>
      <c r="BH66" s="59"/>
      <c r="BI66" s="1" t="str">
        <f t="shared" si="18"/>
        <v/>
      </c>
      <c r="BJ66" s="1" t="str">
        <f t="shared" si="19"/>
        <v/>
      </c>
      <c r="BK66" s="1" t="str">
        <f t="shared" si="20"/>
        <v/>
      </c>
      <c r="BL66" s="1" t="str">
        <f t="shared" si="21"/>
        <v/>
      </c>
      <c r="BO66" s="8" t="s">
        <v>4664</v>
      </c>
      <c r="BP66" s="5" t="s">
        <v>9181</v>
      </c>
      <c r="BY66">
        <v>65274</v>
      </c>
      <c r="BZ66" t="s">
        <v>14505</v>
      </c>
    </row>
    <row r="67" spans="1:78" x14ac:dyDescent="0.25">
      <c r="A67" s="1" t="str">
        <f t="shared" si="27"/>
        <v/>
      </c>
      <c r="B67" s="1" t="str">
        <f t="shared" si="28"/>
        <v/>
      </c>
      <c r="C67" s="60" t="str">
        <f t="shared" si="29"/>
        <v/>
      </c>
      <c r="D67" s="1" t="str">
        <f t="shared" si="30"/>
        <v/>
      </c>
      <c r="E67" s="1" t="str">
        <f t="shared" si="31"/>
        <v/>
      </c>
      <c r="F67" s="1" t="str">
        <f t="shared" si="32"/>
        <v/>
      </c>
      <c r="G67" s="1" t="str">
        <f t="shared" si="33"/>
        <v/>
      </c>
      <c r="H67" s="55" t="str">
        <f t="shared" si="34"/>
        <v/>
      </c>
      <c r="I67" s="1" t="str">
        <f>IF(O67="","",(IF(ISNA(VLOOKUP(O67,'On-Air sites List'!$B$1:$B$2000,1,FALSE)),"Not in List","")))</f>
        <v/>
      </c>
      <c r="J67" s="1" t="str">
        <f t="shared" si="35"/>
        <v/>
      </c>
      <c r="K67" s="1" t="str">
        <f t="shared" si="9"/>
        <v/>
      </c>
      <c r="L67" s="150"/>
      <c r="M67" s="150"/>
      <c r="N67" s="150"/>
      <c r="O67" s="150"/>
      <c r="P67" s="1" t="str">
        <f t="shared" si="36"/>
        <v/>
      </c>
      <c r="Q67" s="1" t="str">
        <f t="shared" si="11"/>
        <v/>
      </c>
      <c r="R67" s="1"/>
      <c r="S67" s="149"/>
      <c r="T67" s="135"/>
      <c r="U67" s="150"/>
      <c r="W67" s="150"/>
      <c r="X67" s="1" t="str">
        <f t="shared" si="12"/>
        <v/>
      </c>
      <c r="Y67" s="1" t="str">
        <f t="shared" si="13"/>
        <v/>
      </c>
      <c r="Z67" s="117" t="str">
        <f t="shared" si="14"/>
        <v/>
      </c>
      <c r="AA67" s="1" t="str">
        <f t="shared" si="26"/>
        <v/>
      </c>
      <c r="AE67" t="s">
        <v>214</v>
      </c>
      <c r="AF67" t="s">
        <v>86</v>
      </c>
      <c r="AG67" t="s">
        <v>87</v>
      </c>
      <c r="AH67" t="s">
        <v>215</v>
      </c>
      <c r="AI67" t="s">
        <v>89</v>
      </c>
      <c r="AK67" t="s">
        <v>216</v>
      </c>
      <c r="AL67" t="s">
        <v>91</v>
      </c>
      <c r="AN67" s="59" t="s">
        <v>7402</v>
      </c>
      <c r="AP67" s="149" t="s">
        <v>4276</v>
      </c>
      <c r="AQ67" t="s">
        <v>4287</v>
      </c>
      <c r="AR67" s="7">
        <v>0.62013888888888891</v>
      </c>
      <c r="AS67" s="1" t="str">
        <f t="shared" si="15"/>
        <v>Down 14:53</v>
      </c>
      <c r="AT67" s="150" t="s">
        <v>81</v>
      </c>
      <c r="AU67" s="150" t="s">
        <v>81</v>
      </c>
      <c r="AV67" s="150" t="s">
        <v>81</v>
      </c>
      <c r="AX67" s="1" t="str">
        <f t="shared" si="16"/>
        <v/>
      </c>
      <c r="AY67" s="1" t="str">
        <f t="shared" si="17"/>
        <v/>
      </c>
      <c r="BA67" t="s">
        <v>115</v>
      </c>
      <c r="BB67" t="s">
        <v>11</v>
      </c>
      <c r="BD67" t="s">
        <v>7314</v>
      </c>
      <c r="BE67" t="s">
        <v>7354</v>
      </c>
      <c r="BH67" s="59"/>
      <c r="BI67" s="1" t="str">
        <f t="shared" si="18"/>
        <v/>
      </c>
      <c r="BJ67" s="1" t="str">
        <f t="shared" si="19"/>
        <v/>
      </c>
      <c r="BK67" s="1" t="str">
        <f t="shared" si="20"/>
        <v/>
      </c>
      <c r="BL67" s="1" t="str">
        <f t="shared" si="21"/>
        <v/>
      </c>
      <c r="BO67" s="8" t="s">
        <v>78</v>
      </c>
      <c r="BP67" s="5" t="s">
        <v>9182</v>
      </c>
      <c r="BY67">
        <v>65275</v>
      </c>
      <c r="BZ67" t="s">
        <v>14505</v>
      </c>
    </row>
    <row r="68" spans="1:78" x14ac:dyDescent="0.25">
      <c r="A68" s="1" t="str">
        <f t="shared" si="27"/>
        <v/>
      </c>
      <c r="B68" s="1" t="str">
        <f t="shared" si="28"/>
        <v/>
      </c>
      <c r="C68" s="60" t="str">
        <f t="shared" si="29"/>
        <v/>
      </c>
      <c r="D68" s="1" t="str">
        <f t="shared" si="30"/>
        <v/>
      </c>
      <c r="E68" s="1" t="str">
        <f t="shared" si="31"/>
        <v/>
      </c>
      <c r="F68" s="1" t="str">
        <f t="shared" si="32"/>
        <v/>
      </c>
      <c r="G68" s="1" t="str">
        <f t="shared" si="33"/>
        <v/>
      </c>
      <c r="H68" s="55" t="str">
        <f t="shared" si="34"/>
        <v/>
      </c>
      <c r="I68" s="1" t="str">
        <f>IF(O68="","",(IF(ISNA(VLOOKUP(O68,'On-Air sites List'!$B$1:$B$2000,1,FALSE)),"Not in List","")))</f>
        <v/>
      </c>
      <c r="J68" s="1" t="str">
        <f t="shared" si="35"/>
        <v/>
      </c>
      <c r="K68" s="1" t="str">
        <f t="shared" si="9"/>
        <v/>
      </c>
      <c r="L68" s="150"/>
      <c r="M68" s="150"/>
      <c r="N68" s="150"/>
      <c r="O68" s="150"/>
      <c r="P68" s="1" t="str">
        <f t="shared" si="36"/>
        <v/>
      </c>
      <c r="Q68" s="1" t="str">
        <f t="shared" si="11"/>
        <v/>
      </c>
      <c r="R68" s="1"/>
      <c r="S68" s="149"/>
      <c r="T68" s="135"/>
      <c r="U68" s="150"/>
      <c r="W68" s="150"/>
      <c r="X68" s="1" t="str">
        <f t="shared" si="12"/>
        <v/>
      </c>
      <c r="Y68" s="1" t="str">
        <f t="shared" si="13"/>
        <v/>
      </c>
      <c r="Z68" s="117" t="str">
        <f t="shared" si="14"/>
        <v/>
      </c>
      <c r="AA68" s="1" t="str">
        <f t="shared" si="26"/>
        <v/>
      </c>
      <c r="AE68" t="s">
        <v>81</v>
      </c>
      <c r="AF68" t="s">
        <v>92</v>
      </c>
      <c r="AG68" t="s">
        <v>93</v>
      </c>
      <c r="AH68" t="s">
        <v>217</v>
      </c>
      <c r="AI68" t="s">
        <v>89</v>
      </c>
      <c r="AK68" t="s">
        <v>218</v>
      </c>
      <c r="AL68" t="s">
        <v>91</v>
      </c>
      <c r="AN68" s="59" t="s">
        <v>7402</v>
      </c>
      <c r="AP68" s="149" t="s">
        <v>4492</v>
      </c>
      <c r="AQ68" t="s">
        <v>4501</v>
      </c>
      <c r="AR68" s="7">
        <v>0.59097222222222223</v>
      </c>
      <c r="AS68" s="1" t="str">
        <f t="shared" si="15"/>
        <v>Down 14:11</v>
      </c>
      <c r="AT68" s="150" t="s">
        <v>81</v>
      </c>
      <c r="AU68" s="150" t="s">
        <v>81</v>
      </c>
      <c r="AV68" s="150" t="s">
        <v>81</v>
      </c>
      <c r="AX68" s="1" t="str">
        <f t="shared" si="16"/>
        <v/>
      </c>
      <c r="AY68" s="1" t="str">
        <f t="shared" si="17"/>
        <v/>
      </c>
      <c r="BA68" t="s">
        <v>4079</v>
      </c>
      <c r="BB68" t="s">
        <v>11</v>
      </c>
      <c r="BD68" t="s">
        <v>7315</v>
      </c>
      <c r="BE68" t="s">
        <v>7356</v>
      </c>
      <c r="BH68" s="59"/>
      <c r="BI68" s="1" t="str">
        <f t="shared" si="18"/>
        <v/>
      </c>
      <c r="BJ68" s="1" t="str">
        <f t="shared" si="19"/>
        <v/>
      </c>
      <c r="BK68" s="1" t="str">
        <f t="shared" si="20"/>
        <v/>
      </c>
      <c r="BL68" s="1" t="str">
        <f t="shared" si="21"/>
        <v/>
      </c>
      <c r="BO68" s="8" t="s">
        <v>5462</v>
      </c>
      <c r="BP68" s="5" t="s">
        <v>9183</v>
      </c>
      <c r="BY68">
        <v>65276</v>
      </c>
      <c r="BZ68" t="s">
        <v>14505</v>
      </c>
    </row>
    <row r="69" spans="1:78" x14ac:dyDescent="0.25">
      <c r="A69" s="1" t="str">
        <f t="shared" si="27"/>
        <v/>
      </c>
      <c r="B69" s="1" t="str">
        <f t="shared" si="28"/>
        <v/>
      </c>
      <c r="C69" s="60" t="str">
        <f t="shared" si="29"/>
        <v/>
      </c>
      <c r="D69" s="1" t="str">
        <f t="shared" si="30"/>
        <v/>
      </c>
      <c r="E69" s="1" t="str">
        <f t="shared" si="31"/>
        <v/>
      </c>
      <c r="F69" s="1" t="str">
        <f t="shared" si="32"/>
        <v/>
      </c>
      <c r="G69" s="1" t="str">
        <f t="shared" si="33"/>
        <v/>
      </c>
      <c r="H69" s="55" t="str">
        <f t="shared" si="34"/>
        <v/>
      </c>
      <c r="I69" s="1" t="str">
        <f>IF(O69="","",(IF(ISNA(VLOOKUP(O69,'On-Air sites List'!$B$1:$B$2000,1,FALSE)),"Not in List","")))</f>
        <v/>
      </c>
      <c r="J69" s="1" t="str">
        <f t="shared" si="35"/>
        <v/>
      </c>
      <c r="K69" s="1" t="str">
        <f t="shared" si="9"/>
        <v/>
      </c>
      <c r="L69" s="150"/>
      <c r="M69" s="150"/>
      <c r="N69" s="150"/>
      <c r="O69" s="150"/>
      <c r="P69" s="1" t="str">
        <f t="shared" si="36"/>
        <v/>
      </c>
      <c r="Q69" s="1" t="str">
        <f t="shared" si="11"/>
        <v/>
      </c>
      <c r="R69" s="1"/>
      <c r="S69" s="58"/>
      <c r="T69" s="135"/>
      <c r="U69" s="150"/>
      <c r="W69" s="150"/>
      <c r="X69" s="1" t="str">
        <f t="shared" si="12"/>
        <v/>
      </c>
      <c r="Y69" s="1" t="str">
        <f t="shared" si="13"/>
        <v/>
      </c>
      <c r="Z69" s="117" t="str">
        <f t="shared" si="14"/>
        <v/>
      </c>
      <c r="AA69" s="1" t="str">
        <f t="shared" si="26"/>
        <v/>
      </c>
      <c r="AE69" t="s">
        <v>81</v>
      </c>
      <c r="AF69" t="s">
        <v>96</v>
      </c>
      <c r="AG69" t="s">
        <v>97</v>
      </c>
      <c r="AH69" t="s">
        <v>219</v>
      </c>
      <c r="AI69" t="s">
        <v>89</v>
      </c>
      <c r="AK69" t="s">
        <v>220</v>
      </c>
      <c r="AL69" t="s">
        <v>91</v>
      </c>
      <c r="AN69" s="59" t="s">
        <v>7402</v>
      </c>
      <c r="AP69" s="149" t="s">
        <v>4492</v>
      </c>
      <c r="AQ69" t="s">
        <v>4505</v>
      </c>
      <c r="AR69" s="7">
        <v>0.66388888888888886</v>
      </c>
      <c r="AS69" s="1" t="str">
        <f t="shared" si="15"/>
        <v>Down 15:56</v>
      </c>
      <c r="AT69" s="150" t="s">
        <v>81</v>
      </c>
      <c r="AU69" s="150" t="s">
        <v>81</v>
      </c>
      <c r="AV69" s="150" t="s">
        <v>81</v>
      </c>
      <c r="AX69" s="1" t="str">
        <f t="shared" si="16"/>
        <v/>
      </c>
      <c r="AY69" s="1" t="str">
        <f t="shared" si="17"/>
        <v/>
      </c>
      <c r="BA69" t="s">
        <v>977</v>
      </c>
      <c r="BB69" t="s">
        <v>11</v>
      </c>
      <c r="BD69" t="s">
        <v>7316</v>
      </c>
      <c r="BE69" t="s">
        <v>7354</v>
      </c>
      <c r="BH69" s="59"/>
      <c r="BI69" s="1" t="str">
        <f t="shared" si="18"/>
        <v/>
      </c>
      <c r="BJ69" s="1" t="str">
        <f t="shared" si="19"/>
        <v/>
      </c>
      <c r="BK69" s="1" t="str">
        <f t="shared" si="20"/>
        <v/>
      </c>
      <c r="BL69" s="1" t="str">
        <f t="shared" si="21"/>
        <v/>
      </c>
      <c r="BO69" s="8" t="s">
        <v>4411</v>
      </c>
      <c r="BP69" s="5" t="s">
        <v>9184</v>
      </c>
      <c r="BY69">
        <v>65277</v>
      </c>
      <c r="BZ69" t="s">
        <v>14505</v>
      </c>
    </row>
    <row r="70" spans="1:78" x14ac:dyDescent="0.25">
      <c r="A70" s="1" t="str">
        <f t="shared" si="27"/>
        <v/>
      </c>
      <c r="B70" s="1" t="str">
        <f t="shared" si="28"/>
        <v/>
      </c>
      <c r="C70" s="60" t="str">
        <f t="shared" si="29"/>
        <v/>
      </c>
      <c r="D70" s="1" t="str">
        <f t="shared" si="30"/>
        <v/>
      </c>
      <c r="E70" s="1" t="str">
        <f t="shared" si="31"/>
        <v/>
      </c>
      <c r="F70" s="1" t="str">
        <f t="shared" si="32"/>
        <v/>
      </c>
      <c r="G70" s="1" t="str">
        <f t="shared" si="33"/>
        <v/>
      </c>
      <c r="H70" s="55" t="str">
        <f t="shared" si="34"/>
        <v/>
      </c>
      <c r="I70" s="1" t="str">
        <f>IF(O70="","",(IF(ISNA(VLOOKUP(O70,'On-Air sites List'!$B$1:$B$2000,1,FALSE)),"Not in List","")))</f>
        <v/>
      </c>
      <c r="J70" s="1" t="str">
        <f t="shared" si="35"/>
        <v/>
      </c>
      <c r="K70" s="1" t="str">
        <f t="shared" ref="K70:K133" si="37">IF(O70="","",(IF(ISNA(VLOOKUP(O70,BA:BB,2,FALSE)),"",VLOOKUP(O70,BA:BB,2,FALSE))))</f>
        <v/>
      </c>
      <c r="L70" s="150"/>
      <c r="M70" s="150"/>
      <c r="N70" s="150"/>
      <c r="O70" s="150"/>
      <c r="P70" s="1" t="str">
        <f t="shared" ref="P70:P133" si="38">M70&amp;O70</f>
        <v/>
      </c>
      <c r="Q70" s="1" t="str">
        <f t="shared" ref="Q70:Q133" si="39">IF(O70="","",(IF(ISNA(VLOOKUP(P70,X:X,1,FALSE)),"Not Acknowledge","")))</f>
        <v/>
      </c>
      <c r="R70" s="1"/>
      <c r="S70" s="149"/>
      <c r="T70" s="135"/>
      <c r="U70" s="150"/>
      <c r="W70" s="150"/>
      <c r="X70" s="1" t="str">
        <f t="shared" ref="X70:X133" si="40">IF(W70="","",U70&amp;W70)</f>
        <v/>
      </c>
      <c r="Y70" s="1" t="str">
        <f t="shared" ref="Y70:Y133" si="41">IF(ISNA(VLOOKUP(X70,P:P,1,FALSE)),IF(ISBLANK(X70),"","Cleared"),"")</f>
        <v/>
      </c>
      <c r="Z70" s="117" t="str">
        <f t="shared" ref="Z70:Z133" si="42">IF(Y70="Cleared",(IF(ISNA(VLOOKUP(X70,$AT$1:$AV$1500,3,FALSE)),"",VLOOKUP(X70,$AT$1:$AV$1500,3,FALSE))),"")</f>
        <v/>
      </c>
      <c r="AA70" s="1" t="str">
        <f t="shared" si="26"/>
        <v/>
      </c>
      <c r="AE70" t="s">
        <v>81</v>
      </c>
      <c r="AF70" t="s">
        <v>100</v>
      </c>
      <c r="AG70" t="s">
        <v>101</v>
      </c>
      <c r="AH70" t="s">
        <v>221</v>
      </c>
      <c r="AI70" t="s">
        <v>89</v>
      </c>
      <c r="AK70" t="s">
        <v>222</v>
      </c>
      <c r="AL70" t="s">
        <v>91</v>
      </c>
      <c r="AN70" s="59" t="s">
        <v>7402</v>
      </c>
      <c r="AP70" s="149" t="s">
        <v>4492</v>
      </c>
      <c r="AQ70" t="s">
        <v>2913</v>
      </c>
      <c r="AR70" s="7">
        <v>0.65694444444444444</v>
      </c>
      <c r="AS70" s="1" t="str">
        <f t="shared" ref="AS70:AS133" si="43">"Down"&amp;" "&amp;TEXT(AR70,"hh:mm")</f>
        <v>Down 15:46</v>
      </c>
      <c r="AT70" s="150" t="s">
        <v>81</v>
      </c>
      <c r="AU70" s="150" t="s">
        <v>81</v>
      </c>
      <c r="AV70" s="150" t="s">
        <v>81</v>
      </c>
      <c r="AX70" s="1" t="str">
        <f t="shared" ref="AX70:AX133" si="44">IF(AU70="","",CONCATENATE("(",RIGHT(AU70,5),"-",RIGHT(AV70,5),")"))</f>
        <v/>
      </c>
      <c r="AY70" s="1" t="str">
        <f t="shared" ref="AY70:AY133" si="45">IF(AT86=AT70,"",CONCATENATE(IF(AT85=AT70,AX85,""),IF(AT84=AT70,AX84,""),IF(AT83=AT70,AX83,""),IF(AT82=AT70,AX82,""),IF(AT81=AT70,AX81,""),IF(AT80=AT70,AX80,""),IF(AT79=AT70,AX79,""),IF(AT78=AT70,AX78,""),IF(AT77=AT70,AX77,""),IF(AT76=AT70,AX76,""),IF(AT75=AT70,AX75,""),IF(AT74=AT70,AX74,""),IF(AT73=AT70,AX73,""),IF(AT72=AT70,AX72,""),IF(AT71=AT70,AX71,""),IF(AT69=AT70,AX69,""),AX70))</f>
        <v/>
      </c>
      <c r="BA70" t="s">
        <v>4080</v>
      </c>
      <c r="BB70" t="s">
        <v>11</v>
      </c>
      <c r="BD70" t="s">
        <v>7317</v>
      </c>
      <c r="BE70" t="s">
        <v>7354</v>
      </c>
      <c r="BH70" s="59"/>
      <c r="BI70" s="1" t="str">
        <f t="shared" ref="BI70:BI100" si="46">IF(BH70="","",(IF(ISNA(VLOOKUP(BH70,AG:AN,2,FALSE)),"",VLOOKUP(BH70,AG:AN,2,FALSE))))</f>
        <v/>
      </c>
      <c r="BJ70" s="1" t="str">
        <f t="shared" ref="BJ70:BJ100" si="47">IF(BH70="","",IF(ISNA(VLOOKUP(BH70,AG:AN,5,FALSE)),"",VLOOKUP(BH70,AG:AN,5,FALSE)))</f>
        <v/>
      </c>
      <c r="BK70" s="1" t="str">
        <f t="shared" ref="BK70:BK133" si="48">IF(BI70="","","ping"&amp;" "&amp;"routing-instance ran"&amp;" "&amp;BI70&amp;" "&amp;"count 4")</f>
        <v/>
      </c>
      <c r="BL70" s="1" t="str">
        <f t="shared" ref="BL70:BL133" si="49">IF(BJ70="","","ping"&amp;" "&amp;"routing-instance OM_RAN"&amp;" "&amp;BJ70&amp;" "&amp;"count 4")</f>
        <v/>
      </c>
      <c r="BO70" s="8" t="s">
        <v>9185</v>
      </c>
      <c r="BP70" s="5" t="s">
        <v>9186</v>
      </c>
      <c r="BY70">
        <v>65329</v>
      </c>
      <c r="BZ70" t="s">
        <v>14505</v>
      </c>
    </row>
    <row r="71" spans="1:78" x14ac:dyDescent="0.25">
      <c r="A71" s="1" t="str">
        <f t="shared" si="27"/>
        <v/>
      </c>
      <c r="B71" s="1" t="str">
        <f t="shared" si="28"/>
        <v/>
      </c>
      <c r="C71" s="60" t="str">
        <f t="shared" si="29"/>
        <v/>
      </c>
      <c r="D71" s="1" t="str">
        <f t="shared" si="30"/>
        <v/>
      </c>
      <c r="E71" s="1" t="str">
        <f t="shared" si="31"/>
        <v/>
      </c>
      <c r="F71" s="1" t="str">
        <f t="shared" si="32"/>
        <v/>
      </c>
      <c r="G71" s="1" t="str">
        <f t="shared" si="33"/>
        <v/>
      </c>
      <c r="H71" s="55" t="str">
        <f t="shared" si="34"/>
        <v/>
      </c>
      <c r="I71" s="1" t="str">
        <f>IF(O71="","",(IF(ISNA(VLOOKUP(O71,'On-Air sites List'!$B$1:$B$2000,1,FALSE)),"Not in List","")))</f>
        <v/>
      </c>
      <c r="J71" s="1" t="str">
        <f t="shared" si="35"/>
        <v/>
      </c>
      <c r="K71" s="1" t="str">
        <f t="shared" si="37"/>
        <v/>
      </c>
      <c r="L71" s="150"/>
      <c r="M71" s="150"/>
      <c r="N71" s="150"/>
      <c r="O71" s="150"/>
      <c r="P71" s="1" t="str">
        <f t="shared" si="38"/>
        <v/>
      </c>
      <c r="Q71" s="1" t="str">
        <f t="shared" si="39"/>
        <v/>
      </c>
      <c r="R71" s="1"/>
      <c r="S71" s="58"/>
      <c r="T71" s="135"/>
      <c r="U71" s="150"/>
      <c r="W71" s="150"/>
      <c r="X71" s="1" t="str">
        <f t="shared" si="40"/>
        <v/>
      </c>
      <c r="Y71" s="1" t="str">
        <f t="shared" si="41"/>
        <v/>
      </c>
      <c r="Z71" s="117" t="str">
        <f t="shared" si="42"/>
        <v/>
      </c>
      <c r="AA71" s="1" t="str">
        <f t="shared" si="26"/>
        <v/>
      </c>
      <c r="AE71" t="s">
        <v>81</v>
      </c>
      <c r="AF71" t="s">
        <v>104</v>
      </c>
      <c r="AG71" t="s">
        <v>105</v>
      </c>
      <c r="AH71" t="s">
        <v>223</v>
      </c>
      <c r="AI71" t="s">
        <v>89</v>
      </c>
      <c r="AK71" t="s">
        <v>224</v>
      </c>
      <c r="AL71" t="s">
        <v>91</v>
      </c>
      <c r="AN71" s="59" t="s">
        <v>7402</v>
      </c>
      <c r="AP71" s="149" t="s">
        <v>4492</v>
      </c>
      <c r="AQ71" t="s">
        <v>4517</v>
      </c>
      <c r="AR71" s="7">
        <v>0.52152777777777781</v>
      </c>
      <c r="AS71" s="1" t="str">
        <f t="shared" si="43"/>
        <v>Down 12:31</v>
      </c>
      <c r="AT71" s="150" t="s">
        <v>81</v>
      </c>
      <c r="AU71" s="150" t="s">
        <v>81</v>
      </c>
      <c r="AV71" s="150" t="s">
        <v>81</v>
      </c>
      <c r="AX71" s="1" t="str">
        <f t="shared" si="44"/>
        <v/>
      </c>
      <c r="AY71" s="1" t="str">
        <f t="shared" si="45"/>
        <v/>
      </c>
      <c r="BA71" t="s">
        <v>4081</v>
      </c>
      <c r="BB71" t="s">
        <v>11</v>
      </c>
      <c r="BD71" t="s">
        <v>7318</v>
      </c>
      <c r="BE71" t="s">
        <v>7355</v>
      </c>
      <c r="BH71" s="59"/>
      <c r="BI71" s="1" t="str">
        <f t="shared" si="46"/>
        <v/>
      </c>
      <c r="BJ71" s="1" t="str">
        <f t="shared" si="47"/>
        <v/>
      </c>
      <c r="BK71" s="1" t="str">
        <f t="shared" si="48"/>
        <v/>
      </c>
      <c r="BL71" s="1" t="str">
        <f t="shared" si="49"/>
        <v/>
      </c>
      <c r="BO71" s="8" t="s">
        <v>448</v>
      </c>
      <c r="BP71" s="5" t="s">
        <v>9187</v>
      </c>
      <c r="BY71">
        <v>65330</v>
      </c>
      <c r="BZ71" t="s">
        <v>14505</v>
      </c>
    </row>
    <row r="72" spans="1:78" x14ac:dyDescent="0.25">
      <c r="A72" s="1" t="str">
        <f t="shared" si="27"/>
        <v/>
      </c>
      <c r="B72" s="1" t="str">
        <f t="shared" si="28"/>
        <v/>
      </c>
      <c r="C72" s="60" t="str">
        <f t="shared" si="29"/>
        <v/>
      </c>
      <c r="D72" s="1" t="str">
        <f t="shared" si="30"/>
        <v/>
      </c>
      <c r="E72" s="1" t="str">
        <f t="shared" si="31"/>
        <v/>
      </c>
      <c r="F72" s="1" t="str">
        <f t="shared" si="32"/>
        <v/>
      </c>
      <c r="G72" s="1" t="str">
        <f t="shared" si="33"/>
        <v/>
      </c>
      <c r="H72" s="55" t="str">
        <f t="shared" si="34"/>
        <v/>
      </c>
      <c r="I72" s="1" t="str">
        <f>IF(O72="","",(IF(ISNA(VLOOKUP(O72,'On-Air sites List'!$B$1:$B$2000,1,FALSE)),"Not in List","")))</f>
        <v/>
      </c>
      <c r="J72" s="1" t="str">
        <f t="shared" si="35"/>
        <v/>
      </c>
      <c r="K72" s="1" t="str">
        <f t="shared" si="37"/>
        <v/>
      </c>
      <c r="L72" s="150"/>
      <c r="M72" s="150"/>
      <c r="N72" s="150"/>
      <c r="O72" s="150"/>
      <c r="P72" s="1" t="str">
        <f t="shared" si="38"/>
        <v/>
      </c>
      <c r="Q72" s="1" t="str">
        <f t="shared" si="39"/>
        <v/>
      </c>
      <c r="R72" s="1"/>
      <c r="S72" s="149"/>
      <c r="T72" s="135"/>
      <c r="U72" s="150"/>
      <c r="W72" s="150"/>
      <c r="X72" s="1" t="str">
        <f t="shared" si="40"/>
        <v/>
      </c>
      <c r="Y72" s="1" t="str">
        <f t="shared" si="41"/>
        <v/>
      </c>
      <c r="Z72" s="117" t="str">
        <f t="shared" si="42"/>
        <v/>
      </c>
      <c r="AA72" s="1" t="str">
        <f t="shared" si="26"/>
        <v/>
      </c>
      <c r="AE72" t="s">
        <v>81</v>
      </c>
      <c r="AF72" t="s">
        <v>108</v>
      </c>
      <c r="AG72" t="s">
        <v>109</v>
      </c>
      <c r="AH72" t="s">
        <v>225</v>
      </c>
      <c r="AI72" t="s">
        <v>89</v>
      </c>
      <c r="AK72" t="s">
        <v>226</v>
      </c>
      <c r="AL72" t="s">
        <v>91</v>
      </c>
      <c r="AN72" s="59" t="s">
        <v>7402</v>
      </c>
      <c r="AP72" s="149" t="s">
        <v>4492</v>
      </c>
      <c r="AQ72" t="s">
        <v>4501</v>
      </c>
      <c r="AR72" s="7">
        <v>0.59097222222222223</v>
      </c>
      <c r="AS72" s="1" t="str">
        <f t="shared" si="43"/>
        <v>Down 14:11</v>
      </c>
      <c r="AT72" s="150" t="s">
        <v>81</v>
      </c>
      <c r="AU72" s="150" t="s">
        <v>81</v>
      </c>
      <c r="AV72" s="150" t="s">
        <v>81</v>
      </c>
      <c r="AX72" s="1" t="str">
        <f t="shared" si="44"/>
        <v/>
      </c>
      <c r="AY72" s="1" t="str">
        <f t="shared" si="45"/>
        <v/>
      </c>
      <c r="BA72" t="s">
        <v>406</v>
      </c>
      <c r="BB72" t="s">
        <v>11</v>
      </c>
      <c r="BD72" t="s">
        <v>7319</v>
      </c>
      <c r="BE72" t="s">
        <v>7355</v>
      </c>
      <c r="BH72" s="59"/>
      <c r="BI72" s="1" t="str">
        <f t="shared" si="46"/>
        <v/>
      </c>
      <c r="BJ72" s="1" t="str">
        <f t="shared" si="47"/>
        <v/>
      </c>
      <c r="BK72" s="1" t="str">
        <f t="shared" si="48"/>
        <v/>
      </c>
      <c r="BL72" s="1" t="str">
        <f t="shared" si="49"/>
        <v/>
      </c>
      <c r="BO72" s="8" t="s">
        <v>9188</v>
      </c>
      <c r="BP72" s="5" t="s">
        <v>9189</v>
      </c>
      <c r="BY72">
        <v>65331</v>
      </c>
      <c r="BZ72" t="s">
        <v>14505</v>
      </c>
    </row>
    <row r="73" spans="1:78" x14ac:dyDescent="0.25">
      <c r="A73" s="1" t="str">
        <f t="shared" si="27"/>
        <v/>
      </c>
      <c r="B73" s="1" t="str">
        <f t="shared" si="28"/>
        <v/>
      </c>
      <c r="C73" s="60" t="str">
        <f t="shared" si="29"/>
        <v/>
      </c>
      <c r="D73" s="1" t="str">
        <f t="shared" si="30"/>
        <v/>
      </c>
      <c r="E73" s="1" t="str">
        <f t="shared" si="31"/>
        <v/>
      </c>
      <c r="F73" s="1" t="str">
        <f t="shared" si="32"/>
        <v/>
      </c>
      <c r="G73" s="1" t="str">
        <f t="shared" si="33"/>
        <v/>
      </c>
      <c r="H73" s="55" t="str">
        <f t="shared" si="34"/>
        <v/>
      </c>
      <c r="I73" s="1" t="str">
        <f>IF(O73="","",(IF(ISNA(VLOOKUP(O73,'On-Air sites List'!$B$1:$B$2000,1,FALSE)),"Not in List","")))</f>
        <v/>
      </c>
      <c r="J73" s="1" t="str">
        <f t="shared" si="35"/>
        <v/>
      </c>
      <c r="K73" s="1" t="str">
        <f t="shared" si="37"/>
        <v/>
      </c>
      <c r="L73" s="150"/>
      <c r="M73" s="150"/>
      <c r="N73" s="150"/>
      <c r="O73" s="150"/>
      <c r="P73" s="1" t="str">
        <f t="shared" si="38"/>
        <v/>
      </c>
      <c r="Q73" s="1" t="str">
        <f t="shared" si="39"/>
        <v/>
      </c>
      <c r="R73" s="1"/>
      <c r="S73" s="149"/>
      <c r="T73" s="135"/>
      <c r="U73" s="150"/>
      <c r="W73" s="150"/>
      <c r="X73" s="1" t="str">
        <f t="shared" si="40"/>
        <v/>
      </c>
      <c r="Y73" s="1" t="str">
        <f t="shared" si="41"/>
        <v/>
      </c>
      <c r="Z73" s="117" t="str">
        <f t="shared" si="42"/>
        <v/>
      </c>
      <c r="AA73" s="1" t="str">
        <f t="shared" si="26"/>
        <v/>
      </c>
      <c r="AE73" t="s">
        <v>81</v>
      </c>
      <c r="AF73" t="s">
        <v>227</v>
      </c>
      <c r="AG73" t="s">
        <v>12</v>
      </c>
      <c r="AH73" t="s">
        <v>228</v>
      </c>
      <c r="AI73" t="s">
        <v>89</v>
      </c>
      <c r="AK73" t="s">
        <v>229</v>
      </c>
      <c r="AL73" t="s">
        <v>91</v>
      </c>
      <c r="AN73" s="59" t="s">
        <v>7402</v>
      </c>
      <c r="AP73" s="149" t="s">
        <v>59</v>
      </c>
      <c r="AQ73">
        <v>605404</v>
      </c>
      <c r="AR73" s="7">
        <v>0.62361111111111112</v>
      </c>
      <c r="AS73" s="1" t="str">
        <f t="shared" si="43"/>
        <v>Down 14:58</v>
      </c>
      <c r="AT73" s="150" t="s">
        <v>81</v>
      </c>
      <c r="AU73" s="150" t="s">
        <v>81</v>
      </c>
      <c r="AV73" s="150" t="s">
        <v>81</v>
      </c>
      <c r="AX73" s="1" t="str">
        <f t="shared" si="44"/>
        <v/>
      </c>
      <c r="AY73" s="1" t="str">
        <f t="shared" si="45"/>
        <v/>
      </c>
      <c r="BA73" t="s">
        <v>418</v>
      </c>
      <c r="BB73" t="s">
        <v>11</v>
      </c>
      <c r="BD73" t="s">
        <v>7320</v>
      </c>
      <c r="BE73" t="s">
        <v>7354</v>
      </c>
      <c r="BH73" s="59"/>
      <c r="BI73" s="1" t="str">
        <f t="shared" si="46"/>
        <v/>
      </c>
      <c r="BJ73" s="1" t="str">
        <f t="shared" si="47"/>
        <v/>
      </c>
      <c r="BK73" s="1" t="str">
        <f t="shared" si="48"/>
        <v/>
      </c>
      <c r="BL73" s="1" t="str">
        <f t="shared" si="49"/>
        <v/>
      </c>
      <c r="BO73" s="8" t="s">
        <v>9190</v>
      </c>
      <c r="BP73" s="5" t="s">
        <v>9191</v>
      </c>
      <c r="BY73">
        <v>66841</v>
      </c>
      <c r="BZ73" t="s">
        <v>14505</v>
      </c>
    </row>
    <row r="74" spans="1:78" x14ac:dyDescent="0.25">
      <c r="A74" s="1" t="str">
        <f t="shared" si="27"/>
        <v/>
      </c>
      <c r="B74" s="1" t="str">
        <f t="shared" si="28"/>
        <v/>
      </c>
      <c r="C74" s="60" t="str">
        <f t="shared" si="29"/>
        <v/>
      </c>
      <c r="D74" s="1" t="str">
        <f t="shared" si="30"/>
        <v/>
      </c>
      <c r="E74" s="1" t="str">
        <f t="shared" si="31"/>
        <v/>
      </c>
      <c r="F74" s="1" t="str">
        <f t="shared" si="32"/>
        <v/>
      </c>
      <c r="G74" s="1" t="str">
        <f t="shared" si="33"/>
        <v/>
      </c>
      <c r="H74" s="55" t="str">
        <f t="shared" si="34"/>
        <v/>
      </c>
      <c r="I74" s="1" t="str">
        <f>IF(O74="","",(IF(ISNA(VLOOKUP(O74,'On-Air sites List'!$B$1:$B$2000,1,FALSE)),"Not in List","")))</f>
        <v/>
      </c>
      <c r="J74" s="1" t="str">
        <f t="shared" si="35"/>
        <v/>
      </c>
      <c r="K74" s="1" t="str">
        <f t="shared" si="37"/>
        <v/>
      </c>
      <c r="L74" s="150"/>
      <c r="M74" s="150"/>
      <c r="N74" s="150"/>
      <c r="O74" s="150"/>
      <c r="P74" s="1" t="str">
        <f t="shared" si="38"/>
        <v/>
      </c>
      <c r="Q74" s="1" t="str">
        <f t="shared" si="39"/>
        <v/>
      </c>
      <c r="R74" s="1"/>
      <c r="S74" s="149"/>
      <c r="T74" s="135"/>
      <c r="U74" s="150"/>
      <c r="W74" s="150"/>
      <c r="X74" s="1" t="str">
        <f t="shared" si="40"/>
        <v/>
      </c>
      <c r="Y74" s="1" t="str">
        <f t="shared" si="41"/>
        <v/>
      </c>
      <c r="Z74" s="117" t="str">
        <f t="shared" si="42"/>
        <v/>
      </c>
      <c r="AA74" s="1" t="str">
        <f t="shared" si="26"/>
        <v/>
      </c>
      <c r="AE74" t="s">
        <v>81</v>
      </c>
      <c r="AF74" t="s">
        <v>230</v>
      </c>
      <c r="AG74" t="s">
        <v>231</v>
      </c>
      <c r="AH74" t="s">
        <v>232</v>
      </c>
      <c r="AI74" t="s">
        <v>89</v>
      </c>
      <c r="AK74" t="s">
        <v>233</v>
      </c>
      <c r="AL74" t="s">
        <v>91</v>
      </c>
      <c r="AN74" s="59" t="s">
        <v>7402</v>
      </c>
      <c r="AP74" s="149" t="s">
        <v>59</v>
      </c>
      <c r="AQ74" t="s">
        <v>4576</v>
      </c>
      <c r="AR74" s="7">
        <v>0.39652777777777781</v>
      </c>
      <c r="AS74" s="1" t="str">
        <f t="shared" si="43"/>
        <v>Down 09:31</v>
      </c>
      <c r="AT74" s="150" t="s">
        <v>81</v>
      </c>
      <c r="AU74" s="150" t="s">
        <v>81</v>
      </c>
      <c r="AV74" s="150" t="s">
        <v>81</v>
      </c>
      <c r="AX74" s="1" t="str">
        <f t="shared" si="44"/>
        <v/>
      </c>
      <c r="AY74" s="1" t="str">
        <f t="shared" si="45"/>
        <v/>
      </c>
      <c r="BA74" t="s">
        <v>4082</v>
      </c>
      <c r="BB74" t="s">
        <v>11</v>
      </c>
      <c r="BD74" t="s">
        <v>7321</v>
      </c>
      <c r="BE74" t="s">
        <v>7355</v>
      </c>
      <c r="BH74" s="59"/>
      <c r="BI74" s="1" t="str">
        <f t="shared" si="46"/>
        <v/>
      </c>
      <c r="BJ74" s="1" t="str">
        <f t="shared" si="47"/>
        <v/>
      </c>
      <c r="BK74" s="1" t="str">
        <f t="shared" si="48"/>
        <v/>
      </c>
      <c r="BL74" s="1" t="str">
        <f t="shared" si="49"/>
        <v/>
      </c>
      <c r="BO74" s="8" t="s">
        <v>4984</v>
      </c>
      <c r="BP74" s="5" t="s">
        <v>9192</v>
      </c>
      <c r="BY74">
        <v>75280</v>
      </c>
      <c r="BZ74" t="s">
        <v>14505</v>
      </c>
    </row>
    <row r="75" spans="1:78" x14ac:dyDescent="0.25">
      <c r="A75" s="1" t="str">
        <f t="shared" si="27"/>
        <v/>
      </c>
      <c r="B75" s="1" t="str">
        <f t="shared" si="28"/>
        <v/>
      </c>
      <c r="C75" s="60" t="str">
        <f t="shared" si="29"/>
        <v/>
      </c>
      <c r="D75" s="1" t="str">
        <f t="shared" si="30"/>
        <v/>
      </c>
      <c r="E75" s="1" t="str">
        <f t="shared" si="31"/>
        <v/>
      </c>
      <c r="F75" s="1" t="str">
        <f t="shared" si="32"/>
        <v/>
      </c>
      <c r="G75" s="1" t="str">
        <f t="shared" si="33"/>
        <v/>
      </c>
      <c r="H75" s="55" t="str">
        <f t="shared" si="34"/>
        <v/>
      </c>
      <c r="I75" s="1" t="str">
        <f>IF(O75="","",(IF(ISNA(VLOOKUP(O75,'On-Air sites List'!$B$1:$B$2000,1,FALSE)),"Not in List","")))</f>
        <v/>
      </c>
      <c r="J75" s="1" t="str">
        <f t="shared" si="35"/>
        <v/>
      </c>
      <c r="K75" s="1" t="str">
        <f t="shared" si="37"/>
        <v/>
      </c>
      <c r="L75" s="150"/>
      <c r="M75" s="150"/>
      <c r="N75" s="150"/>
      <c r="O75" s="150"/>
      <c r="P75" s="1" t="str">
        <f t="shared" si="38"/>
        <v/>
      </c>
      <c r="Q75" s="1" t="str">
        <f t="shared" si="39"/>
        <v/>
      </c>
      <c r="R75" s="1"/>
      <c r="S75" s="149"/>
      <c r="T75" s="135"/>
      <c r="U75" s="150"/>
      <c r="W75" s="150"/>
      <c r="X75" s="1" t="str">
        <f t="shared" si="40"/>
        <v/>
      </c>
      <c r="Y75" s="1" t="str">
        <f t="shared" si="41"/>
        <v/>
      </c>
      <c r="Z75" s="117" t="str">
        <f t="shared" si="42"/>
        <v/>
      </c>
      <c r="AA75" s="1" t="str">
        <f t="shared" si="26"/>
        <v/>
      </c>
      <c r="AE75" t="s">
        <v>81</v>
      </c>
      <c r="AF75" t="s">
        <v>234</v>
      </c>
      <c r="AG75" t="s">
        <v>235</v>
      </c>
      <c r="AH75" t="s">
        <v>236</v>
      </c>
      <c r="AI75" t="s">
        <v>89</v>
      </c>
      <c r="AK75" t="s">
        <v>237</v>
      </c>
      <c r="AL75" t="s">
        <v>91</v>
      </c>
      <c r="AN75" s="59" t="s">
        <v>7402</v>
      </c>
      <c r="AP75" s="149" t="s">
        <v>59</v>
      </c>
      <c r="AQ75" t="s">
        <v>4577</v>
      </c>
      <c r="AR75" s="7">
        <v>0.65138888888888891</v>
      </c>
      <c r="AS75" s="1" t="str">
        <f t="shared" si="43"/>
        <v>Down 15:38</v>
      </c>
      <c r="AT75" s="150" t="s">
        <v>81</v>
      </c>
      <c r="AU75" s="150" t="s">
        <v>81</v>
      </c>
      <c r="AV75" s="150" t="s">
        <v>81</v>
      </c>
      <c r="AX75" s="1" t="str">
        <f t="shared" si="44"/>
        <v/>
      </c>
      <c r="AY75" s="1" t="str">
        <f t="shared" si="45"/>
        <v/>
      </c>
      <c r="BA75" t="s">
        <v>4083</v>
      </c>
      <c r="BB75" t="s">
        <v>11</v>
      </c>
      <c r="BD75" t="s">
        <v>7322</v>
      </c>
      <c r="BE75" t="s">
        <v>7354</v>
      </c>
      <c r="BH75" s="59"/>
      <c r="BI75" s="1" t="str">
        <f t="shared" si="46"/>
        <v/>
      </c>
      <c r="BJ75" s="1" t="str">
        <f t="shared" si="47"/>
        <v/>
      </c>
      <c r="BK75" s="1" t="str">
        <f t="shared" si="48"/>
        <v/>
      </c>
      <c r="BL75" s="1" t="str">
        <f t="shared" si="49"/>
        <v/>
      </c>
      <c r="BO75" s="8" t="s">
        <v>5461</v>
      </c>
      <c r="BP75" s="5" t="s">
        <v>9193</v>
      </c>
      <c r="BY75">
        <v>75281</v>
      </c>
      <c r="BZ75" t="s">
        <v>14505</v>
      </c>
    </row>
    <row r="76" spans="1:78" x14ac:dyDescent="0.25">
      <c r="A76" s="1" t="str">
        <f t="shared" si="27"/>
        <v/>
      </c>
      <c r="B76" s="1" t="str">
        <f t="shared" si="28"/>
        <v/>
      </c>
      <c r="C76" s="60" t="str">
        <f t="shared" si="29"/>
        <v/>
      </c>
      <c r="D76" s="1" t="str">
        <f t="shared" si="30"/>
        <v/>
      </c>
      <c r="E76" s="1" t="str">
        <f t="shared" si="31"/>
        <v/>
      </c>
      <c r="F76" s="1" t="str">
        <f t="shared" si="32"/>
        <v/>
      </c>
      <c r="G76" s="1" t="str">
        <f t="shared" si="33"/>
        <v/>
      </c>
      <c r="H76" s="55" t="str">
        <f t="shared" si="34"/>
        <v/>
      </c>
      <c r="I76" s="1" t="str">
        <f>IF(O76="","",(IF(ISNA(VLOOKUP(O76,'On-Air sites List'!$B$1:$B$2000,1,FALSE)),"Not in List","")))</f>
        <v/>
      </c>
      <c r="J76" s="1" t="str">
        <f t="shared" si="35"/>
        <v/>
      </c>
      <c r="K76" s="1" t="str">
        <f t="shared" si="37"/>
        <v/>
      </c>
      <c r="L76" s="150"/>
      <c r="M76" s="150"/>
      <c r="N76" s="150"/>
      <c r="O76" s="150"/>
      <c r="P76" s="1" t="str">
        <f t="shared" si="38"/>
        <v/>
      </c>
      <c r="Q76" s="1" t="str">
        <f t="shared" si="39"/>
        <v/>
      </c>
      <c r="R76" s="1"/>
      <c r="S76" s="58"/>
      <c r="T76" s="135"/>
      <c r="U76" s="150"/>
      <c r="W76" s="150"/>
      <c r="X76" s="1" t="str">
        <f t="shared" si="40"/>
        <v/>
      </c>
      <c r="Y76" s="1" t="str">
        <f t="shared" si="41"/>
        <v/>
      </c>
      <c r="Z76" s="117" t="str">
        <f t="shared" si="42"/>
        <v/>
      </c>
      <c r="AA76" s="1" t="str">
        <f t="shared" si="26"/>
        <v/>
      </c>
      <c r="AE76" t="s">
        <v>81</v>
      </c>
      <c r="AF76" t="s">
        <v>238</v>
      </c>
      <c r="AG76" t="s">
        <v>239</v>
      </c>
      <c r="AH76" t="s">
        <v>240</v>
      </c>
      <c r="AI76" t="s">
        <v>89</v>
      </c>
      <c r="AK76" t="s">
        <v>241</v>
      </c>
      <c r="AL76" t="s">
        <v>91</v>
      </c>
      <c r="AN76" s="59" t="s">
        <v>7402</v>
      </c>
      <c r="AP76" s="149" t="s">
        <v>59</v>
      </c>
      <c r="AQ76" t="s">
        <v>3067</v>
      </c>
      <c r="AR76" s="7">
        <v>0.60833333333333328</v>
      </c>
      <c r="AS76" s="1" t="str">
        <f t="shared" si="43"/>
        <v>Down 14:36</v>
      </c>
      <c r="AT76" s="150" t="s">
        <v>81</v>
      </c>
      <c r="AU76" s="150" t="s">
        <v>81</v>
      </c>
      <c r="AV76" s="150" t="s">
        <v>81</v>
      </c>
      <c r="AX76" s="1" t="str">
        <f t="shared" si="44"/>
        <v/>
      </c>
      <c r="AY76" s="1" t="str">
        <f t="shared" si="45"/>
        <v/>
      </c>
      <c r="BA76" t="s">
        <v>138</v>
      </c>
      <c r="BB76" t="s">
        <v>11</v>
      </c>
      <c r="BD76" t="s">
        <v>7323</v>
      </c>
      <c r="BE76" t="s">
        <v>7354</v>
      </c>
      <c r="BH76" s="59"/>
      <c r="BI76" s="1" t="str">
        <f t="shared" si="46"/>
        <v/>
      </c>
      <c r="BJ76" s="1" t="str">
        <f t="shared" si="47"/>
        <v/>
      </c>
      <c r="BK76" s="1" t="str">
        <f t="shared" si="48"/>
        <v/>
      </c>
      <c r="BL76" s="1" t="str">
        <f t="shared" si="49"/>
        <v/>
      </c>
      <c r="BO76" s="8" t="s">
        <v>908</v>
      </c>
      <c r="BP76" s="5" t="s">
        <v>9194</v>
      </c>
      <c r="BY76">
        <v>75282</v>
      </c>
      <c r="BZ76" t="s">
        <v>14505</v>
      </c>
    </row>
    <row r="77" spans="1:78" x14ac:dyDescent="0.25">
      <c r="A77" s="1" t="str">
        <f t="shared" si="27"/>
        <v/>
      </c>
      <c r="B77" s="1" t="str">
        <f t="shared" si="28"/>
        <v/>
      </c>
      <c r="C77" s="60" t="str">
        <f t="shared" si="29"/>
        <v/>
      </c>
      <c r="D77" s="1" t="str">
        <f t="shared" si="30"/>
        <v/>
      </c>
      <c r="E77" s="1" t="str">
        <f t="shared" si="31"/>
        <v/>
      </c>
      <c r="F77" s="1" t="str">
        <f t="shared" si="32"/>
        <v/>
      </c>
      <c r="G77" s="1" t="str">
        <f t="shared" si="33"/>
        <v/>
      </c>
      <c r="H77" s="55" t="str">
        <f t="shared" si="34"/>
        <v/>
      </c>
      <c r="I77" s="1" t="str">
        <f>IF(O77="","",(IF(ISNA(VLOOKUP(O77,'On-Air sites List'!$B$1:$B$2000,1,FALSE)),"Not in List","")))</f>
        <v/>
      </c>
      <c r="J77" s="1" t="str">
        <f t="shared" si="35"/>
        <v/>
      </c>
      <c r="K77" s="1" t="str">
        <f t="shared" si="37"/>
        <v/>
      </c>
      <c r="L77" s="150"/>
      <c r="M77" s="150"/>
      <c r="N77" s="150"/>
      <c r="O77" s="150"/>
      <c r="P77" s="1" t="str">
        <f t="shared" si="38"/>
        <v/>
      </c>
      <c r="Q77" s="1" t="str">
        <f t="shared" si="39"/>
        <v/>
      </c>
      <c r="R77" s="1"/>
      <c r="S77" s="149"/>
      <c r="T77" s="135"/>
      <c r="U77" s="150"/>
      <c r="W77" s="150"/>
      <c r="X77" s="1" t="str">
        <f t="shared" si="40"/>
        <v/>
      </c>
      <c r="Y77" s="1" t="str">
        <f t="shared" si="41"/>
        <v/>
      </c>
      <c r="Z77" s="117" t="str">
        <f t="shared" si="42"/>
        <v/>
      </c>
      <c r="AA77" s="1" t="str">
        <f t="shared" si="26"/>
        <v/>
      </c>
      <c r="AE77" t="s">
        <v>81</v>
      </c>
      <c r="AF77" t="s">
        <v>242</v>
      </c>
      <c r="AG77" t="s">
        <v>243</v>
      </c>
      <c r="AH77" t="s">
        <v>244</v>
      </c>
      <c r="AI77" t="s">
        <v>89</v>
      </c>
      <c r="AK77" t="s">
        <v>245</v>
      </c>
      <c r="AL77" t="s">
        <v>91</v>
      </c>
      <c r="AN77" s="59" t="s">
        <v>7402</v>
      </c>
      <c r="AP77" s="149" t="s">
        <v>4782</v>
      </c>
      <c r="AQ77" t="s">
        <v>3608</v>
      </c>
      <c r="AR77" s="7">
        <v>0.60833333333333328</v>
      </c>
      <c r="AS77" s="1" t="str">
        <f t="shared" si="43"/>
        <v>Down 14:36</v>
      </c>
      <c r="AT77" s="150" t="s">
        <v>81</v>
      </c>
      <c r="AU77" s="150" t="s">
        <v>81</v>
      </c>
      <c r="AV77" s="150" t="s">
        <v>81</v>
      </c>
      <c r="AX77" s="1" t="str">
        <f t="shared" si="44"/>
        <v/>
      </c>
      <c r="AY77" s="1" t="str">
        <f t="shared" si="45"/>
        <v/>
      </c>
      <c r="BA77" t="s">
        <v>4084</v>
      </c>
      <c r="BB77" t="s">
        <v>11</v>
      </c>
      <c r="BD77" t="s">
        <v>7281</v>
      </c>
      <c r="BE77" t="s">
        <v>7354</v>
      </c>
      <c r="BH77" s="59"/>
      <c r="BI77" s="1" t="str">
        <f t="shared" si="46"/>
        <v/>
      </c>
      <c r="BJ77" s="1" t="str">
        <f t="shared" si="47"/>
        <v/>
      </c>
      <c r="BK77" s="1" t="str">
        <f t="shared" si="48"/>
        <v/>
      </c>
      <c r="BL77" s="1" t="str">
        <f t="shared" si="49"/>
        <v/>
      </c>
      <c r="BO77" s="8" t="s">
        <v>9195</v>
      </c>
      <c r="BP77" s="5" t="s">
        <v>9196</v>
      </c>
      <c r="BY77">
        <v>75283</v>
      </c>
      <c r="BZ77" t="s">
        <v>14505</v>
      </c>
    </row>
    <row r="78" spans="1:78" x14ac:dyDescent="0.25">
      <c r="A78" s="1" t="str">
        <f t="shared" si="27"/>
        <v/>
      </c>
      <c r="B78" s="1" t="str">
        <f t="shared" si="28"/>
        <v/>
      </c>
      <c r="C78" s="60" t="str">
        <f t="shared" si="29"/>
        <v/>
      </c>
      <c r="D78" s="1" t="str">
        <f t="shared" si="30"/>
        <v/>
      </c>
      <c r="E78" s="1" t="str">
        <f t="shared" si="31"/>
        <v/>
      </c>
      <c r="F78" s="1" t="str">
        <f t="shared" si="32"/>
        <v/>
      </c>
      <c r="G78" s="1" t="str">
        <f t="shared" si="33"/>
        <v/>
      </c>
      <c r="H78" s="55" t="str">
        <f t="shared" si="34"/>
        <v/>
      </c>
      <c r="I78" s="1" t="str">
        <f>IF(O78="","",(IF(ISNA(VLOOKUP(O78,'On-Air sites List'!$B$1:$B$2000,1,FALSE)),"Not in List","")))</f>
        <v/>
      </c>
      <c r="J78" s="1" t="str">
        <f t="shared" si="35"/>
        <v/>
      </c>
      <c r="K78" s="1" t="str">
        <f t="shared" si="37"/>
        <v/>
      </c>
      <c r="L78" s="150"/>
      <c r="M78" s="150"/>
      <c r="N78" s="150"/>
      <c r="O78" s="150"/>
      <c r="P78" s="1" t="str">
        <f t="shared" si="38"/>
        <v/>
      </c>
      <c r="Q78" s="1" t="str">
        <f t="shared" si="39"/>
        <v/>
      </c>
      <c r="R78" s="1"/>
      <c r="S78" s="149"/>
      <c r="T78" s="135"/>
      <c r="U78" s="150"/>
      <c r="W78" s="150"/>
      <c r="X78" s="1" t="str">
        <f t="shared" si="40"/>
        <v/>
      </c>
      <c r="Y78" s="1" t="str">
        <f t="shared" si="41"/>
        <v/>
      </c>
      <c r="Z78" s="117" t="str">
        <f t="shared" si="42"/>
        <v/>
      </c>
      <c r="AA78" s="1" t="str">
        <f t="shared" si="26"/>
        <v/>
      </c>
      <c r="AE78" t="s">
        <v>81</v>
      </c>
      <c r="AF78" t="s">
        <v>246</v>
      </c>
      <c r="AG78" t="s">
        <v>247</v>
      </c>
      <c r="AH78" t="s">
        <v>248</v>
      </c>
      <c r="AI78" t="s">
        <v>89</v>
      </c>
      <c r="AK78" t="s">
        <v>249</v>
      </c>
      <c r="AL78" t="s">
        <v>91</v>
      </c>
      <c r="AN78" s="59" t="s">
        <v>7402</v>
      </c>
      <c r="AP78" s="149" t="s">
        <v>4782</v>
      </c>
      <c r="AQ78" t="s">
        <v>4825</v>
      </c>
      <c r="AR78" s="7">
        <v>0.43055555555555558</v>
      </c>
      <c r="AS78" s="1" t="str">
        <f t="shared" si="43"/>
        <v>Down 10:20</v>
      </c>
      <c r="AT78" s="150" t="s">
        <v>81</v>
      </c>
      <c r="AU78" s="150" t="s">
        <v>81</v>
      </c>
      <c r="AV78" s="150" t="s">
        <v>81</v>
      </c>
      <c r="AX78" s="1" t="str">
        <f t="shared" si="44"/>
        <v/>
      </c>
      <c r="AY78" s="1" t="str">
        <f t="shared" si="45"/>
        <v/>
      </c>
      <c r="BA78" t="s">
        <v>4085</v>
      </c>
      <c r="BB78" t="s">
        <v>11</v>
      </c>
      <c r="BD78" t="s">
        <v>7284</v>
      </c>
      <c r="BE78" t="s">
        <v>7354</v>
      </c>
      <c r="BH78" s="59"/>
      <c r="BI78" s="1" t="str">
        <f t="shared" si="46"/>
        <v/>
      </c>
      <c r="BJ78" s="1" t="str">
        <f t="shared" si="47"/>
        <v/>
      </c>
      <c r="BK78" s="1" t="str">
        <f t="shared" si="48"/>
        <v/>
      </c>
      <c r="BL78" s="1" t="str">
        <f t="shared" si="49"/>
        <v/>
      </c>
      <c r="BO78" s="8" t="s">
        <v>9197</v>
      </c>
      <c r="BP78" s="5" t="s">
        <v>9198</v>
      </c>
      <c r="BY78">
        <v>75419</v>
      </c>
      <c r="BZ78" t="s">
        <v>14505</v>
      </c>
    </row>
    <row r="79" spans="1:78" x14ac:dyDescent="0.25">
      <c r="A79" s="1" t="str">
        <f t="shared" si="27"/>
        <v/>
      </c>
      <c r="B79" s="1" t="str">
        <f t="shared" si="28"/>
        <v/>
      </c>
      <c r="C79" s="60" t="str">
        <f t="shared" si="29"/>
        <v/>
      </c>
      <c r="D79" s="1" t="str">
        <f t="shared" si="30"/>
        <v/>
      </c>
      <c r="E79" s="1" t="str">
        <f t="shared" si="31"/>
        <v/>
      </c>
      <c r="F79" s="1" t="str">
        <f t="shared" si="32"/>
        <v/>
      </c>
      <c r="G79" s="1" t="str">
        <f t="shared" si="33"/>
        <v/>
      </c>
      <c r="H79" s="55" t="str">
        <f t="shared" si="34"/>
        <v/>
      </c>
      <c r="I79" s="1" t="str">
        <f>IF(O79="","",(IF(ISNA(VLOOKUP(O79,'On-Air sites List'!$B$1:$B$2000,1,FALSE)),"Not in List","")))</f>
        <v/>
      </c>
      <c r="J79" s="1" t="str">
        <f t="shared" si="35"/>
        <v/>
      </c>
      <c r="K79" s="1" t="str">
        <f t="shared" si="37"/>
        <v/>
      </c>
      <c r="L79" s="150"/>
      <c r="M79" s="150"/>
      <c r="N79" s="150"/>
      <c r="O79" s="150"/>
      <c r="P79" s="1" t="str">
        <f t="shared" si="38"/>
        <v/>
      </c>
      <c r="Q79" s="1" t="str">
        <f t="shared" si="39"/>
        <v/>
      </c>
      <c r="R79" s="1"/>
      <c r="S79" s="149"/>
      <c r="T79" s="135"/>
      <c r="U79" s="150"/>
      <c r="W79" s="150"/>
      <c r="X79" s="1" t="str">
        <f t="shared" si="40"/>
        <v/>
      </c>
      <c r="Y79" s="1" t="str">
        <f t="shared" si="41"/>
        <v/>
      </c>
      <c r="Z79" s="117" t="str">
        <f t="shared" si="42"/>
        <v/>
      </c>
      <c r="AA79" s="1" t="str">
        <f t="shared" si="26"/>
        <v/>
      </c>
      <c r="AE79" t="s">
        <v>81</v>
      </c>
      <c r="AF79" t="s">
        <v>7403</v>
      </c>
      <c r="AG79" t="s">
        <v>6205</v>
      </c>
      <c r="AH79" t="s">
        <v>7404</v>
      </c>
      <c r="AI79" t="s">
        <v>89</v>
      </c>
      <c r="AK79" t="s">
        <v>7405</v>
      </c>
      <c r="AL79" t="s">
        <v>91</v>
      </c>
      <c r="AN79" s="59" t="s">
        <v>7402</v>
      </c>
      <c r="AP79" s="149" t="s">
        <v>4836</v>
      </c>
      <c r="AQ79" t="s">
        <v>8427</v>
      </c>
      <c r="AR79" s="7">
        <v>0.66388888888888886</v>
      </c>
      <c r="AS79" s="1" t="str">
        <f t="shared" si="43"/>
        <v>Down 15:56</v>
      </c>
      <c r="AT79" s="150" t="s">
        <v>81</v>
      </c>
      <c r="AU79" s="150" t="s">
        <v>81</v>
      </c>
      <c r="AV79" s="150" t="s">
        <v>81</v>
      </c>
      <c r="AX79" s="1" t="str">
        <f t="shared" si="44"/>
        <v/>
      </c>
      <c r="AY79" s="1" t="str">
        <f t="shared" si="45"/>
        <v/>
      </c>
      <c r="BA79" t="s">
        <v>131</v>
      </c>
      <c r="BB79" t="s">
        <v>11</v>
      </c>
      <c r="BD79" t="s">
        <v>7324</v>
      </c>
      <c r="BE79" t="s">
        <v>7354</v>
      </c>
      <c r="BH79" s="59"/>
      <c r="BI79" s="1" t="str">
        <f t="shared" si="46"/>
        <v/>
      </c>
      <c r="BJ79" s="1" t="str">
        <f t="shared" si="47"/>
        <v/>
      </c>
      <c r="BK79" s="1" t="str">
        <f t="shared" si="48"/>
        <v/>
      </c>
      <c r="BL79" s="1" t="str">
        <f t="shared" si="49"/>
        <v/>
      </c>
      <c r="BO79" s="8" t="s">
        <v>9199</v>
      </c>
      <c r="BP79" s="5" t="s">
        <v>9200</v>
      </c>
      <c r="BY79">
        <v>75420</v>
      </c>
      <c r="BZ79" t="s">
        <v>14505</v>
      </c>
    </row>
    <row r="80" spans="1:78" x14ac:dyDescent="0.25">
      <c r="A80" s="1" t="str">
        <f t="shared" si="27"/>
        <v/>
      </c>
      <c r="B80" s="1" t="str">
        <f t="shared" si="28"/>
        <v/>
      </c>
      <c r="C80" s="60" t="str">
        <f t="shared" si="29"/>
        <v/>
      </c>
      <c r="D80" s="1" t="str">
        <f t="shared" si="30"/>
        <v/>
      </c>
      <c r="E80" s="1" t="str">
        <f t="shared" si="31"/>
        <v/>
      </c>
      <c r="F80" s="1" t="str">
        <f t="shared" si="32"/>
        <v/>
      </c>
      <c r="G80" s="1" t="str">
        <f t="shared" si="33"/>
        <v/>
      </c>
      <c r="H80" s="55" t="str">
        <f t="shared" si="34"/>
        <v/>
      </c>
      <c r="I80" s="1" t="str">
        <f>IF(O80="","",(IF(ISNA(VLOOKUP(O80,'On-Air sites List'!$B$1:$B$2000,1,FALSE)),"Not in List","")))</f>
        <v/>
      </c>
      <c r="J80" s="1" t="str">
        <f t="shared" si="35"/>
        <v/>
      </c>
      <c r="K80" s="1" t="str">
        <f t="shared" si="37"/>
        <v/>
      </c>
      <c r="L80" s="150"/>
      <c r="M80" s="150"/>
      <c r="N80" s="150"/>
      <c r="O80" s="150"/>
      <c r="P80" s="1" t="str">
        <f t="shared" si="38"/>
        <v/>
      </c>
      <c r="Q80" s="1" t="str">
        <f t="shared" si="39"/>
        <v/>
      </c>
      <c r="R80" s="1"/>
      <c r="S80" s="149"/>
      <c r="T80" s="135"/>
      <c r="U80" s="150"/>
      <c r="W80" s="150"/>
      <c r="X80" s="1" t="str">
        <f t="shared" si="40"/>
        <v/>
      </c>
      <c r="Y80" s="1" t="str">
        <f t="shared" si="41"/>
        <v/>
      </c>
      <c r="Z80" s="117" t="str">
        <f t="shared" si="42"/>
        <v/>
      </c>
      <c r="AA80" s="1" t="str">
        <f t="shared" si="26"/>
        <v/>
      </c>
      <c r="AE80" t="s">
        <v>81</v>
      </c>
      <c r="AF80" t="s">
        <v>7406</v>
      </c>
      <c r="AG80" t="s">
        <v>4081</v>
      </c>
      <c r="AH80" t="s">
        <v>7407</v>
      </c>
      <c r="AI80" t="s">
        <v>89</v>
      </c>
      <c r="AK80" t="s">
        <v>7408</v>
      </c>
      <c r="AL80" t="s">
        <v>91</v>
      </c>
      <c r="AN80" s="59" t="s">
        <v>7402</v>
      </c>
      <c r="AP80" s="149" t="s">
        <v>4836</v>
      </c>
      <c r="AQ80" t="s">
        <v>4842</v>
      </c>
      <c r="AR80" s="7">
        <v>0.66388888888888886</v>
      </c>
      <c r="AS80" s="1" t="str">
        <f t="shared" si="43"/>
        <v>Down 15:56</v>
      </c>
      <c r="AT80" s="150" t="s">
        <v>81</v>
      </c>
      <c r="AU80" s="150" t="s">
        <v>81</v>
      </c>
      <c r="AV80" s="150" t="s">
        <v>81</v>
      </c>
      <c r="AX80" s="1" t="str">
        <f t="shared" si="44"/>
        <v/>
      </c>
      <c r="AY80" s="1" t="str">
        <f t="shared" si="45"/>
        <v/>
      </c>
      <c r="BA80" t="s">
        <v>119</v>
      </c>
      <c r="BB80" t="s">
        <v>11</v>
      </c>
      <c r="BD80" t="s">
        <v>7291</v>
      </c>
      <c r="BE80" t="s">
        <v>7355</v>
      </c>
      <c r="BH80" s="59"/>
      <c r="BI80" s="1" t="str">
        <f t="shared" si="46"/>
        <v/>
      </c>
      <c r="BJ80" s="1" t="str">
        <f t="shared" si="47"/>
        <v/>
      </c>
      <c r="BK80" s="1" t="str">
        <f t="shared" si="48"/>
        <v/>
      </c>
      <c r="BL80" s="1" t="str">
        <f t="shared" si="49"/>
        <v/>
      </c>
      <c r="BO80" s="8" t="s">
        <v>1721</v>
      </c>
      <c r="BP80" s="5" t="s">
        <v>9201</v>
      </c>
      <c r="BY80">
        <v>75421</v>
      </c>
      <c r="BZ80" t="s">
        <v>14505</v>
      </c>
    </row>
    <row r="81" spans="1:78" x14ac:dyDescent="0.25">
      <c r="A81" s="1" t="str">
        <f t="shared" si="27"/>
        <v/>
      </c>
      <c r="B81" s="1" t="str">
        <f t="shared" si="28"/>
        <v/>
      </c>
      <c r="C81" s="60" t="str">
        <f t="shared" si="29"/>
        <v/>
      </c>
      <c r="D81" s="1" t="str">
        <f t="shared" si="30"/>
        <v/>
      </c>
      <c r="E81" s="1" t="str">
        <f t="shared" si="31"/>
        <v/>
      </c>
      <c r="F81" s="1" t="str">
        <f t="shared" si="32"/>
        <v/>
      </c>
      <c r="G81" s="1" t="str">
        <f t="shared" si="33"/>
        <v/>
      </c>
      <c r="H81" s="55" t="str">
        <f t="shared" si="34"/>
        <v/>
      </c>
      <c r="I81" s="1" t="str">
        <f>IF(O81="","",(IF(ISNA(VLOOKUP(O81,'On-Air sites List'!$B$1:$B$2000,1,FALSE)),"Not in List","")))</f>
        <v/>
      </c>
      <c r="J81" s="1" t="str">
        <f t="shared" si="35"/>
        <v/>
      </c>
      <c r="K81" s="1" t="str">
        <f t="shared" si="37"/>
        <v/>
      </c>
      <c r="L81" s="150"/>
      <c r="M81" s="150"/>
      <c r="N81" s="150"/>
      <c r="O81" s="150"/>
      <c r="P81" s="1" t="str">
        <f t="shared" si="38"/>
        <v/>
      </c>
      <c r="Q81" s="1" t="str">
        <f t="shared" si="39"/>
        <v/>
      </c>
      <c r="R81" s="1"/>
      <c r="S81" s="149"/>
      <c r="T81" s="135"/>
      <c r="U81" s="150"/>
      <c r="W81" s="150"/>
      <c r="X81" s="1" t="str">
        <f t="shared" si="40"/>
        <v/>
      </c>
      <c r="Y81" s="1" t="str">
        <f t="shared" si="41"/>
        <v/>
      </c>
      <c r="Z81" s="117" t="str">
        <f t="shared" si="42"/>
        <v/>
      </c>
      <c r="AA81" s="1" t="str">
        <f t="shared" ref="AA81:AA144" si="50">IFERROR(VLOOKUP(X81,$AT$1:$AY$1500,6,0),"")</f>
        <v/>
      </c>
      <c r="AE81" t="s">
        <v>81</v>
      </c>
      <c r="AF81" t="s">
        <v>7409</v>
      </c>
      <c r="AG81" t="s">
        <v>6172</v>
      </c>
      <c r="AH81" t="s">
        <v>7410</v>
      </c>
      <c r="AI81" t="s">
        <v>89</v>
      </c>
      <c r="AK81" t="s">
        <v>7411</v>
      </c>
      <c r="AL81" t="s">
        <v>91</v>
      </c>
      <c r="AN81" s="59" t="s">
        <v>7402</v>
      </c>
      <c r="AP81" s="149" t="s">
        <v>4836</v>
      </c>
      <c r="AQ81" t="s">
        <v>4857</v>
      </c>
      <c r="AR81" s="7">
        <v>0.61458333333333337</v>
      </c>
      <c r="AS81" s="1" t="str">
        <f t="shared" si="43"/>
        <v>Down 14:45</v>
      </c>
      <c r="AT81" s="150" t="s">
        <v>81</v>
      </c>
      <c r="AU81" s="150" t="s">
        <v>81</v>
      </c>
      <c r="AV81" s="150" t="s">
        <v>81</v>
      </c>
      <c r="AX81" s="1" t="str">
        <f t="shared" si="44"/>
        <v/>
      </c>
      <c r="AY81" s="1" t="str">
        <f t="shared" si="45"/>
        <v/>
      </c>
      <c r="BA81" t="s">
        <v>402</v>
      </c>
      <c r="BB81" t="s">
        <v>11</v>
      </c>
      <c r="BD81" t="s">
        <v>7325</v>
      </c>
      <c r="BE81" t="s">
        <v>7354</v>
      </c>
      <c r="BH81" s="59"/>
      <c r="BI81" s="1" t="str">
        <f t="shared" si="46"/>
        <v/>
      </c>
      <c r="BJ81" s="1" t="str">
        <f t="shared" si="47"/>
        <v/>
      </c>
      <c r="BK81" s="1" t="str">
        <f t="shared" si="48"/>
        <v/>
      </c>
      <c r="BL81" s="1" t="str">
        <f t="shared" si="49"/>
        <v/>
      </c>
      <c r="BO81" s="8" t="s">
        <v>4396</v>
      </c>
      <c r="BP81" s="5" t="s">
        <v>9202</v>
      </c>
      <c r="BY81">
        <v>75422</v>
      </c>
      <c r="BZ81" t="s">
        <v>14505</v>
      </c>
    </row>
    <row r="82" spans="1:78" x14ac:dyDescent="0.25">
      <c r="A82" s="1" t="str">
        <f t="shared" ref="A82:A145" si="51">IF(O82="","",(IF(ISNA(VLOOKUP(O82,AG:AN,8,FALSE)),"",VLOOKUP(O82,AG:AN,8,FALSE))))</f>
        <v/>
      </c>
      <c r="B82" s="1" t="str">
        <f t="shared" ref="B82:B145" si="52">IF(O82="","",IF(ISNA(VLOOKUP(O82,AG:AN,5,FALSE)),"",VLOOKUP(O82,AG:AN,5,FALSE)))</f>
        <v/>
      </c>
      <c r="C82" s="60" t="str">
        <f t="shared" ref="C82:C145" si="53">IF(O82="","",(IF(ISNA(VLOOKUP(O82,AG:AN,6,FALSE)),"",VLOOKUP(O82,AG:AN,6,FALSE))))</f>
        <v/>
      </c>
      <c r="D82" s="1" t="str">
        <f t="shared" ref="D82:D145" si="54">IF(O82="","",(IF(ISNA(VLOOKUP(O82,AG:AN,2,FALSE)),"",VLOOKUP(O82,AG:AN,2,FALSE))))</f>
        <v/>
      </c>
      <c r="E82" s="1" t="str">
        <f t="shared" ref="E82:E145" si="55">IF(O82="","",(IF(ISNA(VLOOKUP(O82,AG:AN,3,FALSE)),"",VLOOKUP(O82,AG:AN,3,FALSE))))</f>
        <v/>
      </c>
      <c r="F82" s="1" t="str">
        <f t="shared" ref="F82:F145" si="56">IF(ISNA(VLOOKUP(O82,BO:BP,2,FALSE)),"",VLOOKUP(O82,BO:BP,2,FALSE))</f>
        <v/>
      </c>
      <c r="G82" s="1" t="str">
        <f t="shared" ref="G82:G145" si="57">IF(M82="","",(IF(ISNA(VLOOKUP(M82,BD:BE,2,FALSE)),"",VLOOKUP(M82,BD:BE,2,FALSE))))</f>
        <v/>
      </c>
      <c r="H82" s="55" t="str">
        <f t="shared" ref="H82:H145" si="58">IF(O82="","",(IF(ISNA(VLOOKUP(O82,AQ:AS,3,FALSE)),"",VLOOKUP(O82,AQ:AS,3,FALSE))))</f>
        <v/>
      </c>
      <c r="I82" s="1" t="str">
        <f>IF(O82="","",(IF(ISNA(VLOOKUP(O82,'On-Air sites List'!$B$1:$B$2000,1,FALSE)),"Not in List","")))</f>
        <v/>
      </c>
      <c r="J82" s="1" t="str">
        <f t="shared" ref="J82:J145" si="59">IF(O82="","",(IF(ISNA(VLOOKUP(O82,BY:BZ,2,FALSE)),"",VLOOKUP(O82,BY:BZ,2,FALSE))))</f>
        <v/>
      </c>
      <c r="K82" s="1" t="str">
        <f t="shared" si="37"/>
        <v/>
      </c>
      <c r="L82" s="150"/>
      <c r="M82" s="150"/>
      <c r="N82" s="150"/>
      <c r="O82" s="150"/>
      <c r="P82" s="1" t="str">
        <f t="shared" si="38"/>
        <v/>
      </c>
      <c r="Q82" s="1" t="str">
        <f t="shared" si="39"/>
        <v/>
      </c>
      <c r="R82" s="1"/>
      <c r="S82" s="149"/>
      <c r="T82" s="135"/>
      <c r="U82" s="150"/>
      <c r="W82" s="150"/>
      <c r="X82" s="1" t="str">
        <f t="shared" si="40"/>
        <v/>
      </c>
      <c r="Y82" s="1" t="str">
        <f t="shared" si="41"/>
        <v/>
      </c>
      <c r="Z82" s="117" t="str">
        <f t="shared" si="42"/>
        <v/>
      </c>
      <c r="AA82" s="1" t="str">
        <f t="shared" si="50"/>
        <v/>
      </c>
      <c r="AE82" t="s">
        <v>81</v>
      </c>
      <c r="AF82" t="s">
        <v>10039</v>
      </c>
      <c r="AG82" t="s">
        <v>11717</v>
      </c>
      <c r="AH82" t="s">
        <v>11718</v>
      </c>
      <c r="AI82" t="s">
        <v>89</v>
      </c>
      <c r="AK82" t="s">
        <v>11719</v>
      </c>
      <c r="AL82" t="s">
        <v>91</v>
      </c>
      <c r="AN82" s="59" t="s">
        <v>7402</v>
      </c>
      <c r="AP82" s="149" t="s">
        <v>4836</v>
      </c>
      <c r="AQ82" t="s">
        <v>4877</v>
      </c>
      <c r="AR82" s="7">
        <v>0.63194444444444442</v>
      </c>
      <c r="AS82" s="1" t="str">
        <f t="shared" si="43"/>
        <v>Down 15:10</v>
      </c>
      <c r="AT82" s="150" t="s">
        <v>81</v>
      </c>
      <c r="AU82" s="150" t="s">
        <v>81</v>
      </c>
      <c r="AV82" s="150" t="s">
        <v>81</v>
      </c>
      <c r="AX82" s="1" t="str">
        <f t="shared" si="44"/>
        <v/>
      </c>
      <c r="AY82" s="1" t="str">
        <f t="shared" si="45"/>
        <v/>
      </c>
      <c r="BA82" t="s">
        <v>4086</v>
      </c>
      <c r="BB82" t="s">
        <v>11</v>
      </c>
      <c r="BD82" t="s">
        <v>7326</v>
      </c>
      <c r="BE82" t="s">
        <v>7354</v>
      </c>
      <c r="BH82" s="59"/>
      <c r="BI82" s="1" t="str">
        <f t="shared" si="46"/>
        <v/>
      </c>
      <c r="BJ82" s="1" t="str">
        <f t="shared" si="47"/>
        <v/>
      </c>
      <c r="BK82" s="1" t="str">
        <f t="shared" si="48"/>
        <v/>
      </c>
      <c r="BL82" s="1" t="str">
        <f t="shared" si="49"/>
        <v/>
      </c>
      <c r="BO82" s="8" t="s">
        <v>5405</v>
      </c>
      <c r="BP82" s="5" t="s">
        <v>9203</v>
      </c>
      <c r="BY82">
        <v>83632</v>
      </c>
      <c r="BZ82" t="s">
        <v>14505</v>
      </c>
    </row>
    <row r="83" spans="1:78" x14ac:dyDescent="0.25">
      <c r="A83" s="1" t="str">
        <f t="shared" si="51"/>
        <v/>
      </c>
      <c r="B83" s="1" t="str">
        <f t="shared" si="52"/>
        <v/>
      </c>
      <c r="C83" s="60" t="str">
        <f t="shared" si="53"/>
        <v/>
      </c>
      <c r="D83" s="1" t="str">
        <f t="shared" si="54"/>
        <v/>
      </c>
      <c r="E83" s="1" t="str">
        <f t="shared" si="55"/>
        <v/>
      </c>
      <c r="F83" s="1" t="str">
        <f t="shared" si="56"/>
        <v/>
      </c>
      <c r="G83" s="1" t="str">
        <f t="shared" si="57"/>
        <v/>
      </c>
      <c r="H83" s="55" t="str">
        <f t="shared" si="58"/>
        <v/>
      </c>
      <c r="I83" s="1" t="str">
        <f>IF(O83="","",(IF(ISNA(VLOOKUP(O83,'On-Air sites List'!$B$1:$B$2000,1,FALSE)),"Not in List","")))</f>
        <v/>
      </c>
      <c r="J83" s="1" t="str">
        <f t="shared" si="59"/>
        <v/>
      </c>
      <c r="K83" s="1" t="str">
        <f t="shared" si="37"/>
        <v/>
      </c>
      <c r="L83" s="150"/>
      <c r="M83" s="150"/>
      <c r="N83" s="150"/>
      <c r="O83" s="150"/>
      <c r="P83" s="1" t="str">
        <f t="shared" si="38"/>
        <v/>
      </c>
      <c r="Q83" s="1" t="str">
        <f t="shared" si="39"/>
        <v/>
      </c>
      <c r="R83" s="1"/>
      <c r="S83" s="149"/>
      <c r="T83" s="135"/>
      <c r="U83" s="150"/>
      <c r="W83" s="150"/>
      <c r="X83" s="1" t="str">
        <f t="shared" si="40"/>
        <v/>
      </c>
      <c r="Y83" s="1" t="str">
        <f t="shared" si="41"/>
        <v/>
      </c>
      <c r="Z83" s="117" t="str">
        <f t="shared" si="42"/>
        <v/>
      </c>
      <c r="AA83" s="1" t="str">
        <f t="shared" si="50"/>
        <v/>
      </c>
      <c r="AE83" t="s">
        <v>81</v>
      </c>
      <c r="AF83" t="s">
        <v>10014</v>
      </c>
      <c r="AG83" t="s">
        <v>4080</v>
      </c>
      <c r="AH83" t="s">
        <v>11720</v>
      </c>
      <c r="AI83" t="s">
        <v>89</v>
      </c>
      <c r="AK83" t="s">
        <v>11721</v>
      </c>
      <c r="AL83" t="s">
        <v>91</v>
      </c>
      <c r="AN83" s="59" t="s">
        <v>7402</v>
      </c>
      <c r="AP83" s="149" t="s">
        <v>4836</v>
      </c>
      <c r="AQ83" t="s">
        <v>4886</v>
      </c>
      <c r="AR83" s="7">
        <v>0.64097222222222217</v>
      </c>
      <c r="AS83" s="1" t="str">
        <f t="shared" si="43"/>
        <v>Down 15:23</v>
      </c>
      <c r="AT83" s="150" t="s">
        <v>81</v>
      </c>
      <c r="AU83" s="150" t="s">
        <v>81</v>
      </c>
      <c r="AV83" s="150" t="s">
        <v>81</v>
      </c>
      <c r="AX83" s="1" t="str">
        <f t="shared" si="44"/>
        <v/>
      </c>
      <c r="AY83" s="1" t="str">
        <f t="shared" si="45"/>
        <v/>
      </c>
      <c r="BA83" t="s">
        <v>390</v>
      </c>
      <c r="BB83" t="s">
        <v>11</v>
      </c>
      <c r="BD83" t="s">
        <v>7327</v>
      </c>
      <c r="BE83" t="s">
        <v>7355</v>
      </c>
      <c r="BH83" s="59"/>
      <c r="BI83" s="1" t="str">
        <f t="shared" si="46"/>
        <v/>
      </c>
      <c r="BJ83" s="1" t="str">
        <f t="shared" si="47"/>
        <v/>
      </c>
      <c r="BK83" s="1" t="str">
        <f t="shared" si="48"/>
        <v/>
      </c>
      <c r="BL83" s="1" t="str">
        <f t="shared" si="49"/>
        <v/>
      </c>
      <c r="BO83" s="8" t="s">
        <v>5168</v>
      </c>
      <c r="BP83" s="5" t="s">
        <v>9204</v>
      </c>
      <c r="BY83">
        <v>83633</v>
      </c>
      <c r="BZ83" t="s">
        <v>14505</v>
      </c>
    </row>
    <row r="84" spans="1:78" x14ac:dyDescent="0.25">
      <c r="A84" s="1" t="str">
        <f t="shared" si="51"/>
        <v/>
      </c>
      <c r="B84" s="1" t="str">
        <f t="shared" si="52"/>
        <v/>
      </c>
      <c r="C84" s="60" t="str">
        <f t="shared" si="53"/>
        <v/>
      </c>
      <c r="D84" s="1" t="str">
        <f t="shared" si="54"/>
        <v/>
      </c>
      <c r="E84" s="1" t="str">
        <f t="shared" si="55"/>
        <v/>
      </c>
      <c r="F84" s="1" t="str">
        <f t="shared" si="56"/>
        <v/>
      </c>
      <c r="G84" s="1" t="str">
        <f t="shared" si="57"/>
        <v/>
      </c>
      <c r="H84" s="55" t="str">
        <f t="shared" si="58"/>
        <v/>
      </c>
      <c r="I84" s="1" t="str">
        <f>IF(O84="","",(IF(ISNA(VLOOKUP(O84,'On-Air sites List'!$B$1:$B$2000,1,FALSE)),"Not in List","")))</f>
        <v/>
      </c>
      <c r="J84" s="1" t="str">
        <f t="shared" si="59"/>
        <v/>
      </c>
      <c r="K84" s="1" t="str">
        <f t="shared" si="37"/>
        <v/>
      </c>
      <c r="L84" s="150"/>
      <c r="M84" s="150"/>
      <c r="N84" s="150"/>
      <c r="O84" s="150"/>
      <c r="P84" s="1" t="str">
        <f t="shared" si="38"/>
        <v/>
      </c>
      <c r="Q84" s="1" t="str">
        <f t="shared" si="39"/>
        <v/>
      </c>
      <c r="R84" s="1"/>
      <c r="S84" s="149"/>
      <c r="T84" s="135"/>
      <c r="U84" s="150"/>
      <c r="W84" s="150"/>
      <c r="X84" s="1" t="str">
        <f t="shared" si="40"/>
        <v/>
      </c>
      <c r="Y84" s="1" t="str">
        <f t="shared" si="41"/>
        <v/>
      </c>
      <c r="Z84" s="117" t="str">
        <f t="shared" si="42"/>
        <v/>
      </c>
      <c r="AA84" s="1" t="str">
        <f t="shared" si="50"/>
        <v/>
      </c>
      <c r="AE84" t="s">
        <v>81</v>
      </c>
      <c r="AF84" t="s">
        <v>11722</v>
      </c>
      <c r="AG84" t="s">
        <v>4070</v>
      </c>
      <c r="AH84" t="s">
        <v>11723</v>
      </c>
      <c r="AI84" t="s">
        <v>89</v>
      </c>
      <c r="AK84" t="s">
        <v>11724</v>
      </c>
      <c r="AL84" t="s">
        <v>91</v>
      </c>
      <c r="AN84" s="59" t="s">
        <v>7402</v>
      </c>
      <c r="AP84" s="149" t="s">
        <v>62</v>
      </c>
      <c r="AQ84" t="s">
        <v>13807</v>
      </c>
      <c r="AR84" s="7">
        <v>0.29375000000000001</v>
      </c>
      <c r="AS84" s="1" t="str">
        <f t="shared" si="43"/>
        <v>Down 07:03</v>
      </c>
      <c r="AT84" s="150" t="s">
        <v>81</v>
      </c>
      <c r="AU84" s="150" t="s">
        <v>81</v>
      </c>
      <c r="AV84" s="150" t="s">
        <v>81</v>
      </c>
      <c r="AX84" s="1" t="str">
        <f t="shared" si="44"/>
        <v/>
      </c>
      <c r="AY84" s="1" t="str">
        <f t="shared" si="45"/>
        <v/>
      </c>
      <c r="BA84" t="s">
        <v>4087</v>
      </c>
      <c r="BB84" t="s">
        <v>11</v>
      </c>
      <c r="BD84" t="s">
        <v>7328</v>
      </c>
      <c r="BE84" t="s">
        <v>7354</v>
      </c>
      <c r="BH84" s="59"/>
      <c r="BI84" s="1" t="str">
        <f t="shared" si="46"/>
        <v/>
      </c>
      <c r="BJ84" s="1" t="str">
        <f t="shared" si="47"/>
        <v/>
      </c>
      <c r="BK84" s="1" t="str">
        <f t="shared" si="48"/>
        <v/>
      </c>
      <c r="BL84" s="1" t="str">
        <f t="shared" si="49"/>
        <v/>
      </c>
      <c r="BO84" s="8" t="s">
        <v>9205</v>
      </c>
      <c r="BP84" s="5" t="s">
        <v>9206</v>
      </c>
      <c r="BY84">
        <v>85608</v>
      </c>
      <c r="BZ84" t="s">
        <v>14505</v>
      </c>
    </row>
    <row r="85" spans="1:78" x14ac:dyDescent="0.25">
      <c r="A85" s="1" t="str">
        <f t="shared" si="51"/>
        <v/>
      </c>
      <c r="B85" s="1" t="str">
        <f t="shared" si="52"/>
        <v/>
      </c>
      <c r="C85" s="60" t="str">
        <f t="shared" si="53"/>
        <v/>
      </c>
      <c r="D85" s="1" t="str">
        <f t="shared" si="54"/>
        <v/>
      </c>
      <c r="E85" s="1" t="str">
        <f t="shared" si="55"/>
        <v/>
      </c>
      <c r="F85" s="1" t="str">
        <f t="shared" si="56"/>
        <v/>
      </c>
      <c r="G85" s="1" t="str">
        <f t="shared" si="57"/>
        <v/>
      </c>
      <c r="H85" s="55" t="str">
        <f t="shared" si="58"/>
        <v/>
      </c>
      <c r="I85" s="1" t="str">
        <f>IF(O85="","",(IF(ISNA(VLOOKUP(O85,'On-Air sites List'!$B$1:$B$2000,1,FALSE)),"Not in List","")))</f>
        <v/>
      </c>
      <c r="J85" s="1" t="str">
        <f t="shared" si="59"/>
        <v/>
      </c>
      <c r="K85" s="1" t="str">
        <f t="shared" si="37"/>
        <v/>
      </c>
      <c r="L85" s="150"/>
      <c r="M85" s="150"/>
      <c r="N85" s="150"/>
      <c r="O85" s="150"/>
      <c r="P85" s="1" t="str">
        <f t="shared" si="38"/>
        <v/>
      </c>
      <c r="Q85" s="1" t="str">
        <f t="shared" si="39"/>
        <v/>
      </c>
      <c r="R85" s="1"/>
      <c r="S85" s="149"/>
      <c r="T85" s="135"/>
      <c r="U85" s="150"/>
      <c r="W85" s="150"/>
      <c r="X85" s="1" t="str">
        <f t="shared" si="40"/>
        <v/>
      </c>
      <c r="Y85" s="1" t="str">
        <f t="shared" si="41"/>
        <v/>
      </c>
      <c r="Z85" s="117" t="str">
        <f t="shared" si="42"/>
        <v/>
      </c>
      <c r="AA85" s="1" t="str">
        <f t="shared" si="50"/>
        <v/>
      </c>
      <c r="AE85" t="s">
        <v>81</v>
      </c>
      <c r="AF85" t="s">
        <v>81</v>
      </c>
      <c r="AG85" t="s">
        <v>81</v>
      </c>
      <c r="AH85" t="s">
        <v>81</v>
      </c>
      <c r="AI85" t="s">
        <v>89</v>
      </c>
      <c r="AK85" t="s">
        <v>81</v>
      </c>
      <c r="AL85" t="s">
        <v>91</v>
      </c>
      <c r="AN85" s="59" t="s">
        <v>7402</v>
      </c>
      <c r="AP85" s="149" t="s">
        <v>62</v>
      </c>
      <c r="AQ85" s="53" t="s">
        <v>4930</v>
      </c>
      <c r="AR85" s="7">
        <v>0.54375000000000007</v>
      </c>
      <c r="AS85" s="1" t="str">
        <f t="shared" si="43"/>
        <v>Down 13:03</v>
      </c>
      <c r="AT85" s="150" t="s">
        <v>81</v>
      </c>
      <c r="AU85" s="150" t="s">
        <v>81</v>
      </c>
      <c r="AV85" s="150" t="s">
        <v>81</v>
      </c>
      <c r="AX85" s="1" t="str">
        <f t="shared" si="44"/>
        <v/>
      </c>
      <c r="AY85" s="1" t="str">
        <f t="shared" si="45"/>
        <v/>
      </c>
      <c r="BA85" t="s">
        <v>4088</v>
      </c>
      <c r="BB85" t="s">
        <v>11</v>
      </c>
      <c r="BD85" t="s">
        <v>7329</v>
      </c>
      <c r="BE85" t="s">
        <v>7355</v>
      </c>
      <c r="BH85" s="59"/>
      <c r="BI85" s="1" t="str">
        <f t="shared" si="46"/>
        <v/>
      </c>
      <c r="BJ85" s="1" t="str">
        <f t="shared" si="47"/>
        <v/>
      </c>
      <c r="BK85" s="1" t="str">
        <f t="shared" si="48"/>
        <v/>
      </c>
      <c r="BL85" s="1" t="str">
        <f t="shared" si="49"/>
        <v/>
      </c>
      <c r="BO85" s="8" t="s">
        <v>4389</v>
      </c>
      <c r="BP85" s="5" t="s">
        <v>9207</v>
      </c>
      <c r="BY85">
        <v>85609</v>
      </c>
      <c r="BZ85" t="s">
        <v>14505</v>
      </c>
    </row>
    <row r="86" spans="1:78" x14ac:dyDescent="0.25">
      <c r="A86" s="1" t="str">
        <f t="shared" si="51"/>
        <v/>
      </c>
      <c r="B86" s="1" t="str">
        <f t="shared" si="52"/>
        <v/>
      </c>
      <c r="C86" s="60" t="str">
        <f t="shared" si="53"/>
        <v/>
      </c>
      <c r="D86" s="1" t="str">
        <f t="shared" si="54"/>
        <v/>
      </c>
      <c r="E86" s="1" t="str">
        <f t="shared" si="55"/>
        <v/>
      </c>
      <c r="F86" s="1" t="str">
        <f t="shared" si="56"/>
        <v/>
      </c>
      <c r="G86" s="1" t="str">
        <f t="shared" si="57"/>
        <v/>
      </c>
      <c r="H86" s="55" t="str">
        <f t="shared" si="58"/>
        <v/>
      </c>
      <c r="I86" s="1" t="str">
        <f>IF(O86="","",(IF(ISNA(VLOOKUP(O86,'On-Air sites List'!$B$1:$B$2000,1,FALSE)),"Not in List","")))</f>
        <v/>
      </c>
      <c r="J86" s="1" t="str">
        <f t="shared" si="59"/>
        <v/>
      </c>
      <c r="K86" s="1" t="str">
        <f t="shared" si="37"/>
        <v/>
      </c>
      <c r="L86" s="150"/>
      <c r="M86" s="150"/>
      <c r="N86" s="150"/>
      <c r="O86" s="150"/>
      <c r="P86" s="1" t="str">
        <f t="shared" si="38"/>
        <v/>
      </c>
      <c r="Q86" s="1" t="str">
        <f t="shared" si="39"/>
        <v/>
      </c>
      <c r="R86" s="1"/>
      <c r="S86" s="58"/>
      <c r="T86" s="135"/>
      <c r="U86" s="150"/>
      <c r="W86" s="150"/>
      <c r="X86" s="1" t="str">
        <f t="shared" si="40"/>
        <v/>
      </c>
      <c r="Y86" s="1" t="str">
        <f t="shared" si="41"/>
        <v/>
      </c>
      <c r="Z86" s="117" t="str">
        <f t="shared" si="42"/>
        <v/>
      </c>
      <c r="AA86" s="1" t="str">
        <f t="shared" si="50"/>
        <v/>
      </c>
      <c r="AE86" t="s">
        <v>81</v>
      </c>
      <c r="AF86" t="s">
        <v>81</v>
      </c>
      <c r="AG86" t="s">
        <v>81</v>
      </c>
      <c r="AH86" t="s">
        <v>81</v>
      </c>
      <c r="AI86" t="s">
        <v>89</v>
      </c>
      <c r="AK86" t="s">
        <v>81</v>
      </c>
      <c r="AL86" t="s">
        <v>91</v>
      </c>
      <c r="AN86" s="59" t="s">
        <v>7402</v>
      </c>
      <c r="AP86" s="149" t="s">
        <v>62</v>
      </c>
      <c r="AQ86" t="s">
        <v>4936</v>
      </c>
      <c r="AR86" s="7">
        <v>0.66041666666666665</v>
      </c>
      <c r="AS86" s="1" t="str">
        <f t="shared" si="43"/>
        <v>Down 15:51</v>
      </c>
      <c r="AT86" s="150" t="s">
        <v>81</v>
      </c>
      <c r="AU86" s="150" t="s">
        <v>81</v>
      </c>
      <c r="AV86" s="150" t="s">
        <v>81</v>
      </c>
      <c r="AX86" s="1" t="str">
        <f t="shared" si="44"/>
        <v/>
      </c>
      <c r="AY86" s="1" t="str">
        <f t="shared" si="45"/>
        <v/>
      </c>
      <c r="BA86" t="s">
        <v>414</v>
      </c>
      <c r="BB86" t="s">
        <v>11</v>
      </c>
      <c r="BD86" t="s">
        <v>7330</v>
      </c>
      <c r="BE86" t="s">
        <v>7354</v>
      </c>
      <c r="BH86" s="59"/>
      <c r="BI86" s="1" t="str">
        <f t="shared" si="46"/>
        <v/>
      </c>
      <c r="BJ86" s="1" t="str">
        <f t="shared" si="47"/>
        <v/>
      </c>
      <c r="BK86" s="1" t="str">
        <f t="shared" si="48"/>
        <v/>
      </c>
      <c r="BL86" s="1" t="str">
        <f t="shared" si="49"/>
        <v/>
      </c>
      <c r="BO86" s="8" t="s">
        <v>9208</v>
      </c>
      <c r="BP86" s="5" t="s">
        <v>9209</v>
      </c>
      <c r="BY86">
        <v>85610</v>
      </c>
      <c r="BZ86" t="s">
        <v>14505</v>
      </c>
    </row>
    <row r="87" spans="1:78" x14ac:dyDescent="0.25">
      <c r="A87" s="1" t="str">
        <f t="shared" si="51"/>
        <v/>
      </c>
      <c r="B87" s="1" t="str">
        <f t="shared" si="52"/>
        <v/>
      </c>
      <c r="C87" s="60" t="str">
        <f t="shared" si="53"/>
        <v/>
      </c>
      <c r="D87" s="1" t="str">
        <f t="shared" si="54"/>
        <v/>
      </c>
      <c r="E87" s="1" t="str">
        <f t="shared" si="55"/>
        <v/>
      </c>
      <c r="F87" s="1" t="str">
        <f t="shared" si="56"/>
        <v/>
      </c>
      <c r="G87" s="1" t="str">
        <f t="shared" si="57"/>
        <v/>
      </c>
      <c r="H87" s="55" t="str">
        <f t="shared" si="58"/>
        <v/>
      </c>
      <c r="I87" s="1" t="str">
        <f>IF(O87="","",(IF(ISNA(VLOOKUP(O87,'On-Air sites List'!$B$1:$B$2000,1,FALSE)),"Not in List","")))</f>
        <v/>
      </c>
      <c r="J87" s="1" t="str">
        <f t="shared" si="59"/>
        <v/>
      </c>
      <c r="K87" s="1" t="str">
        <f t="shared" si="37"/>
        <v/>
      </c>
      <c r="L87" s="150"/>
      <c r="M87" s="150"/>
      <c r="N87" s="150"/>
      <c r="O87" s="150"/>
      <c r="P87" s="1" t="str">
        <f t="shared" si="38"/>
        <v/>
      </c>
      <c r="Q87" s="1" t="str">
        <f t="shared" si="39"/>
        <v/>
      </c>
      <c r="R87" s="1"/>
      <c r="S87" s="58"/>
      <c r="T87" s="135"/>
      <c r="U87" s="150"/>
      <c r="W87" s="150"/>
      <c r="X87" s="1" t="str">
        <f t="shared" si="40"/>
        <v/>
      </c>
      <c r="Y87" s="1" t="str">
        <f t="shared" si="41"/>
        <v/>
      </c>
      <c r="Z87" s="117" t="str">
        <f t="shared" si="42"/>
        <v/>
      </c>
      <c r="AA87" s="1" t="str">
        <f t="shared" si="50"/>
        <v/>
      </c>
      <c r="AE87" t="s">
        <v>81</v>
      </c>
      <c r="AF87" t="s">
        <v>154</v>
      </c>
      <c r="AG87" t="s">
        <v>155</v>
      </c>
      <c r="AH87" t="s">
        <v>250</v>
      </c>
      <c r="AI87" t="s">
        <v>89</v>
      </c>
      <c r="AK87" t="s">
        <v>251</v>
      </c>
      <c r="AL87" t="s">
        <v>91</v>
      </c>
      <c r="AN87" s="59" t="s">
        <v>7402</v>
      </c>
      <c r="AP87" s="149" t="s">
        <v>62</v>
      </c>
      <c r="AQ87" t="s">
        <v>64</v>
      </c>
      <c r="AR87" s="7">
        <v>0.60625000000000007</v>
      </c>
      <c r="AS87" s="1" t="str">
        <f t="shared" si="43"/>
        <v>Down 14:33</v>
      </c>
      <c r="AT87" s="150" t="s">
        <v>81</v>
      </c>
      <c r="AU87" s="150" t="s">
        <v>81</v>
      </c>
      <c r="AV87" s="150" t="s">
        <v>81</v>
      </c>
      <c r="AX87" s="1" t="str">
        <f t="shared" si="44"/>
        <v/>
      </c>
      <c r="AY87" s="1" t="str">
        <f t="shared" si="45"/>
        <v/>
      </c>
      <c r="BA87" t="s">
        <v>4089</v>
      </c>
      <c r="BB87" t="s">
        <v>11</v>
      </c>
      <c r="BD87" t="s">
        <v>7331</v>
      </c>
      <c r="BE87" t="s">
        <v>7356</v>
      </c>
      <c r="BH87" s="59"/>
      <c r="BI87" s="1" t="str">
        <f t="shared" si="46"/>
        <v/>
      </c>
      <c r="BJ87" s="1" t="str">
        <f t="shared" si="47"/>
        <v/>
      </c>
      <c r="BK87" s="1" t="str">
        <f t="shared" si="48"/>
        <v/>
      </c>
      <c r="BL87" s="1" t="str">
        <f t="shared" si="49"/>
        <v/>
      </c>
      <c r="BO87" s="8" t="s">
        <v>4980</v>
      </c>
      <c r="BP87" s="5" t="s">
        <v>9210</v>
      </c>
      <c r="BY87">
        <v>85611</v>
      </c>
      <c r="BZ87" t="s">
        <v>14505</v>
      </c>
    </row>
    <row r="88" spans="1:78" x14ac:dyDescent="0.25">
      <c r="A88" s="1" t="str">
        <f t="shared" si="51"/>
        <v/>
      </c>
      <c r="B88" s="1" t="str">
        <f t="shared" si="52"/>
        <v/>
      </c>
      <c r="C88" s="60" t="str">
        <f t="shared" si="53"/>
        <v/>
      </c>
      <c r="D88" s="1" t="str">
        <f t="shared" si="54"/>
        <v/>
      </c>
      <c r="E88" s="1" t="str">
        <f t="shared" si="55"/>
        <v/>
      </c>
      <c r="F88" s="1" t="str">
        <f t="shared" si="56"/>
        <v/>
      </c>
      <c r="G88" s="1" t="str">
        <f t="shared" si="57"/>
        <v/>
      </c>
      <c r="H88" s="55" t="str">
        <f t="shared" si="58"/>
        <v/>
      </c>
      <c r="I88" s="1" t="str">
        <f>IF(O88="","",(IF(ISNA(VLOOKUP(O88,'On-Air sites List'!$B$1:$B$2000,1,FALSE)),"Not in List","")))</f>
        <v/>
      </c>
      <c r="J88" s="1" t="str">
        <f t="shared" si="59"/>
        <v/>
      </c>
      <c r="K88" s="1" t="str">
        <f t="shared" si="37"/>
        <v/>
      </c>
      <c r="L88" s="150"/>
      <c r="M88" s="150"/>
      <c r="N88" s="150"/>
      <c r="O88" s="150"/>
      <c r="P88" s="1" t="str">
        <f t="shared" si="38"/>
        <v/>
      </c>
      <c r="Q88" s="1" t="str">
        <f t="shared" si="39"/>
        <v/>
      </c>
      <c r="R88" s="1"/>
      <c r="S88" s="58"/>
      <c r="T88" s="135"/>
      <c r="U88" s="150"/>
      <c r="W88" s="150"/>
      <c r="X88" s="1" t="str">
        <f t="shared" si="40"/>
        <v/>
      </c>
      <c r="Y88" s="1" t="str">
        <f t="shared" si="41"/>
        <v/>
      </c>
      <c r="Z88" s="117" t="str">
        <f t="shared" si="42"/>
        <v/>
      </c>
      <c r="AA88" s="1" t="str">
        <f t="shared" si="50"/>
        <v/>
      </c>
      <c r="AE88" t="s">
        <v>252</v>
      </c>
      <c r="AF88" t="s">
        <v>86</v>
      </c>
      <c r="AG88" t="s">
        <v>87</v>
      </c>
      <c r="AH88" t="s">
        <v>253</v>
      </c>
      <c r="AI88" t="s">
        <v>89</v>
      </c>
      <c r="AK88" t="s">
        <v>254</v>
      </c>
      <c r="AL88" t="s">
        <v>91</v>
      </c>
      <c r="AN88" s="59" t="s">
        <v>7412</v>
      </c>
      <c r="AP88" s="149" t="s">
        <v>62</v>
      </c>
      <c r="AQ88" t="s">
        <v>4938</v>
      </c>
      <c r="AR88" s="7">
        <v>0.60625000000000007</v>
      </c>
      <c r="AS88" s="1" t="str">
        <f t="shared" si="43"/>
        <v>Down 14:33</v>
      </c>
      <c r="AT88" s="150" t="s">
        <v>81</v>
      </c>
      <c r="AU88" s="150" t="s">
        <v>81</v>
      </c>
      <c r="AV88" s="150" t="s">
        <v>81</v>
      </c>
      <c r="AX88" s="1" t="str">
        <f t="shared" si="44"/>
        <v/>
      </c>
      <c r="AY88" s="1" t="str">
        <f t="shared" si="45"/>
        <v/>
      </c>
      <c r="BA88" t="s">
        <v>4090</v>
      </c>
      <c r="BB88" t="s">
        <v>11</v>
      </c>
      <c r="BD88" t="s">
        <v>7332</v>
      </c>
      <c r="BE88" t="s">
        <v>7354</v>
      </c>
      <c r="BH88" s="59"/>
      <c r="BI88" s="1" t="str">
        <f t="shared" si="46"/>
        <v/>
      </c>
      <c r="BJ88" s="1" t="str">
        <f t="shared" si="47"/>
        <v/>
      </c>
      <c r="BK88" s="1" t="str">
        <f t="shared" si="48"/>
        <v/>
      </c>
      <c r="BL88" s="1" t="str">
        <f t="shared" si="49"/>
        <v/>
      </c>
      <c r="BO88" s="8" t="s">
        <v>6318</v>
      </c>
      <c r="BP88" s="5" t="s">
        <v>9211</v>
      </c>
      <c r="BY88">
        <v>85612</v>
      </c>
      <c r="BZ88" t="s">
        <v>14505</v>
      </c>
    </row>
    <row r="89" spans="1:78" x14ac:dyDescent="0.25">
      <c r="A89" s="1" t="str">
        <f t="shared" si="51"/>
        <v/>
      </c>
      <c r="B89" s="1" t="str">
        <f t="shared" si="52"/>
        <v/>
      </c>
      <c r="C89" s="60" t="str">
        <f t="shared" si="53"/>
        <v/>
      </c>
      <c r="D89" s="1" t="str">
        <f t="shared" si="54"/>
        <v/>
      </c>
      <c r="E89" s="1" t="str">
        <f t="shared" si="55"/>
        <v/>
      </c>
      <c r="F89" s="1" t="str">
        <f t="shared" si="56"/>
        <v/>
      </c>
      <c r="G89" s="1" t="str">
        <f t="shared" si="57"/>
        <v/>
      </c>
      <c r="H89" s="55" t="str">
        <f t="shared" si="58"/>
        <v/>
      </c>
      <c r="I89" s="1" t="str">
        <f>IF(O89="","",(IF(ISNA(VLOOKUP(O89,'On-Air sites List'!$B$1:$B$2000,1,FALSE)),"Not in List","")))</f>
        <v/>
      </c>
      <c r="J89" s="1" t="str">
        <f t="shared" si="59"/>
        <v/>
      </c>
      <c r="K89" s="1" t="str">
        <f t="shared" si="37"/>
        <v/>
      </c>
      <c r="L89" s="150"/>
      <c r="M89" s="150"/>
      <c r="N89" s="150"/>
      <c r="O89" s="150"/>
      <c r="P89" s="1" t="str">
        <f t="shared" si="38"/>
        <v/>
      </c>
      <c r="Q89" s="1" t="str">
        <f t="shared" si="39"/>
        <v/>
      </c>
      <c r="R89" s="1"/>
      <c r="S89" s="58"/>
      <c r="T89" s="135"/>
      <c r="U89" s="150"/>
      <c r="W89" s="150"/>
      <c r="X89" s="1" t="str">
        <f t="shared" si="40"/>
        <v/>
      </c>
      <c r="Y89" s="1" t="str">
        <f t="shared" si="41"/>
        <v/>
      </c>
      <c r="Z89" s="117" t="str">
        <f t="shared" si="42"/>
        <v/>
      </c>
      <c r="AA89" s="1" t="str">
        <f t="shared" si="50"/>
        <v/>
      </c>
      <c r="AE89" t="s">
        <v>81</v>
      </c>
      <c r="AF89" t="s">
        <v>92</v>
      </c>
      <c r="AG89" t="s">
        <v>93</v>
      </c>
      <c r="AH89" t="s">
        <v>255</v>
      </c>
      <c r="AI89" t="s">
        <v>89</v>
      </c>
      <c r="AK89" t="s">
        <v>256</v>
      </c>
      <c r="AL89" t="s">
        <v>91</v>
      </c>
      <c r="AN89" s="59" t="s">
        <v>7412</v>
      </c>
      <c r="AP89" s="149" t="s">
        <v>62</v>
      </c>
      <c r="AQ89" t="s">
        <v>4977</v>
      </c>
      <c r="AR89" s="7">
        <v>0.60972222222222217</v>
      </c>
      <c r="AS89" s="1" t="str">
        <f t="shared" si="43"/>
        <v>Down 14:38</v>
      </c>
      <c r="AT89" s="150" t="s">
        <v>81</v>
      </c>
      <c r="AU89" s="150" t="s">
        <v>81</v>
      </c>
      <c r="AV89" s="150" t="s">
        <v>81</v>
      </c>
      <c r="AX89" s="1" t="str">
        <f t="shared" si="44"/>
        <v/>
      </c>
      <c r="AY89" s="1" t="str">
        <f t="shared" si="45"/>
        <v/>
      </c>
      <c r="BA89" t="s">
        <v>141</v>
      </c>
      <c r="BB89" t="s">
        <v>11</v>
      </c>
      <c r="BD89" t="s">
        <v>7333</v>
      </c>
      <c r="BE89" t="s">
        <v>7354</v>
      </c>
      <c r="BH89" s="59"/>
      <c r="BI89" s="1" t="str">
        <f t="shared" si="46"/>
        <v/>
      </c>
      <c r="BJ89" s="1" t="str">
        <f t="shared" si="47"/>
        <v/>
      </c>
      <c r="BK89" s="1" t="str">
        <f t="shared" si="48"/>
        <v/>
      </c>
      <c r="BL89" s="1" t="str">
        <f t="shared" si="49"/>
        <v/>
      </c>
      <c r="BO89" s="8" t="s">
        <v>6736</v>
      </c>
      <c r="BP89" s="5" t="s">
        <v>9212</v>
      </c>
      <c r="BY89">
        <v>95629</v>
      </c>
      <c r="BZ89" t="s">
        <v>14506</v>
      </c>
    </row>
    <row r="90" spans="1:78" x14ac:dyDescent="0.25">
      <c r="A90" s="1" t="str">
        <f t="shared" si="51"/>
        <v/>
      </c>
      <c r="B90" s="1" t="str">
        <f t="shared" si="52"/>
        <v/>
      </c>
      <c r="C90" s="60" t="str">
        <f t="shared" si="53"/>
        <v/>
      </c>
      <c r="D90" s="1" t="str">
        <f t="shared" si="54"/>
        <v/>
      </c>
      <c r="E90" s="1" t="str">
        <f t="shared" si="55"/>
        <v/>
      </c>
      <c r="F90" s="1" t="str">
        <f t="shared" si="56"/>
        <v/>
      </c>
      <c r="G90" s="1" t="str">
        <f t="shared" si="57"/>
        <v/>
      </c>
      <c r="H90" s="55" t="str">
        <f t="shared" si="58"/>
        <v/>
      </c>
      <c r="I90" s="1" t="str">
        <f>IF(O90="","",(IF(ISNA(VLOOKUP(O90,'On-Air sites List'!$B$1:$B$2000,1,FALSE)),"Not in List","")))</f>
        <v/>
      </c>
      <c r="J90" s="1" t="str">
        <f t="shared" si="59"/>
        <v/>
      </c>
      <c r="K90" s="1" t="str">
        <f t="shared" si="37"/>
        <v/>
      </c>
      <c r="L90" s="150"/>
      <c r="M90" s="150"/>
      <c r="N90" s="150"/>
      <c r="O90" s="150"/>
      <c r="P90" s="1" t="str">
        <f t="shared" si="38"/>
        <v/>
      </c>
      <c r="Q90" s="1" t="str">
        <f t="shared" si="39"/>
        <v/>
      </c>
      <c r="R90" s="1"/>
      <c r="S90" s="58"/>
      <c r="T90" s="135"/>
      <c r="U90" s="150"/>
      <c r="W90" s="150"/>
      <c r="X90" s="1" t="str">
        <f t="shared" si="40"/>
        <v/>
      </c>
      <c r="Y90" s="1" t="str">
        <f t="shared" si="41"/>
        <v/>
      </c>
      <c r="Z90" s="117" t="str">
        <f t="shared" si="42"/>
        <v/>
      </c>
      <c r="AA90" s="1" t="str">
        <f t="shared" si="50"/>
        <v/>
      </c>
      <c r="AE90" t="s">
        <v>81</v>
      </c>
      <c r="AF90" t="s">
        <v>96</v>
      </c>
      <c r="AG90" t="s">
        <v>97</v>
      </c>
      <c r="AH90" t="s">
        <v>257</v>
      </c>
      <c r="AI90" t="s">
        <v>89</v>
      </c>
      <c r="AK90" t="s">
        <v>258</v>
      </c>
      <c r="AL90" t="s">
        <v>91</v>
      </c>
      <c r="AN90" s="59" t="s">
        <v>7412</v>
      </c>
      <c r="AP90" s="149" t="s">
        <v>66</v>
      </c>
      <c r="AQ90" t="s">
        <v>5684</v>
      </c>
      <c r="AR90" s="7">
        <v>0.60972222222222217</v>
      </c>
      <c r="AS90" s="1" t="str">
        <f t="shared" si="43"/>
        <v>Down 14:38</v>
      </c>
      <c r="AT90" s="150" t="s">
        <v>81</v>
      </c>
      <c r="AU90" s="150" t="s">
        <v>81</v>
      </c>
      <c r="AV90" s="150" t="s">
        <v>81</v>
      </c>
      <c r="AX90" s="1" t="str">
        <f t="shared" si="44"/>
        <v/>
      </c>
      <c r="AY90" s="1" t="str">
        <f t="shared" si="45"/>
        <v/>
      </c>
      <c r="BA90" t="s">
        <v>4091</v>
      </c>
      <c r="BB90" t="s">
        <v>11</v>
      </c>
      <c r="BD90" t="s">
        <v>7334</v>
      </c>
      <c r="BE90" t="s">
        <v>7355</v>
      </c>
      <c r="BH90" s="59"/>
      <c r="BI90" s="1" t="str">
        <f t="shared" si="46"/>
        <v/>
      </c>
      <c r="BJ90" s="1" t="str">
        <f t="shared" si="47"/>
        <v/>
      </c>
      <c r="BK90" s="1" t="str">
        <f t="shared" si="48"/>
        <v/>
      </c>
      <c r="BL90" s="1" t="str">
        <f t="shared" si="49"/>
        <v/>
      </c>
      <c r="BO90" s="8" t="s">
        <v>9213</v>
      </c>
      <c r="BP90" s="5" t="s">
        <v>9214</v>
      </c>
      <c r="BY90">
        <v>95630</v>
      </c>
      <c r="BZ90" t="s">
        <v>14505</v>
      </c>
    </row>
    <row r="91" spans="1:78" x14ac:dyDescent="0.25">
      <c r="A91" s="1" t="str">
        <f t="shared" si="51"/>
        <v/>
      </c>
      <c r="B91" s="1" t="str">
        <f t="shared" si="52"/>
        <v/>
      </c>
      <c r="C91" s="60" t="str">
        <f t="shared" si="53"/>
        <v/>
      </c>
      <c r="D91" s="1" t="str">
        <f t="shared" si="54"/>
        <v/>
      </c>
      <c r="E91" s="1" t="str">
        <f t="shared" si="55"/>
        <v/>
      </c>
      <c r="F91" s="1" t="str">
        <f t="shared" si="56"/>
        <v/>
      </c>
      <c r="G91" s="1" t="str">
        <f t="shared" si="57"/>
        <v/>
      </c>
      <c r="H91" s="55" t="str">
        <f t="shared" si="58"/>
        <v/>
      </c>
      <c r="I91" s="1" t="str">
        <f>IF(O91="","",(IF(ISNA(VLOOKUP(O91,'On-Air sites List'!$B$1:$B$2000,1,FALSE)),"Not in List","")))</f>
        <v/>
      </c>
      <c r="J91" s="1" t="str">
        <f t="shared" si="59"/>
        <v/>
      </c>
      <c r="K91" s="1" t="str">
        <f t="shared" si="37"/>
        <v/>
      </c>
      <c r="L91" s="150"/>
      <c r="M91" s="150"/>
      <c r="N91" s="150"/>
      <c r="O91" s="150"/>
      <c r="P91" s="1" t="str">
        <f t="shared" si="38"/>
        <v/>
      </c>
      <c r="Q91" s="1" t="str">
        <f t="shared" si="39"/>
        <v/>
      </c>
      <c r="R91" s="1"/>
      <c r="S91" s="58"/>
      <c r="T91" s="135"/>
      <c r="U91" s="150"/>
      <c r="W91" s="150"/>
      <c r="X91" s="1" t="str">
        <f t="shared" si="40"/>
        <v/>
      </c>
      <c r="Y91" s="1" t="str">
        <f t="shared" si="41"/>
        <v/>
      </c>
      <c r="Z91" s="117" t="str">
        <f t="shared" si="42"/>
        <v/>
      </c>
      <c r="AA91" s="1" t="str">
        <f t="shared" si="50"/>
        <v/>
      </c>
      <c r="AE91" t="s">
        <v>81</v>
      </c>
      <c r="AF91" t="s">
        <v>100</v>
      </c>
      <c r="AG91" t="s">
        <v>101</v>
      </c>
      <c r="AH91" t="s">
        <v>259</v>
      </c>
      <c r="AI91" t="s">
        <v>89</v>
      </c>
      <c r="AK91" t="s">
        <v>260</v>
      </c>
      <c r="AL91" t="s">
        <v>91</v>
      </c>
      <c r="AN91" s="59" t="s">
        <v>7412</v>
      </c>
      <c r="AP91" s="149" t="s">
        <v>66</v>
      </c>
      <c r="AQ91" t="s">
        <v>5698</v>
      </c>
      <c r="AR91" s="7">
        <v>0.4291666666666667</v>
      </c>
      <c r="AS91" s="1" t="str">
        <f t="shared" si="43"/>
        <v>Down 10:18</v>
      </c>
      <c r="AT91" s="150" t="s">
        <v>81</v>
      </c>
      <c r="AU91" s="150" t="s">
        <v>81</v>
      </c>
      <c r="AV91" s="150" t="s">
        <v>81</v>
      </c>
      <c r="AX91" s="1" t="str">
        <f t="shared" si="44"/>
        <v/>
      </c>
      <c r="AY91" s="1" t="str">
        <f t="shared" si="45"/>
        <v/>
      </c>
      <c r="BA91" t="s">
        <v>4092</v>
      </c>
      <c r="BB91" t="s">
        <v>4093</v>
      </c>
      <c r="BD91" t="s">
        <v>7335</v>
      </c>
      <c r="BE91" t="s">
        <v>7354</v>
      </c>
      <c r="BH91" s="59"/>
      <c r="BI91" s="1" t="str">
        <f t="shared" si="46"/>
        <v/>
      </c>
      <c r="BJ91" s="1" t="str">
        <f t="shared" si="47"/>
        <v/>
      </c>
      <c r="BK91" s="1" t="str">
        <f t="shared" si="48"/>
        <v/>
      </c>
      <c r="BL91" s="1" t="str">
        <f t="shared" si="49"/>
        <v/>
      </c>
      <c r="BO91" s="8" t="s">
        <v>4234</v>
      </c>
      <c r="BP91" s="5" t="s">
        <v>9215</v>
      </c>
      <c r="BY91">
        <v>95631</v>
      </c>
      <c r="BZ91" t="s">
        <v>14505</v>
      </c>
    </row>
    <row r="92" spans="1:78" x14ac:dyDescent="0.25">
      <c r="A92" s="1" t="str">
        <f t="shared" si="51"/>
        <v/>
      </c>
      <c r="B92" s="1" t="str">
        <f t="shared" si="52"/>
        <v/>
      </c>
      <c r="C92" s="60" t="str">
        <f t="shared" si="53"/>
        <v/>
      </c>
      <c r="D92" s="1" t="str">
        <f t="shared" si="54"/>
        <v/>
      </c>
      <c r="E92" s="1" t="str">
        <f t="shared" si="55"/>
        <v/>
      </c>
      <c r="F92" s="1" t="str">
        <f t="shared" si="56"/>
        <v/>
      </c>
      <c r="G92" s="1" t="str">
        <f t="shared" si="57"/>
        <v/>
      </c>
      <c r="H92" s="55" t="str">
        <f t="shared" si="58"/>
        <v/>
      </c>
      <c r="I92" s="1" t="str">
        <f>IF(O92="","",(IF(ISNA(VLOOKUP(O92,'On-Air sites List'!$B$1:$B$2000,1,FALSE)),"Not in List","")))</f>
        <v/>
      </c>
      <c r="J92" s="1" t="str">
        <f t="shared" si="59"/>
        <v/>
      </c>
      <c r="K92" s="1" t="str">
        <f t="shared" si="37"/>
        <v/>
      </c>
      <c r="L92" s="150"/>
      <c r="M92" s="150"/>
      <c r="N92" s="150"/>
      <c r="O92" s="150"/>
      <c r="P92" s="1" t="str">
        <f t="shared" si="38"/>
        <v/>
      </c>
      <c r="Q92" s="1" t="str">
        <f t="shared" si="39"/>
        <v/>
      </c>
      <c r="R92" s="1"/>
      <c r="S92" s="58"/>
      <c r="T92" s="135"/>
      <c r="U92" s="150"/>
      <c r="W92" s="150"/>
      <c r="X92" s="1" t="str">
        <f t="shared" si="40"/>
        <v/>
      </c>
      <c r="Y92" s="1" t="str">
        <f t="shared" si="41"/>
        <v/>
      </c>
      <c r="Z92" s="117" t="str">
        <f t="shared" si="42"/>
        <v/>
      </c>
      <c r="AA92" s="1" t="str">
        <f t="shared" si="50"/>
        <v/>
      </c>
      <c r="AE92" t="s">
        <v>81</v>
      </c>
      <c r="AF92" t="s">
        <v>104</v>
      </c>
      <c r="AG92" t="s">
        <v>105</v>
      </c>
      <c r="AH92" t="s">
        <v>261</v>
      </c>
      <c r="AI92" t="s">
        <v>89</v>
      </c>
      <c r="AK92" t="s">
        <v>262</v>
      </c>
      <c r="AL92" t="s">
        <v>91</v>
      </c>
      <c r="AN92" s="59" t="s">
        <v>7412</v>
      </c>
      <c r="AP92" s="149" t="s">
        <v>66</v>
      </c>
      <c r="AQ92" t="s">
        <v>5706</v>
      </c>
      <c r="AR92" s="7">
        <v>0.58888888888888891</v>
      </c>
      <c r="AS92" s="1" t="str">
        <f t="shared" si="43"/>
        <v>Down 14:08</v>
      </c>
      <c r="AT92" s="150" t="s">
        <v>81</v>
      </c>
      <c r="AU92" s="150" t="s">
        <v>81</v>
      </c>
      <c r="AV92" s="150" t="s">
        <v>81</v>
      </c>
      <c r="AX92" s="1" t="str">
        <f t="shared" si="44"/>
        <v/>
      </c>
      <c r="AY92" s="1" t="str">
        <f t="shared" si="45"/>
        <v/>
      </c>
      <c r="BA92" t="s">
        <v>4094</v>
      </c>
      <c r="BB92" t="s">
        <v>4093</v>
      </c>
      <c r="BD92" t="s">
        <v>7336</v>
      </c>
      <c r="BE92" t="s">
        <v>7355</v>
      </c>
      <c r="BH92" s="59"/>
      <c r="BI92" s="1" t="str">
        <f t="shared" si="46"/>
        <v/>
      </c>
      <c r="BJ92" s="1" t="str">
        <f t="shared" si="47"/>
        <v/>
      </c>
      <c r="BK92" s="1" t="str">
        <f t="shared" si="48"/>
        <v/>
      </c>
      <c r="BL92" s="1" t="str">
        <f t="shared" si="49"/>
        <v/>
      </c>
      <c r="BO92" s="8" t="s">
        <v>9216</v>
      </c>
      <c r="BP92" s="5" t="s">
        <v>9217</v>
      </c>
      <c r="BY92">
        <v>95632</v>
      </c>
      <c r="BZ92" t="s">
        <v>14505</v>
      </c>
    </row>
    <row r="93" spans="1:78" x14ac:dyDescent="0.25">
      <c r="A93" s="1" t="str">
        <f t="shared" si="51"/>
        <v/>
      </c>
      <c r="B93" s="1" t="str">
        <f t="shared" si="52"/>
        <v/>
      </c>
      <c r="C93" s="60" t="str">
        <f t="shared" si="53"/>
        <v/>
      </c>
      <c r="D93" s="1" t="str">
        <f t="shared" si="54"/>
        <v/>
      </c>
      <c r="E93" s="1" t="str">
        <f t="shared" si="55"/>
        <v/>
      </c>
      <c r="F93" s="1" t="str">
        <f t="shared" si="56"/>
        <v/>
      </c>
      <c r="G93" s="1" t="str">
        <f t="shared" si="57"/>
        <v/>
      </c>
      <c r="H93" s="55" t="str">
        <f t="shared" si="58"/>
        <v/>
      </c>
      <c r="I93" s="1" t="str">
        <f>IF(O93="","",(IF(ISNA(VLOOKUP(O93,'On-Air sites List'!$B$1:$B$2000,1,FALSE)),"Not in List","")))</f>
        <v/>
      </c>
      <c r="J93" s="1" t="str">
        <f t="shared" si="59"/>
        <v/>
      </c>
      <c r="K93" s="1" t="str">
        <f t="shared" si="37"/>
        <v/>
      </c>
      <c r="L93" s="150"/>
      <c r="M93" s="150"/>
      <c r="N93" s="150"/>
      <c r="O93" s="150"/>
      <c r="P93" s="1" t="str">
        <f t="shared" si="38"/>
        <v/>
      </c>
      <c r="Q93" s="1" t="str">
        <f t="shared" si="39"/>
        <v/>
      </c>
      <c r="R93" s="1"/>
      <c r="S93" s="58"/>
      <c r="T93" s="135"/>
      <c r="U93" s="150"/>
      <c r="W93" s="150"/>
      <c r="X93" s="1" t="str">
        <f t="shared" si="40"/>
        <v/>
      </c>
      <c r="Y93" s="1" t="str">
        <f t="shared" si="41"/>
        <v/>
      </c>
      <c r="Z93" s="117" t="str">
        <f t="shared" si="42"/>
        <v/>
      </c>
      <c r="AA93" s="1" t="str">
        <f t="shared" si="50"/>
        <v/>
      </c>
      <c r="AE93" t="s">
        <v>81</v>
      </c>
      <c r="AF93" t="s">
        <v>108</v>
      </c>
      <c r="AG93" t="s">
        <v>109</v>
      </c>
      <c r="AH93" t="s">
        <v>263</v>
      </c>
      <c r="AI93" t="s">
        <v>89</v>
      </c>
      <c r="AK93" t="s">
        <v>264</v>
      </c>
      <c r="AL93" t="s">
        <v>91</v>
      </c>
      <c r="AN93" s="59" t="s">
        <v>7412</v>
      </c>
      <c r="AP93" s="149" t="s">
        <v>66</v>
      </c>
      <c r="AQ93" t="s">
        <v>5742</v>
      </c>
      <c r="AR93" s="7">
        <v>0.65694444444444444</v>
      </c>
      <c r="AS93" s="1" t="str">
        <f t="shared" si="43"/>
        <v>Down 15:46</v>
      </c>
      <c r="AT93" s="150" t="s">
        <v>81</v>
      </c>
      <c r="AU93" s="150" t="s">
        <v>81</v>
      </c>
      <c r="AV93" s="150" t="s">
        <v>81</v>
      </c>
      <c r="AX93" s="1" t="str">
        <f t="shared" si="44"/>
        <v/>
      </c>
      <c r="AY93" s="1" t="str">
        <f t="shared" si="45"/>
        <v/>
      </c>
      <c r="BA93" t="s">
        <v>4095</v>
      </c>
      <c r="BB93" t="s">
        <v>4093</v>
      </c>
      <c r="BD93" t="s">
        <v>7337</v>
      </c>
      <c r="BE93" t="s">
        <v>7361</v>
      </c>
      <c r="BH93" s="59"/>
      <c r="BI93" s="1" t="str">
        <f t="shared" si="46"/>
        <v/>
      </c>
      <c r="BJ93" s="1" t="str">
        <f t="shared" si="47"/>
        <v/>
      </c>
      <c r="BK93" s="1" t="str">
        <f t="shared" si="48"/>
        <v/>
      </c>
      <c r="BL93" s="1" t="str">
        <f t="shared" si="49"/>
        <v/>
      </c>
      <c r="BO93" s="8" t="s">
        <v>4938</v>
      </c>
      <c r="BP93" s="5" t="s">
        <v>9218</v>
      </c>
      <c r="BY93">
        <v>95633</v>
      </c>
      <c r="BZ93" t="s">
        <v>14505</v>
      </c>
    </row>
    <row r="94" spans="1:78" x14ac:dyDescent="0.25">
      <c r="A94" s="1" t="str">
        <f t="shared" si="51"/>
        <v/>
      </c>
      <c r="B94" s="1" t="str">
        <f t="shared" si="52"/>
        <v/>
      </c>
      <c r="C94" s="60" t="str">
        <f t="shared" si="53"/>
        <v/>
      </c>
      <c r="D94" s="1" t="str">
        <f t="shared" si="54"/>
        <v/>
      </c>
      <c r="E94" s="1" t="str">
        <f t="shared" si="55"/>
        <v/>
      </c>
      <c r="F94" s="1" t="str">
        <f t="shared" si="56"/>
        <v/>
      </c>
      <c r="G94" s="1" t="str">
        <f t="shared" si="57"/>
        <v/>
      </c>
      <c r="H94" s="55" t="str">
        <f t="shared" si="58"/>
        <v/>
      </c>
      <c r="I94" s="1" t="str">
        <f>IF(O94="","",(IF(ISNA(VLOOKUP(O94,'On-Air sites List'!$B$1:$B$2000,1,FALSE)),"Not in List","")))</f>
        <v/>
      </c>
      <c r="J94" s="1" t="str">
        <f t="shared" si="59"/>
        <v/>
      </c>
      <c r="K94" s="1" t="str">
        <f t="shared" si="37"/>
        <v/>
      </c>
      <c r="L94" s="150"/>
      <c r="M94" s="150"/>
      <c r="N94" s="150"/>
      <c r="O94" s="150"/>
      <c r="P94" s="1" t="str">
        <f t="shared" si="38"/>
        <v/>
      </c>
      <c r="Q94" s="1" t="str">
        <f t="shared" si="39"/>
        <v/>
      </c>
      <c r="R94" s="1"/>
      <c r="S94" s="58"/>
      <c r="T94" s="135"/>
      <c r="U94" s="150"/>
      <c r="W94" s="150"/>
      <c r="X94" s="1" t="str">
        <f t="shared" si="40"/>
        <v/>
      </c>
      <c r="Y94" s="1" t="str">
        <f t="shared" si="41"/>
        <v/>
      </c>
      <c r="Z94" s="117" t="str">
        <f t="shared" si="42"/>
        <v/>
      </c>
      <c r="AA94" s="1" t="str">
        <f t="shared" si="50"/>
        <v/>
      </c>
      <c r="AE94" t="s">
        <v>81</v>
      </c>
      <c r="AF94" t="s">
        <v>7034</v>
      </c>
      <c r="AG94" t="s">
        <v>265</v>
      </c>
      <c r="AH94" t="s">
        <v>266</v>
      </c>
      <c r="AI94" t="s">
        <v>89</v>
      </c>
      <c r="AK94" t="s">
        <v>267</v>
      </c>
      <c r="AL94" t="s">
        <v>91</v>
      </c>
      <c r="AN94" s="59" t="s">
        <v>7412</v>
      </c>
      <c r="AP94" s="149" t="s">
        <v>5853</v>
      </c>
      <c r="AQ94">
        <v>244881</v>
      </c>
      <c r="AR94" s="7">
        <v>0.57291666666666663</v>
      </c>
      <c r="AS94" s="1" t="str">
        <f t="shared" si="43"/>
        <v>Down 13:45</v>
      </c>
      <c r="AT94" s="150" t="s">
        <v>81</v>
      </c>
      <c r="AU94" s="150" t="s">
        <v>81</v>
      </c>
      <c r="AV94" s="150" t="s">
        <v>81</v>
      </c>
      <c r="AX94" s="1" t="str">
        <f t="shared" si="44"/>
        <v/>
      </c>
      <c r="AY94" s="1" t="str">
        <f t="shared" si="45"/>
        <v/>
      </c>
      <c r="BA94" t="s">
        <v>4096</v>
      </c>
      <c r="BB94" t="s">
        <v>4093</v>
      </c>
      <c r="BD94" t="s">
        <v>7338</v>
      </c>
      <c r="BE94" t="s">
        <v>7354</v>
      </c>
      <c r="BH94" s="59"/>
      <c r="BI94" s="1" t="str">
        <f t="shared" si="46"/>
        <v/>
      </c>
      <c r="BJ94" s="1" t="str">
        <f t="shared" si="47"/>
        <v/>
      </c>
      <c r="BK94" s="1" t="str">
        <f t="shared" si="48"/>
        <v/>
      </c>
      <c r="BL94" s="1" t="str">
        <f t="shared" si="49"/>
        <v/>
      </c>
      <c r="BO94" s="8" t="s">
        <v>6079</v>
      </c>
      <c r="BP94" s="5" t="s">
        <v>9219</v>
      </c>
      <c r="BY94">
        <v>95634</v>
      </c>
      <c r="BZ94" t="s">
        <v>14505</v>
      </c>
    </row>
    <row r="95" spans="1:78" x14ac:dyDescent="0.25">
      <c r="A95" s="1" t="str">
        <f t="shared" si="51"/>
        <v/>
      </c>
      <c r="B95" s="1" t="str">
        <f t="shared" si="52"/>
        <v/>
      </c>
      <c r="C95" s="60" t="str">
        <f t="shared" si="53"/>
        <v/>
      </c>
      <c r="D95" s="1" t="str">
        <f t="shared" si="54"/>
        <v/>
      </c>
      <c r="E95" s="1" t="str">
        <f t="shared" si="55"/>
        <v/>
      </c>
      <c r="F95" s="1" t="str">
        <f t="shared" si="56"/>
        <v/>
      </c>
      <c r="G95" s="1" t="str">
        <f t="shared" si="57"/>
        <v/>
      </c>
      <c r="H95" s="55" t="str">
        <f t="shared" si="58"/>
        <v/>
      </c>
      <c r="I95" s="1" t="str">
        <f>IF(O95="","",(IF(ISNA(VLOOKUP(O95,'On-Air sites List'!$B$1:$B$2000,1,FALSE)),"Not in List","")))</f>
        <v/>
      </c>
      <c r="J95" s="1" t="str">
        <f t="shared" si="59"/>
        <v/>
      </c>
      <c r="K95" s="1" t="str">
        <f t="shared" si="37"/>
        <v/>
      </c>
      <c r="L95" s="150"/>
      <c r="M95" s="150"/>
      <c r="N95" s="150"/>
      <c r="O95" s="150"/>
      <c r="P95" s="1" t="str">
        <f t="shared" si="38"/>
        <v/>
      </c>
      <c r="Q95" s="1" t="str">
        <f t="shared" si="39"/>
        <v/>
      </c>
      <c r="R95" s="1"/>
      <c r="S95" s="58"/>
      <c r="T95" s="135"/>
      <c r="U95" s="150"/>
      <c r="W95" s="150"/>
      <c r="X95" s="1" t="str">
        <f t="shared" si="40"/>
        <v/>
      </c>
      <c r="Y95" s="1" t="str">
        <f t="shared" si="41"/>
        <v/>
      </c>
      <c r="Z95" s="117" t="str">
        <f t="shared" si="42"/>
        <v/>
      </c>
      <c r="AA95" s="1" t="str">
        <f t="shared" si="50"/>
        <v/>
      </c>
      <c r="AE95" t="s">
        <v>81</v>
      </c>
      <c r="AF95" t="s">
        <v>7011</v>
      </c>
      <c r="AG95" t="s">
        <v>268</v>
      </c>
      <c r="AH95" t="s">
        <v>269</v>
      </c>
      <c r="AI95" t="s">
        <v>89</v>
      </c>
      <c r="AK95" t="s">
        <v>270</v>
      </c>
      <c r="AL95" t="s">
        <v>91</v>
      </c>
      <c r="AN95" s="59" t="s">
        <v>7412</v>
      </c>
      <c r="AP95" s="149" t="s">
        <v>5853</v>
      </c>
      <c r="AQ95" t="s">
        <v>5857</v>
      </c>
      <c r="AR95" s="7">
        <v>0.61458333333333337</v>
      </c>
      <c r="AS95" s="1" t="str">
        <f t="shared" si="43"/>
        <v>Down 14:45</v>
      </c>
      <c r="AT95" s="150" t="s">
        <v>81</v>
      </c>
      <c r="AU95" s="150" t="s">
        <v>81</v>
      </c>
      <c r="AV95" s="150" t="s">
        <v>81</v>
      </c>
      <c r="AX95" s="1" t="str">
        <f t="shared" si="44"/>
        <v/>
      </c>
      <c r="AY95" s="1" t="str">
        <f t="shared" si="45"/>
        <v/>
      </c>
      <c r="BA95" t="s">
        <v>4097</v>
      </c>
      <c r="BB95" t="s">
        <v>4093</v>
      </c>
      <c r="BD95" t="s">
        <v>7339</v>
      </c>
      <c r="BE95" t="s">
        <v>7358</v>
      </c>
      <c r="BH95" s="59"/>
      <c r="BI95" s="1" t="str">
        <f t="shared" si="46"/>
        <v/>
      </c>
      <c r="BJ95" s="1" t="str">
        <f t="shared" si="47"/>
        <v/>
      </c>
      <c r="BK95" s="1" t="str">
        <f t="shared" si="48"/>
        <v/>
      </c>
      <c r="BL95" s="1" t="str">
        <f t="shared" si="49"/>
        <v/>
      </c>
      <c r="BO95" s="8" t="s">
        <v>9220</v>
      </c>
      <c r="BP95" s="5" t="s">
        <v>9221</v>
      </c>
      <c r="BY95">
        <v>95636</v>
      </c>
      <c r="BZ95" t="s">
        <v>14505</v>
      </c>
    </row>
    <row r="96" spans="1:78" x14ac:dyDescent="0.25">
      <c r="A96" s="1" t="str">
        <f t="shared" si="51"/>
        <v/>
      </c>
      <c r="B96" s="1" t="str">
        <f t="shared" si="52"/>
        <v/>
      </c>
      <c r="C96" s="60" t="str">
        <f t="shared" si="53"/>
        <v/>
      </c>
      <c r="D96" s="1" t="str">
        <f t="shared" si="54"/>
        <v/>
      </c>
      <c r="E96" s="1" t="str">
        <f t="shared" si="55"/>
        <v/>
      </c>
      <c r="F96" s="1" t="str">
        <f t="shared" si="56"/>
        <v/>
      </c>
      <c r="G96" s="1" t="str">
        <f t="shared" si="57"/>
        <v/>
      </c>
      <c r="H96" s="55" t="str">
        <f t="shared" si="58"/>
        <v/>
      </c>
      <c r="I96" s="1" t="str">
        <f>IF(O96="","",(IF(ISNA(VLOOKUP(O96,'On-Air sites List'!$B$1:$B$2000,1,FALSE)),"Not in List","")))</f>
        <v/>
      </c>
      <c r="J96" s="1" t="str">
        <f t="shared" si="59"/>
        <v/>
      </c>
      <c r="K96" s="1" t="str">
        <f t="shared" si="37"/>
        <v/>
      </c>
      <c r="L96" s="150"/>
      <c r="M96" s="150"/>
      <c r="N96" s="150"/>
      <c r="O96" s="150"/>
      <c r="P96" s="1" t="str">
        <f t="shared" si="38"/>
        <v/>
      </c>
      <c r="Q96" s="1" t="str">
        <f t="shared" si="39"/>
        <v/>
      </c>
      <c r="R96" s="1"/>
      <c r="S96" s="58"/>
      <c r="T96" s="135"/>
      <c r="U96" s="150"/>
      <c r="W96" s="150"/>
      <c r="X96" s="1" t="str">
        <f t="shared" si="40"/>
        <v/>
      </c>
      <c r="Y96" s="1" t="str">
        <f t="shared" si="41"/>
        <v/>
      </c>
      <c r="Z96" s="117" t="str">
        <f t="shared" si="42"/>
        <v/>
      </c>
      <c r="AA96" s="1" t="str">
        <f t="shared" si="50"/>
        <v/>
      </c>
      <c r="AE96" t="s">
        <v>81</v>
      </c>
      <c r="AF96" t="s">
        <v>271</v>
      </c>
      <c r="AG96" t="s">
        <v>272</v>
      </c>
      <c r="AH96" t="s">
        <v>273</v>
      </c>
      <c r="AI96" t="s">
        <v>89</v>
      </c>
      <c r="AK96" t="s">
        <v>274</v>
      </c>
      <c r="AL96" t="s">
        <v>91</v>
      </c>
      <c r="AN96" s="59" t="s">
        <v>7412</v>
      </c>
      <c r="AP96" s="149" t="s">
        <v>5853</v>
      </c>
      <c r="AQ96">
        <v>245250</v>
      </c>
      <c r="AR96" s="7">
        <v>0.57847222222222217</v>
      </c>
      <c r="AS96" s="1" t="str">
        <f t="shared" si="43"/>
        <v>Down 13:53</v>
      </c>
      <c r="AT96" s="150" t="s">
        <v>81</v>
      </c>
      <c r="AU96" s="150" t="s">
        <v>81</v>
      </c>
      <c r="AV96" s="150" t="s">
        <v>81</v>
      </c>
      <c r="AX96" s="1" t="str">
        <f t="shared" si="44"/>
        <v/>
      </c>
      <c r="AY96" s="1" t="str">
        <f t="shared" si="45"/>
        <v/>
      </c>
      <c r="BA96" t="s">
        <v>3709</v>
      </c>
      <c r="BB96" t="s">
        <v>4093</v>
      </c>
      <c r="BD96" t="s">
        <v>7340</v>
      </c>
      <c r="BE96" t="s">
        <v>7354</v>
      </c>
      <c r="BH96" s="59"/>
      <c r="BI96" s="1" t="str">
        <f t="shared" si="46"/>
        <v/>
      </c>
      <c r="BJ96" s="1" t="str">
        <f t="shared" si="47"/>
        <v/>
      </c>
      <c r="BK96" s="1" t="str">
        <f t="shared" si="48"/>
        <v/>
      </c>
      <c r="BL96" s="1" t="str">
        <f t="shared" si="49"/>
        <v/>
      </c>
      <c r="BO96" s="8" t="s">
        <v>4654</v>
      </c>
      <c r="BP96" s="5" t="s">
        <v>9222</v>
      </c>
      <c r="BY96">
        <v>95637</v>
      </c>
      <c r="BZ96" t="s">
        <v>14505</v>
      </c>
    </row>
    <row r="97" spans="1:78" x14ac:dyDescent="0.25">
      <c r="A97" s="1" t="str">
        <f t="shared" si="51"/>
        <v/>
      </c>
      <c r="B97" s="1" t="str">
        <f t="shared" si="52"/>
        <v/>
      </c>
      <c r="C97" s="60" t="str">
        <f t="shared" si="53"/>
        <v/>
      </c>
      <c r="D97" s="1" t="str">
        <f t="shared" si="54"/>
        <v/>
      </c>
      <c r="E97" s="1" t="str">
        <f t="shared" si="55"/>
        <v/>
      </c>
      <c r="F97" s="1" t="str">
        <f t="shared" si="56"/>
        <v/>
      </c>
      <c r="G97" s="1" t="str">
        <f t="shared" si="57"/>
        <v/>
      </c>
      <c r="H97" s="55" t="str">
        <f t="shared" si="58"/>
        <v/>
      </c>
      <c r="I97" s="1" t="str">
        <f>IF(O97="","",(IF(ISNA(VLOOKUP(O97,'On-Air sites List'!$B$1:$B$2000,1,FALSE)),"Not in List","")))</f>
        <v/>
      </c>
      <c r="J97" s="1" t="str">
        <f t="shared" si="59"/>
        <v/>
      </c>
      <c r="K97" s="1" t="str">
        <f t="shared" si="37"/>
        <v/>
      </c>
      <c r="L97" s="150"/>
      <c r="M97" s="150"/>
      <c r="N97" s="150"/>
      <c r="O97" s="150"/>
      <c r="P97" s="1" t="str">
        <f t="shared" si="38"/>
        <v/>
      </c>
      <c r="Q97" s="1" t="str">
        <f t="shared" si="39"/>
        <v/>
      </c>
      <c r="R97" s="1"/>
      <c r="S97" s="58"/>
      <c r="T97" s="135"/>
      <c r="U97" s="150"/>
      <c r="W97" s="150"/>
      <c r="X97" s="1" t="str">
        <f t="shared" si="40"/>
        <v/>
      </c>
      <c r="Y97" s="1" t="str">
        <f t="shared" si="41"/>
        <v/>
      </c>
      <c r="Z97" s="117" t="str">
        <f t="shared" si="42"/>
        <v/>
      </c>
      <c r="AA97" s="1" t="str">
        <f t="shared" si="50"/>
        <v/>
      </c>
      <c r="AE97" t="s">
        <v>81</v>
      </c>
      <c r="AF97" t="s">
        <v>275</v>
      </c>
      <c r="AG97" t="s">
        <v>276</v>
      </c>
      <c r="AH97" t="s">
        <v>277</v>
      </c>
      <c r="AI97" t="s">
        <v>89</v>
      </c>
      <c r="AK97" t="s">
        <v>278</v>
      </c>
      <c r="AL97" t="s">
        <v>91</v>
      </c>
      <c r="AN97" s="59" t="s">
        <v>7412</v>
      </c>
      <c r="AP97" s="149" t="s">
        <v>6905</v>
      </c>
      <c r="AQ97" t="s">
        <v>15453</v>
      </c>
      <c r="AR97" s="7">
        <v>0.56458333333333333</v>
      </c>
      <c r="AS97" s="1" t="str">
        <f t="shared" si="43"/>
        <v>Down 13:33</v>
      </c>
      <c r="AT97" s="150" t="s">
        <v>81</v>
      </c>
      <c r="AU97" s="150" t="s">
        <v>81</v>
      </c>
      <c r="AV97" s="150" t="s">
        <v>81</v>
      </c>
      <c r="AX97" s="1" t="str">
        <f t="shared" si="44"/>
        <v/>
      </c>
      <c r="AY97" s="1" t="str">
        <f t="shared" si="45"/>
        <v/>
      </c>
      <c r="BA97" t="s">
        <v>4098</v>
      </c>
      <c r="BB97" t="s">
        <v>4093</v>
      </c>
      <c r="BD97" t="s">
        <v>7341</v>
      </c>
      <c r="BE97" t="s">
        <v>7354</v>
      </c>
      <c r="BH97" s="59"/>
      <c r="BI97" s="1" t="str">
        <f t="shared" si="46"/>
        <v/>
      </c>
      <c r="BJ97" s="1" t="str">
        <f t="shared" si="47"/>
        <v/>
      </c>
      <c r="BK97" s="1" t="str">
        <f t="shared" si="48"/>
        <v/>
      </c>
      <c r="BL97" s="1" t="str">
        <f t="shared" si="49"/>
        <v/>
      </c>
      <c r="BO97" s="8" t="s">
        <v>805</v>
      </c>
      <c r="BP97" s="5" t="s">
        <v>9223</v>
      </c>
      <c r="BY97">
        <v>95638</v>
      </c>
      <c r="BZ97" t="s">
        <v>14505</v>
      </c>
    </row>
    <row r="98" spans="1:78" x14ac:dyDescent="0.25">
      <c r="A98" s="1" t="str">
        <f t="shared" si="51"/>
        <v/>
      </c>
      <c r="B98" s="1" t="str">
        <f t="shared" si="52"/>
        <v/>
      </c>
      <c r="C98" s="60" t="str">
        <f t="shared" si="53"/>
        <v/>
      </c>
      <c r="D98" s="1" t="str">
        <f t="shared" si="54"/>
        <v/>
      </c>
      <c r="E98" s="1" t="str">
        <f t="shared" si="55"/>
        <v/>
      </c>
      <c r="F98" s="1" t="str">
        <f t="shared" si="56"/>
        <v/>
      </c>
      <c r="G98" s="1" t="str">
        <f t="shared" si="57"/>
        <v/>
      </c>
      <c r="H98" s="55" t="str">
        <f t="shared" si="58"/>
        <v/>
      </c>
      <c r="I98" s="1" t="str">
        <f>IF(O98="","",(IF(ISNA(VLOOKUP(O98,'On-Air sites List'!$B$1:$B$2000,1,FALSE)),"Not in List","")))</f>
        <v/>
      </c>
      <c r="J98" s="1" t="str">
        <f t="shared" si="59"/>
        <v/>
      </c>
      <c r="K98" s="1" t="str">
        <f t="shared" si="37"/>
        <v/>
      </c>
      <c r="L98" s="150"/>
      <c r="M98" s="150"/>
      <c r="N98" s="150"/>
      <c r="O98" s="150"/>
      <c r="P98" s="1" t="str">
        <f t="shared" si="38"/>
        <v/>
      </c>
      <c r="Q98" s="1" t="str">
        <f t="shared" si="39"/>
        <v/>
      </c>
      <c r="R98" s="1"/>
      <c r="S98" s="58"/>
      <c r="T98" s="135"/>
      <c r="U98" s="150"/>
      <c r="W98" s="150"/>
      <c r="X98" s="1" t="str">
        <f t="shared" si="40"/>
        <v/>
      </c>
      <c r="Y98" s="1" t="str">
        <f t="shared" si="41"/>
        <v/>
      </c>
      <c r="Z98" s="117" t="str">
        <f t="shared" si="42"/>
        <v/>
      </c>
      <c r="AA98" s="1" t="str">
        <f t="shared" si="50"/>
        <v/>
      </c>
      <c r="AE98" t="s">
        <v>81</v>
      </c>
      <c r="AF98" t="s">
        <v>279</v>
      </c>
      <c r="AG98" t="s">
        <v>280</v>
      </c>
      <c r="AH98" t="s">
        <v>281</v>
      </c>
      <c r="AI98" t="s">
        <v>89</v>
      </c>
      <c r="AK98" t="s">
        <v>282</v>
      </c>
      <c r="AL98" t="s">
        <v>91</v>
      </c>
      <c r="AN98" s="59" t="s">
        <v>7412</v>
      </c>
      <c r="AP98" s="149" t="s">
        <v>6905</v>
      </c>
      <c r="AQ98" t="s">
        <v>2839</v>
      </c>
      <c r="AR98" s="7">
        <v>0.66527777777777775</v>
      </c>
      <c r="AS98" s="1" t="str">
        <f t="shared" si="43"/>
        <v>Down 15:58</v>
      </c>
      <c r="AT98" s="150" t="s">
        <v>81</v>
      </c>
      <c r="AU98" s="150" t="s">
        <v>81</v>
      </c>
      <c r="AV98" s="150" t="s">
        <v>81</v>
      </c>
      <c r="AX98" s="1" t="str">
        <f t="shared" si="44"/>
        <v/>
      </c>
      <c r="AY98" s="1" t="str">
        <f t="shared" si="45"/>
        <v/>
      </c>
      <c r="BA98" t="s">
        <v>2782</v>
      </c>
      <c r="BB98" t="s">
        <v>4093</v>
      </c>
      <c r="BD98" t="s">
        <v>7342</v>
      </c>
      <c r="BE98" t="s">
        <v>7355</v>
      </c>
      <c r="BH98" s="59"/>
      <c r="BI98" s="1" t="str">
        <f t="shared" si="46"/>
        <v/>
      </c>
      <c r="BJ98" s="1" t="str">
        <f t="shared" si="47"/>
        <v/>
      </c>
      <c r="BK98" s="1" t="str">
        <f t="shared" si="48"/>
        <v/>
      </c>
      <c r="BL98" s="1" t="str">
        <f t="shared" si="49"/>
        <v/>
      </c>
      <c r="BO98" s="8" t="s">
        <v>4459</v>
      </c>
      <c r="BP98" s="5" t="s">
        <v>9224</v>
      </c>
      <c r="BY98">
        <v>96046</v>
      </c>
      <c r="BZ98" t="s">
        <v>14505</v>
      </c>
    </row>
    <row r="99" spans="1:78" x14ac:dyDescent="0.25">
      <c r="A99" s="1" t="str">
        <f t="shared" si="51"/>
        <v/>
      </c>
      <c r="B99" s="1" t="str">
        <f t="shared" si="52"/>
        <v/>
      </c>
      <c r="C99" s="60" t="str">
        <f t="shared" si="53"/>
        <v/>
      </c>
      <c r="D99" s="1" t="str">
        <f t="shared" si="54"/>
        <v/>
      </c>
      <c r="E99" s="1" t="str">
        <f t="shared" si="55"/>
        <v/>
      </c>
      <c r="F99" s="1" t="str">
        <f t="shared" si="56"/>
        <v/>
      </c>
      <c r="G99" s="1" t="str">
        <f t="shared" si="57"/>
        <v/>
      </c>
      <c r="H99" s="55" t="str">
        <f t="shared" si="58"/>
        <v/>
      </c>
      <c r="I99" s="1" t="str">
        <f>IF(O99="","",(IF(ISNA(VLOOKUP(O99,'On-Air sites List'!$B$1:$B$2000,1,FALSE)),"Not in List","")))</f>
        <v/>
      </c>
      <c r="J99" s="1" t="str">
        <f t="shared" si="59"/>
        <v/>
      </c>
      <c r="K99" s="1" t="str">
        <f t="shared" si="37"/>
        <v/>
      </c>
      <c r="L99" s="150"/>
      <c r="M99" s="150"/>
      <c r="N99" s="150"/>
      <c r="O99" s="150"/>
      <c r="P99" s="1" t="str">
        <f t="shared" si="38"/>
        <v/>
      </c>
      <c r="Q99" s="1" t="str">
        <f t="shared" si="39"/>
        <v/>
      </c>
      <c r="R99" s="1"/>
      <c r="S99" s="58"/>
      <c r="T99" s="135"/>
      <c r="U99" s="150"/>
      <c r="W99" s="150"/>
      <c r="X99" s="1" t="str">
        <f t="shared" si="40"/>
        <v/>
      </c>
      <c r="Y99" s="1" t="str">
        <f t="shared" si="41"/>
        <v/>
      </c>
      <c r="Z99" s="117" t="str">
        <f t="shared" si="42"/>
        <v/>
      </c>
      <c r="AA99" s="1" t="str">
        <f t="shared" si="50"/>
        <v/>
      </c>
      <c r="AE99" t="s">
        <v>81</v>
      </c>
      <c r="AF99" t="s">
        <v>283</v>
      </c>
      <c r="AG99" t="s">
        <v>284</v>
      </c>
      <c r="AH99" t="s">
        <v>285</v>
      </c>
      <c r="AI99" t="s">
        <v>89</v>
      </c>
      <c r="AK99" t="s">
        <v>286</v>
      </c>
      <c r="AL99" t="s">
        <v>91</v>
      </c>
      <c r="AN99" s="59" t="s">
        <v>7412</v>
      </c>
      <c r="AP99" s="149" t="s">
        <v>6905</v>
      </c>
      <c r="AQ99" t="s">
        <v>6933</v>
      </c>
      <c r="AR99" s="7">
        <v>0.64444444444444449</v>
      </c>
      <c r="AS99" s="1" t="str">
        <f t="shared" si="43"/>
        <v>Down 15:28</v>
      </c>
      <c r="AT99" s="150" t="s">
        <v>81</v>
      </c>
      <c r="AU99" s="150" t="s">
        <v>81</v>
      </c>
      <c r="AV99" s="150" t="s">
        <v>81</v>
      </c>
      <c r="AX99" s="1" t="str">
        <f t="shared" si="44"/>
        <v/>
      </c>
      <c r="AY99" s="1" t="str">
        <f t="shared" si="45"/>
        <v/>
      </c>
      <c r="BA99" t="s">
        <v>4099</v>
      </c>
      <c r="BB99" t="s">
        <v>4093</v>
      </c>
      <c r="BD99" t="s">
        <v>7343</v>
      </c>
      <c r="BE99" t="s">
        <v>7355</v>
      </c>
      <c r="BH99" s="59"/>
      <c r="BI99" s="1" t="str">
        <f t="shared" si="46"/>
        <v/>
      </c>
      <c r="BJ99" s="1" t="str">
        <f t="shared" si="47"/>
        <v/>
      </c>
      <c r="BK99" s="1" t="str">
        <f t="shared" si="48"/>
        <v/>
      </c>
      <c r="BL99" s="1" t="str">
        <f t="shared" si="49"/>
        <v/>
      </c>
      <c r="BO99" s="8" t="s">
        <v>9225</v>
      </c>
      <c r="BP99" s="5" t="s">
        <v>9226</v>
      </c>
      <c r="BY99">
        <v>105570</v>
      </c>
      <c r="BZ99" t="s">
        <v>14505</v>
      </c>
    </row>
    <row r="100" spans="1:78" x14ac:dyDescent="0.25">
      <c r="A100" s="1" t="str">
        <f t="shared" si="51"/>
        <v/>
      </c>
      <c r="B100" s="1" t="str">
        <f t="shared" si="52"/>
        <v/>
      </c>
      <c r="C100" s="60" t="str">
        <f t="shared" si="53"/>
        <v/>
      </c>
      <c r="D100" s="1" t="str">
        <f t="shared" si="54"/>
        <v/>
      </c>
      <c r="E100" s="1" t="str">
        <f t="shared" si="55"/>
        <v/>
      </c>
      <c r="F100" s="1" t="str">
        <f t="shared" si="56"/>
        <v/>
      </c>
      <c r="G100" s="1" t="str">
        <f t="shared" si="57"/>
        <v/>
      </c>
      <c r="H100" s="55" t="str">
        <f t="shared" si="58"/>
        <v/>
      </c>
      <c r="I100" s="1" t="str">
        <f>IF(O100="","",(IF(ISNA(VLOOKUP(O100,'On-Air sites List'!$B$1:$B$2000,1,FALSE)),"Not in List","")))</f>
        <v/>
      </c>
      <c r="J100" s="1" t="str">
        <f t="shared" si="59"/>
        <v/>
      </c>
      <c r="K100" s="1" t="str">
        <f t="shared" si="37"/>
        <v/>
      </c>
      <c r="L100" s="150"/>
      <c r="M100" s="150"/>
      <c r="N100" s="150"/>
      <c r="O100" s="150"/>
      <c r="P100" s="1" t="str">
        <f t="shared" si="38"/>
        <v/>
      </c>
      <c r="Q100" s="1" t="str">
        <f t="shared" si="39"/>
        <v/>
      </c>
      <c r="R100" s="1"/>
      <c r="S100" s="58"/>
      <c r="T100" s="152"/>
      <c r="U100" s="150"/>
      <c r="W100" s="150"/>
      <c r="X100" s="1" t="str">
        <f t="shared" si="40"/>
        <v/>
      </c>
      <c r="Y100" s="1" t="str">
        <f t="shared" si="41"/>
        <v/>
      </c>
      <c r="Z100" s="117" t="str">
        <f t="shared" si="42"/>
        <v/>
      </c>
      <c r="AA100" s="1" t="str">
        <f t="shared" si="50"/>
        <v/>
      </c>
      <c r="AE100" t="s">
        <v>81</v>
      </c>
      <c r="AF100" t="s">
        <v>10052</v>
      </c>
      <c r="AG100" t="s">
        <v>11725</v>
      </c>
      <c r="AH100" t="s">
        <v>11726</v>
      </c>
      <c r="AI100" t="s">
        <v>89</v>
      </c>
      <c r="AK100" t="s">
        <v>11727</v>
      </c>
      <c r="AL100" t="s">
        <v>91</v>
      </c>
      <c r="AN100" s="59" t="s">
        <v>7412</v>
      </c>
      <c r="AP100" s="149" t="s">
        <v>4627</v>
      </c>
      <c r="AQ100" t="s">
        <v>4652</v>
      </c>
      <c r="AR100" s="7">
        <v>0.63055555555555554</v>
      </c>
      <c r="AS100" s="1" t="str">
        <f t="shared" si="43"/>
        <v>Down 15:08</v>
      </c>
      <c r="AT100" s="150" t="s">
        <v>81</v>
      </c>
      <c r="AU100" s="150" t="s">
        <v>81</v>
      </c>
      <c r="AV100" s="150" t="s">
        <v>81</v>
      </c>
      <c r="AX100" s="1" t="str">
        <f t="shared" si="44"/>
        <v/>
      </c>
      <c r="AY100" s="1" t="str">
        <f t="shared" si="45"/>
        <v/>
      </c>
      <c r="BA100" t="s">
        <v>4100</v>
      </c>
      <c r="BB100" t="s">
        <v>4093</v>
      </c>
      <c r="BD100" t="s">
        <v>7344</v>
      </c>
      <c r="BE100" t="s">
        <v>7354</v>
      </c>
      <c r="BH100" s="59"/>
      <c r="BI100" s="1" t="str">
        <f t="shared" si="46"/>
        <v/>
      </c>
      <c r="BJ100" s="1" t="str">
        <f t="shared" si="47"/>
        <v/>
      </c>
      <c r="BK100" s="1" t="str">
        <f t="shared" si="48"/>
        <v/>
      </c>
      <c r="BL100" s="1" t="str">
        <f t="shared" si="49"/>
        <v/>
      </c>
      <c r="BO100" s="8" t="s">
        <v>9227</v>
      </c>
      <c r="BP100" s="5" t="s">
        <v>9228</v>
      </c>
      <c r="BY100">
        <v>105571</v>
      </c>
      <c r="BZ100" t="s">
        <v>14505</v>
      </c>
    </row>
    <row r="101" spans="1:78" x14ac:dyDescent="0.25">
      <c r="A101" s="1" t="str">
        <f t="shared" si="51"/>
        <v/>
      </c>
      <c r="B101" s="1" t="str">
        <f t="shared" si="52"/>
        <v/>
      </c>
      <c r="C101" s="60" t="str">
        <f t="shared" si="53"/>
        <v/>
      </c>
      <c r="D101" s="1" t="str">
        <f t="shared" si="54"/>
        <v/>
      </c>
      <c r="E101" s="1" t="str">
        <f t="shared" si="55"/>
        <v/>
      </c>
      <c r="F101" s="1" t="str">
        <f t="shared" si="56"/>
        <v/>
      </c>
      <c r="G101" s="1" t="str">
        <f t="shared" si="57"/>
        <v/>
      </c>
      <c r="H101" s="55" t="str">
        <f t="shared" si="58"/>
        <v/>
      </c>
      <c r="I101" s="1" t="str">
        <f>IF(O101="","",(IF(ISNA(VLOOKUP(O101,'On-Air sites List'!$B$1:$B$2000,1,FALSE)),"Not in List","")))</f>
        <v/>
      </c>
      <c r="J101" s="1" t="str">
        <f t="shared" si="59"/>
        <v/>
      </c>
      <c r="K101" s="1" t="str">
        <f t="shared" si="37"/>
        <v/>
      </c>
      <c r="L101" s="150"/>
      <c r="M101" s="150"/>
      <c r="N101" s="150"/>
      <c r="O101" s="150"/>
      <c r="P101" s="1" t="str">
        <f t="shared" si="38"/>
        <v/>
      </c>
      <c r="Q101" s="1" t="str">
        <f t="shared" si="39"/>
        <v/>
      </c>
      <c r="R101" s="1"/>
      <c r="S101" s="58"/>
      <c r="T101" s="152"/>
      <c r="U101" s="150"/>
      <c r="W101" s="150"/>
      <c r="X101" s="1" t="str">
        <f t="shared" si="40"/>
        <v/>
      </c>
      <c r="Y101" s="1" t="str">
        <f t="shared" si="41"/>
        <v/>
      </c>
      <c r="Z101" s="117" t="str">
        <f t="shared" si="42"/>
        <v/>
      </c>
      <c r="AA101" s="1" t="str">
        <f t="shared" si="50"/>
        <v/>
      </c>
      <c r="AE101" t="s">
        <v>81</v>
      </c>
      <c r="AF101" t="s">
        <v>9944</v>
      </c>
      <c r="AG101" t="s">
        <v>6221</v>
      </c>
      <c r="AH101" t="s">
        <v>11728</v>
      </c>
      <c r="AI101" t="s">
        <v>89</v>
      </c>
      <c r="AK101" t="s">
        <v>11729</v>
      </c>
      <c r="AL101" t="s">
        <v>91</v>
      </c>
      <c r="AN101" s="59" t="s">
        <v>7412</v>
      </c>
      <c r="AP101" s="149" t="s">
        <v>4627</v>
      </c>
      <c r="AQ101" t="s">
        <v>1936</v>
      </c>
      <c r="AR101" s="7">
        <v>0.56319444444444444</v>
      </c>
      <c r="AS101" s="1" t="str">
        <f t="shared" si="43"/>
        <v>Down 13:31</v>
      </c>
      <c r="AT101" s="150" t="s">
        <v>81</v>
      </c>
      <c r="AU101" s="150" t="s">
        <v>81</v>
      </c>
      <c r="AV101" s="150" t="s">
        <v>81</v>
      </c>
      <c r="AX101" s="1" t="str">
        <f t="shared" si="44"/>
        <v/>
      </c>
      <c r="AY101" s="1" t="str">
        <f t="shared" si="45"/>
        <v/>
      </c>
      <c r="BA101" t="s">
        <v>4101</v>
      </c>
      <c r="BB101" t="s">
        <v>4093</v>
      </c>
      <c r="BD101" t="s">
        <v>7345</v>
      </c>
      <c r="BE101" t="s">
        <v>7355</v>
      </c>
      <c r="BK101" s="1" t="str">
        <f t="shared" si="48"/>
        <v/>
      </c>
      <c r="BL101" s="1" t="str">
        <f t="shared" si="49"/>
        <v/>
      </c>
      <c r="BO101" s="8" t="s">
        <v>4799</v>
      </c>
      <c r="BP101" s="5" t="s">
        <v>9229</v>
      </c>
      <c r="BY101">
        <v>105572</v>
      </c>
      <c r="BZ101" t="s">
        <v>14505</v>
      </c>
    </row>
    <row r="102" spans="1:78" x14ac:dyDescent="0.25">
      <c r="A102" s="1" t="str">
        <f t="shared" si="51"/>
        <v/>
      </c>
      <c r="B102" s="1" t="str">
        <f t="shared" si="52"/>
        <v/>
      </c>
      <c r="C102" s="60" t="str">
        <f t="shared" si="53"/>
        <v/>
      </c>
      <c r="D102" s="1" t="str">
        <f t="shared" si="54"/>
        <v/>
      </c>
      <c r="E102" s="1" t="str">
        <f t="shared" si="55"/>
        <v/>
      </c>
      <c r="F102" s="1" t="str">
        <f t="shared" si="56"/>
        <v/>
      </c>
      <c r="G102" s="1" t="str">
        <f t="shared" si="57"/>
        <v/>
      </c>
      <c r="H102" s="55" t="str">
        <f t="shared" si="58"/>
        <v/>
      </c>
      <c r="I102" s="1" t="str">
        <f>IF(O102="","",(IF(ISNA(VLOOKUP(O102,'On-Air sites List'!$B$1:$B$2000,1,FALSE)),"Not in List","")))</f>
        <v/>
      </c>
      <c r="J102" s="1" t="str">
        <f t="shared" si="59"/>
        <v/>
      </c>
      <c r="K102" s="1" t="str">
        <f t="shared" si="37"/>
        <v/>
      </c>
      <c r="L102" s="150"/>
      <c r="M102" s="150"/>
      <c r="N102" s="150"/>
      <c r="O102" s="150"/>
      <c r="P102" s="1" t="str">
        <f t="shared" si="38"/>
        <v/>
      </c>
      <c r="Q102" s="1" t="str">
        <f t="shared" si="39"/>
        <v/>
      </c>
      <c r="R102" s="1"/>
      <c r="S102" s="58"/>
      <c r="T102" s="152"/>
      <c r="U102" s="150"/>
      <c r="W102" s="150"/>
      <c r="X102" s="1" t="str">
        <f t="shared" si="40"/>
        <v/>
      </c>
      <c r="Y102" s="1" t="str">
        <f t="shared" si="41"/>
        <v/>
      </c>
      <c r="Z102" s="117" t="str">
        <f t="shared" si="42"/>
        <v/>
      </c>
      <c r="AA102" s="1" t="str">
        <f t="shared" si="50"/>
        <v/>
      </c>
      <c r="AE102" t="s">
        <v>81</v>
      </c>
      <c r="AF102" t="s">
        <v>10088</v>
      </c>
      <c r="AG102" t="s">
        <v>6791</v>
      </c>
      <c r="AH102" t="s">
        <v>11730</v>
      </c>
      <c r="AI102" t="s">
        <v>89</v>
      </c>
      <c r="AK102" t="s">
        <v>11731</v>
      </c>
      <c r="AL102" t="s">
        <v>91</v>
      </c>
      <c r="AN102" s="59" t="s">
        <v>7412</v>
      </c>
      <c r="AP102" s="149" t="s">
        <v>4982</v>
      </c>
      <c r="AQ102" t="s">
        <v>4983</v>
      </c>
      <c r="AR102" s="7">
        <v>0.57500000000000007</v>
      </c>
      <c r="AS102" s="1" t="str">
        <f t="shared" si="43"/>
        <v>Down 13:48</v>
      </c>
      <c r="AT102" s="150" t="s">
        <v>81</v>
      </c>
      <c r="AU102" s="150" t="s">
        <v>81</v>
      </c>
      <c r="AV102" s="150" t="s">
        <v>81</v>
      </c>
      <c r="AX102" s="1" t="str">
        <f t="shared" si="44"/>
        <v/>
      </c>
      <c r="AY102" s="1" t="str">
        <f t="shared" si="45"/>
        <v/>
      </c>
      <c r="BA102" t="s">
        <v>4102</v>
      </c>
      <c r="BB102" t="s">
        <v>4093</v>
      </c>
      <c r="BD102" t="s">
        <v>7346</v>
      </c>
      <c r="BE102" t="s">
        <v>7355</v>
      </c>
      <c r="BK102" s="1" t="str">
        <f t="shared" si="48"/>
        <v/>
      </c>
      <c r="BL102" s="1" t="str">
        <f t="shared" si="49"/>
        <v/>
      </c>
      <c r="BO102" s="8" t="s">
        <v>4577</v>
      </c>
      <c r="BP102" s="5" t="s">
        <v>9230</v>
      </c>
      <c r="BY102">
        <v>105573</v>
      </c>
      <c r="BZ102" t="s">
        <v>14505</v>
      </c>
    </row>
    <row r="103" spans="1:78" x14ac:dyDescent="0.25">
      <c r="A103" s="1" t="str">
        <f t="shared" si="51"/>
        <v/>
      </c>
      <c r="B103" s="1" t="str">
        <f t="shared" si="52"/>
        <v/>
      </c>
      <c r="C103" s="60" t="str">
        <f t="shared" si="53"/>
        <v/>
      </c>
      <c r="D103" s="1" t="str">
        <f t="shared" si="54"/>
        <v/>
      </c>
      <c r="E103" s="1" t="str">
        <f t="shared" si="55"/>
        <v/>
      </c>
      <c r="F103" s="1" t="str">
        <f t="shared" si="56"/>
        <v/>
      </c>
      <c r="G103" s="1" t="str">
        <f t="shared" si="57"/>
        <v/>
      </c>
      <c r="H103" s="55" t="str">
        <f t="shared" si="58"/>
        <v/>
      </c>
      <c r="I103" s="1" t="str">
        <f>IF(O103="","",(IF(ISNA(VLOOKUP(O103,'On-Air sites List'!$B$1:$B$2000,1,FALSE)),"Not in List","")))</f>
        <v/>
      </c>
      <c r="J103" s="1" t="str">
        <f t="shared" si="59"/>
        <v/>
      </c>
      <c r="K103" s="1" t="str">
        <f t="shared" si="37"/>
        <v/>
      </c>
      <c r="L103" s="150"/>
      <c r="M103" s="150"/>
      <c r="N103" s="150"/>
      <c r="O103" s="150"/>
      <c r="P103" s="1" t="str">
        <f t="shared" si="38"/>
        <v/>
      </c>
      <c r="Q103" s="1" t="str">
        <f t="shared" si="39"/>
        <v/>
      </c>
      <c r="R103" s="1"/>
      <c r="S103" s="58"/>
      <c r="T103" s="152"/>
      <c r="U103" s="150"/>
      <c r="W103" s="150"/>
      <c r="X103" s="1" t="str">
        <f t="shared" si="40"/>
        <v/>
      </c>
      <c r="Y103" s="1" t="str">
        <f t="shared" si="41"/>
        <v/>
      </c>
      <c r="Z103" s="117" t="str">
        <f t="shared" si="42"/>
        <v/>
      </c>
      <c r="AA103" s="1" t="str">
        <f t="shared" si="50"/>
        <v/>
      </c>
      <c r="AE103" t="s">
        <v>81</v>
      </c>
      <c r="AF103" t="s">
        <v>81</v>
      </c>
      <c r="AG103" t="s">
        <v>81</v>
      </c>
      <c r="AH103" t="s">
        <v>81</v>
      </c>
      <c r="AI103" t="s">
        <v>89</v>
      </c>
      <c r="AK103" t="s">
        <v>81</v>
      </c>
      <c r="AL103" t="s">
        <v>91</v>
      </c>
      <c r="AN103" s="59" t="s">
        <v>7412</v>
      </c>
      <c r="AP103" s="149" t="s">
        <v>4982</v>
      </c>
      <c r="AQ103" t="s">
        <v>1887</v>
      </c>
      <c r="AR103" s="7">
        <v>0.56111111111111112</v>
      </c>
      <c r="AS103" s="1" t="str">
        <f t="shared" si="43"/>
        <v>Down 13:28</v>
      </c>
      <c r="AT103" s="150" t="s">
        <v>81</v>
      </c>
      <c r="AU103" s="150" t="s">
        <v>81</v>
      </c>
      <c r="AV103" s="150" t="s">
        <v>81</v>
      </c>
      <c r="AX103" s="1" t="str">
        <f t="shared" si="44"/>
        <v/>
      </c>
      <c r="AY103" s="1" t="str">
        <f t="shared" si="45"/>
        <v/>
      </c>
      <c r="BA103" t="s">
        <v>4103</v>
      </c>
      <c r="BB103" t="s">
        <v>4093</v>
      </c>
      <c r="BD103" t="s">
        <v>7347</v>
      </c>
      <c r="BE103" t="s">
        <v>7355</v>
      </c>
      <c r="BK103" s="1" t="str">
        <f t="shared" si="48"/>
        <v/>
      </c>
      <c r="BL103" s="1" t="str">
        <f t="shared" si="49"/>
        <v/>
      </c>
      <c r="BO103" s="8" t="s">
        <v>5726</v>
      </c>
      <c r="BP103" s="5" t="s">
        <v>9231</v>
      </c>
      <c r="BY103">
        <v>105574</v>
      </c>
      <c r="BZ103" t="s">
        <v>14505</v>
      </c>
    </row>
    <row r="104" spans="1:78" x14ac:dyDescent="0.25">
      <c r="A104" s="1" t="str">
        <f t="shared" si="51"/>
        <v/>
      </c>
      <c r="B104" s="1" t="str">
        <f t="shared" si="52"/>
        <v/>
      </c>
      <c r="C104" s="60" t="str">
        <f t="shared" si="53"/>
        <v/>
      </c>
      <c r="D104" s="1" t="str">
        <f t="shared" si="54"/>
        <v/>
      </c>
      <c r="E104" s="1" t="str">
        <f t="shared" si="55"/>
        <v/>
      </c>
      <c r="F104" s="1" t="str">
        <f t="shared" si="56"/>
        <v/>
      </c>
      <c r="G104" s="1" t="str">
        <f t="shared" si="57"/>
        <v/>
      </c>
      <c r="H104" s="55" t="str">
        <f t="shared" si="58"/>
        <v/>
      </c>
      <c r="I104" s="1" t="str">
        <f>IF(O104="","",(IF(ISNA(VLOOKUP(O104,'On-Air sites List'!$B$1:$B$2000,1,FALSE)),"Not in List","")))</f>
        <v/>
      </c>
      <c r="J104" s="1" t="str">
        <f t="shared" si="59"/>
        <v/>
      </c>
      <c r="K104" s="1" t="str">
        <f t="shared" si="37"/>
        <v/>
      </c>
      <c r="L104" s="150"/>
      <c r="M104" s="150"/>
      <c r="N104" s="150"/>
      <c r="O104" s="150"/>
      <c r="P104" s="1" t="str">
        <f t="shared" si="38"/>
        <v/>
      </c>
      <c r="Q104" s="1" t="str">
        <f t="shared" si="39"/>
        <v/>
      </c>
      <c r="R104" s="1"/>
      <c r="S104" s="58"/>
      <c r="T104" s="152"/>
      <c r="U104" s="150"/>
      <c r="W104" s="150"/>
      <c r="X104" s="1" t="str">
        <f t="shared" si="40"/>
        <v/>
      </c>
      <c r="Y104" s="1" t="str">
        <f t="shared" si="41"/>
        <v/>
      </c>
      <c r="Z104" s="117" t="str">
        <f t="shared" si="42"/>
        <v/>
      </c>
      <c r="AA104" s="1" t="str">
        <f t="shared" si="50"/>
        <v/>
      </c>
      <c r="AE104" t="s">
        <v>81</v>
      </c>
      <c r="AF104" t="s">
        <v>81</v>
      </c>
      <c r="AG104" t="s">
        <v>81</v>
      </c>
      <c r="AH104" t="s">
        <v>81</v>
      </c>
      <c r="AI104" t="s">
        <v>89</v>
      </c>
      <c r="AK104" t="s">
        <v>81</v>
      </c>
      <c r="AL104" t="s">
        <v>91</v>
      </c>
      <c r="AN104" s="59" t="s">
        <v>7412</v>
      </c>
      <c r="AP104" s="149" t="s">
        <v>4982</v>
      </c>
      <c r="AQ104" t="s">
        <v>5055</v>
      </c>
      <c r="AR104" s="7">
        <v>0.62569444444444444</v>
      </c>
      <c r="AS104" s="1" t="str">
        <f t="shared" si="43"/>
        <v>Down 15:01</v>
      </c>
      <c r="AT104" s="150" t="s">
        <v>81</v>
      </c>
      <c r="AU104" s="150" t="s">
        <v>81</v>
      </c>
      <c r="AV104" s="150" t="s">
        <v>81</v>
      </c>
      <c r="AX104" s="1" t="str">
        <f t="shared" si="44"/>
        <v/>
      </c>
      <c r="AY104" s="1" t="str">
        <f t="shared" si="45"/>
        <v/>
      </c>
      <c r="BA104" t="s">
        <v>3705</v>
      </c>
      <c r="BB104" t="s">
        <v>4093</v>
      </c>
      <c r="BD104" t="s">
        <v>7348</v>
      </c>
      <c r="BE104" t="s">
        <v>7354</v>
      </c>
      <c r="BK104" s="1" t="str">
        <f t="shared" si="48"/>
        <v/>
      </c>
      <c r="BL104" s="1" t="str">
        <f t="shared" si="49"/>
        <v/>
      </c>
      <c r="BO104" s="8" t="s">
        <v>4572</v>
      </c>
      <c r="BP104" s="5" t="s">
        <v>9232</v>
      </c>
      <c r="BY104">
        <v>105575</v>
      </c>
      <c r="BZ104" t="s">
        <v>14505</v>
      </c>
    </row>
    <row r="105" spans="1:78" x14ac:dyDescent="0.25">
      <c r="A105" s="1" t="str">
        <f t="shared" si="51"/>
        <v/>
      </c>
      <c r="B105" s="1" t="str">
        <f t="shared" si="52"/>
        <v/>
      </c>
      <c r="C105" s="60" t="str">
        <f t="shared" si="53"/>
        <v/>
      </c>
      <c r="D105" s="1" t="str">
        <f t="shared" si="54"/>
        <v/>
      </c>
      <c r="E105" s="1" t="str">
        <f t="shared" si="55"/>
        <v/>
      </c>
      <c r="F105" s="1" t="str">
        <f t="shared" si="56"/>
        <v/>
      </c>
      <c r="G105" s="1" t="str">
        <f t="shared" si="57"/>
        <v/>
      </c>
      <c r="H105" s="55" t="str">
        <f t="shared" si="58"/>
        <v/>
      </c>
      <c r="I105" s="1" t="str">
        <f>IF(O105="","",(IF(ISNA(VLOOKUP(O105,'On-Air sites List'!$B$1:$B$2000,1,FALSE)),"Not in List","")))</f>
        <v/>
      </c>
      <c r="J105" s="1" t="str">
        <f t="shared" si="59"/>
        <v/>
      </c>
      <c r="K105" s="1" t="str">
        <f t="shared" si="37"/>
        <v/>
      </c>
      <c r="L105" s="150"/>
      <c r="M105" s="150"/>
      <c r="N105" s="150"/>
      <c r="O105" s="150"/>
      <c r="P105" s="1" t="str">
        <f t="shared" si="38"/>
        <v/>
      </c>
      <c r="Q105" s="1" t="str">
        <f t="shared" si="39"/>
        <v/>
      </c>
      <c r="R105" s="1"/>
      <c r="S105" s="58"/>
      <c r="T105" s="152"/>
      <c r="U105" s="150"/>
      <c r="W105" s="150"/>
      <c r="X105" s="1" t="str">
        <f t="shared" si="40"/>
        <v/>
      </c>
      <c r="Y105" s="1" t="str">
        <f t="shared" si="41"/>
        <v/>
      </c>
      <c r="Z105" s="117" t="str">
        <f t="shared" si="42"/>
        <v/>
      </c>
      <c r="AA105" s="1" t="str">
        <f t="shared" si="50"/>
        <v/>
      </c>
      <c r="AE105" t="s">
        <v>81</v>
      </c>
      <c r="AF105" t="s">
        <v>81</v>
      </c>
      <c r="AG105" t="s">
        <v>81</v>
      </c>
      <c r="AH105" t="s">
        <v>81</v>
      </c>
      <c r="AI105" t="s">
        <v>89</v>
      </c>
      <c r="AK105" t="s">
        <v>81</v>
      </c>
      <c r="AL105" t="s">
        <v>91</v>
      </c>
      <c r="AN105" s="59" t="s">
        <v>7412</v>
      </c>
      <c r="AP105" s="149" t="s">
        <v>5147</v>
      </c>
      <c r="AQ105" t="s">
        <v>14138</v>
      </c>
      <c r="AR105" s="7">
        <v>0.5854166666666667</v>
      </c>
      <c r="AS105" s="1" t="str">
        <f t="shared" si="43"/>
        <v>Down 14:03</v>
      </c>
      <c r="AT105" s="150" t="s">
        <v>81</v>
      </c>
      <c r="AU105" s="150" t="s">
        <v>81</v>
      </c>
      <c r="AV105" s="150" t="s">
        <v>81</v>
      </c>
      <c r="AX105" s="1" t="str">
        <f t="shared" si="44"/>
        <v/>
      </c>
      <c r="AY105" s="1" t="str">
        <f t="shared" si="45"/>
        <v/>
      </c>
      <c r="BA105" t="s">
        <v>4104</v>
      </c>
      <c r="BB105" t="s">
        <v>4093</v>
      </c>
      <c r="BD105" t="s">
        <v>7349</v>
      </c>
      <c r="BE105" t="s">
        <v>7354</v>
      </c>
      <c r="BK105" s="1" t="str">
        <f t="shared" si="48"/>
        <v/>
      </c>
      <c r="BL105" s="1" t="str">
        <f t="shared" si="49"/>
        <v/>
      </c>
      <c r="BO105" s="8" t="s">
        <v>9233</v>
      </c>
      <c r="BP105" s="5" t="s">
        <v>9234</v>
      </c>
      <c r="BY105">
        <v>105576</v>
      </c>
      <c r="BZ105" t="s">
        <v>14505</v>
      </c>
    </row>
    <row r="106" spans="1:78" x14ac:dyDescent="0.25">
      <c r="A106" s="1" t="str">
        <f t="shared" si="51"/>
        <v/>
      </c>
      <c r="B106" s="1" t="str">
        <f t="shared" si="52"/>
        <v/>
      </c>
      <c r="C106" s="60" t="str">
        <f t="shared" si="53"/>
        <v/>
      </c>
      <c r="D106" s="1" t="str">
        <f t="shared" si="54"/>
        <v/>
      </c>
      <c r="E106" s="1" t="str">
        <f t="shared" si="55"/>
        <v/>
      </c>
      <c r="F106" s="1" t="str">
        <f t="shared" si="56"/>
        <v/>
      </c>
      <c r="G106" s="1" t="str">
        <f t="shared" si="57"/>
        <v/>
      </c>
      <c r="H106" s="55" t="str">
        <f t="shared" si="58"/>
        <v/>
      </c>
      <c r="I106" s="1" t="str">
        <f>IF(O106="","",(IF(ISNA(VLOOKUP(O106,'On-Air sites List'!$B$1:$B$2000,1,FALSE)),"Not in List","")))</f>
        <v/>
      </c>
      <c r="J106" s="1" t="str">
        <f t="shared" si="59"/>
        <v/>
      </c>
      <c r="K106" s="1" t="str">
        <f t="shared" si="37"/>
        <v/>
      </c>
      <c r="L106" s="150"/>
      <c r="M106" s="150"/>
      <c r="N106" s="150"/>
      <c r="O106" s="150"/>
      <c r="P106" s="1" t="str">
        <f t="shared" si="38"/>
        <v/>
      </c>
      <c r="Q106" s="1" t="str">
        <f t="shared" si="39"/>
        <v/>
      </c>
      <c r="R106" s="1"/>
      <c r="S106" s="58"/>
      <c r="T106" s="152"/>
      <c r="U106" s="150"/>
      <c r="W106" s="150"/>
      <c r="X106" s="1" t="str">
        <f t="shared" si="40"/>
        <v/>
      </c>
      <c r="Y106" s="1" t="str">
        <f t="shared" si="41"/>
        <v/>
      </c>
      <c r="Z106" s="117" t="str">
        <f t="shared" si="42"/>
        <v/>
      </c>
      <c r="AA106" s="1" t="str">
        <f t="shared" si="50"/>
        <v/>
      </c>
      <c r="AE106" t="s">
        <v>81</v>
      </c>
      <c r="AF106" t="s">
        <v>154</v>
      </c>
      <c r="AG106" t="s">
        <v>155</v>
      </c>
      <c r="AH106" t="s">
        <v>287</v>
      </c>
      <c r="AI106" t="s">
        <v>89</v>
      </c>
      <c r="AK106" t="s">
        <v>288</v>
      </c>
      <c r="AL106" t="s">
        <v>91</v>
      </c>
      <c r="AN106" s="59" t="s">
        <v>7412</v>
      </c>
      <c r="AP106" s="149" t="s">
        <v>5147</v>
      </c>
      <c r="AQ106" t="s">
        <v>5151</v>
      </c>
      <c r="AR106" s="7">
        <v>0.84861111111111109</v>
      </c>
      <c r="AS106" s="1" t="str">
        <f t="shared" si="43"/>
        <v>Down 20:22</v>
      </c>
      <c r="AT106" s="150" t="s">
        <v>81</v>
      </c>
      <c r="AU106" s="150" t="s">
        <v>81</v>
      </c>
      <c r="AV106" s="150" t="s">
        <v>81</v>
      </c>
      <c r="AX106" s="1" t="str">
        <f t="shared" si="44"/>
        <v/>
      </c>
      <c r="AY106" s="1" t="str">
        <f t="shared" si="45"/>
        <v/>
      </c>
      <c r="BA106" t="s">
        <v>4105</v>
      </c>
      <c r="BB106" t="s">
        <v>4093</v>
      </c>
      <c r="BD106" t="s">
        <v>7350</v>
      </c>
      <c r="BE106" t="s">
        <v>7355</v>
      </c>
      <c r="BK106" s="1" t="str">
        <f t="shared" si="48"/>
        <v/>
      </c>
      <c r="BL106" s="1" t="str">
        <f t="shared" si="49"/>
        <v/>
      </c>
      <c r="BO106" s="8" t="s">
        <v>9235</v>
      </c>
      <c r="BP106" s="5" t="s">
        <v>9236</v>
      </c>
      <c r="BY106">
        <v>105577</v>
      </c>
      <c r="BZ106" t="s">
        <v>14505</v>
      </c>
    </row>
    <row r="107" spans="1:78" x14ac:dyDescent="0.25">
      <c r="A107" s="1" t="str">
        <f t="shared" si="51"/>
        <v/>
      </c>
      <c r="B107" s="1" t="str">
        <f t="shared" si="52"/>
        <v/>
      </c>
      <c r="C107" s="60" t="str">
        <f t="shared" si="53"/>
        <v/>
      </c>
      <c r="D107" s="1" t="str">
        <f t="shared" si="54"/>
        <v/>
      </c>
      <c r="E107" s="1" t="str">
        <f t="shared" si="55"/>
        <v/>
      </c>
      <c r="F107" s="1" t="str">
        <f t="shared" si="56"/>
        <v/>
      </c>
      <c r="G107" s="1" t="str">
        <f t="shared" si="57"/>
        <v/>
      </c>
      <c r="H107" s="55" t="str">
        <f t="shared" si="58"/>
        <v/>
      </c>
      <c r="I107" s="1" t="str">
        <f>IF(O107="","",(IF(ISNA(VLOOKUP(O107,'On-Air sites List'!$B$1:$B$2000,1,FALSE)),"Not in List","")))</f>
        <v/>
      </c>
      <c r="J107" s="1" t="str">
        <f t="shared" si="59"/>
        <v/>
      </c>
      <c r="K107" s="1" t="str">
        <f t="shared" si="37"/>
        <v/>
      </c>
      <c r="L107" s="150"/>
      <c r="M107" s="150"/>
      <c r="N107" s="150"/>
      <c r="O107" s="150"/>
      <c r="P107" s="1" t="str">
        <f t="shared" si="38"/>
        <v/>
      </c>
      <c r="Q107" s="1" t="str">
        <f t="shared" si="39"/>
        <v/>
      </c>
      <c r="R107" s="1"/>
      <c r="S107" s="58"/>
      <c r="T107" s="152"/>
      <c r="U107" s="150"/>
      <c r="W107" s="150"/>
      <c r="X107" s="1" t="str">
        <f t="shared" si="40"/>
        <v/>
      </c>
      <c r="Y107" s="1" t="str">
        <f t="shared" si="41"/>
        <v/>
      </c>
      <c r="Z107" s="117" t="str">
        <f t="shared" si="42"/>
        <v/>
      </c>
      <c r="AA107" s="1" t="str">
        <f t="shared" si="50"/>
        <v/>
      </c>
      <c r="AE107" t="s">
        <v>289</v>
      </c>
      <c r="AF107" t="s">
        <v>86</v>
      </c>
      <c r="AG107" t="s">
        <v>87</v>
      </c>
      <c r="AH107" t="s">
        <v>290</v>
      </c>
      <c r="AI107" t="s">
        <v>89</v>
      </c>
      <c r="AK107" t="s">
        <v>291</v>
      </c>
      <c r="AL107" t="s">
        <v>91</v>
      </c>
      <c r="AN107" s="59" t="s">
        <v>7413</v>
      </c>
      <c r="AP107" s="149" t="s">
        <v>5147</v>
      </c>
      <c r="AQ107">
        <v>543139</v>
      </c>
      <c r="AR107" s="7">
        <v>0.65833333333333333</v>
      </c>
      <c r="AS107" s="1" t="str">
        <f t="shared" si="43"/>
        <v>Down 15:48</v>
      </c>
      <c r="AT107" s="150" t="s">
        <v>81</v>
      </c>
      <c r="AU107" s="150" t="s">
        <v>81</v>
      </c>
      <c r="AV107" s="150" t="s">
        <v>81</v>
      </c>
      <c r="AX107" s="1" t="str">
        <f t="shared" si="44"/>
        <v/>
      </c>
      <c r="AY107" s="1" t="str">
        <f t="shared" si="45"/>
        <v/>
      </c>
      <c r="BA107" t="s">
        <v>4106</v>
      </c>
      <c r="BB107" t="s">
        <v>4093</v>
      </c>
      <c r="BD107" t="s">
        <v>7351</v>
      </c>
      <c r="BE107" t="s">
        <v>7355</v>
      </c>
      <c r="BK107" s="1" t="str">
        <f t="shared" si="48"/>
        <v/>
      </c>
      <c r="BL107" s="1" t="str">
        <f t="shared" si="49"/>
        <v/>
      </c>
      <c r="BO107" s="8" t="s">
        <v>9237</v>
      </c>
      <c r="BP107" s="5" t="s">
        <v>9238</v>
      </c>
      <c r="BY107">
        <v>105578</v>
      </c>
      <c r="BZ107" t="s">
        <v>14505</v>
      </c>
    </row>
    <row r="108" spans="1:78" x14ac:dyDescent="0.25">
      <c r="A108" s="1" t="str">
        <f t="shared" si="51"/>
        <v/>
      </c>
      <c r="B108" s="1" t="str">
        <f t="shared" si="52"/>
        <v/>
      </c>
      <c r="C108" s="60" t="str">
        <f t="shared" si="53"/>
        <v/>
      </c>
      <c r="D108" s="1" t="str">
        <f t="shared" si="54"/>
        <v/>
      </c>
      <c r="E108" s="1" t="str">
        <f t="shared" si="55"/>
        <v/>
      </c>
      <c r="F108" s="1" t="str">
        <f t="shared" si="56"/>
        <v/>
      </c>
      <c r="G108" s="1" t="str">
        <f t="shared" si="57"/>
        <v/>
      </c>
      <c r="H108" s="55" t="str">
        <f t="shared" si="58"/>
        <v/>
      </c>
      <c r="I108" s="1" t="str">
        <f>IF(O108="","",(IF(ISNA(VLOOKUP(O108,'On-Air sites List'!$B$1:$B$2000,1,FALSE)),"Not in List","")))</f>
        <v/>
      </c>
      <c r="J108" s="1" t="str">
        <f t="shared" si="59"/>
        <v/>
      </c>
      <c r="K108" s="1" t="str">
        <f t="shared" si="37"/>
        <v/>
      </c>
      <c r="L108" s="150"/>
      <c r="M108" s="150"/>
      <c r="N108" s="150"/>
      <c r="O108" s="150"/>
      <c r="P108" s="1" t="str">
        <f t="shared" si="38"/>
        <v/>
      </c>
      <c r="Q108" s="1" t="str">
        <f t="shared" si="39"/>
        <v/>
      </c>
      <c r="R108" s="1"/>
      <c r="S108" s="58"/>
      <c r="T108" s="152"/>
      <c r="U108" s="150"/>
      <c r="W108" s="150"/>
      <c r="X108" s="1" t="str">
        <f t="shared" si="40"/>
        <v/>
      </c>
      <c r="Y108" s="1" t="str">
        <f t="shared" si="41"/>
        <v/>
      </c>
      <c r="Z108" s="117" t="str">
        <f t="shared" si="42"/>
        <v/>
      </c>
      <c r="AA108" s="1" t="str">
        <f t="shared" si="50"/>
        <v/>
      </c>
      <c r="AE108" t="s">
        <v>81</v>
      </c>
      <c r="AF108" t="s">
        <v>92</v>
      </c>
      <c r="AG108" t="s">
        <v>93</v>
      </c>
      <c r="AH108" t="s">
        <v>292</v>
      </c>
      <c r="AI108" t="s">
        <v>89</v>
      </c>
      <c r="AK108" t="s">
        <v>293</v>
      </c>
      <c r="AL108" t="s">
        <v>91</v>
      </c>
      <c r="AN108" s="59" t="s">
        <v>7413</v>
      </c>
      <c r="AP108" s="149" t="s">
        <v>5147</v>
      </c>
      <c r="AQ108" t="s">
        <v>5151</v>
      </c>
      <c r="AR108" s="7">
        <v>0.84861111111111109</v>
      </c>
      <c r="AS108" s="1" t="str">
        <f t="shared" si="43"/>
        <v>Down 20:22</v>
      </c>
      <c r="AT108" s="150" t="s">
        <v>81</v>
      </c>
      <c r="AU108" s="150" t="s">
        <v>81</v>
      </c>
      <c r="AV108" s="150" t="s">
        <v>81</v>
      </c>
      <c r="AX108" s="1" t="str">
        <f t="shared" si="44"/>
        <v/>
      </c>
      <c r="AY108" s="1" t="str">
        <f t="shared" si="45"/>
        <v/>
      </c>
      <c r="BA108" t="s">
        <v>4107</v>
      </c>
      <c r="BB108" t="s">
        <v>4093</v>
      </c>
      <c r="BD108" t="s">
        <v>7352</v>
      </c>
      <c r="BE108" t="s">
        <v>7354</v>
      </c>
      <c r="BK108" s="1" t="str">
        <f t="shared" si="48"/>
        <v/>
      </c>
      <c r="BL108" s="1" t="str">
        <f t="shared" si="49"/>
        <v/>
      </c>
      <c r="BO108" s="8" t="s">
        <v>9239</v>
      </c>
      <c r="BP108" s="5" t="s">
        <v>9240</v>
      </c>
      <c r="BY108">
        <v>105579</v>
      </c>
      <c r="BZ108" t="s">
        <v>14505</v>
      </c>
    </row>
    <row r="109" spans="1:78" x14ac:dyDescent="0.25">
      <c r="A109" s="1" t="str">
        <f t="shared" si="51"/>
        <v/>
      </c>
      <c r="B109" s="1" t="str">
        <f t="shared" si="52"/>
        <v/>
      </c>
      <c r="C109" s="60" t="str">
        <f t="shared" si="53"/>
        <v/>
      </c>
      <c r="D109" s="1" t="str">
        <f t="shared" si="54"/>
        <v/>
      </c>
      <c r="E109" s="1" t="str">
        <f t="shared" si="55"/>
        <v/>
      </c>
      <c r="F109" s="1" t="str">
        <f t="shared" si="56"/>
        <v/>
      </c>
      <c r="G109" s="1" t="str">
        <f t="shared" si="57"/>
        <v/>
      </c>
      <c r="H109" s="55" t="str">
        <f t="shared" si="58"/>
        <v/>
      </c>
      <c r="I109" s="1" t="str">
        <f>IF(O109="","",(IF(ISNA(VLOOKUP(O109,'On-Air sites List'!$B$1:$B$2000,1,FALSE)),"Not in List","")))</f>
        <v/>
      </c>
      <c r="J109" s="1" t="str">
        <f t="shared" si="59"/>
        <v/>
      </c>
      <c r="K109" s="1" t="str">
        <f t="shared" si="37"/>
        <v/>
      </c>
      <c r="L109" s="150"/>
      <c r="M109" s="150"/>
      <c r="N109" s="150"/>
      <c r="O109" s="150"/>
      <c r="P109" s="1" t="str">
        <f t="shared" si="38"/>
        <v/>
      </c>
      <c r="Q109" s="1" t="str">
        <f t="shared" si="39"/>
        <v/>
      </c>
      <c r="R109" s="1"/>
      <c r="S109" s="58"/>
      <c r="T109" s="152"/>
      <c r="U109" s="150"/>
      <c r="W109" s="150"/>
      <c r="X109" s="1" t="str">
        <f t="shared" si="40"/>
        <v/>
      </c>
      <c r="Y109" s="1" t="str">
        <f t="shared" si="41"/>
        <v/>
      </c>
      <c r="Z109" s="117" t="str">
        <f t="shared" si="42"/>
        <v/>
      </c>
      <c r="AA109" s="1" t="str">
        <f t="shared" si="50"/>
        <v/>
      </c>
      <c r="AE109" t="s">
        <v>81</v>
      </c>
      <c r="AF109" t="s">
        <v>96</v>
      </c>
      <c r="AG109" t="s">
        <v>97</v>
      </c>
      <c r="AH109" t="s">
        <v>294</v>
      </c>
      <c r="AI109" t="s">
        <v>89</v>
      </c>
      <c r="AK109" t="s">
        <v>295</v>
      </c>
      <c r="AL109" t="s">
        <v>91</v>
      </c>
      <c r="AN109" s="59" t="s">
        <v>7413</v>
      </c>
      <c r="AP109" s="149" t="s">
        <v>5147</v>
      </c>
      <c r="AQ109" t="s">
        <v>5168</v>
      </c>
      <c r="AR109" s="7">
        <v>0.62847222222222221</v>
      </c>
      <c r="AS109" s="1" t="str">
        <f t="shared" si="43"/>
        <v>Down 15:05</v>
      </c>
      <c r="AT109" s="150" t="s">
        <v>81</v>
      </c>
      <c r="AU109" s="150" t="s">
        <v>81</v>
      </c>
      <c r="AV109" s="150" t="s">
        <v>81</v>
      </c>
      <c r="AX109" s="1" t="str">
        <f t="shared" si="44"/>
        <v/>
      </c>
      <c r="AY109" s="1" t="str">
        <f t="shared" si="45"/>
        <v/>
      </c>
      <c r="BA109" t="s">
        <v>4108</v>
      </c>
      <c r="BB109" t="s">
        <v>4093</v>
      </c>
      <c r="BD109" t="s">
        <v>7353</v>
      </c>
      <c r="BE109" t="s">
        <v>7354</v>
      </c>
      <c r="BK109" s="1" t="str">
        <f t="shared" si="48"/>
        <v/>
      </c>
      <c r="BL109" s="1" t="str">
        <f t="shared" si="49"/>
        <v/>
      </c>
      <c r="BO109" s="8" t="s">
        <v>5824</v>
      </c>
      <c r="BP109" s="5" t="s">
        <v>9241</v>
      </c>
      <c r="BY109">
        <v>105580</v>
      </c>
      <c r="BZ109" t="s">
        <v>14505</v>
      </c>
    </row>
    <row r="110" spans="1:78" x14ac:dyDescent="0.25">
      <c r="A110" s="1" t="str">
        <f t="shared" si="51"/>
        <v/>
      </c>
      <c r="B110" s="1" t="str">
        <f t="shared" si="52"/>
        <v/>
      </c>
      <c r="C110" s="60" t="str">
        <f t="shared" si="53"/>
        <v/>
      </c>
      <c r="D110" s="1" t="str">
        <f t="shared" si="54"/>
        <v/>
      </c>
      <c r="E110" s="1" t="str">
        <f t="shared" si="55"/>
        <v/>
      </c>
      <c r="F110" s="1" t="str">
        <f t="shared" si="56"/>
        <v/>
      </c>
      <c r="G110" s="1" t="str">
        <f t="shared" si="57"/>
        <v/>
      </c>
      <c r="H110" s="55" t="str">
        <f t="shared" si="58"/>
        <v/>
      </c>
      <c r="I110" s="1" t="str">
        <f>IF(O110="","",(IF(ISNA(VLOOKUP(O110,'On-Air sites List'!$B$1:$B$2000,1,FALSE)),"Not in List","")))</f>
        <v/>
      </c>
      <c r="J110" s="1" t="str">
        <f t="shared" si="59"/>
        <v/>
      </c>
      <c r="K110" s="1" t="str">
        <f t="shared" si="37"/>
        <v/>
      </c>
      <c r="L110" s="150"/>
      <c r="M110" s="150"/>
      <c r="N110" s="150"/>
      <c r="O110" s="150"/>
      <c r="P110" s="1" t="str">
        <f t="shared" si="38"/>
        <v/>
      </c>
      <c r="Q110" s="1" t="str">
        <f t="shared" si="39"/>
        <v/>
      </c>
      <c r="R110" s="1"/>
      <c r="S110" s="58"/>
      <c r="T110" s="152"/>
      <c r="U110" s="150"/>
      <c r="W110" s="150"/>
      <c r="X110" s="1" t="str">
        <f t="shared" si="40"/>
        <v/>
      </c>
      <c r="Y110" s="1" t="str">
        <f t="shared" si="41"/>
        <v/>
      </c>
      <c r="Z110" s="117" t="str">
        <f t="shared" si="42"/>
        <v/>
      </c>
      <c r="AA110" s="1" t="str">
        <f t="shared" si="50"/>
        <v/>
      </c>
      <c r="AE110" t="s">
        <v>81</v>
      </c>
      <c r="AF110" t="s">
        <v>100</v>
      </c>
      <c r="AG110" t="s">
        <v>101</v>
      </c>
      <c r="AH110" t="s">
        <v>296</v>
      </c>
      <c r="AI110" t="s">
        <v>89</v>
      </c>
      <c r="AK110" t="s">
        <v>297</v>
      </c>
      <c r="AL110" t="s">
        <v>91</v>
      </c>
      <c r="AN110" s="59" t="s">
        <v>7413</v>
      </c>
      <c r="AP110" s="149" t="s">
        <v>5147</v>
      </c>
      <c r="AQ110">
        <v>543139</v>
      </c>
      <c r="AR110" s="7">
        <v>0.65833333333333333</v>
      </c>
      <c r="AS110" s="1" t="str">
        <f t="shared" si="43"/>
        <v>Down 15:48</v>
      </c>
      <c r="AT110" s="150" t="s">
        <v>81</v>
      </c>
      <c r="AU110" s="150" t="s">
        <v>81</v>
      </c>
      <c r="AV110" s="150" t="s">
        <v>81</v>
      </c>
      <c r="AX110" s="1" t="str">
        <f t="shared" si="44"/>
        <v/>
      </c>
      <c r="AY110" s="1" t="str">
        <f t="shared" si="45"/>
        <v/>
      </c>
      <c r="BA110" t="s">
        <v>4109</v>
      </c>
      <c r="BB110" t="s">
        <v>4093</v>
      </c>
      <c r="BK110" s="1" t="str">
        <f t="shared" si="48"/>
        <v/>
      </c>
      <c r="BL110" s="1" t="str">
        <f t="shared" si="49"/>
        <v/>
      </c>
      <c r="BO110" s="8" t="s">
        <v>5663</v>
      </c>
      <c r="BP110" s="5" t="s">
        <v>9242</v>
      </c>
      <c r="BY110">
        <v>105584</v>
      </c>
      <c r="BZ110" t="s">
        <v>14505</v>
      </c>
    </row>
    <row r="111" spans="1:78" x14ac:dyDescent="0.25">
      <c r="A111" s="1" t="str">
        <f t="shared" si="51"/>
        <v/>
      </c>
      <c r="B111" s="1" t="str">
        <f t="shared" si="52"/>
        <v/>
      </c>
      <c r="C111" s="60" t="str">
        <f t="shared" si="53"/>
        <v/>
      </c>
      <c r="D111" s="1" t="str">
        <f t="shared" si="54"/>
        <v/>
      </c>
      <c r="E111" s="1" t="str">
        <f t="shared" si="55"/>
        <v/>
      </c>
      <c r="F111" s="1" t="str">
        <f t="shared" si="56"/>
        <v/>
      </c>
      <c r="G111" s="1" t="str">
        <f t="shared" si="57"/>
        <v/>
      </c>
      <c r="H111" s="55" t="str">
        <f t="shared" si="58"/>
        <v/>
      </c>
      <c r="I111" s="1" t="str">
        <f>IF(O111="","",(IF(ISNA(VLOOKUP(O111,'On-Air sites List'!$B$1:$B$2000,1,FALSE)),"Not in List","")))</f>
        <v/>
      </c>
      <c r="J111" s="1" t="str">
        <f t="shared" si="59"/>
        <v/>
      </c>
      <c r="K111" s="1" t="str">
        <f t="shared" si="37"/>
        <v/>
      </c>
      <c r="L111" s="150"/>
      <c r="M111" s="150"/>
      <c r="N111" s="150"/>
      <c r="O111" s="150"/>
      <c r="P111" s="1" t="str">
        <f t="shared" si="38"/>
        <v/>
      </c>
      <c r="Q111" s="1" t="str">
        <f t="shared" si="39"/>
        <v/>
      </c>
      <c r="R111" s="1"/>
      <c r="S111" s="58"/>
      <c r="T111" s="152"/>
      <c r="U111" s="150"/>
      <c r="W111" s="150"/>
      <c r="X111" s="1" t="str">
        <f t="shared" si="40"/>
        <v/>
      </c>
      <c r="Y111" s="1" t="str">
        <f t="shared" si="41"/>
        <v/>
      </c>
      <c r="Z111" s="117" t="str">
        <f t="shared" si="42"/>
        <v/>
      </c>
      <c r="AA111" s="1" t="str">
        <f t="shared" si="50"/>
        <v/>
      </c>
      <c r="AE111" t="s">
        <v>81</v>
      </c>
      <c r="AF111" t="s">
        <v>104</v>
      </c>
      <c r="AG111" t="s">
        <v>105</v>
      </c>
      <c r="AH111" t="s">
        <v>298</v>
      </c>
      <c r="AI111" t="s">
        <v>89</v>
      </c>
      <c r="AK111" t="s">
        <v>299</v>
      </c>
      <c r="AL111" t="s">
        <v>91</v>
      </c>
      <c r="AN111" s="59" t="s">
        <v>7413</v>
      </c>
      <c r="AP111" s="149" t="s">
        <v>5147</v>
      </c>
      <c r="AQ111" t="s">
        <v>5182</v>
      </c>
      <c r="AR111" s="7">
        <v>0.59652777777777777</v>
      </c>
      <c r="AS111" s="1" t="str">
        <f t="shared" si="43"/>
        <v>Down 14:19</v>
      </c>
      <c r="AT111" s="150" t="s">
        <v>81</v>
      </c>
      <c r="AU111" s="150" t="s">
        <v>81</v>
      </c>
      <c r="AV111" s="150" t="s">
        <v>81</v>
      </c>
      <c r="AX111" s="1" t="str">
        <f t="shared" si="44"/>
        <v/>
      </c>
      <c r="AY111" s="1" t="str">
        <f t="shared" si="45"/>
        <v/>
      </c>
      <c r="BA111" t="s">
        <v>4110</v>
      </c>
      <c r="BB111" t="s">
        <v>4093</v>
      </c>
      <c r="BK111" s="1" t="str">
        <f t="shared" si="48"/>
        <v/>
      </c>
      <c r="BL111" s="1" t="str">
        <f t="shared" si="49"/>
        <v/>
      </c>
      <c r="BO111" s="8" t="s">
        <v>9243</v>
      </c>
      <c r="BP111" s="5" t="s">
        <v>9244</v>
      </c>
      <c r="BY111">
        <v>106332</v>
      </c>
      <c r="BZ111" t="s">
        <v>14505</v>
      </c>
    </row>
    <row r="112" spans="1:78" x14ac:dyDescent="0.25">
      <c r="A112" s="1" t="str">
        <f t="shared" si="51"/>
        <v/>
      </c>
      <c r="B112" s="1" t="str">
        <f t="shared" si="52"/>
        <v/>
      </c>
      <c r="C112" s="60" t="str">
        <f t="shared" si="53"/>
        <v/>
      </c>
      <c r="D112" s="1" t="str">
        <f t="shared" si="54"/>
        <v/>
      </c>
      <c r="E112" s="1" t="str">
        <f t="shared" si="55"/>
        <v/>
      </c>
      <c r="F112" s="1" t="str">
        <f t="shared" si="56"/>
        <v/>
      </c>
      <c r="G112" s="1" t="str">
        <f t="shared" si="57"/>
        <v/>
      </c>
      <c r="H112" s="55" t="str">
        <f t="shared" si="58"/>
        <v/>
      </c>
      <c r="I112" s="1" t="str">
        <f>IF(O112="","",(IF(ISNA(VLOOKUP(O112,'On-Air sites List'!$B$1:$B$2000,1,FALSE)),"Not in List","")))</f>
        <v/>
      </c>
      <c r="J112" s="1" t="str">
        <f t="shared" si="59"/>
        <v/>
      </c>
      <c r="K112" s="1" t="str">
        <f t="shared" si="37"/>
        <v/>
      </c>
      <c r="L112" s="150"/>
      <c r="M112" s="150"/>
      <c r="N112" s="150"/>
      <c r="O112" s="150"/>
      <c r="P112" s="1" t="str">
        <f t="shared" si="38"/>
        <v/>
      </c>
      <c r="Q112" s="1" t="str">
        <f t="shared" si="39"/>
        <v/>
      </c>
      <c r="R112" s="1"/>
      <c r="S112" s="58"/>
      <c r="T112" s="152"/>
      <c r="U112" s="150"/>
      <c r="W112" s="150"/>
      <c r="X112" s="1" t="str">
        <f t="shared" si="40"/>
        <v/>
      </c>
      <c r="Y112" s="1" t="str">
        <f t="shared" si="41"/>
        <v/>
      </c>
      <c r="Z112" s="117" t="str">
        <f t="shared" si="42"/>
        <v/>
      </c>
      <c r="AA112" s="1" t="str">
        <f t="shared" si="50"/>
        <v/>
      </c>
      <c r="AE112" t="s">
        <v>81</v>
      </c>
      <c r="AF112" t="s">
        <v>108</v>
      </c>
      <c r="AG112" t="s">
        <v>109</v>
      </c>
      <c r="AH112" t="s">
        <v>300</v>
      </c>
      <c r="AI112" t="s">
        <v>89</v>
      </c>
      <c r="AK112" t="s">
        <v>301</v>
      </c>
      <c r="AL112" t="s">
        <v>91</v>
      </c>
      <c r="AN112" s="59" t="s">
        <v>7413</v>
      </c>
      <c r="AP112" s="149" t="s">
        <v>5147</v>
      </c>
      <c r="AQ112" t="s">
        <v>5212</v>
      </c>
      <c r="AR112" s="7">
        <v>0.60486111111111118</v>
      </c>
      <c r="AS112" s="1" t="str">
        <f t="shared" si="43"/>
        <v>Down 14:31</v>
      </c>
      <c r="AT112" s="150" t="s">
        <v>81</v>
      </c>
      <c r="AU112" s="150" t="s">
        <v>81</v>
      </c>
      <c r="AV112" s="150" t="s">
        <v>81</v>
      </c>
      <c r="AX112" s="1" t="str">
        <f t="shared" si="44"/>
        <v/>
      </c>
      <c r="AY112" s="1" t="str">
        <f t="shared" si="45"/>
        <v/>
      </c>
      <c r="BA112" t="s">
        <v>4111</v>
      </c>
      <c r="BB112" t="s">
        <v>4093</v>
      </c>
      <c r="BK112" s="1" t="str">
        <f t="shared" si="48"/>
        <v/>
      </c>
      <c r="BL112" s="1" t="str">
        <f t="shared" si="49"/>
        <v/>
      </c>
      <c r="BO112" s="8" t="s">
        <v>5701</v>
      </c>
      <c r="BP112" s="5" t="s">
        <v>9245</v>
      </c>
      <c r="BY112">
        <v>113598</v>
      </c>
      <c r="BZ112" t="s">
        <v>14505</v>
      </c>
    </row>
    <row r="113" spans="1:78" x14ac:dyDescent="0.25">
      <c r="A113" s="1" t="str">
        <f t="shared" si="51"/>
        <v/>
      </c>
      <c r="B113" s="1" t="str">
        <f t="shared" si="52"/>
        <v/>
      </c>
      <c r="C113" s="60" t="str">
        <f t="shared" si="53"/>
        <v/>
      </c>
      <c r="D113" s="1" t="str">
        <f t="shared" si="54"/>
        <v/>
      </c>
      <c r="E113" s="1" t="str">
        <f t="shared" si="55"/>
        <v/>
      </c>
      <c r="F113" s="1" t="str">
        <f t="shared" si="56"/>
        <v/>
      </c>
      <c r="G113" s="1" t="str">
        <f t="shared" si="57"/>
        <v/>
      </c>
      <c r="H113" s="55" t="str">
        <f t="shared" si="58"/>
        <v/>
      </c>
      <c r="I113" s="1" t="str">
        <f>IF(O113="","",(IF(ISNA(VLOOKUP(O113,'On-Air sites List'!$B$1:$B$2000,1,FALSE)),"Not in List","")))</f>
        <v/>
      </c>
      <c r="J113" s="1" t="str">
        <f t="shared" si="59"/>
        <v/>
      </c>
      <c r="K113" s="1" t="str">
        <f t="shared" si="37"/>
        <v/>
      </c>
      <c r="L113" s="150"/>
      <c r="M113" s="150"/>
      <c r="N113" s="150"/>
      <c r="O113" s="150"/>
      <c r="P113" s="1" t="str">
        <f t="shared" si="38"/>
        <v/>
      </c>
      <c r="Q113" s="1" t="str">
        <f t="shared" si="39"/>
        <v/>
      </c>
      <c r="R113" s="1"/>
      <c r="S113" s="58"/>
      <c r="T113" s="152"/>
      <c r="U113" s="150"/>
      <c r="W113" s="150"/>
      <c r="X113" s="1" t="str">
        <f t="shared" si="40"/>
        <v/>
      </c>
      <c r="Y113" s="1" t="str">
        <f t="shared" si="41"/>
        <v/>
      </c>
      <c r="Z113" s="117" t="str">
        <f t="shared" si="42"/>
        <v/>
      </c>
      <c r="AA113" s="1" t="str">
        <f t="shared" si="50"/>
        <v/>
      </c>
      <c r="AE113" t="s">
        <v>81</v>
      </c>
      <c r="AF113" t="s">
        <v>7414</v>
      </c>
      <c r="AG113" t="s">
        <v>7414</v>
      </c>
      <c r="AH113" t="s">
        <v>303</v>
      </c>
      <c r="AI113" t="s">
        <v>89</v>
      </c>
      <c r="AK113" t="s">
        <v>304</v>
      </c>
      <c r="AL113" t="s">
        <v>91</v>
      </c>
      <c r="AN113" s="59" t="s">
        <v>7413</v>
      </c>
      <c r="AP113" s="149" t="s">
        <v>5617</v>
      </c>
      <c r="AQ113" t="s">
        <v>13861</v>
      </c>
      <c r="AR113" s="7">
        <v>0.65</v>
      </c>
      <c r="AS113" s="1" t="str">
        <f t="shared" si="43"/>
        <v>Down 15:36</v>
      </c>
      <c r="AT113" s="150" t="s">
        <v>81</v>
      </c>
      <c r="AU113" s="150" t="s">
        <v>81</v>
      </c>
      <c r="AV113" s="150" t="s">
        <v>81</v>
      </c>
      <c r="AX113" s="1" t="str">
        <f t="shared" si="44"/>
        <v/>
      </c>
      <c r="AY113" s="1" t="str">
        <f t="shared" si="45"/>
        <v/>
      </c>
      <c r="BA113" t="s">
        <v>4112</v>
      </c>
      <c r="BB113" t="s">
        <v>4093</v>
      </c>
      <c r="BK113" s="1" t="str">
        <f t="shared" si="48"/>
        <v/>
      </c>
      <c r="BL113" s="1" t="str">
        <f t="shared" si="49"/>
        <v/>
      </c>
      <c r="BO113" s="8" t="s">
        <v>9246</v>
      </c>
      <c r="BP113" s="5" t="s">
        <v>9247</v>
      </c>
      <c r="BY113">
        <v>113599</v>
      </c>
      <c r="BZ113" t="s">
        <v>14505</v>
      </c>
    </row>
    <row r="114" spans="1:78" x14ac:dyDescent="0.25">
      <c r="A114" s="1" t="str">
        <f t="shared" si="51"/>
        <v/>
      </c>
      <c r="B114" s="1" t="str">
        <f t="shared" si="52"/>
        <v/>
      </c>
      <c r="C114" s="60" t="str">
        <f t="shared" si="53"/>
        <v/>
      </c>
      <c r="D114" s="1" t="str">
        <f t="shared" si="54"/>
        <v/>
      </c>
      <c r="E114" s="1" t="str">
        <f t="shared" si="55"/>
        <v/>
      </c>
      <c r="F114" s="1" t="str">
        <f t="shared" si="56"/>
        <v/>
      </c>
      <c r="G114" s="1" t="str">
        <f t="shared" si="57"/>
        <v/>
      </c>
      <c r="H114" s="55" t="str">
        <f t="shared" si="58"/>
        <v/>
      </c>
      <c r="I114" s="1" t="str">
        <f>IF(O114="","",(IF(ISNA(VLOOKUP(O114,'On-Air sites List'!$B$1:$B$2000,1,FALSE)),"Not in List","")))</f>
        <v/>
      </c>
      <c r="J114" s="1" t="str">
        <f t="shared" si="59"/>
        <v/>
      </c>
      <c r="K114" s="1" t="str">
        <f t="shared" si="37"/>
        <v/>
      </c>
      <c r="L114" s="150"/>
      <c r="M114" s="150"/>
      <c r="N114" s="150"/>
      <c r="O114" s="150"/>
      <c r="P114" s="1" t="str">
        <f t="shared" si="38"/>
        <v/>
      </c>
      <c r="Q114" s="1" t="str">
        <f t="shared" si="39"/>
        <v/>
      </c>
      <c r="R114" s="1"/>
      <c r="S114" s="58"/>
      <c r="T114" s="152"/>
      <c r="U114" s="150"/>
      <c r="W114" s="150"/>
      <c r="X114" s="1" t="str">
        <f t="shared" si="40"/>
        <v/>
      </c>
      <c r="Y114" s="1" t="str">
        <f t="shared" si="41"/>
        <v/>
      </c>
      <c r="Z114" s="117" t="str">
        <f t="shared" si="42"/>
        <v/>
      </c>
      <c r="AA114" s="1" t="str">
        <f t="shared" si="50"/>
        <v/>
      </c>
      <c r="AE114" t="s">
        <v>81</v>
      </c>
      <c r="AF114" t="s">
        <v>7414</v>
      </c>
      <c r="AG114" t="s">
        <v>7414</v>
      </c>
      <c r="AH114" t="s">
        <v>306</v>
      </c>
      <c r="AI114" t="s">
        <v>89</v>
      </c>
      <c r="AK114" t="s">
        <v>307</v>
      </c>
      <c r="AL114" t="s">
        <v>91</v>
      </c>
      <c r="AN114" s="59" t="s">
        <v>7413</v>
      </c>
      <c r="AP114" s="149" t="s">
        <v>5617</v>
      </c>
      <c r="AQ114" t="s">
        <v>5661</v>
      </c>
      <c r="AR114" s="7">
        <v>0.63541666666666663</v>
      </c>
      <c r="AS114" s="1" t="str">
        <f t="shared" si="43"/>
        <v>Down 15:15</v>
      </c>
      <c r="AT114" s="150" t="s">
        <v>81</v>
      </c>
      <c r="AU114" s="150" t="s">
        <v>81</v>
      </c>
      <c r="AV114" s="150" t="s">
        <v>81</v>
      </c>
      <c r="AX114" s="1" t="str">
        <f t="shared" si="44"/>
        <v/>
      </c>
      <c r="AY114" s="1" t="str">
        <f t="shared" si="45"/>
        <v/>
      </c>
      <c r="BA114" t="s">
        <v>4113</v>
      </c>
      <c r="BB114" t="s">
        <v>4093</v>
      </c>
      <c r="BK114" s="1" t="str">
        <f t="shared" si="48"/>
        <v/>
      </c>
      <c r="BL114" s="1" t="str">
        <f t="shared" si="49"/>
        <v/>
      </c>
      <c r="BO114" s="8" t="s">
        <v>9248</v>
      </c>
      <c r="BP114" s="5" t="s">
        <v>9249</v>
      </c>
      <c r="BY114">
        <v>113600</v>
      </c>
      <c r="BZ114" t="s">
        <v>14505</v>
      </c>
    </row>
    <row r="115" spans="1:78" x14ac:dyDescent="0.25">
      <c r="A115" s="1" t="str">
        <f t="shared" si="51"/>
        <v/>
      </c>
      <c r="B115" s="1" t="str">
        <f t="shared" si="52"/>
        <v/>
      </c>
      <c r="C115" s="60" t="str">
        <f t="shared" si="53"/>
        <v/>
      </c>
      <c r="D115" s="1" t="str">
        <f t="shared" si="54"/>
        <v/>
      </c>
      <c r="E115" s="1" t="str">
        <f t="shared" si="55"/>
        <v/>
      </c>
      <c r="F115" s="1" t="str">
        <f t="shared" si="56"/>
        <v/>
      </c>
      <c r="G115" s="1" t="str">
        <f t="shared" si="57"/>
        <v/>
      </c>
      <c r="H115" s="55" t="str">
        <f t="shared" si="58"/>
        <v/>
      </c>
      <c r="I115" s="1" t="str">
        <f>IF(O115="","",(IF(ISNA(VLOOKUP(O115,'On-Air sites List'!$B$1:$B$2000,1,FALSE)),"Not in List","")))</f>
        <v/>
      </c>
      <c r="J115" s="1" t="str">
        <f t="shared" si="59"/>
        <v/>
      </c>
      <c r="K115" s="1" t="str">
        <f t="shared" si="37"/>
        <v/>
      </c>
      <c r="L115" s="150"/>
      <c r="M115" s="150"/>
      <c r="N115" s="150"/>
      <c r="O115" s="150"/>
      <c r="P115" s="1" t="str">
        <f t="shared" si="38"/>
        <v/>
      </c>
      <c r="Q115" s="1" t="str">
        <f t="shared" si="39"/>
        <v/>
      </c>
      <c r="R115" s="1"/>
      <c r="S115" s="58"/>
      <c r="T115" s="152"/>
      <c r="U115" s="150"/>
      <c r="W115" s="150"/>
      <c r="X115" s="1" t="str">
        <f t="shared" si="40"/>
        <v/>
      </c>
      <c r="Y115" s="1" t="str">
        <f t="shared" si="41"/>
        <v/>
      </c>
      <c r="Z115" s="117" t="str">
        <f t="shared" si="42"/>
        <v/>
      </c>
      <c r="AA115" s="1" t="str">
        <f t="shared" si="50"/>
        <v/>
      </c>
      <c r="AE115" t="s">
        <v>81</v>
      </c>
      <c r="AF115" t="s">
        <v>7414</v>
      </c>
      <c r="AG115" t="s">
        <v>7414</v>
      </c>
      <c r="AH115" t="s">
        <v>309</v>
      </c>
      <c r="AI115" t="s">
        <v>89</v>
      </c>
      <c r="AK115" t="s">
        <v>310</v>
      </c>
      <c r="AL115" t="s">
        <v>91</v>
      </c>
      <c r="AN115" s="59" t="s">
        <v>7413</v>
      </c>
      <c r="AP115" s="149" t="s">
        <v>5617</v>
      </c>
      <c r="AQ115" t="s">
        <v>5663</v>
      </c>
      <c r="AR115" s="7">
        <v>0.48402777777777778</v>
      </c>
      <c r="AS115" s="1" t="str">
        <f t="shared" si="43"/>
        <v>Down 11:37</v>
      </c>
      <c r="AT115" s="150" t="s">
        <v>81</v>
      </c>
      <c r="AU115" s="150" t="s">
        <v>81</v>
      </c>
      <c r="AV115" s="150" t="s">
        <v>81</v>
      </c>
      <c r="AX115" s="1" t="str">
        <f t="shared" si="44"/>
        <v/>
      </c>
      <c r="AY115" s="1" t="str">
        <f t="shared" si="45"/>
        <v/>
      </c>
      <c r="BA115" t="s">
        <v>4114</v>
      </c>
      <c r="BB115" t="s">
        <v>4093</v>
      </c>
      <c r="BK115" s="1" t="str">
        <f t="shared" si="48"/>
        <v/>
      </c>
      <c r="BL115" s="1" t="str">
        <f t="shared" si="49"/>
        <v/>
      </c>
      <c r="BO115" s="8" t="s">
        <v>64</v>
      </c>
      <c r="BP115" s="5" t="s">
        <v>9250</v>
      </c>
      <c r="BY115">
        <v>113601</v>
      </c>
      <c r="BZ115" t="s">
        <v>14505</v>
      </c>
    </row>
    <row r="116" spans="1:78" x14ac:dyDescent="0.25">
      <c r="A116" s="1" t="str">
        <f t="shared" si="51"/>
        <v/>
      </c>
      <c r="B116" s="1" t="str">
        <f t="shared" si="52"/>
        <v/>
      </c>
      <c r="C116" s="60" t="str">
        <f t="shared" si="53"/>
        <v/>
      </c>
      <c r="D116" s="1" t="str">
        <f t="shared" si="54"/>
        <v/>
      </c>
      <c r="E116" s="1" t="str">
        <f t="shared" si="55"/>
        <v/>
      </c>
      <c r="F116" s="1" t="str">
        <f t="shared" si="56"/>
        <v/>
      </c>
      <c r="G116" s="1" t="str">
        <f t="shared" si="57"/>
        <v/>
      </c>
      <c r="H116" s="55" t="str">
        <f t="shared" si="58"/>
        <v/>
      </c>
      <c r="I116" s="1" t="str">
        <f>IF(O116="","",(IF(ISNA(VLOOKUP(O116,'On-Air sites List'!$B$1:$B$2000,1,FALSE)),"Not in List","")))</f>
        <v/>
      </c>
      <c r="J116" s="1" t="str">
        <f t="shared" si="59"/>
        <v/>
      </c>
      <c r="K116" s="1" t="str">
        <f t="shared" si="37"/>
        <v/>
      </c>
      <c r="L116" s="150"/>
      <c r="M116" s="150"/>
      <c r="N116" s="150"/>
      <c r="O116" s="150"/>
      <c r="P116" s="1" t="str">
        <f t="shared" si="38"/>
        <v/>
      </c>
      <c r="Q116" s="1" t="str">
        <f t="shared" si="39"/>
        <v/>
      </c>
      <c r="R116" s="1"/>
      <c r="S116" s="58"/>
      <c r="T116" s="55"/>
      <c r="U116" s="150"/>
      <c r="W116" s="150"/>
      <c r="X116" s="1" t="str">
        <f t="shared" si="40"/>
        <v/>
      </c>
      <c r="Y116" s="1" t="str">
        <f t="shared" si="41"/>
        <v/>
      </c>
      <c r="Z116" s="117" t="str">
        <f t="shared" si="42"/>
        <v/>
      </c>
      <c r="AA116" s="1" t="str">
        <f t="shared" si="50"/>
        <v/>
      </c>
      <c r="AE116" t="s">
        <v>81</v>
      </c>
      <c r="AF116" t="s">
        <v>7414</v>
      </c>
      <c r="AG116" t="s">
        <v>7414</v>
      </c>
      <c r="AH116" t="s">
        <v>313</v>
      </c>
      <c r="AI116" t="s">
        <v>89</v>
      </c>
      <c r="AK116" t="s">
        <v>314</v>
      </c>
      <c r="AL116" t="s">
        <v>91</v>
      </c>
      <c r="AN116" s="59" t="s">
        <v>7413</v>
      </c>
      <c r="AP116" s="149" t="s">
        <v>5617</v>
      </c>
      <c r="AQ116" t="s">
        <v>5668</v>
      </c>
      <c r="AR116" s="7">
        <v>0.42569444444444443</v>
      </c>
      <c r="AS116" s="1" t="str">
        <f t="shared" si="43"/>
        <v>Down 10:13</v>
      </c>
      <c r="AT116" s="150" t="s">
        <v>81</v>
      </c>
      <c r="AU116" s="150" t="s">
        <v>81</v>
      </c>
      <c r="AV116" s="150" t="s">
        <v>81</v>
      </c>
      <c r="AX116" s="1" t="str">
        <f t="shared" si="44"/>
        <v/>
      </c>
      <c r="AY116" s="1" t="str">
        <f t="shared" si="45"/>
        <v/>
      </c>
      <c r="BA116" t="s">
        <v>4115</v>
      </c>
      <c r="BB116" t="s">
        <v>4093</v>
      </c>
      <c r="BK116" s="1" t="str">
        <f t="shared" si="48"/>
        <v/>
      </c>
      <c r="BL116" s="1" t="str">
        <f t="shared" si="49"/>
        <v/>
      </c>
      <c r="BO116" s="8" t="s">
        <v>4864</v>
      </c>
      <c r="BP116" s="5" t="s">
        <v>9251</v>
      </c>
      <c r="BY116">
        <v>113602</v>
      </c>
      <c r="BZ116" t="s">
        <v>14505</v>
      </c>
    </row>
    <row r="117" spans="1:78" x14ac:dyDescent="0.25">
      <c r="A117" s="1" t="str">
        <f t="shared" si="51"/>
        <v/>
      </c>
      <c r="B117" s="1" t="str">
        <f t="shared" si="52"/>
        <v/>
      </c>
      <c r="C117" s="60" t="str">
        <f t="shared" si="53"/>
        <v/>
      </c>
      <c r="D117" s="1" t="str">
        <f t="shared" si="54"/>
        <v/>
      </c>
      <c r="E117" s="1" t="str">
        <f t="shared" si="55"/>
        <v/>
      </c>
      <c r="F117" s="1" t="str">
        <f t="shared" si="56"/>
        <v/>
      </c>
      <c r="G117" s="1" t="str">
        <f t="shared" si="57"/>
        <v/>
      </c>
      <c r="H117" s="55" t="str">
        <f t="shared" si="58"/>
        <v/>
      </c>
      <c r="I117" s="1" t="str">
        <f>IF(O117="","",(IF(ISNA(VLOOKUP(O117,'On-Air sites List'!$B$1:$B$2000,1,FALSE)),"Not in List","")))</f>
        <v/>
      </c>
      <c r="J117" s="1" t="str">
        <f t="shared" si="59"/>
        <v/>
      </c>
      <c r="K117" s="1" t="str">
        <f t="shared" si="37"/>
        <v/>
      </c>
      <c r="L117" s="150"/>
      <c r="M117" s="150"/>
      <c r="N117" s="150"/>
      <c r="O117" s="150"/>
      <c r="P117" s="1" t="str">
        <f t="shared" si="38"/>
        <v/>
      </c>
      <c r="Q117" s="1" t="str">
        <f t="shared" si="39"/>
        <v/>
      </c>
      <c r="R117" s="1"/>
      <c r="S117" s="58"/>
      <c r="T117" s="152"/>
      <c r="U117" s="150"/>
      <c r="W117" s="150"/>
      <c r="X117" s="1" t="str">
        <f t="shared" si="40"/>
        <v/>
      </c>
      <c r="Y117" s="1" t="str">
        <f t="shared" si="41"/>
        <v/>
      </c>
      <c r="Z117" s="117" t="str">
        <f t="shared" si="42"/>
        <v/>
      </c>
      <c r="AA117" s="1" t="str">
        <f t="shared" si="50"/>
        <v/>
      </c>
      <c r="AE117" t="s">
        <v>81</v>
      </c>
      <c r="AF117" t="s">
        <v>7414</v>
      </c>
      <c r="AG117" t="s">
        <v>7414</v>
      </c>
      <c r="AH117" t="s">
        <v>317</v>
      </c>
      <c r="AI117" t="s">
        <v>89</v>
      </c>
      <c r="AK117" t="s">
        <v>318</v>
      </c>
      <c r="AL117" t="s">
        <v>91</v>
      </c>
      <c r="AN117" s="59" t="s">
        <v>7413</v>
      </c>
      <c r="AP117" s="149" t="s">
        <v>5617</v>
      </c>
      <c r="AQ117" t="s">
        <v>5661</v>
      </c>
      <c r="AR117" s="7">
        <v>0.63541666666666663</v>
      </c>
      <c r="AS117" s="1" t="str">
        <f t="shared" si="43"/>
        <v>Down 15:15</v>
      </c>
      <c r="AT117" s="150" t="s">
        <v>81</v>
      </c>
      <c r="AU117" s="150" t="s">
        <v>81</v>
      </c>
      <c r="AV117" s="150" t="s">
        <v>81</v>
      </c>
      <c r="AX117" s="1" t="str">
        <f t="shared" si="44"/>
        <v/>
      </c>
      <c r="AY117" s="1" t="str">
        <f t="shared" si="45"/>
        <v/>
      </c>
      <c r="BA117" t="s">
        <v>4116</v>
      </c>
      <c r="BB117" t="s">
        <v>4093</v>
      </c>
      <c r="BK117" s="1" t="str">
        <f t="shared" si="48"/>
        <v/>
      </c>
      <c r="BL117" s="1" t="str">
        <f t="shared" si="49"/>
        <v/>
      </c>
      <c r="BO117" s="8" t="s">
        <v>4636</v>
      </c>
      <c r="BP117" s="5" t="s">
        <v>9252</v>
      </c>
      <c r="BY117">
        <v>115591</v>
      </c>
      <c r="BZ117" t="s">
        <v>14505</v>
      </c>
    </row>
    <row r="118" spans="1:78" x14ac:dyDescent="0.25">
      <c r="A118" s="1" t="str">
        <f t="shared" si="51"/>
        <v/>
      </c>
      <c r="B118" s="1" t="str">
        <f t="shared" si="52"/>
        <v/>
      </c>
      <c r="C118" s="60" t="str">
        <f t="shared" si="53"/>
        <v/>
      </c>
      <c r="D118" s="1" t="str">
        <f t="shared" si="54"/>
        <v/>
      </c>
      <c r="E118" s="1" t="str">
        <f t="shared" si="55"/>
        <v/>
      </c>
      <c r="F118" s="1" t="str">
        <f t="shared" si="56"/>
        <v/>
      </c>
      <c r="G118" s="1" t="str">
        <f t="shared" si="57"/>
        <v/>
      </c>
      <c r="H118" s="55" t="str">
        <f t="shared" si="58"/>
        <v/>
      </c>
      <c r="I118" s="1" t="str">
        <f>IF(O118="","",(IF(ISNA(VLOOKUP(O118,'On-Air sites List'!$B$1:$B$2000,1,FALSE)),"Not in List","")))</f>
        <v/>
      </c>
      <c r="J118" s="1" t="str">
        <f t="shared" si="59"/>
        <v/>
      </c>
      <c r="K118" s="1" t="str">
        <f t="shared" si="37"/>
        <v/>
      </c>
      <c r="L118" s="150"/>
      <c r="M118" s="150"/>
      <c r="N118" s="150"/>
      <c r="O118" s="150"/>
      <c r="P118" s="1" t="str">
        <f t="shared" si="38"/>
        <v/>
      </c>
      <c r="Q118" s="1" t="str">
        <f t="shared" si="39"/>
        <v/>
      </c>
      <c r="R118" s="1"/>
      <c r="S118" s="58"/>
      <c r="T118" s="152"/>
      <c r="U118" s="150"/>
      <c r="W118" s="150"/>
      <c r="X118" s="1" t="str">
        <f t="shared" si="40"/>
        <v/>
      </c>
      <c r="Y118" s="1" t="str">
        <f t="shared" si="41"/>
        <v/>
      </c>
      <c r="Z118" s="117" t="str">
        <f t="shared" si="42"/>
        <v/>
      </c>
      <c r="AA118" s="1" t="str">
        <f t="shared" si="50"/>
        <v/>
      </c>
      <c r="AE118" t="s">
        <v>81</v>
      </c>
      <c r="AF118" t="s">
        <v>319</v>
      </c>
      <c r="AG118" t="s">
        <v>320</v>
      </c>
      <c r="AH118" t="s">
        <v>321</v>
      </c>
      <c r="AI118" t="s">
        <v>89</v>
      </c>
      <c r="AK118" t="s">
        <v>322</v>
      </c>
      <c r="AL118" t="s">
        <v>91</v>
      </c>
      <c r="AN118" s="59" t="s">
        <v>7413</v>
      </c>
      <c r="AP118" s="149" t="s">
        <v>68</v>
      </c>
      <c r="AQ118" t="s">
        <v>5842</v>
      </c>
      <c r="AR118" s="7">
        <v>0.32222222222222224</v>
      </c>
      <c r="AS118" s="1" t="str">
        <f t="shared" si="43"/>
        <v>Down 07:44</v>
      </c>
      <c r="AT118" s="150" t="s">
        <v>81</v>
      </c>
      <c r="AU118" s="150" t="s">
        <v>81</v>
      </c>
      <c r="AV118" s="150" t="s">
        <v>81</v>
      </c>
      <c r="AX118" s="1" t="str">
        <f t="shared" si="44"/>
        <v/>
      </c>
      <c r="AY118" s="1" t="str">
        <f t="shared" si="45"/>
        <v/>
      </c>
      <c r="BA118" t="s">
        <v>4117</v>
      </c>
      <c r="BB118" t="s">
        <v>4093</v>
      </c>
      <c r="BK118" s="1" t="str">
        <f t="shared" si="48"/>
        <v/>
      </c>
      <c r="BL118" s="1" t="str">
        <f t="shared" si="49"/>
        <v/>
      </c>
      <c r="BO118" s="8" t="s">
        <v>4895</v>
      </c>
      <c r="BP118" s="5" t="s">
        <v>9253</v>
      </c>
      <c r="BY118">
        <v>115592</v>
      </c>
      <c r="BZ118" t="s">
        <v>14505</v>
      </c>
    </row>
    <row r="119" spans="1:78" x14ac:dyDescent="0.25">
      <c r="A119" s="1" t="str">
        <f t="shared" si="51"/>
        <v/>
      </c>
      <c r="B119" s="1" t="str">
        <f t="shared" si="52"/>
        <v/>
      </c>
      <c r="C119" s="60" t="str">
        <f t="shared" si="53"/>
        <v/>
      </c>
      <c r="D119" s="1" t="str">
        <f t="shared" si="54"/>
        <v/>
      </c>
      <c r="E119" s="1" t="str">
        <f t="shared" si="55"/>
        <v/>
      </c>
      <c r="F119" s="1" t="str">
        <f t="shared" si="56"/>
        <v/>
      </c>
      <c r="G119" s="1" t="str">
        <f t="shared" si="57"/>
        <v/>
      </c>
      <c r="H119" s="55" t="str">
        <f t="shared" si="58"/>
        <v/>
      </c>
      <c r="I119" s="1" t="str">
        <f>IF(O119="","",(IF(ISNA(VLOOKUP(O119,'On-Air sites List'!$B$1:$B$2000,1,FALSE)),"Not in List","")))</f>
        <v/>
      </c>
      <c r="J119" s="1" t="str">
        <f t="shared" si="59"/>
        <v/>
      </c>
      <c r="K119" s="1" t="str">
        <f t="shared" si="37"/>
        <v/>
      </c>
      <c r="L119" s="150"/>
      <c r="M119" s="150"/>
      <c r="N119" s="150"/>
      <c r="O119" s="150"/>
      <c r="P119" s="1" t="str">
        <f t="shared" si="38"/>
        <v/>
      </c>
      <c r="Q119" s="1" t="str">
        <f t="shared" si="39"/>
        <v/>
      </c>
      <c r="R119" s="1"/>
      <c r="S119" s="58"/>
      <c r="T119" s="152"/>
      <c r="U119" s="150"/>
      <c r="W119" s="150"/>
      <c r="X119" s="1" t="str">
        <f t="shared" si="40"/>
        <v/>
      </c>
      <c r="Y119" s="1" t="str">
        <f t="shared" si="41"/>
        <v/>
      </c>
      <c r="Z119" s="117" t="str">
        <f t="shared" si="42"/>
        <v/>
      </c>
      <c r="AA119" s="1" t="str">
        <f t="shared" si="50"/>
        <v/>
      </c>
      <c r="AE119" t="s">
        <v>81</v>
      </c>
      <c r="AF119" t="s">
        <v>323</v>
      </c>
      <c r="AG119" t="s">
        <v>324</v>
      </c>
      <c r="AH119" t="s">
        <v>325</v>
      </c>
      <c r="AI119" t="s">
        <v>89</v>
      </c>
      <c r="AK119" t="s">
        <v>326</v>
      </c>
      <c r="AL119" t="s">
        <v>91</v>
      </c>
      <c r="AN119" s="59" t="s">
        <v>7413</v>
      </c>
      <c r="AP119" s="149" t="s">
        <v>68</v>
      </c>
      <c r="AQ119" t="s">
        <v>13733</v>
      </c>
      <c r="AR119" s="7">
        <v>0.33958333333333335</v>
      </c>
      <c r="AS119" s="1" t="str">
        <f t="shared" si="43"/>
        <v>Down 08:09</v>
      </c>
      <c r="AT119" s="150" t="s">
        <v>81</v>
      </c>
      <c r="AU119" s="150" t="s">
        <v>81</v>
      </c>
      <c r="AV119" s="150" t="s">
        <v>81</v>
      </c>
      <c r="AX119" s="1" t="str">
        <f t="shared" si="44"/>
        <v/>
      </c>
      <c r="AY119" s="1" t="str">
        <f t="shared" si="45"/>
        <v/>
      </c>
      <c r="BA119" t="s">
        <v>4118</v>
      </c>
      <c r="BB119" t="s">
        <v>4093</v>
      </c>
      <c r="BK119" s="1" t="str">
        <f t="shared" si="48"/>
        <v/>
      </c>
      <c r="BL119" s="1" t="str">
        <f t="shared" si="49"/>
        <v/>
      </c>
      <c r="BO119" s="8" t="s">
        <v>5191</v>
      </c>
      <c r="BP119" s="5" t="s">
        <v>9254</v>
      </c>
      <c r="BY119">
        <v>115593</v>
      </c>
      <c r="BZ119" t="s">
        <v>14505</v>
      </c>
    </row>
    <row r="120" spans="1:78" x14ac:dyDescent="0.25">
      <c r="A120" s="1" t="str">
        <f t="shared" si="51"/>
        <v/>
      </c>
      <c r="B120" s="1" t="str">
        <f t="shared" si="52"/>
        <v/>
      </c>
      <c r="C120" s="60" t="str">
        <f t="shared" si="53"/>
        <v/>
      </c>
      <c r="D120" s="1" t="str">
        <f t="shared" si="54"/>
        <v/>
      </c>
      <c r="E120" s="1" t="str">
        <f t="shared" si="55"/>
        <v/>
      </c>
      <c r="F120" s="1" t="str">
        <f t="shared" si="56"/>
        <v/>
      </c>
      <c r="G120" s="1" t="str">
        <f t="shared" si="57"/>
        <v/>
      </c>
      <c r="H120" s="55" t="str">
        <f t="shared" si="58"/>
        <v/>
      </c>
      <c r="I120" s="1" t="str">
        <f>IF(O120="","",(IF(ISNA(VLOOKUP(O120,'On-Air sites List'!$B$1:$B$2000,1,FALSE)),"Not in List","")))</f>
        <v/>
      </c>
      <c r="J120" s="1" t="str">
        <f t="shared" si="59"/>
        <v/>
      </c>
      <c r="K120" s="1" t="str">
        <f t="shared" si="37"/>
        <v/>
      </c>
      <c r="L120" s="150"/>
      <c r="M120" s="150"/>
      <c r="N120" s="150"/>
      <c r="O120" s="150"/>
      <c r="P120" s="1" t="str">
        <f t="shared" si="38"/>
        <v/>
      </c>
      <c r="Q120" s="1" t="str">
        <f t="shared" si="39"/>
        <v/>
      </c>
      <c r="R120" s="1"/>
      <c r="S120" s="58"/>
      <c r="T120" s="55"/>
      <c r="U120" s="150"/>
      <c r="W120" s="150"/>
      <c r="X120" s="1" t="str">
        <f t="shared" si="40"/>
        <v/>
      </c>
      <c r="Y120" s="1" t="str">
        <f t="shared" si="41"/>
        <v/>
      </c>
      <c r="Z120" s="117" t="str">
        <f t="shared" si="42"/>
        <v/>
      </c>
      <c r="AA120" s="1" t="str">
        <f t="shared" si="50"/>
        <v/>
      </c>
      <c r="AE120" t="s">
        <v>81</v>
      </c>
      <c r="AF120" t="s">
        <v>327</v>
      </c>
      <c r="AG120" t="s">
        <v>328</v>
      </c>
      <c r="AH120" t="s">
        <v>329</v>
      </c>
      <c r="AI120" t="s">
        <v>89</v>
      </c>
      <c r="AK120" t="s">
        <v>330</v>
      </c>
      <c r="AL120" t="s">
        <v>91</v>
      </c>
      <c r="AN120" s="59" t="s">
        <v>7413</v>
      </c>
      <c r="AP120" s="149" t="s">
        <v>68</v>
      </c>
      <c r="AQ120" t="s">
        <v>5785</v>
      </c>
      <c r="AR120" s="7">
        <v>0.65486111111111112</v>
      </c>
      <c r="AS120" s="1" t="str">
        <f t="shared" si="43"/>
        <v>Down 15:43</v>
      </c>
      <c r="AT120" s="150" t="s">
        <v>81</v>
      </c>
      <c r="AU120" s="150" t="s">
        <v>81</v>
      </c>
      <c r="AV120" s="150" t="s">
        <v>81</v>
      </c>
      <c r="AX120" s="1" t="str">
        <f t="shared" si="44"/>
        <v/>
      </c>
      <c r="AY120" s="1" t="str">
        <f t="shared" si="45"/>
        <v/>
      </c>
      <c r="BA120" t="s">
        <v>4119</v>
      </c>
      <c r="BB120" t="s">
        <v>4093</v>
      </c>
      <c r="BK120" s="1" t="str">
        <f t="shared" si="48"/>
        <v/>
      </c>
      <c r="BL120" s="1" t="str">
        <f t="shared" si="49"/>
        <v/>
      </c>
      <c r="BO120" s="8" t="s">
        <v>3908</v>
      </c>
      <c r="BP120" s="5" t="s">
        <v>9255</v>
      </c>
      <c r="BY120">
        <v>115594</v>
      </c>
      <c r="BZ120" t="s">
        <v>14505</v>
      </c>
    </row>
    <row r="121" spans="1:78" x14ac:dyDescent="0.25">
      <c r="A121" s="1" t="str">
        <f t="shared" si="51"/>
        <v/>
      </c>
      <c r="B121" s="1" t="str">
        <f t="shared" si="52"/>
        <v/>
      </c>
      <c r="C121" s="60" t="str">
        <f t="shared" si="53"/>
        <v/>
      </c>
      <c r="D121" s="1" t="str">
        <f t="shared" si="54"/>
        <v/>
      </c>
      <c r="E121" s="1" t="str">
        <f t="shared" si="55"/>
        <v/>
      </c>
      <c r="F121" s="1" t="str">
        <f t="shared" si="56"/>
        <v/>
      </c>
      <c r="G121" s="1" t="str">
        <f t="shared" si="57"/>
        <v/>
      </c>
      <c r="H121" s="55" t="str">
        <f t="shared" si="58"/>
        <v/>
      </c>
      <c r="I121" s="1" t="str">
        <f>IF(O121="","",(IF(ISNA(VLOOKUP(O121,'On-Air sites List'!$B$1:$B$2000,1,FALSE)),"Not in List","")))</f>
        <v/>
      </c>
      <c r="J121" s="1" t="str">
        <f t="shared" si="59"/>
        <v/>
      </c>
      <c r="K121" s="1" t="str">
        <f t="shared" si="37"/>
        <v/>
      </c>
      <c r="L121" s="150"/>
      <c r="M121" s="150"/>
      <c r="N121" s="150"/>
      <c r="O121" s="150"/>
      <c r="P121" s="1" t="str">
        <f t="shared" si="38"/>
        <v/>
      </c>
      <c r="Q121" s="1" t="str">
        <f t="shared" si="39"/>
        <v/>
      </c>
      <c r="R121" s="1"/>
      <c r="S121" s="58"/>
      <c r="T121" s="152"/>
      <c r="U121" s="150"/>
      <c r="W121" s="150"/>
      <c r="X121" s="1" t="str">
        <f t="shared" si="40"/>
        <v/>
      </c>
      <c r="Y121" s="1" t="str">
        <f t="shared" si="41"/>
        <v/>
      </c>
      <c r="Z121" s="117" t="str">
        <f t="shared" si="42"/>
        <v/>
      </c>
      <c r="AA121" s="1" t="str">
        <f t="shared" si="50"/>
        <v/>
      </c>
      <c r="AE121" t="s">
        <v>81</v>
      </c>
      <c r="AF121" t="s">
        <v>331</v>
      </c>
      <c r="AG121" t="s">
        <v>332</v>
      </c>
      <c r="AH121" t="s">
        <v>333</v>
      </c>
      <c r="AI121" t="s">
        <v>89</v>
      </c>
      <c r="AK121" t="s">
        <v>334</v>
      </c>
      <c r="AL121" t="s">
        <v>91</v>
      </c>
      <c r="AN121" s="59" t="s">
        <v>7413</v>
      </c>
      <c r="AP121" s="149" t="s">
        <v>68</v>
      </c>
      <c r="AQ121" t="s">
        <v>5796</v>
      </c>
      <c r="AR121" s="7">
        <v>0.62361111111111112</v>
      </c>
      <c r="AS121" s="1" t="str">
        <f t="shared" si="43"/>
        <v>Down 14:58</v>
      </c>
      <c r="AT121" s="150" t="s">
        <v>81</v>
      </c>
      <c r="AU121" s="150" t="s">
        <v>81</v>
      </c>
      <c r="AV121" s="150" t="s">
        <v>81</v>
      </c>
      <c r="AX121" s="1" t="str">
        <f t="shared" si="44"/>
        <v/>
      </c>
      <c r="AY121" s="1" t="str">
        <f t="shared" si="45"/>
        <v/>
      </c>
      <c r="BA121" t="s">
        <v>4120</v>
      </c>
      <c r="BB121" t="s">
        <v>4093</v>
      </c>
      <c r="BK121" s="1" t="str">
        <f t="shared" si="48"/>
        <v/>
      </c>
      <c r="BL121" s="1" t="str">
        <f t="shared" si="49"/>
        <v/>
      </c>
      <c r="BO121" s="8" t="s">
        <v>9256</v>
      </c>
      <c r="BP121" s="5" t="s">
        <v>9257</v>
      </c>
      <c r="BY121">
        <v>115595</v>
      </c>
      <c r="BZ121" t="s">
        <v>14505</v>
      </c>
    </row>
    <row r="122" spans="1:78" x14ac:dyDescent="0.25">
      <c r="A122" s="1" t="str">
        <f t="shared" si="51"/>
        <v/>
      </c>
      <c r="B122" s="1" t="str">
        <f t="shared" si="52"/>
        <v/>
      </c>
      <c r="C122" s="60" t="str">
        <f t="shared" si="53"/>
        <v/>
      </c>
      <c r="D122" s="1" t="str">
        <f t="shared" si="54"/>
        <v/>
      </c>
      <c r="E122" s="1" t="str">
        <f t="shared" si="55"/>
        <v/>
      </c>
      <c r="F122" s="1" t="str">
        <f t="shared" si="56"/>
        <v/>
      </c>
      <c r="G122" s="1" t="str">
        <f t="shared" si="57"/>
        <v/>
      </c>
      <c r="H122" s="55" t="str">
        <f t="shared" si="58"/>
        <v/>
      </c>
      <c r="I122" s="1" t="str">
        <f>IF(O122="","",(IF(ISNA(VLOOKUP(O122,'On-Air sites List'!$B$1:$B$2000,1,FALSE)),"Not in List","")))</f>
        <v/>
      </c>
      <c r="J122" s="1" t="str">
        <f t="shared" si="59"/>
        <v/>
      </c>
      <c r="K122" s="1" t="str">
        <f t="shared" si="37"/>
        <v/>
      </c>
      <c r="L122" s="150"/>
      <c r="M122" s="150"/>
      <c r="N122" s="150"/>
      <c r="O122" s="150"/>
      <c r="P122" s="1" t="str">
        <f t="shared" si="38"/>
        <v/>
      </c>
      <c r="Q122" s="1" t="str">
        <f t="shared" si="39"/>
        <v/>
      </c>
      <c r="R122" s="1"/>
      <c r="S122" s="58"/>
      <c r="T122" s="152"/>
      <c r="U122" s="150"/>
      <c r="W122" s="150"/>
      <c r="X122" s="1" t="str">
        <f t="shared" si="40"/>
        <v/>
      </c>
      <c r="Y122" s="1" t="str">
        <f t="shared" si="41"/>
        <v/>
      </c>
      <c r="Z122" s="117" t="str">
        <f t="shared" si="42"/>
        <v/>
      </c>
      <c r="AA122" s="1" t="str">
        <f t="shared" si="50"/>
        <v/>
      </c>
      <c r="AE122" t="s">
        <v>81</v>
      </c>
      <c r="AF122" t="s">
        <v>335</v>
      </c>
      <c r="AG122" t="s">
        <v>336</v>
      </c>
      <c r="AH122" t="s">
        <v>337</v>
      </c>
      <c r="AI122" t="s">
        <v>89</v>
      </c>
      <c r="AK122" t="s">
        <v>338</v>
      </c>
      <c r="AL122" t="s">
        <v>91</v>
      </c>
      <c r="AN122" s="59" t="s">
        <v>7413</v>
      </c>
      <c r="AP122" s="149" t="s">
        <v>68</v>
      </c>
      <c r="AQ122" t="s">
        <v>5836</v>
      </c>
      <c r="AR122" s="7">
        <v>0.65486111111111112</v>
      </c>
      <c r="AS122" s="1" t="str">
        <f t="shared" si="43"/>
        <v>Down 15:43</v>
      </c>
      <c r="AT122" s="150" t="s">
        <v>81</v>
      </c>
      <c r="AU122" s="150" t="s">
        <v>81</v>
      </c>
      <c r="AV122" s="150" t="s">
        <v>81</v>
      </c>
      <c r="AX122" s="1" t="str">
        <f t="shared" si="44"/>
        <v/>
      </c>
      <c r="AY122" s="1" t="str">
        <f t="shared" si="45"/>
        <v/>
      </c>
      <c r="BA122" t="s">
        <v>4121</v>
      </c>
      <c r="BB122" t="s">
        <v>4093</v>
      </c>
      <c r="BK122" s="1" t="str">
        <f t="shared" si="48"/>
        <v/>
      </c>
      <c r="BL122" s="1" t="str">
        <f t="shared" si="49"/>
        <v/>
      </c>
      <c r="BO122" s="8" t="s">
        <v>9258</v>
      </c>
      <c r="BP122" s="5" t="s">
        <v>9259</v>
      </c>
      <c r="BY122">
        <v>115596</v>
      </c>
      <c r="BZ122" t="s">
        <v>14505</v>
      </c>
    </row>
    <row r="123" spans="1:78" x14ac:dyDescent="0.25">
      <c r="A123" s="1" t="str">
        <f t="shared" si="51"/>
        <v/>
      </c>
      <c r="B123" s="1" t="str">
        <f t="shared" si="52"/>
        <v/>
      </c>
      <c r="C123" s="60" t="str">
        <f t="shared" si="53"/>
        <v/>
      </c>
      <c r="D123" s="1" t="str">
        <f t="shared" si="54"/>
        <v/>
      </c>
      <c r="E123" s="1" t="str">
        <f t="shared" si="55"/>
        <v/>
      </c>
      <c r="F123" s="1" t="str">
        <f t="shared" si="56"/>
        <v/>
      </c>
      <c r="G123" s="1" t="str">
        <f t="shared" si="57"/>
        <v/>
      </c>
      <c r="H123" s="55" t="str">
        <f t="shared" si="58"/>
        <v/>
      </c>
      <c r="I123" s="1" t="str">
        <f>IF(O123="","",(IF(ISNA(VLOOKUP(O123,'On-Air sites List'!$B$1:$B$2000,1,FALSE)),"Not in List","")))</f>
        <v/>
      </c>
      <c r="J123" s="1" t="str">
        <f t="shared" si="59"/>
        <v/>
      </c>
      <c r="K123" s="1" t="str">
        <f t="shared" si="37"/>
        <v/>
      </c>
      <c r="L123" s="150"/>
      <c r="M123" s="150"/>
      <c r="N123" s="150"/>
      <c r="O123" s="150"/>
      <c r="P123" s="1" t="str">
        <f t="shared" si="38"/>
        <v/>
      </c>
      <c r="Q123" s="1" t="str">
        <f t="shared" si="39"/>
        <v/>
      </c>
      <c r="R123" s="1"/>
      <c r="S123" s="58"/>
      <c r="T123" s="152"/>
      <c r="U123" s="150"/>
      <c r="W123" s="150"/>
      <c r="X123" s="1" t="str">
        <f t="shared" si="40"/>
        <v/>
      </c>
      <c r="Y123" s="1" t="str">
        <f t="shared" si="41"/>
        <v/>
      </c>
      <c r="Z123" s="117" t="str">
        <f t="shared" si="42"/>
        <v/>
      </c>
      <c r="AA123" s="1" t="str">
        <f t="shared" si="50"/>
        <v/>
      </c>
      <c r="AE123" t="s">
        <v>81</v>
      </c>
      <c r="AF123" t="s">
        <v>7415</v>
      </c>
      <c r="AG123" t="s">
        <v>6782</v>
      </c>
      <c r="AH123" t="s">
        <v>7416</v>
      </c>
      <c r="AI123" t="s">
        <v>89</v>
      </c>
      <c r="AK123" t="s">
        <v>7417</v>
      </c>
      <c r="AL123" t="s">
        <v>91</v>
      </c>
      <c r="AN123" s="59" t="s">
        <v>7413</v>
      </c>
      <c r="AP123" s="149" t="s">
        <v>68</v>
      </c>
      <c r="AQ123" t="s">
        <v>5842</v>
      </c>
      <c r="AR123" s="7">
        <v>0.32222222222222224</v>
      </c>
      <c r="AS123" s="1" t="str">
        <f t="shared" si="43"/>
        <v>Down 07:44</v>
      </c>
      <c r="AT123" s="150" t="s">
        <v>81</v>
      </c>
      <c r="AU123" s="150" t="s">
        <v>81</v>
      </c>
      <c r="AV123" s="150" t="s">
        <v>81</v>
      </c>
      <c r="AX123" s="1" t="str">
        <f t="shared" si="44"/>
        <v/>
      </c>
      <c r="AY123" s="1" t="str">
        <f t="shared" si="45"/>
        <v/>
      </c>
      <c r="BA123" t="s">
        <v>4122</v>
      </c>
      <c r="BB123" t="s">
        <v>4093</v>
      </c>
      <c r="BK123" s="1" t="str">
        <f t="shared" si="48"/>
        <v/>
      </c>
      <c r="BL123" s="1" t="str">
        <f t="shared" si="49"/>
        <v/>
      </c>
      <c r="BO123" s="8" t="s">
        <v>4665</v>
      </c>
      <c r="BP123" s="5" t="s">
        <v>9260</v>
      </c>
      <c r="BY123">
        <v>115597</v>
      </c>
      <c r="BZ123" t="s">
        <v>14505</v>
      </c>
    </row>
    <row r="124" spans="1:78" x14ac:dyDescent="0.25">
      <c r="A124" s="1" t="str">
        <f t="shared" si="51"/>
        <v/>
      </c>
      <c r="B124" s="1" t="str">
        <f t="shared" si="52"/>
        <v/>
      </c>
      <c r="C124" s="60" t="str">
        <f t="shared" si="53"/>
        <v/>
      </c>
      <c r="D124" s="1" t="str">
        <f t="shared" si="54"/>
        <v/>
      </c>
      <c r="E124" s="1" t="str">
        <f t="shared" si="55"/>
        <v/>
      </c>
      <c r="F124" s="1" t="str">
        <f t="shared" si="56"/>
        <v/>
      </c>
      <c r="G124" s="1" t="str">
        <f t="shared" si="57"/>
        <v/>
      </c>
      <c r="H124" s="55" t="str">
        <f t="shared" si="58"/>
        <v/>
      </c>
      <c r="I124" s="1" t="str">
        <f>IF(O124="","",(IF(ISNA(VLOOKUP(O124,'On-Air sites List'!$B$1:$B$2000,1,FALSE)),"Not in List","")))</f>
        <v/>
      </c>
      <c r="J124" s="1" t="str">
        <f t="shared" si="59"/>
        <v/>
      </c>
      <c r="K124" s="1" t="str">
        <f t="shared" si="37"/>
        <v/>
      </c>
      <c r="L124" s="150"/>
      <c r="M124" s="150"/>
      <c r="N124" s="150"/>
      <c r="O124" s="150"/>
      <c r="P124" s="1" t="str">
        <f t="shared" si="38"/>
        <v/>
      </c>
      <c r="Q124" s="1" t="str">
        <f t="shared" si="39"/>
        <v/>
      </c>
      <c r="R124" s="1"/>
      <c r="S124" s="58"/>
      <c r="T124" s="152"/>
      <c r="U124" s="150"/>
      <c r="W124" s="150"/>
      <c r="X124" s="1" t="str">
        <f t="shared" si="40"/>
        <v/>
      </c>
      <c r="Y124" s="1" t="str">
        <f t="shared" si="41"/>
        <v/>
      </c>
      <c r="Z124" s="117" t="str">
        <f t="shared" si="42"/>
        <v/>
      </c>
      <c r="AA124" s="1" t="str">
        <f t="shared" si="50"/>
        <v/>
      </c>
      <c r="AE124" t="s">
        <v>81</v>
      </c>
      <c r="AF124" t="s">
        <v>9920</v>
      </c>
      <c r="AG124" t="s">
        <v>6776</v>
      </c>
      <c r="AH124" t="s">
        <v>11732</v>
      </c>
      <c r="AI124" t="s">
        <v>89</v>
      </c>
      <c r="AK124" t="s">
        <v>11733</v>
      </c>
      <c r="AL124" t="s">
        <v>91</v>
      </c>
      <c r="AN124" s="59" t="s">
        <v>7413</v>
      </c>
      <c r="AP124" s="149" t="s">
        <v>71</v>
      </c>
      <c r="AQ124" t="s">
        <v>15406</v>
      </c>
      <c r="AR124" s="7">
        <v>0.65902777777777777</v>
      </c>
      <c r="AS124" s="1" t="str">
        <f t="shared" si="43"/>
        <v>Down 15:49</v>
      </c>
      <c r="AT124" s="150" t="s">
        <v>81</v>
      </c>
      <c r="AU124" s="150" t="s">
        <v>81</v>
      </c>
      <c r="AV124" s="150" t="s">
        <v>81</v>
      </c>
      <c r="AX124" s="1" t="str">
        <f t="shared" si="44"/>
        <v/>
      </c>
      <c r="AY124" s="1" t="str">
        <f t="shared" si="45"/>
        <v/>
      </c>
      <c r="BA124" t="s">
        <v>4123</v>
      </c>
      <c r="BB124" t="s">
        <v>4093</v>
      </c>
      <c r="BK124" s="1" t="str">
        <f t="shared" si="48"/>
        <v/>
      </c>
      <c r="BL124" s="1" t="str">
        <f t="shared" si="49"/>
        <v/>
      </c>
      <c r="BO124" s="8" t="s">
        <v>6656</v>
      </c>
      <c r="BP124" s="5" t="s">
        <v>9261</v>
      </c>
      <c r="BY124">
        <v>115598</v>
      </c>
      <c r="BZ124" t="s">
        <v>14505</v>
      </c>
    </row>
    <row r="125" spans="1:78" x14ac:dyDescent="0.25">
      <c r="A125" s="1" t="str">
        <f t="shared" si="51"/>
        <v/>
      </c>
      <c r="B125" s="1" t="str">
        <f t="shared" si="52"/>
        <v/>
      </c>
      <c r="C125" s="60" t="str">
        <f t="shared" si="53"/>
        <v/>
      </c>
      <c r="D125" s="1" t="str">
        <f t="shared" si="54"/>
        <v/>
      </c>
      <c r="E125" s="1" t="str">
        <f t="shared" si="55"/>
        <v/>
      </c>
      <c r="F125" s="1" t="str">
        <f t="shared" si="56"/>
        <v/>
      </c>
      <c r="G125" s="1" t="str">
        <f t="shared" si="57"/>
        <v/>
      </c>
      <c r="H125" s="55" t="str">
        <f t="shared" si="58"/>
        <v/>
      </c>
      <c r="I125" s="1" t="str">
        <f>IF(O125="","",(IF(ISNA(VLOOKUP(O125,'On-Air sites List'!$B$1:$B$2000,1,FALSE)),"Not in List","")))</f>
        <v/>
      </c>
      <c r="J125" s="1" t="str">
        <f t="shared" si="59"/>
        <v/>
      </c>
      <c r="K125" s="1" t="str">
        <f t="shared" si="37"/>
        <v/>
      </c>
      <c r="L125" s="150"/>
      <c r="M125" s="150"/>
      <c r="N125" s="150"/>
      <c r="O125" s="150"/>
      <c r="P125" s="1" t="str">
        <f t="shared" si="38"/>
        <v/>
      </c>
      <c r="Q125" s="1" t="str">
        <f t="shared" si="39"/>
        <v/>
      </c>
      <c r="R125" s="1"/>
      <c r="S125" s="149"/>
      <c r="T125" s="150"/>
      <c r="U125" s="150"/>
      <c r="W125" s="150"/>
      <c r="X125" s="1" t="str">
        <f t="shared" si="40"/>
        <v/>
      </c>
      <c r="Y125" s="1" t="str">
        <f t="shared" si="41"/>
        <v/>
      </c>
      <c r="Z125" s="117" t="str">
        <f t="shared" si="42"/>
        <v/>
      </c>
      <c r="AA125" s="1" t="str">
        <f t="shared" si="50"/>
        <v/>
      </c>
      <c r="AE125" t="s">
        <v>81</v>
      </c>
      <c r="AF125" t="s">
        <v>9921</v>
      </c>
      <c r="AG125" t="s">
        <v>4684</v>
      </c>
      <c r="AH125" t="s">
        <v>11734</v>
      </c>
      <c r="AI125" t="s">
        <v>89</v>
      </c>
      <c r="AK125" t="s">
        <v>11735</v>
      </c>
      <c r="AL125" t="s">
        <v>91</v>
      </c>
      <c r="AN125" s="59" t="s">
        <v>7413</v>
      </c>
      <c r="AP125" s="149" t="s">
        <v>71</v>
      </c>
      <c r="AQ125" t="s">
        <v>15407</v>
      </c>
      <c r="AR125" s="7">
        <v>0.65902777777777777</v>
      </c>
      <c r="AS125" s="1" t="str">
        <f t="shared" si="43"/>
        <v>Down 15:49</v>
      </c>
      <c r="AT125" s="150" t="s">
        <v>81</v>
      </c>
      <c r="AU125" s="150" t="s">
        <v>81</v>
      </c>
      <c r="AV125" s="150" t="s">
        <v>81</v>
      </c>
      <c r="AX125" s="1" t="str">
        <f t="shared" si="44"/>
        <v/>
      </c>
      <c r="AY125" s="1" t="str">
        <f t="shared" si="45"/>
        <v/>
      </c>
      <c r="BA125" t="s">
        <v>4124</v>
      </c>
      <c r="BB125" t="s">
        <v>4093</v>
      </c>
      <c r="BK125" s="1" t="str">
        <f t="shared" si="48"/>
        <v/>
      </c>
      <c r="BL125" s="1" t="str">
        <f t="shared" si="49"/>
        <v/>
      </c>
      <c r="BO125" s="8" t="s">
        <v>4641</v>
      </c>
      <c r="BP125" s="5" t="s">
        <v>9262</v>
      </c>
      <c r="BY125">
        <v>115599</v>
      </c>
      <c r="BZ125" t="s">
        <v>14505</v>
      </c>
    </row>
    <row r="126" spans="1:78" x14ac:dyDescent="0.25">
      <c r="A126" s="1" t="str">
        <f t="shared" si="51"/>
        <v/>
      </c>
      <c r="B126" s="1" t="str">
        <f t="shared" si="52"/>
        <v/>
      </c>
      <c r="C126" s="60" t="str">
        <f t="shared" si="53"/>
        <v/>
      </c>
      <c r="D126" s="1" t="str">
        <f t="shared" si="54"/>
        <v/>
      </c>
      <c r="E126" s="1" t="str">
        <f t="shared" si="55"/>
        <v/>
      </c>
      <c r="F126" s="1" t="str">
        <f t="shared" si="56"/>
        <v/>
      </c>
      <c r="G126" s="1" t="str">
        <f t="shared" si="57"/>
        <v/>
      </c>
      <c r="H126" s="55" t="str">
        <f t="shared" si="58"/>
        <v/>
      </c>
      <c r="I126" s="1" t="str">
        <f>IF(O126="","",(IF(ISNA(VLOOKUP(O126,'On-Air sites List'!$B$1:$B$2000,1,FALSE)),"Not in List","")))</f>
        <v/>
      </c>
      <c r="J126" s="1" t="str">
        <f t="shared" si="59"/>
        <v/>
      </c>
      <c r="K126" s="1" t="str">
        <f t="shared" si="37"/>
        <v/>
      </c>
      <c r="L126" s="150"/>
      <c r="M126" s="150"/>
      <c r="N126" s="150"/>
      <c r="O126" s="150"/>
      <c r="P126" s="1" t="str">
        <f t="shared" si="38"/>
        <v/>
      </c>
      <c r="Q126" s="1" t="str">
        <f t="shared" si="39"/>
        <v/>
      </c>
      <c r="R126" s="1"/>
      <c r="S126" s="149"/>
      <c r="T126" s="154"/>
      <c r="U126" s="150"/>
      <c r="W126" s="150"/>
      <c r="X126" s="1" t="str">
        <f t="shared" si="40"/>
        <v/>
      </c>
      <c r="Y126" s="1" t="str">
        <f t="shared" si="41"/>
        <v/>
      </c>
      <c r="Z126" s="117" t="str">
        <f t="shared" si="42"/>
        <v/>
      </c>
      <c r="AA126" s="1" t="str">
        <f t="shared" si="50"/>
        <v/>
      </c>
      <c r="AE126" t="s">
        <v>81</v>
      </c>
      <c r="AF126" t="s">
        <v>7414</v>
      </c>
      <c r="AG126" t="s">
        <v>7414</v>
      </c>
      <c r="AH126" t="s">
        <v>11736</v>
      </c>
      <c r="AI126" t="s">
        <v>89</v>
      </c>
      <c r="AK126" t="s">
        <v>11737</v>
      </c>
      <c r="AL126" t="s">
        <v>91</v>
      </c>
      <c r="AN126" s="59" t="s">
        <v>7413</v>
      </c>
      <c r="AP126" s="149" t="s">
        <v>71</v>
      </c>
      <c r="AQ126" t="s">
        <v>13259</v>
      </c>
      <c r="AR126" s="7">
        <v>0.58333333333333337</v>
      </c>
      <c r="AS126" s="1" t="str">
        <f t="shared" si="43"/>
        <v>Down 14:00</v>
      </c>
      <c r="AT126" s="150" t="s">
        <v>81</v>
      </c>
      <c r="AU126" s="150" t="s">
        <v>81</v>
      </c>
      <c r="AV126" s="150" t="s">
        <v>81</v>
      </c>
      <c r="AX126" s="1" t="str">
        <f t="shared" si="44"/>
        <v/>
      </c>
      <c r="AY126" s="1" t="str">
        <f t="shared" si="45"/>
        <v/>
      </c>
      <c r="BA126" t="s">
        <v>3162</v>
      </c>
      <c r="BB126" t="s">
        <v>4093</v>
      </c>
      <c r="BK126" s="1" t="str">
        <f t="shared" si="48"/>
        <v/>
      </c>
      <c r="BL126" s="1" t="str">
        <f t="shared" si="49"/>
        <v/>
      </c>
      <c r="BO126" s="8" t="s">
        <v>609</v>
      </c>
      <c r="BP126" s="5" t="s">
        <v>9263</v>
      </c>
      <c r="BY126">
        <v>115600</v>
      </c>
      <c r="BZ126" t="s">
        <v>14505</v>
      </c>
    </row>
    <row r="127" spans="1:78" x14ac:dyDescent="0.25">
      <c r="A127" s="1" t="str">
        <f t="shared" si="51"/>
        <v/>
      </c>
      <c r="B127" s="1" t="str">
        <f t="shared" si="52"/>
        <v/>
      </c>
      <c r="C127" s="60" t="str">
        <f t="shared" si="53"/>
        <v/>
      </c>
      <c r="D127" s="1" t="str">
        <f t="shared" si="54"/>
        <v/>
      </c>
      <c r="E127" s="1" t="str">
        <f t="shared" si="55"/>
        <v/>
      </c>
      <c r="F127" s="1" t="str">
        <f t="shared" si="56"/>
        <v/>
      </c>
      <c r="G127" s="1" t="str">
        <f t="shared" si="57"/>
        <v/>
      </c>
      <c r="H127" s="55" t="str">
        <f t="shared" si="58"/>
        <v/>
      </c>
      <c r="I127" s="1" t="str">
        <f>IF(O127="","",(IF(ISNA(VLOOKUP(O127,'On-Air sites List'!$B$1:$B$2000,1,FALSE)),"Not in List","")))</f>
        <v/>
      </c>
      <c r="J127" s="1" t="str">
        <f t="shared" si="59"/>
        <v/>
      </c>
      <c r="K127" s="1" t="str">
        <f t="shared" si="37"/>
        <v/>
      </c>
      <c r="L127" s="150"/>
      <c r="M127" s="150"/>
      <c r="N127" s="150"/>
      <c r="O127" s="150"/>
      <c r="P127" s="1" t="str">
        <f t="shared" si="38"/>
        <v/>
      </c>
      <c r="Q127" s="1" t="str">
        <f t="shared" si="39"/>
        <v/>
      </c>
      <c r="R127" s="1"/>
      <c r="S127" s="152"/>
      <c r="T127" s="154"/>
      <c r="U127" s="150"/>
      <c r="W127" s="150"/>
      <c r="X127" s="1" t="str">
        <f t="shared" si="40"/>
        <v/>
      </c>
      <c r="Y127" s="1" t="str">
        <f t="shared" si="41"/>
        <v/>
      </c>
      <c r="Z127" s="117" t="str">
        <f t="shared" si="42"/>
        <v/>
      </c>
      <c r="AA127" s="1" t="str">
        <f t="shared" si="50"/>
        <v/>
      </c>
      <c r="AE127" t="s">
        <v>81</v>
      </c>
      <c r="AF127" t="s">
        <v>81</v>
      </c>
      <c r="AG127" t="s">
        <v>81</v>
      </c>
      <c r="AH127" t="s">
        <v>81</v>
      </c>
      <c r="AI127" t="s">
        <v>89</v>
      </c>
      <c r="AK127" t="s">
        <v>81</v>
      </c>
      <c r="AL127" t="s">
        <v>91</v>
      </c>
      <c r="AN127" s="59" t="s">
        <v>7413</v>
      </c>
      <c r="AP127" s="149" t="s">
        <v>71</v>
      </c>
      <c r="AQ127" t="s">
        <v>6229</v>
      </c>
      <c r="AR127" s="7">
        <v>0.65347222222222223</v>
      </c>
      <c r="AS127" s="1" t="str">
        <f t="shared" si="43"/>
        <v>Down 15:41</v>
      </c>
      <c r="AT127" s="150" t="s">
        <v>81</v>
      </c>
      <c r="AU127" s="150" t="s">
        <v>81</v>
      </c>
      <c r="AV127" s="150" t="s">
        <v>81</v>
      </c>
      <c r="AX127" s="1" t="str">
        <f t="shared" si="44"/>
        <v/>
      </c>
      <c r="AY127" s="1" t="str">
        <f t="shared" si="45"/>
        <v/>
      </c>
      <c r="BA127" t="s">
        <v>4125</v>
      </c>
      <c r="BB127" t="s">
        <v>4093</v>
      </c>
      <c r="BK127" s="1" t="str">
        <f t="shared" si="48"/>
        <v/>
      </c>
      <c r="BL127" s="1" t="str">
        <f t="shared" si="49"/>
        <v/>
      </c>
      <c r="BO127" s="8" t="s">
        <v>615</v>
      </c>
      <c r="BP127" s="5" t="s">
        <v>9264</v>
      </c>
      <c r="BY127">
        <v>115601</v>
      </c>
      <c r="BZ127" t="s">
        <v>14505</v>
      </c>
    </row>
    <row r="128" spans="1:78" x14ac:dyDescent="0.25">
      <c r="A128" s="1" t="str">
        <f t="shared" si="51"/>
        <v/>
      </c>
      <c r="B128" s="1" t="str">
        <f t="shared" si="52"/>
        <v/>
      </c>
      <c r="C128" s="60" t="str">
        <f t="shared" si="53"/>
        <v/>
      </c>
      <c r="D128" s="1" t="str">
        <f t="shared" si="54"/>
        <v/>
      </c>
      <c r="E128" s="1" t="str">
        <f t="shared" si="55"/>
        <v/>
      </c>
      <c r="F128" s="1" t="str">
        <f t="shared" si="56"/>
        <v/>
      </c>
      <c r="G128" s="1" t="str">
        <f t="shared" si="57"/>
        <v/>
      </c>
      <c r="H128" s="55" t="str">
        <f t="shared" si="58"/>
        <v/>
      </c>
      <c r="I128" s="1" t="str">
        <f>IF(O128="","",(IF(ISNA(VLOOKUP(O128,'On-Air sites List'!$B$1:$B$2000,1,FALSE)),"Not in List","")))</f>
        <v/>
      </c>
      <c r="J128" s="1" t="str">
        <f t="shared" si="59"/>
        <v/>
      </c>
      <c r="K128" s="1" t="str">
        <f t="shared" si="37"/>
        <v/>
      </c>
      <c r="L128" s="150"/>
      <c r="M128" s="150"/>
      <c r="N128" s="150"/>
      <c r="O128" s="150"/>
      <c r="P128" s="1" t="str">
        <f t="shared" si="38"/>
        <v/>
      </c>
      <c r="Q128" s="1" t="str">
        <f t="shared" si="39"/>
        <v/>
      </c>
      <c r="R128" s="1"/>
      <c r="S128" s="149"/>
      <c r="T128" s="150"/>
      <c r="U128" s="150"/>
      <c r="W128" s="150"/>
      <c r="X128" s="1" t="str">
        <f t="shared" si="40"/>
        <v/>
      </c>
      <c r="Y128" s="1" t="str">
        <f t="shared" si="41"/>
        <v/>
      </c>
      <c r="Z128" s="117" t="str">
        <f t="shared" si="42"/>
        <v/>
      </c>
      <c r="AA128" s="1" t="str">
        <f t="shared" si="50"/>
        <v/>
      </c>
      <c r="AE128" t="s">
        <v>81</v>
      </c>
      <c r="AF128" t="s">
        <v>154</v>
      </c>
      <c r="AG128" t="s">
        <v>155</v>
      </c>
      <c r="AH128" t="s">
        <v>339</v>
      </c>
      <c r="AI128" t="s">
        <v>89</v>
      </c>
      <c r="AK128" t="s">
        <v>340</v>
      </c>
      <c r="AL128" t="s">
        <v>91</v>
      </c>
      <c r="AN128" s="59" t="s">
        <v>7413</v>
      </c>
      <c r="AP128" s="149" t="s">
        <v>71</v>
      </c>
      <c r="AQ128" t="s">
        <v>6259</v>
      </c>
      <c r="AR128" s="7">
        <v>0.63055555555555554</v>
      </c>
      <c r="AS128" s="1" t="str">
        <f t="shared" si="43"/>
        <v>Down 15:08</v>
      </c>
      <c r="AT128" s="150" t="s">
        <v>81</v>
      </c>
      <c r="AU128" s="150" t="s">
        <v>81</v>
      </c>
      <c r="AV128" s="150" t="s">
        <v>81</v>
      </c>
      <c r="AX128" s="1" t="str">
        <f t="shared" si="44"/>
        <v/>
      </c>
      <c r="AY128" s="1" t="str">
        <f t="shared" si="45"/>
        <v/>
      </c>
      <c r="BA128" t="s">
        <v>4126</v>
      </c>
      <c r="BB128" t="s">
        <v>4093</v>
      </c>
      <c r="BK128" s="1" t="str">
        <f t="shared" si="48"/>
        <v/>
      </c>
      <c r="BL128" s="1" t="str">
        <f t="shared" si="49"/>
        <v/>
      </c>
      <c r="BO128" s="8" t="s">
        <v>9265</v>
      </c>
      <c r="BP128" s="5" t="s">
        <v>9266</v>
      </c>
      <c r="BY128">
        <v>115602</v>
      </c>
      <c r="BZ128" t="s">
        <v>14505</v>
      </c>
    </row>
    <row r="129" spans="1:78" x14ac:dyDescent="0.25">
      <c r="A129" s="1" t="str">
        <f t="shared" si="51"/>
        <v/>
      </c>
      <c r="B129" s="1" t="str">
        <f t="shared" si="52"/>
        <v/>
      </c>
      <c r="C129" s="60" t="str">
        <f t="shared" si="53"/>
        <v/>
      </c>
      <c r="D129" s="1" t="str">
        <f t="shared" si="54"/>
        <v/>
      </c>
      <c r="E129" s="1" t="str">
        <f t="shared" si="55"/>
        <v/>
      </c>
      <c r="F129" s="1" t="str">
        <f t="shared" si="56"/>
        <v/>
      </c>
      <c r="G129" s="1" t="str">
        <f t="shared" si="57"/>
        <v/>
      </c>
      <c r="H129" s="55" t="str">
        <f t="shared" si="58"/>
        <v/>
      </c>
      <c r="I129" s="1" t="str">
        <f>IF(O129="","",(IF(ISNA(VLOOKUP(O129,'On-Air sites List'!$B$1:$B$2000,1,FALSE)),"Not in List","")))</f>
        <v/>
      </c>
      <c r="J129" s="1" t="str">
        <f t="shared" si="59"/>
        <v/>
      </c>
      <c r="K129" s="1" t="str">
        <f t="shared" si="37"/>
        <v/>
      </c>
      <c r="L129" s="150"/>
      <c r="M129" s="150"/>
      <c r="N129" s="150"/>
      <c r="O129" s="150"/>
      <c r="P129" s="1" t="str">
        <f t="shared" si="38"/>
        <v/>
      </c>
      <c r="Q129" s="1" t="str">
        <f t="shared" si="39"/>
        <v/>
      </c>
      <c r="R129" s="1"/>
      <c r="S129" s="149"/>
      <c r="T129" s="153"/>
      <c r="U129" s="150"/>
      <c r="W129" s="150"/>
      <c r="X129" s="1" t="str">
        <f t="shared" si="40"/>
        <v/>
      </c>
      <c r="Y129" s="1" t="str">
        <f t="shared" si="41"/>
        <v/>
      </c>
      <c r="Z129" s="117" t="str">
        <f t="shared" si="42"/>
        <v/>
      </c>
      <c r="AA129" s="1" t="str">
        <f t="shared" si="50"/>
        <v/>
      </c>
      <c r="AE129" t="s">
        <v>341</v>
      </c>
      <c r="AF129" t="s">
        <v>86</v>
      </c>
      <c r="AG129" t="s">
        <v>87</v>
      </c>
      <c r="AH129" t="s">
        <v>342</v>
      </c>
      <c r="AI129" t="s">
        <v>89</v>
      </c>
      <c r="AK129" t="s">
        <v>343</v>
      </c>
      <c r="AL129" t="s">
        <v>91</v>
      </c>
      <c r="AN129" s="59" t="s">
        <v>7418</v>
      </c>
      <c r="AP129" s="149" t="s">
        <v>71</v>
      </c>
      <c r="AQ129" t="s">
        <v>6280</v>
      </c>
      <c r="AR129" s="7">
        <v>0.54166666666666663</v>
      </c>
      <c r="AS129" s="1" t="str">
        <f t="shared" si="43"/>
        <v>Down 13:00</v>
      </c>
      <c r="AT129" s="150" t="s">
        <v>81</v>
      </c>
      <c r="AU129" s="150" t="s">
        <v>81</v>
      </c>
      <c r="AV129" s="150" t="s">
        <v>81</v>
      </c>
      <c r="AX129" s="1" t="str">
        <f t="shared" si="44"/>
        <v/>
      </c>
      <c r="AY129" s="1" t="str">
        <f t="shared" si="45"/>
        <v/>
      </c>
      <c r="BA129" t="s">
        <v>4127</v>
      </c>
      <c r="BB129" t="s">
        <v>4093</v>
      </c>
      <c r="BK129" s="1" t="str">
        <f t="shared" si="48"/>
        <v/>
      </c>
      <c r="BL129" s="1" t="str">
        <f t="shared" si="49"/>
        <v/>
      </c>
      <c r="BO129" s="8" t="s">
        <v>4780</v>
      </c>
      <c r="BP129" s="5" t="s">
        <v>9267</v>
      </c>
      <c r="BY129">
        <v>115603</v>
      </c>
      <c r="BZ129" t="s">
        <v>14505</v>
      </c>
    </row>
    <row r="130" spans="1:78" x14ac:dyDescent="0.25">
      <c r="A130" s="1" t="str">
        <f t="shared" si="51"/>
        <v/>
      </c>
      <c r="B130" s="1" t="str">
        <f t="shared" si="52"/>
        <v/>
      </c>
      <c r="C130" s="60" t="str">
        <f t="shared" si="53"/>
        <v/>
      </c>
      <c r="D130" s="1" t="str">
        <f t="shared" si="54"/>
        <v/>
      </c>
      <c r="E130" s="1" t="str">
        <f t="shared" si="55"/>
        <v/>
      </c>
      <c r="F130" s="1" t="str">
        <f t="shared" si="56"/>
        <v/>
      </c>
      <c r="G130" s="1" t="str">
        <f t="shared" si="57"/>
        <v/>
      </c>
      <c r="H130" s="55" t="str">
        <f t="shared" si="58"/>
        <v/>
      </c>
      <c r="I130" s="1" t="str">
        <f>IF(O130="","",(IF(ISNA(VLOOKUP(O130,'On-Air sites List'!$B$1:$B$2000,1,FALSE)),"Not in List","")))</f>
        <v/>
      </c>
      <c r="J130" s="1" t="str">
        <f t="shared" si="59"/>
        <v/>
      </c>
      <c r="K130" s="1" t="str">
        <f t="shared" si="37"/>
        <v/>
      </c>
      <c r="L130" s="150"/>
      <c r="M130" s="150"/>
      <c r="N130" s="150"/>
      <c r="O130" s="150"/>
      <c r="P130" s="1" t="str">
        <f t="shared" si="38"/>
        <v/>
      </c>
      <c r="Q130" s="1" t="str">
        <f t="shared" si="39"/>
        <v/>
      </c>
      <c r="R130" s="1"/>
      <c r="S130" s="149"/>
      <c r="T130" s="129"/>
      <c r="U130" s="150"/>
      <c r="W130" s="150"/>
      <c r="X130" s="1" t="str">
        <f t="shared" si="40"/>
        <v/>
      </c>
      <c r="Y130" s="1" t="str">
        <f t="shared" si="41"/>
        <v/>
      </c>
      <c r="Z130" s="117" t="str">
        <f t="shared" si="42"/>
        <v/>
      </c>
      <c r="AA130" s="1" t="str">
        <f t="shared" si="50"/>
        <v/>
      </c>
      <c r="AE130" t="s">
        <v>81</v>
      </c>
      <c r="AF130" t="s">
        <v>92</v>
      </c>
      <c r="AG130" t="s">
        <v>93</v>
      </c>
      <c r="AH130" t="s">
        <v>344</v>
      </c>
      <c r="AI130" t="s">
        <v>89</v>
      </c>
      <c r="AK130" t="s">
        <v>345</v>
      </c>
      <c r="AL130" t="s">
        <v>91</v>
      </c>
      <c r="AN130" s="59" t="s">
        <v>7418</v>
      </c>
      <c r="AP130" s="149" t="s">
        <v>71</v>
      </c>
      <c r="AQ130" t="s">
        <v>6281</v>
      </c>
      <c r="AR130" s="7">
        <v>0.56805555555555554</v>
      </c>
      <c r="AS130" s="1" t="str">
        <f t="shared" si="43"/>
        <v>Down 13:38</v>
      </c>
      <c r="AT130" s="150" t="s">
        <v>81</v>
      </c>
      <c r="AU130" s="150" t="s">
        <v>81</v>
      </c>
      <c r="AV130" s="150" t="s">
        <v>81</v>
      </c>
      <c r="AX130" s="1" t="str">
        <f t="shared" si="44"/>
        <v/>
      </c>
      <c r="AY130" s="1" t="str">
        <f t="shared" si="45"/>
        <v/>
      </c>
      <c r="BA130" t="s">
        <v>4128</v>
      </c>
      <c r="BB130" t="s">
        <v>4093</v>
      </c>
      <c r="BK130" s="1" t="str">
        <f t="shared" si="48"/>
        <v/>
      </c>
      <c r="BL130" s="1" t="str">
        <f t="shared" si="49"/>
        <v/>
      </c>
      <c r="BO130" s="8" t="s">
        <v>6887</v>
      </c>
      <c r="BP130" s="5" t="s">
        <v>9268</v>
      </c>
      <c r="BY130">
        <v>115605</v>
      </c>
      <c r="BZ130" t="s">
        <v>14505</v>
      </c>
    </row>
    <row r="131" spans="1:78" x14ac:dyDescent="0.25">
      <c r="A131" s="1" t="str">
        <f t="shared" si="51"/>
        <v/>
      </c>
      <c r="B131" s="1" t="str">
        <f t="shared" si="52"/>
        <v/>
      </c>
      <c r="C131" s="60" t="str">
        <f t="shared" si="53"/>
        <v/>
      </c>
      <c r="D131" s="1" t="str">
        <f t="shared" si="54"/>
        <v/>
      </c>
      <c r="E131" s="1" t="str">
        <f t="shared" si="55"/>
        <v/>
      </c>
      <c r="F131" s="1" t="str">
        <f t="shared" si="56"/>
        <v/>
      </c>
      <c r="G131" s="1" t="str">
        <f t="shared" si="57"/>
        <v/>
      </c>
      <c r="H131" s="55" t="str">
        <f t="shared" si="58"/>
        <v/>
      </c>
      <c r="I131" s="1" t="str">
        <f>IF(O131="","",(IF(ISNA(VLOOKUP(O131,'On-Air sites List'!$B$1:$B$2000,1,FALSE)),"Not in List","")))</f>
        <v/>
      </c>
      <c r="J131" s="1" t="str">
        <f t="shared" si="59"/>
        <v/>
      </c>
      <c r="K131" s="1" t="str">
        <f t="shared" si="37"/>
        <v/>
      </c>
      <c r="L131" s="150"/>
      <c r="M131" s="150"/>
      <c r="N131" s="150"/>
      <c r="O131" s="150"/>
      <c r="P131" s="1" t="str">
        <f t="shared" si="38"/>
        <v/>
      </c>
      <c r="Q131" s="1" t="str">
        <f t="shared" si="39"/>
        <v/>
      </c>
      <c r="R131" s="1"/>
      <c r="S131" s="149"/>
      <c r="T131" s="107"/>
      <c r="U131" s="150"/>
      <c r="W131" s="150"/>
      <c r="X131" s="1" t="str">
        <f t="shared" si="40"/>
        <v/>
      </c>
      <c r="Y131" s="1" t="str">
        <f t="shared" si="41"/>
        <v/>
      </c>
      <c r="Z131" s="117" t="str">
        <f t="shared" si="42"/>
        <v/>
      </c>
      <c r="AA131" s="1" t="str">
        <f t="shared" si="50"/>
        <v/>
      </c>
      <c r="AE131" t="s">
        <v>81</v>
      </c>
      <c r="AF131" t="s">
        <v>96</v>
      </c>
      <c r="AG131" t="s">
        <v>97</v>
      </c>
      <c r="AH131" t="s">
        <v>346</v>
      </c>
      <c r="AI131" t="s">
        <v>89</v>
      </c>
      <c r="AK131" t="s">
        <v>347</v>
      </c>
      <c r="AL131" t="s">
        <v>91</v>
      </c>
      <c r="AN131" s="59" t="s">
        <v>7418</v>
      </c>
      <c r="AP131" s="149" t="s">
        <v>71</v>
      </c>
      <c r="AQ131" t="s">
        <v>6303</v>
      </c>
      <c r="AR131" s="7">
        <v>0.65347222222222223</v>
      </c>
      <c r="AS131" s="1" t="str">
        <f t="shared" si="43"/>
        <v>Down 15:41</v>
      </c>
      <c r="AT131" s="150" t="s">
        <v>81</v>
      </c>
      <c r="AU131" s="150" t="s">
        <v>81</v>
      </c>
      <c r="AV131" s="150" t="s">
        <v>81</v>
      </c>
      <c r="AX131" s="1" t="str">
        <f t="shared" si="44"/>
        <v/>
      </c>
      <c r="AY131" s="1" t="str">
        <f t="shared" si="45"/>
        <v/>
      </c>
      <c r="BA131" t="s">
        <v>4129</v>
      </c>
      <c r="BB131" t="s">
        <v>4093</v>
      </c>
      <c r="BK131" s="1" t="str">
        <f t="shared" si="48"/>
        <v/>
      </c>
      <c r="BL131" s="1" t="str">
        <f t="shared" si="49"/>
        <v/>
      </c>
      <c r="BO131" s="8" t="s">
        <v>4937</v>
      </c>
      <c r="BP131" s="5" t="s">
        <v>9269</v>
      </c>
      <c r="BY131">
        <v>115607</v>
      </c>
      <c r="BZ131" t="s">
        <v>14505</v>
      </c>
    </row>
    <row r="132" spans="1:78" x14ac:dyDescent="0.25">
      <c r="A132" s="1" t="str">
        <f t="shared" si="51"/>
        <v/>
      </c>
      <c r="B132" s="1" t="str">
        <f t="shared" si="52"/>
        <v/>
      </c>
      <c r="C132" s="60" t="str">
        <f t="shared" si="53"/>
        <v/>
      </c>
      <c r="D132" s="1" t="str">
        <f t="shared" si="54"/>
        <v/>
      </c>
      <c r="E132" s="1" t="str">
        <f t="shared" si="55"/>
        <v/>
      </c>
      <c r="F132" s="1" t="str">
        <f t="shared" si="56"/>
        <v/>
      </c>
      <c r="G132" s="1" t="str">
        <f t="shared" si="57"/>
        <v/>
      </c>
      <c r="H132" s="55" t="str">
        <f t="shared" si="58"/>
        <v/>
      </c>
      <c r="I132" s="1" t="str">
        <f>IF(O132="","",(IF(ISNA(VLOOKUP(O132,'On-Air sites List'!$B$1:$B$2000,1,FALSE)),"Not in List","")))</f>
        <v/>
      </c>
      <c r="J132" s="1" t="str">
        <f t="shared" si="59"/>
        <v/>
      </c>
      <c r="K132" s="1" t="str">
        <f t="shared" si="37"/>
        <v/>
      </c>
      <c r="L132" s="150"/>
      <c r="M132" s="150"/>
      <c r="N132" s="150"/>
      <c r="O132" s="150"/>
      <c r="P132" s="1" t="str">
        <f t="shared" si="38"/>
        <v/>
      </c>
      <c r="Q132" s="1" t="str">
        <f t="shared" si="39"/>
        <v/>
      </c>
      <c r="R132" s="1"/>
      <c r="S132" s="76"/>
      <c r="T132" s="131"/>
      <c r="U132" s="150"/>
      <c r="W132" s="150"/>
      <c r="X132" s="1" t="str">
        <f t="shared" si="40"/>
        <v/>
      </c>
      <c r="Y132" s="1" t="str">
        <f t="shared" si="41"/>
        <v/>
      </c>
      <c r="Z132" s="117" t="str">
        <f t="shared" si="42"/>
        <v/>
      </c>
      <c r="AA132" s="1" t="str">
        <f t="shared" si="50"/>
        <v/>
      </c>
      <c r="AE132" t="s">
        <v>81</v>
      </c>
      <c r="AF132" t="s">
        <v>100</v>
      </c>
      <c r="AG132" t="s">
        <v>101</v>
      </c>
      <c r="AH132" t="s">
        <v>348</v>
      </c>
      <c r="AI132" t="s">
        <v>89</v>
      </c>
      <c r="AK132" t="s">
        <v>349</v>
      </c>
      <c r="AL132" t="s">
        <v>91</v>
      </c>
      <c r="AN132" s="59" t="s">
        <v>7418</v>
      </c>
      <c r="AP132" s="149" t="s">
        <v>71</v>
      </c>
      <c r="AQ132">
        <v>35326</v>
      </c>
      <c r="AR132" s="7">
        <v>0.65833333333333333</v>
      </c>
      <c r="AS132" s="1" t="str">
        <f t="shared" si="43"/>
        <v>Down 15:48</v>
      </c>
      <c r="AT132" s="150" t="s">
        <v>81</v>
      </c>
      <c r="AU132" s="150" t="s">
        <v>81</v>
      </c>
      <c r="AV132" s="150" t="s">
        <v>81</v>
      </c>
      <c r="AX132" s="1" t="str">
        <f t="shared" si="44"/>
        <v/>
      </c>
      <c r="AY132" s="1" t="str">
        <f t="shared" si="45"/>
        <v/>
      </c>
      <c r="BA132" t="s">
        <v>4130</v>
      </c>
      <c r="BB132" t="s">
        <v>4093</v>
      </c>
      <c r="BK132" s="1" t="str">
        <f t="shared" si="48"/>
        <v/>
      </c>
      <c r="BL132" s="1" t="str">
        <f t="shared" si="49"/>
        <v/>
      </c>
      <c r="BO132" s="8" t="s">
        <v>5157</v>
      </c>
      <c r="BP132" s="5" t="s">
        <v>9270</v>
      </c>
      <c r="BY132">
        <v>116477</v>
      </c>
      <c r="BZ132" t="s">
        <v>14505</v>
      </c>
    </row>
    <row r="133" spans="1:78" x14ac:dyDescent="0.25">
      <c r="A133" s="1" t="str">
        <f t="shared" si="51"/>
        <v/>
      </c>
      <c r="B133" s="1" t="str">
        <f t="shared" si="52"/>
        <v/>
      </c>
      <c r="C133" s="60" t="str">
        <f t="shared" si="53"/>
        <v/>
      </c>
      <c r="D133" s="1" t="str">
        <f t="shared" si="54"/>
        <v/>
      </c>
      <c r="E133" s="1" t="str">
        <f t="shared" si="55"/>
        <v/>
      </c>
      <c r="F133" s="1" t="str">
        <f t="shared" si="56"/>
        <v/>
      </c>
      <c r="G133" s="1" t="str">
        <f t="shared" si="57"/>
        <v/>
      </c>
      <c r="H133" s="55" t="str">
        <f t="shared" si="58"/>
        <v/>
      </c>
      <c r="I133" s="1" t="str">
        <f>IF(O133="","",(IF(ISNA(VLOOKUP(O133,'On-Air sites List'!$B$1:$B$2000,1,FALSE)),"Not in List","")))</f>
        <v/>
      </c>
      <c r="J133" s="1" t="str">
        <f t="shared" si="59"/>
        <v/>
      </c>
      <c r="K133" s="1" t="str">
        <f t="shared" si="37"/>
        <v/>
      </c>
      <c r="L133" s="150"/>
      <c r="M133" s="150"/>
      <c r="N133" s="150"/>
      <c r="O133" s="150"/>
      <c r="P133" s="1" t="str">
        <f t="shared" si="38"/>
        <v/>
      </c>
      <c r="Q133" s="1" t="str">
        <f t="shared" si="39"/>
        <v/>
      </c>
      <c r="R133" s="1"/>
      <c r="S133" s="76"/>
      <c r="T133" s="130"/>
      <c r="U133" s="150"/>
      <c r="W133" s="150"/>
      <c r="X133" s="1" t="str">
        <f t="shared" si="40"/>
        <v/>
      </c>
      <c r="Y133" s="1" t="str">
        <f t="shared" si="41"/>
        <v/>
      </c>
      <c r="Z133" s="117" t="str">
        <f t="shared" si="42"/>
        <v/>
      </c>
      <c r="AA133" s="1" t="str">
        <f t="shared" si="50"/>
        <v/>
      </c>
      <c r="AE133" t="s">
        <v>81</v>
      </c>
      <c r="AF133" t="s">
        <v>104</v>
      </c>
      <c r="AG133" t="s">
        <v>105</v>
      </c>
      <c r="AH133" t="s">
        <v>350</v>
      </c>
      <c r="AI133" t="s">
        <v>89</v>
      </c>
      <c r="AK133" t="s">
        <v>351</v>
      </c>
      <c r="AL133" t="s">
        <v>91</v>
      </c>
      <c r="AN133" s="59" t="s">
        <v>7418</v>
      </c>
      <c r="AP133" s="149" t="s">
        <v>71</v>
      </c>
      <c r="AQ133" t="s">
        <v>6307</v>
      </c>
      <c r="AR133" s="7">
        <v>0.64583333333333337</v>
      </c>
      <c r="AS133" s="1" t="str">
        <f t="shared" si="43"/>
        <v>Down 15:30</v>
      </c>
      <c r="AT133" s="150" t="s">
        <v>81</v>
      </c>
      <c r="AU133" s="150" t="s">
        <v>81</v>
      </c>
      <c r="AV133" s="150" t="s">
        <v>81</v>
      </c>
      <c r="AX133" s="1" t="str">
        <f t="shared" si="44"/>
        <v/>
      </c>
      <c r="AY133" s="1" t="str">
        <f t="shared" si="45"/>
        <v/>
      </c>
      <c r="BA133" t="s">
        <v>4131</v>
      </c>
      <c r="BB133" t="s">
        <v>4093</v>
      </c>
      <c r="BK133" s="1" t="str">
        <f t="shared" si="48"/>
        <v/>
      </c>
      <c r="BL133" s="1" t="str">
        <f t="shared" si="49"/>
        <v/>
      </c>
      <c r="BO133" s="8" t="s">
        <v>6658</v>
      </c>
      <c r="BP133" s="5" t="s">
        <v>9271</v>
      </c>
      <c r="BY133">
        <v>116559</v>
      </c>
      <c r="BZ133" t="s">
        <v>14505</v>
      </c>
    </row>
    <row r="134" spans="1:78" x14ac:dyDescent="0.25">
      <c r="A134" s="1" t="str">
        <f t="shared" si="51"/>
        <v/>
      </c>
      <c r="B134" s="1" t="str">
        <f t="shared" si="52"/>
        <v/>
      </c>
      <c r="C134" s="60" t="str">
        <f t="shared" si="53"/>
        <v/>
      </c>
      <c r="D134" s="1" t="str">
        <f t="shared" si="54"/>
        <v/>
      </c>
      <c r="E134" s="1" t="str">
        <f t="shared" si="55"/>
        <v/>
      </c>
      <c r="F134" s="1" t="str">
        <f t="shared" si="56"/>
        <v/>
      </c>
      <c r="G134" s="1" t="str">
        <f t="shared" si="57"/>
        <v/>
      </c>
      <c r="H134" s="55" t="str">
        <f t="shared" si="58"/>
        <v/>
      </c>
      <c r="I134" s="1" t="str">
        <f>IF(O134="","",(IF(ISNA(VLOOKUP(O134,'On-Air sites List'!$B$1:$B$2000,1,FALSE)),"Not in List","")))</f>
        <v/>
      </c>
      <c r="J134" s="1" t="str">
        <f t="shared" si="59"/>
        <v/>
      </c>
      <c r="K134" s="1" t="str">
        <f t="shared" ref="K134:K197" si="60">IF(O134="","",(IF(ISNA(VLOOKUP(O134,BA:BB,2,FALSE)),"",VLOOKUP(O134,BA:BB,2,FALSE))))</f>
        <v/>
      </c>
      <c r="L134" s="150"/>
      <c r="M134" s="150"/>
      <c r="N134" s="150"/>
      <c r="O134" s="150"/>
      <c r="P134" s="1" t="str">
        <f t="shared" ref="P134:P197" si="61">M134&amp;O134</f>
        <v/>
      </c>
      <c r="Q134" s="1" t="str">
        <f t="shared" ref="Q134:Q197" si="62">IF(O134="","",(IF(ISNA(VLOOKUP(P134,X:X,1,FALSE)),"Not Acknowledge","")))</f>
        <v/>
      </c>
      <c r="R134" s="1"/>
      <c r="S134" s="149"/>
      <c r="T134" s="154"/>
      <c r="U134" s="150"/>
      <c r="W134" s="150"/>
      <c r="X134" s="1" t="str">
        <f t="shared" ref="X134:X197" si="63">IF(W134="","",U134&amp;W134)</f>
        <v/>
      </c>
      <c r="Y134" s="1" t="str">
        <f t="shared" ref="Y134:Y197" si="64">IF(ISNA(VLOOKUP(X134,P:P,1,FALSE)),IF(ISBLANK(X134),"","Cleared"),"")</f>
        <v/>
      </c>
      <c r="Z134" s="117" t="str">
        <f t="shared" ref="Z134:Z170" si="65">IF(Y134="Cleared",(IF(ISNA(VLOOKUP(X134,$AT$1:$AV$1500,3,FALSE)),"",VLOOKUP(X134,$AT$1:$AV$1500,3,FALSE))),"")</f>
        <v/>
      </c>
      <c r="AA134" s="1" t="str">
        <f t="shared" si="50"/>
        <v/>
      </c>
      <c r="AE134" t="s">
        <v>81</v>
      </c>
      <c r="AF134" t="s">
        <v>108</v>
      </c>
      <c r="AG134" t="s">
        <v>109</v>
      </c>
      <c r="AH134" t="s">
        <v>352</v>
      </c>
      <c r="AI134" t="s">
        <v>89</v>
      </c>
      <c r="AK134" t="s">
        <v>353</v>
      </c>
      <c r="AL134" t="s">
        <v>91</v>
      </c>
      <c r="AN134" s="59" t="s">
        <v>7418</v>
      </c>
      <c r="AP134" s="149" t="s">
        <v>71</v>
      </c>
      <c r="AQ134">
        <v>35326</v>
      </c>
      <c r="AR134" s="7">
        <v>0.65833333333333333</v>
      </c>
      <c r="AS134" s="1" t="str">
        <f t="shared" ref="AS134:AS197" si="66">"Down"&amp;" "&amp;TEXT(AR134,"hh:mm")</f>
        <v>Down 15:48</v>
      </c>
      <c r="AT134" s="150" t="s">
        <v>81</v>
      </c>
      <c r="AU134" s="150" t="s">
        <v>81</v>
      </c>
      <c r="AV134" s="150" t="s">
        <v>81</v>
      </c>
      <c r="AX134" s="1" t="str">
        <f t="shared" ref="AX134:AX197" si="67">IF(AU134="","",CONCATENATE("(",RIGHT(AU134,5),"-",RIGHT(AV134,5),")"))</f>
        <v/>
      </c>
      <c r="AY134" s="1" t="str">
        <f t="shared" ref="AY134:AY197" si="68">IF(AT150=AT134,"",CONCATENATE(IF(AT149=AT134,AX149,""),IF(AT148=AT134,AX148,""),IF(AT147=AT134,AX147,""),IF(AT146=AT134,AX146,""),IF(AT145=AT134,AX145,""),IF(AT144=AT134,AX144,""),IF(AT143=AT134,AX143,""),IF(AT142=AT134,AX142,""),IF(AT141=AT134,AX141,""),IF(AT140=AT134,AX140,""),IF(AT139=AT134,AX139,""),IF(AT138=AT134,AX138,""),IF(AT137=AT134,AX137,""),IF(AT136=AT134,AX136,""),IF(AT135=AT134,AX135,""),IF(AT133=AT134,AX133,""),AX134))</f>
        <v/>
      </c>
      <c r="BA134" t="s">
        <v>2750</v>
      </c>
      <c r="BB134" t="s">
        <v>4093</v>
      </c>
      <c r="BK134" s="1" t="str">
        <f t="shared" ref="BK134:BK150" si="69">IF(BI134="","","ping"&amp;" "&amp;"routing-instance ran"&amp;" "&amp;BI134&amp;" "&amp;"count 4")</f>
        <v/>
      </c>
      <c r="BL134" s="1" t="str">
        <f t="shared" ref="BL134:BL150" si="70">IF(BJ134="","","ping"&amp;" "&amp;"routing-instance OM_RAN"&amp;" "&amp;BJ134&amp;" "&amp;"count 4")</f>
        <v/>
      </c>
      <c r="BO134" s="8" t="s">
        <v>4652</v>
      </c>
      <c r="BP134" s="5" t="s">
        <v>9272</v>
      </c>
      <c r="BY134">
        <v>125618</v>
      </c>
      <c r="BZ134" t="s">
        <v>14505</v>
      </c>
    </row>
    <row r="135" spans="1:78" x14ac:dyDescent="0.25">
      <c r="A135" s="1" t="str">
        <f t="shared" si="51"/>
        <v/>
      </c>
      <c r="B135" s="1" t="str">
        <f t="shared" si="52"/>
        <v/>
      </c>
      <c r="C135" s="60" t="str">
        <f t="shared" si="53"/>
        <v/>
      </c>
      <c r="D135" s="1" t="str">
        <f t="shared" si="54"/>
        <v/>
      </c>
      <c r="E135" s="1" t="str">
        <f t="shared" si="55"/>
        <v/>
      </c>
      <c r="F135" s="1" t="str">
        <f t="shared" si="56"/>
        <v/>
      </c>
      <c r="G135" s="1" t="str">
        <f t="shared" si="57"/>
        <v/>
      </c>
      <c r="H135" s="55" t="str">
        <f t="shared" si="58"/>
        <v/>
      </c>
      <c r="I135" s="1" t="str">
        <f>IF(O135="","",(IF(ISNA(VLOOKUP(O135,'On-Air sites List'!$B$1:$B$2000,1,FALSE)),"Not in List","")))</f>
        <v/>
      </c>
      <c r="J135" s="1" t="str">
        <f t="shared" si="59"/>
        <v/>
      </c>
      <c r="K135" s="1" t="str">
        <f t="shared" si="60"/>
        <v/>
      </c>
      <c r="L135" s="150"/>
      <c r="M135" s="150"/>
      <c r="N135" s="150"/>
      <c r="O135" s="150"/>
      <c r="P135" s="1" t="str">
        <f t="shared" si="61"/>
        <v/>
      </c>
      <c r="Q135" s="1" t="str">
        <f t="shared" si="62"/>
        <v/>
      </c>
      <c r="R135" s="1"/>
      <c r="S135" s="149"/>
      <c r="T135" s="133"/>
      <c r="U135" s="150"/>
      <c r="W135" s="150"/>
      <c r="X135" s="1" t="str">
        <f t="shared" si="63"/>
        <v/>
      </c>
      <c r="Y135" s="1" t="str">
        <f t="shared" si="64"/>
        <v/>
      </c>
      <c r="Z135" s="117" t="str">
        <f t="shared" si="65"/>
        <v/>
      </c>
      <c r="AA135" s="1" t="str">
        <f t="shared" si="50"/>
        <v/>
      </c>
      <c r="AE135" t="s">
        <v>81</v>
      </c>
      <c r="AF135" t="s">
        <v>354</v>
      </c>
      <c r="AG135" t="s">
        <v>355</v>
      </c>
      <c r="AH135" t="s">
        <v>356</v>
      </c>
      <c r="AI135" t="s">
        <v>89</v>
      </c>
      <c r="AK135" t="s">
        <v>357</v>
      </c>
      <c r="AL135" t="s">
        <v>91</v>
      </c>
      <c r="AN135" s="59" t="s">
        <v>7418</v>
      </c>
      <c r="AP135" s="149" t="s">
        <v>71</v>
      </c>
      <c r="AQ135" t="s">
        <v>6307</v>
      </c>
      <c r="AR135" s="7">
        <v>0.64583333333333337</v>
      </c>
      <c r="AS135" s="1" t="str">
        <f t="shared" si="66"/>
        <v>Down 15:30</v>
      </c>
      <c r="AT135" s="150" t="s">
        <v>81</v>
      </c>
      <c r="AU135" s="150" t="s">
        <v>81</v>
      </c>
      <c r="AV135" s="150" t="s">
        <v>81</v>
      </c>
      <c r="AX135" s="1" t="str">
        <f t="shared" si="67"/>
        <v/>
      </c>
      <c r="AY135" s="1" t="str">
        <f t="shared" si="68"/>
        <v/>
      </c>
      <c r="BA135" t="s">
        <v>3824</v>
      </c>
      <c r="BB135" t="s">
        <v>4093</v>
      </c>
      <c r="BK135" s="1" t="str">
        <f t="shared" si="69"/>
        <v/>
      </c>
      <c r="BL135" s="1" t="str">
        <f t="shared" si="70"/>
        <v/>
      </c>
      <c r="BO135" s="8" t="s">
        <v>4651</v>
      </c>
      <c r="BP135" s="5" t="s">
        <v>9273</v>
      </c>
      <c r="BY135">
        <v>125619</v>
      </c>
      <c r="BZ135" t="s">
        <v>14505</v>
      </c>
    </row>
    <row r="136" spans="1:78" x14ac:dyDescent="0.25">
      <c r="A136" s="1" t="str">
        <f t="shared" si="51"/>
        <v/>
      </c>
      <c r="B136" s="1" t="str">
        <f t="shared" si="52"/>
        <v/>
      </c>
      <c r="C136" s="60" t="str">
        <f t="shared" si="53"/>
        <v/>
      </c>
      <c r="D136" s="1" t="str">
        <f t="shared" si="54"/>
        <v/>
      </c>
      <c r="E136" s="1" t="str">
        <f t="shared" si="55"/>
        <v/>
      </c>
      <c r="F136" s="1" t="str">
        <f t="shared" si="56"/>
        <v/>
      </c>
      <c r="G136" s="1" t="str">
        <f t="shared" si="57"/>
        <v/>
      </c>
      <c r="H136" s="55" t="str">
        <f t="shared" si="58"/>
        <v/>
      </c>
      <c r="I136" s="1" t="str">
        <f>IF(O136="","",(IF(ISNA(VLOOKUP(O136,'On-Air sites List'!$B$1:$B$2000,1,FALSE)),"Not in List","")))</f>
        <v/>
      </c>
      <c r="J136" s="1" t="str">
        <f t="shared" si="59"/>
        <v/>
      </c>
      <c r="K136" s="1" t="str">
        <f t="shared" si="60"/>
        <v/>
      </c>
      <c r="L136" s="150"/>
      <c r="M136" s="150"/>
      <c r="N136" s="150"/>
      <c r="O136" s="150"/>
      <c r="P136" s="1" t="str">
        <f t="shared" si="61"/>
        <v/>
      </c>
      <c r="Q136" s="1" t="str">
        <f t="shared" si="62"/>
        <v/>
      </c>
      <c r="R136" s="1"/>
      <c r="S136" s="149"/>
      <c r="T136" s="57"/>
      <c r="U136" s="150"/>
      <c r="W136" s="150"/>
      <c r="X136" s="1" t="str">
        <f t="shared" si="63"/>
        <v/>
      </c>
      <c r="Y136" s="1" t="str">
        <f t="shared" si="64"/>
        <v/>
      </c>
      <c r="Z136" s="117" t="str">
        <f t="shared" si="65"/>
        <v/>
      </c>
      <c r="AA136" s="1" t="str">
        <f t="shared" si="50"/>
        <v/>
      </c>
      <c r="AE136" t="s">
        <v>81</v>
      </c>
      <c r="AF136" t="s">
        <v>358</v>
      </c>
      <c r="AG136" t="s">
        <v>359</v>
      </c>
      <c r="AH136" t="s">
        <v>360</v>
      </c>
      <c r="AI136" t="s">
        <v>89</v>
      </c>
      <c r="AK136" t="s">
        <v>361</v>
      </c>
      <c r="AL136" t="s">
        <v>91</v>
      </c>
      <c r="AN136" s="59" t="s">
        <v>7418</v>
      </c>
      <c r="AP136" s="149" t="s">
        <v>75</v>
      </c>
      <c r="AQ136" t="s">
        <v>6324</v>
      </c>
      <c r="AR136" s="7">
        <v>0.66527777777777775</v>
      </c>
      <c r="AS136" s="1" t="str">
        <f t="shared" si="66"/>
        <v>Down 15:58</v>
      </c>
      <c r="AT136" s="150" t="s">
        <v>81</v>
      </c>
      <c r="AU136" s="150" t="s">
        <v>81</v>
      </c>
      <c r="AV136" s="150" t="s">
        <v>81</v>
      </c>
      <c r="AX136" s="1" t="str">
        <f t="shared" si="67"/>
        <v/>
      </c>
      <c r="AY136" s="1" t="str">
        <f t="shared" si="68"/>
        <v/>
      </c>
      <c r="BA136" t="s">
        <v>2575</v>
      </c>
      <c r="BB136" t="s">
        <v>4093</v>
      </c>
      <c r="BK136" s="1" t="str">
        <f t="shared" si="69"/>
        <v/>
      </c>
      <c r="BL136" s="1" t="str">
        <f t="shared" si="70"/>
        <v/>
      </c>
      <c r="BO136" s="8" t="s">
        <v>9274</v>
      </c>
      <c r="BP136" s="5" t="s">
        <v>9275</v>
      </c>
      <c r="BY136">
        <v>125620</v>
      </c>
      <c r="BZ136" t="s">
        <v>14505</v>
      </c>
    </row>
    <row r="137" spans="1:78" x14ac:dyDescent="0.25">
      <c r="A137" s="1" t="str">
        <f t="shared" si="51"/>
        <v/>
      </c>
      <c r="B137" s="1" t="str">
        <f t="shared" si="52"/>
        <v/>
      </c>
      <c r="C137" s="60" t="str">
        <f t="shared" si="53"/>
        <v/>
      </c>
      <c r="D137" s="1" t="str">
        <f t="shared" si="54"/>
        <v/>
      </c>
      <c r="E137" s="1" t="str">
        <f t="shared" si="55"/>
        <v/>
      </c>
      <c r="F137" s="1" t="str">
        <f t="shared" si="56"/>
        <v/>
      </c>
      <c r="G137" s="1" t="str">
        <f t="shared" si="57"/>
        <v/>
      </c>
      <c r="H137" s="55" t="str">
        <f t="shared" si="58"/>
        <v/>
      </c>
      <c r="I137" s="1" t="str">
        <f>IF(O137="","",(IF(ISNA(VLOOKUP(O137,'On-Air sites List'!$B$1:$B$2000,1,FALSE)),"Not in List","")))</f>
        <v/>
      </c>
      <c r="J137" s="1" t="str">
        <f t="shared" si="59"/>
        <v/>
      </c>
      <c r="K137" s="1" t="str">
        <f t="shared" si="60"/>
        <v/>
      </c>
      <c r="L137" s="150"/>
      <c r="M137" s="150"/>
      <c r="N137" s="150"/>
      <c r="O137" s="150"/>
      <c r="P137" s="1" t="str">
        <f t="shared" si="61"/>
        <v/>
      </c>
      <c r="Q137" s="1" t="str">
        <f t="shared" si="62"/>
        <v/>
      </c>
      <c r="R137" s="1"/>
      <c r="S137" s="58"/>
      <c r="T137" s="135"/>
      <c r="U137" s="150"/>
      <c r="W137" s="150"/>
      <c r="X137" s="1" t="str">
        <f t="shared" si="63"/>
        <v/>
      </c>
      <c r="Y137" s="1" t="str">
        <f t="shared" si="64"/>
        <v/>
      </c>
      <c r="Z137" s="117" t="str">
        <f t="shared" si="65"/>
        <v/>
      </c>
      <c r="AA137" s="1" t="str">
        <f t="shared" si="50"/>
        <v/>
      </c>
      <c r="AE137" t="s">
        <v>81</v>
      </c>
      <c r="AF137" t="s">
        <v>362</v>
      </c>
      <c r="AG137" t="s">
        <v>363</v>
      </c>
      <c r="AH137" t="s">
        <v>364</v>
      </c>
      <c r="AI137" t="s">
        <v>89</v>
      </c>
      <c r="AK137" t="s">
        <v>365</v>
      </c>
      <c r="AL137" t="s">
        <v>91</v>
      </c>
      <c r="AN137" s="59" t="s">
        <v>7418</v>
      </c>
      <c r="AP137" s="149" t="s">
        <v>75</v>
      </c>
      <c r="AQ137">
        <v>255314</v>
      </c>
      <c r="AR137" s="7">
        <v>0.57986111111111105</v>
      </c>
      <c r="AS137" s="1" t="str">
        <f t="shared" si="66"/>
        <v>Down 13:55</v>
      </c>
      <c r="AT137" s="150" t="s">
        <v>81</v>
      </c>
      <c r="AU137" s="150" t="s">
        <v>81</v>
      </c>
      <c r="AV137" s="150" t="s">
        <v>81</v>
      </c>
      <c r="AX137" s="1" t="str">
        <f t="shared" si="67"/>
        <v/>
      </c>
      <c r="AY137" s="1" t="str">
        <f t="shared" si="68"/>
        <v/>
      </c>
      <c r="BA137" t="s">
        <v>4132</v>
      </c>
      <c r="BB137" t="s">
        <v>4093</v>
      </c>
      <c r="BK137" s="1" t="str">
        <f t="shared" si="69"/>
        <v/>
      </c>
      <c r="BL137" s="1" t="str">
        <f t="shared" si="70"/>
        <v/>
      </c>
      <c r="BO137" s="8" t="s">
        <v>4856</v>
      </c>
      <c r="BP137" s="5" t="s">
        <v>9276</v>
      </c>
      <c r="BY137">
        <v>125621</v>
      </c>
      <c r="BZ137" t="s">
        <v>14505</v>
      </c>
    </row>
    <row r="138" spans="1:78" x14ac:dyDescent="0.25">
      <c r="A138" s="1" t="str">
        <f t="shared" si="51"/>
        <v/>
      </c>
      <c r="B138" s="1" t="str">
        <f t="shared" si="52"/>
        <v/>
      </c>
      <c r="C138" s="60" t="str">
        <f t="shared" si="53"/>
        <v/>
      </c>
      <c r="D138" s="1" t="str">
        <f t="shared" si="54"/>
        <v/>
      </c>
      <c r="E138" s="1" t="str">
        <f t="shared" si="55"/>
        <v/>
      </c>
      <c r="F138" s="1" t="str">
        <f t="shared" si="56"/>
        <v/>
      </c>
      <c r="G138" s="1" t="str">
        <f t="shared" si="57"/>
        <v/>
      </c>
      <c r="H138" s="55" t="str">
        <f t="shared" si="58"/>
        <v/>
      </c>
      <c r="I138" s="1" t="str">
        <f>IF(O138="","",(IF(ISNA(VLOOKUP(O138,'On-Air sites List'!$B$1:$B$2000,1,FALSE)),"Not in List","")))</f>
        <v/>
      </c>
      <c r="J138" s="1" t="str">
        <f t="shared" si="59"/>
        <v/>
      </c>
      <c r="K138" s="1" t="str">
        <f t="shared" si="60"/>
        <v/>
      </c>
      <c r="L138" s="150"/>
      <c r="M138" s="150"/>
      <c r="N138" s="150"/>
      <c r="O138" s="150"/>
      <c r="P138" s="1" t="str">
        <f t="shared" si="61"/>
        <v/>
      </c>
      <c r="Q138" s="1" t="str">
        <f t="shared" si="62"/>
        <v/>
      </c>
      <c r="R138" s="1"/>
      <c r="S138" s="58"/>
      <c r="T138" s="135"/>
      <c r="U138" s="150"/>
      <c r="W138" s="150"/>
      <c r="X138" s="1" t="str">
        <f t="shared" si="63"/>
        <v/>
      </c>
      <c r="Y138" s="1" t="str">
        <f t="shared" si="64"/>
        <v/>
      </c>
      <c r="Z138" s="117" t="str">
        <f t="shared" si="65"/>
        <v/>
      </c>
      <c r="AA138" s="1" t="str">
        <f t="shared" si="50"/>
        <v/>
      </c>
      <c r="AE138" t="s">
        <v>81</v>
      </c>
      <c r="AF138" t="s">
        <v>366</v>
      </c>
      <c r="AG138" t="s">
        <v>367</v>
      </c>
      <c r="AH138" t="s">
        <v>368</v>
      </c>
      <c r="AI138" t="s">
        <v>89</v>
      </c>
      <c r="AK138" t="s">
        <v>369</v>
      </c>
      <c r="AL138" t="s">
        <v>91</v>
      </c>
      <c r="AN138" s="59" t="s">
        <v>7418</v>
      </c>
      <c r="AP138" s="149" t="s">
        <v>75</v>
      </c>
      <c r="AQ138" t="s">
        <v>6359</v>
      </c>
      <c r="AR138" s="7">
        <v>0.63402777777777775</v>
      </c>
      <c r="AS138" s="1" t="str">
        <f t="shared" si="66"/>
        <v>Down 15:13</v>
      </c>
      <c r="AT138" s="150" t="s">
        <v>81</v>
      </c>
      <c r="AU138" s="150" t="s">
        <v>81</v>
      </c>
      <c r="AV138" s="150" t="s">
        <v>81</v>
      </c>
      <c r="AX138" s="1" t="str">
        <f t="shared" si="67"/>
        <v/>
      </c>
      <c r="AY138" s="1" t="str">
        <f t="shared" si="68"/>
        <v/>
      </c>
      <c r="BA138" t="s">
        <v>2742</v>
      </c>
      <c r="BB138" t="s">
        <v>4093</v>
      </c>
      <c r="BK138" s="1" t="str">
        <f t="shared" si="69"/>
        <v/>
      </c>
      <c r="BL138" s="1" t="str">
        <f t="shared" si="70"/>
        <v/>
      </c>
      <c r="BO138" s="8" t="s">
        <v>4650</v>
      </c>
      <c r="BP138" s="5" t="s">
        <v>9277</v>
      </c>
      <c r="BY138">
        <v>125622</v>
      </c>
      <c r="BZ138" t="s">
        <v>14505</v>
      </c>
    </row>
    <row r="139" spans="1:78" x14ac:dyDescent="0.25">
      <c r="A139" s="1" t="str">
        <f t="shared" si="51"/>
        <v/>
      </c>
      <c r="B139" s="1" t="str">
        <f t="shared" si="52"/>
        <v/>
      </c>
      <c r="C139" s="60" t="str">
        <f t="shared" si="53"/>
        <v/>
      </c>
      <c r="D139" s="1" t="str">
        <f t="shared" si="54"/>
        <v/>
      </c>
      <c r="E139" s="1" t="str">
        <f t="shared" si="55"/>
        <v/>
      </c>
      <c r="F139" s="1" t="str">
        <f t="shared" si="56"/>
        <v/>
      </c>
      <c r="G139" s="1" t="str">
        <f t="shared" si="57"/>
        <v/>
      </c>
      <c r="H139" s="55" t="str">
        <f t="shared" si="58"/>
        <v/>
      </c>
      <c r="I139" s="1" t="str">
        <f>IF(O139="","",(IF(ISNA(VLOOKUP(O139,'On-Air sites List'!$B$1:$B$2000,1,FALSE)),"Not in List","")))</f>
        <v/>
      </c>
      <c r="J139" s="1" t="str">
        <f t="shared" si="59"/>
        <v/>
      </c>
      <c r="K139" s="1" t="str">
        <f t="shared" si="60"/>
        <v/>
      </c>
      <c r="L139" s="150"/>
      <c r="M139" s="150"/>
      <c r="N139" s="150"/>
      <c r="O139" s="150"/>
      <c r="P139" s="1" t="str">
        <f t="shared" si="61"/>
        <v/>
      </c>
      <c r="Q139" s="1" t="str">
        <f t="shared" si="62"/>
        <v/>
      </c>
      <c r="R139" s="1"/>
      <c r="S139" s="58"/>
      <c r="T139" s="135"/>
      <c r="U139" s="150"/>
      <c r="W139" s="150"/>
      <c r="X139" s="1" t="str">
        <f t="shared" si="63"/>
        <v/>
      </c>
      <c r="Y139" s="1" t="str">
        <f t="shared" si="64"/>
        <v/>
      </c>
      <c r="Z139" s="117" t="str">
        <f t="shared" si="65"/>
        <v/>
      </c>
      <c r="AA139" s="1" t="str">
        <f t="shared" si="50"/>
        <v/>
      </c>
      <c r="AE139" t="s">
        <v>81</v>
      </c>
      <c r="AF139" t="s">
        <v>370</v>
      </c>
      <c r="AG139" t="s">
        <v>371</v>
      </c>
      <c r="AH139" t="s">
        <v>372</v>
      </c>
      <c r="AI139" t="s">
        <v>89</v>
      </c>
      <c r="AK139" t="s">
        <v>373</v>
      </c>
      <c r="AL139" t="s">
        <v>91</v>
      </c>
      <c r="AN139" s="59" t="s">
        <v>7418</v>
      </c>
      <c r="AP139" s="149" t="s">
        <v>75</v>
      </c>
      <c r="AQ139" t="s">
        <v>6366</v>
      </c>
      <c r="AR139" s="7">
        <v>0.63402777777777775</v>
      </c>
      <c r="AS139" s="1" t="str">
        <f t="shared" si="66"/>
        <v>Down 15:13</v>
      </c>
      <c r="AT139" s="150" t="s">
        <v>81</v>
      </c>
      <c r="AU139" s="150" t="s">
        <v>81</v>
      </c>
      <c r="AV139" s="150" t="s">
        <v>81</v>
      </c>
      <c r="AX139" s="1" t="str">
        <f t="shared" si="67"/>
        <v/>
      </c>
      <c r="AY139" s="1" t="str">
        <f t="shared" si="68"/>
        <v/>
      </c>
      <c r="BA139" t="s">
        <v>2766</v>
      </c>
      <c r="BB139" t="s">
        <v>4093</v>
      </c>
      <c r="BK139" s="1" t="str">
        <f t="shared" si="69"/>
        <v/>
      </c>
      <c r="BL139" s="1" t="str">
        <f t="shared" si="70"/>
        <v/>
      </c>
      <c r="BO139" s="8" t="s">
        <v>4547</v>
      </c>
      <c r="BP139" s="5" t="s">
        <v>9278</v>
      </c>
      <c r="BY139">
        <v>125623</v>
      </c>
      <c r="BZ139" t="s">
        <v>14505</v>
      </c>
    </row>
    <row r="140" spans="1:78" x14ac:dyDescent="0.25">
      <c r="A140" s="1" t="str">
        <f t="shared" si="51"/>
        <v/>
      </c>
      <c r="B140" s="1" t="str">
        <f t="shared" si="52"/>
        <v/>
      </c>
      <c r="C140" s="60" t="str">
        <f t="shared" si="53"/>
        <v/>
      </c>
      <c r="D140" s="1" t="str">
        <f t="shared" si="54"/>
        <v/>
      </c>
      <c r="E140" s="1" t="str">
        <f t="shared" si="55"/>
        <v/>
      </c>
      <c r="F140" s="1" t="str">
        <f t="shared" si="56"/>
        <v/>
      </c>
      <c r="G140" s="1" t="str">
        <f t="shared" si="57"/>
        <v/>
      </c>
      <c r="H140" s="55" t="str">
        <f t="shared" si="58"/>
        <v/>
      </c>
      <c r="I140" s="1" t="str">
        <f>IF(O140="","",(IF(ISNA(VLOOKUP(O140,'On-Air sites List'!$B$1:$B$2000,1,FALSE)),"Not in List","")))</f>
        <v/>
      </c>
      <c r="J140" s="1" t="str">
        <f t="shared" si="59"/>
        <v/>
      </c>
      <c r="K140" s="1" t="str">
        <f t="shared" si="60"/>
        <v/>
      </c>
      <c r="L140" s="150"/>
      <c r="M140" s="150"/>
      <c r="N140" s="150"/>
      <c r="O140" s="150"/>
      <c r="P140" s="1" t="str">
        <f t="shared" si="61"/>
        <v/>
      </c>
      <c r="Q140" s="1" t="str">
        <f t="shared" si="62"/>
        <v/>
      </c>
      <c r="R140" s="1"/>
      <c r="S140" s="58"/>
      <c r="T140" s="135"/>
      <c r="U140" s="150"/>
      <c r="W140" s="150"/>
      <c r="X140" s="1" t="str">
        <f t="shared" si="63"/>
        <v/>
      </c>
      <c r="Y140" s="1" t="str">
        <f t="shared" si="64"/>
        <v/>
      </c>
      <c r="Z140" s="117" t="str">
        <f t="shared" si="65"/>
        <v/>
      </c>
      <c r="AA140" s="1" t="str">
        <f t="shared" si="50"/>
        <v/>
      </c>
      <c r="AE140" t="s">
        <v>81</v>
      </c>
      <c r="AF140" t="s">
        <v>7419</v>
      </c>
      <c r="AG140" t="s">
        <v>6781</v>
      </c>
      <c r="AH140" t="s">
        <v>7420</v>
      </c>
      <c r="AI140" t="s">
        <v>89</v>
      </c>
      <c r="AK140" t="s">
        <v>7421</v>
      </c>
      <c r="AL140" t="s">
        <v>91</v>
      </c>
      <c r="AN140" s="59" t="s">
        <v>7418</v>
      </c>
      <c r="AP140" s="149" t="s">
        <v>75</v>
      </c>
      <c r="AQ140" t="s">
        <v>6378</v>
      </c>
      <c r="AR140" s="7">
        <v>0.63194444444444442</v>
      </c>
      <c r="AS140" s="1" t="str">
        <f t="shared" si="66"/>
        <v>Down 15:10</v>
      </c>
      <c r="AT140" s="150" t="s">
        <v>81</v>
      </c>
      <c r="AU140" s="150" t="s">
        <v>81</v>
      </c>
      <c r="AV140" s="150" t="s">
        <v>81</v>
      </c>
      <c r="AX140" s="1" t="str">
        <f t="shared" si="67"/>
        <v/>
      </c>
      <c r="AY140" s="1" t="str">
        <f t="shared" si="68"/>
        <v/>
      </c>
      <c r="BA140" t="s">
        <v>4133</v>
      </c>
      <c r="BB140" t="s">
        <v>4093</v>
      </c>
      <c r="BK140" s="1" t="str">
        <f t="shared" si="69"/>
        <v/>
      </c>
      <c r="BL140" s="1" t="str">
        <f t="shared" si="70"/>
        <v/>
      </c>
      <c r="BO140" s="8" t="s">
        <v>4855</v>
      </c>
      <c r="BP140" s="5" t="s">
        <v>9279</v>
      </c>
      <c r="BY140">
        <v>125624</v>
      </c>
      <c r="BZ140" t="s">
        <v>14505</v>
      </c>
    </row>
    <row r="141" spans="1:78" x14ac:dyDescent="0.25">
      <c r="A141" s="1" t="str">
        <f t="shared" si="51"/>
        <v/>
      </c>
      <c r="B141" s="1" t="str">
        <f t="shared" si="52"/>
        <v/>
      </c>
      <c r="C141" s="60" t="str">
        <f t="shared" si="53"/>
        <v/>
      </c>
      <c r="D141" s="1" t="str">
        <f t="shared" si="54"/>
        <v/>
      </c>
      <c r="E141" s="1" t="str">
        <f t="shared" si="55"/>
        <v/>
      </c>
      <c r="F141" s="1" t="str">
        <f t="shared" si="56"/>
        <v/>
      </c>
      <c r="G141" s="1" t="str">
        <f t="shared" si="57"/>
        <v/>
      </c>
      <c r="H141" s="55" t="str">
        <f t="shared" si="58"/>
        <v/>
      </c>
      <c r="I141" s="1" t="str">
        <f>IF(O141="","",(IF(ISNA(VLOOKUP(O141,'On-Air sites List'!$B$1:$B$2000,1,FALSE)),"Not in List","")))</f>
        <v/>
      </c>
      <c r="J141" s="1" t="str">
        <f t="shared" si="59"/>
        <v/>
      </c>
      <c r="K141" s="1" t="str">
        <f t="shared" si="60"/>
        <v/>
      </c>
      <c r="L141" s="150"/>
      <c r="M141" s="150"/>
      <c r="N141" s="150"/>
      <c r="O141" s="150"/>
      <c r="P141" s="1" t="str">
        <f t="shared" si="61"/>
        <v/>
      </c>
      <c r="Q141" s="1" t="str">
        <f t="shared" si="62"/>
        <v/>
      </c>
      <c r="R141" s="1"/>
      <c r="S141" s="58"/>
      <c r="T141" s="152"/>
      <c r="U141" s="150"/>
      <c r="W141" s="150"/>
      <c r="X141" s="1" t="str">
        <f t="shared" si="63"/>
        <v/>
      </c>
      <c r="Y141" s="1" t="str">
        <f t="shared" si="64"/>
        <v/>
      </c>
      <c r="Z141" s="117" t="str">
        <f t="shared" si="65"/>
        <v/>
      </c>
      <c r="AA141" s="1" t="str">
        <f t="shared" si="50"/>
        <v/>
      </c>
      <c r="AE141" t="s">
        <v>81</v>
      </c>
      <c r="AF141" t="s">
        <v>7029</v>
      </c>
      <c r="AG141" t="s">
        <v>302</v>
      </c>
      <c r="AH141" t="s">
        <v>7422</v>
      </c>
      <c r="AI141" t="s">
        <v>89</v>
      </c>
      <c r="AK141" t="s">
        <v>7423</v>
      </c>
      <c r="AL141" t="s">
        <v>91</v>
      </c>
      <c r="AN141" s="59" t="s">
        <v>7418</v>
      </c>
      <c r="AP141" s="149" t="s">
        <v>75</v>
      </c>
      <c r="AQ141">
        <v>255314</v>
      </c>
      <c r="AR141" s="7">
        <v>0.57986111111111105</v>
      </c>
      <c r="AS141" s="1" t="str">
        <f t="shared" si="66"/>
        <v>Down 13:55</v>
      </c>
      <c r="AT141" s="150" t="s">
        <v>81</v>
      </c>
      <c r="AU141" s="150" t="s">
        <v>81</v>
      </c>
      <c r="AV141" s="150" t="s">
        <v>81</v>
      </c>
      <c r="AX141" s="1" t="str">
        <f t="shared" si="67"/>
        <v/>
      </c>
      <c r="AY141" s="1" t="str">
        <f t="shared" si="68"/>
        <v/>
      </c>
      <c r="BA141" t="s">
        <v>4134</v>
      </c>
      <c r="BB141" t="s">
        <v>4093</v>
      </c>
      <c r="BK141" s="1" t="str">
        <f t="shared" si="69"/>
        <v/>
      </c>
      <c r="BL141" s="1" t="str">
        <f t="shared" si="70"/>
        <v/>
      </c>
      <c r="BO141" s="8" t="s">
        <v>9280</v>
      </c>
      <c r="BP141" s="5" t="s">
        <v>9281</v>
      </c>
      <c r="BY141">
        <v>135504</v>
      </c>
      <c r="BZ141" t="s">
        <v>14505</v>
      </c>
    </row>
    <row r="142" spans="1:78" x14ac:dyDescent="0.25">
      <c r="A142" s="1" t="str">
        <f t="shared" si="51"/>
        <v/>
      </c>
      <c r="B142" s="1" t="str">
        <f t="shared" si="52"/>
        <v/>
      </c>
      <c r="C142" s="60" t="str">
        <f t="shared" si="53"/>
        <v/>
      </c>
      <c r="D142" s="1" t="str">
        <f t="shared" si="54"/>
        <v/>
      </c>
      <c r="E142" s="1" t="str">
        <f t="shared" si="55"/>
        <v/>
      </c>
      <c r="F142" s="1" t="str">
        <f t="shared" si="56"/>
        <v/>
      </c>
      <c r="G142" s="1" t="str">
        <f t="shared" si="57"/>
        <v/>
      </c>
      <c r="H142" s="55" t="str">
        <f t="shared" si="58"/>
        <v/>
      </c>
      <c r="I142" s="1" t="str">
        <f>IF(O142="","",(IF(ISNA(VLOOKUP(O142,'On-Air sites List'!$B$1:$B$2000,1,FALSE)),"Not in List","")))</f>
        <v/>
      </c>
      <c r="J142" s="1" t="str">
        <f t="shared" si="59"/>
        <v/>
      </c>
      <c r="K142" s="1" t="str">
        <f t="shared" si="60"/>
        <v/>
      </c>
      <c r="L142" s="150"/>
      <c r="M142" s="150"/>
      <c r="N142" s="150"/>
      <c r="O142" s="150"/>
      <c r="P142" s="1" t="str">
        <f t="shared" si="61"/>
        <v/>
      </c>
      <c r="Q142" s="1" t="str">
        <f t="shared" si="62"/>
        <v/>
      </c>
      <c r="R142" s="1"/>
      <c r="S142" s="58"/>
      <c r="T142" s="55"/>
      <c r="U142" s="150"/>
      <c r="W142" s="150"/>
      <c r="X142" s="1" t="str">
        <f t="shared" si="63"/>
        <v/>
      </c>
      <c r="Y142" s="1" t="str">
        <f t="shared" si="64"/>
        <v/>
      </c>
      <c r="Z142" s="117" t="str">
        <f t="shared" si="65"/>
        <v/>
      </c>
      <c r="AA142" s="1" t="str">
        <f t="shared" si="50"/>
        <v/>
      </c>
      <c r="AE142" t="s">
        <v>81</v>
      </c>
      <c r="AF142" t="s">
        <v>7065</v>
      </c>
      <c r="AG142" t="s">
        <v>305</v>
      </c>
      <c r="AH142" t="s">
        <v>7424</v>
      </c>
      <c r="AI142" t="s">
        <v>89</v>
      </c>
      <c r="AK142" t="s">
        <v>7425</v>
      </c>
      <c r="AL142" t="s">
        <v>91</v>
      </c>
      <c r="AN142" s="59" t="s">
        <v>7418</v>
      </c>
      <c r="AP142" s="149" t="s">
        <v>77</v>
      </c>
      <c r="AQ142" t="s">
        <v>78</v>
      </c>
      <c r="AR142" s="7">
        <v>0.92569444444444438</v>
      </c>
      <c r="AS142" s="1" t="str">
        <f t="shared" si="66"/>
        <v>Down 22:13</v>
      </c>
      <c r="AT142" s="150" t="s">
        <v>81</v>
      </c>
      <c r="AU142" s="150" t="s">
        <v>81</v>
      </c>
      <c r="AV142" s="150" t="s">
        <v>81</v>
      </c>
      <c r="AX142" s="1" t="str">
        <f t="shared" si="67"/>
        <v/>
      </c>
      <c r="AY142" s="1" t="str">
        <f t="shared" si="68"/>
        <v/>
      </c>
      <c r="BA142" t="s">
        <v>4135</v>
      </c>
      <c r="BB142" t="s">
        <v>4093</v>
      </c>
      <c r="BK142" s="1" t="str">
        <f t="shared" si="69"/>
        <v/>
      </c>
      <c r="BL142" s="1" t="str">
        <f t="shared" si="70"/>
        <v/>
      </c>
      <c r="BO142" s="8" t="s">
        <v>9282</v>
      </c>
      <c r="BP142" s="5" t="s">
        <v>9283</v>
      </c>
      <c r="BY142">
        <v>135613</v>
      </c>
      <c r="BZ142" t="s">
        <v>14505</v>
      </c>
    </row>
    <row r="143" spans="1:78" x14ac:dyDescent="0.25">
      <c r="A143" s="1" t="str">
        <f t="shared" si="51"/>
        <v/>
      </c>
      <c r="B143" s="1" t="str">
        <f t="shared" si="52"/>
        <v/>
      </c>
      <c r="C143" s="60" t="str">
        <f t="shared" si="53"/>
        <v/>
      </c>
      <c r="D143" s="1" t="str">
        <f t="shared" si="54"/>
        <v/>
      </c>
      <c r="E143" s="1" t="str">
        <f t="shared" si="55"/>
        <v/>
      </c>
      <c r="F143" s="1" t="str">
        <f t="shared" si="56"/>
        <v/>
      </c>
      <c r="G143" s="1" t="str">
        <f t="shared" si="57"/>
        <v/>
      </c>
      <c r="H143" s="55" t="str">
        <f t="shared" si="58"/>
        <v/>
      </c>
      <c r="I143" s="1" t="str">
        <f>IF(O143="","",(IF(ISNA(VLOOKUP(O143,'On-Air sites List'!$B$1:$B$2000,1,FALSE)),"Not in List","")))</f>
        <v/>
      </c>
      <c r="J143" s="1" t="str">
        <f t="shared" si="59"/>
        <v/>
      </c>
      <c r="K143" s="1" t="str">
        <f t="shared" si="60"/>
        <v/>
      </c>
      <c r="L143" s="150"/>
      <c r="M143" s="150"/>
      <c r="N143" s="150"/>
      <c r="O143" s="150"/>
      <c r="P143" s="1" t="str">
        <f t="shared" si="61"/>
        <v/>
      </c>
      <c r="Q143" s="1" t="str">
        <f t="shared" si="62"/>
        <v/>
      </c>
      <c r="R143" s="1"/>
      <c r="S143" s="58"/>
      <c r="T143" s="55"/>
      <c r="U143" s="150"/>
      <c r="W143" s="150"/>
      <c r="X143" s="1" t="str">
        <f t="shared" si="63"/>
        <v/>
      </c>
      <c r="Y143" s="1" t="str">
        <f t="shared" si="64"/>
        <v/>
      </c>
      <c r="Z143" s="117" t="str">
        <f t="shared" si="65"/>
        <v/>
      </c>
      <c r="AA143" s="1" t="str">
        <f t="shared" si="50"/>
        <v/>
      </c>
      <c r="AE143" t="s">
        <v>81</v>
      </c>
      <c r="AF143" t="s">
        <v>7100</v>
      </c>
      <c r="AG143" t="s">
        <v>308</v>
      </c>
      <c r="AH143" t="s">
        <v>7426</v>
      </c>
      <c r="AI143" t="s">
        <v>89</v>
      </c>
      <c r="AK143" t="s">
        <v>7427</v>
      </c>
      <c r="AL143" t="s">
        <v>91</v>
      </c>
      <c r="AN143" s="59" t="s">
        <v>7418</v>
      </c>
      <c r="AP143" s="149" t="s">
        <v>77</v>
      </c>
      <c r="AQ143" t="s">
        <v>6743</v>
      </c>
      <c r="AR143" s="7">
        <v>0.18819444444444444</v>
      </c>
      <c r="AS143" s="1" t="str">
        <f t="shared" si="66"/>
        <v>Down 04:31</v>
      </c>
      <c r="AT143" s="150" t="s">
        <v>81</v>
      </c>
      <c r="AU143" s="150" t="s">
        <v>81</v>
      </c>
      <c r="AV143" s="150" t="s">
        <v>81</v>
      </c>
      <c r="AX143" s="1" t="str">
        <f t="shared" si="67"/>
        <v/>
      </c>
      <c r="AY143" s="1" t="str">
        <f t="shared" si="68"/>
        <v/>
      </c>
      <c r="BA143" t="s">
        <v>4136</v>
      </c>
      <c r="BB143" t="s">
        <v>4093</v>
      </c>
      <c r="BK143" s="1" t="str">
        <f t="shared" si="69"/>
        <v/>
      </c>
      <c r="BL143" s="1" t="str">
        <f t="shared" si="70"/>
        <v/>
      </c>
      <c r="BO143" s="8" t="s">
        <v>9284</v>
      </c>
      <c r="BP143" s="5" t="s">
        <v>9285</v>
      </c>
      <c r="BY143">
        <v>135614</v>
      </c>
      <c r="BZ143" t="s">
        <v>14505</v>
      </c>
    </row>
    <row r="144" spans="1:78" x14ac:dyDescent="0.25">
      <c r="A144" s="1" t="str">
        <f t="shared" si="51"/>
        <v/>
      </c>
      <c r="B144" s="1" t="str">
        <f t="shared" si="52"/>
        <v/>
      </c>
      <c r="C144" s="60" t="str">
        <f t="shared" si="53"/>
        <v/>
      </c>
      <c r="D144" s="1" t="str">
        <f t="shared" si="54"/>
        <v/>
      </c>
      <c r="E144" s="1" t="str">
        <f t="shared" si="55"/>
        <v/>
      </c>
      <c r="F144" s="1" t="str">
        <f t="shared" si="56"/>
        <v/>
      </c>
      <c r="G144" s="1" t="str">
        <f t="shared" si="57"/>
        <v/>
      </c>
      <c r="H144" s="55" t="str">
        <f t="shared" si="58"/>
        <v/>
      </c>
      <c r="I144" s="1" t="str">
        <f>IF(O144="","",(IF(ISNA(VLOOKUP(O144,'On-Air sites List'!$B$1:$B$2000,1,FALSE)),"Not in List","")))</f>
        <v/>
      </c>
      <c r="J144" s="1" t="str">
        <f t="shared" si="59"/>
        <v/>
      </c>
      <c r="K144" s="1" t="str">
        <f t="shared" si="60"/>
        <v/>
      </c>
      <c r="L144" s="150"/>
      <c r="M144" s="150"/>
      <c r="N144" s="150"/>
      <c r="O144" s="150"/>
      <c r="P144" s="1" t="str">
        <f t="shared" si="61"/>
        <v/>
      </c>
      <c r="Q144" s="1" t="str">
        <f t="shared" si="62"/>
        <v/>
      </c>
      <c r="R144" s="1"/>
      <c r="S144" s="58"/>
      <c r="T144" s="152"/>
      <c r="U144" s="150"/>
      <c r="W144" s="150"/>
      <c r="X144" s="1" t="str">
        <f t="shared" si="63"/>
        <v/>
      </c>
      <c r="Y144" s="1" t="str">
        <f t="shared" si="64"/>
        <v/>
      </c>
      <c r="Z144" s="117" t="str">
        <f t="shared" si="65"/>
        <v/>
      </c>
      <c r="AA144" s="1" t="str">
        <f t="shared" si="50"/>
        <v/>
      </c>
      <c r="AE144" t="s">
        <v>81</v>
      </c>
      <c r="AF144" t="s">
        <v>315</v>
      </c>
      <c r="AG144" t="s">
        <v>316</v>
      </c>
      <c r="AH144" t="s">
        <v>7428</v>
      </c>
      <c r="AI144" t="s">
        <v>89</v>
      </c>
      <c r="AK144" t="s">
        <v>7429</v>
      </c>
      <c r="AL144" t="s">
        <v>91</v>
      </c>
      <c r="AN144" s="59" t="s">
        <v>7418</v>
      </c>
      <c r="AP144" s="149" t="s">
        <v>79</v>
      </c>
      <c r="AQ144" t="s">
        <v>6842</v>
      </c>
      <c r="AR144" s="7">
        <v>0.66527777777777775</v>
      </c>
      <c r="AS144" s="1" t="str">
        <f t="shared" si="66"/>
        <v>Down 15:58</v>
      </c>
      <c r="AT144" s="150" t="s">
        <v>81</v>
      </c>
      <c r="AU144" s="150" t="s">
        <v>81</v>
      </c>
      <c r="AV144" s="150" t="s">
        <v>81</v>
      </c>
      <c r="AX144" s="1" t="str">
        <f t="shared" si="67"/>
        <v/>
      </c>
      <c r="AY144" s="1" t="str">
        <f t="shared" si="68"/>
        <v/>
      </c>
      <c r="BA144" t="s">
        <v>4137</v>
      </c>
      <c r="BB144" t="s">
        <v>4093</v>
      </c>
      <c r="BK144" s="1" t="str">
        <f t="shared" si="69"/>
        <v/>
      </c>
      <c r="BL144" s="1" t="str">
        <f t="shared" si="70"/>
        <v/>
      </c>
      <c r="BO144" s="8" t="s">
        <v>5249</v>
      </c>
      <c r="BP144" s="5" t="s">
        <v>9286</v>
      </c>
      <c r="BY144">
        <v>135615</v>
      </c>
      <c r="BZ144" t="s">
        <v>14505</v>
      </c>
    </row>
    <row r="145" spans="1:78" x14ac:dyDescent="0.25">
      <c r="A145" s="1" t="str">
        <f t="shared" si="51"/>
        <v/>
      </c>
      <c r="B145" s="1" t="str">
        <f t="shared" si="52"/>
        <v/>
      </c>
      <c r="C145" s="60" t="str">
        <f t="shared" si="53"/>
        <v/>
      </c>
      <c r="D145" s="1" t="str">
        <f t="shared" si="54"/>
        <v/>
      </c>
      <c r="E145" s="1" t="str">
        <f t="shared" si="55"/>
        <v/>
      </c>
      <c r="F145" s="1" t="str">
        <f t="shared" si="56"/>
        <v/>
      </c>
      <c r="G145" s="1" t="str">
        <f t="shared" si="57"/>
        <v/>
      </c>
      <c r="H145" s="55" t="str">
        <f t="shared" si="58"/>
        <v/>
      </c>
      <c r="I145" s="1" t="str">
        <f>IF(O145="","",(IF(ISNA(VLOOKUP(O145,'On-Air sites List'!$B$1:$B$2000,1,FALSE)),"Not in List","")))</f>
        <v/>
      </c>
      <c r="J145" s="1" t="str">
        <f t="shared" si="59"/>
        <v/>
      </c>
      <c r="K145" s="1" t="str">
        <f t="shared" si="60"/>
        <v/>
      </c>
      <c r="L145" s="150"/>
      <c r="M145" s="150"/>
      <c r="N145" s="150"/>
      <c r="O145" s="150"/>
      <c r="P145" s="1" t="str">
        <f t="shared" si="61"/>
        <v/>
      </c>
      <c r="Q145" s="1" t="str">
        <f t="shared" si="62"/>
        <v/>
      </c>
      <c r="R145" s="1"/>
      <c r="S145" s="58"/>
      <c r="T145" s="55"/>
      <c r="U145" s="150"/>
      <c r="W145" s="150"/>
      <c r="X145" s="1" t="str">
        <f t="shared" si="63"/>
        <v/>
      </c>
      <c r="Y145" s="1" t="str">
        <f t="shared" si="64"/>
        <v/>
      </c>
      <c r="Z145" s="117" t="str">
        <f t="shared" si="65"/>
        <v/>
      </c>
      <c r="AA145" s="1" t="str">
        <f t="shared" ref="AA145:AA208" si="71">IFERROR(VLOOKUP(X145,$AT$1:$AY$1500,6,0),"")</f>
        <v/>
      </c>
      <c r="AE145" t="s">
        <v>81</v>
      </c>
      <c r="AF145" t="s">
        <v>311</v>
      </c>
      <c r="AG145" t="s">
        <v>312</v>
      </c>
      <c r="AH145" t="s">
        <v>7430</v>
      </c>
      <c r="AI145" t="s">
        <v>89</v>
      </c>
      <c r="AK145" t="s">
        <v>7431</v>
      </c>
      <c r="AL145" t="s">
        <v>91</v>
      </c>
      <c r="AN145" s="59" t="s">
        <v>7418</v>
      </c>
      <c r="AP145" s="149" t="s">
        <v>79</v>
      </c>
      <c r="AQ145" t="s">
        <v>6892</v>
      </c>
      <c r="AR145" s="7">
        <v>0.65138888888888891</v>
      </c>
      <c r="AS145" s="1" t="str">
        <f t="shared" si="66"/>
        <v>Down 15:38</v>
      </c>
      <c r="AT145" s="150" t="s">
        <v>81</v>
      </c>
      <c r="AU145" s="150" t="s">
        <v>81</v>
      </c>
      <c r="AV145" s="150" t="s">
        <v>81</v>
      </c>
      <c r="AX145" s="1" t="str">
        <f t="shared" si="67"/>
        <v/>
      </c>
      <c r="AY145" s="1" t="str">
        <f t="shared" si="68"/>
        <v/>
      </c>
      <c r="BA145" t="s">
        <v>3332</v>
      </c>
      <c r="BB145" t="s">
        <v>4093</v>
      </c>
      <c r="BK145" s="1" t="str">
        <f t="shared" si="69"/>
        <v/>
      </c>
      <c r="BL145" s="1" t="str">
        <f t="shared" si="70"/>
        <v/>
      </c>
      <c r="BO145" s="8" t="s">
        <v>4852</v>
      </c>
      <c r="BP145" s="5" t="s">
        <v>9287</v>
      </c>
      <c r="BY145">
        <v>135616</v>
      </c>
      <c r="BZ145" t="s">
        <v>14505</v>
      </c>
    </row>
    <row r="146" spans="1:78" x14ac:dyDescent="0.25">
      <c r="A146" s="1" t="str">
        <f t="shared" ref="A146:A209" si="72">IF(O146="","",(IF(ISNA(VLOOKUP(O146,AG:AN,8,FALSE)),"",VLOOKUP(O146,AG:AN,8,FALSE))))</f>
        <v/>
      </c>
      <c r="B146" s="1" t="str">
        <f t="shared" ref="B146:B209" si="73">IF(O146="","",IF(ISNA(VLOOKUP(O146,AG:AN,5,FALSE)),"",VLOOKUP(O146,AG:AN,5,FALSE)))</f>
        <v/>
      </c>
      <c r="C146" s="60" t="str">
        <f t="shared" ref="C146:C209" si="74">IF(O146="","",(IF(ISNA(VLOOKUP(O146,AG:AN,6,FALSE)),"",VLOOKUP(O146,AG:AN,6,FALSE))))</f>
        <v/>
      </c>
      <c r="D146" s="1" t="str">
        <f t="shared" ref="D146:D209" si="75">IF(O146="","",(IF(ISNA(VLOOKUP(O146,AG:AN,2,FALSE)),"",VLOOKUP(O146,AG:AN,2,FALSE))))</f>
        <v/>
      </c>
      <c r="E146" s="1" t="str">
        <f t="shared" ref="E146:E209" si="76">IF(O146="","",(IF(ISNA(VLOOKUP(O146,AG:AN,3,FALSE)),"",VLOOKUP(O146,AG:AN,3,FALSE))))</f>
        <v/>
      </c>
      <c r="F146" s="1" t="str">
        <f t="shared" ref="F146:F209" si="77">IF(ISNA(VLOOKUP(O146,BO:BP,2,FALSE)),"",VLOOKUP(O146,BO:BP,2,FALSE))</f>
        <v/>
      </c>
      <c r="G146" s="1" t="str">
        <f t="shared" ref="G146:G209" si="78">IF(M146="","",(IF(ISNA(VLOOKUP(M146,BD:BE,2,FALSE)),"",VLOOKUP(M146,BD:BE,2,FALSE))))</f>
        <v/>
      </c>
      <c r="H146" s="55" t="str">
        <f t="shared" ref="H146:H209" si="79">IF(O146="","",(IF(ISNA(VLOOKUP(O146,AQ:AS,3,FALSE)),"",VLOOKUP(O146,AQ:AS,3,FALSE))))</f>
        <v/>
      </c>
      <c r="I146" s="1" t="str">
        <f>IF(O146="","",(IF(ISNA(VLOOKUP(O146,'On-Air sites List'!$B$1:$B$2000,1,FALSE)),"Not in List","")))</f>
        <v/>
      </c>
      <c r="J146" s="1" t="str">
        <f t="shared" ref="J146:J209" si="80">IF(O146="","",(IF(ISNA(VLOOKUP(O146,BY:BZ,2,FALSE)),"",VLOOKUP(O146,BY:BZ,2,FALSE))))</f>
        <v/>
      </c>
      <c r="K146" s="1" t="str">
        <f t="shared" si="60"/>
        <v/>
      </c>
      <c r="L146" s="150"/>
      <c r="M146" s="150"/>
      <c r="N146" s="150"/>
      <c r="O146" s="150"/>
      <c r="P146" s="1" t="str">
        <f t="shared" si="61"/>
        <v/>
      </c>
      <c r="Q146" s="1" t="str">
        <f t="shared" si="62"/>
        <v/>
      </c>
      <c r="R146" s="1"/>
      <c r="S146" s="58"/>
      <c r="T146" s="152"/>
      <c r="U146" s="150"/>
      <c r="W146" s="150"/>
      <c r="X146" s="1" t="str">
        <f t="shared" si="63"/>
        <v/>
      </c>
      <c r="Y146" s="1" t="str">
        <f t="shared" si="64"/>
        <v/>
      </c>
      <c r="Z146" s="117" t="str">
        <f t="shared" si="65"/>
        <v/>
      </c>
      <c r="AA146" s="1" t="str">
        <f t="shared" si="71"/>
        <v/>
      </c>
      <c r="AE146" t="s">
        <v>81</v>
      </c>
      <c r="AF146" t="s">
        <v>8758</v>
      </c>
      <c r="AG146" t="s">
        <v>8759</v>
      </c>
      <c r="AH146" t="s">
        <v>8760</v>
      </c>
      <c r="AI146" t="s">
        <v>89</v>
      </c>
      <c r="AK146" t="s">
        <v>8761</v>
      </c>
      <c r="AL146" t="s">
        <v>91</v>
      </c>
      <c r="AN146" s="59" t="s">
        <v>7418</v>
      </c>
      <c r="AP146" s="149"/>
      <c r="AS146" s="1" t="str">
        <f t="shared" si="66"/>
        <v>Down 00:00</v>
      </c>
      <c r="AT146" s="150" t="s">
        <v>81</v>
      </c>
      <c r="AU146" s="150" t="s">
        <v>81</v>
      </c>
      <c r="AV146" s="150" t="s">
        <v>81</v>
      </c>
      <c r="AX146" s="1" t="str">
        <f t="shared" si="67"/>
        <v/>
      </c>
      <c r="AY146" s="1" t="str">
        <f t="shared" si="68"/>
        <v/>
      </c>
      <c r="BA146" t="s">
        <v>4138</v>
      </c>
      <c r="BB146" t="s">
        <v>4093</v>
      </c>
      <c r="BK146" s="1" t="str">
        <f t="shared" si="69"/>
        <v/>
      </c>
      <c r="BL146" s="1" t="str">
        <f t="shared" si="70"/>
        <v/>
      </c>
      <c r="BO146" s="8" t="s">
        <v>4181</v>
      </c>
      <c r="BP146" s="5" t="s">
        <v>9288</v>
      </c>
      <c r="BY146">
        <v>135617</v>
      </c>
      <c r="BZ146" t="s">
        <v>14505</v>
      </c>
    </row>
    <row r="147" spans="1:78" x14ac:dyDescent="0.25">
      <c r="A147" s="1" t="str">
        <f t="shared" si="72"/>
        <v/>
      </c>
      <c r="B147" s="1" t="str">
        <f t="shared" si="73"/>
        <v/>
      </c>
      <c r="C147" s="60" t="str">
        <f t="shared" si="74"/>
        <v/>
      </c>
      <c r="D147" s="1" t="str">
        <f t="shared" si="75"/>
        <v/>
      </c>
      <c r="E147" s="1" t="str">
        <f t="shared" si="76"/>
        <v/>
      </c>
      <c r="F147" s="1" t="str">
        <f t="shared" si="77"/>
        <v/>
      </c>
      <c r="G147" s="1" t="str">
        <f t="shared" si="78"/>
        <v/>
      </c>
      <c r="H147" s="55" t="str">
        <f t="shared" si="79"/>
        <v/>
      </c>
      <c r="I147" s="1" t="str">
        <f>IF(O147="","",(IF(ISNA(VLOOKUP(O147,'On-Air sites List'!$B$1:$B$2000,1,FALSE)),"Not in List","")))</f>
        <v/>
      </c>
      <c r="J147" s="1" t="str">
        <f t="shared" si="80"/>
        <v/>
      </c>
      <c r="K147" s="1" t="str">
        <f t="shared" si="60"/>
        <v/>
      </c>
      <c r="L147" s="150"/>
      <c r="M147" s="150"/>
      <c r="N147" s="150"/>
      <c r="O147" s="150"/>
      <c r="P147" s="1" t="str">
        <f t="shared" si="61"/>
        <v/>
      </c>
      <c r="Q147" s="1" t="str">
        <f t="shared" si="62"/>
        <v/>
      </c>
      <c r="R147" s="1"/>
      <c r="S147" s="1"/>
      <c r="T147" s="55"/>
      <c r="U147" s="150"/>
      <c r="W147" s="150"/>
      <c r="X147" s="1" t="str">
        <f t="shared" si="63"/>
        <v/>
      </c>
      <c r="Y147" s="1" t="str">
        <f t="shared" si="64"/>
        <v/>
      </c>
      <c r="Z147" s="117" t="str">
        <f t="shared" si="65"/>
        <v/>
      </c>
      <c r="AA147" s="1" t="str">
        <f t="shared" si="71"/>
        <v/>
      </c>
      <c r="AE147" t="s">
        <v>81</v>
      </c>
      <c r="AF147" t="s">
        <v>11738</v>
      </c>
      <c r="AG147" t="s">
        <v>11739</v>
      </c>
      <c r="AH147" t="s">
        <v>11740</v>
      </c>
      <c r="AI147" t="s">
        <v>89</v>
      </c>
      <c r="AK147" t="s">
        <v>11741</v>
      </c>
      <c r="AL147" t="s">
        <v>91</v>
      </c>
      <c r="AN147" s="59" t="s">
        <v>7418</v>
      </c>
      <c r="AP147" s="149"/>
      <c r="AS147" s="1" t="str">
        <f t="shared" si="66"/>
        <v>Down 00:00</v>
      </c>
      <c r="AT147" s="150" t="s">
        <v>81</v>
      </c>
      <c r="AU147" s="150" t="s">
        <v>81</v>
      </c>
      <c r="AV147" s="150" t="s">
        <v>81</v>
      </c>
      <c r="AX147" s="1" t="str">
        <f t="shared" si="67"/>
        <v/>
      </c>
      <c r="AY147" s="1" t="str">
        <f t="shared" si="68"/>
        <v/>
      </c>
      <c r="BA147" t="s">
        <v>4139</v>
      </c>
      <c r="BB147" t="s">
        <v>4093</v>
      </c>
      <c r="BK147" s="1" t="str">
        <f t="shared" si="69"/>
        <v/>
      </c>
      <c r="BL147" s="1" t="str">
        <f t="shared" si="70"/>
        <v/>
      </c>
      <c r="BO147" s="8" t="s">
        <v>4468</v>
      </c>
      <c r="BP147" s="5" t="s">
        <v>9289</v>
      </c>
      <c r="BY147">
        <v>135849</v>
      </c>
      <c r="BZ147" t="s">
        <v>14505</v>
      </c>
    </row>
    <row r="148" spans="1:78" x14ac:dyDescent="0.25">
      <c r="A148" s="1" t="str">
        <f t="shared" si="72"/>
        <v/>
      </c>
      <c r="B148" s="1" t="str">
        <f t="shared" si="73"/>
        <v/>
      </c>
      <c r="C148" s="60" t="str">
        <f t="shared" si="74"/>
        <v/>
      </c>
      <c r="D148" s="1" t="str">
        <f t="shared" si="75"/>
        <v/>
      </c>
      <c r="E148" s="1" t="str">
        <f t="shared" si="76"/>
        <v/>
      </c>
      <c r="F148" s="1" t="str">
        <f t="shared" si="77"/>
        <v/>
      </c>
      <c r="G148" s="1" t="str">
        <f t="shared" si="78"/>
        <v/>
      </c>
      <c r="H148" s="55" t="str">
        <f t="shared" si="79"/>
        <v/>
      </c>
      <c r="I148" s="1" t="str">
        <f>IF(O148="","",(IF(ISNA(VLOOKUP(O148,'On-Air sites List'!$B$1:$B$2000,1,FALSE)),"Not in List","")))</f>
        <v/>
      </c>
      <c r="J148" s="1" t="str">
        <f t="shared" si="80"/>
        <v/>
      </c>
      <c r="K148" s="1" t="str">
        <f t="shared" si="60"/>
        <v/>
      </c>
      <c r="L148" s="150"/>
      <c r="M148" s="150"/>
      <c r="N148" s="150"/>
      <c r="O148" s="150"/>
      <c r="P148" s="1" t="str">
        <f t="shared" si="61"/>
        <v/>
      </c>
      <c r="Q148" s="1" t="str">
        <f t="shared" si="62"/>
        <v/>
      </c>
      <c r="R148" s="1"/>
      <c r="S148" s="1"/>
      <c r="T148" s="55"/>
      <c r="U148" s="150"/>
      <c r="W148" s="150"/>
      <c r="X148" s="1" t="str">
        <f t="shared" si="63"/>
        <v/>
      </c>
      <c r="Y148" s="1" t="str">
        <f t="shared" si="64"/>
        <v/>
      </c>
      <c r="Z148" s="117" t="str">
        <f t="shared" si="65"/>
        <v/>
      </c>
      <c r="AA148" s="1" t="str">
        <f t="shared" si="71"/>
        <v/>
      </c>
      <c r="AE148" t="s">
        <v>81</v>
      </c>
      <c r="AF148" t="s">
        <v>444</v>
      </c>
      <c r="AG148" t="s">
        <v>444</v>
      </c>
      <c r="AH148" t="s">
        <v>11742</v>
      </c>
      <c r="AI148" t="s">
        <v>89</v>
      </c>
      <c r="AK148" t="s">
        <v>11743</v>
      </c>
      <c r="AL148" t="s">
        <v>91</v>
      </c>
      <c r="AN148" s="59" t="s">
        <v>7418</v>
      </c>
      <c r="AP148" s="149"/>
      <c r="AS148" s="1" t="str">
        <f t="shared" si="66"/>
        <v>Down 00:00</v>
      </c>
      <c r="AT148" s="150" t="s">
        <v>81</v>
      </c>
      <c r="AU148" s="150" t="s">
        <v>81</v>
      </c>
      <c r="AV148" s="150" t="s">
        <v>81</v>
      </c>
      <c r="AX148" s="1" t="str">
        <f t="shared" si="67"/>
        <v/>
      </c>
      <c r="AY148" s="1" t="str">
        <f t="shared" si="68"/>
        <v/>
      </c>
      <c r="BA148" t="s">
        <v>4140</v>
      </c>
      <c r="BB148" t="s">
        <v>4093</v>
      </c>
      <c r="BK148" s="1" t="str">
        <f t="shared" si="69"/>
        <v/>
      </c>
      <c r="BL148" s="1" t="str">
        <f t="shared" si="70"/>
        <v/>
      </c>
      <c r="BO148" s="8" t="s">
        <v>4280</v>
      </c>
      <c r="BP148" s="5" t="s">
        <v>9290</v>
      </c>
      <c r="BY148">
        <v>145625</v>
      </c>
      <c r="BZ148" t="s">
        <v>14505</v>
      </c>
    </row>
    <row r="149" spans="1:78" x14ac:dyDescent="0.25">
      <c r="A149" s="1" t="str">
        <f t="shared" si="72"/>
        <v/>
      </c>
      <c r="B149" s="1" t="str">
        <f t="shared" si="73"/>
        <v/>
      </c>
      <c r="C149" s="60" t="str">
        <f t="shared" si="74"/>
        <v/>
      </c>
      <c r="D149" s="1" t="str">
        <f t="shared" si="75"/>
        <v/>
      </c>
      <c r="E149" s="1" t="str">
        <f t="shared" si="76"/>
        <v/>
      </c>
      <c r="F149" s="1" t="str">
        <f t="shared" si="77"/>
        <v/>
      </c>
      <c r="G149" s="1" t="str">
        <f t="shared" si="78"/>
        <v/>
      </c>
      <c r="H149" s="55" t="str">
        <f t="shared" si="79"/>
        <v/>
      </c>
      <c r="I149" s="1" t="str">
        <f>IF(O149="","",(IF(ISNA(VLOOKUP(O149,'On-Air sites List'!$B$1:$B$2000,1,FALSE)),"Not in List","")))</f>
        <v/>
      </c>
      <c r="J149" s="1" t="str">
        <f t="shared" si="80"/>
        <v/>
      </c>
      <c r="K149" s="1" t="str">
        <f t="shared" si="60"/>
        <v/>
      </c>
      <c r="L149" s="150"/>
      <c r="M149" s="150"/>
      <c r="N149" s="150"/>
      <c r="O149" s="150"/>
      <c r="P149" s="1" t="str">
        <f t="shared" si="61"/>
        <v/>
      </c>
      <c r="Q149" s="1" t="str">
        <f t="shared" si="62"/>
        <v/>
      </c>
      <c r="R149" s="1"/>
      <c r="S149" s="1"/>
      <c r="T149" s="55"/>
      <c r="U149" s="150"/>
      <c r="W149" s="150"/>
      <c r="X149" s="1" t="str">
        <f t="shared" si="63"/>
        <v/>
      </c>
      <c r="Y149" s="1" t="str">
        <f t="shared" si="64"/>
        <v/>
      </c>
      <c r="Z149" s="117" t="str">
        <f t="shared" si="65"/>
        <v/>
      </c>
      <c r="AA149" s="1" t="str">
        <f t="shared" si="71"/>
        <v/>
      </c>
      <c r="AE149" t="s">
        <v>81</v>
      </c>
      <c r="AF149" t="s">
        <v>10053</v>
      </c>
      <c r="AG149" t="s">
        <v>11744</v>
      </c>
      <c r="AH149" t="s">
        <v>11745</v>
      </c>
      <c r="AI149" t="s">
        <v>89</v>
      </c>
      <c r="AK149" t="s">
        <v>11746</v>
      </c>
      <c r="AL149" t="s">
        <v>91</v>
      </c>
      <c r="AN149" s="59" t="s">
        <v>7418</v>
      </c>
      <c r="AP149" s="149"/>
      <c r="AS149" s="1" t="str">
        <f t="shared" si="66"/>
        <v>Down 00:00</v>
      </c>
      <c r="AT149" s="150" t="s">
        <v>81</v>
      </c>
      <c r="AU149" s="150" t="s">
        <v>81</v>
      </c>
      <c r="AV149" s="150" t="s">
        <v>81</v>
      </c>
      <c r="AX149" s="1" t="str">
        <f t="shared" si="67"/>
        <v/>
      </c>
      <c r="AY149" s="1" t="str">
        <f t="shared" si="68"/>
        <v/>
      </c>
      <c r="BA149" t="s">
        <v>4141</v>
      </c>
      <c r="BB149" t="s">
        <v>4093</v>
      </c>
      <c r="BK149" s="1" t="str">
        <f t="shared" si="69"/>
        <v/>
      </c>
      <c r="BL149" s="1" t="str">
        <f t="shared" si="70"/>
        <v/>
      </c>
      <c r="BO149" s="8" t="s">
        <v>9291</v>
      </c>
      <c r="BP149" s="5" t="s">
        <v>9292</v>
      </c>
      <c r="BY149">
        <v>145626</v>
      </c>
      <c r="BZ149" t="s">
        <v>14505</v>
      </c>
    </row>
    <row r="150" spans="1:78" x14ac:dyDescent="0.25">
      <c r="A150" s="1" t="str">
        <f t="shared" si="72"/>
        <v/>
      </c>
      <c r="B150" s="1" t="str">
        <f t="shared" si="73"/>
        <v/>
      </c>
      <c r="C150" s="60" t="str">
        <f t="shared" si="74"/>
        <v/>
      </c>
      <c r="D150" s="1" t="str">
        <f t="shared" si="75"/>
        <v/>
      </c>
      <c r="E150" s="1" t="str">
        <f t="shared" si="76"/>
        <v/>
      </c>
      <c r="F150" s="1" t="str">
        <f t="shared" si="77"/>
        <v/>
      </c>
      <c r="G150" s="1" t="str">
        <f t="shared" si="78"/>
        <v/>
      </c>
      <c r="H150" s="55" t="str">
        <f t="shared" si="79"/>
        <v/>
      </c>
      <c r="I150" s="1" t="str">
        <f>IF(O150="","",(IF(ISNA(VLOOKUP(O150,'On-Air sites List'!$B$1:$B$2000,1,FALSE)),"Not in List","")))</f>
        <v/>
      </c>
      <c r="J150" s="1" t="str">
        <f t="shared" si="80"/>
        <v/>
      </c>
      <c r="K150" s="1" t="str">
        <f t="shared" si="60"/>
        <v/>
      </c>
      <c r="L150" s="150"/>
      <c r="M150" s="150"/>
      <c r="N150" s="150"/>
      <c r="O150" s="150"/>
      <c r="P150" s="1" t="str">
        <f t="shared" si="61"/>
        <v/>
      </c>
      <c r="Q150" s="1" t="str">
        <f t="shared" si="62"/>
        <v/>
      </c>
      <c r="R150" s="1"/>
      <c r="S150" s="1"/>
      <c r="T150" s="55"/>
      <c r="U150" s="150"/>
      <c r="W150" s="150"/>
      <c r="X150" s="1" t="str">
        <f t="shared" si="63"/>
        <v/>
      </c>
      <c r="Y150" s="1" t="str">
        <f t="shared" si="64"/>
        <v/>
      </c>
      <c r="Z150" s="117" t="str">
        <f t="shared" si="65"/>
        <v/>
      </c>
      <c r="AA150" s="1" t="str">
        <f t="shared" si="71"/>
        <v/>
      </c>
      <c r="AE150" t="s">
        <v>81</v>
      </c>
      <c r="AF150" t="s">
        <v>10111</v>
      </c>
      <c r="AG150" t="s">
        <v>11747</v>
      </c>
      <c r="AH150" t="s">
        <v>11748</v>
      </c>
      <c r="AI150" t="s">
        <v>89</v>
      </c>
      <c r="AK150" t="s">
        <v>11749</v>
      </c>
      <c r="AL150" t="s">
        <v>91</v>
      </c>
      <c r="AN150" s="59" t="s">
        <v>7418</v>
      </c>
      <c r="AP150" s="149"/>
      <c r="AS150" s="1" t="str">
        <f t="shared" si="66"/>
        <v>Down 00:00</v>
      </c>
      <c r="AT150" s="150" t="s">
        <v>81</v>
      </c>
      <c r="AU150" s="150" t="s">
        <v>81</v>
      </c>
      <c r="AV150" s="150" t="s">
        <v>81</v>
      </c>
      <c r="AX150" s="1" t="str">
        <f t="shared" si="67"/>
        <v/>
      </c>
      <c r="AY150" s="1" t="str">
        <f t="shared" si="68"/>
        <v/>
      </c>
      <c r="BA150" t="s">
        <v>2770</v>
      </c>
      <c r="BB150" t="s">
        <v>4093</v>
      </c>
      <c r="BK150" s="1" t="str">
        <f t="shared" si="69"/>
        <v/>
      </c>
      <c r="BL150" s="1" t="str">
        <f t="shared" si="70"/>
        <v/>
      </c>
      <c r="BO150" s="8" t="s">
        <v>4045</v>
      </c>
      <c r="BP150" s="5" t="s">
        <v>9293</v>
      </c>
      <c r="BY150">
        <v>145627</v>
      </c>
      <c r="BZ150" t="s">
        <v>14505</v>
      </c>
    </row>
    <row r="151" spans="1:78" x14ac:dyDescent="0.25">
      <c r="A151" s="1" t="str">
        <f t="shared" si="72"/>
        <v/>
      </c>
      <c r="B151" s="1" t="str">
        <f t="shared" si="73"/>
        <v/>
      </c>
      <c r="C151" s="60" t="str">
        <f t="shared" si="74"/>
        <v/>
      </c>
      <c r="D151" s="1" t="str">
        <f t="shared" si="75"/>
        <v/>
      </c>
      <c r="E151" s="1" t="str">
        <f t="shared" si="76"/>
        <v/>
      </c>
      <c r="F151" s="1" t="str">
        <f t="shared" si="77"/>
        <v/>
      </c>
      <c r="G151" s="1" t="str">
        <f t="shared" si="78"/>
        <v/>
      </c>
      <c r="H151" s="55" t="str">
        <f t="shared" si="79"/>
        <v/>
      </c>
      <c r="I151" s="1" t="str">
        <f>IF(O151="","",(IF(ISNA(VLOOKUP(O151,'On-Air sites List'!$B$1:$B$2000,1,FALSE)),"Not in List","")))</f>
        <v/>
      </c>
      <c r="J151" s="1" t="str">
        <f t="shared" si="80"/>
        <v/>
      </c>
      <c r="K151" s="1" t="str">
        <f t="shared" si="60"/>
        <v/>
      </c>
      <c r="L151" s="150"/>
      <c r="M151" s="150"/>
      <c r="N151" s="150"/>
      <c r="O151" s="150"/>
      <c r="P151" s="1" t="str">
        <f t="shared" si="61"/>
        <v/>
      </c>
      <c r="Q151" s="1" t="str">
        <f t="shared" si="62"/>
        <v/>
      </c>
      <c r="R151" s="1"/>
      <c r="S151" s="1"/>
      <c r="T151" s="55"/>
      <c r="U151" s="150"/>
      <c r="W151" s="150"/>
      <c r="X151" s="1" t="str">
        <f t="shared" si="63"/>
        <v/>
      </c>
      <c r="Y151" s="1" t="str">
        <f t="shared" si="64"/>
        <v/>
      </c>
      <c r="Z151" s="117" t="str">
        <f t="shared" si="65"/>
        <v/>
      </c>
      <c r="AA151" s="1" t="str">
        <f t="shared" si="71"/>
        <v/>
      </c>
      <c r="AE151" t="s">
        <v>81</v>
      </c>
      <c r="AF151" t="s">
        <v>10018</v>
      </c>
      <c r="AG151" t="s">
        <v>4716</v>
      </c>
      <c r="AH151" t="s">
        <v>11750</v>
      </c>
      <c r="AI151" t="s">
        <v>89</v>
      </c>
      <c r="AK151" t="s">
        <v>11751</v>
      </c>
      <c r="AL151" t="s">
        <v>91</v>
      </c>
      <c r="AN151" s="59" t="s">
        <v>7418</v>
      </c>
      <c r="AP151" s="149"/>
      <c r="AS151" s="1" t="str">
        <f t="shared" si="66"/>
        <v>Down 00:00</v>
      </c>
      <c r="AT151" s="150" t="s">
        <v>81</v>
      </c>
      <c r="AU151" s="150" t="s">
        <v>81</v>
      </c>
      <c r="AV151" s="150" t="s">
        <v>81</v>
      </c>
      <c r="AX151" s="1" t="str">
        <f t="shared" si="67"/>
        <v/>
      </c>
      <c r="AY151" s="1" t="str">
        <f t="shared" si="68"/>
        <v/>
      </c>
      <c r="BA151" t="s">
        <v>4142</v>
      </c>
      <c r="BB151" t="s">
        <v>4093</v>
      </c>
      <c r="BO151" s="8" t="s">
        <v>2273</v>
      </c>
      <c r="BP151" s="5" t="s">
        <v>9294</v>
      </c>
      <c r="BY151">
        <v>145628</v>
      </c>
      <c r="BZ151" t="s">
        <v>14505</v>
      </c>
    </row>
    <row r="152" spans="1:78" x14ac:dyDescent="0.25">
      <c r="A152" s="1" t="str">
        <f t="shared" si="72"/>
        <v/>
      </c>
      <c r="B152" s="1" t="str">
        <f t="shared" si="73"/>
        <v/>
      </c>
      <c r="C152" s="60" t="str">
        <f t="shared" si="74"/>
        <v/>
      </c>
      <c r="D152" s="1" t="str">
        <f t="shared" si="75"/>
        <v/>
      </c>
      <c r="E152" s="1" t="str">
        <f t="shared" si="76"/>
        <v/>
      </c>
      <c r="F152" s="1" t="str">
        <f t="shared" si="77"/>
        <v/>
      </c>
      <c r="G152" s="1" t="str">
        <f t="shared" si="78"/>
        <v/>
      </c>
      <c r="H152" s="55" t="str">
        <f t="shared" si="79"/>
        <v/>
      </c>
      <c r="I152" s="1" t="str">
        <f>IF(O152="","",(IF(ISNA(VLOOKUP(O152,'On-Air sites List'!$B$1:$B$2000,1,FALSE)),"Not in List","")))</f>
        <v/>
      </c>
      <c r="J152" s="1" t="str">
        <f t="shared" si="80"/>
        <v/>
      </c>
      <c r="K152" s="1" t="str">
        <f t="shared" si="60"/>
        <v/>
      </c>
      <c r="L152" s="150"/>
      <c r="M152" s="150"/>
      <c r="N152" s="150"/>
      <c r="O152" s="150"/>
      <c r="P152" s="1" t="str">
        <f t="shared" si="61"/>
        <v/>
      </c>
      <c r="Q152" s="1" t="str">
        <f t="shared" si="62"/>
        <v/>
      </c>
      <c r="R152" s="1"/>
      <c r="S152" s="1"/>
      <c r="T152" s="55"/>
      <c r="U152" s="150"/>
      <c r="W152" s="150"/>
      <c r="X152" s="1" t="str">
        <f t="shared" si="63"/>
        <v/>
      </c>
      <c r="Y152" s="1" t="str">
        <f t="shared" si="64"/>
        <v/>
      </c>
      <c r="Z152" s="117" t="str">
        <f t="shared" si="65"/>
        <v/>
      </c>
      <c r="AA152" s="1" t="str">
        <f t="shared" si="71"/>
        <v/>
      </c>
      <c r="AE152" t="s">
        <v>81</v>
      </c>
      <c r="AF152" t="s">
        <v>11752</v>
      </c>
      <c r="AG152" t="s">
        <v>4714</v>
      </c>
      <c r="AH152" t="s">
        <v>11753</v>
      </c>
      <c r="AI152" t="s">
        <v>89</v>
      </c>
      <c r="AK152" t="s">
        <v>11754</v>
      </c>
      <c r="AL152" t="s">
        <v>91</v>
      </c>
      <c r="AN152" s="59" t="s">
        <v>7418</v>
      </c>
      <c r="AP152" s="149"/>
      <c r="AS152" s="1" t="str">
        <f t="shared" si="66"/>
        <v>Down 00:00</v>
      </c>
      <c r="AT152" s="150" t="s">
        <v>81</v>
      </c>
      <c r="AU152" s="150" t="s">
        <v>81</v>
      </c>
      <c r="AV152" s="150" t="s">
        <v>81</v>
      </c>
      <c r="AX152" s="1" t="str">
        <f t="shared" si="67"/>
        <v/>
      </c>
      <c r="AY152" s="1" t="str">
        <f t="shared" si="68"/>
        <v/>
      </c>
      <c r="BA152" t="s">
        <v>3158</v>
      </c>
      <c r="BB152" t="s">
        <v>4093</v>
      </c>
      <c r="BO152" s="8" t="s">
        <v>1208</v>
      </c>
      <c r="BP152" s="5" t="s">
        <v>9295</v>
      </c>
      <c r="BY152">
        <v>155812</v>
      </c>
      <c r="BZ152" t="s">
        <v>14505</v>
      </c>
    </row>
    <row r="153" spans="1:78" x14ac:dyDescent="0.25">
      <c r="A153" s="1" t="str">
        <f t="shared" si="72"/>
        <v/>
      </c>
      <c r="B153" s="1" t="str">
        <f t="shared" si="73"/>
        <v/>
      </c>
      <c r="C153" s="60" t="str">
        <f t="shared" si="74"/>
        <v/>
      </c>
      <c r="D153" s="1" t="str">
        <f t="shared" si="75"/>
        <v/>
      </c>
      <c r="E153" s="1" t="str">
        <f t="shared" si="76"/>
        <v/>
      </c>
      <c r="F153" s="1" t="str">
        <f t="shared" si="77"/>
        <v/>
      </c>
      <c r="G153" s="1" t="str">
        <f t="shared" si="78"/>
        <v/>
      </c>
      <c r="H153" s="55" t="str">
        <f t="shared" si="79"/>
        <v/>
      </c>
      <c r="I153" s="1" t="str">
        <f>IF(O153="","",(IF(ISNA(VLOOKUP(O153,'On-Air sites List'!$B$1:$B$2000,1,FALSE)),"Not in List","")))</f>
        <v/>
      </c>
      <c r="J153" s="1" t="str">
        <f t="shared" si="80"/>
        <v/>
      </c>
      <c r="K153" s="1" t="str">
        <f t="shared" si="60"/>
        <v/>
      </c>
      <c r="L153" s="150"/>
      <c r="M153" s="150"/>
      <c r="N153" s="150"/>
      <c r="O153" s="150"/>
      <c r="P153" s="1" t="str">
        <f t="shared" si="61"/>
        <v/>
      </c>
      <c r="Q153" s="1" t="str">
        <f t="shared" si="62"/>
        <v/>
      </c>
      <c r="R153" s="1"/>
      <c r="S153" s="1"/>
      <c r="T153" s="55"/>
      <c r="U153" s="150"/>
      <c r="W153" s="150"/>
      <c r="X153" s="1" t="str">
        <f t="shared" si="63"/>
        <v/>
      </c>
      <c r="Y153" s="1" t="str">
        <f t="shared" si="64"/>
        <v/>
      </c>
      <c r="Z153" s="117" t="str">
        <f t="shared" si="65"/>
        <v/>
      </c>
      <c r="AA153" s="1" t="str">
        <f t="shared" si="71"/>
        <v/>
      </c>
      <c r="AE153" t="s">
        <v>81</v>
      </c>
      <c r="AF153" t="s">
        <v>10019</v>
      </c>
      <c r="AG153" t="s">
        <v>11755</v>
      </c>
      <c r="AH153" t="s">
        <v>11756</v>
      </c>
      <c r="AI153" t="s">
        <v>89</v>
      </c>
      <c r="AK153" t="s">
        <v>11757</v>
      </c>
      <c r="AL153" t="s">
        <v>91</v>
      </c>
      <c r="AN153" s="59" t="s">
        <v>7418</v>
      </c>
      <c r="AP153" s="149"/>
      <c r="AS153" s="1" t="str">
        <f t="shared" si="66"/>
        <v>Down 00:00</v>
      </c>
      <c r="AT153" s="150" t="s">
        <v>81</v>
      </c>
      <c r="AU153" s="150" t="s">
        <v>81</v>
      </c>
      <c r="AV153" s="150" t="s">
        <v>81</v>
      </c>
      <c r="AX153" s="1" t="str">
        <f t="shared" si="67"/>
        <v/>
      </c>
      <c r="AY153" s="1" t="str">
        <f t="shared" si="68"/>
        <v/>
      </c>
      <c r="BA153" t="s">
        <v>4143</v>
      </c>
      <c r="BB153" t="s">
        <v>4093</v>
      </c>
      <c r="BO153" s="8" t="s">
        <v>231</v>
      </c>
      <c r="BP153" s="5" t="s">
        <v>9296</v>
      </c>
      <c r="BY153">
        <v>155813</v>
      </c>
      <c r="BZ153" t="s">
        <v>14505</v>
      </c>
    </row>
    <row r="154" spans="1:78" x14ac:dyDescent="0.25">
      <c r="A154" s="1" t="str">
        <f t="shared" si="72"/>
        <v/>
      </c>
      <c r="B154" s="1" t="str">
        <f t="shared" si="73"/>
        <v/>
      </c>
      <c r="C154" s="60" t="str">
        <f t="shared" si="74"/>
        <v/>
      </c>
      <c r="D154" s="1" t="str">
        <f t="shared" si="75"/>
        <v/>
      </c>
      <c r="E154" s="1" t="str">
        <f t="shared" si="76"/>
        <v/>
      </c>
      <c r="F154" s="1" t="str">
        <f t="shared" si="77"/>
        <v/>
      </c>
      <c r="G154" s="1" t="str">
        <f t="shared" si="78"/>
        <v/>
      </c>
      <c r="H154" s="55" t="str">
        <f t="shared" si="79"/>
        <v/>
      </c>
      <c r="I154" s="1" t="str">
        <f>IF(O154="","",(IF(ISNA(VLOOKUP(O154,'On-Air sites List'!$B$1:$B$2000,1,FALSE)),"Not in List","")))</f>
        <v/>
      </c>
      <c r="J154" s="1" t="str">
        <f t="shared" si="80"/>
        <v/>
      </c>
      <c r="K154" s="1" t="str">
        <f t="shared" si="60"/>
        <v/>
      </c>
      <c r="L154" s="150"/>
      <c r="M154" s="150"/>
      <c r="N154" s="150"/>
      <c r="O154" s="150"/>
      <c r="P154" s="1" t="str">
        <f t="shared" si="61"/>
        <v/>
      </c>
      <c r="Q154" s="1" t="str">
        <f t="shared" si="62"/>
        <v/>
      </c>
      <c r="R154" s="1"/>
      <c r="S154" s="1"/>
      <c r="T154" s="55"/>
      <c r="U154" s="150"/>
      <c r="W154" s="150"/>
      <c r="X154" s="1" t="str">
        <f t="shared" si="63"/>
        <v/>
      </c>
      <c r="Y154" s="1" t="str">
        <f t="shared" si="64"/>
        <v/>
      </c>
      <c r="Z154" s="117" t="str">
        <f t="shared" si="65"/>
        <v/>
      </c>
      <c r="AA154" s="1" t="str">
        <f t="shared" si="71"/>
        <v/>
      </c>
      <c r="AE154" t="s">
        <v>81</v>
      </c>
      <c r="AF154" t="s">
        <v>11758</v>
      </c>
      <c r="AG154" t="s">
        <v>4693</v>
      </c>
      <c r="AH154" t="s">
        <v>11759</v>
      </c>
      <c r="AI154" t="s">
        <v>89</v>
      </c>
      <c r="AK154" t="s">
        <v>11760</v>
      </c>
      <c r="AL154" t="s">
        <v>91</v>
      </c>
      <c r="AN154" s="59" t="s">
        <v>7418</v>
      </c>
      <c r="AP154" s="149"/>
      <c r="AS154" s="1" t="str">
        <f t="shared" si="66"/>
        <v>Down 00:00</v>
      </c>
      <c r="AT154" s="150" t="s">
        <v>81</v>
      </c>
      <c r="AU154" s="150" t="s">
        <v>81</v>
      </c>
      <c r="AV154" s="150" t="s">
        <v>81</v>
      </c>
      <c r="AX154" s="1" t="str">
        <f t="shared" si="67"/>
        <v/>
      </c>
      <c r="AY154" s="1" t="str">
        <f t="shared" si="68"/>
        <v/>
      </c>
      <c r="BA154" t="s">
        <v>4144</v>
      </c>
      <c r="BB154" t="s">
        <v>4093</v>
      </c>
      <c r="BO154" s="8" t="s">
        <v>6150</v>
      </c>
      <c r="BP154" s="5" t="s">
        <v>9297</v>
      </c>
      <c r="BY154">
        <v>155814</v>
      </c>
      <c r="BZ154" t="s">
        <v>14505</v>
      </c>
    </row>
    <row r="155" spans="1:78" x14ac:dyDescent="0.25">
      <c r="A155" s="1" t="str">
        <f t="shared" si="72"/>
        <v/>
      </c>
      <c r="B155" s="1" t="str">
        <f t="shared" si="73"/>
        <v/>
      </c>
      <c r="C155" s="60" t="str">
        <f t="shared" si="74"/>
        <v/>
      </c>
      <c r="D155" s="1" t="str">
        <f t="shared" si="75"/>
        <v/>
      </c>
      <c r="E155" s="1" t="str">
        <f t="shared" si="76"/>
        <v/>
      </c>
      <c r="F155" s="1" t="str">
        <f t="shared" si="77"/>
        <v/>
      </c>
      <c r="G155" s="1" t="str">
        <f t="shared" si="78"/>
        <v/>
      </c>
      <c r="H155" s="55" t="str">
        <f t="shared" si="79"/>
        <v/>
      </c>
      <c r="I155" s="1" t="str">
        <f>IF(O155="","",(IF(ISNA(VLOOKUP(O155,'On-Air sites List'!$B$1:$B$2000,1,FALSE)),"Not in List","")))</f>
        <v/>
      </c>
      <c r="J155" s="1" t="str">
        <f t="shared" si="80"/>
        <v/>
      </c>
      <c r="K155" s="1" t="str">
        <f t="shared" si="60"/>
        <v/>
      </c>
      <c r="L155" s="150"/>
      <c r="M155" s="150"/>
      <c r="N155" s="150"/>
      <c r="O155" s="150"/>
      <c r="P155" s="1" t="str">
        <f t="shared" si="61"/>
        <v/>
      </c>
      <c r="Q155" s="1" t="str">
        <f t="shared" si="62"/>
        <v/>
      </c>
      <c r="R155" s="1"/>
      <c r="S155" s="1"/>
      <c r="T155" s="55"/>
      <c r="U155" s="150"/>
      <c r="W155" s="150"/>
      <c r="X155" s="1" t="str">
        <f t="shared" si="63"/>
        <v/>
      </c>
      <c r="Y155" s="1" t="str">
        <f t="shared" si="64"/>
        <v/>
      </c>
      <c r="Z155" s="117" t="str">
        <f t="shared" si="65"/>
        <v/>
      </c>
      <c r="AA155" s="1" t="str">
        <f t="shared" si="71"/>
        <v/>
      </c>
      <c r="AE155" t="s">
        <v>81</v>
      </c>
      <c r="AF155" t="s">
        <v>154</v>
      </c>
      <c r="AG155" t="s">
        <v>155</v>
      </c>
      <c r="AH155" t="s">
        <v>374</v>
      </c>
      <c r="AI155" t="s">
        <v>89</v>
      </c>
      <c r="AK155" t="s">
        <v>375</v>
      </c>
      <c r="AL155" t="s">
        <v>91</v>
      </c>
      <c r="AN155" s="59" t="s">
        <v>7418</v>
      </c>
      <c r="AP155" s="149"/>
      <c r="AS155" s="1" t="str">
        <f t="shared" si="66"/>
        <v>Down 00:00</v>
      </c>
      <c r="AT155" s="150" t="s">
        <v>81</v>
      </c>
      <c r="AU155" s="150" t="s">
        <v>81</v>
      </c>
      <c r="AV155" s="150" t="s">
        <v>81</v>
      </c>
      <c r="AX155" s="1" t="str">
        <f t="shared" si="67"/>
        <v/>
      </c>
      <c r="AY155" s="1" t="str">
        <f t="shared" si="68"/>
        <v/>
      </c>
      <c r="BA155" t="s">
        <v>4145</v>
      </c>
      <c r="BB155" t="s">
        <v>4093</v>
      </c>
      <c r="BO155" s="8" t="s">
        <v>320</v>
      </c>
      <c r="BP155" s="5" t="s">
        <v>9298</v>
      </c>
      <c r="BY155">
        <v>165815</v>
      </c>
      <c r="BZ155" t="s">
        <v>14505</v>
      </c>
    </row>
    <row r="156" spans="1:78" x14ac:dyDescent="0.25">
      <c r="A156" s="1" t="str">
        <f t="shared" si="72"/>
        <v/>
      </c>
      <c r="B156" s="1" t="str">
        <f t="shared" si="73"/>
        <v/>
      </c>
      <c r="C156" s="60" t="str">
        <f t="shared" si="74"/>
        <v/>
      </c>
      <c r="D156" s="1" t="str">
        <f t="shared" si="75"/>
        <v/>
      </c>
      <c r="E156" s="1" t="str">
        <f t="shared" si="76"/>
        <v/>
      </c>
      <c r="F156" s="1" t="str">
        <f t="shared" si="77"/>
        <v/>
      </c>
      <c r="G156" s="1" t="str">
        <f t="shared" si="78"/>
        <v/>
      </c>
      <c r="H156" s="55" t="str">
        <f t="shared" si="79"/>
        <v/>
      </c>
      <c r="I156" s="1" t="str">
        <f>IF(O156="","",(IF(ISNA(VLOOKUP(O156,'On-Air sites List'!$B$1:$B$2000,1,FALSE)),"Not in List","")))</f>
        <v/>
      </c>
      <c r="J156" s="1" t="str">
        <f t="shared" si="80"/>
        <v/>
      </c>
      <c r="K156" s="1" t="str">
        <f t="shared" si="60"/>
        <v/>
      </c>
      <c r="L156" s="150"/>
      <c r="M156" s="150"/>
      <c r="N156" s="150"/>
      <c r="O156" s="150"/>
      <c r="P156" s="1" t="str">
        <f t="shared" si="61"/>
        <v/>
      </c>
      <c r="Q156" s="1" t="str">
        <f t="shared" si="62"/>
        <v/>
      </c>
      <c r="R156" s="1"/>
      <c r="S156" s="1"/>
      <c r="T156" s="55"/>
      <c r="U156" s="150"/>
      <c r="W156" s="150"/>
      <c r="X156" s="1" t="str">
        <f t="shared" si="63"/>
        <v/>
      </c>
      <c r="Y156" s="1" t="str">
        <f t="shared" si="64"/>
        <v/>
      </c>
      <c r="Z156" s="117" t="str">
        <f t="shared" si="65"/>
        <v/>
      </c>
      <c r="AA156" s="1" t="str">
        <f t="shared" si="71"/>
        <v/>
      </c>
      <c r="AE156" t="s">
        <v>376</v>
      </c>
      <c r="AF156" t="s">
        <v>86</v>
      </c>
      <c r="AG156" t="s">
        <v>87</v>
      </c>
      <c r="AH156" t="s">
        <v>377</v>
      </c>
      <c r="AI156" t="s">
        <v>89</v>
      </c>
      <c r="AK156" t="s">
        <v>378</v>
      </c>
      <c r="AL156" t="s">
        <v>91</v>
      </c>
      <c r="AN156" s="59" t="s">
        <v>7432</v>
      </c>
      <c r="AP156" s="149"/>
      <c r="AS156" s="1" t="str">
        <f t="shared" si="66"/>
        <v>Down 00:00</v>
      </c>
      <c r="AT156" s="150" t="s">
        <v>81</v>
      </c>
      <c r="AU156" s="150" t="s">
        <v>81</v>
      </c>
      <c r="AV156" s="150" t="s">
        <v>81</v>
      </c>
      <c r="AX156" s="1" t="str">
        <f t="shared" si="67"/>
        <v/>
      </c>
      <c r="AY156" s="1" t="str">
        <f t="shared" si="68"/>
        <v/>
      </c>
      <c r="BA156" t="s">
        <v>4146</v>
      </c>
      <c r="BB156" t="s">
        <v>4093</v>
      </c>
      <c r="BO156" s="8" t="s">
        <v>33</v>
      </c>
      <c r="BP156" s="5" t="s">
        <v>9299</v>
      </c>
      <c r="BY156">
        <v>165817</v>
      </c>
      <c r="BZ156" t="s">
        <v>14505</v>
      </c>
    </row>
    <row r="157" spans="1:78" x14ac:dyDescent="0.25">
      <c r="A157" s="1" t="str">
        <f t="shared" si="72"/>
        <v/>
      </c>
      <c r="B157" s="1" t="str">
        <f t="shared" si="73"/>
        <v/>
      </c>
      <c r="C157" s="60" t="str">
        <f t="shared" si="74"/>
        <v/>
      </c>
      <c r="D157" s="1" t="str">
        <f t="shared" si="75"/>
        <v/>
      </c>
      <c r="E157" s="1" t="str">
        <f t="shared" si="76"/>
        <v/>
      </c>
      <c r="F157" s="1" t="str">
        <f t="shared" si="77"/>
        <v/>
      </c>
      <c r="G157" s="1" t="str">
        <f t="shared" si="78"/>
        <v/>
      </c>
      <c r="H157" s="55" t="str">
        <f t="shared" si="79"/>
        <v/>
      </c>
      <c r="I157" s="1" t="str">
        <f>IF(O157="","",(IF(ISNA(VLOOKUP(O157,'On-Air sites List'!$B$1:$B$2000,1,FALSE)),"Not in List","")))</f>
        <v/>
      </c>
      <c r="J157" s="1" t="str">
        <f t="shared" si="80"/>
        <v/>
      </c>
      <c r="K157" s="1" t="str">
        <f t="shared" si="60"/>
        <v/>
      </c>
      <c r="L157" s="150"/>
      <c r="M157" s="150"/>
      <c r="N157" s="150"/>
      <c r="O157" s="150"/>
      <c r="P157" s="1" t="str">
        <f t="shared" si="61"/>
        <v/>
      </c>
      <c r="Q157" s="1" t="str">
        <f t="shared" si="62"/>
        <v/>
      </c>
      <c r="R157" s="1"/>
      <c r="S157" s="1"/>
      <c r="T157" s="55"/>
      <c r="U157" s="150"/>
      <c r="W157" s="150"/>
      <c r="X157" s="1" t="str">
        <f t="shared" si="63"/>
        <v/>
      </c>
      <c r="Y157" s="1" t="str">
        <f t="shared" si="64"/>
        <v/>
      </c>
      <c r="Z157" s="117" t="str">
        <f t="shared" si="65"/>
        <v/>
      </c>
      <c r="AA157" s="1" t="str">
        <f t="shared" si="71"/>
        <v/>
      </c>
      <c r="AE157" t="s">
        <v>81</v>
      </c>
      <c r="AF157" t="s">
        <v>92</v>
      </c>
      <c r="AG157" t="s">
        <v>93</v>
      </c>
      <c r="AH157" t="s">
        <v>379</v>
      </c>
      <c r="AI157" t="s">
        <v>89</v>
      </c>
      <c r="AK157" t="s">
        <v>380</v>
      </c>
      <c r="AL157" t="s">
        <v>91</v>
      </c>
      <c r="AN157" s="59" t="s">
        <v>7432</v>
      </c>
      <c r="AP157" s="149"/>
      <c r="AS157" s="1" t="str">
        <f t="shared" si="66"/>
        <v>Down 00:00</v>
      </c>
      <c r="AT157" s="150" t="s">
        <v>81</v>
      </c>
      <c r="AU157" s="150" t="s">
        <v>81</v>
      </c>
      <c r="AV157" s="150" t="s">
        <v>81</v>
      </c>
      <c r="AX157" s="1" t="str">
        <f t="shared" si="67"/>
        <v/>
      </c>
      <c r="AY157" s="1" t="str">
        <f t="shared" si="68"/>
        <v/>
      </c>
      <c r="BA157" t="s">
        <v>4147</v>
      </c>
      <c r="BB157" t="s">
        <v>4093</v>
      </c>
      <c r="BO157" s="8" t="s">
        <v>4085</v>
      </c>
      <c r="BP157" s="5" t="s">
        <v>9300</v>
      </c>
      <c r="BY157">
        <v>165818</v>
      </c>
      <c r="BZ157" t="s">
        <v>14505</v>
      </c>
    </row>
    <row r="158" spans="1:78" x14ac:dyDescent="0.25">
      <c r="A158" s="1" t="str">
        <f t="shared" si="72"/>
        <v/>
      </c>
      <c r="B158" s="1" t="str">
        <f t="shared" si="73"/>
        <v/>
      </c>
      <c r="C158" s="60" t="str">
        <f t="shared" si="74"/>
        <v/>
      </c>
      <c r="D158" s="1" t="str">
        <f t="shared" si="75"/>
        <v/>
      </c>
      <c r="E158" s="1" t="str">
        <f t="shared" si="76"/>
        <v/>
      </c>
      <c r="F158" s="1" t="str">
        <f t="shared" si="77"/>
        <v/>
      </c>
      <c r="G158" s="1" t="str">
        <f t="shared" si="78"/>
        <v/>
      </c>
      <c r="H158" s="55" t="str">
        <f t="shared" si="79"/>
        <v/>
      </c>
      <c r="I158" s="1" t="str">
        <f>IF(O158="","",(IF(ISNA(VLOOKUP(O158,'On-Air sites List'!$B$1:$B$2000,1,FALSE)),"Not in List","")))</f>
        <v/>
      </c>
      <c r="J158" s="1" t="str">
        <f t="shared" si="80"/>
        <v/>
      </c>
      <c r="K158" s="1" t="str">
        <f t="shared" si="60"/>
        <v/>
      </c>
      <c r="L158" s="150"/>
      <c r="M158" s="150"/>
      <c r="N158" s="150"/>
      <c r="O158" s="150"/>
      <c r="P158" s="1" t="str">
        <f t="shared" si="61"/>
        <v/>
      </c>
      <c r="Q158" s="1" t="str">
        <f t="shared" si="62"/>
        <v/>
      </c>
      <c r="R158" s="1"/>
      <c r="S158" s="1"/>
      <c r="T158" s="55"/>
      <c r="U158" s="150"/>
      <c r="W158" s="150"/>
      <c r="X158" s="1" t="str">
        <f t="shared" si="63"/>
        <v/>
      </c>
      <c r="Y158" s="1" t="str">
        <f t="shared" si="64"/>
        <v/>
      </c>
      <c r="Z158" s="117" t="str">
        <f t="shared" si="65"/>
        <v/>
      </c>
      <c r="AA158" s="1" t="str">
        <f t="shared" si="71"/>
        <v/>
      </c>
      <c r="AE158" t="s">
        <v>81</v>
      </c>
      <c r="AF158" t="s">
        <v>96</v>
      </c>
      <c r="AG158" t="s">
        <v>97</v>
      </c>
      <c r="AH158" t="s">
        <v>381</v>
      </c>
      <c r="AI158" t="s">
        <v>89</v>
      </c>
      <c r="AK158" t="s">
        <v>382</v>
      </c>
      <c r="AL158" t="s">
        <v>91</v>
      </c>
      <c r="AN158" s="59" t="s">
        <v>7432</v>
      </c>
      <c r="AP158" s="149"/>
      <c r="AS158" s="1" t="str">
        <f t="shared" si="66"/>
        <v>Down 00:00</v>
      </c>
      <c r="AT158" s="150" t="s">
        <v>81</v>
      </c>
      <c r="AU158" s="150" t="s">
        <v>81</v>
      </c>
      <c r="AV158" s="150" t="s">
        <v>81</v>
      </c>
      <c r="AX158" s="1" t="str">
        <f t="shared" si="67"/>
        <v/>
      </c>
      <c r="AY158" s="1" t="str">
        <f t="shared" si="68"/>
        <v/>
      </c>
      <c r="BA158" t="s">
        <v>4148</v>
      </c>
      <c r="BB158" t="s">
        <v>4093</v>
      </c>
      <c r="BO158" s="8" t="s">
        <v>9301</v>
      </c>
      <c r="BP158" s="5" t="s">
        <v>9302</v>
      </c>
      <c r="BY158">
        <v>165819</v>
      </c>
      <c r="BZ158" t="s">
        <v>14505</v>
      </c>
    </row>
    <row r="159" spans="1:78" x14ac:dyDescent="0.25">
      <c r="A159" s="1" t="str">
        <f t="shared" si="72"/>
        <v/>
      </c>
      <c r="B159" s="1" t="str">
        <f t="shared" si="73"/>
        <v/>
      </c>
      <c r="C159" s="60" t="str">
        <f t="shared" si="74"/>
        <v/>
      </c>
      <c r="D159" s="1" t="str">
        <f t="shared" si="75"/>
        <v/>
      </c>
      <c r="E159" s="1" t="str">
        <f t="shared" si="76"/>
        <v/>
      </c>
      <c r="F159" s="1" t="str">
        <f t="shared" si="77"/>
        <v/>
      </c>
      <c r="G159" s="1" t="str">
        <f t="shared" si="78"/>
        <v/>
      </c>
      <c r="H159" s="55" t="str">
        <f t="shared" si="79"/>
        <v/>
      </c>
      <c r="I159" s="1" t="str">
        <f>IF(O159="","",(IF(ISNA(VLOOKUP(O159,'On-Air sites List'!$B$1:$B$2000,1,FALSE)),"Not in List","")))</f>
        <v/>
      </c>
      <c r="J159" s="1" t="str">
        <f t="shared" si="80"/>
        <v/>
      </c>
      <c r="K159" s="1" t="str">
        <f t="shared" si="60"/>
        <v/>
      </c>
      <c r="L159" s="150"/>
      <c r="M159" s="150"/>
      <c r="N159" s="150"/>
      <c r="O159" s="150"/>
      <c r="P159" s="1" t="str">
        <f t="shared" si="61"/>
        <v/>
      </c>
      <c r="Q159" s="1" t="str">
        <f t="shared" si="62"/>
        <v/>
      </c>
      <c r="R159" s="1"/>
      <c r="S159" s="1"/>
      <c r="T159" s="55"/>
      <c r="U159" s="150"/>
      <c r="W159" s="150"/>
      <c r="X159" s="1" t="str">
        <f t="shared" si="63"/>
        <v/>
      </c>
      <c r="Y159" s="1" t="str">
        <f t="shared" si="64"/>
        <v/>
      </c>
      <c r="Z159" s="117" t="str">
        <f t="shared" si="65"/>
        <v/>
      </c>
      <c r="AA159" s="1" t="str">
        <f t="shared" si="71"/>
        <v/>
      </c>
      <c r="AE159" t="s">
        <v>81</v>
      </c>
      <c r="AF159" t="s">
        <v>100</v>
      </c>
      <c r="AG159" t="s">
        <v>101</v>
      </c>
      <c r="AH159" t="s">
        <v>383</v>
      </c>
      <c r="AI159" t="s">
        <v>89</v>
      </c>
      <c r="AK159" t="s">
        <v>384</v>
      </c>
      <c r="AL159" t="s">
        <v>91</v>
      </c>
      <c r="AN159" s="59" t="s">
        <v>7432</v>
      </c>
      <c r="AP159" s="149"/>
      <c r="AS159" s="1" t="str">
        <f t="shared" si="66"/>
        <v>Down 00:00</v>
      </c>
      <c r="AT159" s="150" t="s">
        <v>81</v>
      </c>
      <c r="AU159" s="150" t="s">
        <v>81</v>
      </c>
      <c r="AV159" s="150" t="s">
        <v>81</v>
      </c>
      <c r="AX159" s="1" t="str">
        <f t="shared" si="67"/>
        <v/>
      </c>
      <c r="AY159" s="1" t="str">
        <f t="shared" si="68"/>
        <v/>
      </c>
      <c r="BA159" t="s">
        <v>4149</v>
      </c>
      <c r="BB159" t="s">
        <v>4093</v>
      </c>
      <c r="BO159" s="8" t="s">
        <v>6735</v>
      </c>
      <c r="BP159" s="5" t="s">
        <v>9303</v>
      </c>
      <c r="BY159">
        <v>165821</v>
      </c>
      <c r="BZ159" t="s">
        <v>14505</v>
      </c>
    </row>
    <row r="160" spans="1:78" x14ac:dyDescent="0.25">
      <c r="A160" s="1" t="str">
        <f t="shared" si="72"/>
        <v/>
      </c>
      <c r="B160" s="1" t="str">
        <f t="shared" si="73"/>
        <v/>
      </c>
      <c r="C160" s="60" t="str">
        <f t="shared" si="74"/>
        <v/>
      </c>
      <c r="D160" s="1" t="str">
        <f t="shared" si="75"/>
        <v/>
      </c>
      <c r="E160" s="1" t="str">
        <f t="shared" si="76"/>
        <v/>
      </c>
      <c r="F160" s="1" t="str">
        <f t="shared" si="77"/>
        <v/>
      </c>
      <c r="G160" s="1" t="str">
        <f t="shared" si="78"/>
        <v/>
      </c>
      <c r="H160" s="55" t="str">
        <f t="shared" si="79"/>
        <v/>
      </c>
      <c r="I160" s="1" t="str">
        <f>IF(O160="","",(IF(ISNA(VLOOKUP(O160,'On-Air sites List'!$B$1:$B$2000,1,FALSE)),"Not in List","")))</f>
        <v/>
      </c>
      <c r="J160" s="1" t="str">
        <f t="shared" si="80"/>
        <v/>
      </c>
      <c r="K160" s="1" t="str">
        <f t="shared" si="60"/>
        <v/>
      </c>
      <c r="L160" s="150"/>
      <c r="M160" s="150"/>
      <c r="N160" s="150"/>
      <c r="O160" s="150"/>
      <c r="P160" s="1" t="str">
        <f t="shared" si="61"/>
        <v/>
      </c>
      <c r="Q160" s="1" t="str">
        <f t="shared" si="62"/>
        <v/>
      </c>
      <c r="R160" s="1"/>
      <c r="S160" s="1"/>
      <c r="T160" s="55"/>
      <c r="U160" s="150"/>
      <c r="W160" s="150"/>
      <c r="X160" s="1" t="str">
        <f t="shared" si="63"/>
        <v/>
      </c>
      <c r="Y160" s="1" t="str">
        <f t="shared" si="64"/>
        <v/>
      </c>
      <c r="Z160" s="117" t="str">
        <f t="shared" si="65"/>
        <v/>
      </c>
      <c r="AA160" s="1" t="str">
        <f t="shared" si="71"/>
        <v/>
      </c>
      <c r="AE160" t="s">
        <v>81</v>
      </c>
      <c r="AF160" t="s">
        <v>104</v>
      </c>
      <c r="AG160" t="s">
        <v>105</v>
      </c>
      <c r="AH160" t="s">
        <v>385</v>
      </c>
      <c r="AI160" t="s">
        <v>89</v>
      </c>
      <c r="AK160" t="s">
        <v>386</v>
      </c>
      <c r="AL160" t="s">
        <v>91</v>
      </c>
      <c r="AN160" s="59" t="s">
        <v>7432</v>
      </c>
      <c r="AP160" s="149"/>
      <c r="AS160" s="1" t="str">
        <f t="shared" si="66"/>
        <v>Down 00:00</v>
      </c>
      <c r="AT160" s="150" t="s">
        <v>81</v>
      </c>
      <c r="AU160" s="150" t="s">
        <v>81</v>
      </c>
      <c r="AV160" s="150" t="s">
        <v>81</v>
      </c>
      <c r="AX160" s="1" t="str">
        <f t="shared" si="67"/>
        <v/>
      </c>
      <c r="AY160" s="1" t="str">
        <f t="shared" si="68"/>
        <v/>
      </c>
      <c r="BA160" t="s">
        <v>3328</v>
      </c>
      <c r="BB160" t="s">
        <v>4093</v>
      </c>
      <c r="BO160" s="8" t="s">
        <v>1364</v>
      </c>
      <c r="BP160" s="5" t="s">
        <v>9304</v>
      </c>
      <c r="BY160">
        <v>165823</v>
      </c>
      <c r="BZ160" t="s">
        <v>14505</v>
      </c>
    </row>
    <row r="161" spans="1:78" x14ac:dyDescent="0.25">
      <c r="A161" s="1" t="str">
        <f t="shared" si="72"/>
        <v/>
      </c>
      <c r="B161" s="1" t="str">
        <f t="shared" si="73"/>
        <v/>
      </c>
      <c r="C161" s="60" t="str">
        <f t="shared" si="74"/>
        <v/>
      </c>
      <c r="D161" s="1" t="str">
        <f t="shared" si="75"/>
        <v/>
      </c>
      <c r="E161" s="1" t="str">
        <f t="shared" si="76"/>
        <v/>
      </c>
      <c r="F161" s="1" t="str">
        <f t="shared" si="77"/>
        <v/>
      </c>
      <c r="G161" s="1" t="str">
        <f t="shared" si="78"/>
        <v/>
      </c>
      <c r="H161" s="55" t="str">
        <f t="shared" si="79"/>
        <v/>
      </c>
      <c r="I161" s="1" t="str">
        <f>IF(O161="","",(IF(ISNA(VLOOKUP(O161,'On-Air sites List'!$B$1:$B$2000,1,FALSE)),"Not in List","")))</f>
        <v/>
      </c>
      <c r="J161" s="1" t="str">
        <f t="shared" si="80"/>
        <v/>
      </c>
      <c r="K161" s="1" t="str">
        <f t="shared" si="60"/>
        <v/>
      </c>
      <c r="L161" s="150"/>
      <c r="M161" s="150"/>
      <c r="N161" s="150"/>
      <c r="O161" s="150"/>
      <c r="P161" s="1" t="str">
        <f t="shared" si="61"/>
        <v/>
      </c>
      <c r="Q161" s="1" t="str">
        <f t="shared" si="62"/>
        <v/>
      </c>
      <c r="R161" s="1"/>
      <c r="S161" s="1"/>
      <c r="T161" s="55"/>
      <c r="U161" s="150"/>
      <c r="W161" s="150"/>
      <c r="X161" s="1" t="str">
        <f t="shared" si="63"/>
        <v/>
      </c>
      <c r="Y161" s="1" t="str">
        <f t="shared" si="64"/>
        <v/>
      </c>
      <c r="Z161" s="117" t="str">
        <f t="shared" si="65"/>
        <v/>
      </c>
      <c r="AA161" s="1" t="str">
        <f t="shared" si="71"/>
        <v/>
      </c>
      <c r="AE161" t="s">
        <v>81</v>
      </c>
      <c r="AF161" t="s">
        <v>108</v>
      </c>
      <c r="AG161" t="s">
        <v>109</v>
      </c>
      <c r="AH161" t="s">
        <v>387</v>
      </c>
      <c r="AI161" t="s">
        <v>89</v>
      </c>
      <c r="AK161" t="s">
        <v>388</v>
      </c>
      <c r="AL161" t="s">
        <v>91</v>
      </c>
      <c r="AN161" s="59" t="s">
        <v>7432</v>
      </c>
      <c r="AP161" s="149"/>
      <c r="AS161" s="1" t="str">
        <f t="shared" si="66"/>
        <v>Down 00:00</v>
      </c>
      <c r="AT161" s="150" t="s">
        <v>81</v>
      </c>
      <c r="AU161" s="150" t="s">
        <v>81</v>
      </c>
      <c r="AV161" s="150" t="s">
        <v>81</v>
      </c>
      <c r="AX161" s="1" t="str">
        <f t="shared" si="67"/>
        <v/>
      </c>
      <c r="AY161" s="1" t="str">
        <f t="shared" si="68"/>
        <v/>
      </c>
      <c r="BA161" t="s">
        <v>2567</v>
      </c>
      <c r="BB161" t="s">
        <v>4093</v>
      </c>
      <c r="BO161" s="8" t="s">
        <v>276</v>
      </c>
      <c r="BP161" s="5" t="s">
        <v>9305</v>
      </c>
      <c r="BY161">
        <v>165824</v>
      </c>
      <c r="BZ161" t="s">
        <v>14505</v>
      </c>
    </row>
    <row r="162" spans="1:78" x14ac:dyDescent="0.25">
      <c r="A162" s="1" t="str">
        <f t="shared" si="72"/>
        <v/>
      </c>
      <c r="B162" s="1" t="str">
        <f t="shared" si="73"/>
        <v/>
      </c>
      <c r="C162" s="60" t="str">
        <f t="shared" si="74"/>
        <v/>
      </c>
      <c r="D162" s="1" t="str">
        <f t="shared" si="75"/>
        <v/>
      </c>
      <c r="E162" s="1" t="str">
        <f t="shared" si="76"/>
        <v/>
      </c>
      <c r="F162" s="1" t="str">
        <f t="shared" si="77"/>
        <v/>
      </c>
      <c r="G162" s="1" t="str">
        <f t="shared" si="78"/>
        <v/>
      </c>
      <c r="H162" s="55" t="str">
        <f t="shared" si="79"/>
        <v/>
      </c>
      <c r="I162" s="1" t="str">
        <f>IF(O162="","",(IF(ISNA(VLOOKUP(O162,'On-Air sites List'!$B$1:$B$2000,1,FALSE)),"Not in List","")))</f>
        <v/>
      </c>
      <c r="J162" s="1" t="str">
        <f t="shared" si="80"/>
        <v/>
      </c>
      <c r="K162" s="1" t="str">
        <f t="shared" si="60"/>
        <v/>
      </c>
      <c r="L162" s="150"/>
      <c r="M162" s="150"/>
      <c r="N162" s="150"/>
      <c r="O162" s="150"/>
      <c r="P162" s="1" t="str">
        <f t="shared" si="61"/>
        <v/>
      </c>
      <c r="Q162" s="1" t="str">
        <f t="shared" si="62"/>
        <v/>
      </c>
      <c r="R162" s="1"/>
      <c r="S162" s="1"/>
      <c r="T162" s="55"/>
      <c r="U162" s="150"/>
      <c r="W162" s="150"/>
      <c r="X162" s="1" t="str">
        <f t="shared" si="63"/>
        <v/>
      </c>
      <c r="Y162" s="1" t="str">
        <f t="shared" si="64"/>
        <v/>
      </c>
      <c r="Z162" s="117" t="str">
        <f t="shared" si="65"/>
        <v/>
      </c>
      <c r="AA162" s="1" t="str">
        <f t="shared" si="71"/>
        <v/>
      </c>
      <c r="AE162" t="s">
        <v>81</v>
      </c>
      <c r="AF162" t="s">
        <v>389</v>
      </c>
      <c r="AG162" t="s">
        <v>390</v>
      </c>
      <c r="AH162" t="s">
        <v>391</v>
      </c>
      <c r="AI162" t="s">
        <v>89</v>
      </c>
      <c r="AK162" t="s">
        <v>392</v>
      </c>
      <c r="AL162" t="s">
        <v>91</v>
      </c>
      <c r="AN162" s="59" t="s">
        <v>7432</v>
      </c>
      <c r="AP162" s="149"/>
      <c r="AS162" s="1" t="str">
        <f t="shared" si="66"/>
        <v>Down 00:00</v>
      </c>
      <c r="AT162" s="150" t="s">
        <v>81</v>
      </c>
      <c r="AU162" s="150" t="s">
        <v>81</v>
      </c>
      <c r="AV162" s="150" t="s">
        <v>81</v>
      </c>
      <c r="AX162" s="1" t="str">
        <f t="shared" si="67"/>
        <v/>
      </c>
      <c r="AY162" s="1" t="str">
        <f t="shared" si="68"/>
        <v/>
      </c>
      <c r="BA162" t="s">
        <v>4150</v>
      </c>
      <c r="BB162" t="s">
        <v>4093</v>
      </c>
      <c r="BO162" s="8" t="s">
        <v>6498</v>
      </c>
      <c r="BP162" s="5" t="s">
        <v>9306</v>
      </c>
      <c r="BY162">
        <v>165825</v>
      </c>
      <c r="BZ162" t="s">
        <v>14505</v>
      </c>
    </row>
    <row r="163" spans="1:78" x14ac:dyDescent="0.25">
      <c r="A163" s="1" t="str">
        <f t="shared" si="72"/>
        <v/>
      </c>
      <c r="B163" s="1" t="str">
        <f t="shared" si="73"/>
        <v/>
      </c>
      <c r="C163" s="60" t="str">
        <f t="shared" si="74"/>
        <v/>
      </c>
      <c r="D163" s="1" t="str">
        <f t="shared" si="75"/>
        <v/>
      </c>
      <c r="E163" s="1" t="str">
        <f t="shared" si="76"/>
        <v/>
      </c>
      <c r="F163" s="1" t="str">
        <f t="shared" si="77"/>
        <v/>
      </c>
      <c r="G163" s="1" t="str">
        <f t="shared" si="78"/>
        <v/>
      </c>
      <c r="H163" s="55" t="str">
        <f t="shared" si="79"/>
        <v/>
      </c>
      <c r="I163" s="1" t="str">
        <f>IF(O163="","",(IF(ISNA(VLOOKUP(O163,'On-Air sites List'!$B$1:$B$2000,1,FALSE)),"Not in List","")))</f>
        <v/>
      </c>
      <c r="J163" s="1" t="str">
        <f t="shared" si="80"/>
        <v/>
      </c>
      <c r="K163" s="1" t="str">
        <f t="shared" si="60"/>
        <v/>
      </c>
      <c r="L163" s="150"/>
      <c r="M163" s="150"/>
      <c r="N163" s="150"/>
      <c r="O163" s="150"/>
      <c r="P163" s="1" t="str">
        <f t="shared" si="61"/>
        <v/>
      </c>
      <c r="Q163" s="1" t="str">
        <f t="shared" si="62"/>
        <v/>
      </c>
      <c r="R163" s="1"/>
      <c r="S163" s="1"/>
      <c r="T163" s="55"/>
      <c r="U163" s="150"/>
      <c r="W163" s="150"/>
      <c r="X163" s="1" t="str">
        <f t="shared" si="63"/>
        <v/>
      </c>
      <c r="Y163" s="1" t="str">
        <f t="shared" si="64"/>
        <v/>
      </c>
      <c r="Z163" s="117" t="str">
        <f t="shared" si="65"/>
        <v/>
      </c>
      <c r="AA163" s="1" t="str">
        <f t="shared" si="71"/>
        <v/>
      </c>
      <c r="AE163" t="s">
        <v>81</v>
      </c>
      <c r="AF163" t="s">
        <v>393</v>
      </c>
      <c r="AG163" t="s">
        <v>394</v>
      </c>
      <c r="AH163" t="s">
        <v>395</v>
      </c>
      <c r="AI163" t="s">
        <v>89</v>
      </c>
      <c r="AK163" t="s">
        <v>396</v>
      </c>
      <c r="AL163" t="s">
        <v>91</v>
      </c>
      <c r="AN163" s="59" t="s">
        <v>7432</v>
      </c>
      <c r="AP163" s="149"/>
      <c r="AS163" s="1" t="str">
        <f t="shared" si="66"/>
        <v>Down 00:00</v>
      </c>
      <c r="AT163" s="150" t="s">
        <v>81</v>
      </c>
      <c r="AU163" s="150" t="s">
        <v>81</v>
      </c>
      <c r="AV163" s="150" t="s">
        <v>81</v>
      </c>
      <c r="AX163" s="1" t="str">
        <f t="shared" si="67"/>
        <v/>
      </c>
      <c r="AY163" s="1" t="str">
        <f t="shared" si="68"/>
        <v/>
      </c>
      <c r="BA163" t="s">
        <v>4151</v>
      </c>
      <c r="BB163" t="s">
        <v>4093</v>
      </c>
      <c r="BO163" s="8" t="s">
        <v>6878</v>
      </c>
      <c r="BP163" s="5" t="s">
        <v>9307</v>
      </c>
      <c r="BY163">
        <v>166474</v>
      </c>
      <c r="BZ163" t="s">
        <v>14505</v>
      </c>
    </row>
    <row r="164" spans="1:78" x14ac:dyDescent="0.25">
      <c r="A164" s="1" t="str">
        <f t="shared" si="72"/>
        <v/>
      </c>
      <c r="B164" s="1" t="str">
        <f t="shared" si="73"/>
        <v/>
      </c>
      <c r="C164" s="60" t="str">
        <f t="shared" si="74"/>
        <v/>
      </c>
      <c r="D164" s="1" t="str">
        <f t="shared" si="75"/>
        <v/>
      </c>
      <c r="E164" s="1" t="str">
        <f t="shared" si="76"/>
        <v/>
      </c>
      <c r="F164" s="1" t="str">
        <f t="shared" si="77"/>
        <v/>
      </c>
      <c r="G164" s="1" t="str">
        <f t="shared" si="78"/>
        <v/>
      </c>
      <c r="H164" s="55" t="str">
        <f t="shared" si="79"/>
        <v/>
      </c>
      <c r="I164" s="1" t="str">
        <f>IF(O164="","",(IF(ISNA(VLOOKUP(O164,'On-Air sites List'!$B$1:$B$2000,1,FALSE)),"Not in List","")))</f>
        <v/>
      </c>
      <c r="J164" s="1" t="str">
        <f t="shared" si="80"/>
        <v/>
      </c>
      <c r="K164" s="1" t="str">
        <f t="shared" si="60"/>
        <v/>
      </c>
      <c r="L164" s="150"/>
      <c r="M164" s="150"/>
      <c r="N164" s="150"/>
      <c r="O164" s="150"/>
      <c r="P164" s="1" t="str">
        <f t="shared" si="61"/>
        <v/>
      </c>
      <c r="Q164" s="1" t="str">
        <f t="shared" si="62"/>
        <v/>
      </c>
      <c r="R164" s="1"/>
      <c r="S164" s="1"/>
      <c r="T164" s="55"/>
      <c r="U164" s="150"/>
      <c r="W164" s="150"/>
      <c r="X164" s="1" t="str">
        <f t="shared" si="63"/>
        <v/>
      </c>
      <c r="Y164" s="1" t="str">
        <f t="shared" si="64"/>
        <v/>
      </c>
      <c r="Z164" s="117" t="str">
        <f t="shared" si="65"/>
        <v/>
      </c>
      <c r="AA164" s="1" t="str">
        <f t="shared" si="71"/>
        <v/>
      </c>
      <c r="AE164" t="s">
        <v>81</v>
      </c>
      <c r="AF164" t="s">
        <v>397</v>
      </c>
      <c r="AG164" t="s">
        <v>398</v>
      </c>
      <c r="AH164" t="s">
        <v>399</v>
      </c>
      <c r="AI164" t="s">
        <v>89</v>
      </c>
      <c r="AK164" t="s">
        <v>400</v>
      </c>
      <c r="AL164" t="s">
        <v>91</v>
      </c>
      <c r="AN164" s="59" t="s">
        <v>7432</v>
      </c>
      <c r="AP164" s="149"/>
      <c r="AS164" s="1" t="str">
        <f t="shared" si="66"/>
        <v>Down 00:00</v>
      </c>
      <c r="AT164" s="150" t="s">
        <v>81</v>
      </c>
      <c r="AU164" s="150" t="s">
        <v>81</v>
      </c>
      <c r="AV164" s="150" t="s">
        <v>81</v>
      </c>
      <c r="AX164" s="1" t="str">
        <f t="shared" si="67"/>
        <v/>
      </c>
      <c r="AY164" s="1" t="str">
        <f t="shared" si="68"/>
        <v/>
      </c>
      <c r="BA164" t="s">
        <v>4152</v>
      </c>
      <c r="BB164" t="s">
        <v>4153</v>
      </c>
      <c r="BO164" s="8" t="s">
        <v>9308</v>
      </c>
      <c r="BP164" s="5" t="s">
        <v>9309</v>
      </c>
      <c r="BY164">
        <v>175826</v>
      </c>
      <c r="BZ164" t="s">
        <v>14505</v>
      </c>
    </row>
    <row r="165" spans="1:78" x14ac:dyDescent="0.25">
      <c r="A165" s="1" t="str">
        <f t="shared" si="72"/>
        <v/>
      </c>
      <c r="B165" s="1" t="str">
        <f t="shared" si="73"/>
        <v/>
      </c>
      <c r="C165" s="60" t="str">
        <f t="shared" si="74"/>
        <v/>
      </c>
      <c r="D165" s="1" t="str">
        <f t="shared" si="75"/>
        <v/>
      </c>
      <c r="E165" s="1" t="str">
        <f t="shared" si="76"/>
        <v/>
      </c>
      <c r="F165" s="1" t="str">
        <f t="shared" si="77"/>
        <v/>
      </c>
      <c r="G165" s="1" t="str">
        <f t="shared" si="78"/>
        <v/>
      </c>
      <c r="H165" s="55" t="str">
        <f t="shared" si="79"/>
        <v/>
      </c>
      <c r="I165" s="1" t="str">
        <f>IF(O165="","",(IF(ISNA(VLOOKUP(O165,'On-Air sites List'!$B$1:$B$2000,1,FALSE)),"Not in List","")))</f>
        <v/>
      </c>
      <c r="J165" s="1" t="str">
        <f t="shared" si="80"/>
        <v/>
      </c>
      <c r="K165" s="1" t="str">
        <f t="shared" si="60"/>
        <v/>
      </c>
      <c r="L165" s="150"/>
      <c r="M165" s="150"/>
      <c r="N165" s="150"/>
      <c r="O165" s="150"/>
      <c r="P165" s="1" t="str">
        <f t="shared" si="61"/>
        <v/>
      </c>
      <c r="Q165" s="1" t="str">
        <f t="shared" si="62"/>
        <v/>
      </c>
      <c r="R165" s="1"/>
      <c r="S165" s="1"/>
      <c r="T165" s="55"/>
      <c r="U165" s="150"/>
      <c r="W165" s="150"/>
      <c r="X165" s="1" t="str">
        <f t="shared" si="63"/>
        <v/>
      </c>
      <c r="Y165" s="1" t="str">
        <f t="shared" si="64"/>
        <v/>
      </c>
      <c r="Z165" s="117" t="str">
        <f t="shared" si="65"/>
        <v/>
      </c>
      <c r="AA165" s="1" t="str">
        <f t="shared" si="71"/>
        <v/>
      </c>
      <c r="AE165" t="s">
        <v>81</v>
      </c>
      <c r="AF165" t="s">
        <v>7414</v>
      </c>
      <c r="AG165" t="s">
        <v>7414</v>
      </c>
      <c r="AH165" t="s">
        <v>403</v>
      </c>
      <c r="AI165" t="s">
        <v>89</v>
      </c>
      <c r="AK165" t="s">
        <v>404</v>
      </c>
      <c r="AL165" t="s">
        <v>91</v>
      </c>
      <c r="AN165" s="59" t="s">
        <v>7432</v>
      </c>
      <c r="AP165" s="149"/>
      <c r="AS165" s="1" t="str">
        <f t="shared" si="66"/>
        <v>Down 00:00</v>
      </c>
      <c r="AT165" s="150" t="s">
        <v>81</v>
      </c>
      <c r="AU165" s="150" t="s">
        <v>81</v>
      </c>
      <c r="AV165" s="150" t="s">
        <v>81</v>
      </c>
      <c r="AX165" s="1" t="str">
        <f t="shared" si="67"/>
        <v/>
      </c>
      <c r="AY165" s="1" t="str">
        <f t="shared" si="68"/>
        <v/>
      </c>
      <c r="BA165" t="s">
        <v>4154</v>
      </c>
      <c r="BB165" t="s">
        <v>4153</v>
      </c>
      <c r="BO165" s="8" t="s">
        <v>4648</v>
      </c>
      <c r="BP165" s="5" t="s">
        <v>9310</v>
      </c>
      <c r="BY165">
        <v>175834</v>
      </c>
      <c r="BZ165" t="s">
        <v>14505</v>
      </c>
    </row>
    <row r="166" spans="1:78" x14ac:dyDescent="0.25">
      <c r="A166" s="1" t="str">
        <f t="shared" si="72"/>
        <v/>
      </c>
      <c r="B166" s="1" t="str">
        <f t="shared" si="73"/>
        <v/>
      </c>
      <c r="C166" s="60" t="str">
        <f t="shared" si="74"/>
        <v/>
      </c>
      <c r="D166" s="1" t="str">
        <f t="shared" si="75"/>
        <v/>
      </c>
      <c r="E166" s="1" t="str">
        <f t="shared" si="76"/>
        <v/>
      </c>
      <c r="F166" s="1" t="str">
        <f t="shared" si="77"/>
        <v/>
      </c>
      <c r="G166" s="1" t="str">
        <f t="shared" si="78"/>
        <v/>
      </c>
      <c r="H166" s="55" t="str">
        <f t="shared" si="79"/>
        <v/>
      </c>
      <c r="I166" s="1" t="str">
        <f>IF(O166="","",(IF(ISNA(VLOOKUP(O166,'On-Air sites List'!$B$1:$B$2000,1,FALSE)),"Not in List","")))</f>
        <v/>
      </c>
      <c r="J166" s="1" t="str">
        <f t="shared" si="80"/>
        <v/>
      </c>
      <c r="K166" s="1" t="str">
        <f t="shared" si="60"/>
        <v/>
      </c>
      <c r="L166" s="150"/>
      <c r="M166" s="150"/>
      <c r="N166" s="150"/>
      <c r="O166" s="150"/>
      <c r="P166" s="1" t="str">
        <f t="shared" si="61"/>
        <v/>
      </c>
      <c r="Q166" s="1" t="str">
        <f t="shared" si="62"/>
        <v/>
      </c>
      <c r="R166" s="1"/>
      <c r="S166" s="1"/>
      <c r="T166" s="55"/>
      <c r="U166" s="150"/>
      <c r="W166" s="150"/>
      <c r="X166" s="1" t="str">
        <f t="shared" si="63"/>
        <v/>
      </c>
      <c r="Y166" s="1" t="str">
        <f t="shared" si="64"/>
        <v/>
      </c>
      <c r="Z166" s="117" t="str">
        <f t="shared" si="65"/>
        <v/>
      </c>
      <c r="AA166" s="1" t="str">
        <f t="shared" si="71"/>
        <v/>
      </c>
      <c r="AE166" t="s">
        <v>81</v>
      </c>
      <c r="AF166" t="s">
        <v>7414</v>
      </c>
      <c r="AG166" t="s">
        <v>7414</v>
      </c>
      <c r="AH166" t="s">
        <v>407</v>
      </c>
      <c r="AI166" t="s">
        <v>89</v>
      </c>
      <c r="AK166" t="s">
        <v>408</v>
      </c>
      <c r="AL166" t="s">
        <v>91</v>
      </c>
      <c r="AN166" s="59" t="s">
        <v>7432</v>
      </c>
      <c r="AP166" s="149"/>
      <c r="AS166" s="1" t="str">
        <f t="shared" si="66"/>
        <v>Down 00:00</v>
      </c>
      <c r="AT166" s="150" t="s">
        <v>81</v>
      </c>
      <c r="AU166" s="150" t="s">
        <v>81</v>
      </c>
      <c r="AV166" s="150" t="s">
        <v>81</v>
      </c>
      <c r="AX166" s="1" t="str">
        <f t="shared" si="67"/>
        <v/>
      </c>
      <c r="AY166" s="1" t="str">
        <f t="shared" si="68"/>
        <v/>
      </c>
      <c r="BA166" t="s">
        <v>4155</v>
      </c>
      <c r="BB166" t="s">
        <v>4153</v>
      </c>
      <c r="BO166" s="8" t="s">
        <v>6453</v>
      </c>
      <c r="BP166" s="5" t="s">
        <v>9311</v>
      </c>
      <c r="BY166">
        <v>175836</v>
      </c>
      <c r="BZ166" t="s">
        <v>14505</v>
      </c>
    </row>
    <row r="167" spans="1:78" x14ac:dyDescent="0.25">
      <c r="A167" s="1" t="str">
        <f t="shared" si="72"/>
        <v/>
      </c>
      <c r="B167" s="1" t="str">
        <f t="shared" si="73"/>
        <v/>
      </c>
      <c r="C167" s="60" t="str">
        <f t="shared" si="74"/>
        <v/>
      </c>
      <c r="D167" s="1" t="str">
        <f t="shared" si="75"/>
        <v/>
      </c>
      <c r="E167" s="1" t="str">
        <f t="shared" si="76"/>
        <v/>
      </c>
      <c r="F167" s="1" t="str">
        <f t="shared" si="77"/>
        <v/>
      </c>
      <c r="G167" s="1" t="str">
        <f t="shared" si="78"/>
        <v/>
      </c>
      <c r="H167" s="55" t="str">
        <f t="shared" si="79"/>
        <v/>
      </c>
      <c r="I167" s="1" t="str">
        <f>IF(O167="","",(IF(ISNA(VLOOKUP(O167,'On-Air sites List'!$B$1:$B$2000,1,FALSE)),"Not in List","")))</f>
        <v/>
      </c>
      <c r="J167" s="1" t="str">
        <f t="shared" si="80"/>
        <v/>
      </c>
      <c r="K167" s="1" t="str">
        <f t="shared" si="60"/>
        <v/>
      </c>
      <c r="L167" s="150"/>
      <c r="M167" s="150"/>
      <c r="N167" s="150"/>
      <c r="O167" s="150"/>
      <c r="P167" s="1" t="str">
        <f t="shared" si="61"/>
        <v/>
      </c>
      <c r="Q167" s="1" t="str">
        <f t="shared" si="62"/>
        <v/>
      </c>
      <c r="R167" s="1"/>
      <c r="S167" s="1"/>
      <c r="T167" s="55"/>
      <c r="U167" s="150"/>
      <c r="W167" s="150"/>
      <c r="X167" s="1" t="str">
        <f t="shared" si="63"/>
        <v/>
      </c>
      <c r="Y167" s="1" t="str">
        <f t="shared" si="64"/>
        <v/>
      </c>
      <c r="Z167" s="117" t="str">
        <f t="shared" si="65"/>
        <v/>
      </c>
      <c r="AA167" s="1" t="str">
        <f t="shared" si="71"/>
        <v/>
      </c>
      <c r="AE167" t="s">
        <v>81</v>
      </c>
      <c r="AF167" t="s">
        <v>409</v>
      </c>
      <c r="AG167" t="s">
        <v>410</v>
      </c>
      <c r="AH167" t="s">
        <v>411</v>
      </c>
      <c r="AI167" t="s">
        <v>89</v>
      </c>
      <c r="AK167" t="s">
        <v>412</v>
      </c>
      <c r="AL167" t="s">
        <v>91</v>
      </c>
      <c r="AN167" s="59" t="s">
        <v>7432</v>
      </c>
      <c r="AP167" s="149"/>
      <c r="AS167" s="1" t="str">
        <f t="shared" si="66"/>
        <v>Down 00:00</v>
      </c>
      <c r="AT167" s="150" t="s">
        <v>81</v>
      </c>
      <c r="AU167" s="150" t="s">
        <v>81</v>
      </c>
      <c r="AV167" s="150" t="s">
        <v>81</v>
      </c>
      <c r="AX167" s="1" t="str">
        <f t="shared" si="67"/>
        <v/>
      </c>
      <c r="AY167" s="1" t="str">
        <f t="shared" si="68"/>
        <v/>
      </c>
      <c r="BA167" t="s">
        <v>4156</v>
      </c>
      <c r="BB167" t="s">
        <v>4153</v>
      </c>
      <c r="BO167" s="8" t="s">
        <v>6922</v>
      </c>
      <c r="BP167" s="5" t="s">
        <v>9312</v>
      </c>
      <c r="BY167">
        <v>175839</v>
      </c>
      <c r="BZ167" t="s">
        <v>14505</v>
      </c>
    </row>
    <row r="168" spans="1:78" x14ac:dyDescent="0.25">
      <c r="A168" s="1" t="str">
        <f t="shared" si="72"/>
        <v/>
      </c>
      <c r="B168" s="1" t="str">
        <f t="shared" si="73"/>
        <v/>
      </c>
      <c r="C168" s="60" t="str">
        <f t="shared" si="74"/>
        <v/>
      </c>
      <c r="D168" s="1" t="str">
        <f t="shared" si="75"/>
        <v/>
      </c>
      <c r="E168" s="1" t="str">
        <f t="shared" si="76"/>
        <v/>
      </c>
      <c r="F168" s="1" t="str">
        <f t="shared" si="77"/>
        <v/>
      </c>
      <c r="G168" s="1" t="str">
        <f t="shared" si="78"/>
        <v/>
      </c>
      <c r="H168" s="55" t="str">
        <f t="shared" si="79"/>
        <v/>
      </c>
      <c r="I168" s="1" t="str">
        <f>IF(O168="","",(IF(ISNA(VLOOKUP(O168,'On-Air sites List'!$B$1:$B$2000,1,FALSE)),"Not in List","")))</f>
        <v/>
      </c>
      <c r="J168" s="1" t="str">
        <f t="shared" si="80"/>
        <v/>
      </c>
      <c r="K168" s="1" t="str">
        <f t="shared" si="60"/>
        <v/>
      </c>
      <c r="L168" s="150"/>
      <c r="M168" s="150"/>
      <c r="N168" s="150"/>
      <c r="O168" s="150"/>
      <c r="P168" s="1" t="str">
        <f t="shared" si="61"/>
        <v/>
      </c>
      <c r="Q168" s="1" t="str">
        <f t="shared" si="62"/>
        <v/>
      </c>
      <c r="R168" s="1"/>
      <c r="S168" s="1"/>
      <c r="T168" s="55"/>
      <c r="U168" s="150"/>
      <c r="W168" s="150"/>
      <c r="X168" s="1" t="str">
        <f t="shared" si="63"/>
        <v/>
      </c>
      <c r="Y168" s="1" t="str">
        <f t="shared" si="64"/>
        <v/>
      </c>
      <c r="Z168" s="117" t="str">
        <f t="shared" si="65"/>
        <v/>
      </c>
      <c r="AA168" s="1" t="str">
        <f t="shared" si="71"/>
        <v/>
      </c>
      <c r="AE168" t="s">
        <v>81</v>
      </c>
      <c r="AF168" t="s">
        <v>444</v>
      </c>
      <c r="AG168" t="s">
        <v>444</v>
      </c>
      <c r="AH168" t="s">
        <v>415</v>
      </c>
      <c r="AI168" t="s">
        <v>89</v>
      </c>
      <c r="AK168" t="s">
        <v>416</v>
      </c>
      <c r="AL168" t="s">
        <v>91</v>
      </c>
      <c r="AN168" s="59" t="s">
        <v>7432</v>
      </c>
      <c r="AP168" s="149"/>
      <c r="AS168" s="1" t="str">
        <f t="shared" si="66"/>
        <v>Down 00:00</v>
      </c>
      <c r="AT168" s="150" t="s">
        <v>81</v>
      </c>
      <c r="AU168" s="150" t="s">
        <v>81</v>
      </c>
      <c r="AV168" s="150" t="s">
        <v>81</v>
      </c>
      <c r="AX168" s="1" t="str">
        <f t="shared" si="67"/>
        <v/>
      </c>
      <c r="AY168" s="1" t="str">
        <f t="shared" si="68"/>
        <v/>
      </c>
      <c r="BA168" t="s">
        <v>4157</v>
      </c>
      <c r="BB168" t="s">
        <v>4153</v>
      </c>
      <c r="BO168" s="8" t="s">
        <v>9313</v>
      </c>
      <c r="BP168" s="5" t="s">
        <v>9314</v>
      </c>
      <c r="BY168">
        <v>175840</v>
      </c>
      <c r="BZ168" t="s">
        <v>14505</v>
      </c>
    </row>
    <row r="169" spans="1:78" x14ac:dyDescent="0.25">
      <c r="A169" s="1" t="str">
        <f t="shared" si="72"/>
        <v/>
      </c>
      <c r="B169" s="1" t="str">
        <f t="shared" si="73"/>
        <v/>
      </c>
      <c r="C169" s="60" t="str">
        <f t="shared" si="74"/>
        <v/>
      </c>
      <c r="D169" s="1" t="str">
        <f t="shared" si="75"/>
        <v/>
      </c>
      <c r="E169" s="1" t="str">
        <f t="shared" si="76"/>
        <v/>
      </c>
      <c r="F169" s="1" t="str">
        <f t="shared" si="77"/>
        <v/>
      </c>
      <c r="G169" s="1" t="str">
        <f t="shared" si="78"/>
        <v/>
      </c>
      <c r="H169" s="55" t="str">
        <f t="shared" si="79"/>
        <v/>
      </c>
      <c r="I169" s="1" t="str">
        <f>IF(O169="","",(IF(ISNA(VLOOKUP(O169,'On-Air sites List'!$B$1:$B$2000,1,FALSE)),"Not in List","")))</f>
        <v/>
      </c>
      <c r="J169" s="1" t="str">
        <f t="shared" si="80"/>
        <v/>
      </c>
      <c r="K169" s="1" t="str">
        <f t="shared" si="60"/>
        <v/>
      </c>
      <c r="L169" s="150"/>
      <c r="M169" s="150"/>
      <c r="N169" s="150"/>
      <c r="O169" s="150"/>
      <c r="P169" s="1" t="str">
        <f t="shared" si="61"/>
        <v/>
      </c>
      <c r="Q169" s="1" t="str">
        <f t="shared" si="62"/>
        <v/>
      </c>
      <c r="R169" s="1"/>
      <c r="S169" s="1"/>
      <c r="T169" s="55"/>
      <c r="U169" s="150"/>
      <c r="W169" s="150"/>
      <c r="X169" s="1" t="str">
        <f t="shared" si="63"/>
        <v/>
      </c>
      <c r="Y169" s="1" t="str">
        <f t="shared" si="64"/>
        <v/>
      </c>
      <c r="Z169" s="117" t="str">
        <f t="shared" si="65"/>
        <v/>
      </c>
      <c r="AA169" s="1" t="str">
        <f t="shared" si="71"/>
        <v/>
      </c>
      <c r="AE169" t="s">
        <v>81</v>
      </c>
      <c r="AF169" t="s">
        <v>7414</v>
      </c>
      <c r="AG169" t="s">
        <v>7414</v>
      </c>
      <c r="AH169" t="s">
        <v>419</v>
      </c>
      <c r="AI169" t="s">
        <v>89</v>
      </c>
      <c r="AK169" t="s">
        <v>420</v>
      </c>
      <c r="AL169" t="s">
        <v>91</v>
      </c>
      <c r="AN169" s="59" t="s">
        <v>7432</v>
      </c>
      <c r="AP169" s="149"/>
      <c r="AS169" s="1" t="str">
        <f t="shared" si="66"/>
        <v>Down 00:00</v>
      </c>
      <c r="AT169" s="150" t="s">
        <v>81</v>
      </c>
      <c r="AU169" s="150" t="s">
        <v>81</v>
      </c>
      <c r="AV169" s="150" t="s">
        <v>81</v>
      </c>
      <c r="AX169" s="1" t="str">
        <f t="shared" si="67"/>
        <v/>
      </c>
      <c r="AY169" s="1" t="str">
        <f t="shared" si="68"/>
        <v/>
      </c>
      <c r="BA169" t="s">
        <v>4158</v>
      </c>
      <c r="BB169" t="s">
        <v>4153</v>
      </c>
      <c r="BO169" s="8" t="s">
        <v>2599</v>
      </c>
      <c r="BP169" s="5" t="s">
        <v>9315</v>
      </c>
      <c r="BY169">
        <v>185846</v>
      </c>
      <c r="BZ169" t="s">
        <v>14505</v>
      </c>
    </row>
    <row r="170" spans="1:78" x14ac:dyDescent="0.25">
      <c r="A170" s="1" t="str">
        <f t="shared" si="72"/>
        <v/>
      </c>
      <c r="B170" s="1" t="str">
        <f t="shared" si="73"/>
        <v/>
      </c>
      <c r="C170" s="60" t="str">
        <f t="shared" si="74"/>
        <v/>
      </c>
      <c r="D170" s="1" t="str">
        <f t="shared" si="75"/>
        <v/>
      </c>
      <c r="E170" s="1" t="str">
        <f t="shared" si="76"/>
        <v/>
      </c>
      <c r="F170" s="1" t="str">
        <f t="shared" si="77"/>
        <v/>
      </c>
      <c r="G170" s="1" t="str">
        <f t="shared" si="78"/>
        <v/>
      </c>
      <c r="H170" s="55" t="str">
        <f t="shared" si="79"/>
        <v/>
      </c>
      <c r="I170" s="1" t="str">
        <f>IF(O170="","",(IF(ISNA(VLOOKUP(O170,'On-Air sites List'!$B$1:$B$2000,1,FALSE)),"Not in List","")))</f>
        <v/>
      </c>
      <c r="J170" s="1" t="str">
        <f t="shared" si="80"/>
        <v/>
      </c>
      <c r="K170" s="1" t="str">
        <f t="shared" si="60"/>
        <v/>
      </c>
      <c r="L170" s="150"/>
      <c r="M170" s="150"/>
      <c r="N170" s="150"/>
      <c r="O170" s="150"/>
      <c r="P170" s="1" t="str">
        <f t="shared" si="61"/>
        <v/>
      </c>
      <c r="Q170" s="1" t="str">
        <f t="shared" si="62"/>
        <v/>
      </c>
      <c r="R170" s="1"/>
      <c r="S170" s="1"/>
      <c r="T170" s="55"/>
      <c r="U170" s="150"/>
      <c r="W170" s="150"/>
      <c r="X170" s="1" t="str">
        <f t="shared" si="63"/>
        <v/>
      </c>
      <c r="Y170" s="1" t="str">
        <f t="shared" si="64"/>
        <v/>
      </c>
      <c r="Z170" s="117" t="str">
        <f t="shared" si="65"/>
        <v/>
      </c>
      <c r="AA170" s="1" t="str">
        <f t="shared" si="71"/>
        <v/>
      </c>
      <c r="AE170" t="s">
        <v>81</v>
      </c>
      <c r="AF170" t="s">
        <v>7414</v>
      </c>
      <c r="AG170" t="s">
        <v>7414</v>
      </c>
      <c r="AH170" t="s">
        <v>423</v>
      </c>
      <c r="AI170" t="s">
        <v>89</v>
      </c>
      <c r="AK170" t="s">
        <v>424</v>
      </c>
      <c r="AL170" t="s">
        <v>91</v>
      </c>
      <c r="AN170" s="59" t="s">
        <v>7432</v>
      </c>
      <c r="AP170" s="149"/>
      <c r="AS170" s="1" t="str">
        <f t="shared" si="66"/>
        <v>Down 00:00</v>
      </c>
      <c r="AT170" s="150" t="s">
        <v>81</v>
      </c>
      <c r="AU170" s="150" t="s">
        <v>81</v>
      </c>
      <c r="AV170" s="150" t="s">
        <v>81</v>
      </c>
      <c r="AX170" s="1" t="str">
        <f t="shared" si="67"/>
        <v/>
      </c>
      <c r="AY170" s="1" t="str">
        <f t="shared" si="68"/>
        <v/>
      </c>
      <c r="BA170" t="s">
        <v>4159</v>
      </c>
      <c r="BB170" t="s">
        <v>4153</v>
      </c>
      <c r="BO170" s="8" t="s">
        <v>9316</v>
      </c>
      <c r="BP170" s="5" t="s">
        <v>9317</v>
      </c>
      <c r="BY170">
        <v>185847</v>
      </c>
      <c r="BZ170" t="s">
        <v>14505</v>
      </c>
    </row>
    <row r="171" spans="1:78" x14ac:dyDescent="0.25">
      <c r="A171" s="1" t="str">
        <f t="shared" si="72"/>
        <v/>
      </c>
      <c r="B171" s="1" t="str">
        <f t="shared" si="73"/>
        <v/>
      </c>
      <c r="C171" s="60" t="str">
        <f t="shared" si="74"/>
        <v/>
      </c>
      <c r="D171" s="1" t="str">
        <f t="shared" si="75"/>
        <v/>
      </c>
      <c r="E171" s="1" t="str">
        <f t="shared" si="76"/>
        <v/>
      </c>
      <c r="F171" s="1" t="str">
        <f t="shared" si="77"/>
        <v/>
      </c>
      <c r="G171" s="1" t="str">
        <f t="shared" si="78"/>
        <v/>
      </c>
      <c r="H171" s="55" t="str">
        <f t="shared" si="79"/>
        <v/>
      </c>
      <c r="I171" s="1" t="str">
        <f>IF(O171="","",(IF(ISNA(VLOOKUP(O171,'On-Air sites List'!$B$1:$B$2000,1,FALSE)),"Not in List","")))</f>
        <v/>
      </c>
      <c r="J171" s="1" t="str">
        <f t="shared" si="80"/>
        <v/>
      </c>
      <c r="K171" s="1" t="str">
        <f t="shared" si="60"/>
        <v/>
      </c>
      <c r="L171" s="150"/>
      <c r="M171" s="150"/>
      <c r="N171" s="150"/>
      <c r="O171" s="150"/>
      <c r="P171" s="1" t="str">
        <f t="shared" si="61"/>
        <v/>
      </c>
      <c r="Q171" s="1" t="str">
        <f t="shared" si="62"/>
        <v/>
      </c>
      <c r="R171" s="1"/>
      <c r="S171" s="1"/>
      <c r="T171" s="55"/>
      <c r="U171" s="150"/>
      <c r="W171" s="150"/>
      <c r="X171" s="1" t="str">
        <f t="shared" si="63"/>
        <v/>
      </c>
      <c r="Y171" s="1" t="str">
        <f t="shared" si="64"/>
        <v/>
      </c>
      <c r="Z171" s="117"/>
      <c r="AA171" s="1" t="str">
        <f t="shared" si="71"/>
        <v/>
      </c>
      <c r="AE171" t="s">
        <v>81</v>
      </c>
      <c r="AF171" t="s">
        <v>425</v>
      </c>
      <c r="AG171" t="s">
        <v>426</v>
      </c>
      <c r="AH171" t="s">
        <v>427</v>
      </c>
      <c r="AI171" t="s">
        <v>89</v>
      </c>
      <c r="AK171" t="s">
        <v>428</v>
      </c>
      <c r="AL171" t="s">
        <v>91</v>
      </c>
      <c r="AN171" s="59" t="s">
        <v>7432</v>
      </c>
      <c r="AP171" s="149"/>
      <c r="AS171" s="1" t="str">
        <f t="shared" si="66"/>
        <v>Down 00:00</v>
      </c>
      <c r="AT171" s="150" t="s">
        <v>81</v>
      </c>
      <c r="AU171" s="150" t="s">
        <v>81</v>
      </c>
      <c r="AV171" s="150" t="s">
        <v>81</v>
      </c>
      <c r="AX171" s="1" t="str">
        <f t="shared" si="67"/>
        <v/>
      </c>
      <c r="AY171" s="1" t="str">
        <f t="shared" si="68"/>
        <v/>
      </c>
      <c r="BA171" t="s">
        <v>4160</v>
      </c>
      <c r="BB171" t="s">
        <v>4153</v>
      </c>
      <c r="BO171" s="8" t="s">
        <v>31</v>
      </c>
      <c r="BP171" s="5" t="s">
        <v>9318</v>
      </c>
      <c r="BY171">
        <v>195217</v>
      </c>
      <c r="BZ171" t="s">
        <v>14505</v>
      </c>
    </row>
    <row r="172" spans="1:78" x14ac:dyDescent="0.25">
      <c r="A172" s="1" t="str">
        <f t="shared" si="72"/>
        <v/>
      </c>
      <c r="B172" s="1" t="str">
        <f t="shared" si="73"/>
        <v/>
      </c>
      <c r="C172" s="60" t="str">
        <f t="shared" si="74"/>
        <v/>
      </c>
      <c r="D172" s="1" t="str">
        <f t="shared" si="75"/>
        <v/>
      </c>
      <c r="E172" s="1" t="str">
        <f t="shared" si="76"/>
        <v/>
      </c>
      <c r="F172" s="1" t="str">
        <f t="shared" si="77"/>
        <v/>
      </c>
      <c r="G172" s="1" t="str">
        <f t="shared" si="78"/>
        <v/>
      </c>
      <c r="H172" s="55" t="str">
        <f t="shared" si="79"/>
        <v/>
      </c>
      <c r="I172" s="1" t="str">
        <f>IF(O172="","",(IF(ISNA(VLOOKUP(O172,'On-Air sites List'!$B$1:$B$2000,1,FALSE)),"Not in List","")))</f>
        <v/>
      </c>
      <c r="J172" s="1" t="str">
        <f t="shared" si="80"/>
        <v/>
      </c>
      <c r="K172" s="1" t="str">
        <f t="shared" si="60"/>
        <v/>
      </c>
      <c r="L172" s="150"/>
      <c r="M172" s="150"/>
      <c r="N172" s="150"/>
      <c r="O172" s="150"/>
      <c r="P172" s="1" t="str">
        <f t="shared" si="61"/>
        <v/>
      </c>
      <c r="Q172" s="1" t="str">
        <f t="shared" si="62"/>
        <v/>
      </c>
      <c r="R172" s="1"/>
      <c r="S172" s="1"/>
      <c r="T172" s="55"/>
      <c r="U172" s="150"/>
      <c r="W172" s="150"/>
      <c r="X172" s="1" t="str">
        <f t="shared" si="63"/>
        <v/>
      </c>
      <c r="Y172" s="1" t="str">
        <f t="shared" si="64"/>
        <v/>
      </c>
      <c r="Z172" s="117"/>
      <c r="AA172" s="1" t="str">
        <f t="shared" si="71"/>
        <v/>
      </c>
      <c r="AE172" t="s">
        <v>81</v>
      </c>
      <c r="AF172" t="s">
        <v>7249</v>
      </c>
      <c r="AG172" t="s">
        <v>6212</v>
      </c>
      <c r="AH172" t="s">
        <v>7433</v>
      </c>
      <c r="AI172" t="s">
        <v>89</v>
      </c>
      <c r="AK172" t="s">
        <v>7434</v>
      </c>
      <c r="AL172" t="s">
        <v>91</v>
      </c>
      <c r="AN172" s="59" t="s">
        <v>7432</v>
      </c>
      <c r="AP172" s="149"/>
      <c r="AS172" s="1" t="str">
        <f t="shared" si="66"/>
        <v>Down 00:00</v>
      </c>
      <c r="AT172" s="150" t="s">
        <v>81</v>
      </c>
      <c r="AU172" s="150" t="s">
        <v>81</v>
      </c>
      <c r="AV172" s="150" t="s">
        <v>81</v>
      </c>
      <c r="AX172" s="1" t="str">
        <f t="shared" si="67"/>
        <v/>
      </c>
      <c r="AY172" s="1" t="str">
        <f t="shared" si="68"/>
        <v/>
      </c>
      <c r="BA172" t="s">
        <v>2088</v>
      </c>
      <c r="BB172" t="s">
        <v>4153</v>
      </c>
      <c r="BO172" s="8" t="s">
        <v>6445</v>
      </c>
      <c r="BP172" s="5" t="s">
        <v>9319</v>
      </c>
      <c r="BY172">
        <v>195218</v>
      </c>
      <c r="BZ172" t="s">
        <v>14505</v>
      </c>
    </row>
    <row r="173" spans="1:78" x14ac:dyDescent="0.25">
      <c r="A173" s="1" t="str">
        <f t="shared" si="72"/>
        <v/>
      </c>
      <c r="B173" s="1" t="str">
        <f t="shared" si="73"/>
        <v/>
      </c>
      <c r="C173" s="60" t="str">
        <f t="shared" si="74"/>
        <v/>
      </c>
      <c r="D173" s="1" t="str">
        <f t="shared" si="75"/>
        <v/>
      </c>
      <c r="E173" s="1" t="str">
        <f t="shared" si="76"/>
        <v/>
      </c>
      <c r="F173" s="1" t="str">
        <f t="shared" si="77"/>
        <v/>
      </c>
      <c r="G173" s="1" t="str">
        <f t="shared" si="78"/>
        <v/>
      </c>
      <c r="H173" s="55" t="str">
        <f t="shared" si="79"/>
        <v/>
      </c>
      <c r="I173" s="1" t="str">
        <f>IF(O173="","",(IF(ISNA(VLOOKUP(O173,'On-Air sites List'!$B$1:$B$2000,1,FALSE)),"Not in List","")))</f>
        <v/>
      </c>
      <c r="J173" s="1" t="str">
        <f t="shared" si="80"/>
        <v/>
      </c>
      <c r="K173" s="1" t="str">
        <f t="shared" si="60"/>
        <v/>
      </c>
      <c r="L173" s="150"/>
      <c r="M173" s="150"/>
      <c r="N173" s="150"/>
      <c r="O173" s="150"/>
      <c r="P173" s="1" t="str">
        <f t="shared" si="61"/>
        <v/>
      </c>
      <c r="Q173" s="1" t="str">
        <f t="shared" si="62"/>
        <v/>
      </c>
      <c r="R173" s="1"/>
      <c r="S173" s="1"/>
      <c r="T173" s="55"/>
      <c r="U173" s="150"/>
      <c r="W173" s="150"/>
      <c r="X173" s="1" t="str">
        <f t="shared" si="63"/>
        <v/>
      </c>
      <c r="Y173" s="1" t="str">
        <f t="shared" si="64"/>
        <v/>
      </c>
      <c r="Z173" s="117"/>
      <c r="AA173" s="1" t="str">
        <f t="shared" si="71"/>
        <v/>
      </c>
      <c r="AE173" t="s">
        <v>81</v>
      </c>
      <c r="AF173" t="s">
        <v>7414</v>
      </c>
      <c r="AG173" t="s">
        <v>7414</v>
      </c>
      <c r="AH173" t="s">
        <v>7436</v>
      </c>
      <c r="AI173" t="s">
        <v>89</v>
      </c>
      <c r="AK173" t="s">
        <v>7437</v>
      </c>
      <c r="AL173" t="s">
        <v>91</v>
      </c>
      <c r="AN173" s="59" t="s">
        <v>7432</v>
      </c>
      <c r="AP173" s="149"/>
      <c r="AS173" s="1" t="str">
        <f t="shared" si="66"/>
        <v>Down 00:00</v>
      </c>
      <c r="AT173" s="150" t="s">
        <v>81</v>
      </c>
      <c r="AU173" s="150" t="s">
        <v>81</v>
      </c>
      <c r="AV173" s="150" t="s">
        <v>81</v>
      </c>
      <c r="AX173" s="1" t="str">
        <f t="shared" si="67"/>
        <v/>
      </c>
      <c r="AY173" s="1" t="str">
        <f t="shared" si="68"/>
        <v/>
      </c>
      <c r="BA173" t="s">
        <v>4161</v>
      </c>
      <c r="BB173" t="s">
        <v>4153</v>
      </c>
      <c r="BO173" s="8" t="s">
        <v>4348</v>
      </c>
      <c r="BP173" s="5" t="s">
        <v>9320</v>
      </c>
      <c r="BY173">
        <v>195219</v>
      </c>
      <c r="BZ173" t="s">
        <v>14505</v>
      </c>
    </row>
    <row r="174" spans="1:78" x14ac:dyDescent="0.25">
      <c r="A174" s="1" t="str">
        <f t="shared" si="72"/>
        <v/>
      </c>
      <c r="B174" s="1" t="str">
        <f t="shared" si="73"/>
        <v/>
      </c>
      <c r="C174" s="60" t="str">
        <f t="shared" si="74"/>
        <v/>
      </c>
      <c r="D174" s="1" t="str">
        <f t="shared" si="75"/>
        <v/>
      </c>
      <c r="E174" s="1" t="str">
        <f t="shared" si="76"/>
        <v/>
      </c>
      <c r="F174" s="1" t="str">
        <f t="shared" si="77"/>
        <v/>
      </c>
      <c r="G174" s="1" t="str">
        <f t="shared" si="78"/>
        <v/>
      </c>
      <c r="H174" s="55" t="str">
        <f t="shared" si="79"/>
        <v/>
      </c>
      <c r="I174" s="1" t="str">
        <f>IF(O174="","",(IF(ISNA(VLOOKUP(O174,'On-Air sites List'!$B$1:$B$2000,1,FALSE)),"Not in List","")))</f>
        <v/>
      </c>
      <c r="J174" s="1" t="str">
        <f t="shared" si="80"/>
        <v/>
      </c>
      <c r="K174" s="1" t="str">
        <f t="shared" si="60"/>
        <v/>
      </c>
      <c r="L174" s="150"/>
      <c r="M174" s="150"/>
      <c r="N174" s="150"/>
      <c r="O174" s="150"/>
      <c r="P174" s="1" t="str">
        <f t="shared" si="61"/>
        <v/>
      </c>
      <c r="Q174" s="1" t="str">
        <f t="shared" si="62"/>
        <v/>
      </c>
      <c r="R174" s="1"/>
      <c r="S174" s="1"/>
      <c r="T174" s="55"/>
      <c r="U174" s="150"/>
      <c r="W174" s="150"/>
      <c r="X174" s="1" t="str">
        <f t="shared" si="63"/>
        <v/>
      </c>
      <c r="Y174" s="1" t="str">
        <f t="shared" si="64"/>
        <v/>
      </c>
      <c r="Z174" s="117"/>
      <c r="AA174" s="1" t="str">
        <f t="shared" si="71"/>
        <v/>
      </c>
      <c r="AE174" t="s">
        <v>81</v>
      </c>
      <c r="AF174" t="s">
        <v>7438</v>
      </c>
      <c r="AG174" t="s">
        <v>4336</v>
      </c>
      <c r="AH174" t="s">
        <v>7439</v>
      </c>
      <c r="AI174" t="s">
        <v>89</v>
      </c>
      <c r="AK174" t="s">
        <v>7440</v>
      </c>
      <c r="AL174" t="s">
        <v>91</v>
      </c>
      <c r="AN174" s="59" t="s">
        <v>7432</v>
      </c>
      <c r="AP174" s="149"/>
      <c r="AS174" s="1" t="str">
        <f t="shared" si="66"/>
        <v>Down 00:00</v>
      </c>
      <c r="AT174" s="150" t="s">
        <v>81</v>
      </c>
      <c r="AU174" s="150" t="s">
        <v>81</v>
      </c>
      <c r="AV174" s="150" t="s">
        <v>81</v>
      </c>
      <c r="AX174" s="1" t="str">
        <f t="shared" si="67"/>
        <v/>
      </c>
      <c r="AY174" s="1" t="str">
        <f t="shared" si="68"/>
        <v/>
      </c>
      <c r="BA174" t="s">
        <v>4162</v>
      </c>
      <c r="BB174" t="s">
        <v>4153</v>
      </c>
      <c r="BO174" s="8" t="s">
        <v>4695</v>
      </c>
      <c r="BP174" s="5" t="s">
        <v>9321</v>
      </c>
      <c r="BY174">
        <v>195220</v>
      </c>
      <c r="BZ174" t="s">
        <v>14505</v>
      </c>
    </row>
    <row r="175" spans="1:78" x14ac:dyDescent="0.25">
      <c r="A175" s="1" t="str">
        <f t="shared" si="72"/>
        <v/>
      </c>
      <c r="B175" s="1" t="str">
        <f t="shared" si="73"/>
        <v/>
      </c>
      <c r="C175" s="60" t="str">
        <f t="shared" si="74"/>
        <v/>
      </c>
      <c r="D175" s="1" t="str">
        <f t="shared" si="75"/>
        <v/>
      </c>
      <c r="E175" s="1" t="str">
        <f t="shared" si="76"/>
        <v/>
      </c>
      <c r="F175" s="1" t="str">
        <f t="shared" si="77"/>
        <v/>
      </c>
      <c r="G175" s="1" t="str">
        <f t="shared" si="78"/>
        <v/>
      </c>
      <c r="H175" s="55" t="str">
        <f t="shared" si="79"/>
        <v/>
      </c>
      <c r="I175" s="1" t="str">
        <f>IF(O175="","",(IF(ISNA(VLOOKUP(O175,'On-Air sites List'!$B$1:$B$2000,1,FALSE)),"Not in List","")))</f>
        <v/>
      </c>
      <c r="J175" s="1" t="str">
        <f t="shared" si="80"/>
        <v/>
      </c>
      <c r="K175" s="1" t="str">
        <f t="shared" si="60"/>
        <v/>
      </c>
      <c r="L175" s="150"/>
      <c r="M175" s="150"/>
      <c r="N175" s="150"/>
      <c r="O175" s="150"/>
      <c r="P175" s="1" t="str">
        <f t="shared" si="61"/>
        <v/>
      </c>
      <c r="Q175" s="1" t="str">
        <f t="shared" si="62"/>
        <v/>
      </c>
      <c r="R175" s="1"/>
      <c r="S175" s="1"/>
      <c r="T175" s="55"/>
      <c r="U175" s="150"/>
      <c r="W175" s="150"/>
      <c r="X175" s="1" t="str">
        <f t="shared" si="63"/>
        <v/>
      </c>
      <c r="Y175" s="1" t="str">
        <f t="shared" si="64"/>
        <v/>
      </c>
      <c r="Z175" s="117"/>
      <c r="AA175" s="1" t="str">
        <f t="shared" si="71"/>
        <v/>
      </c>
      <c r="AE175" t="s">
        <v>81</v>
      </c>
      <c r="AF175" t="s">
        <v>7441</v>
      </c>
      <c r="AG175" t="s">
        <v>4077</v>
      </c>
      <c r="AH175" t="s">
        <v>7442</v>
      </c>
      <c r="AI175" t="s">
        <v>89</v>
      </c>
      <c r="AK175" t="s">
        <v>7443</v>
      </c>
      <c r="AL175" t="s">
        <v>91</v>
      </c>
      <c r="AN175" s="59" t="s">
        <v>7432</v>
      </c>
      <c r="AP175" s="149"/>
      <c r="AS175" s="1" t="str">
        <f t="shared" si="66"/>
        <v>Down 00:00</v>
      </c>
      <c r="AT175" s="150" t="s">
        <v>81</v>
      </c>
      <c r="AU175" s="150" t="s">
        <v>81</v>
      </c>
      <c r="AV175" s="150" t="s">
        <v>81</v>
      </c>
      <c r="AX175" s="1" t="str">
        <f t="shared" si="67"/>
        <v/>
      </c>
      <c r="AY175" s="1" t="str">
        <f t="shared" si="68"/>
        <v/>
      </c>
      <c r="BA175" t="s">
        <v>4163</v>
      </c>
      <c r="BB175" t="s">
        <v>4153</v>
      </c>
      <c r="BO175" s="8" t="s">
        <v>5647</v>
      </c>
      <c r="BP175" s="5" t="s">
        <v>9322</v>
      </c>
      <c r="BY175">
        <v>195221</v>
      </c>
      <c r="BZ175" t="s">
        <v>14505</v>
      </c>
    </row>
    <row r="176" spans="1:78" x14ac:dyDescent="0.25">
      <c r="A176" s="1" t="str">
        <f t="shared" si="72"/>
        <v/>
      </c>
      <c r="B176" s="1" t="str">
        <f t="shared" si="73"/>
        <v/>
      </c>
      <c r="C176" s="60" t="str">
        <f t="shared" si="74"/>
        <v/>
      </c>
      <c r="D176" s="1" t="str">
        <f t="shared" si="75"/>
        <v/>
      </c>
      <c r="E176" s="1" t="str">
        <f t="shared" si="76"/>
        <v/>
      </c>
      <c r="F176" s="1" t="str">
        <f t="shared" si="77"/>
        <v/>
      </c>
      <c r="G176" s="1" t="str">
        <f t="shared" si="78"/>
        <v/>
      </c>
      <c r="H176" s="55" t="str">
        <f t="shared" si="79"/>
        <v/>
      </c>
      <c r="I176" s="1" t="str">
        <f>IF(O176="","",(IF(ISNA(VLOOKUP(O176,'On-Air sites List'!$B$1:$B$2000,1,FALSE)),"Not in List","")))</f>
        <v/>
      </c>
      <c r="J176" s="1" t="str">
        <f t="shared" si="80"/>
        <v/>
      </c>
      <c r="K176" s="1" t="str">
        <f t="shared" si="60"/>
        <v/>
      </c>
      <c r="L176" s="150"/>
      <c r="M176" s="150"/>
      <c r="N176" s="150"/>
      <c r="O176" s="150"/>
      <c r="P176" s="1" t="str">
        <f t="shared" si="61"/>
        <v/>
      </c>
      <c r="Q176" s="1" t="str">
        <f t="shared" si="62"/>
        <v/>
      </c>
      <c r="R176" s="1"/>
      <c r="S176" s="1"/>
      <c r="T176" s="55"/>
      <c r="U176" s="8"/>
      <c r="W176" s="8"/>
      <c r="X176" s="1" t="str">
        <f t="shared" si="63"/>
        <v/>
      </c>
      <c r="Y176" s="1" t="str">
        <f t="shared" si="64"/>
        <v/>
      </c>
      <c r="Z176" s="117"/>
      <c r="AA176" s="1" t="str">
        <f t="shared" si="71"/>
        <v/>
      </c>
      <c r="AE176" t="s">
        <v>81</v>
      </c>
      <c r="AF176" t="s">
        <v>8762</v>
      </c>
      <c r="AG176" t="s">
        <v>8763</v>
      </c>
      <c r="AH176" t="s">
        <v>8764</v>
      </c>
      <c r="AI176" t="s">
        <v>89</v>
      </c>
      <c r="AK176" t="s">
        <v>8765</v>
      </c>
      <c r="AL176" t="s">
        <v>91</v>
      </c>
      <c r="AN176" s="59" t="s">
        <v>7432</v>
      </c>
      <c r="AP176" s="149"/>
      <c r="AS176" s="1" t="str">
        <f t="shared" si="66"/>
        <v>Down 00:00</v>
      </c>
      <c r="AT176" s="150" t="s">
        <v>81</v>
      </c>
      <c r="AU176" s="150" t="s">
        <v>81</v>
      </c>
      <c r="AV176" s="150" t="s">
        <v>81</v>
      </c>
      <c r="AX176" s="1" t="str">
        <f t="shared" si="67"/>
        <v/>
      </c>
      <c r="AY176" s="1" t="str">
        <f t="shared" si="68"/>
        <v/>
      </c>
      <c r="BA176" t="s">
        <v>4164</v>
      </c>
      <c r="BB176" t="s">
        <v>4153</v>
      </c>
      <c r="BO176" s="8" t="s">
        <v>5939</v>
      </c>
      <c r="BP176" s="5" t="s">
        <v>9323</v>
      </c>
      <c r="BY176">
        <v>195222</v>
      </c>
      <c r="BZ176" t="s">
        <v>14505</v>
      </c>
    </row>
    <row r="177" spans="1:78" x14ac:dyDescent="0.25">
      <c r="A177" s="1" t="str">
        <f t="shared" si="72"/>
        <v/>
      </c>
      <c r="B177" s="1" t="str">
        <f t="shared" si="73"/>
        <v/>
      </c>
      <c r="C177" s="60" t="str">
        <f t="shared" si="74"/>
        <v/>
      </c>
      <c r="D177" s="1" t="str">
        <f t="shared" si="75"/>
        <v/>
      </c>
      <c r="E177" s="1" t="str">
        <f t="shared" si="76"/>
        <v/>
      </c>
      <c r="F177" s="1" t="str">
        <f t="shared" si="77"/>
        <v/>
      </c>
      <c r="G177" s="1" t="str">
        <f t="shared" si="78"/>
        <v/>
      </c>
      <c r="H177" s="55" t="str">
        <f t="shared" si="79"/>
        <v/>
      </c>
      <c r="I177" s="1" t="str">
        <f>IF(O177="","",(IF(ISNA(VLOOKUP(O177,'On-Air sites List'!$B$1:$B$2000,1,FALSE)),"Not in List","")))</f>
        <v/>
      </c>
      <c r="J177" s="1" t="str">
        <f t="shared" si="80"/>
        <v/>
      </c>
      <c r="K177" s="1" t="str">
        <f t="shared" si="60"/>
        <v/>
      </c>
      <c r="L177" s="150"/>
      <c r="M177" s="150"/>
      <c r="N177" s="150"/>
      <c r="O177" s="150"/>
      <c r="P177" s="1" t="str">
        <f t="shared" si="61"/>
        <v/>
      </c>
      <c r="Q177" s="1" t="str">
        <f t="shared" si="62"/>
        <v/>
      </c>
      <c r="R177" s="1"/>
      <c r="S177" s="1"/>
      <c r="T177" s="55"/>
      <c r="U177" s="8"/>
      <c r="W177" s="8"/>
      <c r="X177" s="1" t="str">
        <f t="shared" si="63"/>
        <v/>
      </c>
      <c r="Y177" s="1" t="str">
        <f t="shared" si="64"/>
        <v/>
      </c>
      <c r="Z177" s="117"/>
      <c r="AA177" s="1" t="str">
        <f t="shared" si="71"/>
        <v/>
      </c>
      <c r="AE177" t="s">
        <v>81</v>
      </c>
      <c r="AF177" t="s">
        <v>10041</v>
      </c>
      <c r="AG177" t="s">
        <v>11761</v>
      </c>
      <c r="AH177" t="s">
        <v>11762</v>
      </c>
      <c r="AI177" t="s">
        <v>89</v>
      </c>
      <c r="AK177" t="s">
        <v>11763</v>
      </c>
      <c r="AL177" t="s">
        <v>91</v>
      </c>
      <c r="AN177" s="59" t="s">
        <v>7432</v>
      </c>
      <c r="AP177" s="149"/>
      <c r="AS177" s="1" t="str">
        <f t="shared" si="66"/>
        <v>Down 00:00</v>
      </c>
      <c r="AT177" s="150" t="s">
        <v>81</v>
      </c>
      <c r="AU177" s="150" t="s">
        <v>81</v>
      </c>
      <c r="AV177" s="150" t="s">
        <v>81</v>
      </c>
      <c r="AX177" s="1" t="str">
        <f t="shared" si="67"/>
        <v/>
      </c>
      <c r="AY177" s="1" t="str">
        <f t="shared" si="68"/>
        <v/>
      </c>
      <c r="BA177" t="s">
        <v>4165</v>
      </c>
      <c r="BB177" t="s">
        <v>4153</v>
      </c>
      <c r="BO177" s="8" t="s">
        <v>9324</v>
      </c>
      <c r="BP177" s="5" t="s">
        <v>9325</v>
      </c>
      <c r="BY177">
        <v>195223</v>
      </c>
      <c r="BZ177" t="s">
        <v>14505</v>
      </c>
    </row>
    <row r="178" spans="1:78" x14ac:dyDescent="0.25">
      <c r="A178" s="1" t="str">
        <f t="shared" si="72"/>
        <v/>
      </c>
      <c r="B178" s="1" t="str">
        <f t="shared" si="73"/>
        <v/>
      </c>
      <c r="C178" s="60" t="str">
        <f t="shared" si="74"/>
        <v/>
      </c>
      <c r="D178" s="1" t="str">
        <f t="shared" si="75"/>
        <v/>
      </c>
      <c r="E178" s="1" t="str">
        <f t="shared" si="76"/>
        <v/>
      </c>
      <c r="F178" s="1" t="str">
        <f t="shared" si="77"/>
        <v/>
      </c>
      <c r="G178" s="1" t="str">
        <f t="shared" si="78"/>
        <v/>
      </c>
      <c r="H178" s="55" t="str">
        <f t="shared" si="79"/>
        <v/>
      </c>
      <c r="I178" s="1" t="str">
        <f>IF(O178="","",(IF(ISNA(VLOOKUP(O178,'On-Air sites List'!$B$1:$B$2000,1,FALSE)),"Not in List","")))</f>
        <v/>
      </c>
      <c r="J178" s="1" t="str">
        <f t="shared" si="80"/>
        <v/>
      </c>
      <c r="K178" s="1" t="str">
        <f t="shared" si="60"/>
        <v/>
      </c>
      <c r="L178" s="150"/>
      <c r="M178" s="150"/>
      <c r="N178" s="150"/>
      <c r="O178" s="150"/>
      <c r="P178" s="1" t="str">
        <f t="shared" si="61"/>
        <v/>
      </c>
      <c r="Q178" s="1" t="str">
        <f t="shared" si="62"/>
        <v/>
      </c>
      <c r="R178" s="1"/>
      <c r="S178" s="1"/>
      <c r="T178" s="55"/>
      <c r="U178" s="8"/>
      <c r="W178" s="8"/>
      <c r="X178" s="1" t="str">
        <f t="shared" si="63"/>
        <v/>
      </c>
      <c r="Y178" s="1" t="str">
        <f t="shared" si="64"/>
        <v/>
      </c>
      <c r="Z178" s="117"/>
      <c r="AA178" s="1" t="str">
        <f t="shared" si="71"/>
        <v/>
      </c>
      <c r="AE178" t="s">
        <v>81</v>
      </c>
      <c r="AF178" t="s">
        <v>9928</v>
      </c>
      <c r="AG178" t="s">
        <v>4335</v>
      </c>
      <c r="AH178" t="s">
        <v>11764</v>
      </c>
      <c r="AI178" t="s">
        <v>89</v>
      </c>
      <c r="AK178" t="s">
        <v>11765</v>
      </c>
      <c r="AL178" t="s">
        <v>91</v>
      </c>
      <c r="AN178" s="59" t="s">
        <v>7432</v>
      </c>
      <c r="AP178" s="149"/>
      <c r="AS178" s="1" t="str">
        <f t="shared" si="66"/>
        <v>Down 00:00</v>
      </c>
      <c r="AT178" s="150" t="s">
        <v>81</v>
      </c>
      <c r="AU178" s="150" t="s">
        <v>81</v>
      </c>
      <c r="AV178" s="150" t="s">
        <v>81</v>
      </c>
      <c r="AX178" s="1" t="str">
        <f t="shared" si="67"/>
        <v/>
      </c>
      <c r="AY178" s="1" t="str">
        <f t="shared" si="68"/>
        <v/>
      </c>
      <c r="BA178" t="s">
        <v>4166</v>
      </c>
      <c r="BB178" t="s">
        <v>4153</v>
      </c>
      <c r="BO178" s="8" t="s">
        <v>6883</v>
      </c>
      <c r="BP178" s="5" t="s">
        <v>9326</v>
      </c>
      <c r="BY178">
        <v>203888</v>
      </c>
      <c r="BZ178" t="s">
        <v>14505</v>
      </c>
    </row>
    <row r="179" spans="1:78" x14ac:dyDescent="0.25">
      <c r="A179" s="1" t="str">
        <f t="shared" si="72"/>
        <v/>
      </c>
      <c r="B179" s="1" t="str">
        <f t="shared" si="73"/>
        <v/>
      </c>
      <c r="C179" s="60" t="str">
        <f t="shared" si="74"/>
        <v/>
      </c>
      <c r="D179" s="1" t="str">
        <f t="shared" si="75"/>
        <v/>
      </c>
      <c r="E179" s="1" t="str">
        <f t="shared" si="76"/>
        <v/>
      </c>
      <c r="F179" s="1" t="str">
        <f t="shared" si="77"/>
        <v/>
      </c>
      <c r="G179" s="1" t="str">
        <f t="shared" si="78"/>
        <v/>
      </c>
      <c r="H179" s="55" t="str">
        <f t="shared" si="79"/>
        <v/>
      </c>
      <c r="I179" s="1" t="str">
        <f>IF(O179="","",(IF(ISNA(VLOOKUP(O179,'On-Air sites List'!$B$1:$B$2000,1,FALSE)),"Not in List","")))</f>
        <v/>
      </c>
      <c r="J179" s="1" t="str">
        <f t="shared" si="80"/>
        <v/>
      </c>
      <c r="K179" s="1" t="str">
        <f t="shared" si="60"/>
        <v/>
      </c>
      <c r="L179" s="150"/>
      <c r="M179" s="150"/>
      <c r="N179" s="150"/>
      <c r="O179" s="150"/>
      <c r="P179" s="1" t="str">
        <f t="shared" si="61"/>
        <v/>
      </c>
      <c r="Q179" s="1" t="str">
        <f t="shared" si="62"/>
        <v/>
      </c>
      <c r="R179" s="1"/>
      <c r="S179" s="1"/>
      <c r="T179" s="55"/>
      <c r="U179" s="8"/>
      <c r="W179" s="8"/>
      <c r="X179" s="1" t="str">
        <f t="shared" si="63"/>
        <v/>
      </c>
      <c r="Y179" s="1" t="str">
        <f t="shared" si="64"/>
        <v/>
      </c>
      <c r="Z179" s="117"/>
      <c r="AA179" s="1" t="str">
        <f t="shared" si="71"/>
        <v/>
      </c>
      <c r="AE179" t="s">
        <v>81</v>
      </c>
      <c r="AF179" t="s">
        <v>7414</v>
      </c>
      <c r="AG179" t="s">
        <v>7414</v>
      </c>
      <c r="AH179" t="s">
        <v>11766</v>
      </c>
      <c r="AI179" t="s">
        <v>89</v>
      </c>
      <c r="AK179" t="s">
        <v>11767</v>
      </c>
      <c r="AL179" t="s">
        <v>91</v>
      </c>
      <c r="AN179" s="59" t="s">
        <v>7432</v>
      </c>
      <c r="AP179" s="149"/>
      <c r="AS179" s="1" t="str">
        <f t="shared" si="66"/>
        <v>Down 00:00</v>
      </c>
      <c r="AT179" s="150" t="s">
        <v>81</v>
      </c>
      <c r="AU179" s="150" t="s">
        <v>81</v>
      </c>
      <c r="AV179" s="150" t="s">
        <v>81</v>
      </c>
      <c r="AX179" s="1" t="str">
        <f t="shared" si="67"/>
        <v/>
      </c>
      <c r="AY179" s="1" t="str">
        <f t="shared" si="68"/>
        <v/>
      </c>
      <c r="BA179" t="s">
        <v>4167</v>
      </c>
      <c r="BB179" t="s">
        <v>4153</v>
      </c>
      <c r="BO179" s="8" t="s">
        <v>239</v>
      </c>
      <c r="BP179" s="5" t="s">
        <v>9327</v>
      </c>
      <c r="BY179">
        <v>203889</v>
      </c>
      <c r="BZ179" t="s">
        <v>14505</v>
      </c>
    </row>
    <row r="180" spans="1:78" x14ac:dyDescent="0.25">
      <c r="A180" s="1" t="str">
        <f t="shared" si="72"/>
        <v/>
      </c>
      <c r="B180" s="1" t="str">
        <f t="shared" si="73"/>
        <v/>
      </c>
      <c r="C180" s="60" t="str">
        <f t="shared" si="74"/>
        <v/>
      </c>
      <c r="D180" s="1" t="str">
        <f t="shared" si="75"/>
        <v/>
      </c>
      <c r="E180" s="1" t="str">
        <f t="shared" si="76"/>
        <v/>
      </c>
      <c r="F180" s="1" t="str">
        <f t="shared" si="77"/>
        <v/>
      </c>
      <c r="G180" s="1" t="str">
        <f t="shared" si="78"/>
        <v/>
      </c>
      <c r="H180" s="55" t="str">
        <f t="shared" si="79"/>
        <v/>
      </c>
      <c r="I180" s="1" t="str">
        <f>IF(O180="","",(IF(ISNA(VLOOKUP(O180,'On-Air sites List'!$B$1:$B$2000,1,FALSE)),"Not in List","")))</f>
        <v/>
      </c>
      <c r="J180" s="1" t="str">
        <f t="shared" si="80"/>
        <v/>
      </c>
      <c r="K180" s="1" t="str">
        <f t="shared" si="60"/>
        <v/>
      </c>
      <c r="L180" s="150"/>
      <c r="M180" s="150"/>
      <c r="N180" s="150"/>
      <c r="O180" s="150"/>
      <c r="P180" s="1" t="str">
        <f t="shared" si="61"/>
        <v/>
      </c>
      <c r="Q180" s="1" t="str">
        <f t="shared" si="62"/>
        <v/>
      </c>
      <c r="R180" s="1"/>
      <c r="S180" s="1"/>
      <c r="T180" s="55"/>
      <c r="U180" s="8"/>
      <c r="W180" s="8"/>
      <c r="X180" s="1" t="str">
        <f t="shared" si="63"/>
        <v/>
      </c>
      <c r="Y180" s="1" t="str">
        <f t="shared" si="64"/>
        <v/>
      </c>
      <c r="Z180" s="117"/>
      <c r="AA180" s="1" t="str">
        <f t="shared" si="71"/>
        <v/>
      </c>
      <c r="AE180" t="s">
        <v>81</v>
      </c>
      <c r="AF180" t="s">
        <v>10049</v>
      </c>
      <c r="AG180" t="s">
        <v>10063</v>
      </c>
      <c r="AH180" t="s">
        <v>11768</v>
      </c>
      <c r="AI180" t="s">
        <v>89</v>
      </c>
      <c r="AK180" t="s">
        <v>11769</v>
      </c>
      <c r="AL180" t="s">
        <v>91</v>
      </c>
      <c r="AN180" s="59" t="s">
        <v>7432</v>
      </c>
      <c r="AP180" s="149"/>
      <c r="AS180" s="1" t="str">
        <f t="shared" si="66"/>
        <v>Down 00:00</v>
      </c>
      <c r="AT180" s="150" t="s">
        <v>81</v>
      </c>
      <c r="AU180" s="150" t="s">
        <v>81</v>
      </c>
      <c r="AV180" s="150" t="s">
        <v>81</v>
      </c>
      <c r="AX180" s="1" t="str">
        <f t="shared" si="67"/>
        <v/>
      </c>
      <c r="AY180" s="1" t="str">
        <f t="shared" si="68"/>
        <v/>
      </c>
      <c r="BA180" t="s">
        <v>4168</v>
      </c>
      <c r="BB180" t="s">
        <v>4153</v>
      </c>
      <c r="BO180" s="8" t="s">
        <v>4702</v>
      </c>
      <c r="BP180" s="5" t="s">
        <v>9328</v>
      </c>
      <c r="BY180">
        <v>205588</v>
      </c>
      <c r="BZ180" t="s">
        <v>14505</v>
      </c>
    </row>
    <row r="181" spans="1:78" x14ac:dyDescent="0.25">
      <c r="A181" s="1" t="str">
        <f t="shared" si="72"/>
        <v/>
      </c>
      <c r="B181" s="1" t="str">
        <f t="shared" si="73"/>
        <v/>
      </c>
      <c r="C181" s="60" t="str">
        <f t="shared" si="74"/>
        <v/>
      </c>
      <c r="D181" s="1" t="str">
        <f t="shared" si="75"/>
        <v/>
      </c>
      <c r="E181" s="1" t="str">
        <f t="shared" si="76"/>
        <v/>
      </c>
      <c r="F181" s="1" t="str">
        <f t="shared" si="77"/>
        <v/>
      </c>
      <c r="G181" s="1" t="str">
        <f t="shared" si="78"/>
        <v/>
      </c>
      <c r="H181" s="55" t="str">
        <f t="shared" si="79"/>
        <v/>
      </c>
      <c r="I181" s="1" t="str">
        <f>IF(O181="","",(IF(ISNA(VLOOKUP(O181,'On-Air sites List'!$B$1:$B$2000,1,FALSE)),"Not in List","")))</f>
        <v/>
      </c>
      <c r="J181" s="1" t="str">
        <f t="shared" si="80"/>
        <v/>
      </c>
      <c r="K181" s="1" t="str">
        <f t="shared" si="60"/>
        <v/>
      </c>
      <c r="L181" s="150"/>
      <c r="M181" s="150"/>
      <c r="N181" s="150"/>
      <c r="O181" s="150"/>
      <c r="P181" s="1" t="str">
        <f t="shared" si="61"/>
        <v/>
      </c>
      <c r="Q181" s="1" t="str">
        <f t="shared" si="62"/>
        <v/>
      </c>
      <c r="R181" s="1"/>
      <c r="S181" s="1"/>
      <c r="T181" s="55"/>
      <c r="U181" s="8"/>
      <c r="W181" s="8"/>
      <c r="X181" s="1" t="str">
        <f t="shared" si="63"/>
        <v/>
      </c>
      <c r="Y181" s="1" t="str">
        <f t="shared" si="64"/>
        <v/>
      </c>
      <c r="Z181" s="117"/>
      <c r="AA181" s="1" t="str">
        <f t="shared" si="71"/>
        <v/>
      </c>
      <c r="AE181" t="s">
        <v>81</v>
      </c>
      <c r="AF181" t="s">
        <v>10048</v>
      </c>
      <c r="AG181" t="s">
        <v>11770</v>
      </c>
      <c r="AH181" t="s">
        <v>11771</v>
      </c>
      <c r="AI181" t="s">
        <v>89</v>
      </c>
      <c r="AK181" t="s">
        <v>11772</v>
      </c>
      <c r="AL181" t="s">
        <v>91</v>
      </c>
      <c r="AN181" s="59" t="s">
        <v>7432</v>
      </c>
      <c r="AP181" s="149"/>
      <c r="AS181" s="1" t="str">
        <f t="shared" si="66"/>
        <v>Down 00:00</v>
      </c>
      <c r="AT181" s="150" t="s">
        <v>81</v>
      </c>
      <c r="AU181" s="150" t="s">
        <v>81</v>
      </c>
      <c r="AV181" s="150" t="s">
        <v>81</v>
      </c>
      <c r="AX181" s="1" t="str">
        <f t="shared" si="67"/>
        <v/>
      </c>
      <c r="AY181" s="1" t="str">
        <f t="shared" si="68"/>
        <v/>
      </c>
      <c r="BA181" t="s">
        <v>4169</v>
      </c>
      <c r="BB181" t="s">
        <v>4153</v>
      </c>
      <c r="BO181" s="8" t="s">
        <v>1914</v>
      </c>
      <c r="BP181" s="5" t="s">
        <v>9329</v>
      </c>
      <c r="BY181">
        <v>205589</v>
      </c>
      <c r="BZ181" t="s">
        <v>14505</v>
      </c>
    </row>
    <row r="182" spans="1:78" x14ac:dyDescent="0.25">
      <c r="A182" s="1" t="str">
        <f t="shared" si="72"/>
        <v/>
      </c>
      <c r="B182" s="1" t="str">
        <f t="shared" si="73"/>
        <v/>
      </c>
      <c r="C182" s="60" t="str">
        <f t="shared" si="74"/>
        <v/>
      </c>
      <c r="D182" s="1" t="str">
        <f t="shared" si="75"/>
        <v/>
      </c>
      <c r="E182" s="1" t="str">
        <f t="shared" si="76"/>
        <v/>
      </c>
      <c r="F182" s="1" t="str">
        <f t="shared" si="77"/>
        <v/>
      </c>
      <c r="G182" s="1" t="str">
        <f t="shared" si="78"/>
        <v/>
      </c>
      <c r="H182" s="55" t="str">
        <f t="shared" si="79"/>
        <v/>
      </c>
      <c r="I182" s="1" t="str">
        <f>IF(O182="","",(IF(ISNA(VLOOKUP(O182,'On-Air sites List'!$B$1:$B$2000,1,FALSE)),"Not in List","")))</f>
        <v/>
      </c>
      <c r="J182" s="1" t="str">
        <f t="shared" si="80"/>
        <v/>
      </c>
      <c r="K182" s="1" t="str">
        <f t="shared" si="60"/>
        <v/>
      </c>
      <c r="L182" s="150"/>
      <c r="M182" s="150"/>
      <c r="N182" s="150"/>
      <c r="O182" s="150"/>
      <c r="P182" s="1" t="str">
        <f t="shared" si="61"/>
        <v/>
      </c>
      <c r="Q182" s="1" t="str">
        <f t="shared" si="62"/>
        <v/>
      </c>
      <c r="R182" s="1"/>
      <c r="S182" s="1"/>
      <c r="T182" s="55"/>
      <c r="U182" s="8"/>
      <c r="W182" s="8"/>
      <c r="X182" s="1" t="str">
        <f t="shared" si="63"/>
        <v/>
      </c>
      <c r="Y182" s="1" t="str">
        <f t="shared" si="64"/>
        <v/>
      </c>
      <c r="Z182" s="117"/>
      <c r="AA182" s="1" t="str">
        <f t="shared" si="71"/>
        <v/>
      </c>
      <c r="AE182" t="s">
        <v>81</v>
      </c>
      <c r="AF182" t="s">
        <v>11773</v>
      </c>
      <c r="AG182" t="s">
        <v>4325</v>
      </c>
      <c r="AH182" t="s">
        <v>11774</v>
      </c>
      <c r="AI182" t="s">
        <v>89</v>
      </c>
      <c r="AK182" t="s">
        <v>11775</v>
      </c>
      <c r="AL182" t="s">
        <v>91</v>
      </c>
      <c r="AN182" s="59" t="s">
        <v>7432</v>
      </c>
      <c r="AP182" s="149"/>
      <c r="AS182" s="1" t="str">
        <f t="shared" si="66"/>
        <v>Down 00:00</v>
      </c>
      <c r="AT182" s="150" t="s">
        <v>81</v>
      </c>
      <c r="AU182" s="150" t="s">
        <v>81</v>
      </c>
      <c r="AV182" s="150" t="s">
        <v>81</v>
      </c>
      <c r="AX182" s="1" t="str">
        <f t="shared" si="67"/>
        <v/>
      </c>
      <c r="AY182" s="1" t="str">
        <f t="shared" si="68"/>
        <v/>
      </c>
      <c r="BA182" t="s">
        <v>1993</v>
      </c>
      <c r="BB182" t="s">
        <v>4153</v>
      </c>
      <c r="BO182" s="8" t="s">
        <v>6401</v>
      </c>
      <c r="BP182" s="5" t="s">
        <v>9330</v>
      </c>
      <c r="BY182">
        <v>205590</v>
      </c>
      <c r="BZ182" t="s">
        <v>14505</v>
      </c>
    </row>
    <row r="183" spans="1:78" x14ac:dyDescent="0.25">
      <c r="A183" s="1" t="str">
        <f t="shared" si="72"/>
        <v/>
      </c>
      <c r="B183" s="1" t="str">
        <f t="shared" si="73"/>
        <v/>
      </c>
      <c r="C183" s="60" t="str">
        <f t="shared" si="74"/>
        <v/>
      </c>
      <c r="D183" s="1" t="str">
        <f t="shared" si="75"/>
        <v/>
      </c>
      <c r="E183" s="1" t="str">
        <f t="shared" si="76"/>
        <v/>
      </c>
      <c r="F183" s="1" t="str">
        <f t="shared" si="77"/>
        <v/>
      </c>
      <c r="G183" s="1" t="str">
        <f t="shared" si="78"/>
        <v/>
      </c>
      <c r="H183" s="55" t="str">
        <f t="shared" si="79"/>
        <v/>
      </c>
      <c r="I183" s="1" t="str">
        <f>IF(O183="","",(IF(ISNA(VLOOKUP(O183,'On-Air sites List'!$B$1:$B$2000,1,FALSE)),"Not in List","")))</f>
        <v/>
      </c>
      <c r="J183" s="1" t="str">
        <f t="shared" si="80"/>
        <v/>
      </c>
      <c r="K183" s="1" t="str">
        <f t="shared" si="60"/>
        <v/>
      </c>
      <c r="L183" s="150"/>
      <c r="M183" s="150"/>
      <c r="N183" s="150"/>
      <c r="O183" s="150"/>
      <c r="P183" s="1" t="str">
        <f t="shared" si="61"/>
        <v/>
      </c>
      <c r="Q183" s="1" t="str">
        <f t="shared" si="62"/>
        <v/>
      </c>
      <c r="R183" s="1"/>
      <c r="S183" s="1"/>
      <c r="T183" s="55"/>
      <c r="U183" s="8"/>
      <c r="W183" s="8"/>
      <c r="X183" s="1" t="str">
        <f t="shared" si="63"/>
        <v/>
      </c>
      <c r="Y183" s="1" t="str">
        <f t="shared" si="64"/>
        <v/>
      </c>
      <c r="Z183" s="117"/>
      <c r="AA183" s="1" t="str">
        <f t="shared" si="71"/>
        <v/>
      </c>
      <c r="AE183" t="s">
        <v>81</v>
      </c>
      <c r="AF183" t="s">
        <v>81</v>
      </c>
      <c r="AG183" t="s">
        <v>81</v>
      </c>
      <c r="AH183" t="s">
        <v>81</v>
      </c>
      <c r="AI183" t="s">
        <v>89</v>
      </c>
      <c r="AK183" t="s">
        <v>81</v>
      </c>
      <c r="AL183" t="s">
        <v>91</v>
      </c>
      <c r="AN183" s="59" t="s">
        <v>7432</v>
      </c>
      <c r="AP183" s="149"/>
      <c r="AS183" s="1" t="str">
        <f t="shared" si="66"/>
        <v>Down 00:00</v>
      </c>
      <c r="AT183" s="150" t="s">
        <v>81</v>
      </c>
      <c r="AU183" s="150" t="s">
        <v>81</v>
      </c>
      <c r="AV183" s="150" t="s">
        <v>81</v>
      </c>
      <c r="AX183" s="1" t="str">
        <f t="shared" si="67"/>
        <v/>
      </c>
      <c r="AY183" s="1" t="str">
        <f t="shared" si="68"/>
        <v/>
      </c>
      <c r="BA183" t="s">
        <v>4170</v>
      </c>
      <c r="BB183" t="s">
        <v>4153</v>
      </c>
      <c r="BO183" s="8" t="s">
        <v>4698</v>
      </c>
      <c r="BP183" s="5" t="s">
        <v>9331</v>
      </c>
      <c r="BY183">
        <v>206416</v>
      </c>
      <c r="BZ183" t="s">
        <v>14505</v>
      </c>
    </row>
    <row r="184" spans="1:78" x14ac:dyDescent="0.25">
      <c r="A184" s="1" t="str">
        <f t="shared" si="72"/>
        <v/>
      </c>
      <c r="B184" s="1" t="str">
        <f t="shared" si="73"/>
        <v/>
      </c>
      <c r="C184" s="60" t="str">
        <f t="shared" si="74"/>
        <v/>
      </c>
      <c r="D184" s="1" t="str">
        <f t="shared" si="75"/>
        <v/>
      </c>
      <c r="E184" s="1" t="str">
        <f t="shared" si="76"/>
        <v/>
      </c>
      <c r="F184" s="1" t="str">
        <f t="shared" si="77"/>
        <v/>
      </c>
      <c r="G184" s="1" t="str">
        <f t="shared" si="78"/>
        <v/>
      </c>
      <c r="H184" s="55" t="str">
        <f t="shared" si="79"/>
        <v/>
      </c>
      <c r="I184" s="1" t="str">
        <f>IF(O184="","",(IF(ISNA(VLOOKUP(O184,'On-Air sites List'!$B$1:$B$2000,1,FALSE)),"Not in List","")))</f>
        <v/>
      </c>
      <c r="J184" s="1" t="str">
        <f t="shared" si="80"/>
        <v/>
      </c>
      <c r="K184" s="1" t="str">
        <f t="shared" si="60"/>
        <v/>
      </c>
      <c r="L184" s="150"/>
      <c r="M184" s="150"/>
      <c r="N184" s="150"/>
      <c r="O184" s="150"/>
      <c r="P184" s="1" t="str">
        <f t="shared" si="61"/>
        <v/>
      </c>
      <c r="Q184" s="1" t="str">
        <f t="shared" si="62"/>
        <v/>
      </c>
      <c r="R184" s="1"/>
      <c r="S184" s="1"/>
      <c r="T184" s="55"/>
      <c r="U184" s="8"/>
      <c r="W184" s="8"/>
      <c r="X184" s="1" t="str">
        <f t="shared" si="63"/>
        <v/>
      </c>
      <c r="Y184" s="1" t="str">
        <f t="shared" si="64"/>
        <v/>
      </c>
      <c r="Z184" s="117"/>
      <c r="AA184" s="1" t="str">
        <f t="shared" si="71"/>
        <v/>
      </c>
      <c r="AE184" t="s">
        <v>81</v>
      </c>
      <c r="AF184" t="s">
        <v>81</v>
      </c>
      <c r="AG184" t="s">
        <v>81</v>
      </c>
      <c r="AH184" t="s">
        <v>81</v>
      </c>
      <c r="AI184" t="s">
        <v>89</v>
      </c>
      <c r="AK184" t="s">
        <v>81</v>
      </c>
      <c r="AL184" t="s">
        <v>91</v>
      </c>
      <c r="AN184" s="59" t="s">
        <v>7432</v>
      </c>
      <c r="AP184" s="149"/>
      <c r="AS184" s="1" t="str">
        <f t="shared" si="66"/>
        <v>Down 00:00</v>
      </c>
      <c r="AT184" s="150" t="s">
        <v>81</v>
      </c>
      <c r="AU184" s="150" t="s">
        <v>81</v>
      </c>
      <c r="AV184" s="150" t="s">
        <v>81</v>
      </c>
      <c r="AX184" s="1" t="str">
        <f t="shared" si="67"/>
        <v/>
      </c>
      <c r="AY184" s="1" t="str">
        <f t="shared" si="68"/>
        <v/>
      </c>
      <c r="BA184" t="s">
        <v>4171</v>
      </c>
      <c r="BB184" t="s">
        <v>4153</v>
      </c>
      <c r="BO184" s="8" t="s">
        <v>6078</v>
      </c>
      <c r="BP184" s="5" t="s">
        <v>9332</v>
      </c>
      <c r="BY184">
        <v>213529</v>
      </c>
      <c r="BZ184" t="s">
        <v>14505</v>
      </c>
    </row>
    <row r="185" spans="1:78" x14ac:dyDescent="0.25">
      <c r="A185" s="1" t="str">
        <f t="shared" si="72"/>
        <v/>
      </c>
      <c r="B185" s="1" t="str">
        <f t="shared" si="73"/>
        <v/>
      </c>
      <c r="C185" s="60" t="str">
        <f t="shared" si="74"/>
        <v/>
      </c>
      <c r="D185" s="1" t="str">
        <f t="shared" si="75"/>
        <v/>
      </c>
      <c r="E185" s="1" t="str">
        <f t="shared" si="76"/>
        <v/>
      </c>
      <c r="F185" s="1" t="str">
        <f t="shared" si="77"/>
        <v/>
      </c>
      <c r="G185" s="1" t="str">
        <f t="shared" si="78"/>
        <v/>
      </c>
      <c r="H185" s="55" t="str">
        <f t="shared" si="79"/>
        <v/>
      </c>
      <c r="I185" s="1" t="str">
        <f>IF(O185="","",(IF(ISNA(VLOOKUP(O185,'On-Air sites List'!$B$1:$B$2000,1,FALSE)),"Not in List","")))</f>
        <v/>
      </c>
      <c r="J185" s="1" t="str">
        <f t="shared" si="80"/>
        <v/>
      </c>
      <c r="K185" s="1" t="str">
        <f t="shared" si="60"/>
        <v/>
      </c>
      <c r="L185" s="150"/>
      <c r="M185" s="150"/>
      <c r="N185" s="150"/>
      <c r="O185" s="150"/>
      <c r="P185" s="1" t="str">
        <f t="shared" si="61"/>
        <v/>
      </c>
      <c r="Q185" s="1" t="str">
        <f t="shared" si="62"/>
        <v/>
      </c>
      <c r="R185" s="1"/>
      <c r="S185" s="1"/>
      <c r="T185" s="55"/>
      <c r="U185" s="8"/>
      <c r="W185" s="8"/>
      <c r="X185" s="1" t="str">
        <f t="shared" si="63"/>
        <v/>
      </c>
      <c r="Y185" s="1" t="str">
        <f t="shared" si="64"/>
        <v/>
      </c>
      <c r="Z185" s="117"/>
      <c r="AA185" s="1" t="str">
        <f t="shared" si="71"/>
        <v/>
      </c>
      <c r="AE185" t="s">
        <v>81</v>
      </c>
      <c r="AF185" t="s">
        <v>154</v>
      </c>
      <c r="AG185" t="s">
        <v>155</v>
      </c>
      <c r="AH185" t="s">
        <v>429</v>
      </c>
      <c r="AI185" t="s">
        <v>89</v>
      </c>
      <c r="AK185" t="s">
        <v>430</v>
      </c>
      <c r="AL185" t="s">
        <v>91</v>
      </c>
      <c r="AN185" s="59" t="s">
        <v>7432</v>
      </c>
      <c r="AP185" s="149"/>
      <c r="AS185" s="1" t="str">
        <f t="shared" si="66"/>
        <v>Down 00:00</v>
      </c>
      <c r="AT185" s="150" t="s">
        <v>81</v>
      </c>
      <c r="AU185" s="150" t="s">
        <v>81</v>
      </c>
      <c r="AV185" s="150" t="s">
        <v>81</v>
      </c>
      <c r="AX185" s="1" t="str">
        <f t="shared" si="67"/>
        <v/>
      </c>
      <c r="AY185" s="1" t="str">
        <f t="shared" si="68"/>
        <v/>
      </c>
      <c r="BA185" t="s">
        <v>4172</v>
      </c>
      <c r="BB185" t="s">
        <v>4153</v>
      </c>
      <c r="BO185" s="8" t="s">
        <v>4696</v>
      </c>
      <c r="BP185" s="5" t="s">
        <v>9333</v>
      </c>
      <c r="BY185">
        <v>215581</v>
      </c>
      <c r="BZ185" t="s">
        <v>14505</v>
      </c>
    </row>
    <row r="186" spans="1:78" x14ac:dyDescent="0.25">
      <c r="A186" s="1" t="str">
        <f t="shared" si="72"/>
        <v/>
      </c>
      <c r="B186" s="1" t="str">
        <f t="shared" si="73"/>
        <v/>
      </c>
      <c r="C186" s="60" t="str">
        <f t="shared" si="74"/>
        <v/>
      </c>
      <c r="D186" s="1" t="str">
        <f t="shared" si="75"/>
        <v/>
      </c>
      <c r="E186" s="1" t="str">
        <f t="shared" si="76"/>
        <v/>
      </c>
      <c r="F186" s="1" t="str">
        <f t="shared" si="77"/>
        <v/>
      </c>
      <c r="G186" s="1" t="str">
        <f t="shared" si="78"/>
        <v/>
      </c>
      <c r="H186" s="55" t="str">
        <f t="shared" si="79"/>
        <v/>
      </c>
      <c r="I186" s="1" t="str">
        <f>IF(O186="","",(IF(ISNA(VLOOKUP(O186,'On-Air sites List'!$B$1:$B$2000,1,FALSE)),"Not in List","")))</f>
        <v/>
      </c>
      <c r="J186" s="1" t="str">
        <f t="shared" si="80"/>
        <v/>
      </c>
      <c r="K186" s="1" t="str">
        <f t="shared" si="60"/>
        <v/>
      </c>
      <c r="L186" s="150"/>
      <c r="M186" s="150"/>
      <c r="N186" s="150"/>
      <c r="O186" s="150"/>
      <c r="P186" s="1" t="str">
        <f t="shared" si="61"/>
        <v/>
      </c>
      <c r="Q186" s="1" t="str">
        <f t="shared" si="62"/>
        <v/>
      </c>
      <c r="R186" s="1"/>
      <c r="S186" s="1"/>
      <c r="T186" s="55"/>
      <c r="U186" s="8"/>
      <c r="W186" s="8"/>
      <c r="X186" s="1" t="str">
        <f t="shared" si="63"/>
        <v/>
      </c>
      <c r="Y186" s="1" t="str">
        <f t="shared" si="64"/>
        <v/>
      </c>
      <c r="Z186" s="117"/>
      <c r="AA186" s="1" t="str">
        <f t="shared" si="71"/>
        <v/>
      </c>
      <c r="AE186" t="s">
        <v>431</v>
      </c>
      <c r="AF186" t="s">
        <v>86</v>
      </c>
      <c r="AG186" t="s">
        <v>87</v>
      </c>
      <c r="AH186" t="s">
        <v>432</v>
      </c>
      <c r="AI186" t="s">
        <v>89</v>
      </c>
      <c r="AK186" t="s">
        <v>433</v>
      </c>
      <c r="AL186" t="s">
        <v>91</v>
      </c>
      <c r="AN186" s="59" t="s">
        <v>7444</v>
      </c>
      <c r="AP186" s="149"/>
      <c r="AS186" s="1" t="str">
        <f t="shared" si="66"/>
        <v>Down 00:00</v>
      </c>
      <c r="AT186" s="150" t="s">
        <v>81</v>
      </c>
      <c r="AU186" s="150" t="s">
        <v>81</v>
      </c>
      <c r="AV186" s="150" t="s">
        <v>81</v>
      </c>
      <c r="AX186" s="1" t="str">
        <f t="shared" si="67"/>
        <v/>
      </c>
      <c r="AY186" s="1" t="str">
        <f t="shared" si="68"/>
        <v/>
      </c>
      <c r="BA186" t="s">
        <v>4173</v>
      </c>
      <c r="BB186" t="s">
        <v>4153</v>
      </c>
      <c r="BO186" s="8" t="s">
        <v>4565</v>
      </c>
      <c r="BP186" s="5" t="s">
        <v>9334</v>
      </c>
      <c r="BY186">
        <v>215582</v>
      </c>
      <c r="BZ186" t="s">
        <v>14505</v>
      </c>
    </row>
    <row r="187" spans="1:78" x14ac:dyDescent="0.25">
      <c r="A187" s="1" t="str">
        <f t="shared" si="72"/>
        <v/>
      </c>
      <c r="B187" s="1" t="str">
        <f t="shared" si="73"/>
        <v/>
      </c>
      <c r="C187" s="60" t="str">
        <f t="shared" si="74"/>
        <v/>
      </c>
      <c r="D187" s="1" t="str">
        <f t="shared" si="75"/>
        <v/>
      </c>
      <c r="E187" s="1" t="str">
        <f t="shared" si="76"/>
        <v/>
      </c>
      <c r="F187" s="1" t="str">
        <f t="shared" si="77"/>
        <v/>
      </c>
      <c r="G187" s="1" t="str">
        <f t="shared" si="78"/>
        <v/>
      </c>
      <c r="H187" s="55" t="str">
        <f t="shared" si="79"/>
        <v/>
      </c>
      <c r="I187" s="1" t="str">
        <f>IF(O187="","",(IF(ISNA(VLOOKUP(O187,'On-Air sites List'!$B$1:$B$2000,1,FALSE)),"Not in List","")))</f>
        <v/>
      </c>
      <c r="J187" s="1" t="str">
        <f t="shared" si="80"/>
        <v/>
      </c>
      <c r="K187" s="1" t="str">
        <f t="shared" si="60"/>
        <v/>
      </c>
      <c r="L187" s="8"/>
      <c r="M187" s="8"/>
      <c r="N187" s="8"/>
      <c r="O187" s="8"/>
      <c r="P187" s="1" t="str">
        <f t="shared" si="61"/>
        <v/>
      </c>
      <c r="Q187" s="1" t="str">
        <f t="shared" si="62"/>
        <v/>
      </c>
      <c r="R187" s="1"/>
      <c r="S187" s="1"/>
      <c r="T187" s="55"/>
      <c r="U187" s="8"/>
      <c r="W187" s="8"/>
      <c r="X187" s="1" t="str">
        <f t="shared" si="63"/>
        <v/>
      </c>
      <c r="Y187" s="1" t="str">
        <f t="shared" si="64"/>
        <v/>
      </c>
      <c r="Z187" s="117"/>
      <c r="AA187" s="1" t="str">
        <f t="shared" si="71"/>
        <v/>
      </c>
      <c r="AE187" t="s">
        <v>81</v>
      </c>
      <c r="AF187" t="s">
        <v>92</v>
      </c>
      <c r="AG187" t="s">
        <v>93</v>
      </c>
      <c r="AH187" t="s">
        <v>434</v>
      </c>
      <c r="AI187" t="s">
        <v>89</v>
      </c>
      <c r="AK187" t="s">
        <v>435</v>
      </c>
      <c r="AL187" t="s">
        <v>91</v>
      </c>
      <c r="AN187" s="59" t="s">
        <v>7444</v>
      </c>
      <c r="AP187" s="149"/>
      <c r="AS187" s="1" t="str">
        <f t="shared" si="66"/>
        <v>Down 00:00</v>
      </c>
      <c r="AT187" s="150" t="s">
        <v>81</v>
      </c>
      <c r="AU187" s="150" t="s">
        <v>81</v>
      </c>
      <c r="AV187" s="150" t="s">
        <v>81</v>
      </c>
      <c r="AX187" s="1" t="str">
        <f t="shared" si="67"/>
        <v/>
      </c>
      <c r="AY187" s="1" t="str">
        <f t="shared" si="68"/>
        <v/>
      </c>
      <c r="BA187" t="s">
        <v>4174</v>
      </c>
      <c r="BB187" t="s">
        <v>4153</v>
      </c>
      <c r="BO187" s="8" t="s">
        <v>4363</v>
      </c>
      <c r="BP187" s="5" t="s">
        <v>9335</v>
      </c>
      <c r="BY187">
        <v>223806</v>
      </c>
      <c r="BZ187" t="s">
        <v>14505</v>
      </c>
    </row>
    <row r="188" spans="1:78" x14ac:dyDescent="0.25">
      <c r="A188" s="1" t="str">
        <f t="shared" si="72"/>
        <v/>
      </c>
      <c r="B188" s="1" t="str">
        <f t="shared" si="73"/>
        <v/>
      </c>
      <c r="C188" s="60" t="str">
        <f t="shared" si="74"/>
        <v/>
      </c>
      <c r="D188" s="1" t="str">
        <f t="shared" si="75"/>
        <v/>
      </c>
      <c r="E188" s="1" t="str">
        <f t="shared" si="76"/>
        <v/>
      </c>
      <c r="F188" s="1" t="str">
        <f t="shared" si="77"/>
        <v/>
      </c>
      <c r="G188" s="1" t="str">
        <f t="shared" si="78"/>
        <v/>
      </c>
      <c r="H188" s="55" t="str">
        <f t="shared" si="79"/>
        <v/>
      </c>
      <c r="I188" s="1" t="str">
        <f>IF(O188="","",(IF(ISNA(VLOOKUP(O188,'On-Air sites List'!$B$1:$B$2000,1,FALSE)),"Not in List","")))</f>
        <v/>
      </c>
      <c r="J188" s="1" t="str">
        <f t="shared" si="80"/>
        <v/>
      </c>
      <c r="K188" s="1" t="str">
        <f t="shared" si="60"/>
        <v/>
      </c>
      <c r="L188" s="8"/>
      <c r="M188" s="8"/>
      <c r="N188" s="8"/>
      <c r="O188" s="8"/>
      <c r="P188" s="1" t="str">
        <f t="shared" si="61"/>
        <v/>
      </c>
      <c r="Q188" s="1" t="str">
        <f t="shared" si="62"/>
        <v/>
      </c>
      <c r="R188" s="1"/>
      <c r="S188" s="1"/>
      <c r="T188" s="55"/>
      <c r="U188" s="8"/>
      <c r="W188" s="8"/>
      <c r="X188" s="1" t="str">
        <f t="shared" si="63"/>
        <v/>
      </c>
      <c r="Y188" s="1" t="str">
        <f t="shared" si="64"/>
        <v/>
      </c>
      <c r="Z188" s="117"/>
      <c r="AA188" s="1" t="str">
        <f t="shared" si="71"/>
        <v/>
      </c>
      <c r="AE188" t="s">
        <v>81</v>
      </c>
      <c r="AF188" t="s">
        <v>96</v>
      </c>
      <c r="AG188" t="s">
        <v>97</v>
      </c>
      <c r="AH188" t="s">
        <v>436</v>
      </c>
      <c r="AI188" t="s">
        <v>89</v>
      </c>
      <c r="AK188" t="s">
        <v>437</v>
      </c>
      <c r="AL188" t="s">
        <v>91</v>
      </c>
      <c r="AN188" s="59" t="s">
        <v>7444</v>
      </c>
      <c r="AP188" s="149"/>
      <c r="AS188" s="1" t="str">
        <f t="shared" si="66"/>
        <v>Down 00:00</v>
      </c>
      <c r="AT188" s="150" t="s">
        <v>81</v>
      </c>
      <c r="AU188" s="150" t="s">
        <v>81</v>
      </c>
      <c r="AV188" s="150" t="s">
        <v>81</v>
      </c>
      <c r="AX188" s="1" t="str">
        <f t="shared" si="67"/>
        <v/>
      </c>
      <c r="AY188" s="1" t="str">
        <f t="shared" si="68"/>
        <v/>
      </c>
      <c r="BA188" t="s">
        <v>4175</v>
      </c>
      <c r="BB188" t="s">
        <v>4153</v>
      </c>
      <c r="BO188" s="8" t="s">
        <v>4850</v>
      </c>
      <c r="BP188" s="5" t="s">
        <v>9336</v>
      </c>
      <c r="BY188">
        <v>225278</v>
      </c>
      <c r="BZ188" t="s">
        <v>14505</v>
      </c>
    </row>
    <row r="189" spans="1:78" x14ac:dyDescent="0.25">
      <c r="A189" s="1" t="str">
        <f t="shared" si="72"/>
        <v/>
      </c>
      <c r="B189" s="1" t="str">
        <f t="shared" si="73"/>
        <v/>
      </c>
      <c r="C189" s="60" t="str">
        <f t="shared" si="74"/>
        <v/>
      </c>
      <c r="D189" s="1" t="str">
        <f t="shared" si="75"/>
        <v/>
      </c>
      <c r="E189" s="1" t="str">
        <f t="shared" si="76"/>
        <v/>
      </c>
      <c r="F189" s="1" t="str">
        <f t="shared" si="77"/>
        <v/>
      </c>
      <c r="G189" s="1" t="str">
        <f t="shared" si="78"/>
        <v/>
      </c>
      <c r="H189" s="55" t="str">
        <f t="shared" si="79"/>
        <v/>
      </c>
      <c r="I189" s="1" t="str">
        <f>IF(O189="","",(IF(ISNA(VLOOKUP(O189,'On-Air sites List'!$B$1:$B$2000,1,FALSE)),"Not in List","")))</f>
        <v/>
      </c>
      <c r="J189" s="1" t="str">
        <f t="shared" si="80"/>
        <v/>
      </c>
      <c r="K189" s="1" t="str">
        <f t="shared" si="60"/>
        <v/>
      </c>
      <c r="L189" s="8"/>
      <c r="M189" s="8"/>
      <c r="N189" s="8"/>
      <c r="O189" s="8"/>
      <c r="P189" s="1" t="str">
        <f t="shared" si="61"/>
        <v/>
      </c>
      <c r="Q189" s="1" t="str">
        <f t="shared" si="62"/>
        <v/>
      </c>
      <c r="R189" s="1"/>
      <c r="S189" s="1"/>
      <c r="T189" s="55"/>
      <c r="U189" s="8"/>
      <c r="W189" s="8"/>
      <c r="X189" s="1" t="str">
        <f t="shared" si="63"/>
        <v/>
      </c>
      <c r="Y189" s="1" t="str">
        <f t="shared" si="64"/>
        <v/>
      </c>
      <c r="Z189" s="117"/>
      <c r="AA189" s="1" t="str">
        <f t="shared" si="71"/>
        <v/>
      </c>
      <c r="AE189" t="s">
        <v>81</v>
      </c>
      <c r="AF189" t="s">
        <v>100</v>
      </c>
      <c r="AG189" t="s">
        <v>101</v>
      </c>
      <c r="AH189" t="s">
        <v>438</v>
      </c>
      <c r="AI189" t="s">
        <v>89</v>
      </c>
      <c r="AK189" t="s">
        <v>439</v>
      </c>
      <c r="AL189" t="s">
        <v>91</v>
      </c>
      <c r="AN189" s="59" t="s">
        <v>7444</v>
      </c>
      <c r="AP189" s="149"/>
      <c r="AS189" s="1" t="str">
        <f t="shared" si="66"/>
        <v>Down 00:00</v>
      </c>
      <c r="AT189" s="150" t="s">
        <v>81</v>
      </c>
      <c r="AU189" s="150" t="s">
        <v>81</v>
      </c>
      <c r="AV189" s="150" t="s">
        <v>81</v>
      </c>
      <c r="AX189" s="1" t="str">
        <f t="shared" si="67"/>
        <v/>
      </c>
      <c r="AY189" s="1" t="str">
        <f t="shared" si="68"/>
        <v/>
      </c>
      <c r="BA189" t="s">
        <v>2064</v>
      </c>
      <c r="BB189" t="s">
        <v>4153</v>
      </c>
      <c r="BO189" s="8" t="s">
        <v>4929</v>
      </c>
      <c r="BP189" s="5" t="s">
        <v>9337</v>
      </c>
      <c r="BY189">
        <v>233699</v>
      </c>
      <c r="BZ189" t="s">
        <v>14505</v>
      </c>
    </row>
    <row r="190" spans="1:78" x14ac:dyDescent="0.25">
      <c r="A190" s="1" t="str">
        <f t="shared" si="72"/>
        <v/>
      </c>
      <c r="B190" s="1" t="str">
        <f t="shared" si="73"/>
        <v/>
      </c>
      <c r="C190" s="60" t="str">
        <f t="shared" si="74"/>
        <v/>
      </c>
      <c r="D190" s="1" t="str">
        <f t="shared" si="75"/>
        <v/>
      </c>
      <c r="E190" s="1" t="str">
        <f t="shared" si="76"/>
        <v/>
      </c>
      <c r="F190" s="1" t="str">
        <f t="shared" si="77"/>
        <v/>
      </c>
      <c r="G190" s="1" t="str">
        <f t="shared" si="78"/>
        <v/>
      </c>
      <c r="H190" s="55" t="str">
        <f t="shared" si="79"/>
        <v/>
      </c>
      <c r="I190" s="1" t="str">
        <f>IF(O190="","",(IF(ISNA(VLOOKUP(O190,'On-Air sites List'!$B$1:$B$2000,1,FALSE)),"Not in List","")))</f>
        <v/>
      </c>
      <c r="J190" s="1" t="str">
        <f t="shared" si="80"/>
        <v/>
      </c>
      <c r="K190" s="1" t="str">
        <f t="shared" si="60"/>
        <v/>
      </c>
      <c r="L190" s="8"/>
      <c r="M190" s="8"/>
      <c r="N190" s="8"/>
      <c r="O190" s="8"/>
      <c r="P190" s="1" t="str">
        <f t="shared" si="61"/>
        <v/>
      </c>
      <c r="Q190" s="1" t="str">
        <f t="shared" si="62"/>
        <v/>
      </c>
      <c r="R190" s="1"/>
      <c r="S190" s="1"/>
      <c r="T190" s="55"/>
      <c r="U190" s="8"/>
      <c r="W190" s="8"/>
      <c r="X190" s="1" t="str">
        <f t="shared" si="63"/>
        <v/>
      </c>
      <c r="Y190" s="1" t="str">
        <f t="shared" si="64"/>
        <v/>
      </c>
      <c r="Z190" s="117"/>
      <c r="AA190" s="1" t="str">
        <f t="shared" si="71"/>
        <v/>
      </c>
      <c r="AE190" t="s">
        <v>81</v>
      </c>
      <c r="AF190" t="s">
        <v>104</v>
      </c>
      <c r="AG190" t="s">
        <v>105</v>
      </c>
      <c r="AH190" t="s">
        <v>440</v>
      </c>
      <c r="AI190" t="s">
        <v>89</v>
      </c>
      <c r="AK190" t="s">
        <v>441</v>
      </c>
      <c r="AL190" t="s">
        <v>91</v>
      </c>
      <c r="AN190" s="59" t="s">
        <v>7444</v>
      </c>
      <c r="AP190" s="149"/>
      <c r="AS190" s="1" t="str">
        <f t="shared" si="66"/>
        <v>Down 00:00</v>
      </c>
      <c r="AT190" s="150" t="s">
        <v>81</v>
      </c>
      <c r="AU190" s="150" t="s">
        <v>81</v>
      </c>
      <c r="AV190" s="150" t="s">
        <v>81</v>
      </c>
      <c r="AX190" s="1" t="str">
        <f t="shared" si="67"/>
        <v/>
      </c>
      <c r="AY190" s="1" t="str">
        <f t="shared" si="68"/>
        <v/>
      </c>
      <c r="BA190" t="s">
        <v>2309</v>
      </c>
      <c r="BB190" t="s">
        <v>4153</v>
      </c>
      <c r="BO190" s="8" t="s">
        <v>4343</v>
      </c>
      <c r="BP190" s="5" t="s">
        <v>9338</v>
      </c>
      <c r="BY190">
        <v>233700</v>
      </c>
      <c r="BZ190" t="s">
        <v>14505</v>
      </c>
    </row>
    <row r="191" spans="1:78" x14ac:dyDescent="0.25">
      <c r="A191" s="1" t="str">
        <f t="shared" si="72"/>
        <v/>
      </c>
      <c r="B191" s="1" t="str">
        <f t="shared" si="73"/>
        <v/>
      </c>
      <c r="C191" s="60" t="str">
        <f t="shared" si="74"/>
        <v/>
      </c>
      <c r="D191" s="1" t="str">
        <f t="shared" si="75"/>
        <v/>
      </c>
      <c r="E191" s="1" t="str">
        <f t="shared" si="76"/>
        <v/>
      </c>
      <c r="F191" s="1" t="str">
        <f t="shared" si="77"/>
        <v/>
      </c>
      <c r="G191" s="1" t="str">
        <f t="shared" si="78"/>
        <v/>
      </c>
      <c r="H191" s="55" t="str">
        <f t="shared" si="79"/>
        <v/>
      </c>
      <c r="I191" s="1" t="str">
        <f>IF(O191="","",(IF(ISNA(VLOOKUP(O191,'On-Air sites List'!$B$1:$B$2000,1,FALSE)),"Not in List","")))</f>
        <v/>
      </c>
      <c r="J191" s="1" t="str">
        <f t="shared" si="80"/>
        <v/>
      </c>
      <c r="K191" s="1" t="str">
        <f t="shared" si="60"/>
        <v/>
      </c>
      <c r="L191" s="8"/>
      <c r="M191" s="8"/>
      <c r="N191" s="8"/>
      <c r="O191" s="8"/>
      <c r="P191" s="1" t="str">
        <f t="shared" si="61"/>
        <v/>
      </c>
      <c r="Q191" s="1" t="str">
        <f t="shared" si="62"/>
        <v/>
      </c>
      <c r="R191" s="1"/>
      <c r="S191" s="1"/>
      <c r="T191" s="55"/>
      <c r="U191" s="8"/>
      <c r="W191" s="8"/>
      <c r="X191" s="1" t="str">
        <f t="shared" si="63"/>
        <v/>
      </c>
      <c r="Y191" s="1" t="str">
        <f t="shared" si="64"/>
        <v/>
      </c>
      <c r="Z191" s="117"/>
      <c r="AA191" s="1" t="str">
        <f t="shared" si="71"/>
        <v/>
      </c>
      <c r="AE191" t="s">
        <v>81</v>
      </c>
      <c r="AF191" t="s">
        <v>108</v>
      </c>
      <c r="AG191" t="s">
        <v>109</v>
      </c>
      <c r="AH191" t="s">
        <v>442</v>
      </c>
      <c r="AI191" t="s">
        <v>89</v>
      </c>
      <c r="AK191" t="s">
        <v>443</v>
      </c>
      <c r="AL191" t="s">
        <v>91</v>
      </c>
      <c r="AN191" s="59" t="s">
        <v>7444</v>
      </c>
      <c r="AP191" s="149"/>
      <c r="AS191" s="1" t="str">
        <f t="shared" si="66"/>
        <v>Down 00:00</v>
      </c>
      <c r="AT191" s="150" t="s">
        <v>81</v>
      </c>
      <c r="AU191" s="150" t="s">
        <v>81</v>
      </c>
      <c r="AV191" s="150" t="s">
        <v>81</v>
      </c>
      <c r="AX191" s="1" t="str">
        <f t="shared" si="67"/>
        <v/>
      </c>
      <c r="AY191" s="1" t="str">
        <f t="shared" si="68"/>
        <v/>
      </c>
      <c r="BA191" t="s">
        <v>2076</v>
      </c>
      <c r="BB191" t="s">
        <v>4153</v>
      </c>
      <c r="BO191" s="8" t="s">
        <v>6882</v>
      </c>
      <c r="BP191" s="5" t="s">
        <v>9339</v>
      </c>
      <c r="BY191">
        <v>235279</v>
      </c>
      <c r="BZ191" t="s">
        <v>14505</v>
      </c>
    </row>
    <row r="192" spans="1:78" x14ac:dyDescent="0.25">
      <c r="A192" s="1" t="str">
        <f t="shared" si="72"/>
        <v/>
      </c>
      <c r="B192" s="1" t="str">
        <f t="shared" si="73"/>
        <v/>
      </c>
      <c r="C192" s="60" t="str">
        <f t="shared" si="74"/>
        <v/>
      </c>
      <c r="D192" s="1" t="str">
        <f t="shared" si="75"/>
        <v/>
      </c>
      <c r="E192" s="1" t="str">
        <f t="shared" si="76"/>
        <v/>
      </c>
      <c r="F192" s="1" t="str">
        <f t="shared" si="77"/>
        <v/>
      </c>
      <c r="G192" s="1" t="str">
        <f t="shared" si="78"/>
        <v/>
      </c>
      <c r="H192" s="55" t="str">
        <f t="shared" si="79"/>
        <v/>
      </c>
      <c r="I192" s="1" t="str">
        <f>IF(O192="","",(IF(ISNA(VLOOKUP(O192,'On-Air sites List'!$B$1:$B$2000,1,FALSE)),"Not in List","")))</f>
        <v/>
      </c>
      <c r="J192" s="1" t="str">
        <f t="shared" si="80"/>
        <v/>
      </c>
      <c r="K192" s="1" t="str">
        <f t="shared" si="60"/>
        <v/>
      </c>
      <c r="L192" s="8"/>
      <c r="M192" s="8"/>
      <c r="N192" s="8"/>
      <c r="O192" s="8"/>
      <c r="P192" s="1" t="str">
        <f t="shared" si="61"/>
        <v/>
      </c>
      <c r="Q192" s="1" t="str">
        <f t="shared" si="62"/>
        <v/>
      </c>
      <c r="R192" s="1"/>
      <c r="S192" s="1"/>
      <c r="T192" s="55"/>
      <c r="U192" s="8"/>
      <c r="W192" s="8"/>
      <c r="X192" s="1" t="str">
        <f t="shared" si="63"/>
        <v/>
      </c>
      <c r="Y192" s="1" t="str">
        <f t="shared" si="64"/>
        <v/>
      </c>
      <c r="Z192" s="117"/>
      <c r="AA192" s="1" t="str">
        <f t="shared" si="71"/>
        <v/>
      </c>
      <c r="AE192" t="s">
        <v>81</v>
      </c>
      <c r="AF192" t="s">
        <v>10070</v>
      </c>
      <c r="AG192" t="s">
        <v>6153</v>
      </c>
      <c r="AH192" t="s">
        <v>445</v>
      </c>
      <c r="AI192" t="s">
        <v>89</v>
      </c>
      <c r="AK192" t="s">
        <v>446</v>
      </c>
      <c r="AL192" t="s">
        <v>91</v>
      </c>
      <c r="AN192" s="59" t="s">
        <v>7444</v>
      </c>
      <c r="AP192" s="149"/>
      <c r="AS192" s="1" t="str">
        <f t="shared" si="66"/>
        <v>Down 00:00</v>
      </c>
      <c r="AT192" s="150" t="s">
        <v>81</v>
      </c>
      <c r="AU192" s="150" t="s">
        <v>81</v>
      </c>
      <c r="AV192" s="150" t="s">
        <v>81</v>
      </c>
      <c r="AX192" s="1" t="str">
        <f t="shared" si="67"/>
        <v/>
      </c>
      <c r="AY192" s="1" t="str">
        <f t="shared" si="68"/>
        <v/>
      </c>
      <c r="BA192" t="s">
        <v>4176</v>
      </c>
      <c r="BB192" t="s">
        <v>4153</v>
      </c>
      <c r="BO192" s="8" t="s">
        <v>6147</v>
      </c>
      <c r="BP192" s="5" t="s">
        <v>9340</v>
      </c>
      <c r="BY192">
        <v>235325</v>
      </c>
      <c r="BZ192" t="s">
        <v>14505</v>
      </c>
    </row>
    <row r="193" spans="1:78" x14ac:dyDescent="0.25">
      <c r="A193" s="1" t="str">
        <f t="shared" si="72"/>
        <v/>
      </c>
      <c r="B193" s="1" t="str">
        <f t="shared" si="73"/>
        <v/>
      </c>
      <c r="C193" s="60" t="str">
        <f t="shared" si="74"/>
        <v/>
      </c>
      <c r="D193" s="1" t="str">
        <f t="shared" si="75"/>
        <v/>
      </c>
      <c r="E193" s="1" t="str">
        <f t="shared" si="76"/>
        <v/>
      </c>
      <c r="F193" s="1" t="str">
        <f t="shared" si="77"/>
        <v/>
      </c>
      <c r="G193" s="1" t="str">
        <f t="shared" si="78"/>
        <v/>
      </c>
      <c r="H193" s="55" t="str">
        <f t="shared" si="79"/>
        <v/>
      </c>
      <c r="I193" s="1" t="str">
        <f>IF(O193="","",(IF(ISNA(VLOOKUP(O193,'On-Air sites List'!$B$1:$B$2000,1,FALSE)),"Not in List","")))</f>
        <v/>
      </c>
      <c r="J193" s="1" t="str">
        <f t="shared" si="80"/>
        <v/>
      </c>
      <c r="K193" s="1" t="str">
        <f t="shared" si="60"/>
        <v/>
      </c>
      <c r="L193" s="8"/>
      <c r="M193" s="8"/>
      <c r="N193" s="8"/>
      <c r="O193" s="8"/>
      <c r="P193" s="1" t="str">
        <f t="shared" si="61"/>
        <v/>
      </c>
      <c r="Q193" s="1" t="str">
        <f t="shared" si="62"/>
        <v/>
      </c>
      <c r="R193" s="1"/>
      <c r="S193" s="1"/>
      <c r="T193" s="55"/>
      <c r="U193" s="8"/>
      <c r="W193" s="8"/>
      <c r="X193" s="1" t="str">
        <f t="shared" si="63"/>
        <v/>
      </c>
      <c r="Y193" s="1" t="str">
        <f t="shared" si="64"/>
        <v/>
      </c>
      <c r="Z193" s="117"/>
      <c r="AA193" s="1" t="str">
        <f t="shared" si="71"/>
        <v/>
      </c>
      <c r="AE193" t="s">
        <v>81</v>
      </c>
      <c r="AF193" t="s">
        <v>447</v>
      </c>
      <c r="AG193" t="s">
        <v>448</v>
      </c>
      <c r="AH193" t="s">
        <v>449</v>
      </c>
      <c r="AI193" t="s">
        <v>89</v>
      </c>
      <c r="AK193" t="s">
        <v>450</v>
      </c>
      <c r="AL193" t="s">
        <v>91</v>
      </c>
      <c r="AN193" s="59" t="s">
        <v>7444</v>
      </c>
      <c r="AP193" s="149"/>
      <c r="AS193" s="1" t="str">
        <f t="shared" si="66"/>
        <v>Down 00:00</v>
      </c>
      <c r="AT193" s="150" t="s">
        <v>81</v>
      </c>
      <c r="AU193" s="150" t="s">
        <v>81</v>
      </c>
      <c r="AV193" s="150" t="s">
        <v>81</v>
      </c>
      <c r="AX193" s="1" t="str">
        <f t="shared" si="67"/>
        <v/>
      </c>
      <c r="AY193" s="1" t="str">
        <f t="shared" si="68"/>
        <v/>
      </c>
      <c r="BA193" t="s">
        <v>4177</v>
      </c>
      <c r="BB193" t="s">
        <v>4153</v>
      </c>
      <c r="BO193" s="8" t="s">
        <v>2778</v>
      </c>
      <c r="BP193" s="5" t="s">
        <v>9341</v>
      </c>
      <c r="BY193">
        <v>243418</v>
      </c>
      <c r="BZ193" t="s">
        <v>14505</v>
      </c>
    </row>
    <row r="194" spans="1:78" x14ac:dyDescent="0.25">
      <c r="A194" s="1" t="str">
        <f t="shared" si="72"/>
        <v/>
      </c>
      <c r="B194" s="1" t="str">
        <f t="shared" si="73"/>
        <v/>
      </c>
      <c r="C194" s="60" t="str">
        <f t="shared" si="74"/>
        <v/>
      </c>
      <c r="D194" s="1" t="str">
        <f t="shared" si="75"/>
        <v/>
      </c>
      <c r="E194" s="1" t="str">
        <f t="shared" si="76"/>
        <v/>
      </c>
      <c r="F194" s="1" t="str">
        <f t="shared" si="77"/>
        <v/>
      </c>
      <c r="G194" s="1" t="str">
        <f t="shared" si="78"/>
        <v/>
      </c>
      <c r="H194" s="55" t="str">
        <f t="shared" si="79"/>
        <v/>
      </c>
      <c r="I194" s="1" t="str">
        <f>IF(O194="","",(IF(ISNA(VLOOKUP(O194,'On-Air sites List'!$B$1:$B$2000,1,FALSE)),"Not in List","")))</f>
        <v/>
      </c>
      <c r="J194" s="1" t="str">
        <f t="shared" si="80"/>
        <v/>
      </c>
      <c r="K194" s="1" t="str">
        <f t="shared" si="60"/>
        <v/>
      </c>
      <c r="L194" s="8"/>
      <c r="M194" s="8"/>
      <c r="N194" s="8"/>
      <c r="O194" s="8"/>
      <c r="P194" s="1" t="str">
        <f t="shared" si="61"/>
        <v/>
      </c>
      <c r="Q194" s="1" t="str">
        <f t="shared" si="62"/>
        <v/>
      </c>
      <c r="R194" s="1"/>
      <c r="S194" s="1"/>
      <c r="T194" s="55"/>
      <c r="U194" s="8"/>
      <c r="W194" s="8"/>
      <c r="X194" s="1" t="str">
        <f t="shared" si="63"/>
        <v/>
      </c>
      <c r="Y194" s="1" t="str">
        <f t="shared" si="64"/>
        <v/>
      </c>
      <c r="Z194" s="117"/>
      <c r="AA194" s="1" t="str">
        <f t="shared" si="71"/>
        <v/>
      </c>
      <c r="AE194" t="s">
        <v>81</v>
      </c>
      <c r="AF194" t="s">
        <v>451</v>
      </c>
      <c r="AG194" t="s">
        <v>452</v>
      </c>
      <c r="AH194" t="s">
        <v>453</v>
      </c>
      <c r="AI194" t="s">
        <v>89</v>
      </c>
      <c r="AK194" t="s">
        <v>454</v>
      </c>
      <c r="AL194" t="s">
        <v>91</v>
      </c>
      <c r="AN194" s="59" t="s">
        <v>7444</v>
      </c>
      <c r="AP194" s="149"/>
      <c r="AS194" s="1" t="str">
        <f t="shared" si="66"/>
        <v>Down 00:00</v>
      </c>
      <c r="AT194" s="150" t="s">
        <v>81</v>
      </c>
      <c r="AU194" s="150" t="s">
        <v>81</v>
      </c>
      <c r="AV194" s="150" t="s">
        <v>81</v>
      </c>
      <c r="AX194" s="1" t="str">
        <f t="shared" si="67"/>
        <v/>
      </c>
      <c r="AY194" s="1" t="str">
        <f t="shared" si="68"/>
        <v/>
      </c>
      <c r="BA194" t="s">
        <v>2257</v>
      </c>
      <c r="BB194" t="s">
        <v>4153</v>
      </c>
      <c r="BO194" s="8" t="s">
        <v>4067</v>
      </c>
      <c r="BP194" s="5" t="s">
        <v>9342</v>
      </c>
      <c r="BY194">
        <v>243766</v>
      </c>
      <c r="BZ194" t="s">
        <v>14505</v>
      </c>
    </row>
    <row r="195" spans="1:78" x14ac:dyDescent="0.25">
      <c r="A195" s="1" t="str">
        <f t="shared" si="72"/>
        <v/>
      </c>
      <c r="B195" s="1" t="str">
        <f t="shared" si="73"/>
        <v/>
      </c>
      <c r="C195" s="60" t="str">
        <f t="shared" si="74"/>
        <v/>
      </c>
      <c r="D195" s="1" t="str">
        <f t="shared" si="75"/>
        <v/>
      </c>
      <c r="E195" s="1" t="str">
        <f t="shared" si="76"/>
        <v/>
      </c>
      <c r="F195" s="1" t="str">
        <f t="shared" si="77"/>
        <v/>
      </c>
      <c r="G195" s="1" t="str">
        <f t="shared" si="78"/>
        <v/>
      </c>
      <c r="H195" s="55" t="str">
        <f t="shared" si="79"/>
        <v/>
      </c>
      <c r="I195" s="1" t="str">
        <f>IF(O195="","",(IF(ISNA(VLOOKUP(O195,'On-Air sites List'!$B$1:$B$2000,1,FALSE)),"Not in List","")))</f>
        <v/>
      </c>
      <c r="J195" s="1" t="str">
        <f t="shared" si="80"/>
        <v/>
      </c>
      <c r="K195" s="1" t="str">
        <f t="shared" si="60"/>
        <v/>
      </c>
      <c r="L195" s="8"/>
      <c r="M195" s="8"/>
      <c r="N195" s="8"/>
      <c r="O195" s="8"/>
      <c r="P195" s="1" t="str">
        <f t="shared" si="61"/>
        <v/>
      </c>
      <c r="Q195" s="1" t="str">
        <f t="shared" si="62"/>
        <v/>
      </c>
      <c r="R195" s="1"/>
      <c r="S195" s="1"/>
      <c r="T195" s="55"/>
      <c r="U195" s="8"/>
      <c r="W195" s="8"/>
      <c r="X195" s="1" t="str">
        <f t="shared" si="63"/>
        <v/>
      </c>
      <c r="Y195" s="1" t="str">
        <f t="shared" si="64"/>
        <v/>
      </c>
      <c r="Z195" s="117"/>
      <c r="AA195" s="1" t="str">
        <f t="shared" si="71"/>
        <v/>
      </c>
      <c r="AE195" t="s">
        <v>81</v>
      </c>
      <c r="AF195" t="s">
        <v>455</v>
      </c>
      <c r="AG195" t="s">
        <v>456</v>
      </c>
      <c r="AH195" t="s">
        <v>457</v>
      </c>
      <c r="AI195" t="s">
        <v>89</v>
      </c>
      <c r="AK195" t="s">
        <v>458</v>
      </c>
      <c r="AL195" t="s">
        <v>91</v>
      </c>
      <c r="AN195" s="59" t="s">
        <v>7444</v>
      </c>
      <c r="AP195" s="149"/>
      <c r="AS195" s="1" t="str">
        <f t="shared" si="66"/>
        <v>Down 00:00</v>
      </c>
      <c r="AT195" s="150" t="s">
        <v>81</v>
      </c>
      <c r="AU195" s="150" t="s">
        <v>81</v>
      </c>
      <c r="AV195" s="150" t="s">
        <v>81</v>
      </c>
      <c r="AX195" s="1" t="str">
        <f t="shared" si="67"/>
        <v/>
      </c>
      <c r="AY195" s="1" t="str">
        <f t="shared" si="68"/>
        <v/>
      </c>
      <c r="BA195" t="s">
        <v>2080</v>
      </c>
      <c r="BB195" t="s">
        <v>4153</v>
      </c>
      <c r="BO195" s="8" t="s">
        <v>74</v>
      </c>
      <c r="BP195" s="5" t="s">
        <v>9343</v>
      </c>
      <c r="BY195">
        <v>244881</v>
      </c>
      <c r="BZ195" t="s">
        <v>14505</v>
      </c>
    </row>
    <row r="196" spans="1:78" x14ac:dyDescent="0.25">
      <c r="A196" s="1" t="str">
        <f t="shared" si="72"/>
        <v/>
      </c>
      <c r="B196" s="1" t="str">
        <f t="shared" si="73"/>
        <v/>
      </c>
      <c r="C196" s="60" t="str">
        <f t="shared" si="74"/>
        <v/>
      </c>
      <c r="D196" s="1" t="str">
        <f t="shared" si="75"/>
        <v/>
      </c>
      <c r="E196" s="1" t="str">
        <f t="shared" si="76"/>
        <v/>
      </c>
      <c r="F196" s="1" t="str">
        <f t="shared" si="77"/>
        <v/>
      </c>
      <c r="G196" s="1" t="str">
        <f t="shared" si="78"/>
        <v/>
      </c>
      <c r="H196" s="55" t="str">
        <f t="shared" si="79"/>
        <v/>
      </c>
      <c r="I196" s="1" t="str">
        <f>IF(O196="","",(IF(ISNA(VLOOKUP(O196,'On-Air sites List'!$B$1:$B$2000,1,FALSE)),"Not in List","")))</f>
        <v/>
      </c>
      <c r="J196" s="1" t="str">
        <f t="shared" si="80"/>
        <v/>
      </c>
      <c r="K196" s="1" t="str">
        <f t="shared" si="60"/>
        <v/>
      </c>
      <c r="L196" s="8"/>
      <c r="M196" s="8"/>
      <c r="N196" s="8"/>
      <c r="O196" s="8"/>
      <c r="P196" s="1" t="str">
        <f t="shared" si="61"/>
        <v/>
      </c>
      <c r="Q196" s="1" t="str">
        <f t="shared" si="62"/>
        <v/>
      </c>
      <c r="R196" s="1"/>
      <c r="S196" s="1"/>
      <c r="T196" s="55"/>
      <c r="U196" s="8"/>
      <c r="W196" s="8"/>
      <c r="X196" s="1" t="str">
        <f t="shared" si="63"/>
        <v/>
      </c>
      <c r="Y196" s="1" t="str">
        <f t="shared" si="64"/>
        <v/>
      </c>
      <c r="Z196" s="117"/>
      <c r="AA196" s="1" t="str">
        <f t="shared" si="71"/>
        <v/>
      </c>
      <c r="AE196" t="s">
        <v>81</v>
      </c>
      <c r="AF196" t="s">
        <v>459</v>
      </c>
      <c r="AG196" t="s">
        <v>460</v>
      </c>
      <c r="AH196" t="s">
        <v>461</v>
      </c>
      <c r="AI196" t="s">
        <v>89</v>
      </c>
      <c r="AK196" t="s">
        <v>462</v>
      </c>
      <c r="AL196" t="s">
        <v>91</v>
      </c>
      <c r="AN196" s="59" t="s">
        <v>7444</v>
      </c>
      <c r="AP196" s="149"/>
      <c r="AS196" s="1" t="str">
        <f t="shared" si="66"/>
        <v>Down 00:00</v>
      </c>
      <c r="AT196" s="150" t="s">
        <v>81</v>
      </c>
      <c r="AU196" s="150" t="s">
        <v>81</v>
      </c>
      <c r="AV196" s="150" t="s">
        <v>81</v>
      </c>
      <c r="AX196" s="1" t="str">
        <f t="shared" si="67"/>
        <v/>
      </c>
      <c r="AY196" s="1" t="str">
        <f t="shared" si="68"/>
        <v/>
      </c>
      <c r="BA196" t="s">
        <v>2092</v>
      </c>
      <c r="BB196" t="s">
        <v>4153</v>
      </c>
      <c r="BO196" s="8" t="s">
        <v>4545</v>
      </c>
      <c r="BP196" s="5" t="s">
        <v>9344</v>
      </c>
      <c r="BY196">
        <v>245209</v>
      </c>
      <c r="BZ196" t="s">
        <v>14505</v>
      </c>
    </row>
    <row r="197" spans="1:78" x14ac:dyDescent="0.25">
      <c r="A197" s="1" t="str">
        <f t="shared" si="72"/>
        <v/>
      </c>
      <c r="B197" s="1" t="str">
        <f t="shared" si="73"/>
        <v/>
      </c>
      <c r="C197" s="60" t="str">
        <f t="shared" si="74"/>
        <v/>
      </c>
      <c r="D197" s="1" t="str">
        <f t="shared" si="75"/>
        <v/>
      </c>
      <c r="E197" s="1" t="str">
        <f t="shared" si="76"/>
        <v/>
      </c>
      <c r="F197" s="1" t="str">
        <f t="shared" si="77"/>
        <v/>
      </c>
      <c r="G197" s="1" t="str">
        <f t="shared" si="78"/>
        <v/>
      </c>
      <c r="H197" s="55" t="str">
        <f t="shared" si="79"/>
        <v/>
      </c>
      <c r="I197" s="1" t="str">
        <f>IF(O197="","",(IF(ISNA(VLOOKUP(O197,'On-Air sites List'!$B$1:$B$2000,1,FALSE)),"Not in List","")))</f>
        <v/>
      </c>
      <c r="J197" s="1" t="str">
        <f t="shared" si="80"/>
        <v/>
      </c>
      <c r="K197" s="1" t="str">
        <f t="shared" si="60"/>
        <v/>
      </c>
      <c r="L197" s="8"/>
      <c r="M197" s="8"/>
      <c r="N197" s="8"/>
      <c r="O197" s="8"/>
      <c r="P197" s="1" t="str">
        <f t="shared" si="61"/>
        <v/>
      </c>
      <c r="Q197" s="1" t="str">
        <f t="shared" si="62"/>
        <v/>
      </c>
      <c r="R197" s="1"/>
      <c r="S197" s="1"/>
      <c r="T197" s="55"/>
      <c r="U197" s="8"/>
      <c r="W197" s="8"/>
      <c r="X197" s="1" t="str">
        <f t="shared" si="63"/>
        <v/>
      </c>
      <c r="Y197" s="1" t="str">
        <f t="shared" si="64"/>
        <v/>
      </c>
      <c r="Z197" s="117"/>
      <c r="AA197" s="1" t="str">
        <f t="shared" si="71"/>
        <v/>
      </c>
      <c r="AE197" t="s">
        <v>81</v>
      </c>
      <c r="AF197" t="s">
        <v>459</v>
      </c>
      <c r="AG197" t="s">
        <v>460</v>
      </c>
      <c r="AH197" t="s">
        <v>463</v>
      </c>
      <c r="AI197" t="s">
        <v>89</v>
      </c>
      <c r="AK197" t="s">
        <v>464</v>
      </c>
      <c r="AL197" t="s">
        <v>91</v>
      </c>
      <c r="AN197" s="59" t="s">
        <v>7444</v>
      </c>
      <c r="AP197" s="149"/>
      <c r="AS197" s="1" t="str">
        <f t="shared" si="66"/>
        <v>Down 00:00</v>
      </c>
      <c r="AT197" s="150" t="s">
        <v>81</v>
      </c>
      <c r="AU197" s="150" t="s">
        <v>81</v>
      </c>
      <c r="AV197" s="150" t="s">
        <v>81</v>
      </c>
      <c r="AX197" s="1" t="str">
        <f t="shared" si="67"/>
        <v/>
      </c>
      <c r="AY197" s="1" t="str">
        <f t="shared" si="68"/>
        <v/>
      </c>
      <c r="BA197" t="s">
        <v>4178</v>
      </c>
      <c r="BB197" t="s">
        <v>4153</v>
      </c>
      <c r="BO197" s="8" t="s">
        <v>2305</v>
      </c>
      <c r="BP197" s="5" t="s">
        <v>9345</v>
      </c>
      <c r="BY197">
        <v>245210</v>
      </c>
      <c r="BZ197" t="s">
        <v>14505</v>
      </c>
    </row>
    <row r="198" spans="1:78" x14ac:dyDescent="0.25">
      <c r="A198" s="1" t="str">
        <f t="shared" si="72"/>
        <v/>
      </c>
      <c r="B198" s="1" t="str">
        <f t="shared" si="73"/>
        <v/>
      </c>
      <c r="C198" s="60" t="str">
        <f t="shared" si="74"/>
        <v/>
      </c>
      <c r="D198" s="1" t="str">
        <f t="shared" si="75"/>
        <v/>
      </c>
      <c r="E198" s="1" t="str">
        <f t="shared" si="76"/>
        <v/>
      </c>
      <c r="F198" s="1" t="str">
        <f t="shared" si="77"/>
        <v/>
      </c>
      <c r="G198" s="1" t="str">
        <f t="shared" si="78"/>
        <v/>
      </c>
      <c r="H198" s="55" t="str">
        <f t="shared" si="79"/>
        <v/>
      </c>
      <c r="I198" s="1" t="str">
        <f>IF(O198="","",(IF(ISNA(VLOOKUP(O198,'On-Air sites List'!$B$1:$B$2000,1,FALSE)),"Not in List","")))</f>
        <v/>
      </c>
      <c r="J198" s="1" t="str">
        <f t="shared" si="80"/>
        <v/>
      </c>
      <c r="K198" s="1" t="str">
        <f t="shared" ref="K198:K261" si="81">IF(O198="","",(IF(ISNA(VLOOKUP(O198,BA:BB,2,FALSE)),"",VLOOKUP(O198,BA:BB,2,FALSE))))</f>
        <v/>
      </c>
      <c r="L198" s="8"/>
      <c r="M198" s="8"/>
      <c r="N198" s="8"/>
      <c r="O198" s="8"/>
      <c r="P198" s="1" t="str">
        <f t="shared" ref="P198:P261" si="82">M198&amp;O198</f>
        <v/>
      </c>
      <c r="Q198" s="1" t="str">
        <f t="shared" ref="Q198:Q261" si="83">IF(O198="","",(IF(ISNA(VLOOKUP(P198,X:X,1,FALSE)),"Not Acknowledge","")))</f>
        <v/>
      </c>
      <c r="R198" s="1"/>
      <c r="S198" s="1"/>
      <c r="T198" s="55"/>
      <c r="U198" s="8"/>
      <c r="W198" s="8"/>
      <c r="X198" s="1" t="str">
        <f t="shared" ref="X198:X261" si="84">IF(W198="","",U198&amp;W198)</f>
        <v/>
      </c>
      <c r="Y198" s="1" t="str">
        <f t="shared" ref="Y198:Y261" si="85">IF(ISNA(VLOOKUP(X198,P:P,1,FALSE)),IF(ISBLANK(X198),"","Cleared"),"")</f>
        <v/>
      </c>
      <c r="Z198" s="117"/>
      <c r="AA198" s="1" t="str">
        <f t="shared" si="71"/>
        <v/>
      </c>
      <c r="AE198" t="s">
        <v>81</v>
      </c>
      <c r="AF198" t="s">
        <v>465</v>
      </c>
      <c r="AG198" t="s">
        <v>466</v>
      </c>
      <c r="AH198" t="s">
        <v>467</v>
      </c>
      <c r="AI198" t="s">
        <v>89</v>
      </c>
      <c r="AK198" t="s">
        <v>468</v>
      </c>
      <c r="AL198" t="s">
        <v>91</v>
      </c>
      <c r="AN198" s="59" t="s">
        <v>7444</v>
      </c>
      <c r="AP198" s="149"/>
      <c r="AS198" s="1" t="str">
        <f t="shared" ref="AS198:AS261" si="86">"Down"&amp;" "&amp;TEXT(AR198,"hh:mm")</f>
        <v>Down 00:00</v>
      </c>
      <c r="AT198" s="150" t="s">
        <v>81</v>
      </c>
      <c r="AU198" s="150" t="s">
        <v>81</v>
      </c>
      <c r="AV198" s="150" t="s">
        <v>81</v>
      </c>
      <c r="AX198" s="1" t="str">
        <f t="shared" ref="AX198:AX261" si="87">IF(AU198="","",CONCATENATE("(",RIGHT(AU198,5),"-",RIGHT(AV198,5),")"))</f>
        <v/>
      </c>
      <c r="AY198" s="1" t="str">
        <f t="shared" ref="AY198:AY261" si="88">IF(AT214=AT198,"",CONCATENATE(IF(AT213=AT198,AX213,""),IF(AT212=AT198,AX212,""),IF(AT211=AT198,AX211,""),IF(AT210=AT198,AX210,""),IF(AT209=AT198,AX209,""),IF(AT208=AT198,AX208,""),IF(AT207=AT198,AX207,""),IF(AT206=AT198,AX206,""),IF(AT205=AT198,AX205,""),IF(AT204=AT198,AX204,""),IF(AT203=AT198,AX203,""),IF(AT202=AT198,AX202,""),IF(AT201=AT198,AX201,""),IF(AT200=AT198,AX200,""),IF(AT199=AT198,AX199,""),IF(AT197=AT198,AX197,""),AX198))</f>
        <v/>
      </c>
      <c r="BA198" t="s">
        <v>2068</v>
      </c>
      <c r="BB198" t="s">
        <v>4153</v>
      </c>
      <c r="BO198" s="8" t="s">
        <v>5156</v>
      </c>
      <c r="BP198" s="5" t="s">
        <v>9346</v>
      </c>
      <c r="BY198">
        <v>245211</v>
      </c>
      <c r="BZ198" t="s">
        <v>14505</v>
      </c>
    </row>
    <row r="199" spans="1:78" x14ac:dyDescent="0.25">
      <c r="A199" s="1" t="str">
        <f t="shared" si="72"/>
        <v/>
      </c>
      <c r="B199" s="1" t="str">
        <f t="shared" si="73"/>
        <v/>
      </c>
      <c r="C199" s="60" t="str">
        <f t="shared" si="74"/>
        <v/>
      </c>
      <c r="D199" s="1" t="str">
        <f t="shared" si="75"/>
        <v/>
      </c>
      <c r="E199" s="1" t="str">
        <f t="shared" si="76"/>
        <v/>
      </c>
      <c r="F199" s="1" t="str">
        <f t="shared" si="77"/>
        <v/>
      </c>
      <c r="G199" s="1" t="str">
        <f t="shared" si="78"/>
        <v/>
      </c>
      <c r="H199" s="55" t="str">
        <f t="shared" si="79"/>
        <v/>
      </c>
      <c r="I199" s="1" t="str">
        <f>IF(O199="","",(IF(ISNA(VLOOKUP(O199,'On-Air sites List'!$B$1:$B$2000,1,FALSE)),"Not in List","")))</f>
        <v/>
      </c>
      <c r="J199" s="1" t="str">
        <f t="shared" si="80"/>
        <v/>
      </c>
      <c r="K199" s="1" t="str">
        <f t="shared" si="81"/>
        <v/>
      </c>
      <c r="L199" s="8"/>
      <c r="M199" s="8"/>
      <c r="N199" s="8"/>
      <c r="O199" s="8"/>
      <c r="P199" s="1" t="str">
        <f t="shared" si="82"/>
        <v/>
      </c>
      <c r="Q199" s="1" t="str">
        <f t="shared" si="83"/>
        <v/>
      </c>
      <c r="R199" s="1"/>
      <c r="S199" s="1"/>
      <c r="T199" s="55"/>
      <c r="U199" s="8"/>
      <c r="W199" s="8"/>
      <c r="X199" s="1" t="str">
        <f t="shared" si="84"/>
        <v/>
      </c>
      <c r="Y199" s="1" t="str">
        <f t="shared" si="85"/>
        <v/>
      </c>
      <c r="Z199" s="117"/>
      <c r="AA199" s="1" t="str">
        <f t="shared" si="71"/>
        <v/>
      </c>
      <c r="AE199" t="s">
        <v>81</v>
      </c>
      <c r="AF199" t="s">
        <v>444</v>
      </c>
      <c r="AG199" t="s">
        <v>444</v>
      </c>
      <c r="AH199" t="s">
        <v>469</v>
      </c>
      <c r="AI199" t="s">
        <v>89</v>
      </c>
      <c r="AK199" t="s">
        <v>470</v>
      </c>
      <c r="AL199" t="s">
        <v>91</v>
      </c>
      <c r="AN199" s="59" t="s">
        <v>7444</v>
      </c>
      <c r="AP199" s="149"/>
      <c r="AS199" s="1" t="str">
        <f t="shared" si="86"/>
        <v>Down 00:00</v>
      </c>
      <c r="AT199" s="150" t="s">
        <v>81</v>
      </c>
      <c r="AU199" s="150" t="s">
        <v>81</v>
      </c>
      <c r="AV199" s="150" t="s">
        <v>81</v>
      </c>
      <c r="AX199" s="1" t="str">
        <f t="shared" si="87"/>
        <v/>
      </c>
      <c r="AY199" s="1" t="str">
        <f t="shared" si="88"/>
        <v/>
      </c>
      <c r="BA199" t="s">
        <v>4179</v>
      </c>
      <c r="BB199" t="s">
        <v>4153</v>
      </c>
      <c r="BO199" s="8" t="s">
        <v>6734</v>
      </c>
      <c r="BP199" s="5" t="s">
        <v>9347</v>
      </c>
      <c r="BY199">
        <v>245212</v>
      </c>
      <c r="BZ199" t="s">
        <v>14505</v>
      </c>
    </row>
    <row r="200" spans="1:78" x14ac:dyDescent="0.25">
      <c r="A200" s="1" t="str">
        <f t="shared" si="72"/>
        <v/>
      </c>
      <c r="B200" s="1" t="str">
        <f t="shared" si="73"/>
        <v/>
      </c>
      <c r="C200" s="60" t="str">
        <f t="shared" si="74"/>
        <v/>
      </c>
      <c r="D200" s="1" t="str">
        <f t="shared" si="75"/>
        <v/>
      </c>
      <c r="E200" s="1" t="str">
        <f t="shared" si="76"/>
        <v/>
      </c>
      <c r="F200" s="1" t="str">
        <f t="shared" si="77"/>
        <v/>
      </c>
      <c r="G200" s="1" t="str">
        <f t="shared" si="78"/>
        <v/>
      </c>
      <c r="H200" s="55" t="str">
        <f t="shared" si="79"/>
        <v/>
      </c>
      <c r="I200" s="1" t="str">
        <f>IF(O200="","",(IF(ISNA(VLOOKUP(O200,'On-Air sites List'!$B$1:$B$2000,1,FALSE)),"Not in List","")))</f>
        <v/>
      </c>
      <c r="J200" s="1" t="str">
        <f t="shared" si="80"/>
        <v/>
      </c>
      <c r="K200" s="1" t="str">
        <f t="shared" si="81"/>
        <v/>
      </c>
      <c r="L200" s="8"/>
      <c r="M200" s="8"/>
      <c r="N200" s="8"/>
      <c r="O200" s="8"/>
      <c r="P200" s="1" t="str">
        <f t="shared" si="82"/>
        <v/>
      </c>
      <c r="Q200" s="1" t="str">
        <f t="shared" si="83"/>
        <v/>
      </c>
      <c r="R200" s="1"/>
      <c r="S200" s="1"/>
      <c r="T200" s="55"/>
      <c r="U200" s="8"/>
      <c r="W200" s="8"/>
      <c r="X200" s="1" t="str">
        <f t="shared" si="84"/>
        <v/>
      </c>
      <c r="Y200" s="1" t="str">
        <f t="shared" si="85"/>
        <v/>
      </c>
      <c r="Z200" s="117"/>
      <c r="AA200" s="1" t="str">
        <f t="shared" si="71"/>
        <v/>
      </c>
      <c r="AE200" t="s">
        <v>81</v>
      </c>
      <c r="AF200" t="s">
        <v>471</v>
      </c>
      <c r="AG200" t="s">
        <v>472</v>
      </c>
      <c r="AH200" t="s">
        <v>473</v>
      </c>
      <c r="AI200" t="s">
        <v>89</v>
      </c>
      <c r="AK200" t="s">
        <v>474</v>
      </c>
      <c r="AL200" t="s">
        <v>91</v>
      </c>
      <c r="AN200" s="59" t="s">
        <v>7444</v>
      </c>
      <c r="AP200" s="149"/>
      <c r="AS200" s="1" t="str">
        <f t="shared" si="86"/>
        <v>Down 00:00</v>
      </c>
      <c r="AT200" s="150" t="s">
        <v>81</v>
      </c>
      <c r="AU200" s="150" t="s">
        <v>81</v>
      </c>
      <c r="AV200" s="150" t="s">
        <v>81</v>
      </c>
      <c r="AX200" s="1" t="str">
        <f t="shared" si="87"/>
        <v/>
      </c>
      <c r="AY200" s="1" t="str">
        <f t="shared" si="88"/>
        <v/>
      </c>
      <c r="BA200">
        <v>35266</v>
      </c>
      <c r="BB200" t="s">
        <v>4153</v>
      </c>
      <c r="BO200" s="8" t="s">
        <v>4277</v>
      </c>
      <c r="BP200" s="5" t="s">
        <v>9348</v>
      </c>
      <c r="BY200">
        <v>245213</v>
      </c>
      <c r="BZ200" t="s">
        <v>14505</v>
      </c>
    </row>
    <row r="201" spans="1:78" x14ac:dyDescent="0.25">
      <c r="A201" s="1" t="str">
        <f t="shared" si="72"/>
        <v/>
      </c>
      <c r="B201" s="1" t="str">
        <f t="shared" si="73"/>
        <v/>
      </c>
      <c r="C201" s="60" t="str">
        <f t="shared" si="74"/>
        <v/>
      </c>
      <c r="D201" s="1" t="str">
        <f t="shared" si="75"/>
        <v/>
      </c>
      <c r="E201" s="1" t="str">
        <f t="shared" si="76"/>
        <v/>
      </c>
      <c r="F201" s="1" t="str">
        <f t="shared" si="77"/>
        <v/>
      </c>
      <c r="G201" s="1" t="str">
        <f t="shared" si="78"/>
        <v/>
      </c>
      <c r="H201" s="55" t="str">
        <f t="shared" si="79"/>
        <v/>
      </c>
      <c r="I201" s="1" t="str">
        <f>IF(O201="","",(IF(ISNA(VLOOKUP(O201,'On-Air sites List'!$B$1:$B$2000,1,FALSE)),"Not in List","")))</f>
        <v/>
      </c>
      <c r="J201" s="1" t="str">
        <f t="shared" si="80"/>
        <v/>
      </c>
      <c r="K201" s="1" t="str">
        <f t="shared" si="81"/>
        <v/>
      </c>
      <c r="L201" s="8"/>
      <c r="M201" s="8"/>
      <c r="N201" s="8"/>
      <c r="O201" s="8"/>
      <c r="P201" s="1" t="str">
        <f t="shared" si="82"/>
        <v/>
      </c>
      <c r="Q201" s="1" t="str">
        <f t="shared" si="83"/>
        <v/>
      </c>
      <c r="R201" s="1"/>
      <c r="S201" s="1"/>
      <c r="T201" s="55"/>
      <c r="U201" s="8"/>
      <c r="W201" s="8"/>
      <c r="X201" s="1" t="str">
        <f t="shared" si="84"/>
        <v/>
      </c>
      <c r="Y201" s="1" t="str">
        <f t="shared" si="85"/>
        <v/>
      </c>
      <c r="Z201" s="117"/>
      <c r="AA201" s="1" t="str">
        <f t="shared" si="71"/>
        <v/>
      </c>
      <c r="AE201" t="s">
        <v>81</v>
      </c>
      <c r="AF201" t="s">
        <v>8766</v>
      </c>
      <c r="AG201" t="s">
        <v>4454</v>
      </c>
      <c r="AH201" t="s">
        <v>8767</v>
      </c>
      <c r="AI201" t="s">
        <v>89</v>
      </c>
      <c r="AK201" t="s">
        <v>8768</v>
      </c>
      <c r="AL201" t="s">
        <v>91</v>
      </c>
      <c r="AN201" s="59" t="s">
        <v>7444</v>
      </c>
      <c r="AP201" s="149"/>
      <c r="AS201" s="1" t="str">
        <f t="shared" si="86"/>
        <v>Down 00:00</v>
      </c>
      <c r="AT201" s="150" t="s">
        <v>81</v>
      </c>
      <c r="AU201" s="150" t="s">
        <v>81</v>
      </c>
      <c r="AV201" s="150" t="s">
        <v>81</v>
      </c>
      <c r="AX201" s="1" t="str">
        <f t="shared" si="87"/>
        <v/>
      </c>
      <c r="AY201" s="1" t="str">
        <f t="shared" si="88"/>
        <v/>
      </c>
      <c r="BA201" t="s">
        <v>2084</v>
      </c>
      <c r="BB201" t="s">
        <v>4153</v>
      </c>
      <c r="BO201" s="8" t="s">
        <v>63</v>
      </c>
      <c r="BP201" s="5" t="s">
        <v>9349</v>
      </c>
      <c r="BY201">
        <v>245214</v>
      </c>
      <c r="BZ201" t="s">
        <v>14505</v>
      </c>
    </row>
    <row r="202" spans="1:78" x14ac:dyDescent="0.25">
      <c r="A202" s="1" t="str">
        <f t="shared" si="72"/>
        <v/>
      </c>
      <c r="B202" s="1" t="str">
        <f t="shared" si="73"/>
        <v/>
      </c>
      <c r="C202" s="60" t="str">
        <f t="shared" si="74"/>
        <v/>
      </c>
      <c r="D202" s="1" t="str">
        <f t="shared" si="75"/>
        <v/>
      </c>
      <c r="E202" s="1" t="str">
        <f t="shared" si="76"/>
        <v/>
      </c>
      <c r="F202" s="1" t="str">
        <f t="shared" si="77"/>
        <v/>
      </c>
      <c r="G202" s="1" t="str">
        <f t="shared" si="78"/>
        <v/>
      </c>
      <c r="H202" s="55" t="str">
        <f t="shared" si="79"/>
        <v/>
      </c>
      <c r="I202" s="1" t="str">
        <f>IF(O202="","",(IF(ISNA(VLOOKUP(O202,'On-Air sites List'!$B$1:$B$2000,1,FALSE)),"Not in List","")))</f>
        <v/>
      </c>
      <c r="J202" s="1" t="str">
        <f t="shared" si="80"/>
        <v/>
      </c>
      <c r="K202" s="1" t="str">
        <f t="shared" si="81"/>
        <v/>
      </c>
      <c r="L202" s="8"/>
      <c r="M202" s="8"/>
      <c r="N202" s="8"/>
      <c r="O202" s="8"/>
      <c r="P202" s="1" t="str">
        <f t="shared" si="82"/>
        <v/>
      </c>
      <c r="Q202" s="1" t="str">
        <f t="shared" si="83"/>
        <v/>
      </c>
      <c r="R202" s="1"/>
      <c r="S202" s="1"/>
      <c r="T202" s="55"/>
      <c r="U202" s="8"/>
      <c r="W202" s="8"/>
      <c r="X202" s="1" t="str">
        <f t="shared" si="84"/>
        <v/>
      </c>
      <c r="Y202" s="1" t="str">
        <f t="shared" si="85"/>
        <v/>
      </c>
      <c r="Z202" s="117"/>
      <c r="AA202" s="1" t="str">
        <f t="shared" si="71"/>
        <v/>
      </c>
      <c r="AE202" t="s">
        <v>81</v>
      </c>
      <c r="AF202" t="s">
        <v>7414</v>
      </c>
      <c r="AG202" t="s">
        <v>7414</v>
      </c>
      <c r="AH202" t="s">
        <v>11776</v>
      </c>
      <c r="AI202" t="s">
        <v>89</v>
      </c>
      <c r="AK202" t="s">
        <v>11777</v>
      </c>
      <c r="AL202" t="s">
        <v>91</v>
      </c>
      <c r="AN202" s="59" t="s">
        <v>7444</v>
      </c>
      <c r="AP202" s="149"/>
      <c r="AS202" s="1" t="str">
        <f t="shared" si="86"/>
        <v>Down 00:00</v>
      </c>
      <c r="AT202" s="150" t="s">
        <v>81</v>
      </c>
      <c r="AU202" s="150" t="s">
        <v>81</v>
      </c>
      <c r="AV202" s="150" t="s">
        <v>81</v>
      </c>
      <c r="AX202" s="1" t="str">
        <f t="shared" si="87"/>
        <v/>
      </c>
      <c r="AY202" s="1" t="str">
        <f t="shared" si="88"/>
        <v/>
      </c>
      <c r="BA202" t="s">
        <v>4180</v>
      </c>
      <c r="BB202" t="s">
        <v>4153</v>
      </c>
      <c r="BO202" s="8" t="s">
        <v>4342</v>
      </c>
      <c r="BP202" s="5" t="s">
        <v>9350</v>
      </c>
      <c r="BY202">
        <v>245215</v>
      </c>
      <c r="BZ202" t="s">
        <v>14505</v>
      </c>
    </row>
    <row r="203" spans="1:78" x14ac:dyDescent="0.25">
      <c r="A203" s="1" t="str">
        <f t="shared" si="72"/>
        <v/>
      </c>
      <c r="B203" s="1" t="str">
        <f t="shared" si="73"/>
        <v/>
      </c>
      <c r="C203" s="60" t="str">
        <f t="shared" si="74"/>
        <v/>
      </c>
      <c r="D203" s="1" t="str">
        <f t="shared" si="75"/>
        <v/>
      </c>
      <c r="E203" s="1" t="str">
        <f t="shared" si="76"/>
        <v/>
      </c>
      <c r="F203" s="1" t="str">
        <f t="shared" si="77"/>
        <v/>
      </c>
      <c r="G203" s="1" t="str">
        <f t="shared" si="78"/>
        <v/>
      </c>
      <c r="H203" s="55" t="str">
        <f t="shared" si="79"/>
        <v/>
      </c>
      <c r="I203" s="1" t="str">
        <f>IF(O203="","",(IF(ISNA(VLOOKUP(O203,'On-Air sites List'!$B$1:$B$2000,1,FALSE)),"Not in List","")))</f>
        <v/>
      </c>
      <c r="J203" s="1" t="str">
        <f t="shared" si="80"/>
        <v/>
      </c>
      <c r="K203" s="1" t="str">
        <f t="shared" si="81"/>
        <v/>
      </c>
      <c r="L203" s="8"/>
      <c r="M203" s="8"/>
      <c r="N203" s="8"/>
      <c r="O203" s="8"/>
      <c r="P203" s="1" t="str">
        <f t="shared" si="82"/>
        <v/>
      </c>
      <c r="Q203" s="1" t="str">
        <f t="shared" si="83"/>
        <v/>
      </c>
      <c r="R203" s="1"/>
      <c r="S203" s="1"/>
      <c r="T203" s="55"/>
      <c r="U203" s="8"/>
      <c r="W203" s="8"/>
      <c r="X203" s="1" t="str">
        <f t="shared" si="84"/>
        <v/>
      </c>
      <c r="Y203" s="1" t="str">
        <f t="shared" si="85"/>
        <v/>
      </c>
      <c r="Z203" s="117"/>
      <c r="AA203" s="1" t="str">
        <f t="shared" si="71"/>
        <v/>
      </c>
      <c r="AE203" t="s">
        <v>81</v>
      </c>
      <c r="AF203" t="s">
        <v>10112</v>
      </c>
      <c r="AG203" t="s">
        <v>11778</v>
      </c>
      <c r="AH203" t="s">
        <v>11779</v>
      </c>
      <c r="AI203" t="s">
        <v>89</v>
      </c>
      <c r="AK203" t="s">
        <v>11780</v>
      </c>
      <c r="AL203" t="s">
        <v>91</v>
      </c>
      <c r="AN203" s="59" t="s">
        <v>7444</v>
      </c>
      <c r="AP203" s="149"/>
      <c r="AS203" s="1" t="str">
        <f t="shared" si="86"/>
        <v>Down 00:00</v>
      </c>
      <c r="AT203" s="150" t="s">
        <v>81</v>
      </c>
      <c r="AU203" s="150" t="s">
        <v>81</v>
      </c>
      <c r="AV203" s="150" t="s">
        <v>81</v>
      </c>
      <c r="AX203" s="1" t="str">
        <f t="shared" si="87"/>
        <v/>
      </c>
      <c r="AY203" s="1" t="str">
        <f t="shared" si="88"/>
        <v/>
      </c>
      <c r="BA203" t="s">
        <v>4181</v>
      </c>
      <c r="BB203" t="s">
        <v>4153</v>
      </c>
      <c r="BO203" s="8" t="s">
        <v>5694</v>
      </c>
      <c r="BP203" s="5" t="s">
        <v>9351</v>
      </c>
      <c r="BY203">
        <v>245216</v>
      </c>
      <c r="BZ203" t="s">
        <v>14505</v>
      </c>
    </row>
    <row r="204" spans="1:78" x14ac:dyDescent="0.25">
      <c r="A204" s="1" t="str">
        <f t="shared" si="72"/>
        <v/>
      </c>
      <c r="B204" s="1" t="str">
        <f t="shared" si="73"/>
        <v/>
      </c>
      <c r="C204" s="60" t="str">
        <f t="shared" si="74"/>
        <v/>
      </c>
      <c r="D204" s="1" t="str">
        <f t="shared" si="75"/>
        <v/>
      </c>
      <c r="E204" s="1" t="str">
        <f t="shared" si="76"/>
        <v/>
      </c>
      <c r="F204" s="1" t="str">
        <f t="shared" si="77"/>
        <v/>
      </c>
      <c r="G204" s="1" t="str">
        <f t="shared" si="78"/>
        <v/>
      </c>
      <c r="H204" s="55" t="str">
        <f t="shared" si="79"/>
        <v/>
      </c>
      <c r="I204" s="1" t="str">
        <f>IF(O204="","",(IF(ISNA(VLOOKUP(O204,'On-Air sites List'!$B$1:$B$2000,1,FALSE)),"Not in List","")))</f>
        <v/>
      </c>
      <c r="J204" s="1" t="str">
        <f t="shared" si="80"/>
        <v/>
      </c>
      <c r="K204" s="1" t="str">
        <f t="shared" si="81"/>
        <v/>
      </c>
      <c r="L204" s="8"/>
      <c r="M204" s="8"/>
      <c r="N204" s="8"/>
      <c r="O204" s="8"/>
      <c r="P204" s="1" t="str">
        <f t="shared" si="82"/>
        <v/>
      </c>
      <c r="Q204" s="1" t="str">
        <f t="shared" si="83"/>
        <v/>
      </c>
      <c r="R204" s="1"/>
      <c r="S204" s="1"/>
      <c r="T204" s="55"/>
      <c r="U204" s="8"/>
      <c r="W204" s="8"/>
      <c r="X204" s="1" t="str">
        <f t="shared" si="84"/>
        <v/>
      </c>
      <c r="Y204" s="1" t="str">
        <f t="shared" si="85"/>
        <v/>
      </c>
      <c r="Z204" s="117"/>
      <c r="AA204" s="1" t="str">
        <f t="shared" si="71"/>
        <v/>
      </c>
      <c r="AE204" t="s">
        <v>81</v>
      </c>
      <c r="AF204" t="s">
        <v>11781</v>
      </c>
      <c r="AG204" t="s">
        <v>11782</v>
      </c>
      <c r="AH204" t="s">
        <v>11783</v>
      </c>
      <c r="AI204" t="s">
        <v>89</v>
      </c>
      <c r="AK204" t="s">
        <v>11784</v>
      </c>
      <c r="AL204" t="s">
        <v>91</v>
      </c>
      <c r="AN204" s="59" t="s">
        <v>7444</v>
      </c>
      <c r="AP204" s="149"/>
      <c r="AS204" s="1" t="str">
        <f t="shared" si="86"/>
        <v>Down 00:00</v>
      </c>
      <c r="AT204" s="150" t="s">
        <v>81</v>
      </c>
      <c r="AU204" s="150" t="s">
        <v>81</v>
      </c>
      <c r="AV204" s="150" t="s">
        <v>81</v>
      </c>
      <c r="AX204" s="1" t="str">
        <f t="shared" si="87"/>
        <v/>
      </c>
      <c r="AY204" s="1" t="str">
        <f t="shared" si="88"/>
        <v/>
      </c>
      <c r="BA204" t="s">
        <v>4182</v>
      </c>
      <c r="BB204" t="s">
        <v>4153</v>
      </c>
      <c r="BO204" s="8" t="s">
        <v>4564</v>
      </c>
      <c r="BP204" s="5" t="s">
        <v>9352</v>
      </c>
      <c r="BY204">
        <v>245249</v>
      </c>
      <c r="BZ204" t="s">
        <v>14505</v>
      </c>
    </row>
    <row r="205" spans="1:78" x14ac:dyDescent="0.25">
      <c r="A205" s="1" t="str">
        <f t="shared" si="72"/>
        <v/>
      </c>
      <c r="B205" s="1" t="str">
        <f t="shared" si="73"/>
        <v/>
      </c>
      <c r="C205" s="60" t="str">
        <f t="shared" si="74"/>
        <v/>
      </c>
      <c r="D205" s="1" t="str">
        <f t="shared" si="75"/>
        <v/>
      </c>
      <c r="E205" s="1" t="str">
        <f t="shared" si="76"/>
        <v/>
      </c>
      <c r="F205" s="1" t="str">
        <f t="shared" si="77"/>
        <v/>
      </c>
      <c r="G205" s="1" t="str">
        <f t="shared" si="78"/>
        <v/>
      </c>
      <c r="H205" s="55" t="str">
        <f t="shared" si="79"/>
        <v/>
      </c>
      <c r="I205" s="1" t="str">
        <f>IF(O205="","",(IF(ISNA(VLOOKUP(O205,'On-Air sites List'!$B$1:$B$2000,1,FALSE)),"Not in List","")))</f>
        <v/>
      </c>
      <c r="J205" s="1" t="str">
        <f t="shared" si="80"/>
        <v/>
      </c>
      <c r="K205" s="1" t="str">
        <f t="shared" si="81"/>
        <v/>
      </c>
      <c r="L205" s="8"/>
      <c r="M205" s="8"/>
      <c r="N205" s="8"/>
      <c r="O205" s="8"/>
      <c r="P205" s="1" t="str">
        <f t="shared" si="82"/>
        <v/>
      </c>
      <c r="Q205" s="1" t="str">
        <f t="shared" si="83"/>
        <v/>
      </c>
      <c r="R205" s="1"/>
      <c r="S205" s="1"/>
      <c r="T205" s="55"/>
      <c r="U205" s="8"/>
      <c r="W205" s="8"/>
      <c r="X205" s="1" t="str">
        <f t="shared" si="84"/>
        <v/>
      </c>
      <c r="Y205" s="1" t="str">
        <f t="shared" si="85"/>
        <v/>
      </c>
      <c r="Z205" s="117"/>
      <c r="AA205" s="1" t="str">
        <f t="shared" si="71"/>
        <v/>
      </c>
      <c r="AE205" t="s">
        <v>81</v>
      </c>
      <c r="AF205" t="s">
        <v>11785</v>
      </c>
      <c r="AG205" t="s">
        <v>6151</v>
      </c>
      <c r="AH205" t="s">
        <v>11786</v>
      </c>
      <c r="AI205" t="s">
        <v>89</v>
      </c>
      <c r="AK205" t="s">
        <v>11787</v>
      </c>
      <c r="AL205" t="s">
        <v>91</v>
      </c>
      <c r="AN205" s="59" t="s">
        <v>7444</v>
      </c>
      <c r="AP205" s="149"/>
      <c r="AS205" s="1" t="str">
        <f t="shared" si="86"/>
        <v>Down 00:00</v>
      </c>
      <c r="AT205" s="150" t="s">
        <v>81</v>
      </c>
      <c r="AU205" s="150" t="s">
        <v>81</v>
      </c>
      <c r="AV205" s="150" t="s">
        <v>81</v>
      </c>
      <c r="AX205" s="1" t="str">
        <f t="shared" si="87"/>
        <v/>
      </c>
      <c r="AY205" s="1" t="str">
        <f t="shared" si="88"/>
        <v/>
      </c>
      <c r="BA205" t="s">
        <v>1989</v>
      </c>
      <c r="BB205" t="s">
        <v>4153</v>
      </c>
      <c r="BO205" s="8" t="s">
        <v>9353</v>
      </c>
      <c r="BP205" s="5" t="s">
        <v>9354</v>
      </c>
      <c r="BY205">
        <v>245250</v>
      </c>
      <c r="BZ205" t="s">
        <v>14505</v>
      </c>
    </row>
    <row r="206" spans="1:78" x14ac:dyDescent="0.25">
      <c r="A206" s="1" t="str">
        <f t="shared" si="72"/>
        <v/>
      </c>
      <c r="B206" s="1" t="str">
        <f t="shared" si="73"/>
        <v/>
      </c>
      <c r="C206" s="60" t="str">
        <f t="shared" si="74"/>
        <v/>
      </c>
      <c r="D206" s="1" t="str">
        <f t="shared" si="75"/>
        <v/>
      </c>
      <c r="E206" s="1" t="str">
        <f t="shared" si="76"/>
        <v/>
      </c>
      <c r="F206" s="1" t="str">
        <f t="shared" si="77"/>
        <v/>
      </c>
      <c r="G206" s="1" t="str">
        <f t="shared" si="78"/>
        <v/>
      </c>
      <c r="H206" s="55" t="str">
        <f t="shared" si="79"/>
        <v/>
      </c>
      <c r="I206" s="1" t="str">
        <f>IF(O206="","",(IF(ISNA(VLOOKUP(O206,'On-Air sites List'!$B$1:$B$2000,1,FALSE)),"Not in List","")))</f>
        <v/>
      </c>
      <c r="J206" s="1" t="str">
        <f t="shared" si="80"/>
        <v/>
      </c>
      <c r="K206" s="1" t="str">
        <f t="shared" si="81"/>
        <v/>
      </c>
      <c r="L206" s="8"/>
      <c r="M206" s="8"/>
      <c r="N206" s="8"/>
      <c r="O206" s="8"/>
      <c r="P206" s="1" t="str">
        <f t="shared" si="82"/>
        <v/>
      </c>
      <c r="Q206" s="1" t="str">
        <f t="shared" si="83"/>
        <v/>
      </c>
      <c r="R206" s="1"/>
      <c r="S206" s="1"/>
      <c r="T206" s="55"/>
      <c r="U206" s="8"/>
      <c r="W206" s="8"/>
      <c r="X206" s="1" t="str">
        <f t="shared" si="84"/>
        <v/>
      </c>
      <c r="Y206" s="1" t="str">
        <f t="shared" si="85"/>
        <v/>
      </c>
      <c r="Z206" s="117"/>
      <c r="AA206" s="1" t="str">
        <f t="shared" si="71"/>
        <v/>
      </c>
      <c r="AE206" t="s">
        <v>81</v>
      </c>
      <c r="AF206" t="s">
        <v>81</v>
      </c>
      <c r="AG206" t="s">
        <v>81</v>
      </c>
      <c r="AH206" t="s">
        <v>81</v>
      </c>
      <c r="AI206" t="s">
        <v>89</v>
      </c>
      <c r="AK206" t="s">
        <v>81</v>
      </c>
      <c r="AL206" t="s">
        <v>91</v>
      </c>
      <c r="AN206" s="59" t="s">
        <v>7444</v>
      </c>
      <c r="AP206" s="149"/>
      <c r="AS206" s="1" t="str">
        <f t="shared" si="86"/>
        <v>Down 00:00</v>
      </c>
      <c r="AT206" s="150" t="s">
        <v>81</v>
      </c>
      <c r="AU206" s="150" t="s">
        <v>81</v>
      </c>
      <c r="AV206" s="150" t="s">
        <v>81</v>
      </c>
      <c r="AX206" s="1" t="str">
        <f t="shared" si="87"/>
        <v/>
      </c>
      <c r="AY206" s="1" t="str">
        <f t="shared" si="88"/>
        <v/>
      </c>
      <c r="BA206" t="s">
        <v>4183</v>
      </c>
      <c r="BB206" t="s">
        <v>4153</v>
      </c>
      <c r="BO206" s="8" t="s">
        <v>5900</v>
      </c>
      <c r="BP206" s="5" t="s">
        <v>9355</v>
      </c>
      <c r="BY206">
        <v>245284</v>
      </c>
      <c r="BZ206" t="s">
        <v>14505</v>
      </c>
    </row>
    <row r="207" spans="1:78" x14ac:dyDescent="0.25">
      <c r="A207" s="1" t="str">
        <f t="shared" si="72"/>
        <v/>
      </c>
      <c r="B207" s="1" t="str">
        <f t="shared" si="73"/>
        <v/>
      </c>
      <c r="C207" s="60" t="str">
        <f t="shared" si="74"/>
        <v/>
      </c>
      <c r="D207" s="1" t="str">
        <f t="shared" si="75"/>
        <v/>
      </c>
      <c r="E207" s="1" t="str">
        <f t="shared" si="76"/>
        <v/>
      </c>
      <c r="F207" s="1" t="str">
        <f t="shared" si="77"/>
        <v/>
      </c>
      <c r="G207" s="1" t="str">
        <f t="shared" si="78"/>
        <v/>
      </c>
      <c r="H207" s="55" t="str">
        <f t="shared" si="79"/>
        <v/>
      </c>
      <c r="I207" s="1" t="str">
        <f>IF(O207="","",(IF(ISNA(VLOOKUP(O207,'On-Air sites List'!$B$1:$B$2000,1,FALSE)),"Not in List","")))</f>
        <v/>
      </c>
      <c r="J207" s="1" t="str">
        <f t="shared" si="80"/>
        <v/>
      </c>
      <c r="K207" s="1" t="str">
        <f t="shared" si="81"/>
        <v/>
      </c>
      <c r="L207" s="8"/>
      <c r="M207" s="8"/>
      <c r="N207" s="8"/>
      <c r="O207" s="8"/>
      <c r="P207" s="1" t="str">
        <f t="shared" si="82"/>
        <v/>
      </c>
      <c r="Q207" s="1" t="str">
        <f t="shared" si="83"/>
        <v/>
      </c>
      <c r="R207" s="1"/>
      <c r="S207" s="1"/>
      <c r="T207" s="55"/>
      <c r="U207" s="8"/>
      <c r="W207" s="8"/>
      <c r="X207" s="1" t="str">
        <f t="shared" si="84"/>
        <v/>
      </c>
      <c r="Y207" s="1" t="str">
        <f t="shared" si="85"/>
        <v/>
      </c>
      <c r="Z207" s="117"/>
      <c r="AA207" s="1" t="str">
        <f t="shared" si="71"/>
        <v/>
      </c>
      <c r="AE207" t="s">
        <v>81</v>
      </c>
      <c r="AF207" t="s">
        <v>154</v>
      </c>
      <c r="AG207" t="s">
        <v>155</v>
      </c>
      <c r="AH207" t="s">
        <v>475</v>
      </c>
      <c r="AI207" t="s">
        <v>89</v>
      </c>
      <c r="AK207" t="s">
        <v>476</v>
      </c>
      <c r="AL207" t="s">
        <v>91</v>
      </c>
      <c r="AN207" s="59" t="s">
        <v>7444</v>
      </c>
      <c r="AP207" s="149"/>
      <c r="AS207" s="1" t="str">
        <f t="shared" si="86"/>
        <v>Down 00:00</v>
      </c>
      <c r="AT207" s="150" t="s">
        <v>81</v>
      </c>
      <c r="AU207" s="150" t="s">
        <v>81</v>
      </c>
      <c r="AV207" s="150" t="s">
        <v>81</v>
      </c>
      <c r="AX207" s="1" t="str">
        <f t="shared" si="87"/>
        <v/>
      </c>
      <c r="AY207" s="1" t="str">
        <f t="shared" si="88"/>
        <v/>
      </c>
      <c r="BA207" t="s">
        <v>4184</v>
      </c>
      <c r="BB207" t="s">
        <v>4153</v>
      </c>
      <c r="BO207" s="8" t="s">
        <v>4205</v>
      </c>
      <c r="BP207" s="5" t="s">
        <v>9356</v>
      </c>
      <c r="BY207">
        <v>245285</v>
      </c>
      <c r="BZ207" t="s">
        <v>14505</v>
      </c>
    </row>
    <row r="208" spans="1:78" x14ac:dyDescent="0.25">
      <c r="A208" s="1" t="str">
        <f t="shared" si="72"/>
        <v/>
      </c>
      <c r="B208" s="1" t="str">
        <f t="shared" si="73"/>
        <v/>
      </c>
      <c r="C208" s="60" t="str">
        <f t="shared" si="74"/>
        <v/>
      </c>
      <c r="D208" s="1" t="str">
        <f t="shared" si="75"/>
        <v/>
      </c>
      <c r="E208" s="1" t="str">
        <f t="shared" si="76"/>
        <v/>
      </c>
      <c r="F208" s="1" t="str">
        <f t="shared" si="77"/>
        <v/>
      </c>
      <c r="G208" s="1" t="str">
        <f t="shared" si="78"/>
        <v/>
      </c>
      <c r="H208" s="55" t="str">
        <f t="shared" si="79"/>
        <v/>
      </c>
      <c r="I208" s="1" t="str">
        <f>IF(O208="","",(IF(ISNA(VLOOKUP(O208,'On-Air sites List'!$B$1:$B$2000,1,FALSE)),"Not in List","")))</f>
        <v/>
      </c>
      <c r="J208" s="1" t="str">
        <f t="shared" si="80"/>
        <v/>
      </c>
      <c r="K208" s="1" t="str">
        <f t="shared" si="81"/>
        <v/>
      </c>
      <c r="L208" s="8"/>
      <c r="M208" s="8"/>
      <c r="N208" s="8"/>
      <c r="O208" s="8"/>
      <c r="P208" s="1" t="str">
        <f t="shared" si="82"/>
        <v/>
      </c>
      <c r="Q208" s="1" t="str">
        <f t="shared" si="83"/>
        <v/>
      </c>
      <c r="R208" s="1"/>
      <c r="S208" s="1"/>
      <c r="T208" s="55"/>
      <c r="U208" s="8"/>
      <c r="W208" s="8"/>
      <c r="X208" s="1" t="str">
        <f t="shared" si="84"/>
        <v/>
      </c>
      <c r="Y208" s="1" t="str">
        <f t="shared" si="85"/>
        <v/>
      </c>
      <c r="Z208" s="117"/>
      <c r="AA208" s="1" t="str">
        <f t="shared" si="71"/>
        <v/>
      </c>
      <c r="AE208" t="s">
        <v>477</v>
      </c>
      <c r="AF208" t="s">
        <v>86</v>
      </c>
      <c r="AG208" t="s">
        <v>87</v>
      </c>
      <c r="AH208" t="s">
        <v>478</v>
      </c>
      <c r="AI208" t="s">
        <v>89</v>
      </c>
      <c r="AK208" t="s">
        <v>479</v>
      </c>
      <c r="AL208" t="s">
        <v>91</v>
      </c>
      <c r="AN208" s="59" t="s">
        <v>7445</v>
      </c>
      <c r="AP208" s="149"/>
      <c r="AS208" s="1" t="str">
        <f t="shared" si="86"/>
        <v>Down 00:00</v>
      </c>
      <c r="AT208" s="150" t="s">
        <v>81</v>
      </c>
      <c r="AU208" s="150" t="s">
        <v>81</v>
      </c>
      <c r="AV208" s="150" t="s">
        <v>81</v>
      </c>
      <c r="AX208" s="1" t="str">
        <f t="shared" si="87"/>
        <v/>
      </c>
      <c r="AY208" s="1" t="str">
        <f t="shared" si="88"/>
        <v/>
      </c>
      <c r="BA208" t="s">
        <v>2269</v>
      </c>
      <c r="BB208" t="s">
        <v>4153</v>
      </c>
      <c r="BO208" s="8" t="s">
        <v>4400</v>
      </c>
      <c r="BP208" s="5" t="s">
        <v>9357</v>
      </c>
      <c r="BY208">
        <v>245328</v>
      </c>
      <c r="BZ208" t="s">
        <v>14505</v>
      </c>
    </row>
    <row r="209" spans="1:78" x14ac:dyDescent="0.25">
      <c r="A209" s="1" t="str">
        <f t="shared" si="72"/>
        <v/>
      </c>
      <c r="B209" s="1" t="str">
        <f t="shared" si="73"/>
        <v/>
      </c>
      <c r="C209" s="60" t="str">
        <f t="shared" si="74"/>
        <v/>
      </c>
      <c r="D209" s="1" t="str">
        <f t="shared" si="75"/>
        <v/>
      </c>
      <c r="E209" s="1" t="str">
        <f t="shared" si="76"/>
        <v/>
      </c>
      <c r="F209" s="1" t="str">
        <f t="shared" si="77"/>
        <v/>
      </c>
      <c r="G209" s="1" t="str">
        <f t="shared" si="78"/>
        <v/>
      </c>
      <c r="H209" s="55" t="str">
        <f t="shared" si="79"/>
        <v/>
      </c>
      <c r="I209" s="1" t="str">
        <f>IF(O209="","",(IF(ISNA(VLOOKUP(O209,'On-Air sites List'!$B$1:$B$2000,1,FALSE)),"Not in List","")))</f>
        <v/>
      </c>
      <c r="J209" s="1" t="str">
        <f t="shared" si="80"/>
        <v/>
      </c>
      <c r="K209" s="1" t="str">
        <f t="shared" si="81"/>
        <v/>
      </c>
      <c r="L209" s="8"/>
      <c r="M209" s="8"/>
      <c r="N209" s="8"/>
      <c r="O209" s="8"/>
      <c r="P209" s="1" t="str">
        <f t="shared" si="82"/>
        <v/>
      </c>
      <c r="Q209" s="1" t="str">
        <f t="shared" si="83"/>
        <v/>
      </c>
      <c r="R209" s="1"/>
      <c r="S209" s="1"/>
      <c r="T209" s="55"/>
      <c r="U209" s="8"/>
      <c r="W209" s="8"/>
      <c r="X209" s="1" t="str">
        <f t="shared" si="84"/>
        <v/>
      </c>
      <c r="Y209" s="1" t="str">
        <f t="shared" si="85"/>
        <v/>
      </c>
      <c r="Z209" s="117"/>
      <c r="AA209" s="1" t="str">
        <f t="shared" ref="AA209:AA272" si="89">IFERROR(VLOOKUP(X209,$AT$1:$AY$1500,6,0),"")</f>
        <v/>
      </c>
      <c r="AE209" t="s">
        <v>81</v>
      </c>
      <c r="AF209" t="s">
        <v>92</v>
      </c>
      <c r="AG209" t="s">
        <v>93</v>
      </c>
      <c r="AH209" t="s">
        <v>480</v>
      </c>
      <c r="AI209" t="s">
        <v>89</v>
      </c>
      <c r="AK209" t="s">
        <v>481</v>
      </c>
      <c r="AL209" t="s">
        <v>91</v>
      </c>
      <c r="AN209" s="59" t="s">
        <v>7445</v>
      </c>
      <c r="AP209" s="149"/>
      <c r="AS209" s="1" t="str">
        <f t="shared" si="86"/>
        <v>Down 00:00</v>
      </c>
      <c r="AT209" s="150" t="s">
        <v>81</v>
      </c>
      <c r="AU209" s="150" t="s">
        <v>81</v>
      </c>
      <c r="AV209" s="150" t="s">
        <v>81</v>
      </c>
      <c r="AX209" s="1" t="str">
        <f t="shared" si="87"/>
        <v/>
      </c>
      <c r="AY209" s="1" t="str">
        <f t="shared" si="88"/>
        <v/>
      </c>
      <c r="BA209" t="s">
        <v>4185</v>
      </c>
      <c r="BB209" t="s">
        <v>4153</v>
      </c>
      <c r="BO209" s="8" t="s">
        <v>4476</v>
      </c>
      <c r="BP209" s="5" t="s">
        <v>9358</v>
      </c>
      <c r="BY209">
        <v>246045</v>
      </c>
      <c r="BZ209" t="s">
        <v>14505</v>
      </c>
    </row>
    <row r="210" spans="1:78" x14ac:dyDescent="0.25">
      <c r="A210" s="1" t="str">
        <f t="shared" ref="A210:A273" si="90">IF(O210="","",(IF(ISNA(VLOOKUP(O210,AG:AN,8,FALSE)),"",VLOOKUP(O210,AG:AN,8,FALSE))))</f>
        <v/>
      </c>
      <c r="B210" s="1" t="str">
        <f t="shared" ref="B210:B273" si="91">IF(O210="","",IF(ISNA(VLOOKUP(O210,AG:AN,5,FALSE)),"",VLOOKUP(O210,AG:AN,5,FALSE)))</f>
        <v/>
      </c>
      <c r="C210" s="60" t="str">
        <f t="shared" ref="C210:C273" si="92">IF(O210="","",(IF(ISNA(VLOOKUP(O210,AG:AN,6,FALSE)),"",VLOOKUP(O210,AG:AN,6,FALSE))))</f>
        <v/>
      </c>
      <c r="D210" s="1" t="str">
        <f t="shared" ref="D210:D273" si="93">IF(O210="","",(IF(ISNA(VLOOKUP(O210,AG:AN,2,FALSE)),"",VLOOKUP(O210,AG:AN,2,FALSE))))</f>
        <v/>
      </c>
      <c r="E210" s="1" t="str">
        <f t="shared" ref="E210:E273" si="94">IF(O210="","",(IF(ISNA(VLOOKUP(O210,AG:AN,3,FALSE)),"",VLOOKUP(O210,AG:AN,3,FALSE))))</f>
        <v/>
      </c>
      <c r="F210" s="1" t="str">
        <f t="shared" ref="F210:F273" si="95">IF(ISNA(VLOOKUP(O210,BO:BP,2,FALSE)),"",VLOOKUP(O210,BO:BP,2,FALSE))</f>
        <v/>
      </c>
      <c r="G210" s="1" t="str">
        <f t="shared" ref="G210:G273" si="96">IF(M210="","",(IF(ISNA(VLOOKUP(M210,BD:BE,2,FALSE)),"",VLOOKUP(M210,BD:BE,2,FALSE))))</f>
        <v/>
      </c>
      <c r="H210" s="55" t="str">
        <f t="shared" ref="H210:H273" si="97">IF(O210="","",(IF(ISNA(VLOOKUP(O210,AQ:AS,3,FALSE)),"",VLOOKUP(O210,AQ:AS,3,FALSE))))</f>
        <v/>
      </c>
      <c r="I210" s="1" t="str">
        <f>IF(O210="","",(IF(ISNA(VLOOKUP(O210,'On-Air sites List'!$B$1:$B$2000,1,FALSE)),"Not in List","")))</f>
        <v/>
      </c>
      <c r="J210" s="1" t="str">
        <f t="shared" ref="J210:J273" si="98">IF(O210="","",(IF(ISNA(VLOOKUP(O210,BY:BZ,2,FALSE)),"",VLOOKUP(O210,BY:BZ,2,FALSE))))</f>
        <v/>
      </c>
      <c r="K210" s="1" t="str">
        <f t="shared" si="81"/>
        <v/>
      </c>
      <c r="L210" s="8"/>
      <c r="M210" s="8"/>
      <c r="N210" s="8"/>
      <c r="O210" s="8"/>
      <c r="P210" s="1" t="str">
        <f t="shared" si="82"/>
        <v/>
      </c>
      <c r="Q210" s="1" t="str">
        <f t="shared" si="83"/>
        <v/>
      </c>
      <c r="R210" s="1"/>
      <c r="S210" s="1"/>
      <c r="T210" s="55"/>
      <c r="U210" s="8"/>
      <c r="W210" s="8"/>
      <c r="X210" s="1" t="str">
        <f t="shared" si="84"/>
        <v/>
      </c>
      <c r="Y210" s="1" t="str">
        <f t="shared" si="85"/>
        <v/>
      </c>
      <c r="Z210" s="117"/>
      <c r="AA210" s="1" t="str">
        <f t="shared" si="89"/>
        <v/>
      </c>
      <c r="AE210" t="s">
        <v>81</v>
      </c>
      <c r="AF210" t="s">
        <v>96</v>
      </c>
      <c r="AG210" t="s">
        <v>97</v>
      </c>
      <c r="AH210" t="s">
        <v>482</v>
      </c>
      <c r="AI210" t="s">
        <v>89</v>
      </c>
      <c r="AK210" t="s">
        <v>483</v>
      </c>
      <c r="AL210" t="s">
        <v>91</v>
      </c>
      <c r="AN210" s="59" t="s">
        <v>7445</v>
      </c>
      <c r="AP210" s="149"/>
      <c r="AS210" s="1" t="str">
        <f t="shared" si="86"/>
        <v>Down 00:00</v>
      </c>
      <c r="AT210" s="150" t="s">
        <v>81</v>
      </c>
      <c r="AU210" s="150" t="s">
        <v>81</v>
      </c>
      <c r="AV210" s="150" t="s">
        <v>81</v>
      </c>
      <c r="AX210" s="1" t="str">
        <f t="shared" si="87"/>
        <v/>
      </c>
      <c r="AY210" s="1" t="str">
        <f t="shared" si="88"/>
        <v/>
      </c>
      <c r="BA210" t="s">
        <v>4186</v>
      </c>
      <c r="BB210" t="s">
        <v>4153</v>
      </c>
      <c r="BO210" s="8" t="s">
        <v>9359</v>
      </c>
      <c r="BP210" s="5" t="s">
        <v>9360</v>
      </c>
      <c r="BY210">
        <v>246093</v>
      </c>
      <c r="BZ210" t="s">
        <v>14505</v>
      </c>
    </row>
    <row r="211" spans="1:78" x14ac:dyDescent="0.25">
      <c r="A211" s="1" t="str">
        <f t="shared" si="90"/>
        <v/>
      </c>
      <c r="B211" s="1" t="str">
        <f t="shared" si="91"/>
        <v/>
      </c>
      <c r="C211" s="60" t="str">
        <f t="shared" si="92"/>
        <v/>
      </c>
      <c r="D211" s="1" t="str">
        <f t="shared" si="93"/>
        <v/>
      </c>
      <c r="E211" s="1" t="str">
        <f t="shared" si="94"/>
        <v/>
      </c>
      <c r="F211" s="1" t="str">
        <f t="shared" si="95"/>
        <v/>
      </c>
      <c r="G211" s="1" t="str">
        <f t="shared" si="96"/>
        <v/>
      </c>
      <c r="H211" s="55" t="str">
        <f t="shared" si="97"/>
        <v/>
      </c>
      <c r="I211" s="1" t="str">
        <f>IF(O211="","",(IF(ISNA(VLOOKUP(O211,'On-Air sites List'!$B$1:$B$2000,1,FALSE)),"Not in List","")))</f>
        <v/>
      </c>
      <c r="J211" s="1" t="str">
        <f t="shared" si="98"/>
        <v/>
      </c>
      <c r="K211" s="1" t="str">
        <f t="shared" si="81"/>
        <v/>
      </c>
      <c r="L211" s="8"/>
      <c r="M211" s="8"/>
      <c r="N211" s="8"/>
      <c r="O211" s="8"/>
      <c r="P211" s="1" t="str">
        <f t="shared" si="82"/>
        <v/>
      </c>
      <c r="Q211" s="1" t="str">
        <f t="shared" si="83"/>
        <v/>
      </c>
      <c r="R211" s="1"/>
      <c r="S211" s="1"/>
      <c r="T211" s="55"/>
      <c r="U211" s="8"/>
      <c r="W211" s="8"/>
      <c r="X211" s="1" t="str">
        <f t="shared" si="84"/>
        <v/>
      </c>
      <c r="Y211" s="1" t="str">
        <f t="shared" si="85"/>
        <v/>
      </c>
      <c r="Z211" s="117"/>
      <c r="AA211" s="1" t="str">
        <f t="shared" si="89"/>
        <v/>
      </c>
      <c r="AE211" t="s">
        <v>81</v>
      </c>
      <c r="AF211" t="s">
        <v>100</v>
      </c>
      <c r="AG211" t="s">
        <v>101</v>
      </c>
      <c r="AH211" t="s">
        <v>484</v>
      </c>
      <c r="AI211" t="s">
        <v>89</v>
      </c>
      <c r="AK211" t="s">
        <v>485</v>
      </c>
      <c r="AL211" t="s">
        <v>91</v>
      </c>
      <c r="AN211" s="59" t="s">
        <v>7445</v>
      </c>
      <c r="AP211" s="149"/>
      <c r="AS211" s="1" t="str">
        <f t="shared" si="86"/>
        <v>Down 00:00</v>
      </c>
      <c r="AT211" s="150" t="s">
        <v>81</v>
      </c>
      <c r="AU211" s="150" t="s">
        <v>81</v>
      </c>
      <c r="AV211" s="150" t="s">
        <v>81</v>
      </c>
      <c r="AX211" s="1" t="str">
        <f t="shared" si="87"/>
        <v/>
      </c>
      <c r="AY211" s="1" t="str">
        <f t="shared" si="88"/>
        <v/>
      </c>
      <c r="BA211" t="s">
        <v>4187</v>
      </c>
      <c r="BB211" t="s">
        <v>4153</v>
      </c>
      <c r="BO211" s="8" t="s">
        <v>4928</v>
      </c>
      <c r="BP211" s="5" t="s">
        <v>9361</v>
      </c>
      <c r="BY211">
        <v>246296</v>
      </c>
      <c r="BZ211" t="s">
        <v>14505</v>
      </c>
    </row>
    <row r="212" spans="1:78" x14ac:dyDescent="0.25">
      <c r="A212" s="1" t="str">
        <f t="shared" si="90"/>
        <v/>
      </c>
      <c r="B212" s="1" t="str">
        <f t="shared" si="91"/>
        <v/>
      </c>
      <c r="C212" s="60" t="str">
        <f t="shared" si="92"/>
        <v/>
      </c>
      <c r="D212" s="1" t="str">
        <f t="shared" si="93"/>
        <v/>
      </c>
      <c r="E212" s="1" t="str">
        <f t="shared" si="94"/>
        <v/>
      </c>
      <c r="F212" s="1" t="str">
        <f t="shared" si="95"/>
        <v/>
      </c>
      <c r="G212" s="1" t="str">
        <f t="shared" si="96"/>
        <v/>
      </c>
      <c r="H212" s="55" t="str">
        <f t="shared" si="97"/>
        <v/>
      </c>
      <c r="I212" s="1" t="str">
        <f>IF(O212="","",(IF(ISNA(VLOOKUP(O212,'On-Air sites List'!$B$1:$B$2000,1,FALSE)),"Not in List","")))</f>
        <v/>
      </c>
      <c r="J212" s="1" t="str">
        <f t="shared" si="98"/>
        <v/>
      </c>
      <c r="K212" s="1" t="str">
        <f t="shared" si="81"/>
        <v/>
      </c>
      <c r="L212" s="8"/>
      <c r="M212" s="8"/>
      <c r="N212" s="8"/>
      <c r="O212" s="8"/>
      <c r="P212" s="1" t="str">
        <f t="shared" si="82"/>
        <v/>
      </c>
      <c r="Q212" s="1" t="str">
        <f t="shared" si="83"/>
        <v/>
      </c>
      <c r="R212" s="1"/>
      <c r="S212" s="1"/>
      <c r="T212" s="55"/>
      <c r="U212" s="8"/>
      <c r="W212" s="8"/>
      <c r="X212" s="1" t="str">
        <f t="shared" si="84"/>
        <v/>
      </c>
      <c r="Y212" s="1" t="str">
        <f t="shared" si="85"/>
        <v/>
      </c>
      <c r="Z212" s="117"/>
      <c r="AA212" s="1" t="str">
        <f t="shared" si="89"/>
        <v/>
      </c>
      <c r="AE212" t="s">
        <v>81</v>
      </c>
      <c r="AF212" t="s">
        <v>104</v>
      </c>
      <c r="AG212" t="s">
        <v>105</v>
      </c>
      <c r="AH212" t="s">
        <v>486</v>
      </c>
      <c r="AI212" t="s">
        <v>89</v>
      </c>
      <c r="AK212" t="s">
        <v>487</v>
      </c>
      <c r="AL212" t="s">
        <v>91</v>
      </c>
      <c r="AN212" s="59" t="s">
        <v>7445</v>
      </c>
      <c r="AP212" s="149"/>
      <c r="AS212" s="1" t="str">
        <f t="shared" si="86"/>
        <v>Down 00:00</v>
      </c>
      <c r="AT212" s="150" t="s">
        <v>81</v>
      </c>
      <c r="AU212" s="150" t="s">
        <v>81</v>
      </c>
      <c r="AV212" s="150" t="s">
        <v>81</v>
      </c>
      <c r="AX212" s="1" t="str">
        <f t="shared" si="87"/>
        <v/>
      </c>
      <c r="AY212" s="1" t="str">
        <f t="shared" si="88"/>
        <v/>
      </c>
      <c r="BA212" t="s">
        <v>4188</v>
      </c>
      <c r="BB212" t="s">
        <v>4153</v>
      </c>
      <c r="BO212" s="8" t="s">
        <v>4849</v>
      </c>
      <c r="BP212" s="5" t="s">
        <v>9362</v>
      </c>
      <c r="BY212">
        <v>246445</v>
      </c>
      <c r="BZ212" t="s">
        <v>14505</v>
      </c>
    </row>
    <row r="213" spans="1:78" x14ac:dyDescent="0.25">
      <c r="A213" s="1" t="str">
        <f t="shared" si="90"/>
        <v/>
      </c>
      <c r="B213" s="1" t="str">
        <f t="shared" si="91"/>
        <v/>
      </c>
      <c r="C213" s="60" t="str">
        <f t="shared" si="92"/>
        <v/>
      </c>
      <c r="D213" s="1" t="str">
        <f t="shared" si="93"/>
        <v/>
      </c>
      <c r="E213" s="1" t="str">
        <f t="shared" si="94"/>
        <v/>
      </c>
      <c r="F213" s="1" t="str">
        <f t="shared" si="95"/>
        <v/>
      </c>
      <c r="G213" s="1" t="str">
        <f t="shared" si="96"/>
        <v/>
      </c>
      <c r="H213" s="55" t="str">
        <f t="shared" si="97"/>
        <v/>
      </c>
      <c r="I213" s="1" t="str">
        <f>IF(O213="","",(IF(ISNA(VLOOKUP(O213,'On-Air sites List'!$B$1:$B$2000,1,FALSE)),"Not in List","")))</f>
        <v/>
      </c>
      <c r="J213" s="1" t="str">
        <f t="shared" si="98"/>
        <v/>
      </c>
      <c r="K213" s="1" t="str">
        <f t="shared" si="81"/>
        <v/>
      </c>
      <c r="L213" s="8"/>
      <c r="M213" s="8"/>
      <c r="N213" s="8"/>
      <c r="O213" s="8"/>
      <c r="P213" s="1" t="str">
        <f t="shared" si="82"/>
        <v/>
      </c>
      <c r="Q213" s="1" t="str">
        <f t="shared" si="83"/>
        <v/>
      </c>
      <c r="R213" s="1"/>
      <c r="S213" s="1"/>
      <c r="T213" s="55"/>
      <c r="U213" s="8"/>
      <c r="W213" s="8"/>
      <c r="X213" s="1" t="str">
        <f t="shared" si="84"/>
        <v/>
      </c>
      <c r="Y213" s="1" t="str">
        <f t="shared" si="85"/>
        <v/>
      </c>
      <c r="Z213" s="117"/>
      <c r="AA213" s="1" t="str">
        <f t="shared" si="89"/>
        <v/>
      </c>
      <c r="AE213" t="s">
        <v>81</v>
      </c>
      <c r="AF213" t="s">
        <v>108</v>
      </c>
      <c r="AG213" t="s">
        <v>109</v>
      </c>
      <c r="AH213" t="s">
        <v>488</v>
      </c>
      <c r="AI213" t="s">
        <v>89</v>
      </c>
      <c r="AK213" t="s">
        <v>489</v>
      </c>
      <c r="AL213" t="s">
        <v>91</v>
      </c>
      <c r="AN213" s="59" t="s">
        <v>7445</v>
      </c>
      <c r="AP213" s="149"/>
      <c r="AS213" s="1" t="str">
        <f t="shared" si="86"/>
        <v>Down 00:00</v>
      </c>
      <c r="AT213" s="150" t="s">
        <v>81</v>
      </c>
      <c r="AU213" s="150" t="s">
        <v>81</v>
      </c>
      <c r="AV213" s="150" t="s">
        <v>81</v>
      </c>
      <c r="AX213" s="1" t="str">
        <f t="shared" si="87"/>
        <v/>
      </c>
      <c r="AY213" s="1" t="str">
        <f t="shared" si="88"/>
        <v/>
      </c>
      <c r="BA213" t="s">
        <v>4189</v>
      </c>
      <c r="BB213" t="s">
        <v>4153</v>
      </c>
      <c r="BO213" s="8" t="s">
        <v>5693</v>
      </c>
      <c r="BP213" s="5" t="s">
        <v>9363</v>
      </c>
      <c r="BY213">
        <v>246832</v>
      </c>
      <c r="BZ213" t="s">
        <v>14505</v>
      </c>
    </row>
    <row r="214" spans="1:78" x14ac:dyDescent="0.25">
      <c r="A214" s="1" t="str">
        <f t="shared" si="90"/>
        <v/>
      </c>
      <c r="B214" s="1" t="str">
        <f t="shared" si="91"/>
        <v/>
      </c>
      <c r="C214" s="60" t="str">
        <f t="shared" si="92"/>
        <v/>
      </c>
      <c r="D214" s="1" t="str">
        <f t="shared" si="93"/>
        <v/>
      </c>
      <c r="E214" s="1" t="str">
        <f t="shared" si="94"/>
        <v/>
      </c>
      <c r="F214" s="1" t="str">
        <f t="shared" si="95"/>
        <v/>
      </c>
      <c r="G214" s="1" t="str">
        <f t="shared" si="96"/>
        <v/>
      </c>
      <c r="H214" s="55" t="str">
        <f t="shared" si="97"/>
        <v/>
      </c>
      <c r="I214" s="1" t="str">
        <f>IF(O214="","",(IF(ISNA(VLOOKUP(O214,'On-Air sites List'!$B$1:$B$2000,1,FALSE)),"Not in List","")))</f>
        <v/>
      </c>
      <c r="J214" s="1" t="str">
        <f t="shared" si="98"/>
        <v/>
      </c>
      <c r="K214" s="1" t="str">
        <f t="shared" si="81"/>
        <v/>
      </c>
      <c r="L214" s="8"/>
      <c r="M214" s="8"/>
      <c r="N214" s="8"/>
      <c r="O214" s="8"/>
      <c r="P214" s="1" t="str">
        <f t="shared" si="82"/>
        <v/>
      </c>
      <c r="Q214" s="1" t="str">
        <f t="shared" si="83"/>
        <v/>
      </c>
      <c r="R214" s="1"/>
      <c r="S214" s="1"/>
      <c r="T214" s="55"/>
      <c r="U214" s="8"/>
      <c r="W214" s="8"/>
      <c r="X214" s="1" t="str">
        <f t="shared" si="84"/>
        <v/>
      </c>
      <c r="Y214" s="1" t="str">
        <f t="shared" si="85"/>
        <v/>
      </c>
      <c r="Z214" s="117"/>
      <c r="AA214" s="1" t="str">
        <f t="shared" si="89"/>
        <v/>
      </c>
      <c r="AE214" t="s">
        <v>81</v>
      </c>
      <c r="AF214" t="s">
        <v>6982</v>
      </c>
      <c r="AG214" t="s">
        <v>490</v>
      </c>
      <c r="AH214" t="s">
        <v>491</v>
      </c>
      <c r="AI214" t="s">
        <v>89</v>
      </c>
      <c r="AK214" t="s">
        <v>492</v>
      </c>
      <c r="AL214" t="s">
        <v>91</v>
      </c>
      <c r="AN214" s="59" t="s">
        <v>7445</v>
      </c>
      <c r="AP214" s="149"/>
      <c r="AS214" s="1" t="str">
        <f t="shared" si="86"/>
        <v>Down 00:00</v>
      </c>
      <c r="AT214" s="150" t="s">
        <v>81</v>
      </c>
      <c r="AU214" s="150" t="s">
        <v>81</v>
      </c>
      <c r="AV214" s="150" t="s">
        <v>81</v>
      </c>
      <c r="AX214" s="1" t="str">
        <f t="shared" si="87"/>
        <v/>
      </c>
      <c r="AY214" s="1" t="str">
        <f t="shared" si="88"/>
        <v/>
      </c>
      <c r="BA214" t="s">
        <v>4190</v>
      </c>
      <c r="BB214" t="s">
        <v>4153</v>
      </c>
      <c r="BO214" s="8" t="s">
        <v>858</v>
      </c>
      <c r="BP214" s="5" t="s">
        <v>9364</v>
      </c>
      <c r="BY214">
        <v>246834</v>
      </c>
      <c r="BZ214" t="s">
        <v>14505</v>
      </c>
    </row>
    <row r="215" spans="1:78" x14ac:dyDescent="0.25">
      <c r="A215" s="1" t="str">
        <f t="shared" si="90"/>
        <v/>
      </c>
      <c r="B215" s="1" t="str">
        <f t="shared" si="91"/>
        <v/>
      </c>
      <c r="C215" s="60" t="str">
        <f t="shared" si="92"/>
        <v/>
      </c>
      <c r="D215" s="1" t="str">
        <f t="shared" si="93"/>
        <v/>
      </c>
      <c r="E215" s="1" t="str">
        <f t="shared" si="94"/>
        <v/>
      </c>
      <c r="F215" s="1" t="str">
        <f t="shared" si="95"/>
        <v/>
      </c>
      <c r="G215" s="1" t="str">
        <f t="shared" si="96"/>
        <v/>
      </c>
      <c r="H215" s="55" t="str">
        <f t="shared" si="97"/>
        <v/>
      </c>
      <c r="I215" s="1" t="str">
        <f>IF(O215="","",(IF(ISNA(VLOOKUP(O215,'On-Air sites List'!$B$1:$B$2000,1,FALSE)),"Not in List","")))</f>
        <v/>
      </c>
      <c r="J215" s="1" t="str">
        <f t="shared" si="98"/>
        <v/>
      </c>
      <c r="K215" s="1" t="str">
        <f t="shared" si="81"/>
        <v/>
      </c>
      <c r="L215" s="8"/>
      <c r="M215" s="8"/>
      <c r="N215" s="8"/>
      <c r="O215" s="8"/>
      <c r="P215" s="1" t="str">
        <f t="shared" si="82"/>
        <v/>
      </c>
      <c r="Q215" s="1" t="str">
        <f t="shared" si="83"/>
        <v/>
      </c>
      <c r="R215" s="1"/>
      <c r="S215" s="1"/>
      <c r="T215" s="55"/>
      <c r="U215" s="8"/>
      <c r="W215" s="8"/>
      <c r="X215" s="1" t="str">
        <f t="shared" si="84"/>
        <v/>
      </c>
      <c r="Y215" s="1" t="str">
        <f t="shared" si="85"/>
        <v/>
      </c>
      <c r="Z215" s="117"/>
      <c r="AA215" s="1" t="str">
        <f t="shared" si="89"/>
        <v/>
      </c>
      <c r="AE215" t="s">
        <v>81</v>
      </c>
      <c r="AF215" t="s">
        <v>7026</v>
      </c>
      <c r="AG215" t="s">
        <v>493</v>
      </c>
      <c r="AH215" t="s">
        <v>494</v>
      </c>
      <c r="AI215" t="s">
        <v>89</v>
      </c>
      <c r="AK215" t="s">
        <v>495</v>
      </c>
      <c r="AL215" t="s">
        <v>91</v>
      </c>
      <c r="AN215" s="59" t="s">
        <v>7445</v>
      </c>
      <c r="AP215" s="149"/>
      <c r="AS215" s="1" t="str">
        <f t="shared" si="86"/>
        <v>Down 00:00</v>
      </c>
      <c r="AT215" s="150" t="s">
        <v>81</v>
      </c>
      <c r="AU215" s="150" t="s">
        <v>81</v>
      </c>
      <c r="AV215" s="150" t="s">
        <v>81</v>
      </c>
      <c r="AX215" s="1" t="str">
        <f t="shared" si="87"/>
        <v/>
      </c>
      <c r="AY215" s="1" t="str">
        <f t="shared" si="88"/>
        <v/>
      </c>
      <c r="BA215" t="s">
        <v>2109</v>
      </c>
      <c r="BB215" t="s">
        <v>4153</v>
      </c>
      <c r="BO215" s="8" t="s">
        <v>6400</v>
      </c>
      <c r="BP215" s="5" t="s">
        <v>9365</v>
      </c>
      <c r="BY215">
        <v>246836</v>
      </c>
      <c r="BZ215" t="s">
        <v>14505</v>
      </c>
    </row>
    <row r="216" spans="1:78" x14ac:dyDescent="0.25">
      <c r="A216" s="1" t="str">
        <f t="shared" si="90"/>
        <v/>
      </c>
      <c r="B216" s="1" t="str">
        <f t="shared" si="91"/>
        <v/>
      </c>
      <c r="C216" s="60" t="str">
        <f t="shared" si="92"/>
        <v/>
      </c>
      <c r="D216" s="1" t="str">
        <f t="shared" si="93"/>
        <v/>
      </c>
      <c r="E216" s="1" t="str">
        <f t="shared" si="94"/>
        <v/>
      </c>
      <c r="F216" s="1" t="str">
        <f t="shared" si="95"/>
        <v/>
      </c>
      <c r="G216" s="1" t="str">
        <f t="shared" si="96"/>
        <v/>
      </c>
      <c r="H216" s="55" t="str">
        <f t="shared" si="97"/>
        <v/>
      </c>
      <c r="I216" s="1" t="str">
        <f>IF(O216="","",(IF(ISNA(VLOOKUP(O216,'On-Air sites List'!$B$1:$B$2000,1,FALSE)),"Not in List","")))</f>
        <v/>
      </c>
      <c r="J216" s="1" t="str">
        <f t="shared" si="98"/>
        <v/>
      </c>
      <c r="K216" s="1" t="str">
        <f t="shared" si="81"/>
        <v/>
      </c>
      <c r="L216" s="8"/>
      <c r="M216" s="8"/>
      <c r="N216" s="8"/>
      <c r="O216" s="8"/>
      <c r="P216" s="1" t="str">
        <f t="shared" si="82"/>
        <v/>
      </c>
      <c r="Q216" s="1" t="str">
        <f t="shared" si="83"/>
        <v/>
      </c>
      <c r="R216" s="1"/>
      <c r="S216" s="1"/>
      <c r="T216" s="55"/>
      <c r="U216" s="8"/>
      <c r="W216" s="8"/>
      <c r="X216" s="1" t="str">
        <f t="shared" si="84"/>
        <v/>
      </c>
      <c r="Y216" s="1" t="str">
        <f t="shared" si="85"/>
        <v/>
      </c>
      <c r="Z216" s="117"/>
      <c r="AA216" s="1" t="str">
        <f t="shared" si="89"/>
        <v/>
      </c>
      <c r="AE216" t="s">
        <v>81</v>
      </c>
      <c r="AF216" t="s">
        <v>7004</v>
      </c>
      <c r="AG216" t="s">
        <v>496</v>
      </c>
      <c r="AH216" t="s">
        <v>497</v>
      </c>
      <c r="AI216" t="s">
        <v>89</v>
      </c>
      <c r="AK216" t="s">
        <v>498</v>
      </c>
      <c r="AL216" t="s">
        <v>91</v>
      </c>
      <c r="AN216" s="59" t="s">
        <v>7445</v>
      </c>
      <c r="AP216" s="149"/>
      <c r="AS216" s="1" t="str">
        <f t="shared" si="86"/>
        <v>Down 00:00</v>
      </c>
      <c r="AT216" s="150" t="s">
        <v>81</v>
      </c>
      <c r="AU216" s="150" t="s">
        <v>81</v>
      </c>
      <c r="AV216" s="150" t="s">
        <v>81</v>
      </c>
      <c r="AX216" s="1" t="str">
        <f t="shared" si="87"/>
        <v/>
      </c>
      <c r="AY216" s="1" t="str">
        <f t="shared" si="88"/>
        <v/>
      </c>
      <c r="BA216" t="s">
        <v>4191</v>
      </c>
      <c r="BB216" t="s">
        <v>4192</v>
      </c>
      <c r="BO216" s="8" t="s">
        <v>6146</v>
      </c>
      <c r="BP216" s="5" t="s">
        <v>9366</v>
      </c>
      <c r="BY216">
        <v>247501</v>
      </c>
      <c r="BZ216" t="s">
        <v>14505</v>
      </c>
    </row>
    <row r="217" spans="1:78" x14ac:dyDescent="0.25">
      <c r="A217" s="1" t="str">
        <f t="shared" si="90"/>
        <v/>
      </c>
      <c r="B217" s="1" t="str">
        <f t="shared" si="91"/>
        <v/>
      </c>
      <c r="C217" s="60" t="str">
        <f t="shared" si="92"/>
        <v/>
      </c>
      <c r="D217" s="1" t="str">
        <f t="shared" si="93"/>
        <v/>
      </c>
      <c r="E217" s="1" t="str">
        <f t="shared" si="94"/>
        <v/>
      </c>
      <c r="F217" s="1" t="str">
        <f t="shared" si="95"/>
        <v/>
      </c>
      <c r="G217" s="1" t="str">
        <f t="shared" si="96"/>
        <v/>
      </c>
      <c r="H217" s="55" t="str">
        <f t="shared" si="97"/>
        <v/>
      </c>
      <c r="I217" s="1" t="str">
        <f>IF(O217="","",(IF(ISNA(VLOOKUP(O217,'On-Air sites List'!$B$1:$B$2000,1,FALSE)),"Not in List","")))</f>
        <v/>
      </c>
      <c r="J217" s="1" t="str">
        <f t="shared" si="98"/>
        <v/>
      </c>
      <c r="K217" s="1" t="str">
        <f t="shared" si="81"/>
        <v/>
      </c>
      <c r="L217" s="8"/>
      <c r="M217" s="8"/>
      <c r="N217" s="8"/>
      <c r="O217" s="8"/>
      <c r="P217" s="1" t="str">
        <f t="shared" si="82"/>
        <v/>
      </c>
      <c r="Q217" s="1" t="str">
        <f t="shared" si="83"/>
        <v/>
      </c>
      <c r="R217" s="1"/>
      <c r="S217" s="1"/>
      <c r="T217" s="55"/>
      <c r="U217" s="8"/>
      <c r="W217" s="8"/>
      <c r="X217" s="1" t="str">
        <f t="shared" si="84"/>
        <v/>
      </c>
      <c r="Y217" s="1" t="str">
        <f t="shared" si="85"/>
        <v/>
      </c>
      <c r="Z217" s="117"/>
      <c r="AA217" s="1" t="str">
        <f t="shared" si="89"/>
        <v/>
      </c>
      <c r="AE217" t="s">
        <v>81</v>
      </c>
      <c r="AF217" t="s">
        <v>7007</v>
      </c>
      <c r="AG217" t="s">
        <v>499</v>
      </c>
      <c r="AH217" t="s">
        <v>500</v>
      </c>
      <c r="AI217" t="s">
        <v>89</v>
      </c>
      <c r="AK217" t="s">
        <v>501</v>
      </c>
      <c r="AL217" t="s">
        <v>91</v>
      </c>
      <c r="AN217" s="59" t="s">
        <v>7445</v>
      </c>
      <c r="AP217" s="149"/>
      <c r="AS217" s="1" t="str">
        <f t="shared" si="86"/>
        <v>Down 00:00</v>
      </c>
      <c r="AT217" s="150" t="s">
        <v>81</v>
      </c>
      <c r="AU217" s="150" t="s">
        <v>81</v>
      </c>
      <c r="AV217" s="150" t="s">
        <v>81</v>
      </c>
      <c r="AX217" s="1" t="str">
        <f t="shared" si="87"/>
        <v/>
      </c>
      <c r="AY217" s="1" t="str">
        <f t="shared" si="88"/>
        <v/>
      </c>
      <c r="BA217" t="s">
        <v>4193</v>
      </c>
      <c r="BB217" t="s">
        <v>4192</v>
      </c>
      <c r="BO217" s="8" t="s">
        <v>4848</v>
      </c>
      <c r="BP217" s="5" t="s">
        <v>9367</v>
      </c>
      <c r="BY217">
        <v>255312</v>
      </c>
      <c r="BZ217" t="s">
        <v>14505</v>
      </c>
    </row>
    <row r="218" spans="1:78" x14ac:dyDescent="0.25">
      <c r="A218" s="1" t="str">
        <f t="shared" si="90"/>
        <v/>
      </c>
      <c r="B218" s="1" t="str">
        <f t="shared" si="91"/>
        <v/>
      </c>
      <c r="C218" s="60" t="str">
        <f t="shared" si="92"/>
        <v/>
      </c>
      <c r="D218" s="1" t="str">
        <f t="shared" si="93"/>
        <v/>
      </c>
      <c r="E218" s="1" t="str">
        <f t="shared" si="94"/>
        <v/>
      </c>
      <c r="F218" s="1" t="str">
        <f t="shared" si="95"/>
        <v/>
      </c>
      <c r="G218" s="1" t="str">
        <f t="shared" si="96"/>
        <v/>
      </c>
      <c r="H218" s="55" t="str">
        <f t="shared" si="97"/>
        <v/>
      </c>
      <c r="I218" s="1" t="str">
        <f>IF(O218="","",(IF(ISNA(VLOOKUP(O218,'On-Air sites List'!$B$1:$B$2000,1,FALSE)),"Not in List","")))</f>
        <v/>
      </c>
      <c r="J218" s="1" t="str">
        <f t="shared" si="98"/>
        <v/>
      </c>
      <c r="K218" s="1" t="str">
        <f t="shared" si="81"/>
        <v/>
      </c>
      <c r="L218" s="8"/>
      <c r="M218" s="8"/>
      <c r="N218" s="8"/>
      <c r="O218" s="8"/>
      <c r="P218" s="1" t="str">
        <f t="shared" si="82"/>
        <v/>
      </c>
      <c r="Q218" s="1" t="str">
        <f t="shared" si="83"/>
        <v/>
      </c>
      <c r="R218" s="1"/>
      <c r="S218" s="1"/>
      <c r="T218" s="55"/>
      <c r="U218" s="8"/>
      <c r="W218" s="8"/>
      <c r="X218" s="1" t="str">
        <f t="shared" si="84"/>
        <v/>
      </c>
      <c r="Y218" s="1" t="str">
        <f t="shared" si="85"/>
        <v/>
      </c>
      <c r="Z218" s="117"/>
      <c r="AA218" s="1" t="str">
        <f t="shared" si="89"/>
        <v/>
      </c>
      <c r="AE218" t="s">
        <v>81</v>
      </c>
      <c r="AF218" t="s">
        <v>11788</v>
      </c>
      <c r="AG218" t="s">
        <v>4722</v>
      </c>
      <c r="AH218" t="s">
        <v>503</v>
      </c>
      <c r="AI218" t="s">
        <v>89</v>
      </c>
      <c r="AK218" t="s">
        <v>504</v>
      </c>
      <c r="AL218" t="s">
        <v>91</v>
      </c>
      <c r="AN218" s="59" t="s">
        <v>7445</v>
      </c>
      <c r="AP218" s="149"/>
      <c r="AS218" s="1" t="str">
        <f t="shared" si="86"/>
        <v>Down 00:00</v>
      </c>
      <c r="AT218" s="150" t="s">
        <v>81</v>
      </c>
      <c r="AU218" s="150" t="s">
        <v>81</v>
      </c>
      <c r="AV218" s="150" t="s">
        <v>81</v>
      </c>
      <c r="AX218" s="1" t="str">
        <f t="shared" si="87"/>
        <v/>
      </c>
      <c r="AY218" s="1" t="str">
        <f t="shared" si="88"/>
        <v/>
      </c>
      <c r="BA218" t="s">
        <v>4194</v>
      </c>
      <c r="BB218" t="s">
        <v>4192</v>
      </c>
      <c r="BO218" s="8" t="s">
        <v>9368</v>
      </c>
      <c r="BP218" s="5" t="s">
        <v>9369</v>
      </c>
      <c r="BY218">
        <v>255313</v>
      </c>
      <c r="BZ218" t="s">
        <v>14505</v>
      </c>
    </row>
    <row r="219" spans="1:78" x14ac:dyDescent="0.25">
      <c r="A219" s="1" t="str">
        <f t="shared" si="90"/>
        <v/>
      </c>
      <c r="B219" s="1" t="str">
        <f t="shared" si="91"/>
        <v/>
      </c>
      <c r="C219" s="60" t="str">
        <f t="shared" si="92"/>
        <v/>
      </c>
      <c r="D219" s="1" t="str">
        <f t="shared" si="93"/>
        <v/>
      </c>
      <c r="E219" s="1" t="str">
        <f t="shared" si="94"/>
        <v/>
      </c>
      <c r="F219" s="1" t="str">
        <f t="shared" si="95"/>
        <v/>
      </c>
      <c r="G219" s="1" t="str">
        <f t="shared" si="96"/>
        <v/>
      </c>
      <c r="H219" s="55" t="str">
        <f t="shared" si="97"/>
        <v/>
      </c>
      <c r="I219" s="1" t="str">
        <f>IF(O219="","",(IF(ISNA(VLOOKUP(O219,'On-Air sites List'!$B$1:$B$2000,1,FALSE)),"Not in List","")))</f>
        <v/>
      </c>
      <c r="J219" s="1" t="str">
        <f t="shared" si="98"/>
        <v/>
      </c>
      <c r="K219" s="1" t="str">
        <f t="shared" si="81"/>
        <v/>
      </c>
      <c r="L219" s="8"/>
      <c r="M219" s="8"/>
      <c r="N219" s="8"/>
      <c r="O219" s="8"/>
      <c r="P219" s="1" t="str">
        <f t="shared" si="82"/>
        <v/>
      </c>
      <c r="Q219" s="1" t="str">
        <f t="shared" si="83"/>
        <v/>
      </c>
      <c r="R219" s="1"/>
      <c r="S219" s="1"/>
      <c r="T219" s="55"/>
      <c r="U219" s="8"/>
      <c r="W219" s="8"/>
      <c r="X219" s="1" t="str">
        <f t="shared" si="84"/>
        <v/>
      </c>
      <c r="Y219" s="1" t="str">
        <f t="shared" si="85"/>
        <v/>
      </c>
      <c r="Z219" s="117"/>
      <c r="AA219" s="1" t="str">
        <f t="shared" si="89"/>
        <v/>
      </c>
      <c r="AE219" t="s">
        <v>81</v>
      </c>
      <c r="AF219" t="s">
        <v>10115</v>
      </c>
      <c r="AG219" t="s">
        <v>4467</v>
      </c>
      <c r="AH219" t="s">
        <v>506</v>
      </c>
      <c r="AI219" t="s">
        <v>89</v>
      </c>
      <c r="AK219" t="s">
        <v>507</v>
      </c>
      <c r="AL219" t="s">
        <v>91</v>
      </c>
      <c r="AN219" s="59" t="s">
        <v>7445</v>
      </c>
      <c r="AP219" s="59"/>
      <c r="AS219" s="1" t="str">
        <f t="shared" si="86"/>
        <v>Down 00:00</v>
      </c>
      <c r="AT219" s="150" t="s">
        <v>81</v>
      </c>
      <c r="AU219" s="150" t="s">
        <v>81</v>
      </c>
      <c r="AV219" s="150" t="s">
        <v>81</v>
      </c>
      <c r="AX219" s="1" t="str">
        <f t="shared" si="87"/>
        <v/>
      </c>
      <c r="AY219" s="1" t="str">
        <f t="shared" si="88"/>
        <v/>
      </c>
      <c r="BA219" t="s">
        <v>4195</v>
      </c>
      <c r="BB219" t="s">
        <v>4192</v>
      </c>
      <c r="BO219" s="8" t="s">
        <v>4927</v>
      </c>
      <c r="BP219" s="5" t="s">
        <v>9370</v>
      </c>
      <c r="BY219">
        <v>255314</v>
      </c>
      <c r="BZ219" t="s">
        <v>14505</v>
      </c>
    </row>
    <row r="220" spans="1:78" x14ac:dyDescent="0.25">
      <c r="A220" s="1" t="str">
        <f t="shared" si="90"/>
        <v/>
      </c>
      <c r="B220" s="1" t="str">
        <f t="shared" si="91"/>
        <v/>
      </c>
      <c r="C220" s="60" t="str">
        <f t="shared" si="92"/>
        <v/>
      </c>
      <c r="D220" s="1" t="str">
        <f t="shared" si="93"/>
        <v/>
      </c>
      <c r="E220" s="1" t="str">
        <f t="shared" si="94"/>
        <v/>
      </c>
      <c r="F220" s="1" t="str">
        <f t="shared" si="95"/>
        <v/>
      </c>
      <c r="G220" s="1" t="str">
        <f t="shared" si="96"/>
        <v/>
      </c>
      <c r="H220" s="55" t="str">
        <f t="shared" si="97"/>
        <v/>
      </c>
      <c r="I220" s="1" t="str">
        <f>IF(O220="","",(IF(ISNA(VLOOKUP(O220,'On-Air sites List'!$B$1:$B$2000,1,FALSE)),"Not in List","")))</f>
        <v/>
      </c>
      <c r="J220" s="1" t="str">
        <f t="shared" si="98"/>
        <v/>
      </c>
      <c r="K220" s="1" t="str">
        <f t="shared" si="81"/>
        <v/>
      </c>
      <c r="L220" s="8"/>
      <c r="M220" s="8"/>
      <c r="N220" s="8"/>
      <c r="O220" s="8"/>
      <c r="P220" s="1" t="str">
        <f t="shared" si="82"/>
        <v/>
      </c>
      <c r="Q220" s="1" t="str">
        <f t="shared" si="83"/>
        <v/>
      </c>
      <c r="R220" s="1"/>
      <c r="S220" s="1"/>
      <c r="T220" s="55"/>
      <c r="U220" s="8"/>
      <c r="W220" s="8"/>
      <c r="X220" s="1" t="str">
        <f t="shared" si="84"/>
        <v/>
      </c>
      <c r="Y220" s="1" t="str">
        <f t="shared" si="85"/>
        <v/>
      </c>
      <c r="Z220" s="117"/>
      <c r="AA220" s="1" t="str">
        <f t="shared" si="89"/>
        <v/>
      </c>
      <c r="AE220" t="s">
        <v>81</v>
      </c>
      <c r="AF220" t="s">
        <v>444</v>
      </c>
      <c r="AG220" t="s">
        <v>444</v>
      </c>
      <c r="AH220" t="s">
        <v>509</v>
      </c>
      <c r="AI220" t="s">
        <v>89</v>
      </c>
      <c r="AK220" t="s">
        <v>510</v>
      </c>
      <c r="AL220" t="s">
        <v>91</v>
      </c>
      <c r="AN220" s="59" t="s">
        <v>7445</v>
      </c>
      <c r="AP220" s="59"/>
      <c r="AS220" s="1" t="str">
        <f t="shared" si="86"/>
        <v>Down 00:00</v>
      </c>
      <c r="AT220" s="150" t="s">
        <v>81</v>
      </c>
      <c r="AU220" s="150" t="s">
        <v>81</v>
      </c>
      <c r="AV220" s="150" t="s">
        <v>81</v>
      </c>
      <c r="AX220" s="1" t="str">
        <f t="shared" si="87"/>
        <v/>
      </c>
      <c r="AY220" s="1" t="str">
        <f t="shared" si="88"/>
        <v/>
      </c>
      <c r="BA220" t="s">
        <v>4196</v>
      </c>
      <c r="BB220" t="s">
        <v>4192</v>
      </c>
      <c r="BO220" s="8" t="s">
        <v>4149</v>
      </c>
      <c r="BP220" s="5" t="s">
        <v>9371</v>
      </c>
      <c r="BY220">
        <v>255315</v>
      </c>
      <c r="BZ220" t="s">
        <v>14505</v>
      </c>
    </row>
    <row r="221" spans="1:78" x14ac:dyDescent="0.25">
      <c r="A221" s="1" t="str">
        <f t="shared" si="90"/>
        <v/>
      </c>
      <c r="B221" s="1" t="str">
        <f t="shared" si="91"/>
        <v/>
      </c>
      <c r="C221" s="60" t="str">
        <f t="shared" si="92"/>
        <v/>
      </c>
      <c r="D221" s="1" t="str">
        <f t="shared" si="93"/>
        <v/>
      </c>
      <c r="E221" s="1" t="str">
        <f t="shared" si="94"/>
        <v/>
      </c>
      <c r="F221" s="1" t="str">
        <f t="shared" si="95"/>
        <v/>
      </c>
      <c r="G221" s="1" t="str">
        <f t="shared" si="96"/>
        <v/>
      </c>
      <c r="H221" s="55" t="str">
        <f t="shared" si="97"/>
        <v/>
      </c>
      <c r="I221" s="1" t="str">
        <f>IF(O221="","",(IF(ISNA(VLOOKUP(O221,'On-Air sites List'!$B$1:$B$2000,1,FALSE)),"Not in List","")))</f>
        <v/>
      </c>
      <c r="J221" s="1" t="str">
        <f t="shared" si="98"/>
        <v/>
      </c>
      <c r="K221" s="1" t="str">
        <f t="shared" si="81"/>
        <v/>
      </c>
      <c r="L221" s="8"/>
      <c r="M221" s="8"/>
      <c r="N221" s="8"/>
      <c r="O221" s="8"/>
      <c r="P221" s="1" t="str">
        <f t="shared" si="82"/>
        <v/>
      </c>
      <c r="Q221" s="1" t="str">
        <f t="shared" si="83"/>
        <v/>
      </c>
      <c r="R221" s="1"/>
      <c r="S221" s="1"/>
      <c r="T221" s="55"/>
      <c r="U221" s="8"/>
      <c r="W221" s="8"/>
      <c r="X221" s="1" t="str">
        <f t="shared" si="84"/>
        <v/>
      </c>
      <c r="Y221" s="1" t="str">
        <f t="shared" si="85"/>
        <v/>
      </c>
      <c r="Z221" s="117"/>
      <c r="AA221" s="1" t="str">
        <f t="shared" si="89"/>
        <v/>
      </c>
      <c r="AE221" t="s">
        <v>81</v>
      </c>
      <c r="AF221" t="s">
        <v>444</v>
      </c>
      <c r="AG221" t="s">
        <v>444</v>
      </c>
      <c r="AH221" t="s">
        <v>511</v>
      </c>
      <c r="AI221" t="s">
        <v>89</v>
      </c>
      <c r="AK221" t="s">
        <v>512</v>
      </c>
      <c r="AL221" t="s">
        <v>91</v>
      </c>
      <c r="AN221" s="59" t="s">
        <v>7445</v>
      </c>
      <c r="AP221" s="59"/>
      <c r="AS221" s="1" t="str">
        <f t="shared" si="86"/>
        <v>Down 00:00</v>
      </c>
      <c r="AT221" s="150" t="s">
        <v>81</v>
      </c>
      <c r="AU221" s="150" t="s">
        <v>81</v>
      </c>
      <c r="AV221" s="150" t="s">
        <v>81</v>
      </c>
      <c r="AX221" s="1" t="str">
        <f t="shared" si="87"/>
        <v/>
      </c>
      <c r="AY221" s="1" t="str">
        <f t="shared" si="88"/>
        <v/>
      </c>
      <c r="BA221" t="s">
        <v>4197</v>
      </c>
      <c r="BB221" t="s">
        <v>4192</v>
      </c>
      <c r="BO221" s="8" t="s">
        <v>9372</v>
      </c>
      <c r="BP221" s="5" t="s">
        <v>9373</v>
      </c>
      <c r="BY221">
        <v>255316</v>
      </c>
      <c r="BZ221" t="s">
        <v>14505</v>
      </c>
    </row>
    <row r="222" spans="1:78" x14ac:dyDescent="0.25">
      <c r="A222" s="1" t="str">
        <f t="shared" si="90"/>
        <v/>
      </c>
      <c r="B222" s="1" t="str">
        <f t="shared" si="91"/>
        <v/>
      </c>
      <c r="C222" s="60" t="str">
        <f t="shared" si="92"/>
        <v/>
      </c>
      <c r="D222" s="1" t="str">
        <f t="shared" si="93"/>
        <v/>
      </c>
      <c r="E222" s="1" t="str">
        <f t="shared" si="94"/>
        <v/>
      </c>
      <c r="F222" s="1" t="str">
        <f t="shared" si="95"/>
        <v/>
      </c>
      <c r="G222" s="1" t="str">
        <f t="shared" si="96"/>
        <v/>
      </c>
      <c r="H222" s="55" t="str">
        <f t="shared" si="97"/>
        <v/>
      </c>
      <c r="I222" s="1" t="str">
        <f>IF(O222="","",(IF(ISNA(VLOOKUP(O222,'On-Air sites List'!$B$1:$B$2000,1,FALSE)),"Not in List","")))</f>
        <v/>
      </c>
      <c r="J222" s="1" t="str">
        <f t="shared" si="98"/>
        <v/>
      </c>
      <c r="K222" s="1" t="str">
        <f t="shared" si="81"/>
        <v/>
      </c>
      <c r="L222" s="8"/>
      <c r="M222" s="8"/>
      <c r="N222" s="8"/>
      <c r="O222" s="8"/>
      <c r="P222" s="1" t="str">
        <f t="shared" si="82"/>
        <v/>
      </c>
      <c r="Q222" s="1" t="str">
        <f t="shared" si="83"/>
        <v/>
      </c>
      <c r="R222" s="1"/>
      <c r="S222" s="1"/>
      <c r="T222" s="55"/>
      <c r="U222" s="8"/>
      <c r="W222" s="8"/>
      <c r="X222" s="1" t="str">
        <f t="shared" si="84"/>
        <v/>
      </c>
      <c r="Y222" s="1" t="str">
        <f t="shared" si="85"/>
        <v/>
      </c>
      <c r="Z222" s="117"/>
      <c r="AA222" s="1" t="str">
        <f t="shared" si="89"/>
        <v/>
      </c>
      <c r="AE222" t="s">
        <v>81</v>
      </c>
      <c r="AF222" t="s">
        <v>7414</v>
      </c>
      <c r="AG222" t="s">
        <v>7414</v>
      </c>
      <c r="AH222" t="s">
        <v>513</v>
      </c>
      <c r="AI222" t="s">
        <v>89</v>
      </c>
      <c r="AK222" t="s">
        <v>514</v>
      </c>
      <c r="AL222" t="s">
        <v>91</v>
      </c>
      <c r="AN222" s="59" t="s">
        <v>7445</v>
      </c>
      <c r="AP222" s="59"/>
      <c r="AS222" s="1" t="str">
        <f t="shared" si="86"/>
        <v>Down 00:00</v>
      </c>
      <c r="AT222" s="150" t="s">
        <v>81</v>
      </c>
      <c r="AU222" s="150" t="s">
        <v>81</v>
      </c>
      <c r="AV222" s="150" t="s">
        <v>81</v>
      </c>
      <c r="AX222" s="1" t="str">
        <f t="shared" si="87"/>
        <v/>
      </c>
      <c r="AY222" s="1" t="str">
        <f t="shared" si="88"/>
        <v/>
      </c>
      <c r="BA222" t="s">
        <v>4198</v>
      </c>
      <c r="BB222" t="s">
        <v>4192</v>
      </c>
      <c r="BO222" s="8" t="s">
        <v>4563</v>
      </c>
      <c r="BP222" s="5" t="s">
        <v>9374</v>
      </c>
      <c r="BY222">
        <v>255317</v>
      </c>
      <c r="BZ222" t="s">
        <v>14505</v>
      </c>
    </row>
    <row r="223" spans="1:78" x14ac:dyDescent="0.25">
      <c r="A223" s="1" t="str">
        <f t="shared" si="90"/>
        <v/>
      </c>
      <c r="B223" s="1" t="str">
        <f t="shared" si="91"/>
        <v/>
      </c>
      <c r="C223" s="60" t="str">
        <f t="shared" si="92"/>
        <v/>
      </c>
      <c r="D223" s="1" t="str">
        <f t="shared" si="93"/>
        <v/>
      </c>
      <c r="E223" s="1" t="str">
        <f t="shared" si="94"/>
        <v/>
      </c>
      <c r="F223" s="1" t="str">
        <f t="shared" si="95"/>
        <v/>
      </c>
      <c r="G223" s="1" t="str">
        <f t="shared" si="96"/>
        <v/>
      </c>
      <c r="H223" s="55" t="str">
        <f t="shared" si="97"/>
        <v/>
      </c>
      <c r="I223" s="1" t="str">
        <f>IF(O223="","",(IF(ISNA(VLOOKUP(O223,'On-Air sites List'!$B$1:$B$2000,1,FALSE)),"Not in List","")))</f>
        <v/>
      </c>
      <c r="J223" s="1" t="str">
        <f t="shared" si="98"/>
        <v/>
      </c>
      <c r="K223" s="1" t="str">
        <f t="shared" si="81"/>
        <v/>
      </c>
      <c r="L223" s="8"/>
      <c r="M223" s="8"/>
      <c r="N223" s="8"/>
      <c r="O223" s="8"/>
      <c r="P223" s="1" t="str">
        <f t="shared" si="82"/>
        <v/>
      </c>
      <c r="Q223" s="1" t="str">
        <f t="shared" si="83"/>
        <v/>
      </c>
      <c r="R223" s="1"/>
      <c r="S223" s="1"/>
      <c r="T223" s="55"/>
      <c r="U223" s="8"/>
      <c r="W223" s="8"/>
      <c r="X223" s="1" t="str">
        <f t="shared" si="84"/>
        <v/>
      </c>
      <c r="Y223" s="1" t="str">
        <f t="shared" si="85"/>
        <v/>
      </c>
      <c r="Z223" s="117"/>
      <c r="AA223" s="1" t="str">
        <f t="shared" si="89"/>
        <v/>
      </c>
      <c r="AE223" t="s">
        <v>81</v>
      </c>
      <c r="AF223" t="s">
        <v>7414</v>
      </c>
      <c r="AG223" t="s">
        <v>7414</v>
      </c>
      <c r="AH223" t="s">
        <v>515</v>
      </c>
      <c r="AI223" t="s">
        <v>89</v>
      </c>
      <c r="AK223" t="s">
        <v>516</v>
      </c>
      <c r="AL223" t="s">
        <v>91</v>
      </c>
      <c r="AN223" s="59" t="s">
        <v>7445</v>
      </c>
      <c r="AP223" s="59"/>
      <c r="AS223" s="1" t="str">
        <f t="shared" si="86"/>
        <v>Down 00:00</v>
      </c>
      <c r="AT223" s="150" t="s">
        <v>81</v>
      </c>
      <c r="AU223" s="150" t="s">
        <v>81</v>
      </c>
      <c r="AV223" s="150" t="s">
        <v>81</v>
      </c>
      <c r="AX223" s="1" t="str">
        <f t="shared" si="87"/>
        <v/>
      </c>
      <c r="AY223" s="1" t="str">
        <f t="shared" si="88"/>
        <v/>
      </c>
      <c r="BA223" t="s">
        <v>4199</v>
      </c>
      <c r="BB223" t="s">
        <v>4192</v>
      </c>
      <c r="BO223" s="8" t="s">
        <v>4926</v>
      </c>
      <c r="BP223" s="5" t="s">
        <v>9375</v>
      </c>
      <c r="BY223">
        <v>263630</v>
      </c>
      <c r="BZ223" t="s">
        <v>14505</v>
      </c>
    </row>
    <row r="224" spans="1:78" x14ac:dyDescent="0.25">
      <c r="A224" s="1" t="str">
        <f t="shared" si="90"/>
        <v/>
      </c>
      <c r="B224" s="1" t="str">
        <f t="shared" si="91"/>
        <v/>
      </c>
      <c r="C224" s="60" t="str">
        <f t="shared" si="92"/>
        <v/>
      </c>
      <c r="D224" s="1" t="str">
        <f t="shared" si="93"/>
        <v/>
      </c>
      <c r="E224" s="1" t="str">
        <f t="shared" si="94"/>
        <v/>
      </c>
      <c r="F224" s="1" t="str">
        <f t="shared" si="95"/>
        <v/>
      </c>
      <c r="G224" s="1" t="str">
        <f t="shared" si="96"/>
        <v/>
      </c>
      <c r="H224" s="55" t="str">
        <f t="shared" si="97"/>
        <v/>
      </c>
      <c r="I224" s="1" t="str">
        <f>IF(O224="","",(IF(ISNA(VLOOKUP(O224,'On-Air sites List'!$B$1:$B$2000,1,FALSE)),"Not in List","")))</f>
        <v/>
      </c>
      <c r="J224" s="1" t="str">
        <f t="shared" si="98"/>
        <v/>
      </c>
      <c r="K224" s="1" t="str">
        <f t="shared" si="81"/>
        <v/>
      </c>
      <c r="L224" s="8"/>
      <c r="M224" s="8"/>
      <c r="N224" s="8"/>
      <c r="O224" s="8"/>
      <c r="P224" s="1" t="str">
        <f t="shared" si="82"/>
        <v/>
      </c>
      <c r="Q224" s="1" t="str">
        <f t="shared" si="83"/>
        <v/>
      </c>
      <c r="R224" s="1"/>
      <c r="S224" s="1"/>
      <c r="T224" s="55"/>
      <c r="U224" s="8"/>
      <c r="W224" s="8"/>
      <c r="X224" s="1" t="str">
        <f t="shared" si="84"/>
        <v/>
      </c>
      <c r="Y224" s="1" t="str">
        <f t="shared" si="85"/>
        <v/>
      </c>
      <c r="Z224" s="117"/>
      <c r="AA224" s="1" t="str">
        <f t="shared" si="89"/>
        <v/>
      </c>
      <c r="AE224" t="s">
        <v>81</v>
      </c>
      <c r="AF224" t="s">
        <v>444</v>
      </c>
      <c r="AG224" t="s">
        <v>444</v>
      </c>
      <c r="AH224" t="s">
        <v>519</v>
      </c>
      <c r="AI224" t="s">
        <v>89</v>
      </c>
      <c r="AK224" t="s">
        <v>520</v>
      </c>
      <c r="AL224" t="s">
        <v>91</v>
      </c>
      <c r="AN224" s="59" t="s">
        <v>7445</v>
      </c>
      <c r="AP224" s="59"/>
      <c r="AS224" s="1" t="str">
        <f t="shared" si="86"/>
        <v>Down 00:00</v>
      </c>
      <c r="AT224" s="150" t="s">
        <v>81</v>
      </c>
      <c r="AU224" s="150" t="s">
        <v>81</v>
      </c>
      <c r="AV224" s="150" t="s">
        <v>81</v>
      </c>
      <c r="AX224" s="1" t="str">
        <f t="shared" si="87"/>
        <v/>
      </c>
      <c r="AY224" s="1" t="str">
        <f t="shared" si="88"/>
        <v/>
      </c>
      <c r="BA224" t="s">
        <v>4200</v>
      </c>
      <c r="BB224" t="s">
        <v>4192</v>
      </c>
      <c r="BO224" s="8" t="s">
        <v>9376</v>
      </c>
      <c r="BP224" s="5" t="s">
        <v>9377</v>
      </c>
      <c r="BY224">
        <v>265286</v>
      </c>
      <c r="BZ224" t="s">
        <v>14505</v>
      </c>
    </row>
    <row r="225" spans="1:78" x14ac:dyDescent="0.25">
      <c r="A225" s="1" t="str">
        <f t="shared" si="90"/>
        <v/>
      </c>
      <c r="B225" s="1" t="str">
        <f t="shared" si="91"/>
        <v/>
      </c>
      <c r="C225" s="60" t="str">
        <f t="shared" si="92"/>
        <v/>
      </c>
      <c r="D225" s="1" t="str">
        <f t="shared" si="93"/>
        <v/>
      </c>
      <c r="E225" s="1" t="str">
        <f t="shared" si="94"/>
        <v/>
      </c>
      <c r="F225" s="1" t="str">
        <f t="shared" si="95"/>
        <v/>
      </c>
      <c r="G225" s="1" t="str">
        <f t="shared" si="96"/>
        <v/>
      </c>
      <c r="H225" s="55" t="str">
        <f t="shared" si="97"/>
        <v/>
      </c>
      <c r="I225" s="1" t="str">
        <f>IF(O225="","",(IF(ISNA(VLOOKUP(O225,'On-Air sites List'!$B$1:$B$2000,1,FALSE)),"Not in List","")))</f>
        <v/>
      </c>
      <c r="J225" s="1" t="str">
        <f t="shared" si="98"/>
        <v/>
      </c>
      <c r="K225" s="1" t="str">
        <f t="shared" si="81"/>
        <v/>
      </c>
      <c r="L225" s="8"/>
      <c r="M225" s="8"/>
      <c r="N225" s="8"/>
      <c r="O225" s="8"/>
      <c r="P225" s="1" t="str">
        <f t="shared" si="82"/>
        <v/>
      </c>
      <c r="Q225" s="1" t="str">
        <f t="shared" si="83"/>
        <v/>
      </c>
      <c r="R225" s="1"/>
      <c r="S225" s="1"/>
      <c r="T225" s="55"/>
      <c r="U225" s="8"/>
      <c r="W225" s="8"/>
      <c r="X225" s="1" t="str">
        <f t="shared" si="84"/>
        <v/>
      </c>
      <c r="Y225" s="1" t="str">
        <f t="shared" si="85"/>
        <v/>
      </c>
      <c r="Z225" s="117"/>
      <c r="AA225" s="1" t="str">
        <f t="shared" si="89"/>
        <v/>
      </c>
      <c r="AE225" t="s">
        <v>81</v>
      </c>
      <c r="AF225" t="s">
        <v>444</v>
      </c>
      <c r="AG225" t="s">
        <v>444</v>
      </c>
      <c r="AH225" t="s">
        <v>523</v>
      </c>
      <c r="AI225" t="s">
        <v>89</v>
      </c>
      <c r="AK225" t="s">
        <v>524</v>
      </c>
      <c r="AL225" t="s">
        <v>91</v>
      </c>
      <c r="AN225" s="59" t="s">
        <v>7445</v>
      </c>
      <c r="AP225" s="59"/>
      <c r="AS225" s="1" t="str">
        <f t="shared" si="86"/>
        <v>Down 00:00</v>
      </c>
      <c r="AT225" s="150" t="s">
        <v>81</v>
      </c>
      <c r="AU225" s="150" t="s">
        <v>81</v>
      </c>
      <c r="AV225" s="150" t="s">
        <v>81</v>
      </c>
      <c r="AX225" s="1" t="str">
        <f t="shared" si="87"/>
        <v/>
      </c>
      <c r="AY225" s="1" t="str">
        <f t="shared" si="88"/>
        <v/>
      </c>
      <c r="BA225" t="s">
        <v>4201</v>
      </c>
      <c r="BB225" t="s">
        <v>4192</v>
      </c>
      <c r="BO225" s="8" t="s">
        <v>4338</v>
      </c>
      <c r="BP225" s="5" t="s">
        <v>9378</v>
      </c>
      <c r="BY225">
        <v>265287</v>
      </c>
      <c r="BZ225" t="s">
        <v>14505</v>
      </c>
    </row>
    <row r="226" spans="1:78" x14ac:dyDescent="0.25">
      <c r="A226" s="1" t="str">
        <f t="shared" si="90"/>
        <v/>
      </c>
      <c r="B226" s="1" t="str">
        <f t="shared" si="91"/>
        <v/>
      </c>
      <c r="C226" s="60" t="str">
        <f t="shared" si="92"/>
        <v/>
      </c>
      <c r="D226" s="1" t="str">
        <f t="shared" si="93"/>
        <v/>
      </c>
      <c r="E226" s="1" t="str">
        <f t="shared" si="94"/>
        <v/>
      </c>
      <c r="F226" s="1" t="str">
        <f t="shared" si="95"/>
        <v/>
      </c>
      <c r="G226" s="1" t="str">
        <f t="shared" si="96"/>
        <v/>
      </c>
      <c r="H226" s="55" t="str">
        <f t="shared" si="97"/>
        <v/>
      </c>
      <c r="I226" s="1" t="str">
        <f>IF(O226="","",(IF(ISNA(VLOOKUP(O226,'On-Air sites List'!$B$1:$B$2000,1,FALSE)),"Not in List","")))</f>
        <v/>
      </c>
      <c r="J226" s="1" t="str">
        <f t="shared" si="98"/>
        <v/>
      </c>
      <c r="K226" s="1" t="str">
        <f t="shared" si="81"/>
        <v/>
      </c>
      <c r="L226" s="8"/>
      <c r="M226" s="8"/>
      <c r="N226" s="8"/>
      <c r="O226" s="8"/>
      <c r="P226" s="1" t="str">
        <f t="shared" si="82"/>
        <v/>
      </c>
      <c r="Q226" s="1" t="str">
        <f t="shared" si="83"/>
        <v/>
      </c>
      <c r="R226" s="1"/>
      <c r="S226" s="1"/>
      <c r="T226" s="55"/>
      <c r="U226" s="8"/>
      <c r="W226" s="8"/>
      <c r="X226" s="1" t="str">
        <f t="shared" si="84"/>
        <v/>
      </c>
      <c r="Y226" s="1" t="str">
        <f t="shared" si="85"/>
        <v/>
      </c>
      <c r="Z226" s="117"/>
      <c r="AA226" s="1" t="str">
        <f t="shared" si="89"/>
        <v/>
      </c>
      <c r="AE226" t="s">
        <v>81</v>
      </c>
      <c r="AF226" t="s">
        <v>444</v>
      </c>
      <c r="AG226" t="s">
        <v>444</v>
      </c>
      <c r="AH226" t="s">
        <v>527</v>
      </c>
      <c r="AI226" t="s">
        <v>89</v>
      </c>
      <c r="AK226" t="s">
        <v>528</v>
      </c>
      <c r="AL226" t="s">
        <v>91</v>
      </c>
      <c r="AN226" s="59" t="s">
        <v>7445</v>
      </c>
      <c r="AP226" s="59"/>
      <c r="AS226" s="1" t="str">
        <f t="shared" si="86"/>
        <v>Down 00:00</v>
      </c>
      <c r="AT226" s="150" t="s">
        <v>81</v>
      </c>
      <c r="AU226" s="150" t="s">
        <v>81</v>
      </c>
      <c r="AV226" s="150" t="s">
        <v>81</v>
      </c>
      <c r="AX226" s="1" t="str">
        <f t="shared" si="87"/>
        <v/>
      </c>
      <c r="AY226" s="1" t="str">
        <f t="shared" si="88"/>
        <v/>
      </c>
      <c r="BA226" t="s">
        <v>4202</v>
      </c>
      <c r="BB226" t="s">
        <v>4192</v>
      </c>
      <c r="BO226" s="8" t="s">
        <v>6145</v>
      </c>
      <c r="BP226" s="5" t="s">
        <v>9379</v>
      </c>
      <c r="BY226">
        <v>265288</v>
      </c>
      <c r="BZ226" t="s">
        <v>14505</v>
      </c>
    </row>
    <row r="227" spans="1:78" x14ac:dyDescent="0.25">
      <c r="A227" s="1" t="str">
        <f t="shared" si="90"/>
        <v/>
      </c>
      <c r="B227" s="1" t="str">
        <f t="shared" si="91"/>
        <v/>
      </c>
      <c r="C227" s="60" t="str">
        <f t="shared" si="92"/>
        <v/>
      </c>
      <c r="D227" s="1" t="str">
        <f t="shared" si="93"/>
        <v/>
      </c>
      <c r="E227" s="1" t="str">
        <f t="shared" si="94"/>
        <v/>
      </c>
      <c r="F227" s="1" t="str">
        <f t="shared" si="95"/>
        <v/>
      </c>
      <c r="G227" s="1" t="str">
        <f t="shared" si="96"/>
        <v/>
      </c>
      <c r="H227" s="55" t="str">
        <f t="shared" si="97"/>
        <v/>
      </c>
      <c r="I227" s="1" t="str">
        <f>IF(O227="","",(IF(ISNA(VLOOKUP(O227,'On-Air sites List'!$B$1:$B$2000,1,FALSE)),"Not in List","")))</f>
        <v/>
      </c>
      <c r="J227" s="1" t="str">
        <f t="shared" si="98"/>
        <v/>
      </c>
      <c r="K227" s="1" t="str">
        <f t="shared" si="81"/>
        <v/>
      </c>
      <c r="L227" s="8"/>
      <c r="M227" s="8"/>
      <c r="N227" s="8"/>
      <c r="O227" s="8"/>
      <c r="P227" s="1" t="str">
        <f t="shared" si="82"/>
        <v/>
      </c>
      <c r="Q227" s="1" t="str">
        <f t="shared" si="83"/>
        <v/>
      </c>
      <c r="R227" s="1"/>
      <c r="S227" s="1"/>
      <c r="T227" s="55"/>
      <c r="U227" s="8"/>
      <c r="W227" s="8"/>
      <c r="X227" s="1" t="str">
        <f t="shared" si="84"/>
        <v/>
      </c>
      <c r="Y227" s="1" t="str">
        <f t="shared" si="85"/>
        <v/>
      </c>
      <c r="Z227" s="117"/>
      <c r="AA227" s="1" t="str">
        <f t="shared" si="89"/>
        <v/>
      </c>
      <c r="AE227" t="s">
        <v>81</v>
      </c>
      <c r="AF227" t="s">
        <v>444</v>
      </c>
      <c r="AG227" t="s">
        <v>444</v>
      </c>
      <c r="AH227" t="s">
        <v>531</v>
      </c>
      <c r="AI227" t="s">
        <v>89</v>
      </c>
      <c r="AK227" t="s">
        <v>532</v>
      </c>
      <c r="AL227" t="s">
        <v>91</v>
      </c>
      <c r="AN227" s="59" t="s">
        <v>7445</v>
      </c>
      <c r="AP227" s="59"/>
      <c r="AS227" s="1" t="str">
        <f t="shared" si="86"/>
        <v>Down 00:00</v>
      </c>
      <c r="AT227" s="150" t="s">
        <v>81</v>
      </c>
      <c r="AU227" s="150" t="s">
        <v>81</v>
      </c>
      <c r="AV227" s="150" t="s">
        <v>81</v>
      </c>
      <c r="AX227" s="1" t="str">
        <f t="shared" si="87"/>
        <v/>
      </c>
      <c r="AY227" s="1" t="str">
        <f t="shared" si="88"/>
        <v/>
      </c>
      <c r="BA227" t="s">
        <v>4203</v>
      </c>
      <c r="BB227" t="s">
        <v>4192</v>
      </c>
      <c r="BO227" s="8" t="s">
        <v>4527</v>
      </c>
      <c r="BP227" s="5" t="s">
        <v>9380</v>
      </c>
      <c r="BY227">
        <v>265377</v>
      </c>
      <c r="BZ227" t="s">
        <v>14505</v>
      </c>
    </row>
    <row r="228" spans="1:78" x14ac:dyDescent="0.25">
      <c r="A228" s="1" t="str">
        <f t="shared" si="90"/>
        <v/>
      </c>
      <c r="B228" s="1" t="str">
        <f t="shared" si="91"/>
        <v/>
      </c>
      <c r="C228" s="60" t="str">
        <f t="shared" si="92"/>
        <v/>
      </c>
      <c r="D228" s="1" t="str">
        <f t="shared" si="93"/>
        <v/>
      </c>
      <c r="E228" s="1" t="str">
        <f t="shared" si="94"/>
        <v/>
      </c>
      <c r="F228" s="1" t="str">
        <f t="shared" si="95"/>
        <v/>
      </c>
      <c r="G228" s="1" t="str">
        <f t="shared" si="96"/>
        <v/>
      </c>
      <c r="H228" s="55" t="str">
        <f t="shared" si="97"/>
        <v/>
      </c>
      <c r="I228" s="1" t="str">
        <f>IF(O228="","",(IF(ISNA(VLOOKUP(O228,'On-Air sites List'!$B$1:$B$2000,1,FALSE)),"Not in List","")))</f>
        <v/>
      </c>
      <c r="J228" s="1" t="str">
        <f t="shared" si="98"/>
        <v/>
      </c>
      <c r="K228" s="1" t="str">
        <f t="shared" si="81"/>
        <v/>
      </c>
      <c r="L228" s="8"/>
      <c r="M228" s="8"/>
      <c r="N228" s="8"/>
      <c r="O228" s="8"/>
      <c r="P228" s="1" t="str">
        <f t="shared" si="82"/>
        <v/>
      </c>
      <c r="Q228" s="1" t="str">
        <f t="shared" si="83"/>
        <v/>
      </c>
      <c r="R228" s="1"/>
      <c r="S228" s="1"/>
      <c r="T228" s="55"/>
      <c r="U228" s="8"/>
      <c r="W228" s="8"/>
      <c r="X228" s="1" t="str">
        <f t="shared" si="84"/>
        <v/>
      </c>
      <c r="Y228" s="1" t="str">
        <f t="shared" si="85"/>
        <v/>
      </c>
      <c r="Z228" s="117"/>
      <c r="AA228" s="1" t="str">
        <f t="shared" si="89"/>
        <v/>
      </c>
      <c r="AE228" t="s">
        <v>81</v>
      </c>
      <c r="AF228" t="s">
        <v>7414</v>
      </c>
      <c r="AG228" t="s">
        <v>7414</v>
      </c>
      <c r="AH228" t="s">
        <v>7446</v>
      </c>
      <c r="AI228" t="s">
        <v>89</v>
      </c>
      <c r="AK228" t="s">
        <v>7447</v>
      </c>
      <c r="AL228" t="s">
        <v>91</v>
      </c>
      <c r="AN228" s="59" t="s">
        <v>7445</v>
      </c>
      <c r="AP228" s="59"/>
      <c r="AS228" s="1" t="str">
        <f t="shared" si="86"/>
        <v>Down 00:00</v>
      </c>
      <c r="AT228" s="150" t="s">
        <v>81</v>
      </c>
      <c r="AU228" s="150" t="s">
        <v>81</v>
      </c>
      <c r="AV228" s="150" t="s">
        <v>81</v>
      </c>
      <c r="AX228" s="1" t="str">
        <f t="shared" si="87"/>
        <v/>
      </c>
      <c r="AY228" s="1" t="str">
        <f t="shared" si="88"/>
        <v/>
      </c>
      <c r="BA228" t="s">
        <v>4204</v>
      </c>
      <c r="BB228" t="s">
        <v>4192</v>
      </c>
      <c r="BO228" s="8" t="s">
        <v>9381</v>
      </c>
      <c r="BP228" s="5" t="s">
        <v>9382</v>
      </c>
      <c r="BY228">
        <v>271932</v>
      </c>
      <c r="BZ228" t="s">
        <v>14505</v>
      </c>
    </row>
    <row r="229" spans="1:78" x14ac:dyDescent="0.25">
      <c r="A229" s="1" t="str">
        <f t="shared" si="90"/>
        <v/>
      </c>
      <c r="B229" s="1" t="str">
        <f t="shared" si="91"/>
        <v/>
      </c>
      <c r="C229" s="60" t="str">
        <f t="shared" si="92"/>
        <v/>
      </c>
      <c r="D229" s="1" t="str">
        <f t="shared" si="93"/>
        <v/>
      </c>
      <c r="E229" s="1" t="str">
        <f t="shared" si="94"/>
        <v/>
      </c>
      <c r="F229" s="1" t="str">
        <f t="shared" si="95"/>
        <v/>
      </c>
      <c r="G229" s="1" t="str">
        <f t="shared" si="96"/>
        <v/>
      </c>
      <c r="H229" s="55" t="str">
        <f t="shared" si="97"/>
        <v/>
      </c>
      <c r="I229" s="1" t="str">
        <f>IF(O229="","",(IF(ISNA(VLOOKUP(O229,'On-Air sites List'!$B$1:$B$2000,1,FALSE)),"Not in List","")))</f>
        <v/>
      </c>
      <c r="J229" s="1" t="str">
        <f t="shared" si="98"/>
        <v/>
      </c>
      <c r="K229" s="1" t="str">
        <f t="shared" si="81"/>
        <v/>
      </c>
      <c r="L229" s="8"/>
      <c r="M229" s="8"/>
      <c r="N229" s="8"/>
      <c r="O229" s="8"/>
      <c r="P229" s="1" t="str">
        <f t="shared" si="82"/>
        <v/>
      </c>
      <c r="Q229" s="1" t="str">
        <f t="shared" si="83"/>
        <v/>
      </c>
      <c r="R229" s="1"/>
      <c r="S229" s="1"/>
      <c r="T229" s="55"/>
      <c r="U229" s="8"/>
      <c r="W229" s="8"/>
      <c r="X229" s="1" t="str">
        <f t="shared" si="84"/>
        <v/>
      </c>
      <c r="Y229" s="1" t="str">
        <f t="shared" si="85"/>
        <v/>
      </c>
      <c r="Z229" s="117"/>
      <c r="AA229" s="1" t="str">
        <f t="shared" si="89"/>
        <v/>
      </c>
      <c r="AE229" t="s">
        <v>81</v>
      </c>
      <c r="AF229" t="s">
        <v>7414</v>
      </c>
      <c r="AG229" t="s">
        <v>7414</v>
      </c>
      <c r="AH229" t="s">
        <v>7448</v>
      </c>
      <c r="AI229" t="s">
        <v>89</v>
      </c>
      <c r="AK229" t="s">
        <v>7449</v>
      </c>
      <c r="AL229" t="s">
        <v>91</v>
      </c>
      <c r="AN229" s="59" t="s">
        <v>7445</v>
      </c>
      <c r="AP229" s="59"/>
      <c r="AS229" s="1" t="str">
        <f t="shared" si="86"/>
        <v>Down 00:00</v>
      </c>
      <c r="AT229" s="150" t="s">
        <v>81</v>
      </c>
      <c r="AU229" s="150" t="s">
        <v>81</v>
      </c>
      <c r="AV229" s="150" t="s">
        <v>81</v>
      </c>
      <c r="AX229" s="1" t="str">
        <f t="shared" si="87"/>
        <v/>
      </c>
      <c r="AY229" s="1" t="str">
        <f t="shared" si="88"/>
        <v/>
      </c>
      <c r="BA229" t="s">
        <v>4205</v>
      </c>
      <c r="BB229" t="s">
        <v>4192</v>
      </c>
      <c r="BO229" s="8" t="s">
        <v>4387</v>
      </c>
      <c r="BP229" s="5" t="s">
        <v>9383</v>
      </c>
      <c r="BY229">
        <v>273707</v>
      </c>
      <c r="BZ229" t="s">
        <v>14505</v>
      </c>
    </row>
    <row r="230" spans="1:78" x14ac:dyDescent="0.25">
      <c r="A230" s="1" t="str">
        <f t="shared" si="90"/>
        <v/>
      </c>
      <c r="B230" s="1" t="str">
        <f t="shared" si="91"/>
        <v/>
      </c>
      <c r="C230" s="60" t="str">
        <f t="shared" si="92"/>
        <v/>
      </c>
      <c r="D230" s="1" t="str">
        <f t="shared" si="93"/>
        <v/>
      </c>
      <c r="E230" s="1" t="str">
        <f t="shared" si="94"/>
        <v/>
      </c>
      <c r="F230" s="1" t="str">
        <f t="shared" si="95"/>
        <v/>
      </c>
      <c r="G230" s="1" t="str">
        <f t="shared" si="96"/>
        <v/>
      </c>
      <c r="H230" s="55" t="str">
        <f t="shared" si="97"/>
        <v/>
      </c>
      <c r="I230" s="1" t="str">
        <f>IF(O230="","",(IF(ISNA(VLOOKUP(O230,'On-Air sites List'!$B$1:$B$2000,1,FALSE)),"Not in List","")))</f>
        <v/>
      </c>
      <c r="J230" s="1" t="str">
        <f t="shared" si="98"/>
        <v/>
      </c>
      <c r="K230" s="1" t="str">
        <f t="shared" si="81"/>
        <v/>
      </c>
      <c r="L230" s="8"/>
      <c r="M230" s="8"/>
      <c r="N230" s="8"/>
      <c r="O230" s="8"/>
      <c r="P230" s="1" t="str">
        <f t="shared" si="82"/>
        <v/>
      </c>
      <c r="Q230" s="1" t="str">
        <f t="shared" si="83"/>
        <v/>
      </c>
      <c r="R230" s="1"/>
      <c r="S230" s="1"/>
      <c r="T230" s="55"/>
      <c r="U230" s="8"/>
      <c r="W230" s="8"/>
      <c r="X230" s="1" t="str">
        <f t="shared" si="84"/>
        <v/>
      </c>
      <c r="Y230" s="1" t="str">
        <f t="shared" si="85"/>
        <v/>
      </c>
      <c r="Z230" s="117"/>
      <c r="AA230" s="1" t="str">
        <f t="shared" si="89"/>
        <v/>
      </c>
      <c r="AE230" t="s">
        <v>81</v>
      </c>
      <c r="AF230" t="s">
        <v>7414</v>
      </c>
      <c r="AG230" t="s">
        <v>7414</v>
      </c>
      <c r="AH230" t="s">
        <v>7450</v>
      </c>
      <c r="AI230" t="s">
        <v>89</v>
      </c>
      <c r="AK230" t="s">
        <v>7451</v>
      </c>
      <c r="AL230" t="s">
        <v>91</v>
      </c>
      <c r="AN230" s="59" t="s">
        <v>7445</v>
      </c>
      <c r="AP230" s="59"/>
      <c r="AS230" s="1" t="str">
        <f t="shared" si="86"/>
        <v>Down 00:00</v>
      </c>
      <c r="AT230" s="150" t="s">
        <v>81</v>
      </c>
      <c r="AU230" s="150" t="s">
        <v>81</v>
      </c>
      <c r="AV230" s="150" t="s">
        <v>81</v>
      </c>
      <c r="AX230" s="1" t="str">
        <f t="shared" si="87"/>
        <v/>
      </c>
      <c r="AY230" s="1" t="str">
        <f t="shared" si="88"/>
        <v/>
      </c>
      <c r="BA230" t="s">
        <v>4206</v>
      </c>
      <c r="BB230" t="s">
        <v>4192</v>
      </c>
      <c r="BO230" s="8" t="s">
        <v>4789</v>
      </c>
      <c r="BP230" s="5" t="s">
        <v>9384</v>
      </c>
      <c r="BY230">
        <v>275243</v>
      </c>
      <c r="BZ230" t="s">
        <v>14505</v>
      </c>
    </row>
    <row r="231" spans="1:78" x14ac:dyDescent="0.25">
      <c r="A231" s="1" t="str">
        <f t="shared" si="90"/>
        <v/>
      </c>
      <c r="B231" s="1" t="str">
        <f t="shared" si="91"/>
        <v/>
      </c>
      <c r="C231" s="60" t="str">
        <f t="shared" si="92"/>
        <v/>
      </c>
      <c r="D231" s="1" t="str">
        <f t="shared" si="93"/>
        <v/>
      </c>
      <c r="E231" s="1" t="str">
        <f t="shared" si="94"/>
        <v/>
      </c>
      <c r="F231" s="1" t="str">
        <f t="shared" si="95"/>
        <v/>
      </c>
      <c r="G231" s="1" t="str">
        <f t="shared" si="96"/>
        <v/>
      </c>
      <c r="H231" s="55" t="str">
        <f t="shared" si="97"/>
        <v/>
      </c>
      <c r="I231" s="1" t="str">
        <f>IF(O231="","",(IF(ISNA(VLOOKUP(O231,'On-Air sites List'!$B$1:$B$2000,1,FALSE)),"Not in List","")))</f>
        <v/>
      </c>
      <c r="J231" s="1" t="str">
        <f t="shared" si="98"/>
        <v/>
      </c>
      <c r="K231" s="1" t="str">
        <f t="shared" si="81"/>
        <v/>
      </c>
      <c r="L231" s="8"/>
      <c r="M231" s="8"/>
      <c r="N231" s="8"/>
      <c r="O231" s="8"/>
      <c r="P231" s="1" t="str">
        <f t="shared" si="82"/>
        <v/>
      </c>
      <c r="Q231" s="1" t="str">
        <f t="shared" si="83"/>
        <v/>
      </c>
      <c r="R231" s="1"/>
      <c r="S231" s="1"/>
      <c r="T231" s="55"/>
      <c r="U231" s="8"/>
      <c r="W231" s="8"/>
      <c r="X231" s="1" t="str">
        <f t="shared" si="84"/>
        <v/>
      </c>
      <c r="Y231" s="1" t="str">
        <f t="shared" si="85"/>
        <v/>
      </c>
      <c r="Z231" s="117"/>
      <c r="AA231" s="1" t="str">
        <f t="shared" si="89"/>
        <v/>
      </c>
      <c r="AE231" t="s">
        <v>81</v>
      </c>
      <c r="AF231" t="s">
        <v>444</v>
      </c>
      <c r="AG231" t="s">
        <v>444</v>
      </c>
      <c r="AH231" t="s">
        <v>7452</v>
      </c>
      <c r="AI231" t="s">
        <v>89</v>
      </c>
      <c r="AK231" t="s">
        <v>7453</v>
      </c>
      <c r="AL231" t="s">
        <v>91</v>
      </c>
      <c r="AN231" s="59" t="s">
        <v>7445</v>
      </c>
      <c r="AP231" s="59"/>
      <c r="AS231" s="1" t="str">
        <f t="shared" si="86"/>
        <v>Down 00:00</v>
      </c>
      <c r="AT231" s="150" t="s">
        <v>81</v>
      </c>
      <c r="AU231" s="150" t="s">
        <v>81</v>
      </c>
      <c r="AV231" s="150" t="s">
        <v>81</v>
      </c>
      <c r="AX231" s="1" t="str">
        <f t="shared" si="87"/>
        <v/>
      </c>
      <c r="AY231" s="1" t="str">
        <f t="shared" si="88"/>
        <v/>
      </c>
      <c r="BA231" t="s">
        <v>4207</v>
      </c>
      <c r="BB231" t="s">
        <v>4192</v>
      </c>
      <c r="BO231" s="8" t="s">
        <v>4333</v>
      </c>
      <c r="BP231" s="5" t="s">
        <v>9385</v>
      </c>
      <c r="BY231">
        <v>275244</v>
      </c>
      <c r="BZ231" t="s">
        <v>14505</v>
      </c>
    </row>
    <row r="232" spans="1:78" x14ac:dyDescent="0.25">
      <c r="A232" s="1" t="str">
        <f t="shared" si="90"/>
        <v/>
      </c>
      <c r="B232" s="1" t="str">
        <f t="shared" si="91"/>
        <v/>
      </c>
      <c r="C232" s="60" t="str">
        <f t="shared" si="92"/>
        <v/>
      </c>
      <c r="D232" s="1" t="str">
        <f t="shared" si="93"/>
        <v/>
      </c>
      <c r="E232" s="1" t="str">
        <f t="shared" si="94"/>
        <v/>
      </c>
      <c r="F232" s="1" t="str">
        <f t="shared" si="95"/>
        <v/>
      </c>
      <c r="G232" s="1" t="str">
        <f t="shared" si="96"/>
        <v/>
      </c>
      <c r="H232" s="55" t="str">
        <f t="shared" si="97"/>
        <v/>
      </c>
      <c r="I232" s="1" t="str">
        <f>IF(O232="","",(IF(ISNA(VLOOKUP(O232,'On-Air sites List'!$B$1:$B$2000,1,FALSE)),"Not in List","")))</f>
        <v/>
      </c>
      <c r="J232" s="1" t="str">
        <f t="shared" si="98"/>
        <v/>
      </c>
      <c r="K232" s="1" t="str">
        <f t="shared" si="81"/>
        <v/>
      </c>
      <c r="L232" s="8"/>
      <c r="M232" s="8"/>
      <c r="N232" s="8"/>
      <c r="O232" s="8"/>
      <c r="P232" s="1" t="str">
        <f t="shared" si="82"/>
        <v/>
      </c>
      <c r="Q232" s="1" t="str">
        <f t="shared" si="83"/>
        <v/>
      </c>
      <c r="R232" s="1"/>
      <c r="S232" s="1"/>
      <c r="T232" s="55"/>
      <c r="U232" s="8"/>
      <c r="W232" s="8"/>
      <c r="X232" s="1" t="str">
        <f t="shared" si="84"/>
        <v/>
      </c>
      <c r="Y232" s="1" t="str">
        <f t="shared" si="85"/>
        <v/>
      </c>
      <c r="Z232" s="117"/>
      <c r="AA232" s="1" t="str">
        <f t="shared" si="89"/>
        <v/>
      </c>
      <c r="AE232" t="s">
        <v>81</v>
      </c>
      <c r="AF232" t="s">
        <v>444</v>
      </c>
      <c r="AG232" t="s">
        <v>444</v>
      </c>
      <c r="AH232" t="s">
        <v>7454</v>
      </c>
      <c r="AI232" t="s">
        <v>89</v>
      </c>
      <c r="AK232" t="s">
        <v>7455</v>
      </c>
      <c r="AL232" t="s">
        <v>91</v>
      </c>
      <c r="AN232" s="59" t="s">
        <v>7445</v>
      </c>
      <c r="AP232" s="59"/>
      <c r="AS232" s="1" t="str">
        <f t="shared" si="86"/>
        <v>Down 00:00</v>
      </c>
      <c r="AT232" s="150" t="s">
        <v>81</v>
      </c>
      <c r="AU232" s="150" t="s">
        <v>81</v>
      </c>
      <c r="AV232" s="150" t="s">
        <v>81</v>
      </c>
      <c r="AX232" s="1" t="str">
        <f t="shared" si="87"/>
        <v/>
      </c>
      <c r="AY232" s="1" t="str">
        <f t="shared" si="88"/>
        <v/>
      </c>
      <c r="BA232" t="s">
        <v>4208</v>
      </c>
      <c r="BB232" t="s">
        <v>4192</v>
      </c>
      <c r="BO232" s="8" t="s">
        <v>4925</v>
      </c>
      <c r="BP232" s="5" t="s">
        <v>9386</v>
      </c>
      <c r="BY232">
        <v>275289</v>
      </c>
      <c r="BZ232" t="s">
        <v>14505</v>
      </c>
    </row>
    <row r="233" spans="1:78" x14ac:dyDescent="0.25">
      <c r="A233" s="1" t="str">
        <f t="shared" si="90"/>
        <v/>
      </c>
      <c r="B233" s="1" t="str">
        <f t="shared" si="91"/>
        <v/>
      </c>
      <c r="C233" s="60" t="str">
        <f t="shared" si="92"/>
        <v/>
      </c>
      <c r="D233" s="1" t="str">
        <f t="shared" si="93"/>
        <v/>
      </c>
      <c r="E233" s="1" t="str">
        <f t="shared" si="94"/>
        <v/>
      </c>
      <c r="F233" s="1" t="str">
        <f t="shared" si="95"/>
        <v/>
      </c>
      <c r="G233" s="1" t="str">
        <f t="shared" si="96"/>
        <v/>
      </c>
      <c r="H233" s="55" t="str">
        <f t="shared" si="97"/>
        <v/>
      </c>
      <c r="I233" s="1" t="str">
        <f>IF(O233="","",(IF(ISNA(VLOOKUP(O233,'On-Air sites List'!$B$1:$B$2000,1,FALSE)),"Not in List","")))</f>
        <v/>
      </c>
      <c r="J233" s="1" t="str">
        <f t="shared" si="98"/>
        <v/>
      </c>
      <c r="K233" s="1" t="str">
        <f t="shared" si="81"/>
        <v/>
      </c>
      <c r="L233" s="8"/>
      <c r="M233" s="8"/>
      <c r="N233" s="8"/>
      <c r="O233" s="8"/>
      <c r="P233" s="1" t="str">
        <f t="shared" si="82"/>
        <v/>
      </c>
      <c r="Q233" s="1" t="str">
        <f t="shared" si="83"/>
        <v/>
      </c>
      <c r="R233" s="1"/>
      <c r="S233" s="1"/>
      <c r="T233" s="55"/>
      <c r="U233" s="8"/>
      <c r="W233" s="8"/>
      <c r="X233" s="1" t="str">
        <f t="shared" si="84"/>
        <v/>
      </c>
      <c r="Y233" s="1" t="str">
        <f t="shared" si="85"/>
        <v/>
      </c>
      <c r="Z233" s="117"/>
      <c r="AA233" s="1" t="str">
        <f t="shared" si="89"/>
        <v/>
      </c>
      <c r="AE233" t="s">
        <v>81</v>
      </c>
      <c r="AF233" t="s">
        <v>444</v>
      </c>
      <c r="AG233" t="s">
        <v>444</v>
      </c>
      <c r="AH233" t="s">
        <v>7456</v>
      </c>
      <c r="AI233" t="s">
        <v>89</v>
      </c>
      <c r="AK233" t="s">
        <v>7457</v>
      </c>
      <c r="AL233" t="s">
        <v>91</v>
      </c>
      <c r="AN233" s="59" t="s">
        <v>7445</v>
      </c>
      <c r="AP233" s="59"/>
      <c r="AS233" s="1" t="str">
        <f t="shared" si="86"/>
        <v>Down 00:00</v>
      </c>
      <c r="AT233" s="150" t="s">
        <v>81</v>
      </c>
      <c r="AU233" s="150" t="s">
        <v>81</v>
      </c>
      <c r="AV233" s="150" t="s">
        <v>81</v>
      </c>
      <c r="AX233" s="1" t="str">
        <f t="shared" si="87"/>
        <v/>
      </c>
      <c r="AY233" s="1" t="str">
        <f t="shared" si="88"/>
        <v/>
      </c>
      <c r="BA233" t="s">
        <v>4209</v>
      </c>
      <c r="BB233" t="s">
        <v>4192</v>
      </c>
      <c r="BO233" s="8" t="s">
        <v>1883</v>
      </c>
      <c r="BP233" s="5" t="s">
        <v>9387</v>
      </c>
      <c r="BY233">
        <v>275290</v>
      </c>
      <c r="BZ233" t="s">
        <v>14505</v>
      </c>
    </row>
    <row r="234" spans="1:78" x14ac:dyDescent="0.25">
      <c r="A234" s="1" t="str">
        <f t="shared" si="90"/>
        <v/>
      </c>
      <c r="B234" s="1" t="str">
        <f t="shared" si="91"/>
        <v/>
      </c>
      <c r="C234" s="60" t="str">
        <f t="shared" si="92"/>
        <v/>
      </c>
      <c r="D234" s="1" t="str">
        <f t="shared" si="93"/>
        <v/>
      </c>
      <c r="E234" s="1" t="str">
        <f t="shared" si="94"/>
        <v/>
      </c>
      <c r="F234" s="1" t="str">
        <f t="shared" si="95"/>
        <v/>
      </c>
      <c r="G234" s="1" t="str">
        <f t="shared" si="96"/>
        <v/>
      </c>
      <c r="H234" s="55" t="str">
        <f t="shared" si="97"/>
        <v/>
      </c>
      <c r="I234" s="1" t="str">
        <f>IF(O234="","",(IF(ISNA(VLOOKUP(O234,'On-Air sites List'!$B$1:$B$2000,1,FALSE)),"Not in List","")))</f>
        <v/>
      </c>
      <c r="J234" s="1" t="str">
        <f t="shared" si="98"/>
        <v/>
      </c>
      <c r="K234" s="1" t="str">
        <f t="shared" si="81"/>
        <v/>
      </c>
      <c r="L234" s="8"/>
      <c r="M234" s="8"/>
      <c r="N234" s="8"/>
      <c r="O234" s="8"/>
      <c r="P234" s="1" t="str">
        <f t="shared" si="82"/>
        <v/>
      </c>
      <c r="Q234" s="1" t="str">
        <f t="shared" si="83"/>
        <v/>
      </c>
      <c r="R234" s="1"/>
      <c r="S234" s="1"/>
      <c r="T234" s="55"/>
      <c r="U234" s="8"/>
      <c r="W234" s="8"/>
      <c r="X234" s="1" t="str">
        <f t="shared" si="84"/>
        <v/>
      </c>
      <c r="Y234" s="1" t="str">
        <f t="shared" si="85"/>
        <v/>
      </c>
      <c r="Z234" s="117"/>
      <c r="AA234" s="1" t="str">
        <f t="shared" si="89"/>
        <v/>
      </c>
      <c r="AE234" t="s">
        <v>81</v>
      </c>
      <c r="AF234" t="s">
        <v>444</v>
      </c>
      <c r="AG234" t="s">
        <v>444</v>
      </c>
      <c r="AH234" t="s">
        <v>7458</v>
      </c>
      <c r="AI234" t="s">
        <v>89</v>
      </c>
      <c r="AK234" t="s">
        <v>7459</v>
      </c>
      <c r="AL234" t="s">
        <v>91</v>
      </c>
      <c r="AN234" s="59" t="s">
        <v>7445</v>
      </c>
      <c r="AP234" s="59"/>
      <c r="AS234" s="1" t="str">
        <f t="shared" si="86"/>
        <v>Down 00:00</v>
      </c>
      <c r="AT234" s="150" t="s">
        <v>81</v>
      </c>
      <c r="AU234" s="150" t="s">
        <v>81</v>
      </c>
      <c r="AV234" s="150" t="s">
        <v>81</v>
      </c>
      <c r="AX234" s="1" t="str">
        <f t="shared" si="87"/>
        <v/>
      </c>
      <c r="AY234" s="1" t="str">
        <f t="shared" si="88"/>
        <v/>
      </c>
      <c r="BA234" t="s">
        <v>4210</v>
      </c>
      <c r="BB234" t="s">
        <v>4192</v>
      </c>
      <c r="BO234" s="8" t="s">
        <v>9388</v>
      </c>
      <c r="BP234" s="5" t="s">
        <v>9389</v>
      </c>
      <c r="BY234">
        <v>285291</v>
      </c>
      <c r="BZ234" t="s">
        <v>14505</v>
      </c>
    </row>
    <row r="235" spans="1:78" x14ac:dyDescent="0.25">
      <c r="A235" s="1" t="str">
        <f t="shared" si="90"/>
        <v/>
      </c>
      <c r="B235" s="1" t="str">
        <f t="shared" si="91"/>
        <v/>
      </c>
      <c r="C235" s="60" t="str">
        <f t="shared" si="92"/>
        <v/>
      </c>
      <c r="D235" s="1" t="str">
        <f t="shared" si="93"/>
        <v/>
      </c>
      <c r="E235" s="1" t="str">
        <f t="shared" si="94"/>
        <v/>
      </c>
      <c r="F235" s="1" t="str">
        <f t="shared" si="95"/>
        <v/>
      </c>
      <c r="G235" s="1" t="str">
        <f t="shared" si="96"/>
        <v/>
      </c>
      <c r="H235" s="55" t="str">
        <f t="shared" si="97"/>
        <v/>
      </c>
      <c r="I235" s="1" t="str">
        <f>IF(O235="","",(IF(ISNA(VLOOKUP(O235,'On-Air sites List'!$B$1:$B$2000,1,FALSE)),"Not in List","")))</f>
        <v/>
      </c>
      <c r="J235" s="1" t="str">
        <f t="shared" si="98"/>
        <v/>
      </c>
      <c r="K235" s="1" t="str">
        <f t="shared" si="81"/>
        <v/>
      </c>
      <c r="L235" s="8"/>
      <c r="M235" s="8"/>
      <c r="N235" s="8"/>
      <c r="O235" s="8"/>
      <c r="P235" s="1" t="str">
        <f t="shared" si="82"/>
        <v/>
      </c>
      <c r="Q235" s="1" t="str">
        <f t="shared" si="83"/>
        <v/>
      </c>
      <c r="R235" s="1"/>
      <c r="S235" s="1"/>
      <c r="T235" s="55"/>
      <c r="U235" s="8"/>
      <c r="W235" s="8"/>
      <c r="X235" s="1" t="str">
        <f t="shared" si="84"/>
        <v/>
      </c>
      <c r="Y235" s="1" t="str">
        <f t="shared" si="85"/>
        <v/>
      </c>
      <c r="Z235" s="117"/>
      <c r="AA235" s="1" t="str">
        <f t="shared" si="89"/>
        <v/>
      </c>
      <c r="AE235" t="s">
        <v>81</v>
      </c>
      <c r="AF235" t="s">
        <v>444</v>
      </c>
      <c r="AG235" t="s">
        <v>444</v>
      </c>
      <c r="AH235" t="s">
        <v>7461</v>
      </c>
      <c r="AI235" t="s">
        <v>89</v>
      </c>
      <c r="AK235" t="s">
        <v>7462</v>
      </c>
      <c r="AL235" t="s">
        <v>91</v>
      </c>
      <c r="AN235" s="59" t="s">
        <v>7445</v>
      </c>
      <c r="AP235" s="59"/>
      <c r="AS235" s="1" t="str">
        <f t="shared" si="86"/>
        <v>Down 00:00</v>
      </c>
      <c r="AT235" s="150" t="s">
        <v>81</v>
      </c>
      <c r="AU235" s="150" t="s">
        <v>81</v>
      </c>
      <c r="AV235" s="150" t="s">
        <v>81</v>
      </c>
      <c r="AX235" s="1" t="str">
        <f t="shared" si="87"/>
        <v/>
      </c>
      <c r="AY235" s="1" t="str">
        <f t="shared" si="88"/>
        <v/>
      </c>
      <c r="BA235" t="s">
        <v>4211</v>
      </c>
      <c r="BB235" t="s">
        <v>4192</v>
      </c>
      <c r="BO235" s="8" t="s">
        <v>9390</v>
      </c>
      <c r="BP235" s="5" t="s">
        <v>9391</v>
      </c>
      <c r="BY235">
        <v>285418</v>
      </c>
      <c r="BZ235" t="s">
        <v>14505</v>
      </c>
    </row>
    <row r="236" spans="1:78" x14ac:dyDescent="0.25">
      <c r="A236" s="1" t="str">
        <f t="shared" si="90"/>
        <v/>
      </c>
      <c r="B236" s="1" t="str">
        <f t="shared" si="91"/>
        <v/>
      </c>
      <c r="C236" s="60" t="str">
        <f t="shared" si="92"/>
        <v/>
      </c>
      <c r="D236" s="1" t="str">
        <f t="shared" si="93"/>
        <v/>
      </c>
      <c r="E236" s="1" t="str">
        <f t="shared" si="94"/>
        <v/>
      </c>
      <c r="F236" s="1" t="str">
        <f t="shared" si="95"/>
        <v/>
      </c>
      <c r="G236" s="1" t="str">
        <f t="shared" si="96"/>
        <v/>
      </c>
      <c r="H236" s="55" t="str">
        <f t="shared" si="97"/>
        <v/>
      </c>
      <c r="I236" s="1" t="str">
        <f>IF(O236="","",(IF(ISNA(VLOOKUP(O236,'On-Air sites List'!$B$1:$B$2000,1,FALSE)),"Not in List","")))</f>
        <v/>
      </c>
      <c r="J236" s="1" t="str">
        <f t="shared" si="98"/>
        <v/>
      </c>
      <c r="K236" s="1" t="str">
        <f t="shared" si="81"/>
        <v/>
      </c>
      <c r="L236" s="8"/>
      <c r="M236" s="8"/>
      <c r="N236" s="8"/>
      <c r="O236" s="8"/>
      <c r="P236" s="1" t="str">
        <f t="shared" si="82"/>
        <v/>
      </c>
      <c r="Q236" s="1" t="str">
        <f t="shared" si="83"/>
        <v/>
      </c>
      <c r="R236" s="1"/>
      <c r="S236" s="1"/>
      <c r="T236" s="55"/>
      <c r="U236" s="8"/>
      <c r="W236" s="8"/>
      <c r="X236" s="1" t="str">
        <f t="shared" si="84"/>
        <v/>
      </c>
      <c r="Y236" s="1" t="str">
        <f t="shared" si="85"/>
        <v/>
      </c>
      <c r="Z236" s="117"/>
      <c r="AA236" s="1" t="str">
        <f t="shared" si="89"/>
        <v/>
      </c>
      <c r="AE236" t="s">
        <v>81</v>
      </c>
      <c r="AF236" t="s">
        <v>10082</v>
      </c>
      <c r="AG236" t="s">
        <v>4471</v>
      </c>
      <c r="AH236" t="s">
        <v>11789</v>
      </c>
      <c r="AI236" t="s">
        <v>89</v>
      </c>
      <c r="AK236" t="s">
        <v>11790</v>
      </c>
      <c r="AL236" t="s">
        <v>91</v>
      </c>
      <c r="AN236" s="59" t="s">
        <v>7445</v>
      </c>
      <c r="AP236" s="59"/>
      <c r="AS236" s="1" t="str">
        <f t="shared" si="86"/>
        <v>Down 00:00</v>
      </c>
      <c r="AT236" s="150" t="s">
        <v>81</v>
      </c>
      <c r="AU236" s="150" t="s">
        <v>81</v>
      </c>
      <c r="AV236" s="150" t="s">
        <v>81</v>
      </c>
      <c r="AX236" s="1" t="str">
        <f t="shared" si="87"/>
        <v/>
      </c>
      <c r="AY236" s="1" t="str">
        <f t="shared" si="88"/>
        <v/>
      </c>
      <c r="BA236" t="s">
        <v>4212</v>
      </c>
      <c r="BB236" t="s">
        <v>4192</v>
      </c>
      <c r="BO236" s="8" t="s">
        <v>9392</v>
      </c>
      <c r="BP236" s="5" t="s">
        <v>9393</v>
      </c>
      <c r="BY236">
        <v>293591</v>
      </c>
      <c r="BZ236" t="s">
        <v>14505</v>
      </c>
    </row>
    <row r="237" spans="1:78" x14ac:dyDescent="0.25">
      <c r="A237" s="1" t="str">
        <f t="shared" si="90"/>
        <v/>
      </c>
      <c r="B237" s="1" t="str">
        <f t="shared" si="91"/>
        <v/>
      </c>
      <c r="C237" s="60" t="str">
        <f t="shared" si="92"/>
        <v/>
      </c>
      <c r="D237" s="1" t="str">
        <f t="shared" si="93"/>
        <v/>
      </c>
      <c r="E237" s="1" t="str">
        <f t="shared" si="94"/>
        <v/>
      </c>
      <c r="F237" s="1" t="str">
        <f t="shared" si="95"/>
        <v/>
      </c>
      <c r="G237" s="1" t="str">
        <f t="shared" si="96"/>
        <v/>
      </c>
      <c r="H237" s="55" t="str">
        <f t="shared" si="97"/>
        <v/>
      </c>
      <c r="I237" s="1" t="str">
        <f>IF(O237="","",(IF(ISNA(VLOOKUP(O237,'On-Air sites List'!$B$1:$B$2000,1,FALSE)),"Not in List","")))</f>
        <v/>
      </c>
      <c r="J237" s="1" t="str">
        <f t="shared" si="98"/>
        <v/>
      </c>
      <c r="K237" s="1" t="str">
        <f t="shared" si="81"/>
        <v/>
      </c>
      <c r="L237" s="8"/>
      <c r="M237" s="8"/>
      <c r="N237" s="8"/>
      <c r="O237" s="8"/>
      <c r="P237" s="1" t="str">
        <f t="shared" si="82"/>
        <v/>
      </c>
      <c r="Q237" s="1" t="str">
        <f t="shared" si="83"/>
        <v/>
      </c>
      <c r="R237" s="1"/>
      <c r="S237" s="1"/>
      <c r="T237" s="55"/>
      <c r="U237" s="8"/>
      <c r="W237" s="8"/>
      <c r="X237" s="1" t="str">
        <f t="shared" si="84"/>
        <v/>
      </c>
      <c r="Y237" s="1" t="str">
        <f t="shared" si="85"/>
        <v/>
      </c>
      <c r="Z237" s="117"/>
      <c r="AA237" s="1" t="str">
        <f t="shared" si="89"/>
        <v/>
      </c>
      <c r="AE237" t="s">
        <v>81</v>
      </c>
      <c r="AF237" t="s">
        <v>10113</v>
      </c>
      <c r="AG237" t="s">
        <v>4426</v>
      </c>
      <c r="AH237" t="s">
        <v>11791</v>
      </c>
      <c r="AI237" t="s">
        <v>89</v>
      </c>
      <c r="AK237" t="s">
        <v>11792</v>
      </c>
      <c r="AL237" t="s">
        <v>91</v>
      </c>
      <c r="AN237" s="59" t="s">
        <v>7445</v>
      </c>
      <c r="AP237" s="59"/>
      <c r="AS237" s="1" t="str">
        <f t="shared" si="86"/>
        <v>Down 00:00</v>
      </c>
      <c r="AT237" s="150" t="s">
        <v>81</v>
      </c>
      <c r="AU237" s="150" t="s">
        <v>81</v>
      </c>
      <c r="AV237" s="150" t="s">
        <v>81</v>
      </c>
      <c r="AX237" s="1" t="str">
        <f t="shared" si="87"/>
        <v/>
      </c>
      <c r="AY237" s="1" t="str">
        <f t="shared" si="88"/>
        <v/>
      </c>
      <c r="BA237" t="s">
        <v>4213</v>
      </c>
      <c r="BB237" t="s">
        <v>4192</v>
      </c>
      <c r="BO237" s="8" t="s">
        <v>4847</v>
      </c>
      <c r="BP237" s="5" t="s">
        <v>9394</v>
      </c>
      <c r="BY237">
        <v>293697</v>
      </c>
      <c r="BZ237" t="s">
        <v>14505</v>
      </c>
    </row>
    <row r="238" spans="1:78" x14ac:dyDescent="0.25">
      <c r="A238" s="1" t="str">
        <f t="shared" si="90"/>
        <v/>
      </c>
      <c r="B238" s="1" t="str">
        <f t="shared" si="91"/>
        <v/>
      </c>
      <c r="C238" s="60" t="str">
        <f t="shared" si="92"/>
        <v/>
      </c>
      <c r="D238" s="1" t="str">
        <f t="shared" si="93"/>
        <v/>
      </c>
      <c r="E238" s="1" t="str">
        <f t="shared" si="94"/>
        <v/>
      </c>
      <c r="F238" s="1" t="str">
        <f t="shared" si="95"/>
        <v/>
      </c>
      <c r="G238" s="1" t="str">
        <f t="shared" si="96"/>
        <v/>
      </c>
      <c r="H238" s="55" t="str">
        <f t="shared" si="97"/>
        <v/>
      </c>
      <c r="I238" s="1" t="str">
        <f>IF(O238="","",(IF(ISNA(VLOOKUP(O238,'On-Air sites List'!$B$1:$B$2000,1,FALSE)),"Not in List","")))</f>
        <v/>
      </c>
      <c r="J238" s="1" t="str">
        <f t="shared" si="98"/>
        <v/>
      </c>
      <c r="K238" s="1" t="str">
        <f t="shared" si="81"/>
        <v/>
      </c>
      <c r="L238" s="8"/>
      <c r="M238" s="8"/>
      <c r="N238" s="8"/>
      <c r="O238" s="8"/>
      <c r="P238" s="1" t="str">
        <f t="shared" si="82"/>
        <v/>
      </c>
      <c r="Q238" s="1" t="str">
        <f t="shared" si="83"/>
        <v/>
      </c>
      <c r="R238" s="1"/>
      <c r="S238" s="1"/>
      <c r="T238" s="55"/>
      <c r="U238" s="8"/>
      <c r="W238" s="8"/>
      <c r="X238" s="1" t="str">
        <f t="shared" si="84"/>
        <v/>
      </c>
      <c r="Y238" s="1" t="str">
        <f t="shared" si="85"/>
        <v/>
      </c>
      <c r="Z238" s="117"/>
      <c r="AA238" s="1" t="str">
        <f t="shared" si="89"/>
        <v/>
      </c>
      <c r="AE238" t="s">
        <v>81</v>
      </c>
      <c r="AF238" t="s">
        <v>9939</v>
      </c>
      <c r="AG238" t="s">
        <v>4465</v>
      </c>
      <c r="AH238" t="s">
        <v>11793</v>
      </c>
      <c r="AI238" t="s">
        <v>89</v>
      </c>
      <c r="AK238" t="s">
        <v>11794</v>
      </c>
      <c r="AL238" t="s">
        <v>91</v>
      </c>
      <c r="AN238" s="59" t="s">
        <v>7445</v>
      </c>
      <c r="AP238" s="59"/>
      <c r="AS238" s="1" t="str">
        <f t="shared" si="86"/>
        <v>Down 00:00</v>
      </c>
      <c r="AT238" s="150" t="s">
        <v>81</v>
      </c>
      <c r="AU238" s="150" t="s">
        <v>81</v>
      </c>
      <c r="AV238" s="150" t="s">
        <v>81</v>
      </c>
      <c r="AX238" s="1" t="str">
        <f t="shared" si="87"/>
        <v/>
      </c>
      <c r="AY238" s="1" t="str">
        <f t="shared" si="88"/>
        <v/>
      </c>
      <c r="BA238" t="s">
        <v>4214</v>
      </c>
      <c r="BB238" t="s">
        <v>4192</v>
      </c>
      <c r="BO238" s="8" t="s">
        <v>6305</v>
      </c>
      <c r="BP238" s="5" t="s">
        <v>9395</v>
      </c>
      <c r="BY238">
        <v>293698</v>
      </c>
      <c r="BZ238" t="s">
        <v>14505</v>
      </c>
    </row>
    <row r="239" spans="1:78" x14ac:dyDescent="0.25">
      <c r="A239" s="1" t="str">
        <f t="shared" si="90"/>
        <v/>
      </c>
      <c r="B239" s="1" t="str">
        <f t="shared" si="91"/>
        <v/>
      </c>
      <c r="C239" s="60" t="str">
        <f t="shared" si="92"/>
        <v/>
      </c>
      <c r="D239" s="1" t="str">
        <f t="shared" si="93"/>
        <v/>
      </c>
      <c r="E239" s="1" t="str">
        <f t="shared" si="94"/>
        <v/>
      </c>
      <c r="F239" s="1" t="str">
        <f t="shared" si="95"/>
        <v/>
      </c>
      <c r="G239" s="1" t="str">
        <f t="shared" si="96"/>
        <v/>
      </c>
      <c r="H239" s="55" t="str">
        <f t="shared" si="97"/>
        <v/>
      </c>
      <c r="I239" s="1" t="str">
        <f>IF(O239="","",(IF(ISNA(VLOOKUP(O239,'On-Air sites List'!$B$1:$B$2000,1,FALSE)),"Not in List","")))</f>
        <v/>
      </c>
      <c r="J239" s="1" t="str">
        <f t="shared" si="98"/>
        <v/>
      </c>
      <c r="K239" s="1" t="str">
        <f t="shared" si="81"/>
        <v/>
      </c>
      <c r="L239" s="8"/>
      <c r="M239" s="8"/>
      <c r="N239" s="8"/>
      <c r="O239" s="8"/>
      <c r="P239" s="1" t="str">
        <f t="shared" si="82"/>
        <v/>
      </c>
      <c r="Q239" s="1" t="str">
        <f t="shared" si="83"/>
        <v/>
      </c>
      <c r="R239" s="1"/>
      <c r="S239" s="1"/>
      <c r="T239" s="55"/>
      <c r="U239" s="8"/>
      <c r="W239" s="8"/>
      <c r="X239" s="1" t="str">
        <f t="shared" si="84"/>
        <v/>
      </c>
      <c r="Y239" s="1" t="str">
        <f t="shared" si="85"/>
        <v/>
      </c>
      <c r="Z239" s="117"/>
      <c r="AA239" s="1" t="str">
        <f t="shared" si="89"/>
        <v/>
      </c>
      <c r="AE239" t="s">
        <v>81</v>
      </c>
      <c r="AF239" t="s">
        <v>154</v>
      </c>
      <c r="AG239" t="s">
        <v>155</v>
      </c>
      <c r="AH239" t="s">
        <v>533</v>
      </c>
      <c r="AI239" t="s">
        <v>89</v>
      </c>
      <c r="AK239" t="s">
        <v>534</v>
      </c>
      <c r="AL239" t="s">
        <v>91</v>
      </c>
      <c r="AN239" s="59" t="s">
        <v>7445</v>
      </c>
      <c r="AP239" s="59"/>
      <c r="AS239" s="1" t="str">
        <f t="shared" si="86"/>
        <v>Down 00:00</v>
      </c>
      <c r="AT239" s="150" t="s">
        <v>81</v>
      </c>
      <c r="AU239" s="150" t="s">
        <v>81</v>
      </c>
      <c r="AV239" s="150" t="s">
        <v>81</v>
      </c>
      <c r="AX239" s="1" t="str">
        <f t="shared" si="87"/>
        <v/>
      </c>
      <c r="AY239" s="1" t="str">
        <f t="shared" si="88"/>
        <v/>
      </c>
      <c r="BA239" t="s">
        <v>4215</v>
      </c>
      <c r="BB239" t="s">
        <v>4192</v>
      </c>
      <c r="BO239" s="8" t="s">
        <v>6596</v>
      </c>
      <c r="BP239" s="5" t="s">
        <v>9396</v>
      </c>
      <c r="BY239">
        <v>295245</v>
      </c>
      <c r="BZ239" t="s">
        <v>14505</v>
      </c>
    </row>
    <row r="240" spans="1:78" x14ac:dyDescent="0.25">
      <c r="A240" s="1" t="str">
        <f t="shared" si="90"/>
        <v/>
      </c>
      <c r="B240" s="1" t="str">
        <f t="shared" si="91"/>
        <v/>
      </c>
      <c r="C240" s="60" t="str">
        <f t="shared" si="92"/>
        <v/>
      </c>
      <c r="D240" s="1" t="str">
        <f t="shared" si="93"/>
        <v/>
      </c>
      <c r="E240" s="1" t="str">
        <f t="shared" si="94"/>
        <v/>
      </c>
      <c r="F240" s="1" t="str">
        <f t="shared" si="95"/>
        <v/>
      </c>
      <c r="G240" s="1" t="str">
        <f t="shared" si="96"/>
        <v/>
      </c>
      <c r="H240" s="55" t="str">
        <f t="shared" si="97"/>
        <v/>
      </c>
      <c r="I240" s="1" t="str">
        <f>IF(O240="","",(IF(ISNA(VLOOKUP(O240,'On-Air sites List'!$B$1:$B$2000,1,FALSE)),"Not in List","")))</f>
        <v/>
      </c>
      <c r="J240" s="1" t="str">
        <f t="shared" si="98"/>
        <v/>
      </c>
      <c r="K240" s="1" t="str">
        <f t="shared" si="81"/>
        <v/>
      </c>
      <c r="L240" s="8"/>
      <c r="M240" s="8"/>
      <c r="N240" s="8"/>
      <c r="O240" s="8"/>
      <c r="P240" s="1" t="str">
        <f t="shared" si="82"/>
        <v/>
      </c>
      <c r="Q240" s="1" t="str">
        <f t="shared" si="83"/>
        <v/>
      </c>
      <c r="R240" s="1"/>
      <c r="S240" s="1"/>
      <c r="T240" s="55"/>
      <c r="U240" s="8"/>
      <c r="W240" s="8"/>
      <c r="X240" s="1" t="str">
        <f t="shared" si="84"/>
        <v/>
      </c>
      <c r="Y240" s="1" t="str">
        <f t="shared" si="85"/>
        <v/>
      </c>
      <c r="Z240" s="117"/>
      <c r="AA240" s="1" t="str">
        <f t="shared" si="89"/>
        <v/>
      </c>
      <c r="AE240" t="s">
        <v>535</v>
      </c>
      <c r="AF240" t="s">
        <v>86</v>
      </c>
      <c r="AG240" t="s">
        <v>87</v>
      </c>
      <c r="AH240" t="s">
        <v>536</v>
      </c>
      <c r="AI240" t="s">
        <v>89</v>
      </c>
      <c r="AK240" t="s">
        <v>537</v>
      </c>
      <c r="AL240" t="s">
        <v>91</v>
      </c>
      <c r="AN240" s="59" t="s">
        <v>7463</v>
      </c>
      <c r="AP240" s="59"/>
      <c r="AS240" s="1" t="str">
        <f t="shared" si="86"/>
        <v>Down 00:00</v>
      </c>
      <c r="AT240" s="150" t="s">
        <v>81</v>
      </c>
      <c r="AU240" s="150" t="s">
        <v>81</v>
      </c>
      <c r="AV240" s="150" t="s">
        <v>81</v>
      </c>
      <c r="AX240" s="1" t="str">
        <f t="shared" si="87"/>
        <v/>
      </c>
      <c r="AY240" s="1" t="str">
        <f t="shared" si="88"/>
        <v/>
      </c>
      <c r="BA240" t="s">
        <v>4216</v>
      </c>
      <c r="BB240" t="s">
        <v>4192</v>
      </c>
      <c r="BO240" s="8" t="s">
        <v>5859</v>
      </c>
      <c r="BP240" s="5" t="s">
        <v>9397</v>
      </c>
      <c r="BY240">
        <v>295246</v>
      </c>
      <c r="BZ240" t="s">
        <v>14505</v>
      </c>
    </row>
    <row r="241" spans="1:78" x14ac:dyDescent="0.25">
      <c r="A241" s="1" t="str">
        <f t="shared" si="90"/>
        <v/>
      </c>
      <c r="B241" s="1" t="str">
        <f t="shared" si="91"/>
        <v/>
      </c>
      <c r="C241" s="60" t="str">
        <f t="shared" si="92"/>
        <v/>
      </c>
      <c r="D241" s="1" t="str">
        <f t="shared" si="93"/>
        <v/>
      </c>
      <c r="E241" s="1" t="str">
        <f t="shared" si="94"/>
        <v/>
      </c>
      <c r="F241" s="1" t="str">
        <f t="shared" si="95"/>
        <v/>
      </c>
      <c r="G241" s="1" t="str">
        <f t="shared" si="96"/>
        <v/>
      </c>
      <c r="H241" s="55" t="str">
        <f t="shared" si="97"/>
        <v/>
      </c>
      <c r="I241" s="1" t="str">
        <f>IF(O241="","",(IF(ISNA(VLOOKUP(O241,'On-Air sites List'!$B$1:$B$2000,1,FALSE)),"Not in List","")))</f>
        <v/>
      </c>
      <c r="J241" s="1" t="str">
        <f t="shared" si="98"/>
        <v/>
      </c>
      <c r="K241" s="1" t="str">
        <f t="shared" si="81"/>
        <v/>
      </c>
      <c r="L241" s="8"/>
      <c r="M241" s="8"/>
      <c r="N241" s="8"/>
      <c r="O241" s="8"/>
      <c r="P241" s="1" t="str">
        <f t="shared" si="82"/>
        <v/>
      </c>
      <c r="Q241" s="1" t="str">
        <f t="shared" si="83"/>
        <v/>
      </c>
      <c r="R241" s="1"/>
      <c r="S241" s="1"/>
      <c r="T241" s="55"/>
      <c r="U241" s="8"/>
      <c r="W241" s="8"/>
      <c r="X241" s="1" t="str">
        <f t="shared" si="84"/>
        <v/>
      </c>
      <c r="Y241" s="1" t="str">
        <f t="shared" si="85"/>
        <v/>
      </c>
      <c r="Z241" s="117"/>
      <c r="AA241" s="1" t="str">
        <f t="shared" si="89"/>
        <v/>
      </c>
      <c r="AE241" t="s">
        <v>81</v>
      </c>
      <c r="AF241" t="s">
        <v>92</v>
      </c>
      <c r="AG241" t="s">
        <v>93</v>
      </c>
      <c r="AH241" t="s">
        <v>7464</v>
      </c>
      <c r="AI241" t="s">
        <v>89</v>
      </c>
      <c r="AK241" t="s">
        <v>7465</v>
      </c>
      <c r="AL241" t="s">
        <v>91</v>
      </c>
      <c r="AN241" s="59" t="s">
        <v>7463</v>
      </c>
      <c r="AP241" s="59"/>
      <c r="AS241" s="1" t="str">
        <f t="shared" si="86"/>
        <v>Down 00:00</v>
      </c>
      <c r="AT241" s="150" t="s">
        <v>81</v>
      </c>
      <c r="AU241" s="150" t="s">
        <v>81</v>
      </c>
      <c r="AV241" s="150" t="s">
        <v>81</v>
      </c>
      <c r="AX241" s="1" t="str">
        <f t="shared" si="87"/>
        <v/>
      </c>
      <c r="AY241" s="1" t="str">
        <f t="shared" si="88"/>
        <v/>
      </c>
      <c r="BA241" t="s">
        <v>4217</v>
      </c>
      <c r="BB241" t="s">
        <v>4192</v>
      </c>
      <c r="BO241" s="8" t="s">
        <v>9398</v>
      </c>
      <c r="BP241" s="5" t="s">
        <v>9399</v>
      </c>
      <c r="BY241">
        <v>295247</v>
      </c>
      <c r="BZ241" t="s">
        <v>14505</v>
      </c>
    </row>
    <row r="242" spans="1:78" x14ac:dyDescent="0.25">
      <c r="A242" s="1" t="str">
        <f t="shared" si="90"/>
        <v/>
      </c>
      <c r="B242" s="1" t="str">
        <f t="shared" si="91"/>
        <v/>
      </c>
      <c r="C242" s="60" t="str">
        <f t="shared" si="92"/>
        <v/>
      </c>
      <c r="D242" s="1" t="str">
        <f t="shared" si="93"/>
        <v/>
      </c>
      <c r="E242" s="1" t="str">
        <f t="shared" si="94"/>
        <v/>
      </c>
      <c r="F242" s="1" t="str">
        <f t="shared" si="95"/>
        <v/>
      </c>
      <c r="G242" s="1" t="str">
        <f t="shared" si="96"/>
        <v/>
      </c>
      <c r="H242" s="55" t="str">
        <f t="shared" si="97"/>
        <v/>
      </c>
      <c r="I242" s="1" t="str">
        <f>IF(O242="","",(IF(ISNA(VLOOKUP(O242,'On-Air sites List'!$B$1:$B$2000,1,FALSE)),"Not in List","")))</f>
        <v/>
      </c>
      <c r="J242" s="1" t="str">
        <f t="shared" si="98"/>
        <v/>
      </c>
      <c r="K242" s="1" t="str">
        <f t="shared" si="81"/>
        <v/>
      </c>
      <c r="L242" s="8"/>
      <c r="M242" s="8"/>
      <c r="N242" s="8"/>
      <c r="O242" s="8"/>
      <c r="P242" s="1" t="str">
        <f t="shared" si="82"/>
        <v/>
      </c>
      <c r="Q242" s="1" t="str">
        <f t="shared" si="83"/>
        <v/>
      </c>
      <c r="R242" s="1"/>
      <c r="S242" s="1"/>
      <c r="T242" s="55"/>
      <c r="U242" s="8"/>
      <c r="W242" s="8"/>
      <c r="X242" s="1" t="str">
        <f t="shared" si="84"/>
        <v/>
      </c>
      <c r="Y242" s="1" t="str">
        <f t="shared" si="85"/>
        <v/>
      </c>
      <c r="Z242" s="117"/>
      <c r="AA242" s="1" t="str">
        <f t="shared" si="89"/>
        <v/>
      </c>
      <c r="AE242" t="s">
        <v>81</v>
      </c>
      <c r="AF242" t="s">
        <v>96</v>
      </c>
      <c r="AG242" t="s">
        <v>97</v>
      </c>
      <c r="AH242" t="s">
        <v>7466</v>
      </c>
      <c r="AI242" t="s">
        <v>89</v>
      </c>
      <c r="AK242" t="s">
        <v>7467</v>
      </c>
      <c r="AL242" t="s">
        <v>91</v>
      </c>
      <c r="AN242" s="59" t="s">
        <v>7463</v>
      </c>
      <c r="AP242" s="59"/>
      <c r="AS242" s="1" t="str">
        <f t="shared" si="86"/>
        <v>Down 00:00</v>
      </c>
      <c r="AT242" s="150" t="s">
        <v>81</v>
      </c>
      <c r="AU242" s="150" t="s">
        <v>81</v>
      </c>
      <c r="AV242" s="150" t="s">
        <v>81</v>
      </c>
      <c r="AX242" s="1" t="str">
        <f t="shared" si="87"/>
        <v/>
      </c>
      <c r="AY242" s="1" t="str">
        <f t="shared" si="88"/>
        <v/>
      </c>
      <c r="BA242" t="s">
        <v>4218</v>
      </c>
      <c r="BB242" t="s">
        <v>4192</v>
      </c>
      <c r="BO242" s="8" t="s">
        <v>6007</v>
      </c>
      <c r="BP242" s="5" t="s">
        <v>9400</v>
      </c>
      <c r="BY242">
        <v>295248</v>
      </c>
      <c r="BZ242" t="s">
        <v>14505</v>
      </c>
    </row>
    <row r="243" spans="1:78" x14ac:dyDescent="0.25">
      <c r="A243" s="1" t="str">
        <f t="shared" si="90"/>
        <v/>
      </c>
      <c r="B243" s="1" t="str">
        <f t="shared" si="91"/>
        <v/>
      </c>
      <c r="C243" s="60" t="str">
        <f t="shared" si="92"/>
        <v/>
      </c>
      <c r="D243" s="1" t="str">
        <f t="shared" si="93"/>
        <v/>
      </c>
      <c r="E243" s="1" t="str">
        <f t="shared" si="94"/>
        <v/>
      </c>
      <c r="F243" s="1" t="str">
        <f t="shared" si="95"/>
        <v/>
      </c>
      <c r="G243" s="1" t="str">
        <f t="shared" si="96"/>
        <v/>
      </c>
      <c r="H243" s="55" t="str">
        <f t="shared" si="97"/>
        <v/>
      </c>
      <c r="I243" s="1" t="str">
        <f>IF(O243="","",(IF(ISNA(VLOOKUP(O243,'On-Air sites List'!$B$1:$B$2000,1,FALSE)),"Not in List","")))</f>
        <v/>
      </c>
      <c r="J243" s="1" t="str">
        <f t="shared" si="98"/>
        <v/>
      </c>
      <c r="K243" s="1" t="str">
        <f t="shared" si="81"/>
        <v/>
      </c>
      <c r="L243" s="8"/>
      <c r="M243" s="8"/>
      <c r="N243" s="8"/>
      <c r="O243" s="8"/>
      <c r="P243" s="1" t="str">
        <f t="shared" si="82"/>
        <v/>
      </c>
      <c r="Q243" s="1" t="str">
        <f t="shared" si="83"/>
        <v/>
      </c>
      <c r="R243" s="1"/>
      <c r="S243" s="1"/>
      <c r="T243" s="55"/>
      <c r="U243" s="8"/>
      <c r="W243" s="8"/>
      <c r="X243" s="1" t="str">
        <f t="shared" si="84"/>
        <v/>
      </c>
      <c r="Y243" s="1" t="str">
        <f t="shared" si="85"/>
        <v/>
      </c>
      <c r="Z243" s="117"/>
      <c r="AA243" s="1" t="str">
        <f t="shared" si="89"/>
        <v/>
      </c>
      <c r="AE243" t="s">
        <v>81</v>
      </c>
      <c r="AF243" t="s">
        <v>100</v>
      </c>
      <c r="AG243" t="s">
        <v>101</v>
      </c>
      <c r="AH243" t="s">
        <v>7468</v>
      </c>
      <c r="AI243" t="s">
        <v>89</v>
      </c>
      <c r="AK243" t="s">
        <v>7469</v>
      </c>
      <c r="AL243" t="s">
        <v>91</v>
      </c>
      <c r="AN243" s="59" t="s">
        <v>7463</v>
      </c>
      <c r="AP243" s="59"/>
      <c r="AS243" s="1" t="str">
        <f t="shared" si="86"/>
        <v>Down 00:00</v>
      </c>
      <c r="AT243" s="150" t="s">
        <v>81</v>
      </c>
      <c r="AU243" s="150" t="s">
        <v>81</v>
      </c>
      <c r="AV243" s="150" t="s">
        <v>81</v>
      </c>
      <c r="AX243" s="1" t="str">
        <f t="shared" si="87"/>
        <v/>
      </c>
      <c r="AY243" s="1" t="str">
        <f t="shared" si="88"/>
        <v/>
      </c>
      <c r="BA243" t="s">
        <v>4219</v>
      </c>
      <c r="BB243" t="s">
        <v>4192</v>
      </c>
      <c r="BO243" s="8" t="s">
        <v>9401</v>
      </c>
      <c r="BP243" s="5" t="s">
        <v>9402</v>
      </c>
      <c r="BY243">
        <v>295292</v>
      </c>
      <c r="BZ243" t="s">
        <v>14505</v>
      </c>
    </row>
    <row r="244" spans="1:78" x14ac:dyDescent="0.25">
      <c r="A244" s="1" t="str">
        <f t="shared" si="90"/>
        <v/>
      </c>
      <c r="B244" s="1" t="str">
        <f t="shared" si="91"/>
        <v/>
      </c>
      <c r="C244" s="60" t="str">
        <f t="shared" si="92"/>
        <v/>
      </c>
      <c r="D244" s="1" t="str">
        <f t="shared" si="93"/>
        <v/>
      </c>
      <c r="E244" s="1" t="str">
        <f t="shared" si="94"/>
        <v/>
      </c>
      <c r="F244" s="1" t="str">
        <f t="shared" si="95"/>
        <v/>
      </c>
      <c r="G244" s="1" t="str">
        <f t="shared" si="96"/>
        <v/>
      </c>
      <c r="H244" s="55" t="str">
        <f t="shared" si="97"/>
        <v/>
      </c>
      <c r="I244" s="1" t="str">
        <f>IF(O244="","",(IF(ISNA(VLOOKUP(O244,'On-Air sites List'!$B$1:$B$2000,1,FALSE)),"Not in List","")))</f>
        <v/>
      </c>
      <c r="J244" s="1" t="str">
        <f t="shared" si="98"/>
        <v/>
      </c>
      <c r="K244" s="1" t="str">
        <f t="shared" si="81"/>
        <v/>
      </c>
      <c r="L244" s="8"/>
      <c r="M244" s="8"/>
      <c r="N244" s="8"/>
      <c r="O244" s="8"/>
      <c r="P244" s="1" t="str">
        <f t="shared" si="82"/>
        <v/>
      </c>
      <c r="Q244" s="1" t="str">
        <f t="shared" si="83"/>
        <v/>
      </c>
      <c r="R244" s="1"/>
      <c r="S244" s="1"/>
      <c r="T244" s="55"/>
      <c r="U244" s="8"/>
      <c r="W244" s="8"/>
      <c r="X244" s="1" t="str">
        <f t="shared" si="84"/>
        <v/>
      </c>
      <c r="Y244" s="1" t="str">
        <f t="shared" si="85"/>
        <v/>
      </c>
      <c r="Z244" s="117"/>
      <c r="AA244" s="1" t="str">
        <f t="shared" si="89"/>
        <v/>
      </c>
      <c r="AE244" t="s">
        <v>81</v>
      </c>
      <c r="AF244" t="s">
        <v>104</v>
      </c>
      <c r="AG244" t="s">
        <v>105</v>
      </c>
      <c r="AH244" t="s">
        <v>7470</v>
      </c>
      <c r="AI244" t="s">
        <v>89</v>
      </c>
      <c r="AK244" t="s">
        <v>7471</v>
      </c>
      <c r="AL244" t="s">
        <v>91</v>
      </c>
      <c r="AN244" s="59" t="s">
        <v>7463</v>
      </c>
      <c r="AP244" s="59"/>
      <c r="AS244" s="1" t="str">
        <f t="shared" si="86"/>
        <v>Down 00:00</v>
      </c>
      <c r="AT244" s="150" t="s">
        <v>81</v>
      </c>
      <c r="AU244" s="150" t="s">
        <v>81</v>
      </c>
      <c r="AV244" s="150" t="s">
        <v>81</v>
      </c>
      <c r="AX244" s="1" t="str">
        <f t="shared" si="87"/>
        <v/>
      </c>
      <c r="AY244" s="1" t="str">
        <f t="shared" si="88"/>
        <v/>
      </c>
      <c r="BA244" t="s">
        <v>4220</v>
      </c>
      <c r="BB244" t="s">
        <v>4192</v>
      </c>
      <c r="BO244" s="8" t="s">
        <v>6494</v>
      </c>
      <c r="BP244" s="5" t="s">
        <v>9403</v>
      </c>
      <c r="BY244">
        <v>295293</v>
      </c>
      <c r="BZ244" t="s">
        <v>14505</v>
      </c>
    </row>
    <row r="245" spans="1:78" x14ac:dyDescent="0.25">
      <c r="A245" s="1" t="str">
        <f t="shared" si="90"/>
        <v/>
      </c>
      <c r="B245" s="1" t="str">
        <f t="shared" si="91"/>
        <v/>
      </c>
      <c r="C245" s="60" t="str">
        <f t="shared" si="92"/>
        <v/>
      </c>
      <c r="D245" s="1" t="str">
        <f t="shared" si="93"/>
        <v/>
      </c>
      <c r="E245" s="1" t="str">
        <f t="shared" si="94"/>
        <v/>
      </c>
      <c r="F245" s="1" t="str">
        <f t="shared" si="95"/>
        <v/>
      </c>
      <c r="G245" s="1" t="str">
        <f t="shared" si="96"/>
        <v/>
      </c>
      <c r="H245" s="55" t="str">
        <f t="shared" si="97"/>
        <v/>
      </c>
      <c r="I245" s="1" t="str">
        <f>IF(O245="","",(IF(ISNA(VLOOKUP(O245,'On-Air sites List'!$B$1:$B$2000,1,FALSE)),"Not in List","")))</f>
        <v/>
      </c>
      <c r="J245" s="1" t="str">
        <f t="shared" si="98"/>
        <v/>
      </c>
      <c r="K245" s="1" t="str">
        <f t="shared" si="81"/>
        <v/>
      </c>
      <c r="L245" s="8"/>
      <c r="M245" s="8"/>
      <c r="N245" s="8"/>
      <c r="O245" s="8"/>
      <c r="P245" s="1" t="str">
        <f t="shared" si="82"/>
        <v/>
      </c>
      <c r="Q245" s="1" t="str">
        <f t="shared" si="83"/>
        <v/>
      </c>
      <c r="R245" s="1"/>
      <c r="S245" s="1"/>
      <c r="T245" s="55"/>
      <c r="U245" s="8"/>
      <c r="W245" s="8"/>
      <c r="X245" s="1" t="str">
        <f t="shared" si="84"/>
        <v/>
      </c>
      <c r="Y245" s="1" t="str">
        <f t="shared" si="85"/>
        <v/>
      </c>
      <c r="Z245" s="117"/>
      <c r="AA245" s="1" t="str">
        <f t="shared" si="89"/>
        <v/>
      </c>
      <c r="AE245" t="s">
        <v>81</v>
      </c>
      <c r="AF245" t="s">
        <v>108</v>
      </c>
      <c r="AG245" t="s">
        <v>109</v>
      </c>
      <c r="AH245" t="s">
        <v>7472</v>
      </c>
      <c r="AI245" t="s">
        <v>89</v>
      </c>
      <c r="AK245" t="s">
        <v>7473</v>
      </c>
      <c r="AL245" t="s">
        <v>91</v>
      </c>
      <c r="AN245" s="59" t="s">
        <v>7463</v>
      </c>
      <c r="AP245" s="59"/>
      <c r="AS245" s="1" t="str">
        <f t="shared" si="86"/>
        <v>Down 00:00</v>
      </c>
      <c r="AT245" s="150" t="s">
        <v>81</v>
      </c>
      <c r="AU245" s="150" t="s">
        <v>81</v>
      </c>
      <c r="AV245" s="150" t="s">
        <v>81</v>
      </c>
      <c r="AX245" s="1" t="str">
        <f t="shared" si="87"/>
        <v/>
      </c>
      <c r="AY245" s="1" t="str">
        <f t="shared" si="88"/>
        <v/>
      </c>
      <c r="BA245" t="s">
        <v>4221</v>
      </c>
      <c r="BB245" t="s">
        <v>4192</v>
      </c>
      <c r="BO245" s="8" t="s">
        <v>5550</v>
      </c>
      <c r="BP245" s="5" t="s">
        <v>9404</v>
      </c>
      <c r="BY245">
        <v>295294</v>
      </c>
      <c r="BZ245" t="s">
        <v>14505</v>
      </c>
    </row>
    <row r="246" spans="1:78" x14ac:dyDescent="0.25">
      <c r="A246" s="1" t="str">
        <f t="shared" si="90"/>
        <v/>
      </c>
      <c r="B246" s="1" t="str">
        <f t="shared" si="91"/>
        <v/>
      </c>
      <c r="C246" s="60" t="str">
        <f t="shared" si="92"/>
        <v/>
      </c>
      <c r="D246" s="1" t="str">
        <f t="shared" si="93"/>
        <v/>
      </c>
      <c r="E246" s="1" t="str">
        <f t="shared" si="94"/>
        <v/>
      </c>
      <c r="F246" s="1" t="str">
        <f t="shared" si="95"/>
        <v/>
      </c>
      <c r="G246" s="1" t="str">
        <f t="shared" si="96"/>
        <v/>
      </c>
      <c r="H246" s="55" t="str">
        <f t="shared" si="97"/>
        <v/>
      </c>
      <c r="I246" s="1" t="str">
        <f>IF(O246="","",(IF(ISNA(VLOOKUP(O246,'On-Air sites List'!$B$1:$B$2000,1,FALSE)),"Not in List","")))</f>
        <v/>
      </c>
      <c r="J246" s="1" t="str">
        <f t="shared" si="98"/>
        <v/>
      </c>
      <c r="K246" s="1" t="str">
        <f t="shared" si="81"/>
        <v/>
      </c>
      <c r="L246" s="8"/>
      <c r="M246" s="8"/>
      <c r="N246" s="8"/>
      <c r="O246" s="8"/>
      <c r="P246" s="1" t="str">
        <f t="shared" si="82"/>
        <v/>
      </c>
      <c r="Q246" s="1" t="str">
        <f t="shared" si="83"/>
        <v/>
      </c>
      <c r="R246" s="1"/>
      <c r="S246" s="1"/>
      <c r="T246" s="55"/>
      <c r="U246" s="8"/>
      <c r="W246" s="8"/>
      <c r="X246" s="1" t="str">
        <f t="shared" si="84"/>
        <v/>
      </c>
      <c r="Y246" s="1" t="str">
        <f t="shared" si="85"/>
        <v/>
      </c>
      <c r="Z246" s="117"/>
      <c r="AA246" s="1" t="str">
        <f t="shared" si="89"/>
        <v/>
      </c>
      <c r="AE246" t="s">
        <v>81</v>
      </c>
      <c r="AF246" t="s">
        <v>7170</v>
      </c>
      <c r="AG246" t="s">
        <v>4384</v>
      </c>
      <c r="AH246" t="s">
        <v>7474</v>
      </c>
      <c r="AI246" t="s">
        <v>89</v>
      </c>
      <c r="AK246" t="s">
        <v>7475</v>
      </c>
      <c r="AL246" t="s">
        <v>91</v>
      </c>
      <c r="AN246" s="59" t="s">
        <v>7463</v>
      </c>
      <c r="AP246" s="59"/>
      <c r="AS246" s="1" t="str">
        <f t="shared" si="86"/>
        <v>Down 00:00</v>
      </c>
      <c r="AT246" s="150" t="s">
        <v>81</v>
      </c>
      <c r="AU246" s="150" t="s">
        <v>81</v>
      </c>
      <c r="AV246" s="150" t="s">
        <v>81</v>
      </c>
      <c r="AX246" s="1" t="str">
        <f t="shared" si="87"/>
        <v/>
      </c>
      <c r="AY246" s="1" t="str">
        <f t="shared" si="88"/>
        <v/>
      </c>
      <c r="BA246" t="s">
        <v>4222</v>
      </c>
      <c r="BB246" t="s">
        <v>4192</v>
      </c>
      <c r="BO246" s="8" t="s">
        <v>2277</v>
      </c>
      <c r="BP246" s="5" t="s">
        <v>9405</v>
      </c>
      <c r="BY246">
        <v>295295</v>
      </c>
      <c r="BZ246" t="s">
        <v>14505</v>
      </c>
    </row>
    <row r="247" spans="1:78" x14ac:dyDescent="0.25">
      <c r="A247" s="1" t="str">
        <f t="shared" si="90"/>
        <v/>
      </c>
      <c r="B247" s="1" t="str">
        <f t="shared" si="91"/>
        <v/>
      </c>
      <c r="C247" s="60" t="str">
        <f t="shared" si="92"/>
        <v/>
      </c>
      <c r="D247" s="1" t="str">
        <f t="shared" si="93"/>
        <v/>
      </c>
      <c r="E247" s="1" t="str">
        <f t="shared" si="94"/>
        <v/>
      </c>
      <c r="F247" s="1" t="str">
        <f t="shared" si="95"/>
        <v/>
      </c>
      <c r="G247" s="1" t="str">
        <f t="shared" si="96"/>
        <v/>
      </c>
      <c r="H247" s="55" t="str">
        <f t="shared" si="97"/>
        <v/>
      </c>
      <c r="I247" s="1" t="str">
        <f>IF(O247="","",(IF(ISNA(VLOOKUP(O247,'On-Air sites List'!$B$1:$B$2000,1,FALSE)),"Not in List","")))</f>
        <v/>
      </c>
      <c r="J247" s="1" t="str">
        <f t="shared" si="98"/>
        <v/>
      </c>
      <c r="K247" s="1" t="str">
        <f t="shared" si="81"/>
        <v/>
      </c>
      <c r="L247" s="8"/>
      <c r="M247" s="8"/>
      <c r="N247" s="8"/>
      <c r="O247" s="8"/>
      <c r="P247" s="1" t="str">
        <f t="shared" si="82"/>
        <v/>
      </c>
      <c r="Q247" s="1" t="str">
        <f t="shared" si="83"/>
        <v/>
      </c>
      <c r="R247" s="1"/>
      <c r="S247" s="1"/>
      <c r="T247" s="55"/>
      <c r="U247" s="8"/>
      <c r="W247" s="8"/>
      <c r="X247" s="1" t="str">
        <f t="shared" si="84"/>
        <v/>
      </c>
      <c r="Y247" s="1" t="str">
        <f t="shared" si="85"/>
        <v/>
      </c>
      <c r="Z247" s="117"/>
      <c r="AA247" s="1" t="str">
        <f t="shared" si="89"/>
        <v/>
      </c>
      <c r="AE247" t="s">
        <v>81</v>
      </c>
      <c r="AF247" t="s">
        <v>7045</v>
      </c>
      <c r="AG247" t="s">
        <v>171</v>
      </c>
      <c r="AH247" t="s">
        <v>7476</v>
      </c>
      <c r="AI247" t="s">
        <v>89</v>
      </c>
      <c r="AK247" t="s">
        <v>7477</v>
      </c>
      <c r="AL247" t="s">
        <v>91</v>
      </c>
      <c r="AN247" s="59" t="s">
        <v>7463</v>
      </c>
      <c r="AP247" s="59"/>
      <c r="AS247" s="1" t="str">
        <f t="shared" si="86"/>
        <v>Down 00:00</v>
      </c>
      <c r="AT247" s="150" t="s">
        <v>81</v>
      </c>
      <c r="AU247" s="150" t="s">
        <v>81</v>
      </c>
      <c r="AV247" s="150" t="s">
        <v>81</v>
      </c>
      <c r="AX247" s="1" t="str">
        <f t="shared" si="87"/>
        <v/>
      </c>
      <c r="AY247" s="1" t="str">
        <f t="shared" si="88"/>
        <v/>
      </c>
      <c r="BA247" t="s">
        <v>4223</v>
      </c>
      <c r="BB247" t="s">
        <v>4192</v>
      </c>
      <c r="BO247" s="8" t="s">
        <v>4144</v>
      </c>
      <c r="BP247" s="5" t="s">
        <v>9406</v>
      </c>
      <c r="BY247">
        <v>295296</v>
      </c>
      <c r="BZ247" t="s">
        <v>14505</v>
      </c>
    </row>
    <row r="248" spans="1:78" x14ac:dyDescent="0.25">
      <c r="A248" s="1" t="str">
        <f t="shared" si="90"/>
        <v/>
      </c>
      <c r="B248" s="1" t="str">
        <f t="shared" si="91"/>
        <v/>
      </c>
      <c r="C248" s="60" t="str">
        <f t="shared" si="92"/>
        <v/>
      </c>
      <c r="D248" s="1" t="str">
        <f t="shared" si="93"/>
        <v/>
      </c>
      <c r="E248" s="1" t="str">
        <f t="shared" si="94"/>
        <v/>
      </c>
      <c r="F248" s="1" t="str">
        <f t="shared" si="95"/>
        <v/>
      </c>
      <c r="G248" s="1" t="str">
        <f t="shared" si="96"/>
        <v/>
      </c>
      <c r="H248" s="55" t="str">
        <f t="shared" si="97"/>
        <v/>
      </c>
      <c r="I248" s="1" t="str">
        <f>IF(O248="","",(IF(ISNA(VLOOKUP(O248,'On-Air sites List'!$B$1:$B$2000,1,FALSE)),"Not in List","")))</f>
        <v/>
      </c>
      <c r="J248" s="1" t="str">
        <f t="shared" si="98"/>
        <v/>
      </c>
      <c r="K248" s="1" t="str">
        <f t="shared" si="81"/>
        <v/>
      </c>
      <c r="L248" s="8"/>
      <c r="M248" s="8"/>
      <c r="N248" s="8"/>
      <c r="O248" s="8"/>
      <c r="P248" s="1" t="str">
        <f t="shared" si="82"/>
        <v/>
      </c>
      <c r="Q248" s="1" t="str">
        <f t="shared" si="83"/>
        <v/>
      </c>
      <c r="R248" s="1"/>
      <c r="S248" s="1"/>
      <c r="T248" s="55"/>
      <c r="U248" s="8"/>
      <c r="W248" s="8"/>
      <c r="X248" s="1" t="str">
        <f t="shared" si="84"/>
        <v/>
      </c>
      <c r="Y248" s="1" t="str">
        <f t="shared" si="85"/>
        <v/>
      </c>
      <c r="Z248" s="117"/>
      <c r="AA248" s="1" t="str">
        <f t="shared" si="89"/>
        <v/>
      </c>
      <c r="AE248" t="s">
        <v>81</v>
      </c>
      <c r="AF248" t="s">
        <v>7041</v>
      </c>
      <c r="AG248" t="s">
        <v>174</v>
      </c>
      <c r="AH248" t="s">
        <v>7478</v>
      </c>
      <c r="AI248" t="s">
        <v>89</v>
      </c>
      <c r="AK248" t="s">
        <v>7479</v>
      </c>
      <c r="AL248" t="s">
        <v>91</v>
      </c>
      <c r="AN248" s="59" t="s">
        <v>7463</v>
      </c>
      <c r="AP248" s="59"/>
      <c r="AS248" s="1" t="str">
        <f t="shared" si="86"/>
        <v>Down 00:00</v>
      </c>
      <c r="AT248" s="150" t="s">
        <v>81</v>
      </c>
      <c r="AU248" s="150" t="s">
        <v>81</v>
      </c>
      <c r="AV248" s="150" t="s">
        <v>81</v>
      </c>
      <c r="AX248" s="1" t="str">
        <f t="shared" si="87"/>
        <v/>
      </c>
      <c r="AY248" s="1" t="str">
        <f t="shared" si="88"/>
        <v/>
      </c>
      <c r="BA248" t="s">
        <v>4224</v>
      </c>
      <c r="BB248" t="s">
        <v>4192</v>
      </c>
      <c r="BO248" s="8" t="s">
        <v>6398</v>
      </c>
      <c r="BP248" s="5" t="s">
        <v>9407</v>
      </c>
      <c r="BY248">
        <v>295297</v>
      </c>
      <c r="BZ248" t="s">
        <v>14505</v>
      </c>
    </row>
    <row r="249" spans="1:78" x14ac:dyDescent="0.25">
      <c r="A249" s="1" t="str">
        <f t="shared" si="90"/>
        <v/>
      </c>
      <c r="B249" s="1" t="str">
        <f t="shared" si="91"/>
        <v/>
      </c>
      <c r="C249" s="60" t="str">
        <f t="shared" si="92"/>
        <v/>
      </c>
      <c r="D249" s="1" t="str">
        <f t="shared" si="93"/>
        <v/>
      </c>
      <c r="E249" s="1" t="str">
        <f t="shared" si="94"/>
        <v/>
      </c>
      <c r="F249" s="1" t="str">
        <f t="shared" si="95"/>
        <v/>
      </c>
      <c r="G249" s="1" t="str">
        <f t="shared" si="96"/>
        <v/>
      </c>
      <c r="H249" s="55" t="str">
        <f t="shared" si="97"/>
        <v/>
      </c>
      <c r="I249" s="1" t="str">
        <f>IF(O249="","",(IF(ISNA(VLOOKUP(O249,'On-Air sites List'!$B$1:$B$2000,1,FALSE)),"Not in List","")))</f>
        <v/>
      </c>
      <c r="J249" s="1" t="str">
        <f t="shared" si="98"/>
        <v/>
      </c>
      <c r="K249" s="1" t="str">
        <f t="shared" si="81"/>
        <v/>
      </c>
      <c r="L249" s="8"/>
      <c r="M249" s="8"/>
      <c r="N249" s="8"/>
      <c r="O249" s="8"/>
      <c r="P249" s="1" t="str">
        <f t="shared" si="82"/>
        <v/>
      </c>
      <c r="Q249" s="1" t="str">
        <f t="shared" si="83"/>
        <v/>
      </c>
      <c r="R249" s="1"/>
      <c r="S249" s="1"/>
      <c r="T249" s="55"/>
      <c r="U249" s="8"/>
      <c r="W249" s="8"/>
      <c r="X249" s="1" t="str">
        <f t="shared" si="84"/>
        <v/>
      </c>
      <c r="Y249" s="1" t="str">
        <f t="shared" si="85"/>
        <v/>
      </c>
      <c r="Z249" s="117"/>
      <c r="AA249" s="1" t="str">
        <f t="shared" si="89"/>
        <v/>
      </c>
      <c r="AE249" t="s">
        <v>81</v>
      </c>
      <c r="AF249" t="s">
        <v>7009</v>
      </c>
      <c r="AG249" t="s">
        <v>177</v>
      </c>
      <c r="AH249" t="s">
        <v>7480</v>
      </c>
      <c r="AI249" t="s">
        <v>89</v>
      </c>
      <c r="AK249" t="s">
        <v>7481</v>
      </c>
      <c r="AL249" t="s">
        <v>91</v>
      </c>
      <c r="AN249" s="59" t="s">
        <v>7463</v>
      </c>
      <c r="AP249" s="59"/>
      <c r="AS249" s="1" t="str">
        <f t="shared" si="86"/>
        <v>Down 00:00</v>
      </c>
      <c r="AT249" s="150" t="s">
        <v>81</v>
      </c>
      <c r="AU249" s="150" t="s">
        <v>81</v>
      </c>
      <c r="AV249" s="150" t="s">
        <v>81</v>
      </c>
      <c r="AX249" s="1" t="str">
        <f t="shared" si="87"/>
        <v/>
      </c>
      <c r="AY249" s="1" t="str">
        <f t="shared" si="88"/>
        <v/>
      </c>
      <c r="BA249" t="s">
        <v>4225</v>
      </c>
      <c r="BB249" t="s">
        <v>4192</v>
      </c>
      <c r="BO249" s="8" t="s">
        <v>5858</v>
      </c>
      <c r="BP249" s="5" t="s">
        <v>9408</v>
      </c>
      <c r="BY249">
        <v>303558</v>
      </c>
      <c r="BZ249" t="s">
        <v>14505</v>
      </c>
    </row>
    <row r="250" spans="1:78" x14ac:dyDescent="0.25">
      <c r="A250" s="1" t="str">
        <f t="shared" si="90"/>
        <v/>
      </c>
      <c r="B250" s="1" t="str">
        <f t="shared" si="91"/>
        <v/>
      </c>
      <c r="C250" s="60" t="str">
        <f t="shared" si="92"/>
        <v/>
      </c>
      <c r="D250" s="1" t="str">
        <f t="shared" si="93"/>
        <v/>
      </c>
      <c r="E250" s="1" t="str">
        <f t="shared" si="94"/>
        <v/>
      </c>
      <c r="F250" s="1" t="str">
        <f t="shared" si="95"/>
        <v/>
      </c>
      <c r="G250" s="1" t="str">
        <f t="shared" si="96"/>
        <v/>
      </c>
      <c r="H250" s="55" t="str">
        <f t="shared" si="97"/>
        <v/>
      </c>
      <c r="I250" s="1" t="str">
        <f>IF(O250="","",(IF(ISNA(VLOOKUP(O250,'On-Air sites List'!$B$1:$B$2000,1,FALSE)),"Not in List","")))</f>
        <v/>
      </c>
      <c r="J250" s="1" t="str">
        <f t="shared" si="98"/>
        <v/>
      </c>
      <c r="K250" s="1" t="str">
        <f t="shared" si="81"/>
        <v/>
      </c>
      <c r="L250" s="8"/>
      <c r="M250" s="8"/>
      <c r="N250" s="8"/>
      <c r="O250" s="8"/>
      <c r="P250" s="1" t="str">
        <f t="shared" si="82"/>
        <v/>
      </c>
      <c r="Q250" s="1" t="str">
        <f t="shared" si="83"/>
        <v/>
      </c>
      <c r="R250" s="1"/>
      <c r="S250" s="1"/>
      <c r="T250" s="55"/>
      <c r="U250" s="8"/>
      <c r="W250" s="8"/>
      <c r="X250" s="1" t="str">
        <f t="shared" si="84"/>
        <v/>
      </c>
      <c r="Y250" s="1" t="str">
        <f t="shared" si="85"/>
        <v/>
      </c>
      <c r="Z250" s="117"/>
      <c r="AA250" s="1" t="str">
        <f t="shared" si="89"/>
        <v/>
      </c>
      <c r="AE250" t="s">
        <v>81</v>
      </c>
      <c r="AF250" t="s">
        <v>7073</v>
      </c>
      <c r="AG250" t="s">
        <v>180</v>
      </c>
      <c r="AH250" t="s">
        <v>7482</v>
      </c>
      <c r="AI250" t="s">
        <v>89</v>
      </c>
      <c r="AK250" t="s">
        <v>7483</v>
      </c>
      <c r="AL250" t="s">
        <v>91</v>
      </c>
      <c r="AN250" s="59" t="s">
        <v>7463</v>
      </c>
      <c r="AP250" s="59"/>
      <c r="AS250" s="1" t="str">
        <f t="shared" si="86"/>
        <v>Down 00:00</v>
      </c>
      <c r="AT250" s="150" t="s">
        <v>81</v>
      </c>
      <c r="AU250" s="150" t="s">
        <v>81</v>
      </c>
      <c r="AV250" s="150" t="s">
        <v>81</v>
      </c>
      <c r="AX250" s="1" t="str">
        <f t="shared" si="87"/>
        <v/>
      </c>
      <c r="AY250" s="1" t="str">
        <f t="shared" si="88"/>
        <v/>
      </c>
      <c r="BA250" t="s">
        <v>4226</v>
      </c>
      <c r="BB250" t="s">
        <v>4192</v>
      </c>
      <c r="BO250" s="8" t="s">
        <v>9409</v>
      </c>
      <c r="BP250" s="5" t="s">
        <v>9410</v>
      </c>
      <c r="BY250">
        <v>305298</v>
      </c>
      <c r="BZ250" t="s">
        <v>14505</v>
      </c>
    </row>
    <row r="251" spans="1:78" x14ac:dyDescent="0.25">
      <c r="A251" s="1" t="str">
        <f t="shared" si="90"/>
        <v/>
      </c>
      <c r="B251" s="1" t="str">
        <f t="shared" si="91"/>
        <v/>
      </c>
      <c r="C251" s="60" t="str">
        <f t="shared" si="92"/>
        <v/>
      </c>
      <c r="D251" s="1" t="str">
        <f t="shared" si="93"/>
        <v/>
      </c>
      <c r="E251" s="1" t="str">
        <f t="shared" si="94"/>
        <v/>
      </c>
      <c r="F251" s="1" t="str">
        <f t="shared" si="95"/>
        <v/>
      </c>
      <c r="G251" s="1" t="str">
        <f t="shared" si="96"/>
        <v/>
      </c>
      <c r="H251" s="55" t="str">
        <f t="shared" si="97"/>
        <v/>
      </c>
      <c r="I251" s="1" t="str">
        <f>IF(O251="","",(IF(ISNA(VLOOKUP(O251,'On-Air sites List'!$B$1:$B$2000,1,FALSE)),"Not in List","")))</f>
        <v/>
      </c>
      <c r="J251" s="1" t="str">
        <f t="shared" si="98"/>
        <v/>
      </c>
      <c r="K251" s="1" t="str">
        <f t="shared" si="81"/>
        <v/>
      </c>
      <c r="L251" s="8"/>
      <c r="M251" s="8"/>
      <c r="N251" s="8"/>
      <c r="O251" s="8"/>
      <c r="P251" s="1" t="str">
        <f t="shared" si="82"/>
        <v/>
      </c>
      <c r="Q251" s="1" t="str">
        <f t="shared" si="83"/>
        <v/>
      </c>
      <c r="R251" s="1"/>
      <c r="S251" s="1"/>
      <c r="T251" s="55"/>
      <c r="U251" s="8"/>
      <c r="W251" s="8"/>
      <c r="X251" s="1" t="str">
        <f t="shared" si="84"/>
        <v/>
      </c>
      <c r="Y251" s="1" t="str">
        <f t="shared" si="85"/>
        <v/>
      </c>
      <c r="Z251" s="117"/>
      <c r="AA251" s="1" t="str">
        <f t="shared" si="89"/>
        <v/>
      </c>
      <c r="AE251" t="s">
        <v>81</v>
      </c>
      <c r="AF251" t="s">
        <v>7079</v>
      </c>
      <c r="AG251" t="s">
        <v>183</v>
      </c>
      <c r="AH251" t="s">
        <v>7484</v>
      </c>
      <c r="AI251" t="s">
        <v>89</v>
      </c>
      <c r="AK251" t="s">
        <v>7485</v>
      </c>
      <c r="AL251" t="s">
        <v>91</v>
      </c>
      <c r="AN251" s="59" t="s">
        <v>7463</v>
      </c>
      <c r="AP251" s="59"/>
      <c r="AS251" s="1" t="str">
        <f t="shared" si="86"/>
        <v>Down 00:00</v>
      </c>
      <c r="AT251" s="150" t="s">
        <v>81</v>
      </c>
      <c r="AU251" s="150" t="s">
        <v>81</v>
      </c>
      <c r="AV251" s="150" t="s">
        <v>81</v>
      </c>
      <c r="AX251" s="1" t="str">
        <f t="shared" si="87"/>
        <v/>
      </c>
      <c r="AY251" s="1" t="str">
        <f t="shared" si="88"/>
        <v/>
      </c>
      <c r="BA251" t="s">
        <v>4227</v>
      </c>
      <c r="BB251" t="s">
        <v>4192</v>
      </c>
      <c r="BO251" s="8" t="s">
        <v>6644</v>
      </c>
      <c r="BP251" s="5" t="s">
        <v>9411</v>
      </c>
      <c r="BY251">
        <v>305407</v>
      </c>
      <c r="BZ251" t="s">
        <v>14505</v>
      </c>
    </row>
    <row r="252" spans="1:78" x14ac:dyDescent="0.25">
      <c r="A252" s="1" t="str">
        <f t="shared" si="90"/>
        <v/>
      </c>
      <c r="B252" s="1" t="str">
        <f t="shared" si="91"/>
        <v/>
      </c>
      <c r="C252" s="60" t="str">
        <f t="shared" si="92"/>
        <v/>
      </c>
      <c r="D252" s="1" t="str">
        <f t="shared" si="93"/>
        <v/>
      </c>
      <c r="E252" s="1" t="str">
        <f t="shared" si="94"/>
        <v/>
      </c>
      <c r="F252" s="1" t="str">
        <f t="shared" si="95"/>
        <v/>
      </c>
      <c r="G252" s="1" t="str">
        <f t="shared" si="96"/>
        <v/>
      </c>
      <c r="H252" s="55" t="str">
        <f t="shared" si="97"/>
        <v/>
      </c>
      <c r="I252" s="1" t="str">
        <f>IF(O252="","",(IF(ISNA(VLOOKUP(O252,'On-Air sites List'!$B$1:$B$2000,1,FALSE)),"Not in List","")))</f>
        <v/>
      </c>
      <c r="J252" s="1" t="str">
        <f t="shared" si="98"/>
        <v/>
      </c>
      <c r="K252" s="1" t="str">
        <f t="shared" si="81"/>
        <v/>
      </c>
      <c r="L252" s="8"/>
      <c r="M252" s="8"/>
      <c r="N252" s="8"/>
      <c r="O252" s="8"/>
      <c r="P252" s="1" t="str">
        <f t="shared" si="82"/>
        <v/>
      </c>
      <c r="Q252" s="1" t="str">
        <f t="shared" si="83"/>
        <v/>
      </c>
      <c r="R252" s="1"/>
      <c r="S252" s="1"/>
      <c r="T252" s="55"/>
      <c r="U252" s="8"/>
      <c r="W252" s="8"/>
      <c r="X252" s="1" t="str">
        <f t="shared" si="84"/>
        <v/>
      </c>
      <c r="Y252" s="1" t="str">
        <f t="shared" si="85"/>
        <v/>
      </c>
      <c r="Z252" s="117"/>
      <c r="AA252" s="1" t="str">
        <f t="shared" si="89"/>
        <v/>
      </c>
      <c r="AE252" t="s">
        <v>81</v>
      </c>
      <c r="AF252" t="s">
        <v>7015</v>
      </c>
      <c r="AG252" t="s">
        <v>186</v>
      </c>
      <c r="AH252" t="s">
        <v>7486</v>
      </c>
      <c r="AI252" t="s">
        <v>89</v>
      </c>
      <c r="AK252" t="s">
        <v>7487</v>
      </c>
      <c r="AL252" t="s">
        <v>91</v>
      </c>
      <c r="AN252" s="59" t="s">
        <v>7463</v>
      </c>
      <c r="AP252" s="59"/>
      <c r="AS252" s="1" t="str">
        <f t="shared" si="86"/>
        <v>Down 00:00</v>
      </c>
      <c r="AT252" s="150" t="s">
        <v>81</v>
      </c>
      <c r="AU252" s="150" t="s">
        <v>81</v>
      </c>
      <c r="AV252" s="150" t="s">
        <v>81</v>
      </c>
      <c r="AX252" s="1" t="str">
        <f t="shared" si="87"/>
        <v/>
      </c>
      <c r="AY252" s="1" t="str">
        <f t="shared" si="88"/>
        <v/>
      </c>
      <c r="BA252" t="s">
        <v>4228</v>
      </c>
      <c r="BB252" t="s">
        <v>4192</v>
      </c>
      <c r="BO252" s="8" t="s">
        <v>6912</v>
      </c>
      <c r="BP252" s="5" t="s">
        <v>9412</v>
      </c>
      <c r="BY252">
        <v>305408</v>
      </c>
      <c r="BZ252" t="s">
        <v>14505</v>
      </c>
    </row>
    <row r="253" spans="1:78" x14ac:dyDescent="0.25">
      <c r="A253" s="1" t="str">
        <f t="shared" si="90"/>
        <v/>
      </c>
      <c r="B253" s="1" t="str">
        <f t="shared" si="91"/>
        <v/>
      </c>
      <c r="C253" s="60" t="str">
        <f t="shared" si="92"/>
        <v/>
      </c>
      <c r="D253" s="1" t="str">
        <f t="shared" si="93"/>
        <v/>
      </c>
      <c r="E253" s="1" t="str">
        <f t="shared" si="94"/>
        <v/>
      </c>
      <c r="F253" s="1" t="str">
        <f t="shared" si="95"/>
        <v/>
      </c>
      <c r="G253" s="1" t="str">
        <f t="shared" si="96"/>
        <v/>
      </c>
      <c r="H253" s="55" t="str">
        <f t="shared" si="97"/>
        <v/>
      </c>
      <c r="I253" s="1" t="str">
        <f>IF(O253="","",(IF(ISNA(VLOOKUP(O253,'On-Air sites List'!$B$1:$B$2000,1,FALSE)),"Not in List","")))</f>
        <v/>
      </c>
      <c r="J253" s="1" t="str">
        <f t="shared" si="98"/>
        <v/>
      </c>
      <c r="K253" s="1" t="str">
        <f t="shared" si="81"/>
        <v/>
      </c>
      <c r="L253" s="8"/>
      <c r="M253" s="8"/>
      <c r="N253" s="8"/>
      <c r="O253" s="8"/>
      <c r="P253" s="1" t="str">
        <f t="shared" si="82"/>
        <v/>
      </c>
      <c r="Q253" s="1" t="str">
        <f t="shared" si="83"/>
        <v/>
      </c>
      <c r="R253" s="1"/>
      <c r="S253" s="1"/>
      <c r="T253" s="55"/>
      <c r="U253" s="8"/>
      <c r="W253" s="8"/>
      <c r="X253" s="1" t="str">
        <f t="shared" si="84"/>
        <v/>
      </c>
      <c r="Y253" s="1" t="str">
        <f t="shared" si="85"/>
        <v/>
      </c>
      <c r="Z253" s="117"/>
      <c r="AA253" s="1" t="str">
        <f t="shared" si="89"/>
        <v/>
      </c>
      <c r="AE253" t="s">
        <v>81</v>
      </c>
      <c r="AF253" t="s">
        <v>7027</v>
      </c>
      <c r="AG253" t="s">
        <v>189</v>
      </c>
      <c r="AH253" t="s">
        <v>7488</v>
      </c>
      <c r="AI253" t="s">
        <v>89</v>
      </c>
      <c r="AK253" t="s">
        <v>7489</v>
      </c>
      <c r="AL253" t="s">
        <v>91</v>
      </c>
      <c r="AN253" s="59" t="s">
        <v>7463</v>
      </c>
      <c r="AP253" s="59"/>
      <c r="AS253" s="1" t="str">
        <f t="shared" si="86"/>
        <v>Down 00:00</v>
      </c>
      <c r="AT253" s="150" t="s">
        <v>81</v>
      </c>
      <c r="AU253" s="150" t="s">
        <v>81</v>
      </c>
      <c r="AV253" s="150" t="s">
        <v>81</v>
      </c>
      <c r="AX253" s="1" t="str">
        <f t="shared" si="87"/>
        <v/>
      </c>
      <c r="AY253" s="1" t="str">
        <f t="shared" si="88"/>
        <v/>
      </c>
      <c r="BA253" t="s">
        <v>4229</v>
      </c>
      <c r="BB253" t="s">
        <v>4192</v>
      </c>
      <c r="BO253" s="8" t="s">
        <v>6911</v>
      </c>
      <c r="BP253" s="5" t="s">
        <v>9413</v>
      </c>
      <c r="BY253">
        <v>313556</v>
      </c>
      <c r="BZ253" t="s">
        <v>14505</v>
      </c>
    </row>
    <row r="254" spans="1:78" x14ac:dyDescent="0.25">
      <c r="A254" s="1" t="str">
        <f t="shared" si="90"/>
        <v/>
      </c>
      <c r="B254" s="1" t="str">
        <f t="shared" si="91"/>
        <v/>
      </c>
      <c r="C254" s="60" t="str">
        <f t="shared" si="92"/>
        <v/>
      </c>
      <c r="D254" s="1" t="str">
        <f t="shared" si="93"/>
        <v/>
      </c>
      <c r="E254" s="1" t="str">
        <f t="shared" si="94"/>
        <v/>
      </c>
      <c r="F254" s="1" t="str">
        <f t="shared" si="95"/>
        <v/>
      </c>
      <c r="G254" s="1" t="str">
        <f t="shared" si="96"/>
        <v/>
      </c>
      <c r="H254" s="55" t="str">
        <f t="shared" si="97"/>
        <v/>
      </c>
      <c r="I254" s="1" t="str">
        <f>IF(O254="","",(IF(ISNA(VLOOKUP(O254,'On-Air sites List'!$B$1:$B$2000,1,FALSE)),"Not in List","")))</f>
        <v/>
      </c>
      <c r="J254" s="1" t="str">
        <f t="shared" si="98"/>
        <v/>
      </c>
      <c r="K254" s="1" t="str">
        <f t="shared" si="81"/>
        <v/>
      </c>
      <c r="L254" s="8"/>
      <c r="M254" s="8"/>
      <c r="N254" s="8"/>
      <c r="O254" s="8"/>
      <c r="P254" s="1" t="str">
        <f t="shared" si="82"/>
        <v/>
      </c>
      <c r="Q254" s="1" t="str">
        <f t="shared" si="83"/>
        <v/>
      </c>
      <c r="R254" s="1"/>
      <c r="S254" s="1"/>
      <c r="T254" s="55"/>
      <c r="U254" s="8"/>
      <c r="W254" s="8"/>
      <c r="X254" s="1" t="str">
        <f t="shared" si="84"/>
        <v/>
      </c>
      <c r="Y254" s="1" t="str">
        <f t="shared" si="85"/>
        <v/>
      </c>
      <c r="Z254" s="117"/>
      <c r="AA254" s="1" t="str">
        <f t="shared" si="89"/>
        <v/>
      </c>
      <c r="AE254" t="s">
        <v>81</v>
      </c>
      <c r="AF254" t="s">
        <v>192</v>
      </c>
      <c r="AG254" t="s">
        <v>193</v>
      </c>
      <c r="AH254" t="s">
        <v>7490</v>
      </c>
      <c r="AI254" t="s">
        <v>89</v>
      </c>
      <c r="AK254" t="s">
        <v>7491</v>
      </c>
      <c r="AL254" t="s">
        <v>91</v>
      </c>
      <c r="AN254" s="59" t="s">
        <v>7463</v>
      </c>
      <c r="AP254" s="59"/>
      <c r="AS254" s="1" t="str">
        <f t="shared" si="86"/>
        <v>Down 00:00</v>
      </c>
      <c r="AT254" s="150" t="s">
        <v>81</v>
      </c>
      <c r="AU254" s="150" t="s">
        <v>81</v>
      </c>
      <c r="AV254" s="150" t="s">
        <v>81</v>
      </c>
      <c r="AX254" s="1" t="str">
        <f t="shared" si="87"/>
        <v/>
      </c>
      <c r="AY254" s="1" t="str">
        <f t="shared" si="88"/>
        <v/>
      </c>
      <c r="BA254" t="s">
        <v>4230</v>
      </c>
      <c r="BB254" t="s">
        <v>4192</v>
      </c>
      <c r="BO254" s="8" t="s">
        <v>6855</v>
      </c>
      <c r="BP254" s="5" t="s">
        <v>9414</v>
      </c>
      <c r="BY254">
        <v>313557</v>
      </c>
      <c r="BZ254" t="s">
        <v>14505</v>
      </c>
    </row>
    <row r="255" spans="1:78" x14ac:dyDescent="0.25">
      <c r="A255" s="1" t="str">
        <f t="shared" si="90"/>
        <v/>
      </c>
      <c r="B255" s="1" t="str">
        <f t="shared" si="91"/>
        <v/>
      </c>
      <c r="C255" s="60" t="str">
        <f t="shared" si="92"/>
        <v/>
      </c>
      <c r="D255" s="1" t="str">
        <f t="shared" si="93"/>
        <v/>
      </c>
      <c r="E255" s="1" t="str">
        <f t="shared" si="94"/>
        <v/>
      </c>
      <c r="F255" s="1" t="str">
        <f t="shared" si="95"/>
        <v/>
      </c>
      <c r="G255" s="1" t="str">
        <f t="shared" si="96"/>
        <v/>
      </c>
      <c r="H255" s="55" t="str">
        <f t="shared" si="97"/>
        <v/>
      </c>
      <c r="I255" s="1" t="str">
        <f>IF(O255="","",(IF(ISNA(VLOOKUP(O255,'On-Air sites List'!$B$1:$B$2000,1,FALSE)),"Not in List","")))</f>
        <v/>
      </c>
      <c r="J255" s="1" t="str">
        <f t="shared" si="98"/>
        <v/>
      </c>
      <c r="K255" s="1" t="str">
        <f t="shared" si="81"/>
        <v/>
      </c>
      <c r="L255" s="8"/>
      <c r="M255" s="8"/>
      <c r="N255" s="8"/>
      <c r="O255" s="8"/>
      <c r="P255" s="1" t="str">
        <f t="shared" si="82"/>
        <v/>
      </c>
      <c r="Q255" s="1" t="str">
        <f t="shared" si="83"/>
        <v/>
      </c>
      <c r="R255" s="1"/>
      <c r="S255" s="1"/>
      <c r="T255" s="55"/>
      <c r="U255" s="8"/>
      <c r="W255" s="8"/>
      <c r="X255" s="1" t="str">
        <f t="shared" si="84"/>
        <v/>
      </c>
      <c r="Y255" s="1" t="str">
        <f t="shared" si="85"/>
        <v/>
      </c>
      <c r="Z255" s="117"/>
      <c r="AA255" s="1" t="str">
        <f t="shared" si="89"/>
        <v/>
      </c>
      <c r="AE255" t="s">
        <v>81</v>
      </c>
      <c r="AF255" t="s">
        <v>7492</v>
      </c>
      <c r="AG255" t="s">
        <v>4739</v>
      </c>
      <c r="AH255" t="s">
        <v>7493</v>
      </c>
      <c r="AI255" t="s">
        <v>89</v>
      </c>
      <c r="AK255" t="s">
        <v>7494</v>
      </c>
      <c r="AL255" t="s">
        <v>91</v>
      </c>
      <c r="AN255" s="59" t="s">
        <v>7463</v>
      </c>
      <c r="AP255" s="59"/>
      <c r="AS255" s="1" t="str">
        <f t="shared" si="86"/>
        <v>Down 00:00</v>
      </c>
      <c r="AT255" s="150" t="s">
        <v>81</v>
      </c>
      <c r="AU255" s="150" t="s">
        <v>81</v>
      </c>
      <c r="AV255" s="150" t="s">
        <v>81</v>
      </c>
      <c r="AX255" s="1" t="str">
        <f t="shared" si="87"/>
        <v/>
      </c>
      <c r="AY255" s="1" t="str">
        <f t="shared" si="88"/>
        <v/>
      </c>
      <c r="BA255" t="s">
        <v>4231</v>
      </c>
      <c r="BB255" t="s">
        <v>4192</v>
      </c>
      <c r="BO255" s="8" t="s">
        <v>5767</v>
      </c>
      <c r="BP255" s="5" t="s">
        <v>9415</v>
      </c>
      <c r="BY255">
        <v>313566</v>
      </c>
      <c r="BZ255" t="s">
        <v>14505</v>
      </c>
    </row>
    <row r="256" spans="1:78" x14ac:dyDescent="0.25">
      <c r="A256" s="1" t="str">
        <f t="shared" si="90"/>
        <v/>
      </c>
      <c r="B256" s="1" t="str">
        <f t="shared" si="91"/>
        <v/>
      </c>
      <c r="C256" s="60" t="str">
        <f t="shared" si="92"/>
        <v/>
      </c>
      <c r="D256" s="1" t="str">
        <f t="shared" si="93"/>
        <v/>
      </c>
      <c r="E256" s="1" t="str">
        <f t="shared" si="94"/>
        <v/>
      </c>
      <c r="F256" s="1" t="str">
        <f t="shared" si="95"/>
        <v/>
      </c>
      <c r="G256" s="1" t="str">
        <f t="shared" si="96"/>
        <v/>
      </c>
      <c r="H256" s="55" t="str">
        <f t="shared" si="97"/>
        <v/>
      </c>
      <c r="I256" s="1" t="str">
        <f>IF(O256="","",(IF(ISNA(VLOOKUP(O256,'On-Air sites List'!$B$1:$B$2000,1,FALSE)),"Not in List","")))</f>
        <v/>
      </c>
      <c r="J256" s="1" t="str">
        <f t="shared" si="98"/>
        <v/>
      </c>
      <c r="K256" s="1" t="str">
        <f t="shared" si="81"/>
        <v/>
      </c>
      <c r="L256" s="8"/>
      <c r="M256" s="8"/>
      <c r="N256" s="8"/>
      <c r="O256" s="8"/>
      <c r="P256" s="1" t="str">
        <f t="shared" si="82"/>
        <v/>
      </c>
      <c r="Q256" s="1" t="str">
        <f t="shared" si="83"/>
        <v/>
      </c>
      <c r="R256" s="1"/>
      <c r="S256" s="1"/>
      <c r="T256" s="55"/>
      <c r="U256" s="8"/>
      <c r="W256" s="8"/>
      <c r="X256" s="1" t="str">
        <f t="shared" si="84"/>
        <v/>
      </c>
      <c r="Y256" s="1" t="str">
        <f t="shared" si="85"/>
        <v/>
      </c>
      <c r="Z256" s="117"/>
      <c r="AA256" s="1" t="str">
        <f t="shared" si="89"/>
        <v/>
      </c>
      <c r="AE256" t="s">
        <v>81</v>
      </c>
      <c r="AF256" t="s">
        <v>7495</v>
      </c>
      <c r="AG256" t="s">
        <v>4488</v>
      </c>
      <c r="AH256" t="s">
        <v>7496</v>
      </c>
      <c r="AI256" t="s">
        <v>89</v>
      </c>
      <c r="AK256" t="s">
        <v>7497</v>
      </c>
      <c r="AL256" t="s">
        <v>91</v>
      </c>
      <c r="AN256" s="59" t="s">
        <v>7463</v>
      </c>
      <c r="AP256" s="59"/>
      <c r="AS256" s="1" t="str">
        <f t="shared" si="86"/>
        <v>Down 00:00</v>
      </c>
      <c r="AT256" s="150" t="s">
        <v>81</v>
      </c>
      <c r="AU256" s="150" t="s">
        <v>81</v>
      </c>
      <c r="AV256" s="150" t="s">
        <v>81</v>
      </c>
      <c r="AX256" s="1" t="str">
        <f t="shared" si="87"/>
        <v/>
      </c>
      <c r="AY256" s="1" t="str">
        <f t="shared" si="88"/>
        <v/>
      </c>
      <c r="BA256" t="s">
        <v>4232</v>
      </c>
      <c r="BB256" t="s">
        <v>4192</v>
      </c>
      <c r="BO256" s="8" t="s">
        <v>6649</v>
      </c>
      <c r="BP256" s="5" t="s">
        <v>9416</v>
      </c>
      <c r="BY256">
        <v>313677</v>
      </c>
      <c r="BZ256" t="s">
        <v>14505</v>
      </c>
    </row>
    <row r="257" spans="1:78" x14ac:dyDescent="0.25">
      <c r="A257" s="1" t="str">
        <f t="shared" si="90"/>
        <v/>
      </c>
      <c r="B257" s="1" t="str">
        <f t="shared" si="91"/>
        <v/>
      </c>
      <c r="C257" s="60" t="str">
        <f t="shared" si="92"/>
        <v/>
      </c>
      <c r="D257" s="1" t="str">
        <f t="shared" si="93"/>
        <v/>
      </c>
      <c r="E257" s="1" t="str">
        <f t="shared" si="94"/>
        <v/>
      </c>
      <c r="F257" s="1" t="str">
        <f t="shared" si="95"/>
        <v/>
      </c>
      <c r="G257" s="1" t="str">
        <f t="shared" si="96"/>
        <v/>
      </c>
      <c r="H257" s="55" t="str">
        <f t="shared" si="97"/>
        <v/>
      </c>
      <c r="I257" s="1" t="str">
        <f>IF(O257="","",(IF(ISNA(VLOOKUP(O257,'On-Air sites List'!$B$1:$B$2000,1,FALSE)),"Not in List","")))</f>
        <v/>
      </c>
      <c r="J257" s="1" t="str">
        <f t="shared" si="98"/>
        <v/>
      </c>
      <c r="K257" s="1" t="str">
        <f t="shared" si="81"/>
        <v/>
      </c>
      <c r="L257" s="8"/>
      <c r="M257" s="8"/>
      <c r="N257" s="8"/>
      <c r="O257" s="8"/>
      <c r="P257" s="1" t="str">
        <f t="shared" si="82"/>
        <v/>
      </c>
      <c r="Q257" s="1" t="str">
        <f t="shared" si="83"/>
        <v/>
      </c>
      <c r="R257" s="1"/>
      <c r="S257" s="1"/>
      <c r="T257" s="55"/>
      <c r="U257" s="8"/>
      <c r="W257" s="8"/>
      <c r="X257" s="1" t="str">
        <f t="shared" si="84"/>
        <v/>
      </c>
      <c r="Y257" s="1" t="str">
        <f t="shared" si="85"/>
        <v/>
      </c>
      <c r="Z257" s="117"/>
      <c r="AA257" s="1" t="str">
        <f t="shared" si="89"/>
        <v/>
      </c>
      <c r="AE257" t="s">
        <v>81</v>
      </c>
      <c r="AF257" t="s">
        <v>11795</v>
      </c>
      <c r="AG257" t="s">
        <v>4741</v>
      </c>
      <c r="AH257" t="s">
        <v>11796</v>
      </c>
      <c r="AI257" t="s">
        <v>89</v>
      </c>
      <c r="AK257" t="s">
        <v>11797</v>
      </c>
      <c r="AL257" t="s">
        <v>91</v>
      </c>
      <c r="AN257" s="59" t="s">
        <v>7463</v>
      </c>
      <c r="AP257" s="59"/>
      <c r="AS257" s="1" t="str">
        <f t="shared" si="86"/>
        <v>Down 00:00</v>
      </c>
      <c r="AT257" s="150" t="s">
        <v>81</v>
      </c>
      <c r="AU257" s="150" t="s">
        <v>81</v>
      </c>
      <c r="AV257" s="150" t="s">
        <v>81</v>
      </c>
      <c r="AX257" s="1" t="str">
        <f t="shared" si="87"/>
        <v/>
      </c>
      <c r="AY257" s="1" t="str">
        <f t="shared" si="88"/>
        <v/>
      </c>
      <c r="BA257" t="s">
        <v>4233</v>
      </c>
      <c r="BB257" t="s">
        <v>4192</v>
      </c>
      <c r="BO257" s="8" t="s">
        <v>9417</v>
      </c>
      <c r="BP257" s="5" t="s">
        <v>9418</v>
      </c>
      <c r="BY257">
        <v>315318</v>
      </c>
      <c r="BZ257" t="s">
        <v>14505</v>
      </c>
    </row>
    <row r="258" spans="1:78" x14ac:dyDescent="0.25">
      <c r="A258" s="1" t="str">
        <f t="shared" si="90"/>
        <v/>
      </c>
      <c r="B258" s="1" t="str">
        <f t="shared" si="91"/>
        <v/>
      </c>
      <c r="C258" s="60" t="str">
        <f t="shared" si="92"/>
        <v/>
      </c>
      <c r="D258" s="1" t="str">
        <f t="shared" si="93"/>
        <v/>
      </c>
      <c r="E258" s="1" t="str">
        <f t="shared" si="94"/>
        <v/>
      </c>
      <c r="F258" s="1" t="str">
        <f t="shared" si="95"/>
        <v/>
      </c>
      <c r="G258" s="1" t="str">
        <f t="shared" si="96"/>
        <v/>
      </c>
      <c r="H258" s="55" t="str">
        <f t="shared" si="97"/>
        <v/>
      </c>
      <c r="I258" s="1" t="str">
        <f>IF(O258="","",(IF(ISNA(VLOOKUP(O258,'On-Air sites List'!$B$1:$B$2000,1,FALSE)),"Not in List","")))</f>
        <v/>
      </c>
      <c r="J258" s="1" t="str">
        <f t="shared" si="98"/>
        <v/>
      </c>
      <c r="K258" s="1" t="str">
        <f t="shared" si="81"/>
        <v/>
      </c>
      <c r="L258" s="8"/>
      <c r="M258" s="8"/>
      <c r="N258" s="8"/>
      <c r="O258" s="8"/>
      <c r="P258" s="1" t="str">
        <f t="shared" si="82"/>
        <v/>
      </c>
      <c r="Q258" s="1" t="str">
        <f t="shared" si="83"/>
        <v/>
      </c>
      <c r="R258" s="1"/>
      <c r="S258" s="1"/>
      <c r="T258" s="55"/>
      <c r="U258" s="8"/>
      <c r="W258" s="8"/>
      <c r="X258" s="1" t="str">
        <f t="shared" si="84"/>
        <v/>
      </c>
      <c r="Y258" s="1" t="str">
        <f t="shared" si="85"/>
        <v/>
      </c>
      <c r="Z258" s="117"/>
      <c r="AA258" s="1" t="str">
        <f t="shared" si="89"/>
        <v/>
      </c>
      <c r="AE258" t="s">
        <v>81</v>
      </c>
      <c r="AF258" t="s">
        <v>81</v>
      </c>
      <c r="AG258" t="s">
        <v>81</v>
      </c>
      <c r="AH258" t="s">
        <v>81</v>
      </c>
      <c r="AI258" t="s">
        <v>89</v>
      </c>
      <c r="AK258" t="s">
        <v>81</v>
      </c>
      <c r="AL258" t="s">
        <v>91</v>
      </c>
      <c r="AN258" s="59" t="s">
        <v>7463</v>
      </c>
      <c r="AP258" s="59"/>
      <c r="AS258" s="1" t="str">
        <f t="shared" si="86"/>
        <v>Down 00:00</v>
      </c>
      <c r="AT258" s="150" t="s">
        <v>81</v>
      </c>
      <c r="AU258" s="150" t="s">
        <v>81</v>
      </c>
      <c r="AV258" s="150" t="s">
        <v>81</v>
      </c>
      <c r="AX258" s="1" t="str">
        <f t="shared" si="87"/>
        <v/>
      </c>
      <c r="AY258" s="1" t="str">
        <f t="shared" si="88"/>
        <v/>
      </c>
      <c r="BA258" t="s">
        <v>4234</v>
      </c>
      <c r="BB258" t="s">
        <v>4192</v>
      </c>
      <c r="BO258" s="8" t="s">
        <v>4923</v>
      </c>
      <c r="BP258" s="5" t="s">
        <v>9419</v>
      </c>
      <c r="BY258">
        <v>315319</v>
      </c>
      <c r="BZ258" t="s">
        <v>14505</v>
      </c>
    </row>
    <row r="259" spans="1:78" x14ac:dyDescent="0.25">
      <c r="A259" s="1" t="str">
        <f t="shared" si="90"/>
        <v/>
      </c>
      <c r="B259" s="1" t="str">
        <f t="shared" si="91"/>
        <v/>
      </c>
      <c r="C259" s="60" t="str">
        <f t="shared" si="92"/>
        <v/>
      </c>
      <c r="D259" s="1" t="str">
        <f t="shared" si="93"/>
        <v/>
      </c>
      <c r="E259" s="1" t="str">
        <f t="shared" si="94"/>
        <v/>
      </c>
      <c r="F259" s="1" t="str">
        <f t="shared" si="95"/>
        <v/>
      </c>
      <c r="G259" s="1" t="str">
        <f t="shared" si="96"/>
        <v/>
      </c>
      <c r="H259" s="55" t="str">
        <f t="shared" si="97"/>
        <v/>
      </c>
      <c r="I259" s="1" t="str">
        <f>IF(O259="","",(IF(ISNA(VLOOKUP(O259,'On-Air sites List'!$B$1:$B$2000,1,FALSE)),"Not in List","")))</f>
        <v/>
      </c>
      <c r="J259" s="1" t="str">
        <f t="shared" si="98"/>
        <v/>
      </c>
      <c r="K259" s="1" t="str">
        <f t="shared" si="81"/>
        <v/>
      </c>
      <c r="L259" s="8"/>
      <c r="M259" s="8"/>
      <c r="N259" s="8"/>
      <c r="O259" s="8"/>
      <c r="P259" s="1" t="str">
        <f t="shared" si="82"/>
        <v/>
      </c>
      <c r="Q259" s="1" t="str">
        <f t="shared" si="83"/>
        <v/>
      </c>
      <c r="R259" s="1"/>
      <c r="S259" s="1"/>
      <c r="T259" s="55"/>
      <c r="U259" s="8"/>
      <c r="W259" s="8"/>
      <c r="X259" s="1" t="str">
        <f t="shared" si="84"/>
        <v/>
      </c>
      <c r="Y259" s="1" t="str">
        <f t="shared" si="85"/>
        <v/>
      </c>
      <c r="Z259" s="117"/>
      <c r="AA259" s="1" t="str">
        <f t="shared" si="89"/>
        <v/>
      </c>
      <c r="AE259" t="s">
        <v>81</v>
      </c>
      <c r="AF259" t="s">
        <v>154</v>
      </c>
      <c r="AG259" t="s">
        <v>155</v>
      </c>
      <c r="AH259" t="s">
        <v>538</v>
      </c>
      <c r="AI259" t="s">
        <v>89</v>
      </c>
      <c r="AK259" t="s">
        <v>539</v>
      </c>
      <c r="AL259" t="s">
        <v>91</v>
      </c>
      <c r="AN259" s="59" t="s">
        <v>7463</v>
      </c>
      <c r="AP259" s="59"/>
      <c r="AS259" s="1" t="str">
        <f t="shared" si="86"/>
        <v>Down 00:00</v>
      </c>
      <c r="AT259" s="150" t="s">
        <v>81</v>
      </c>
      <c r="AU259" s="150" t="s">
        <v>81</v>
      </c>
      <c r="AV259" s="150" t="s">
        <v>81</v>
      </c>
      <c r="AX259" s="1" t="str">
        <f t="shared" si="87"/>
        <v/>
      </c>
      <c r="AY259" s="1" t="str">
        <f t="shared" si="88"/>
        <v/>
      </c>
      <c r="BA259" t="s">
        <v>4235</v>
      </c>
      <c r="BB259" t="s">
        <v>4192</v>
      </c>
      <c r="BO259" s="8" t="s">
        <v>4561</v>
      </c>
      <c r="BP259" s="5" t="s">
        <v>9420</v>
      </c>
      <c r="BY259">
        <v>315320</v>
      </c>
      <c r="BZ259" t="s">
        <v>14505</v>
      </c>
    </row>
    <row r="260" spans="1:78" x14ac:dyDescent="0.25">
      <c r="A260" s="1" t="str">
        <f t="shared" si="90"/>
        <v/>
      </c>
      <c r="B260" s="1" t="str">
        <f t="shared" si="91"/>
        <v/>
      </c>
      <c r="C260" s="60" t="str">
        <f t="shared" si="92"/>
        <v/>
      </c>
      <c r="D260" s="1" t="str">
        <f t="shared" si="93"/>
        <v/>
      </c>
      <c r="E260" s="1" t="str">
        <f t="shared" si="94"/>
        <v/>
      </c>
      <c r="F260" s="1" t="str">
        <f t="shared" si="95"/>
        <v/>
      </c>
      <c r="G260" s="1" t="str">
        <f t="shared" si="96"/>
        <v/>
      </c>
      <c r="H260" s="55" t="str">
        <f t="shared" si="97"/>
        <v/>
      </c>
      <c r="I260" s="1" t="str">
        <f>IF(O260="","",(IF(ISNA(VLOOKUP(O260,'On-Air sites List'!$B$1:$B$2000,1,FALSE)),"Not in List","")))</f>
        <v/>
      </c>
      <c r="J260" s="1" t="str">
        <f t="shared" si="98"/>
        <v/>
      </c>
      <c r="K260" s="1" t="str">
        <f t="shared" si="81"/>
        <v/>
      </c>
      <c r="L260" s="8"/>
      <c r="M260" s="8"/>
      <c r="N260" s="8"/>
      <c r="O260" s="8"/>
      <c r="P260" s="1" t="str">
        <f t="shared" si="82"/>
        <v/>
      </c>
      <c r="Q260" s="1" t="str">
        <f t="shared" si="83"/>
        <v/>
      </c>
      <c r="R260" s="1"/>
      <c r="S260" s="1"/>
      <c r="T260" s="55"/>
      <c r="U260" s="8"/>
      <c r="W260" s="8"/>
      <c r="X260" s="1" t="str">
        <f t="shared" si="84"/>
        <v/>
      </c>
      <c r="Y260" s="1" t="str">
        <f t="shared" si="85"/>
        <v/>
      </c>
      <c r="Z260" s="117"/>
      <c r="AA260" s="1" t="str">
        <f t="shared" si="89"/>
        <v/>
      </c>
      <c r="AE260" t="s">
        <v>540</v>
      </c>
      <c r="AF260" t="s">
        <v>86</v>
      </c>
      <c r="AG260" t="s">
        <v>87</v>
      </c>
      <c r="AH260" t="s">
        <v>541</v>
      </c>
      <c r="AI260" t="s">
        <v>89</v>
      </c>
      <c r="AK260" t="s">
        <v>542</v>
      </c>
      <c r="AL260" t="s">
        <v>91</v>
      </c>
      <c r="AN260" s="59" t="s">
        <v>7498</v>
      </c>
      <c r="AP260" s="59"/>
      <c r="AS260" s="1" t="str">
        <f t="shared" si="86"/>
        <v>Down 00:00</v>
      </c>
      <c r="AT260" s="150" t="s">
        <v>81</v>
      </c>
      <c r="AU260" s="150" t="s">
        <v>81</v>
      </c>
      <c r="AV260" s="150" t="s">
        <v>81</v>
      </c>
      <c r="AX260" s="1" t="str">
        <f t="shared" si="87"/>
        <v/>
      </c>
      <c r="AY260" s="1" t="str">
        <f t="shared" si="88"/>
        <v/>
      </c>
      <c r="BA260" t="s">
        <v>4236</v>
      </c>
      <c r="BB260" t="s">
        <v>4192</v>
      </c>
      <c r="BO260" s="8" t="s">
        <v>5490</v>
      </c>
      <c r="BP260" s="5" t="s">
        <v>9421</v>
      </c>
      <c r="BY260">
        <v>315321</v>
      </c>
      <c r="BZ260" t="s">
        <v>14505</v>
      </c>
    </row>
    <row r="261" spans="1:78" x14ac:dyDescent="0.25">
      <c r="A261" s="1" t="str">
        <f t="shared" si="90"/>
        <v/>
      </c>
      <c r="B261" s="1" t="str">
        <f t="shared" si="91"/>
        <v/>
      </c>
      <c r="C261" s="60" t="str">
        <f t="shared" si="92"/>
        <v/>
      </c>
      <c r="D261" s="1" t="str">
        <f t="shared" si="93"/>
        <v/>
      </c>
      <c r="E261" s="1" t="str">
        <f t="shared" si="94"/>
        <v/>
      </c>
      <c r="F261" s="1" t="str">
        <f t="shared" si="95"/>
        <v/>
      </c>
      <c r="G261" s="1" t="str">
        <f t="shared" si="96"/>
        <v/>
      </c>
      <c r="H261" s="55" t="str">
        <f t="shared" si="97"/>
        <v/>
      </c>
      <c r="I261" s="1" t="str">
        <f>IF(O261="","",(IF(ISNA(VLOOKUP(O261,'On-Air sites List'!$B$1:$B$2000,1,FALSE)),"Not in List","")))</f>
        <v/>
      </c>
      <c r="J261" s="1" t="str">
        <f t="shared" si="98"/>
        <v/>
      </c>
      <c r="K261" s="1" t="str">
        <f t="shared" si="81"/>
        <v/>
      </c>
      <c r="L261" s="8"/>
      <c r="M261" s="8"/>
      <c r="N261" s="8"/>
      <c r="O261" s="8"/>
      <c r="P261" s="1" t="str">
        <f t="shared" si="82"/>
        <v/>
      </c>
      <c r="Q261" s="1" t="str">
        <f t="shared" si="83"/>
        <v/>
      </c>
      <c r="R261" s="1"/>
      <c r="S261" s="1"/>
      <c r="T261" s="55"/>
      <c r="U261" s="8"/>
      <c r="W261" s="8"/>
      <c r="X261" s="1" t="str">
        <f t="shared" si="84"/>
        <v/>
      </c>
      <c r="Y261" s="1" t="str">
        <f t="shared" si="85"/>
        <v/>
      </c>
      <c r="Z261" s="117"/>
      <c r="AA261" s="1" t="str">
        <f t="shared" si="89"/>
        <v/>
      </c>
      <c r="AE261" t="s">
        <v>81</v>
      </c>
      <c r="AF261" t="s">
        <v>92</v>
      </c>
      <c r="AG261" t="s">
        <v>93</v>
      </c>
      <c r="AH261" t="s">
        <v>543</v>
      </c>
      <c r="AI261" t="s">
        <v>89</v>
      </c>
      <c r="AK261" t="s">
        <v>544</v>
      </c>
      <c r="AL261" t="s">
        <v>91</v>
      </c>
      <c r="AN261" s="59" t="s">
        <v>7498</v>
      </c>
      <c r="AP261" s="59"/>
      <c r="AS261" s="1" t="str">
        <f t="shared" si="86"/>
        <v>Down 00:00</v>
      </c>
      <c r="AT261" s="150" t="s">
        <v>81</v>
      </c>
      <c r="AU261" s="150" t="s">
        <v>81</v>
      </c>
      <c r="AV261" s="150" t="s">
        <v>81</v>
      </c>
      <c r="AX261" s="1" t="str">
        <f t="shared" si="87"/>
        <v/>
      </c>
      <c r="AY261" s="1" t="str">
        <f t="shared" si="88"/>
        <v/>
      </c>
      <c r="BA261" t="s">
        <v>4237</v>
      </c>
      <c r="BB261" t="s">
        <v>4192</v>
      </c>
      <c r="BO261" s="8" t="s">
        <v>1204</v>
      </c>
      <c r="BP261" s="5" t="s">
        <v>9422</v>
      </c>
      <c r="BY261">
        <v>315322</v>
      </c>
      <c r="BZ261" t="s">
        <v>14505</v>
      </c>
    </row>
    <row r="262" spans="1:78" x14ac:dyDescent="0.25">
      <c r="A262" s="1" t="str">
        <f t="shared" si="90"/>
        <v/>
      </c>
      <c r="B262" s="1" t="str">
        <f t="shared" si="91"/>
        <v/>
      </c>
      <c r="C262" s="60" t="str">
        <f t="shared" si="92"/>
        <v/>
      </c>
      <c r="D262" s="1" t="str">
        <f t="shared" si="93"/>
        <v/>
      </c>
      <c r="E262" s="1" t="str">
        <f t="shared" si="94"/>
        <v/>
      </c>
      <c r="F262" s="1" t="str">
        <f t="shared" si="95"/>
        <v/>
      </c>
      <c r="G262" s="1" t="str">
        <f t="shared" si="96"/>
        <v/>
      </c>
      <c r="H262" s="55" t="str">
        <f t="shared" si="97"/>
        <v/>
      </c>
      <c r="I262" s="1" t="str">
        <f>IF(O262="","",(IF(ISNA(VLOOKUP(O262,'On-Air sites List'!$B$1:$B$2000,1,FALSE)),"Not in List","")))</f>
        <v/>
      </c>
      <c r="J262" s="1" t="str">
        <f t="shared" si="98"/>
        <v/>
      </c>
      <c r="K262" s="1" t="str">
        <f t="shared" ref="K262:K300" si="99">IF(O262="","",(IF(ISNA(VLOOKUP(O262,BA:BB,2,FALSE)),"",VLOOKUP(O262,BA:BB,2,FALSE))))</f>
        <v/>
      </c>
      <c r="L262" s="8"/>
      <c r="M262" s="8"/>
      <c r="N262" s="8"/>
      <c r="O262" s="8"/>
      <c r="P262" s="1" t="str">
        <f t="shared" ref="P262:P325" si="100">M262&amp;O262</f>
        <v/>
      </c>
      <c r="Q262" s="1" t="str">
        <f t="shared" ref="Q262:Q325" si="101">IF(O262="","",(IF(ISNA(VLOOKUP(P262,X:X,1,FALSE)),"Not Acknowledge","")))</f>
        <v/>
      </c>
      <c r="R262" s="1"/>
      <c r="S262" s="1"/>
      <c r="T262" s="55"/>
      <c r="U262" s="8"/>
      <c r="W262" s="8"/>
      <c r="X262" s="1" t="str">
        <f t="shared" ref="X262:X325" si="102">IF(W262="","",U262&amp;W262)</f>
        <v/>
      </c>
      <c r="Y262" s="1" t="str">
        <f t="shared" ref="Y262:Y300" si="103">IF(ISNA(VLOOKUP(X262,P:P,1,FALSE)),IF(ISBLANK(X262),"","Cleared"),"")</f>
        <v/>
      </c>
      <c r="Z262" s="117"/>
      <c r="AA262" s="1" t="str">
        <f t="shared" si="89"/>
        <v/>
      </c>
      <c r="AE262" t="s">
        <v>81</v>
      </c>
      <c r="AF262" t="s">
        <v>96</v>
      </c>
      <c r="AG262" t="s">
        <v>97</v>
      </c>
      <c r="AH262" t="s">
        <v>545</v>
      </c>
      <c r="AI262" t="s">
        <v>89</v>
      </c>
      <c r="AK262" t="s">
        <v>546</v>
      </c>
      <c r="AL262" t="s">
        <v>91</v>
      </c>
      <c r="AN262" s="59" t="s">
        <v>7498</v>
      </c>
      <c r="AP262" s="59"/>
      <c r="AS262" s="1" t="str">
        <f t="shared" ref="AS262:AS300" si="104">"Down"&amp;" "&amp;TEXT(AR262,"hh:mm")</f>
        <v>Down 00:00</v>
      </c>
      <c r="AT262" s="150" t="s">
        <v>81</v>
      </c>
      <c r="AU262" s="150" t="s">
        <v>81</v>
      </c>
      <c r="AV262" s="150" t="s">
        <v>81</v>
      </c>
      <c r="AX262" s="1" t="str">
        <f t="shared" ref="AX262:AX325" si="105">IF(AU262="","",CONCATENATE("(",RIGHT(AU262,5),"-",RIGHT(AV262,5),")"))</f>
        <v/>
      </c>
      <c r="AY262" s="1" t="str">
        <f t="shared" ref="AY262:AY325" si="106">IF(AT278=AT262,"",CONCATENATE(IF(AT277=AT262,AX277,""),IF(AT276=AT262,AX276,""),IF(AT275=AT262,AX275,""),IF(AT274=AT262,AX274,""),IF(AT273=AT262,AX273,""),IF(AT272=AT262,AX272,""),IF(AT271=AT262,AX271,""),IF(AT270=AT262,AX270,""),IF(AT269=AT262,AX269,""),IF(AT268=AT262,AX268,""),IF(AT267=AT262,AX267,""),IF(AT266=AT262,AX266,""),IF(AT265=AT262,AX265,""),IF(AT264=AT262,AX264,""),IF(AT263=AT262,AX263,""),IF(AT261=AT262,AX261,""),AX262))</f>
        <v/>
      </c>
      <c r="BA262" t="s">
        <v>4238</v>
      </c>
      <c r="BB262" t="s">
        <v>4192</v>
      </c>
      <c r="BO262" s="8" t="s">
        <v>5857</v>
      </c>
      <c r="BP262" s="5" t="s">
        <v>9423</v>
      </c>
      <c r="BY262">
        <v>315323</v>
      </c>
      <c r="BZ262" t="s">
        <v>14505</v>
      </c>
    </row>
    <row r="263" spans="1:78" x14ac:dyDescent="0.25">
      <c r="A263" s="1" t="str">
        <f t="shared" si="90"/>
        <v/>
      </c>
      <c r="B263" s="1" t="str">
        <f t="shared" si="91"/>
        <v/>
      </c>
      <c r="C263" s="60" t="str">
        <f t="shared" si="92"/>
        <v/>
      </c>
      <c r="D263" s="1" t="str">
        <f t="shared" si="93"/>
        <v/>
      </c>
      <c r="E263" s="1" t="str">
        <f t="shared" si="94"/>
        <v/>
      </c>
      <c r="F263" s="1" t="str">
        <f t="shared" si="95"/>
        <v/>
      </c>
      <c r="G263" s="1" t="str">
        <f t="shared" si="96"/>
        <v/>
      </c>
      <c r="H263" s="55" t="str">
        <f t="shared" si="97"/>
        <v/>
      </c>
      <c r="I263" s="1" t="str">
        <f>IF(O263="","",(IF(ISNA(VLOOKUP(O263,'On-Air sites List'!$B$1:$B$2000,1,FALSE)),"Not in List","")))</f>
        <v/>
      </c>
      <c r="J263" s="1" t="str">
        <f t="shared" si="98"/>
        <v/>
      </c>
      <c r="K263" s="1" t="str">
        <f t="shared" si="99"/>
        <v/>
      </c>
      <c r="L263" s="8"/>
      <c r="M263" s="8"/>
      <c r="N263" s="8"/>
      <c r="O263" s="8"/>
      <c r="P263" s="1" t="str">
        <f t="shared" si="100"/>
        <v/>
      </c>
      <c r="Q263" s="1" t="str">
        <f t="shared" si="101"/>
        <v/>
      </c>
      <c r="R263" s="1"/>
      <c r="S263" s="1"/>
      <c r="T263" s="55"/>
      <c r="U263" s="8"/>
      <c r="W263" s="8"/>
      <c r="X263" s="1" t="str">
        <f t="shared" si="102"/>
        <v/>
      </c>
      <c r="Y263" s="1" t="str">
        <f t="shared" si="103"/>
        <v/>
      </c>
      <c r="Z263" s="117"/>
      <c r="AA263" s="1" t="str">
        <f t="shared" si="89"/>
        <v/>
      </c>
      <c r="AE263" t="s">
        <v>81</v>
      </c>
      <c r="AF263" t="s">
        <v>100</v>
      </c>
      <c r="AG263" t="s">
        <v>101</v>
      </c>
      <c r="AH263" t="s">
        <v>547</v>
      </c>
      <c r="AI263" t="s">
        <v>89</v>
      </c>
      <c r="AK263" t="s">
        <v>548</v>
      </c>
      <c r="AL263" t="s">
        <v>91</v>
      </c>
      <c r="AN263" s="59" t="s">
        <v>7498</v>
      </c>
      <c r="AP263" s="59"/>
      <c r="AS263" s="1" t="str">
        <f t="shared" si="104"/>
        <v>Down 00:00</v>
      </c>
      <c r="AT263" s="150" t="s">
        <v>81</v>
      </c>
      <c r="AU263" s="150" t="s">
        <v>81</v>
      </c>
      <c r="AV263" s="150" t="s">
        <v>81</v>
      </c>
      <c r="AX263" s="1" t="str">
        <f t="shared" si="105"/>
        <v/>
      </c>
      <c r="AY263" s="1" t="str">
        <f t="shared" si="106"/>
        <v/>
      </c>
      <c r="BA263" t="s">
        <v>4239</v>
      </c>
      <c r="BB263" t="s">
        <v>4192</v>
      </c>
      <c r="BO263" s="8" t="s">
        <v>4269</v>
      </c>
      <c r="BP263" s="5" t="s">
        <v>9424</v>
      </c>
      <c r="BY263">
        <v>315346</v>
      </c>
      <c r="BZ263" t="s">
        <v>14505</v>
      </c>
    </row>
    <row r="264" spans="1:78" x14ac:dyDescent="0.25">
      <c r="A264" s="1" t="str">
        <f t="shared" si="90"/>
        <v/>
      </c>
      <c r="B264" s="1" t="str">
        <f t="shared" si="91"/>
        <v/>
      </c>
      <c r="C264" s="60" t="str">
        <f t="shared" si="92"/>
        <v/>
      </c>
      <c r="D264" s="1" t="str">
        <f t="shared" si="93"/>
        <v/>
      </c>
      <c r="E264" s="1" t="str">
        <f t="shared" si="94"/>
        <v/>
      </c>
      <c r="F264" s="1" t="str">
        <f t="shared" si="95"/>
        <v/>
      </c>
      <c r="G264" s="1" t="str">
        <f t="shared" si="96"/>
        <v/>
      </c>
      <c r="H264" s="55" t="str">
        <f t="shared" si="97"/>
        <v/>
      </c>
      <c r="I264" s="1" t="str">
        <f>IF(O264="","",(IF(ISNA(VLOOKUP(O264,'On-Air sites List'!$B$1:$B$2000,1,FALSE)),"Not in List","")))</f>
        <v/>
      </c>
      <c r="J264" s="1" t="str">
        <f t="shared" si="98"/>
        <v/>
      </c>
      <c r="K264" s="1" t="str">
        <f t="shared" si="99"/>
        <v/>
      </c>
      <c r="L264" s="8"/>
      <c r="M264" s="8"/>
      <c r="N264" s="8"/>
      <c r="O264" s="8"/>
      <c r="P264" s="1" t="str">
        <f t="shared" si="100"/>
        <v/>
      </c>
      <c r="Q264" s="1" t="str">
        <f t="shared" si="101"/>
        <v/>
      </c>
      <c r="R264" s="1"/>
      <c r="S264" s="1"/>
      <c r="T264" s="55"/>
      <c r="U264" s="8"/>
      <c r="W264" s="8"/>
      <c r="X264" s="1" t="str">
        <f t="shared" si="102"/>
        <v/>
      </c>
      <c r="Y264" s="1" t="str">
        <f t="shared" si="103"/>
        <v/>
      </c>
      <c r="Z264" s="117"/>
      <c r="AA264" s="1" t="str">
        <f t="shared" si="89"/>
        <v/>
      </c>
      <c r="AE264" t="s">
        <v>81</v>
      </c>
      <c r="AF264" t="s">
        <v>104</v>
      </c>
      <c r="AG264" t="s">
        <v>105</v>
      </c>
      <c r="AH264" t="s">
        <v>549</v>
      </c>
      <c r="AI264" t="s">
        <v>89</v>
      </c>
      <c r="AK264" t="s">
        <v>550</v>
      </c>
      <c r="AL264" t="s">
        <v>91</v>
      </c>
      <c r="AN264" s="59" t="s">
        <v>7498</v>
      </c>
      <c r="AP264" s="59"/>
      <c r="AS264" s="1" t="str">
        <f t="shared" si="104"/>
        <v>Down 00:00</v>
      </c>
      <c r="AT264" s="150" t="s">
        <v>81</v>
      </c>
      <c r="AU264" s="150" t="s">
        <v>81</v>
      </c>
      <c r="AV264" s="150" t="s">
        <v>81</v>
      </c>
      <c r="AX264" s="1" t="str">
        <f t="shared" si="105"/>
        <v/>
      </c>
      <c r="AY264" s="1" t="str">
        <f t="shared" si="106"/>
        <v/>
      </c>
      <c r="BA264" t="s">
        <v>4240</v>
      </c>
      <c r="BB264" t="s">
        <v>4192</v>
      </c>
      <c r="BO264" s="8" t="s">
        <v>5860</v>
      </c>
      <c r="BP264" s="5" t="s">
        <v>9425</v>
      </c>
      <c r="BY264">
        <v>315347</v>
      </c>
      <c r="BZ264" t="s">
        <v>14505</v>
      </c>
    </row>
    <row r="265" spans="1:78" x14ac:dyDescent="0.25">
      <c r="A265" s="1" t="str">
        <f t="shared" si="90"/>
        <v/>
      </c>
      <c r="B265" s="1" t="str">
        <f t="shared" si="91"/>
        <v/>
      </c>
      <c r="C265" s="60" t="str">
        <f t="shared" si="92"/>
        <v/>
      </c>
      <c r="D265" s="1" t="str">
        <f t="shared" si="93"/>
        <v/>
      </c>
      <c r="E265" s="1" t="str">
        <f t="shared" si="94"/>
        <v/>
      </c>
      <c r="F265" s="1" t="str">
        <f t="shared" si="95"/>
        <v/>
      </c>
      <c r="G265" s="1" t="str">
        <f t="shared" si="96"/>
        <v/>
      </c>
      <c r="H265" s="55" t="str">
        <f t="shared" si="97"/>
        <v/>
      </c>
      <c r="I265" s="1" t="str">
        <f>IF(O265="","",(IF(ISNA(VLOOKUP(O265,'On-Air sites List'!$B$1:$B$2000,1,FALSE)),"Not in List","")))</f>
        <v/>
      </c>
      <c r="J265" s="1" t="str">
        <f t="shared" si="98"/>
        <v/>
      </c>
      <c r="K265" s="1" t="str">
        <f t="shared" si="99"/>
        <v/>
      </c>
      <c r="L265" s="8"/>
      <c r="M265" s="8"/>
      <c r="N265" s="8"/>
      <c r="O265" s="8"/>
      <c r="P265" s="1" t="str">
        <f t="shared" si="100"/>
        <v/>
      </c>
      <c r="Q265" s="1" t="str">
        <f t="shared" si="101"/>
        <v/>
      </c>
      <c r="R265" s="1"/>
      <c r="S265" s="1"/>
      <c r="T265" s="55"/>
      <c r="U265" s="8"/>
      <c r="W265" s="8"/>
      <c r="X265" s="1" t="str">
        <f t="shared" si="102"/>
        <v/>
      </c>
      <c r="Y265" s="1" t="str">
        <f t="shared" si="103"/>
        <v/>
      </c>
      <c r="Z265" s="117"/>
      <c r="AA265" s="1" t="str">
        <f t="shared" si="89"/>
        <v/>
      </c>
      <c r="AE265" t="s">
        <v>81</v>
      </c>
      <c r="AF265" t="s">
        <v>108</v>
      </c>
      <c r="AG265" t="s">
        <v>109</v>
      </c>
      <c r="AH265" t="s">
        <v>551</v>
      </c>
      <c r="AI265" t="s">
        <v>89</v>
      </c>
      <c r="AK265" t="s">
        <v>552</v>
      </c>
      <c r="AL265" t="s">
        <v>91</v>
      </c>
      <c r="AN265" s="59" t="s">
        <v>7498</v>
      </c>
      <c r="AP265" s="59"/>
      <c r="AS265" s="1" t="str">
        <f t="shared" si="104"/>
        <v>Down 00:00</v>
      </c>
      <c r="AT265" s="150" t="s">
        <v>81</v>
      </c>
      <c r="AU265" s="150" t="s">
        <v>81</v>
      </c>
      <c r="AV265" s="150" t="s">
        <v>81</v>
      </c>
      <c r="AX265" s="1" t="str">
        <f t="shared" si="105"/>
        <v/>
      </c>
      <c r="AY265" s="1" t="str">
        <f t="shared" si="106"/>
        <v/>
      </c>
      <c r="BA265" t="s">
        <v>4241</v>
      </c>
      <c r="BB265" t="s">
        <v>4192</v>
      </c>
      <c r="BO265" s="8" t="s">
        <v>6486</v>
      </c>
      <c r="BP265" s="5" t="s">
        <v>9426</v>
      </c>
      <c r="BY265">
        <v>315348</v>
      </c>
      <c r="BZ265" t="s">
        <v>14505</v>
      </c>
    </row>
    <row r="266" spans="1:78" x14ac:dyDescent="0.25">
      <c r="A266" s="1" t="str">
        <f t="shared" si="90"/>
        <v/>
      </c>
      <c r="B266" s="1" t="str">
        <f t="shared" si="91"/>
        <v/>
      </c>
      <c r="C266" s="60" t="str">
        <f t="shared" si="92"/>
        <v/>
      </c>
      <c r="D266" s="1" t="str">
        <f t="shared" si="93"/>
        <v/>
      </c>
      <c r="E266" s="1" t="str">
        <f t="shared" si="94"/>
        <v/>
      </c>
      <c r="F266" s="1" t="str">
        <f t="shared" si="95"/>
        <v/>
      </c>
      <c r="G266" s="1" t="str">
        <f t="shared" si="96"/>
        <v/>
      </c>
      <c r="H266" s="55" t="str">
        <f t="shared" si="97"/>
        <v/>
      </c>
      <c r="I266" s="1" t="str">
        <f>IF(O266="","",(IF(ISNA(VLOOKUP(O266,'On-Air sites List'!$B$1:$B$2000,1,FALSE)),"Not in List","")))</f>
        <v/>
      </c>
      <c r="J266" s="1" t="str">
        <f t="shared" si="98"/>
        <v/>
      </c>
      <c r="K266" s="1" t="str">
        <f t="shared" si="99"/>
        <v/>
      </c>
      <c r="L266" s="8"/>
      <c r="M266" s="8"/>
      <c r="N266" s="8"/>
      <c r="O266" s="8"/>
      <c r="P266" s="1" t="str">
        <f t="shared" si="100"/>
        <v/>
      </c>
      <c r="Q266" s="1" t="str">
        <f t="shared" si="101"/>
        <v/>
      </c>
      <c r="R266" s="1"/>
      <c r="S266" s="1"/>
      <c r="T266" s="55"/>
      <c r="U266" s="8"/>
      <c r="W266" s="8"/>
      <c r="X266" s="1" t="str">
        <f t="shared" si="102"/>
        <v/>
      </c>
      <c r="Y266" s="1" t="str">
        <f t="shared" si="103"/>
        <v/>
      </c>
      <c r="Z266" s="117"/>
      <c r="AA266" s="1" t="str">
        <f t="shared" si="89"/>
        <v/>
      </c>
      <c r="AE266" t="s">
        <v>81</v>
      </c>
      <c r="AF266" t="s">
        <v>7006</v>
      </c>
      <c r="AG266" t="s">
        <v>553</v>
      </c>
      <c r="AH266" t="s">
        <v>554</v>
      </c>
      <c r="AI266" t="s">
        <v>89</v>
      </c>
      <c r="AK266" t="s">
        <v>555</v>
      </c>
      <c r="AL266" t="s">
        <v>91</v>
      </c>
      <c r="AN266" s="59" t="s">
        <v>7498</v>
      </c>
      <c r="AP266" s="59"/>
      <c r="AS266" s="1" t="str">
        <f t="shared" si="104"/>
        <v>Down 00:00</v>
      </c>
      <c r="AT266" s="150" t="s">
        <v>81</v>
      </c>
      <c r="AU266" s="150" t="s">
        <v>81</v>
      </c>
      <c r="AV266" s="150" t="s">
        <v>81</v>
      </c>
      <c r="AX266" s="1" t="str">
        <f t="shared" si="105"/>
        <v/>
      </c>
      <c r="AY266" s="1" t="str">
        <f t="shared" si="106"/>
        <v/>
      </c>
      <c r="BA266" t="s">
        <v>4242</v>
      </c>
      <c r="BB266" t="s">
        <v>4192</v>
      </c>
      <c r="BO266" s="8" t="s">
        <v>9427</v>
      </c>
      <c r="BP266" s="5" t="s">
        <v>9428</v>
      </c>
      <c r="BY266">
        <v>325299</v>
      </c>
      <c r="BZ266" t="s">
        <v>14505</v>
      </c>
    </row>
    <row r="267" spans="1:78" x14ac:dyDescent="0.25">
      <c r="A267" s="1" t="str">
        <f t="shared" si="90"/>
        <v/>
      </c>
      <c r="B267" s="1" t="str">
        <f t="shared" si="91"/>
        <v/>
      </c>
      <c r="C267" s="60" t="str">
        <f t="shared" si="92"/>
        <v/>
      </c>
      <c r="D267" s="1" t="str">
        <f t="shared" si="93"/>
        <v/>
      </c>
      <c r="E267" s="1" t="str">
        <f t="shared" si="94"/>
        <v/>
      </c>
      <c r="F267" s="1" t="str">
        <f t="shared" si="95"/>
        <v/>
      </c>
      <c r="G267" s="1" t="str">
        <f t="shared" si="96"/>
        <v/>
      </c>
      <c r="H267" s="55" t="str">
        <f t="shared" si="97"/>
        <v/>
      </c>
      <c r="I267" s="1" t="str">
        <f>IF(O267="","",(IF(ISNA(VLOOKUP(O267,'On-Air sites List'!$B$1:$B$2000,1,FALSE)),"Not in List","")))</f>
        <v/>
      </c>
      <c r="J267" s="1" t="str">
        <f t="shared" si="98"/>
        <v/>
      </c>
      <c r="K267" s="1" t="str">
        <f t="shared" si="99"/>
        <v/>
      </c>
      <c r="L267" s="8"/>
      <c r="M267" s="8"/>
      <c r="N267" s="8"/>
      <c r="O267" s="8"/>
      <c r="P267" s="1" t="str">
        <f t="shared" si="100"/>
        <v/>
      </c>
      <c r="Q267" s="1" t="str">
        <f t="shared" si="101"/>
        <v/>
      </c>
      <c r="R267" s="1"/>
      <c r="S267" s="1"/>
      <c r="T267" s="55"/>
      <c r="U267" s="8"/>
      <c r="W267" s="8"/>
      <c r="X267" s="1" t="str">
        <f t="shared" si="102"/>
        <v/>
      </c>
      <c r="Y267" s="1" t="str">
        <f t="shared" si="103"/>
        <v/>
      </c>
      <c r="Z267" s="117"/>
      <c r="AA267" s="1" t="str">
        <f t="shared" si="89"/>
        <v/>
      </c>
      <c r="AE267" t="s">
        <v>81</v>
      </c>
      <c r="AF267" t="s">
        <v>7005</v>
      </c>
      <c r="AG267" t="s">
        <v>556</v>
      </c>
      <c r="AH267" t="s">
        <v>557</v>
      </c>
      <c r="AI267" t="s">
        <v>89</v>
      </c>
      <c r="AK267" t="s">
        <v>558</v>
      </c>
      <c r="AL267" t="s">
        <v>91</v>
      </c>
      <c r="AN267" s="59" t="s">
        <v>7498</v>
      </c>
      <c r="AP267" s="59"/>
      <c r="AS267" s="1" t="str">
        <f t="shared" si="104"/>
        <v>Down 00:00</v>
      </c>
      <c r="AT267" s="150" t="s">
        <v>81</v>
      </c>
      <c r="AU267" s="150" t="s">
        <v>81</v>
      </c>
      <c r="AV267" s="150" t="s">
        <v>81</v>
      </c>
      <c r="AX267" s="1" t="str">
        <f t="shared" si="105"/>
        <v/>
      </c>
      <c r="AY267" s="1" t="str">
        <f t="shared" si="106"/>
        <v/>
      </c>
      <c r="BA267" t="s">
        <v>4243</v>
      </c>
      <c r="BB267" t="s">
        <v>4192</v>
      </c>
      <c r="BO267" s="8" t="s">
        <v>9429</v>
      </c>
      <c r="BP267" s="5" t="s">
        <v>9430</v>
      </c>
      <c r="BY267">
        <v>335300</v>
      </c>
      <c r="BZ267" t="s">
        <v>14505</v>
      </c>
    </row>
    <row r="268" spans="1:78" x14ac:dyDescent="0.25">
      <c r="A268" s="1" t="str">
        <f t="shared" si="90"/>
        <v/>
      </c>
      <c r="B268" s="1" t="str">
        <f t="shared" si="91"/>
        <v/>
      </c>
      <c r="C268" s="60" t="str">
        <f t="shared" si="92"/>
        <v/>
      </c>
      <c r="D268" s="1" t="str">
        <f t="shared" si="93"/>
        <v/>
      </c>
      <c r="E268" s="1" t="str">
        <f t="shared" si="94"/>
        <v/>
      </c>
      <c r="F268" s="1" t="str">
        <f t="shared" si="95"/>
        <v/>
      </c>
      <c r="G268" s="1" t="str">
        <f t="shared" si="96"/>
        <v/>
      </c>
      <c r="H268" s="55" t="str">
        <f t="shared" si="97"/>
        <v/>
      </c>
      <c r="I268" s="1" t="str">
        <f>IF(O268="","",(IF(ISNA(VLOOKUP(O268,'On-Air sites List'!$B$1:$B$2000,1,FALSE)),"Not in List","")))</f>
        <v/>
      </c>
      <c r="J268" s="1" t="str">
        <f t="shared" si="98"/>
        <v/>
      </c>
      <c r="K268" s="1" t="str">
        <f t="shared" si="99"/>
        <v/>
      </c>
      <c r="L268" s="8"/>
      <c r="M268" s="8"/>
      <c r="N268" s="8"/>
      <c r="O268" s="8"/>
      <c r="P268" s="1" t="str">
        <f t="shared" si="100"/>
        <v/>
      </c>
      <c r="Q268" s="1" t="str">
        <f t="shared" si="101"/>
        <v/>
      </c>
      <c r="R268" s="1"/>
      <c r="S268" s="1"/>
      <c r="T268" s="55"/>
      <c r="U268" s="8"/>
      <c r="W268" s="8"/>
      <c r="X268" s="1" t="str">
        <f t="shared" si="102"/>
        <v/>
      </c>
      <c r="Y268" s="1" t="str">
        <f t="shared" si="103"/>
        <v/>
      </c>
      <c r="Z268" s="117"/>
      <c r="AA268" s="1" t="str">
        <f t="shared" si="89"/>
        <v/>
      </c>
      <c r="AE268" t="s">
        <v>81</v>
      </c>
      <c r="AF268" t="s">
        <v>7025</v>
      </c>
      <c r="AG268" t="s">
        <v>559</v>
      </c>
      <c r="AH268" t="s">
        <v>560</v>
      </c>
      <c r="AI268" t="s">
        <v>89</v>
      </c>
      <c r="AK268" t="s">
        <v>561</v>
      </c>
      <c r="AL268" t="s">
        <v>91</v>
      </c>
      <c r="AN268" s="59" t="s">
        <v>7498</v>
      </c>
      <c r="AP268" s="59"/>
      <c r="AS268" s="1" t="str">
        <f t="shared" si="104"/>
        <v>Down 00:00</v>
      </c>
      <c r="AT268" s="150" t="s">
        <v>81</v>
      </c>
      <c r="AU268" s="150" t="s">
        <v>81</v>
      </c>
      <c r="AV268" s="150" t="s">
        <v>81</v>
      </c>
      <c r="AX268" s="1" t="str">
        <f t="shared" si="105"/>
        <v/>
      </c>
      <c r="AY268" s="1" t="str">
        <f t="shared" si="106"/>
        <v/>
      </c>
      <c r="BA268" t="s">
        <v>4244</v>
      </c>
      <c r="BB268" t="s">
        <v>4192</v>
      </c>
      <c r="BO268" s="8" t="s">
        <v>5070</v>
      </c>
      <c r="BP268" s="5" t="s">
        <v>9431</v>
      </c>
      <c r="BY268">
        <v>335301</v>
      </c>
      <c r="BZ268" t="s">
        <v>14505</v>
      </c>
    </row>
    <row r="269" spans="1:78" x14ac:dyDescent="0.25">
      <c r="A269" s="1" t="str">
        <f t="shared" si="90"/>
        <v/>
      </c>
      <c r="B269" s="1" t="str">
        <f t="shared" si="91"/>
        <v/>
      </c>
      <c r="C269" s="60" t="str">
        <f t="shared" si="92"/>
        <v/>
      </c>
      <c r="D269" s="1" t="str">
        <f t="shared" si="93"/>
        <v/>
      </c>
      <c r="E269" s="1" t="str">
        <f t="shared" si="94"/>
        <v/>
      </c>
      <c r="F269" s="1" t="str">
        <f t="shared" si="95"/>
        <v/>
      </c>
      <c r="G269" s="1" t="str">
        <f t="shared" si="96"/>
        <v/>
      </c>
      <c r="H269" s="55" t="str">
        <f t="shared" si="97"/>
        <v/>
      </c>
      <c r="I269" s="1" t="str">
        <f>IF(O269="","",(IF(ISNA(VLOOKUP(O269,'On-Air sites List'!$B$1:$B$2000,1,FALSE)),"Not in List","")))</f>
        <v/>
      </c>
      <c r="J269" s="1" t="str">
        <f t="shared" si="98"/>
        <v/>
      </c>
      <c r="K269" s="1" t="str">
        <f t="shared" si="99"/>
        <v/>
      </c>
      <c r="L269" s="8"/>
      <c r="M269" s="8"/>
      <c r="N269" s="8"/>
      <c r="O269" s="8"/>
      <c r="P269" s="1" t="str">
        <f t="shared" si="100"/>
        <v/>
      </c>
      <c r="Q269" s="1" t="str">
        <f t="shared" si="101"/>
        <v/>
      </c>
      <c r="R269" s="1"/>
      <c r="S269" s="1"/>
      <c r="T269" s="55"/>
      <c r="U269" s="8"/>
      <c r="W269" s="8"/>
      <c r="X269" s="1" t="str">
        <f t="shared" si="102"/>
        <v/>
      </c>
      <c r="Y269" s="1" t="str">
        <f t="shared" si="103"/>
        <v/>
      </c>
      <c r="Z269" s="117"/>
      <c r="AA269" s="1" t="str">
        <f t="shared" si="89"/>
        <v/>
      </c>
      <c r="AE269" t="s">
        <v>81</v>
      </c>
      <c r="AF269" t="s">
        <v>7076</v>
      </c>
      <c r="AG269" t="s">
        <v>562</v>
      </c>
      <c r="AH269" t="s">
        <v>563</v>
      </c>
      <c r="AI269" t="s">
        <v>89</v>
      </c>
      <c r="AK269" t="s">
        <v>564</v>
      </c>
      <c r="AL269" t="s">
        <v>91</v>
      </c>
      <c r="AN269" s="59" t="s">
        <v>7498</v>
      </c>
      <c r="AP269" s="59"/>
      <c r="AS269" s="1" t="str">
        <f t="shared" si="104"/>
        <v>Down 00:00</v>
      </c>
      <c r="AT269" s="150" t="s">
        <v>81</v>
      </c>
      <c r="AU269" s="150" t="s">
        <v>81</v>
      </c>
      <c r="AV269" s="150" t="s">
        <v>81</v>
      </c>
      <c r="AX269" s="1" t="str">
        <f t="shared" si="105"/>
        <v/>
      </c>
      <c r="AY269" s="1" t="str">
        <f t="shared" si="106"/>
        <v/>
      </c>
      <c r="BA269" t="s">
        <v>4245</v>
      </c>
      <c r="BB269" t="s">
        <v>4192</v>
      </c>
      <c r="BO269" s="8" t="s">
        <v>6701</v>
      </c>
      <c r="BP269" s="5" t="s">
        <v>9432</v>
      </c>
      <c r="BY269">
        <v>335302</v>
      </c>
      <c r="BZ269" t="s">
        <v>14505</v>
      </c>
    </row>
    <row r="270" spans="1:78" x14ac:dyDescent="0.25">
      <c r="A270" s="1" t="str">
        <f t="shared" si="90"/>
        <v/>
      </c>
      <c r="B270" s="1" t="str">
        <f t="shared" si="91"/>
        <v/>
      </c>
      <c r="C270" s="60" t="str">
        <f t="shared" si="92"/>
        <v/>
      </c>
      <c r="D270" s="1" t="str">
        <f t="shared" si="93"/>
        <v/>
      </c>
      <c r="E270" s="1" t="str">
        <f t="shared" si="94"/>
        <v/>
      </c>
      <c r="F270" s="1" t="str">
        <f t="shared" si="95"/>
        <v/>
      </c>
      <c r="G270" s="1" t="str">
        <f t="shared" si="96"/>
        <v/>
      </c>
      <c r="H270" s="55" t="str">
        <f t="shared" si="97"/>
        <v/>
      </c>
      <c r="I270" s="1" t="str">
        <f>IF(O270="","",(IF(ISNA(VLOOKUP(O270,'On-Air sites List'!$B$1:$B$2000,1,FALSE)),"Not in List","")))</f>
        <v/>
      </c>
      <c r="J270" s="1" t="str">
        <f t="shared" si="98"/>
        <v/>
      </c>
      <c r="K270" s="1" t="str">
        <f t="shared" si="99"/>
        <v/>
      </c>
      <c r="L270" s="8"/>
      <c r="M270" s="8"/>
      <c r="N270" s="8"/>
      <c r="O270" s="8"/>
      <c r="P270" s="1" t="str">
        <f t="shared" si="100"/>
        <v/>
      </c>
      <c r="Q270" s="1" t="str">
        <f t="shared" si="101"/>
        <v/>
      </c>
      <c r="R270" s="1"/>
      <c r="S270" s="1"/>
      <c r="T270" s="55"/>
      <c r="U270" s="8"/>
      <c r="W270" s="8"/>
      <c r="X270" s="1" t="str">
        <f t="shared" si="102"/>
        <v/>
      </c>
      <c r="Y270" s="1" t="str">
        <f t="shared" si="103"/>
        <v/>
      </c>
      <c r="Z270" s="117"/>
      <c r="AA270" s="1" t="str">
        <f t="shared" si="89"/>
        <v/>
      </c>
      <c r="AE270" t="s">
        <v>81</v>
      </c>
      <c r="AF270" t="s">
        <v>565</v>
      </c>
      <c r="AG270" t="s">
        <v>566</v>
      </c>
      <c r="AH270" t="s">
        <v>567</v>
      </c>
      <c r="AI270" t="s">
        <v>89</v>
      </c>
      <c r="AK270" t="s">
        <v>568</v>
      </c>
      <c r="AL270" t="s">
        <v>91</v>
      </c>
      <c r="AN270" s="59" t="s">
        <v>7498</v>
      </c>
      <c r="AP270" s="59"/>
      <c r="AS270" s="1" t="str">
        <f t="shared" si="104"/>
        <v>Down 00:00</v>
      </c>
      <c r="AT270" s="150" t="s">
        <v>81</v>
      </c>
      <c r="AU270" s="150" t="s">
        <v>81</v>
      </c>
      <c r="AV270" s="150" t="s">
        <v>81</v>
      </c>
      <c r="AX270" s="1" t="str">
        <f t="shared" si="105"/>
        <v/>
      </c>
      <c r="AY270" s="1" t="str">
        <f t="shared" si="106"/>
        <v/>
      </c>
      <c r="BA270" t="s">
        <v>4246</v>
      </c>
      <c r="BB270" t="s">
        <v>4192</v>
      </c>
      <c r="BO270" s="8" t="s">
        <v>4728</v>
      </c>
      <c r="BP270" s="5" t="s">
        <v>9433</v>
      </c>
      <c r="BY270">
        <v>335303</v>
      </c>
      <c r="BZ270" t="s">
        <v>14505</v>
      </c>
    </row>
    <row r="271" spans="1:78" x14ac:dyDescent="0.25">
      <c r="A271" s="1" t="str">
        <f t="shared" si="90"/>
        <v/>
      </c>
      <c r="B271" s="1" t="str">
        <f t="shared" si="91"/>
        <v/>
      </c>
      <c r="C271" s="60" t="str">
        <f t="shared" si="92"/>
        <v/>
      </c>
      <c r="D271" s="1" t="str">
        <f t="shared" si="93"/>
        <v/>
      </c>
      <c r="E271" s="1" t="str">
        <f t="shared" si="94"/>
        <v/>
      </c>
      <c r="F271" s="1" t="str">
        <f t="shared" si="95"/>
        <v/>
      </c>
      <c r="G271" s="1" t="str">
        <f t="shared" si="96"/>
        <v/>
      </c>
      <c r="H271" s="55" t="str">
        <f t="shared" si="97"/>
        <v/>
      </c>
      <c r="I271" s="1" t="str">
        <f>IF(O271="","",(IF(ISNA(VLOOKUP(O271,'On-Air sites List'!$B$1:$B$2000,1,FALSE)),"Not in List","")))</f>
        <v/>
      </c>
      <c r="J271" s="1" t="str">
        <f t="shared" si="98"/>
        <v/>
      </c>
      <c r="K271" s="1" t="str">
        <f t="shared" si="99"/>
        <v/>
      </c>
      <c r="L271" s="8"/>
      <c r="M271" s="8"/>
      <c r="N271" s="8"/>
      <c r="O271" s="8"/>
      <c r="P271" s="1" t="str">
        <f t="shared" si="100"/>
        <v/>
      </c>
      <c r="Q271" s="1" t="str">
        <f t="shared" si="101"/>
        <v/>
      </c>
      <c r="R271" s="1"/>
      <c r="S271" s="1"/>
      <c r="T271" s="55"/>
      <c r="U271" s="8"/>
      <c r="W271" s="8"/>
      <c r="X271" s="1" t="str">
        <f t="shared" si="102"/>
        <v/>
      </c>
      <c r="Y271" s="1" t="str">
        <f t="shared" si="103"/>
        <v/>
      </c>
      <c r="Z271" s="117"/>
      <c r="AA271" s="1" t="str">
        <f t="shared" si="89"/>
        <v/>
      </c>
      <c r="AE271" t="s">
        <v>81</v>
      </c>
      <c r="AF271" t="s">
        <v>569</v>
      </c>
      <c r="AG271" t="s">
        <v>570</v>
      </c>
      <c r="AH271" t="s">
        <v>571</v>
      </c>
      <c r="AI271" t="s">
        <v>89</v>
      </c>
      <c r="AK271" t="s">
        <v>572</v>
      </c>
      <c r="AL271" t="s">
        <v>91</v>
      </c>
      <c r="AN271" s="59" t="s">
        <v>7498</v>
      </c>
      <c r="AP271" s="59"/>
      <c r="AS271" s="1" t="str">
        <f t="shared" si="104"/>
        <v>Down 00:00</v>
      </c>
      <c r="AT271" s="150" t="s">
        <v>81</v>
      </c>
      <c r="AU271" s="150" t="s">
        <v>81</v>
      </c>
      <c r="AV271" s="150" t="s">
        <v>81</v>
      </c>
      <c r="AX271" s="1" t="str">
        <f t="shared" si="105"/>
        <v/>
      </c>
      <c r="AY271" s="1" t="str">
        <f t="shared" si="106"/>
        <v/>
      </c>
      <c r="BA271" t="s">
        <v>4247</v>
      </c>
      <c r="BB271" t="s">
        <v>4192</v>
      </c>
      <c r="BO271" s="8" t="s">
        <v>4729</v>
      </c>
      <c r="BP271" s="5" t="s">
        <v>9434</v>
      </c>
      <c r="BY271">
        <v>335409</v>
      </c>
      <c r="BZ271" t="s">
        <v>14505</v>
      </c>
    </row>
    <row r="272" spans="1:78" x14ac:dyDescent="0.25">
      <c r="A272" s="1" t="str">
        <f t="shared" si="90"/>
        <v/>
      </c>
      <c r="B272" s="1" t="str">
        <f t="shared" si="91"/>
        <v/>
      </c>
      <c r="C272" s="60" t="str">
        <f t="shared" si="92"/>
        <v/>
      </c>
      <c r="D272" s="1" t="str">
        <f t="shared" si="93"/>
        <v/>
      </c>
      <c r="E272" s="1" t="str">
        <f t="shared" si="94"/>
        <v/>
      </c>
      <c r="F272" s="1" t="str">
        <f t="shared" si="95"/>
        <v/>
      </c>
      <c r="G272" s="1" t="str">
        <f t="shared" si="96"/>
        <v/>
      </c>
      <c r="H272" s="55" t="str">
        <f t="shared" si="97"/>
        <v/>
      </c>
      <c r="I272" s="1" t="str">
        <f>IF(O272="","",(IF(ISNA(VLOOKUP(O272,'On-Air sites List'!$B$1:$B$2000,1,FALSE)),"Not in List","")))</f>
        <v/>
      </c>
      <c r="J272" s="1" t="str">
        <f t="shared" si="98"/>
        <v/>
      </c>
      <c r="K272" s="1" t="str">
        <f t="shared" si="99"/>
        <v/>
      </c>
      <c r="L272" s="8"/>
      <c r="M272" s="8"/>
      <c r="N272" s="8"/>
      <c r="O272" s="8"/>
      <c r="P272" s="1" t="str">
        <f t="shared" si="100"/>
        <v/>
      </c>
      <c r="Q272" s="1" t="str">
        <f t="shared" si="101"/>
        <v/>
      </c>
      <c r="R272" s="1"/>
      <c r="S272" s="1"/>
      <c r="T272" s="55"/>
      <c r="U272" s="8"/>
      <c r="W272" s="8"/>
      <c r="X272" s="1" t="str">
        <f t="shared" si="102"/>
        <v/>
      </c>
      <c r="Y272" s="1" t="str">
        <f t="shared" si="103"/>
        <v/>
      </c>
      <c r="Z272" s="117"/>
      <c r="AA272" s="1" t="str">
        <f t="shared" si="89"/>
        <v/>
      </c>
      <c r="AE272" t="s">
        <v>81</v>
      </c>
      <c r="AF272" t="s">
        <v>573</v>
      </c>
      <c r="AG272" t="s">
        <v>574</v>
      </c>
      <c r="AH272" t="s">
        <v>575</v>
      </c>
      <c r="AI272" t="s">
        <v>89</v>
      </c>
      <c r="AK272" t="s">
        <v>576</v>
      </c>
      <c r="AL272" t="s">
        <v>91</v>
      </c>
      <c r="AN272" s="59" t="s">
        <v>7498</v>
      </c>
      <c r="AP272" s="59"/>
      <c r="AS272" s="1" t="str">
        <f t="shared" si="104"/>
        <v>Down 00:00</v>
      </c>
      <c r="AT272" s="150" t="s">
        <v>81</v>
      </c>
      <c r="AU272" s="150" t="s">
        <v>81</v>
      </c>
      <c r="AV272" s="150" t="s">
        <v>81</v>
      </c>
      <c r="AX272" s="1" t="str">
        <f t="shared" si="105"/>
        <v/>
      </c>
      <c r="AY272" s="1" t="str">
        <f t="shared" si="106"/>
        <v/>
      </c>
      <c r="BA272" t="s">
        <v>4248</v>
      </c>
      <c r="BB272" t="s">
        <v>4192</v>
      </c>
      <c r="BO272" s="8" t="s">
        <v>5304</v>
      </c>
      <c r="BP272" s="5" t="s">
        <v>9435</v>
      </c>
      <c r="BY272">
        <v>335410</v>
      </c>
      <c r="BZ272" t="s">
        <v>14505</v>
      </c>
    </row>
    <row r="273" spans="1:78" x14ac:dyDescent="0.25">
      <c r="A273" s="1" t="str">
        <f t="shared" si="90"/>
        <v/>
      </c>
      <c r="B273" s="1" t="str">
        <f t="shared" si="91"/>
        <v/>
      </c>
      <c r="C273" s="60" t="str">
        <f t="shared" si="92"/>
        <v/>
      </c>
      <c r="D273" s="1" t="str">
        <f t="shared" si="93"/>
        <v/>
      </c>
      <c r="E273" s="1" t="str">
        <f t="shared" si="94"/>
        <v/>
      </c>
      <c r="F273" s="1" t="str">
        <f t="shared" si="95"/>
        <v/>
      </c>
      <c r="G273" s="1" t="str">
        <f t="shared" si="96"/>
        <v/>
      </c>
      <c r="H273" s="55" t="str">
        <f t="shared" si="97"/>
        <v/>
      </c>
      <c r="I273" s="1" t="str">
        <f>IF(O273="","",(IF(ISNA(VLOOKUP(O273,'On-Air sites List'!$B$1:$B$2000,1,FALSE)),"Not in List","")))</f>
        <v/>
      </c>
      <c r="J273" s="1" t="str">
        <f t="shared" si="98"/>
        <v/>
      </c>
      <c r="K273" s="1" t="str">
        <f t="shared" si="99"/>
        <v/>
      </c>
      <c r="L273" s="8"/>
      <c r="M273" s="8"/>
      <c r="N273" s="8"/>
      <c r="O273" s="8"/>
      <c r="P273" s="1" t="str">
        <f t="shared" si="100"/>
        <v/>
      </c>
      <c r="Q273" s="1" t="str">
        <f t="shared" si="101"/>
        <v/>
      </c>
      <c r="R273" s="1"/>
      <c r="S273" s="1"/>
      <c r="T273" s="55"/>
      <c r="U273" s="8"/>
      <c r="W273" s="8"/>
      <c r="X273" s="1" t="str">
        <f t="shared" si="102"/>
        <v/>
      </c>
      <c r="Y273" s="1" t="str">
        <f t="shared" si="103"/>
        <v/>
      </c>
      <c r="Z273" s="117"/>
      <c r="AA273" s="1" t="str">
        <f t="shared" ref="AA273:AA299" si="107">IFERROR(VLOOKUP(X273,$AT$1:$AY$1500,6,0),"")</f>
        <v/>
      </c>
      <c r="AE273" t="s">
        <v>81</v>
      </c>
      <c r="AF273" t="s">
        <v>577</v>
      </c>
      <c r="AG273" t="s">
        <v>578</v>
      </c>
      <c r="AH273" t="s">
        <v>579</v>
      </c>
      <c r="AI273" t="s">
        <v>89</v>
      </c>
      <c r="AK273" t="s">
        <v>580</v>
      </c>
      <c r="AL273" t="s">
        <v>91</v>
      </c>
      <c r="AN273" s="59" t="s">
        <v>7498</v>
      </c>
      <c r="AP273" s="59"/>
      <c r="AS273" s="1" t="str">
        <f t="shared" si="104"/>
        <v>Down 00:00</v>
      </c>
      <c r="AT273" s="150" t="s">
        <v>81</v>
      </c>
      <c r="AU273" s="150" t="s">
        <v>81</v>
      </c>
      <c r="AV273" s="150" t="s">
        <v>81</v>
      </c>
      <c r="AX273" s="1" t="str">
        <f t="shared" si="105"/>
        <v/>
      </c>
      <c r="AY273" s="1" t="str">
        <f t="shared" si="106"/>
        <v/>
      </c>
      <c r="BA273" t="s">
        <v>4249</v>
      </c>
      <c r="BB273" t="s">
        <v>4192</v>
      </c>
      <c r="BO273" s="8" t="s">
        <v>5874</v>
      </c>
      <c r="BP273" s="5" t="s">
        <v>9436</v>
      </c>
      <c r="BY273">
        <v>335411</v>
      </c>
      <c r="BZ273" t="s">
        <v>14505</v>
      </c>
    </row>
    <row r="274" spans="1:78" x14ac:dyDescent="0.25">
      <c r="A274" s="1" t="str">
        <f t="shared" ref="A274:A300" si="108">IF(O274="","",(IF(ISNA(VLOOKUP(O274,AG:AN,8,FALSE)),"",VLOOKUP(O274,AG:AN,8,FALSE))))</f>
        <v/>
      </c>
      <c r="B274" s="1" t="str">
        <f t="shared" ref="B274:B300" si="109">IF(O274="","",IF(ISNA(VLOOKUP(O274,AG:AN,5,FALSE)),"",VLOOKUP(O274,AG:AN,5,FALSE)))</f>
        <v/>
      </c>
      <c r="C274" s="60" t="str">
        <f t="shared" ref="C274:C300" si="110">IF(O274="","",(IF(ISNA(VLOOKUP(O274,AG:AN,6,FALSE)),"",VLOOKUP(O274,AG:AN,6,FALSE))))</f>
        <v/>
      </c>
      <c r="D274" s="1" t="str">
        <f t="shared" ref="D274:D300" si="111">IF(O274="","",(IF(ISNA(VLOOKUP(O274,AG:AN,2,FALSE)),"",VLOOKUP(O274,AG:AN,2,FALSE))))</f>
        <v/>
      </c>
      <c r="E274" s="1" t="str">
        <f t="shared" ref="E274:E300" si="112">IF(O274="","",(IF(ISNA(VLOOKUP(O274,AG:AN,3,FALSE)),"",VLOOKUP(O274,AG:AN,3,FALSE))))</f>
        <v/>
      </c>
      <c r="F274" s="1" t="str">
        <f t="shared" ref="F274:F300" si="113">IF(ISNA(VLOOKUP(O274,BO:BP,2,FALSE)),"",VLOOKUP(O274,BO:BP,2,FALSE))</f>
        <v/>
      </c>
      <c r="G274" s="1" t="str">
        <f t="shared" ref="G274:G300" si="114">IF(M274="","",(IF(ISNA(VLOOKUP(M274,BD:BE,2,FALSE)),"",VLOOKUP(M274,BD:BE,2,FALSE))))</f>
        <v/>
      </c>
      <c r="H274" s="55" t="str">
        <f t="shared" ref="H274:H300" si="115">IF(O274="","",(IF(ISNA(VLOOKUP(O274,AQ:AS,3,FALSE)),"",VLOOKUP(O274,AQ:AS,3,FALSE))))</f>
        <v/>
      </c>
      <c r="I274" s="1" t="str">
        <f>IF(O274="","",(IF(ISNA(VLOOKUP(O274,'On-Air sites List'!$B$1:$B$2000,1,FALSE)),"Not in List","")))</f>
        <v/>
      </c>
      <c r="J274" s="1" t="str">
        <f t="shared" ref="J274:J300" si="116">IF(O274="","",(IF(ISNA(VLOOKUP(O274,BY:BZ,2,FALSE)),"",VLOOKUP(O274,BY:BZ,2,FALSE))))</f>
        <v/>
      </c>
      <c r="K274" s="1" t="str">
        <f t="shared" si="99"/>
        <v/>
      </c>
      <c r="L274" s="8"/>
      <c r="M274" s="8"/>
      <c r="N274" s="8"/>
      <c r="O274" s="8"/>
      <c r="P274" s="1" t="str">
        <f t="shared" si="100"/>
        <v/>
      </c>
      <c r="Q274" s="1" t="str">
        <f t="shared" si="101"/>
        <v/>
      </c>
      <c r="R274" s="1"/>
      <c r="S274" s="1"/>
      <c r="T274" s="55"/>
      <c r="U274" s="8"/>
      <c r="W274" s="8"/>
      <c r="X274" s="1" t="str">
        <f t="shared" si="102"/>
        <v/>
      </c>
      <c r="Y274" s="1" t="str">
        <f t="shared" si="103"/>
        <v/>
      </c>
      <c r="Z274" s="117"/>
      <c r="AA274" s="1" t="str">
        <f t="shared" si="107"/>
        <v/>
      </c>
      <c r="AE274" t="s">
        <v>81</v>
      </c>
      <c r="AF274" t="s">
        <v>10071</v>
      </c>
      <c r="AG274" t="s">
        <v>4385</v>
      </c>
      <c r="AH274" t="s">
        <v>11798</v>
      </c>
      <c r="AI274" t="s">
        <v>89</v>
      </c>
      <c r="AK274" t="s">
        <v>11799</v>
      </c>
      <c r="AL274" t="s">
        <v>91</v>
      </c>
      <c r="AN274" s="59" t="s">
        <v>7498</v>
      </c>
      <c r="AP274" s="59"/>
      <c r="AS274" s="1" t="str">
        <f t="shared" si="104"/>
        <v>Down 00:00</v>
      </c>
      <c r="AT274" s="150" t="s">
        <v>81</v>
      </c>
      <c r="AU274" s="150" t="s">
        <v>81</v>
      </c>
      <c r="AV274" s="150" t="s">
        <v>81</v>
      </c>
      <c r="AX274" s="1" t="str">
        <f t="shared" si="105"/>
        <v/>
      </c>
      <c r="AY274" s="1" t="str">
        <f t="shared" si="106"/>
        <v/>
      </c>
      <c r="BA274" t="s">
        <v>4250</v>
      </c>
      <c r="BB274" t="s">
        <v>4192</v>
      </c>
      <c r="BO274" s="8" t="s">
        <v>5768</v>
      </c>
      <c r="BP274" s="5" t="s">
        <v>9437</v>
      </c>
      <c r="BY274">
        <v>335412</v>
      </c>
      <c r="BZ274" t="s">
        <v>14505</v>
      </c>
    </row>
    <row r="275" spans="1:78" x14ac:dyDescent="0.25">
      <c r="A275" s="1" t="str">
        <f t="shared" si="108"/>
        <v/>
      </c>
      <c r="B275" s="1" t="str">
        <f t="shared" si="109"/>
        <v/>
      </c>
      <c r="C275" s="60" t="str">
        <f t="shared" si="110"/>
        <v/>
      </c>
      <c r="D275" s="1" t="str">
        <f t="shared" si="111"/>
        <v/>
      </c>
      <c r="E275" s="1" t="str">
        <f t="shared" si="112"/>
        <v/>
      </c>
      <c r="F275" s="1" t="str">
        <f t="shared" si="113"/>
        <v/>
      </c>
      <c r="G275" s="1" t="str">
        <f t="shared" si="114"/>
        <v/>
      </c>
      <c r="H275" s="55" t="str">
        <f t="shared" si="115"/>
        <v/>
      </c>
      <c r="I275" s="1" t="str">
        <f>IF(O275="","",(IF(ISNA(VLOOKUP(O275,'On-Air sites List'!$B$1:$B$2000,1,FALSE)),"Not in List","")))</f>
        <v/>
      </c>
      <c r="J275" s="1" t="str">
        <f t="shared" si="116"/>
        <v/>
      </c>
      <c r="K275" s="1" t="str">
        <f t="shared" si="99"/>
        <v/>
      </c>
      <c r="L275" s="8"/>
      <c r="M275" s="8"/>
      <c r="N275" s="8"/>
      <c r="O275" s="8"/>
      <c r="P275" s="1" t="str">
        <f t="shared" si="100"/>
        <v/>
      </c>
      <c r="Q275" s="1" t="str">
        <f t="shared" si="101"/>
        <v/>
      </c>
      <c r="R275" s="1"/>
      <c r="S275" s="1"/>
      <c r="T275" s="55"/>
      <c r="U275" s="8"/>
      <c r="W275" s="8"/>
      <c r="X275" s="1" t="str">
        <f t="shared" si="102"/>
        <v/>
      </c>
      <c r="Y275" s="1" t="str">
        <f t="shared" si="103"/>
        <v/>
      </c>
      <c r="Z275" s="117"/>
      <c r="AA275" s="1" t="str">
        <f t="shared" si="107"/>
        <v/>
      </c>
      <c r="AE275" t="s">
        <v>81</v>
      </c>
      <c r="AF275" t="s">
        <v>11800</v>
      </c>
      <c r="AG275" t="s">
        <v>4363</v>
      </c>
      <c r="AH275" t="s">
        <v>11801</v>
      </c>
      <c r="AI275" t="s">
        <v>89</v>
      </c>
      <c r="AK275" t="s">
        <v>11802</v>
      </c>
      <c r="AL275" t="s">
        <v>91</v>
      </c>
      <c r="AN275" s="59" t="s">
        <v>7498</v>
      </c>
      <c r="AP275" s="59"/>
      <c r="AS275" s="1" t="str">
        <f t="shared" si="104"/>
        <v>Down 00:00</v>
      </c>
      <c r="AT275" s="150" t="s">
        <v>81</v>
      </c>
      <c r="AU275" s="150" t="s">
        <v>81</v>
      </c>
      <c r="AV275" s="150" t="s">
        <v>81</v>
      </c>
      <c r="AX275" s="1" t="str">
        <f t="shared" si="105"/>
        <v/>
      </c>
      <c r="AY275" s="1" t="str">
        <f t="shared" si="106"/>
        <v/>
      </c>
      <c r="BA275" t="s">
        <v>4251</v>
      </c>
      <c r="BB275" t="s">
        <v>4192</v>
      </c>
      <c r="BO275" s="8" t="s">
        <v>9438</v>
      </c>
      <c r="BP275" s="5" t="s">
        <v>9439</v>
      </c>
      <c r="BY275">
        <v>343696</v>
      </c>
      <c r="BZ275" t="s">
        <v>14506</v>
      </c>
    </row>
    <row r="276" spans="1:78" x14ac:dyDescent="0.25">
      <c r="A276" s="1" t="str">
        <f t="shared" si="108"/>
        <v/>
      </c>
      <c r="B276" s="1" t="str">
        <f t="shared" si="109"/>
        <v/>
      </c>
      <c r="C276" s="60" t="str">
        <f t="shared" si="110"/>
        <v/>
      </c>
      <c r="D276" s="1" t="str">
        <f t="shared" si="111"/>
        <v/>
      </c>
      <c r="E276" s="1" t="str">
        <f t="shared" si="112"/>
        <v/>
      </c>
      <c r="F276" s="1" t="str">
        <f t="shared" si="113"/>
        <v/>
      </c>
      <c r="G276" s="1" t="str">
        <f t="shared" si="114"/>
        <v/>
      </c>
      <c r="H276" s="55" t="str">
        <f t="shared" si="115"/>
        <v/>
      </c>
      <c r="I276" s="1" t="str">
        <f>IF(O276="","",(IF(ISNA(VLOOKUP(O276,'On-Air sites List'!$B$1:$B$2000,1,FALSE)),"Not in List","")))</f>
        <v/>
      </c>
      <c r="J276" s="1" t="str">
        <f t="shared" si="116"/>
        <v/>
      </c>
      <c r="K276" s="1" t="str">
        <f t="shared" si="99"/>
        <v/>
      </c>
      <c r="L276" s="8"/>
      <c r="M276" s="8"/>
      <c r="N276" s="8"/>
      <c r="O276" s="8"/>
      <c r="P276" s="1" t="str">
        <f t="shared" si="100"/>
        <v/>
      </c>
      <c r="Q276" s="1" t="str">
        <f t="shared" si="101"/>
        <v/>
      </c>
      <c r="R276" s="1"/>
      <c r="S276" s="1"/>
      <c r="T276" s="55"/>
      <c r="U276" s="8"/>
      <c r="W276" s="8"/>
      <c r="X276" s="1" t="str">
        <f t="shared" si="102"/>
        <v/>
      </c>
      <c r="Y276" s="1" t="str">
        <f t="shared" si="103"/>
        <v/>
      </c>
      <c r="Z276" s="117"/>
      <c r="AA276" s="1" t="str">
        <f t="shared" si="107"/>
        <v/>
      </c>
      <c r="AE276" t="s">
        <v>81</v>
      </c>
      <c r="AF276" t="s">
        <v>81</v>
      </c>
      <c r="AG276" t="s">
        <v>81</v>
      </c>
      <c r="AH276" t="s">
        <v>81</v>
      </c>
      <c r="AI276" t="s">
        <v>89</v>
      </c>
      <c r="AK276" t="s">
        <v>81</v>
      </c>
      <c r="AL276" t="s">
        <v>91</v>
      </c>
      <c r="AN276" s="59" t="s">
        <v>7498</v>
      </c>
      <c r="AP276" s="59"/>
      <c r="AS276" s="1" t="str">
        <f t="shared" si="104"/>
        <v>Down 00:00</v>
      </c>
      <c r="AT276" s="150" t="s">
        <v>81</v>
      </c>
      <c r="AU276" s="150" t="s">
        <v>81</v>
      </c>
      <c r="AV276" s="150" t="s">
        <v>81</v>
      </c>
      <c r="AX276" s="1" t="str">
        <f t="shared" si="105"/>
        <v/>
      </c>
      <c r="AY276" s="1" t="str">
        <f t="shared" si="106"/>
        <v/>
      </c>
      <c r="BA276" t="s">
        <v>4252</v>
      </c>
      <c r="BB276" t="s">
        <v>4192</v>
      </c>
      <c r="BO276" s="8" t="s">
        <v>9440</v>
      </c>
      <c r="BP276" s="5" t="s">
        <v>9441</v>
      </c>
      <c r="BY276">
        <v>345240</v>
      </c>
      <c r="BZ276" t="s">
        <v>14505</v>
      </c>
    </row>
    <row r="277" spans="1:78" x14ac:dyDescent="0.25">
      <c r="A277" s="1" t="str">
        <f t="shared" si="108"/>
        <v/>
      </c>
      <c r="B277" s="1" t="str">
        <f t="shared" si="109"/>
        <v/>
      </c>
      <c r="C277" s="60" t="str">
        <f t="shared" si="110"/>
        <v/>
      </c>
      <c r="D277" s="1" t="str">
        <f t="shared" si="111"/>
        <v/>
      </c>
      <c r="E277" s="1" t="str">
        <f t="shared" si="112"/>
        <v/>
      </c>
      <c r="F277" s="1" t="str">
        <f t="shared" si="113"/>
        <v/>
      </c>
      <c r="G277" s="1" t="str">
        <f t="shared" si="114"/>
        <v/>
      </c>
      <c r="H277" s="55" t="str">
        <f t="shared" si="115"/>
        <v/>
      </c>
      <c r="I277" s="1" t="str">
        <f>IF(O277="","",(IF(ISNA(VLOOKUP(O277,'On-Air sites List'!$B$1:$B$2000,1,FALSE)),"Not in List","")))</f>
        <v/>
      </c>
      <c r="J277" s="1" t="str">
        <f t="shared" si="116"/>
        <v/>
      </c>
      <c r="K277" s="1" t="str">
        <f t="shared" si="99"/>
        <v/>
      </c>
      <c r="L277" s="8"/>
      <c r="M277" s="8"/>
      <c r="N277" s="8"/>
      <c r="O277" s="8"/>
      <c r="P277" s="1" t="str">
        <f t="shared" si="100"/>
        <v/>
      </c>
      <c r="Q277" s="1" t="str">
        <f t="shared" si="101"/>
        <v/>
      </c>
      <c r="R277" s="1"/>
      <c r="S277" s="1"/>
      <c r="T277" s="55"/>
      <c r="U277" s="8"/>
      <c r="W277" s="8"/>
      <c r="X277" s="1" t="str">
        <f t="shared" si="102"/>
        <v/>
      </c>
      <c r="Y277" s="1" t="str">
        <f t="shared" si="103"/>
        <v/>
      </c>
      <c r="Z277" s="117"/>
      <c r="AA277" s="1" t="str">
        <f t="shared" si="107"/>
        <v/>
      </c>
      <c r="AE277" t="s">
        <v>81</v>
      </c>
      <c r="AF277" t="s">
        <v>81</v>
      </c>
      <c r="AG277" t="s">
        <v>81</v>
      </c>
      <c r="AH277" t="s">
        <v>81</v>
      </c>
      <c r="AI277" t="s">
        <v>89</v>
      </c>
      <c r="AK277" t="s">
        <v>81</v>
      </c>
      <c r="AL277" t="s">
        <v>91</v>
      </c>
      <c r="AN277" s="59" t="s">
        <v>7498</v>
      </c>
      <c r="AP277" s="59"/>
      <c r="AS277" s="1" t="str">
        <f t="shared" si="104"/>
        <v>Down 00:00</v>
      </c>
      <c r="AT277" s="150" t="s">
        <v>81</v>
      </c>
      <c r="AU277" s="150" t="s">
        <v>81</v>
      </c>
      <c r="AV277" s="150" t="s">
        <v>81</v>
      </c>
      <c r="AX277" s="1" t="str">
        <f t="shared" si="105"/>
        <v/>
      </c>
      <c r="AY277" s="1" t="str">
        <f t="shared" si="106"/>
        <v/>
      </c>
      <c r="BA277" t="s">
        <v>4253</v>
      </c>
      <c r="BB277" t="s">
        <v>4192</v>
      </c>
      <c r="BO277" s="8" t="s">
        <v>6525</v>
      </c>
      <c r="BP277" s="5" t="s">
        <v>9442</v>
      </c>
      <c r="BY277">
        <v>345241</v>
      </c>
      <c r="BZ277" t="s">
        <v>14505</v>
      </c>
    </row>
    <row r="278" spans="1:78" x14ac:dyDescent="0.25">
      <c r="A278" s="1" t="str">
        <f t="shared" si="108"/>
        <v/>
      </c>
      <c r="B278" s="1" t="str">
        <f t="shared" si="109"/>
        <v/>
      </c>
      <c r="C278" s="60" t="str">
        <f t="shared" si="110"/>
        <v/>
      </c>
      <c r="D278" s="1" t="str">
        <f t="shared" si="111"/>
        <v/>
      </c>
      <c r="E278" s="1" t="str">
        <f t="shared" si="112"/>
        <v/>
      </c>
      <c r="F278" s="1" t="str">
        <f t="shared" si="113"/>
        <v/>
      </c>
      <c r="G278" s="1" t="str">
        <f t="shared" si="114"/>
        <v/>
      </c>
      <c r="H278" s="55" t="str">
        <f t="shared" si="115"/>
        <v/>
      </c>
      <c r="I278" s="1" t="str">
        <f>IF(O278="","",(IF(ISNA(VLOOKUP(O278,'On-Air sites List'!$B$1:$B$2000,1,FALSE)),"Not in List","")))</f>
        <v/>
      </c>
      <c r="J278" s="1" t="str">
        <f t="shared" si="116"/>
        <v/>
      </c>
      <c r="K278" s="1" t="str">
        <f t="shared" si="99"/>
        <v/>
      </c>
      <c r="L278" s="8"/>
      <c r="M278" s="8"/>
      <c r="N278" s="8"/>
      <c r="O278" s="8"/>
      <c r="P278" s="1" t="str">
        <f t="shared" si="100"/>
        <v/>
      </c>
      <c r="Q278" s="1" t="str">
        <f t="shared" si="101"/>
        <v/>
      </c>
      <c r="R278" s="1"/>
      <c r="S278" s="1"/>
      <c r="T278" s="55"/>
      <c r="U278" s="8"/>
      <c r="W278" s="8"/>
      <c r="X278" s="1" t="str">
        <f t="shared" si="102"/>
        <v/>
      </c>
      <c r="Y278" s="1" t="str">
        <f t="shared" si="103"/>
        <v/>
      </c>
      <c r="Z278" s="117"/>
      <c r="AA278" s="1" t="str">
        <f t="shared" si="107"/>
        <v/>
      </c>
      <c r="AE278" t="s">
        <v>81</v>
      </c>
      <c r="AF278" t="s">
        <v>154</v>
      </c>
      <c r="AG278" t="s">
        <v>155</v>
      </c>
      <c r="AH278" t="s">
        <v>581</v>
      </c>
      <c r="AI278" t="s">
        <v>89</v>
      </c>
      <c r="AK278" t="s">
        <v>582</v>
      </c>
      <c r="AL278" t="s">
        <v>91</v>
      </c>
      <c r="AN278" s="59" t="s">
        <v>7498</v>
      </c>
      <c r="AP278" s="59"/>
      <c r="AS278" s="1" t="str">
        <f t="shared" si="104"/>
        <v>Down 00:00</v>
      </c>
      <c r="AT278" s="150" t="s">
        <v>81</v>
      </c>
      <c r="AU278" s="150" t="s">
        <v>81</v>
      </c>
      <c r="AV278" s="150" t="s">
        <v>81</v>
      </c>
      <c r="AX278" s="1" t="str">
        <f t="shared" si="105"/>
        <v/>
      </c>
      <c r="AY278" s="1" t="str">
        <f t="shared" si="106"/>
        <v/>
      </c>
      <c r="BA278" t="s">
        <v>4254</v>
      </c>
      <c r="BB278" t="s">
        <v>4192</v>
      </c>
      <c r="BO278" s="8" t="s">
        <v>5938</v>
      </c>
      <c r="BP278" s="5" t="s">
        <v>9443</v>
      </c>
      <c r="BY278">
        <v>345242</v>
      </c>
      <c r="BZ278" t="s">
        <v>14505</v>
      </c>
    </row>
    <row r="279" spans="1:78" x14ac:dyDescent="0.25">
      <c r="A279" s="1" t="str">
        <f t="shared" si="108"/>
        <v/>
      </c>
      <c r="B279" s="1" t="str">
        <f t="shared" si="109"/>
        <v/>
      </c>
      <c r="C279" s="60" t="str">
        <f t="shared" si="110"/>
        <v/>
      </c>
      <c r="D279" s="1" t="str">
        <f t="shared" si="111"/>
        <v/>
      </c>
      <c r="E279" s="1" t="str">
        <f t="shared" si="112"/>
        <v/>
      </c>
      <c r="F279" s="1" t="str">
        <f t="shared" si="113"/>
        <v/>
      </c>
      <c r="G279" s="1" t="str">
        <f t="shared" si="114"/>
        <v/>
      </c>
      <c r="H279" s="55" t="str">
        <f t="shared" si="115"/>
        <v/>
      </c>
      <c r="I279" s="1" t="str">
        <f>IF(O279="","",(IF(ISNA(VLOOKUP(O279,'On-Air sites List'!$B$1:$B$2000,1,FALSE)),"Not in List","")))</f>
        <v/>
      </c>
      <c r="J279" s="1" t="str">
        <f t="shared" si="116"/>
        <v/>
      </c>
      <c r="K279" s="1" t="str">
        <f t="shared" si="99"/>
        <v/>
      </c>
      <c r="L279" s="8"/>
      <c r="M279" s="8"/>
      <c r="N279" s="8"/>
      <c r="O279" s="8"/>
      <c r="P279" s="1" t="str">
        <f t="shared" si="100"/>
        <v/>
      </c>
      <c r="Q279" s="1" t="str">
        <f t="shared" si="101"/>
        <v/>
      </c>
      <c r="R279" s="1"/>
      <c r="S279" s="1"/>
      <c r="T279" s="55"/>
      <c r="U279" s="8"/>
      <c r="W279" s="8"/>
      <c r="X279" s="1" t="str">
        <f t="shared" si="102"/>
        <v/>
      </c>
      <c r="Y279" s="1" t="str">
        <f t="shared" si="103"/>
        <v/>
      </c>
      <c r="Z279" s="117"/>
      <c r="AA279" s="1" t="str">
        <f t="shared" si="107"/>
        <v/>
      </c>
      <c r="AE279" t="s">
        <v>583</v>
      </c>
      <c r="AF279" t="s">
        <v>86</v>
      </c>
      <c r="AG279" t="s">
        <v>87</v>
      </c>
      <c r="AH279" t="s">
        <v>584</v>
      </c>
      <c r="AI279" t="s">
        <v>89</v>
      </c>
      <c r="AK279" t="s">
        <v>585</v>
      </c>
      <c r="AL279" t="s">
        <v>91</v>
      </c>
      <c r="AN279" s="59" t="s">
        <v>7499</v>
      </c>
      <c r="AP279" s="59"/>
      <c r="AS279" s="1" t="str">
        <f t="shared" si="104"/>
        <v>Down 00:00</v>
      </c>
      <c r="AT279" s="150" t="s">
        <v>81</v>
      </c>
      <c r="AU279" s="150" t="s">
        <v>81</v>
      </c>
      <c r="AV279" s="150" t="s">
        <v>81</v>
      </c>
      <c r="AX279" s="1" t="str">
        <f t="shared" si="105"/>
        <v/>
      </c>
      <c r="AY279" s="1" t="str">
        <f t="shared" si="106"/>
        <v/>
      </c>
      <c r="BA279" t="s">
        <v>4255</v>
      </c>
      <c r="BB279" t="s">
        <v>4192</v>
      </c>
      <c r="BO279" s="8" t="s">
        <v>5543</v>
      </c>
      <c r="BP279" s="5" t="s">
        <v>9444</v>
      </c>
      <c r="BY279">
        <v>345304</v>
      </c>
      <c r="BZ279" t="s">
        <v>14505</v>
      </c>
    </row>
    <row r="280" spans="1:78" x14ac:dyDescent="0.25">
      <c r="A280" s="1" t="str">
        <f t="shared" si="108"/>
        <v/>
      </c>
      <c r="B280" s="1" t="str">
        <f t="shared" si="109"/>
        <v/>
      </c>
      <c r="C280" s="60" t="str">
        <f t="shared" si="110"/>
        <v/>
      </c>
      <c r="D280" s="1" t="str">
        <f t="shared" si="111"/>
        <v/>
      </c>
      <c r="E280" s="1" t="str">
        <f t="shared" si="112"/>
        <v/>
      </c>
      <c r="F280" s="1" t="str">
        <f t="shared" si="113"/>
        <v/>
      </c>
      <c r="G280" s="1" t="str">
        <f t="shared" si="114"/>
        <v/>
      </c>
      <c r="H280" s="55" t="str">
        <f t="shared" si="115"/>
        <v/>
      </c>
      <c r="I280" s="1" t="str">
        <f>IF(O280="","",(IF(ISNA(VLOOKUP(O280,'On-Air sites List'!$B$1:$B$2000,1,FALSE)),"Not in List","")))</f>
        <v/>
      </c>
      <c r="J280" s="1" t="str">
        <f t="shared" si="116"/>
        <v/>
      </c>
      <c r="K280" s="1" t="str">
        <f t="shared" si="99"/>
        <v/>
      </c>
      <c r="L280" s="8"/>
      <c r="M280" s="8"/>
      <c r="N280" s="8"/>
      <c r="O280" s="8"/>
      <c r="P280" s="1" t="str">
        <f t="shared" si="100"/>
        <v/>
      </c>
      <c r="Q280" s="1" t="str">
        <f t="shared" si="101"/>
        <v/>
      </c>
      <c r="R280" s="1"/>
      <c r="S280" s="1"/>
      <c r="T280" s="55"/>
      <c r="U280" s="8"/>
      <c r="W280" s="8"/>
      <c r="X280" s="1" t="str">
        <f t="shared" si="102"/>
        <v/>
      </c>
      <c r="Y280" s="1" t="str">
        <f t="shared" si="103"/>
        <v/>
      </c>
      <c r="Z280" s="117"/>
      <c r="AA280" s="1" t="str">
        <f t="shared" si="107"/>
        <v/>
      </c>
      <c r="AE280" t="s">
        <v>81</v>
      </c>
      <c r="AF280" t="s">
        <v>92</v>
      </c>
      <c r="AG280" t="s">
        <v>93</v>
      </c>
      <c r="AH280" t="s">
        <v>7500</v>
      </c>
      <c r="AI280" t="s">
        <v>89</v>
      </c>
      <c r="AK280" t="s">
        <v>7501</v>
      </c>
      <c r="AL280" t="s">
        <v>91</v>
      </c>
      <c r="AN280" s="59" t="s">
        <v>7499</v>
      </c>
      <c r="AP280" s="59"/>
      <c r="AS280" s="1" t="str">
        <f t="shared" si="104"/>
        <v>Down 00:00</v>
      </c>
      <c r="AT280" s="150" t="s">
        <v>81</v>
      </c>
      <c r="AU280" s="150" t="s">
        <v>81</v>
      </c>
      <c r="AV280" s="150" t="s">
        <v>81</v>
      </c>
      <c r="AX280" s="1" t="str">
        <f t="shared" si="105"/>
        <v/>
      </c>
      <c r="AY280" s="1" t="str">
        <f t="shared" si="106"/>
        <v/>
      </c>
      <c r="BA280" t="s">
        <v>4256</v>
      </c>
      <c r="BB280" t="s">
        <v>4192</v>
      </c>
      <c r="BO280" s="8" t="s">
        <v>9445</v>
      </c>
      <c r="BP280" s="5" t="s">
        <v>9446</v>
      </c>
      <c r="BY280">
        <v>345305</v>
      </c>
      <c r="BZ280" t="s">
        <v>14505</v>
      </c>
    </row>
    <row r="281" spans="1:78" x14ac:dyDescent="0.25">
      <c r="A281" s="1" t="str">
        <f t="shared" si="108"/>
        <v/>
      </c>
      <c r="B281" s="1" t="str">
        <f t="shared" si="109"/>
        <v/>
      </c>
      <c r="C281" s="60" t="str">
        <f t="shared" si="110"/>
        <v/>
      </c>
      <c r="D281" s="1" t="str">
        <f t="shared" si="111"/>
        <v/>
      </c>
      <c r="E281" s="1" t="str">
        <f t="shared" si="112"/>
        <v/>
      </c>
      <c r="F281" s="1" t="str">
        <f t="shared" si="113"/>
        <v/>
      </c>
      <c r="G281" s="1" t="str">
        <f t="shared" si="114"/>
        <v/>
      </c>
      <c r="H281" s="55" t="str">
        <f t="shared" si="115"/>
        <v/>
      </c>
      <c r="I281" s="1" t="str">
        <f>IF(O281="","",(IF(ISNA(VLOOKUP(O281,'On-Air sites List'!$B$1:$B$2000,1,FALSE)),"Not in List","")))</f>
        <v/>
      </c>
      <c r="J281" s="1" t="str">
        <f t="shared" si="116"/>
        <v/>
      </c>
      <c r="K281" s="1" t="str">
        <f t="shared" si="99"/>
        <v/>
      </c>
      <c r="L281" s="8"/>
      <c r="M281" s="8"/>
      <c r="N281" s="8"/>
      <c r="O281" s="8"/>
      <c r="P281" s="1" t="str">
        <f t="shared" si="100"/>
        <v/>
      </c>
      <c r="Q281" s="1" t="str">
        <f t="shared" si="101"/>
        <v/>
      </c>
      <c r="R281" s="1"/>
      <c r="S281" s="1"/>
      <c r="T281" s="55"/>
      <c r="U281" s="8"/>
      <c r="W281" s="8"/>
      <c r="X281" s="1" t="str">
        <f t="shared" si="102"/>
        <v/>
      </c>
      <c r="Y281" s="1" t="str">
        <f t="shared" si="103"/>
        <v/>
      </c>
      <c r="Z281" s="117"/>
      <c r="AA281" s="1" t="str">
        <f t="shared" si="107"/>
        <v/>
      </c>
      <c r="AE281" t="s">
        <v>81</v>
      </c>
      <c r="AF281" t="s">
        <v>96</v>
      </c>
      <c r="AG281" t="s">
        <v>97</v>
      </c>
      <c r="AH281" t="s">
        <v>7502</v>
      </c>
      <c r="AI281" t="s">
        <v>89</v>
      </c>
      <c r="AK281" t="s">
        <v>7503</v>
      </c>
      <c r="AL281" t="s">
        <v>91</v>
      </c>
      <c r="AN281" s="59" t="s">
        <v>7499</v>
      </c>
      <c r="AP281" s="59"/>
      <c r="AS281" s="1" t="str">
        <f t="shared" si="104"/>
        <v>Down 00:00</v>
      </c>
      <c r="AT281" s="150" t="s">
        <v>81</v>
      </c>
      <c r="AU281" s="150" t="s">
        <v>81</v>
      </c>
      <c r="AV281" s="150" t="s">
        <v>81</v>
      </c>
      <c r="AX281" s="1" t="str">
        <f t="shared" si="105"/>
        <v/>
      </c>
      <c r="AY281" s="1" t="str">
        <f t="shared" si="106"/>
        <v/>
      </c>
      <c r="BA281" t="s">
        <v>4257</v>
      </c>
      <c r="BB281" t="s">
        <v>4192</v>
      </c>
      <c r="BO281" s="8" t="s">
        <v>6316</v>
      </c>
      <c r="BP281" s="5" t="s">
        <v>9447</v>
      </c>
      <c r="BY281">
        <v>345306</v>
      </c>
      <c r="BZ281" t="s">
        <v>14505</v>
      </c>
    </row>
    <row r="282" spans="1:78" x14ac:dyDescent="0.25">
      <c r="A282" s="1" t="str">
        <f t="shared" si="108"/>
        <v/>
      </c>
      <c r="B282" s="1" t="str">
        <f t="shared" si="109"/>
        <v/>
      </c>
      <c r="C282" s="60" t="str">
        <f t="shared" si="110"/>
        <v/>
      </c>
      <c r="D282" s="1" t="str">
        <f t="shared" si="111"/>
        <v/>
      </c>
      <c r="E282" s="1" t="str">
        <f t="shared" si="112"/>
        <v/>
      </c>
      <c r="F282" s="1" t="str">
        <f t="shared" si="113"/>
        <v/>
      </c>
      <c r="G282" s="1" t="str">
        <f t="shared" si="114"/>
        <v/>
      </c>
      <c r="H282" s="55" t="str">
        <f t="shared" si="115"/>
        <v/>
      </c>
      <c r="I282" s="1" t="str">
        <f>IF(O282="","",(IF(ISNA(VLOOKUP(O282,'On-Air sites List'!$B$1:$B$2000,1,FALSE)),"Not in List","")))</f>
        <v/>
      </c>
      <c r="J282" s="1" t="str">
        <f t="shared" si="116"/>
        <v/>
      </c>
      <c r="K282" s="1" t="str">
        <f t="shared" si="99"/>
        <v/>
      </c>
      <c r="L282" s="8"/>
      <c r="M282" s="8"/>
      <c r="N282" s="8"/>
      <c r="O282" s="8"/>
      <c r="P282" s="1" t="str">
        <f t="shared" si="100"/>
        <v/>
      </c>
      <c r="Q282" s="1" t="str">
        <f t="shared" si="101"/>
        <v/>
      </c>
      <c r="R282" s="1"/>
      <c r="S282" s="1"/>
      <c r="T282" s="55"/>
      <c r="U282" s="8"/>
      <c r="W282" s="8"/>
      <c r="X282" s="1" t="str">
        <f t="shared" si="102"/>
        <v/>
      </c>
      <c r="Y282" s="1" t="str">
        <f t="shared" si="103"/>
        <v/>
      </c>
      <c r="Z282" s="117"/>
      <c r="AA282" s="1" t="str">
        <f t="shared" si="107"/>
        <v/>
      </c>
      <c r="AE282" t="s">
        <v>81</v>
      </c>
      <c r="AF282" t="s">
        <v>100</v>
      </c>
      <c r="AG282" t="s">
        <v>101</v>
      </c>
      <c r="AH282" t="s">
        <v>7504</v>
      </c>
      <c r="AI282" t="s">
        <v>89</v>
      </c>
      <c r="AK282" t="s">
        <v>7505</v>
      </c>
      <c r="AL282" t="s">
        <v>91</v>
      </c>
      <c r="AN282" s="59" t="s">
        <v>7499</v>
      </c>
      <c r="AP282" s="59"/>
      <c r="AS282" s="1" t="str">
        <f t="shared" si="104"/>
        <v>Down 00:00</v>
      </c>
      <c r="AT282" s="150" t="s">
        <v>81</v>
      </c>
      <c r="AU282" s="150" t="s">
        <v>81</v>
      </c>
      <c r="AV282" s="150" t="s">
        <v>81</v>
      </c>
      <c r="AX282" s="1" t="str">
        <f t="shared" si="105"/>
        <v/>
      </c>
      <c r="AY282" s="1" t="str">
        <f t="shared" si="106"/>
        <v/>
      </c>
      <c r="BA282" t="s">
        <v>4258</v>
      </c>
      <c r="BB282" t="s">
        <v>4192</v>
      </c>
      <c r="BO282" s="8" t="s">
        <v>6524</v>
      </c>
      <c r="BP282" s="5" t="s">
        <v>9448</v>
      </c>
      <c r="BY282">
        <v>355307</v>
      </c>
      <c r="BZ282" t="s">
        <v>14505</v>
      </c>
    </row>
    <row r="283" spans="1:78" x14ac:dyDescent="0.25">
      <c r="A283" s="1" t="str">
        <f t="shared" si="108"/>
        <v/>
      </c>
      <c r="B283" s="1" t="str">
        <f t="shared" si="109"/>
        <v/>
      </c>
      <c r="C283" s="60" t="str">
        <f t="shared" si="110"/>
        <v/>
      </c>
      <c r="D283" s="1" t="str">
        <f t="shared" si="111"/>
        <v/>
      </c>
      <c r="E283" s="1" t="str">
        <f t="shared" si="112"/>
        <v/>
      </c>
      <c r="F283" s="1" t="str">
        <f t="shared" si="113"/>
        <v/>
      </c>
      <c r="G283" s="1" t="str">
        <f t="shared" si="114"/>
        <v/>
      </c>
      <c r="H283" s="55" t="str">
        <f t="shared" si="115"/>
        <v/>
      </c>
      <c r="I283" s="1" t="str">
        <f>IF(O283="","",(IF(ISNA(VLOOKUP(O283,'On-Air sites List'!$B$1:$B$2000,1,FALSE)),"Not in List","")))</f>
        <v/>
      </c>
      <c r="J283" s="1" t="str">
        <f t="shared" si="116"/>
        <v/>
      </c>
      <c r="K283" s="1" t="str">
        <f t="shared" si="99"/>
        <v/>
      </c>
      <c r="L283" s="8"/>
      <c r="M283" s="8"/>
      <c r="N283" s="8"/>
      <c r="O283" s="8"/>
      <c r="P283" s="1" t="str">
        <f t="shared" si="100"/>
        <v/>
      </c>
      <c r="Q283" s="1" t="str">
        <f t="shared" si="101"/>
        <v/>
      </c>
      <c r="R283" s="1"/>
      <c r="S283" s="1"/>
      <c r="T283" s="55"/>
      <c r="U283" s="8"/>
      <c r="W283" s="8"/>
      <c r="X283" s="1" t="str">
        <f t="shared" si="102"/>
        <v/>
      </c>
      <c r="Y283" s="1" t="str">
        <f t="shared" si="103"/>
        <v/>
      </c>
      <c r="Z283" s="117"/>
      <c r="AA283" s="1" t="str">
        <f t="shared" si="107"/>
        <v/>
      </c>
      <c r="AE283" t="s">
        <v>81</v>
      </c>
      <c r="AF283" t="s">
        <v>104</v>
      </c>
      <c r="AG283" t="s">
        <v>105</v>
      </c>
      <c r="AH283" t="s">
        <v>7506</v>
      </c>
      <c r="AI283" t="s">
        <v>89</v>
      </c>
      <c r="AK283" t="s">
        <v>7507</v>
      </c>
      <c r="AL283" t="s">
        <v>91</v>
      </c>
      <c r="AN283" s="59" t="s">
        <v>7499</v>
      </c>
      <c r="AP283" s="59"/>
      <c r="AS283" s="1" t="str">
        <f t="shared" si="104"/>
        <v>Down 00:00</v>
      </c>
      <c r="AT283" s="150" t="s">
        <v>81</v>
      </c>
      <c r="AU283" s="150" t="s">
        <v>81</v>
      </c>
      <c r="AV283" s="150" t="s">
        <v>81</v>
      </c>
      <c r="AX283" s="1" t="str">
        <f t="shared" si="105"/>
        <v/>
      </c>
      <c r="AY283" s="1" t="str">
        <f t="shared" si="106"/>
        <v/>
      </c>
      <c r="BA283" t="s">
        <v>4259</v>
      </c>
      <c r="BB283" t="s">
        <v>4192</v>
      </c>
      <c r="BO283" s="8" t="s">
        <v>9449</v>
      </c>
      <c r="BP283" s="5" t="s">
        <v>9450</v>
      </c>
      <c r="BY283">
        <v>355308</v>
      </c>
      <c r="BZ283" t="s">
        <v>14505</v>
      </c>
    </row>
    <row r="284" spans="1:78" x14ac:dyDescent="0.25">
      <c r="A284" s="1" t="str">
        <f t="shared" si="108"/>
        <v/>
      </c>
      <c r="B284" s="1" t="str">
        <f t="shared" si="109"/>
        <v/>
      </c>
      <c r="C284" s="60" t="str">
        <f t="shared" si="110"/>
        <v/>
      </c>
      <c r="D284" s="1" t="str">
        <f t="shared" si="111"/>
        <v/>
      </c>
      <c r="E284" s="1" t="str">
        <f t="shared" si="112"/>
        <v/>
      </c>
      <c r="F284" s="1" t="str">
        <f t="shared" si="113"/>
        <v/>
      </c>
      <c r="G284" s="1" t="str">
        <f t="shared" si="114"/>
        <v/>
      </c>
      <c r="H284" s="55" t="str">
        <f t="shared" si="115"/>
        <v/>
      </c>
      <c r="I284" s="1" t="str">
        <f>IF(O284="","",(IF(ISNA(VLOOKUP(O284,'On-Air sites List'!$B$1:$B$2000,1,FALSE)),"Not in List","")))</f>
        <v/>
      </c>
      <c r="J284" s="1" t="str">
        <f t="shared" si="116"/>
        <v/>
      </c>
      <c r="K284" s="1" t="str">
        <f t="shared" si="99"/>
        <v/>
      </c>
      <c r="L284" s="8"/>
      <c r="M284" s="8"/>
      <c r="N284" s="8"/>
      <c r="O284" s="8"/>
      <c r="P284" s="1" t="str">
        <f t="shared" si="100"/>
        <v/>
      </c>
      <c r="Q284" s="1" t="str">
        <f t="shared" si="101"/>
        <v/>
      </c>
      <c r="R284" s="1"/>
      <c r="S284" s="1"/>
      <c r="T284" s="55"/>
      <c r="U284" s="8"/>
      <c r="W284" s="8"/>
      <c r="X284" s="1" t="str">
        <f t="shared" si="102"/>
        <v/>
      </c>
      <c r="Y284" s="1" t="str">
        <f t="shared" si="103"/>
        <v/>
      </c>
      <c r="Z284" s="117"/>
      <c r="AA284" s="1" t="str">
        <f t="shared" si="107"/>
        <v/>
      </c>
      <c r="AE284" t="s">
        <v>81</v>
      </c>
      <c r="AF284" t="s">
        <v>108</v>
      </c>
      <c r="AG284" t="s">
        <v>109</v>
      </c>
      <c r="AH284" t="s">
        <v>7508</v>
      </c>
      <c r="AI284" t="s">
        <v>89</v>
      </c>
      <c r="AK284" t="s">
        <v>7509</v>
      </c>
      <c r="AL284" t="s">
        <v>91</v>
      </c>
      <c r="AN284" s="59" t="s">
        <v>7499</v>
      </c>
      <c r="AP284" s="59"/>
      <c r="AS284" s="1" t="str">
        <f t="shared" si="104"/>
        <v>Down 00:00</v>
      </c>
      <c r="AT284" s="150" t="s">
        <v>81</v>
      </c>
      <c r="AU284" s="150" t="s">
        <v>81</v>
      </c>
      <c r="AV284" s="150" t="s">
        <v>81</v>
      </c>
      <c r="AX284" s="1" t="str">
        <f t="shared" si="105"/>
        <v/>
      </c>
      <c r="AY284" s="1" t="str">
        <f t="shared" si="106"/>
        <v/>
      </c>
      <c r="BA284" t="s">
        <v>4260</v>
      </c>
      <c r="BB284" t="s">
        <v>4192</v>
      </c>
      <c r="BO284" s="8" t="s">
        <v>9451</v>
      </c>
      <c r="BP284" s="5" t="s">
        <v>9452</v>
      </c>
      <c r="BY284">
        <v>355309</v>
      </c>
      <c r="BZ284" t="s">
        <v>14505</v>
      </c>
    </row>
    <row r="285" spans="1:78" x14ac:dyDescent="0.25">
      <c r="A285" s="1" t="str">
        <f t="shared" si="108"/>
        <v/>
      </c>
      <c r="B285" s="1" t="str">
        <f t="shared" si="109"/>
        <v/>
      </c>
      <c r="C285" s="60" t="str">
        <f t="shared" si="110"/>
        <v/>
      </c>
      <c r="D285" s="1" t="str">
        <f t="shared" si="111"/>
        <v/>
      </c>
      <c r="E285" s="1" t="str">
        <f t="shared" si="112"/>
        <v/>
      </c>
      <c r="F285" s="1" t="str">
        <f t="shared" si="113"/>
        <v/>
      </c>
      <c r="G285" s="1" t="str">
        <f t="shared" si="114"/>
        <v/>
      </c>
      <c r="H285" s="55" t="str">
        <f t="shared" si="115"/>
        <v/>
      </c>
      <c r="I285" s="1" t="str">
        <f>IF(O285="","",(IF(ISNA(VLOOKUP(O285,'On-Air sites List'!$B$1:$B$2000,1,FALSE)),"Not in List","")))</f>
        <v/>
      </c>
      <c r="J285" s="1" t="str">
        <f t="shared" si="116"/>
        <v/>
      </c>
      <c r="K285" s="1" t="str">
        <f t="shared" si="99"/>
        <v/>
      </c>
      <c r="L285" s="8"/>
      <c r="M285" s="8"/>
      <c r="N285" s="8"/>
      <c r="O285" s="8"/>
      <c r="P285" s="1" t="str">
        <f t="shared" si="100"/>
        <v/>
      </c>
      <c r="Q285" s="1" t="str">
        <f t="shared" si="101"/>
        <v/>
      </c>
      <c r="R285" s="1"/>
      <c r="S285" s="1"/>
      <c r="T285" s="55"/>
      <c r="U285" s="8"/>
      <c r="W285" s="8"/>
      <c r="X285" s="1" t="str">
        <f t="shared" si="102"/>
        <v/>
      </c>
      <c r="Y285" s="1" t="str">
        <f t="shared" si="103"/>
        <v/>
      </c>
      <c r="Z285" s="117"/>
      <c r="AA285" s="1" t="str">
        <f t="shared" si="107"/>
        <v/>
      </c>
      <c r="AE285" t="s">
        <v>81</v>
      </c>
      <c r="AF285" t="s">
        <v>7028</v>
      </c>
      <c r="AG285" t="s">
        <v>502</v>
      </c>
      <c r="AH285" t="s">
        <v>7510</v>
      </c>
      <c r="AI285" t="s">
        <v>89</v>
      </c>
      <c r="AK285" t="s">
        <v>7511</v>
      </c>
      <c r="AL285" t="s">
        <v>91</v>
      </c>
      <c r="AN285" s="59" t="s">
        <v>7499</v>
      </c>
      <c r="AP285" s="59"/>
      <c r="AS285" s="1" t="str">
        <f t="shared" si="104"/>
        <v>Down 00:00</v>
      </c>
      <c r="AT285" s="150" t="s">
        <v>81</v>
      </c>
      <c r="AU285" s="150" t="s">
        <v>81</v>
      </c>
      <c r="AV285" s="150" t="s">
        <v>81</v>
      </c>
      <c r="AX285" s="1" t="str">
        <f t="shared" si="105"/>
        <v/>
      </c>
      <c r="AY285" s="1" t="str">
        <f t="shared" si="106"/>
        <v/>
      </c>
      <c r="BA285" t="s">
        <v>4261</v>
      </c>
      <c r="BB285" t="s">
        <v>4192</v>
      </c>
      <c r="BO285" s="8" t="s">
        <v>9453</v>
      </c>
      <c r="BP285" s="5" t="s">
        <v>9454</v>
      </c>
      <c r="BY285">
        <v>355310</v>
      </c>
      <c r="BZ285" t="s">
        <v>14505</v>
      </c>
    </row>
    <row r="286" spans="1:78" x14ac:dyDescent="0.25">
      <c r="A286" s="1" t="str">
        <f t="shared" si="108"/>
        <v/>
      </c>
      <c r="B286" s="1" t="str">
        <f t="shared" si="109"/>
        <v/>
      </c>
      <c r="C286" s="60" t="str">
        <f t="shared" si="110"/>
        <v/>
      </c>
      <c r="D286" s="1" t="str">
        <f t="shared" si="111"/>
        <v/>
      </c>
      <c r="E286" s="1" t="str">
        <f t="shared" si="112"/>
        <v/>
      </c>
      <c r="F286" s="1" t="str">
        <f t="shared" si="113"/>
        <v/>
      </c>
      <c r="G286" s="1" t="str">
        <f t="shared" si="114"/>
        <v/>
      </c>
      <c r="H286" s="55" t="str">
        <f t="shared" si="115"/>
        <v/>
      </c>
      <c r="I286" s="1" t="str">
        <f>IF(O286="","",(IF(ISNA(VLOOKUP(O286,'On-Air sites List'!$B$1:$B$2000,1,FALSE)),"Not in List","")))</f>
        <v/>
      </c>
      <c r="J286" s="1" t="str">
        <f t="shared" si="116"/>
        <v/>
      </c>
      <c r="K286" s="1" t="str">
        <f t="shared" si="99"/>
        <v/>
      </c>
      <c r="L286" s="8"/>
      <c r="M286" s="8"/>
      <c r="N286" s="8"/>
      <c r="O286" s="8"/>
      <c r="P286" s="1" t="str">
        <f t="shared" si="100"/>
        <v/>
      </c>
      <c r="Q286" s="1" t="str">
        <f t="shared" si="101"/>
        <v/>
      </c>
      <c r="R286" s="1"/>
      <c r="S286" s="1"/>
      <c r="T286" s="55"/>
      <c r="U286" s="8"/>
      <c r="W286" s="8"/>
      <c r="X286" s="1" t="str">
        <f t="shared" si="102"/>
        <v/>
      </c>
      <c r="Y286" s="1" t="str">
        <f t="shared" si="103"/>
        <v/>
      </c>
      <c r="Z286" s="117"/>
      <c r="AA286" s="1" t="str">
        <f t="shared" si="107"/>
        <v/>
      </c>
      <c r="AE286" t="s">
        <v>81</v>
      </c>
      <c r="AF286" t="s">
        <v>529</v>
      </c>
      <c r="AG286" t="s">
        <v>530</v>
      </c>
      <c r="AH286" t="s">
        <v>7512</v>
      </c>
      <c r="AI286" t="s">
        <v>89</v>
      </c>
      <c r="AK286" t="s">
        <v>7513</v>
      </c>
      <c r="AL286" t="s">
        <v>91</v>
      </c>
      <c r="AN286" s="59" t="s">
        <v>7499</v>
      </c>
      <c r="AP286" s="59"/>
      <c r="AS286" s="1" t="str">
        <f t="shared" si="104"/>
        <v>Down 00:00</v>
      </c>
      <c r="AT286" s="150" t="s">
        <v>81</v>
      </c>
      <c r="AU286" s="150" t="s">
        <v>81</v>
      </c>
      <c r="AV286" s="150" t="s">
        <v>81</v>
      </c>
      <c r="AX286" s="1" t="str">
        <f t="shared" si="105"/>
        <v/>
      </c>
      <c r="AY286" s="1" t="str">
        <f t="shared" si="106"/>
        <v/>
      </c>
      <c r="BA286" t="s">
        <v>4262</v>
      </c>
      <c r="BB286" t="s">
        <v>4192</v>
      </c>
      <c r="BO286" s="8" t="s">
        <v>6484</v>
      </c>
      <c r="BP286" s="5" t="s">
        <v>9455</v>
      </c>
      <c r="BY286">
        <v>355311</v>
      </c>
      <c r="BZ286" t="s">
        <v>14505</v>
      </c>
    </row>
    <row r="287" spans="1:78" x14ac:dyDescent="0.25">
      <c r="A287" s="1" t="str">
        <f t="shared" si="108"/>
        <v/>
      </c>
      <c r="B287" s="1" t="str">
        <f t="shared" si="109"/>
        <v/>
      </c>
      <c r="C287" s="60" t="str">
        <f t="shared" si="110"/>
        <v/>
      </c>
      <c r="D287" s="1" t="str">
        <f t="shared" si="111"/>
        <v/>
      </c>
      <c r="E287" s="1" t="str">
        <f t="shared" si="112"/>
        <v/>
      </c>
      <c r="F287" s="1" t="str">
        <f t="shared" si="113"/>
        <v/>
      </c>
      <c r="G287" s="1" t="str">
        <f t="shared" si="114"/>
        <v/>
      </c>
      <c r="H287" s="55" t="str">
        <f t="shared" si="115"/>
        <v/>
      </c>
      <c r="I287" s="1" t="str">
        <f>IF(O287="","",(IF(ISNA(VLOOKUP(O287,'On-Air sites List'!$B$1:$B$2000,1,FALSE)),"Not in List","")))</f>
        <v/>
      </c>
      <c r="J287" s="1" t="str">
        <f t="shared" si="116"/>
        <v/>
      </c>
      <c r="K287" s="1" t="str">
        <f t="shared" si="99"/>
        <v/>
      </c>
      <c r="L287" s="8"/>
      <c r="M287" s="8"/>
      <c r="N287" s="8"/>
      <c r="O287" s="8"/>
      <c r="P287" s="1" t="str">
        <f t="shared" si="100"/>
        <v/>
      </c>
      <c r="Q287" s="1" t="str">
        <f t="shared" si="101"/>
        <v/>
      </c>
      <c r="R287" s="1"/>
      <c r="S287" s="1"/>
      <c r="T287" s="55"/>
      <c r="U287" s="8"/>
      <c r="W287" s="8"/>
      <c r="X287" s="1" t="str">
        <f t="shared" si="102"/>
        <v/>
      </c>
      <c r="Y287" s="1" t="str">
        <f t="shared" si="103"/>
        <v/>
      </c>
      <c r="Z287" s="117"/>
      <c r="AA287" s="1" t="str">
        <f t="shared" si="107"/>
        <v/>
      </c>
      <c r="AE287" t="s">
        <v>81</v>
      </c>
      <c r="AF287" t="s">
        <v>6985</v>
      </c>
      <c r="AG287" t="s">
        <v>508</v>
      </c>
      <c r="AH287" t="s">
        <v>7514</v>
      </c>
      <c r="AI287" t="s">
        <v>89</v>
      </c>
      <c r="AK287" t="s">
        <v>7515</v>
      </c>
      <c r="AL287" t="s">
        <v>91</v>
      </c>
      <c r="AN287" s="59" t="s">
        <v>7499</v>
      </c>
      <c r="AP287" s="59"/>
      <c r="AS287" s="1" t="str">
        <f t="shared" si="104"/>
        <v>Down 00:00</v>
      </c>
      <c r="AT287" s="150" t="s">
        <v>81</v>
      </c>
      <c r="AU287" s="150" t="s">
        <v>81</v>
      </c>
      <c r="AV287" s="150" t="s">
        <v>81</v>
      </c>
      <c r="AX287" s="1" t="str">
        <f t="shared" si="105"/>
        <v/>
      </c>
      <c r="AY287" s="1" t="str">
        <f t="shared" si="106"/>
        <v/>
      </c>
      <c r="BA287" t="s">
        <v>4263</v>
      </c>
      <c r="BB287" t="s">
        <v>4192</v>
      </c>
      <c r="BO287" s="8" t="s">
        <v>5539</v>
      </c>
      <c r="BP287" s="5" t="s">
        <v>9456</v>
      </c>
      <c r="BY287">
        <v>365324</v>
      </c>
      <c r="BZ287" t="s">
        <v>14505</v>
      </c>
    </row>
    <row r="288" spans="1:78" x14ac:dyDescent="0.25">
      <c r="A288" s="1" t="str">
        <f t="shared" si="108"/>
        <v/>
      </c>
      <c r="B288" s="1" t="str">
        <f t="shared" si="109"/>
        <v/>
      </c>
      <c r="C288" s="60" t="str">
        <f t="shared" si="110"/>
        <v/>
      </c>
      <c r="D288" s="1" t="str">
        <f t="shared" si="111"/>
        <v/>
      </c>
      <c r="E288" s="1" t="str">
        <f t="shared" si="112"/>
        <v/>
      </c>
      <c r="F288" s="1" t="str">
        <f t="shared" si="113"/>
        <v/>
      </c>
      <c r="G288" s="1" t="str">
        <f t="shared" si="114"/>
        <v/>
      </c>
      <c r="H288" s="55" t="str">
        <f t="shared" si="115"/>
        <v/>
      </c>
      <c r="I288" s="1" t="str">
        <f>IF(O288="","",(IF(ISNA(VLOOKUP(O288,'On-Air sites List'!$B$1:$B$2000,1,FALSE)),"Not in List","")))</f>
        <v/>
      </c>
      <c r="J288" s="1" t="str">
        <f t="shared" si="116"/>
        <v/>
      </c>
      <c r="K288" s="1" t="str">
        <f t="shared" si="99"/>
        <v/>
      </c>
      <c r="L288" s="8"/>
      <c r="M288" s="8"/>
      <c r="N288" s="8"/>
      <c r="O288" s="8"/>
      <c r="P288" s="1" t="str">
        <f t="shared" si="100"/>
        <v/>
      </c>
      <c r="Q288" s="1" t="str">
        <f t="shared" si="101"/>
        <v/>
      </c>
      <c r="R288" s="1"/>
      <c r="S288" s="1"/>
      <c r="T288" s="55"/>
      <c r="U288" s="8"/>
      <c r="W288" s="8"/>
      <c r="X288" s="1" t="str">
        <f t="shared" si="102"/>
        <v/>
      </c>
      <c r="Y288" s="1" t="str">
        <f t="shared" si="103"/>
        <v/>
      </c>
      <c r="Z288" s="117"/>
      <c r="AA288" s="1" t="str">
        <f t="shared" si="107"/>
        <v/>
      </c>
      <c r="AE288" t="s">
        <v>81</v>
      </c>
      <c r="AF288" t="s">
        <v>521</v>
      </c>
      <c r="AG288" t="s">
        <v>522</v>
      </c>
      <c r="AH288" t="s">
        <v>7516</v>
      </c>
      <c r="AI288" t="s">
        <v>89</v>
      </c>
      <c r="AK288" t="s">
        <v>7517</v>
      </c>
      <c r="AL288" t="s">
        <v>91</v>
      </c>
      <c r="AN288" s="59" t="s">
        <v>7499</v>
      </c>
      <c r="AP288" s="59"/>
      <c r="AS288" s="1" t="str">
        <f t="shared" si="104"/>
        <v>Down 00:00</v>
      </c>
      <c r="AT288" s="150" t="s">
        <v>81</v>
      </c>
      <c r="AU288" s="150" t="s">
        <v>81</v>
      </c>
      <c r="AV288" s="150" t="s">
        <v>81</v>
      </c>
      <c r="AX288" s="1" t="str">
        <f t="shared" si="105"/>
        <v/>
      </c>
      <c r="AY288" s="1" t="str">
        <f t="shared" si="106"/>
        <v/>
      </c>
      <c r="BA288" t="s">
        <v>4264</v>
      </c>
      <c r="BB288" t="s">
        <v>4192</v>
      </c>
      <c r="BO288" s="8" t="s">
        <v>5393</v>
      </c>
      <c r="BP288" s="5" t="s">
        <v>9457</v>
      </c>
      <c r="BY288">
        <v>365583</v>
      </c>
      <c r="BZ288" t="s">
        <v>14505</v>
      </c>
    </row>
    <row r="289" spans="1:78" x14ac:dyDescent="0.25">
      <c r="A289" s="1" t="str">
        <f t="shared" si="108"/>
        <v/>
      </c>
      <c r="B289" s="1" t="str">
        <f t="shared" si="109"/>
        <v/>
      </c>
      <c r="C289" s="60" t="str">
        <f t="shared" si="110"/>
        <v/>
      </c>
      <c r="D289" s="1" t="str">
        <f t="shared" si="111"/>
        <v/>
      </c>
      <c r="E289" s="1" t="str">
        <f t="shared" si="112"/>
        <v/>
      </c>
      <c r="F289" s="1" t="str">
        <f t="shared" si="113"/>
        <v/>
      </c>
      <c r="G289" s="1" t="str">
        <f t="shared" si="114"/>
        <v/>
      </c>
      <c r="H289" s="55" t="str">
        <f t="shared" si="115"/>
        <v/>
      </c>
      <c r="I289" s="1" t="str">
        <f>IF(O289="","",(IF(ISNA(VLOOKUP(O289,'On-Air sites List'!$B$1:$B$2000,1,FALSE)),"Not in List","")))</f>
        <v/>
      </c>
      <c r="J289" s="1" t="str">
        <f t="shared" si="116"/>
        <v/>
      </c>
      <c r="K289" s="1" t="str">
        <f t="shared" si="99"/>
        <v/>
      </c>
      <c r="L289" s="8"/>
      <c r="M289" s="8"/>
      <c r="N289" s="8"/>
      <c r="O289" s="8"/>
      <c r="P289" s="1" t="str">
        <f t="shared" si="100"/>
        <v/>
      </c>
      <c r="Q289" s="1" t="str">
        <f t="shared" si="101"/>
        <v/>
      </c>
      <c r="R289" s="1"/>
      <c r="S289" s="1"/>
      <c r="T289" s="55"/>
      <c r="U289" s="8"/>
      <c r="W289" s="8"/>
      <c r="X289" s="1" t="str">
        <f t="shared" si="102"/>
        <v/>
      </c>
      <c r="Y289" s="1" t="str">
        <f t="shared" si="103"/>
        <v/>
      </c>
      <c r="Z289" s="117"/>
      <c r="AA289" s="1" t="str">
        <f t="shared" si="107"/>
        <v/>
      </c>
      <c r="AE289" t="s">
        <v>81</v>
      </c>
      <c r="AF289" t="s">
        <v>525</v>
      </c>
      <c r="AG289" t="s">
        <v>526</v>
      </c>
      <c r="AH289" t="s">
        <v>7518</v>
      </c>
      <c r="AI289" t="s">
        <v>89</v>
      </c>
      <c r="AK289" t="s">
        <v>7519</v>
      </c>
      <c r="AL289" t="s">
        <v>91</v>
      </c>
      <c r="AN289" s="59" t="s">
        <v>7499</v>
      </c>
      <c r="AP289" s="59"/>
      <c r="AS289" s="1" t="str">
        <f t="shared" si="104"/>
        <v>Down 00:00</v>
      </c>
      <c r="AT289" s="150" t="s">
        <v>81</v>
      </c>
      <c r="AU289" s="150" t="s">
        <v>81</v>
      </c>
      <c r="AV289" s="150" t="s">
        <v>81</v>
      </c>
      <c r="AX289" s="1" t="str">
        <f t="shared" si="105"/>
        <v/>
      </c>
      <c r="AY289" s="1" t="str">
        <f t="shared" si="106"/>
        <v/>
      </c>
      <c r="BA289" t="s">
        <v>4265</v>
      </c>
      <c r="BB289" t="s">
        <v>4192</v>
      </c>
      <c r="BO289" s="8" t="s">
        <v>6523</v>
      </c>
      <c r="BP289" s="5" t="s">
        <v>9458</v>
      </c>
      <c r="BY289">
        <v>365585</v>
      </c>
      <c r="BZ289" t="s">
        <v>14505</v>
      </c>
    </row>
    <row r="290" spans="1:78" x14ac:dyDescent="0.25">
      <c r="A290" s="1" t="str">
        <f t="shared" si="108"/>
        <v/>
      </c>
      <c r="B290" s="1" t="str">
        <f t="shared" si="109"/>
        <v/>
      </c>
      <c r="C290" s="60" t="str">
        <f t="shared" si="110"/>
        <v/>
      </c>
      <c r="D290" s="1" t="str">
        <f t="shared" si="111"/>
        <v/>
      </c>
      <c r="E290" s="1" t="str">
        <f t="shared" si="112"/>
        <v/>
      </c>
      <c r="F290" s="1" t="str">
        <f t="shared" si="113"/>
        <v/>
      </c>
      <c r="G290" s="1" t="str">
        <f t="shared" si="114"/>
        <v/>
      </c>
      <c r="H290" s="55" t="str">
        <f t="shared" si="115"/>
        <v/>
      </c>
      <c r="I290" s="1" t="str">
        <f>IF(O290="","",(IF(ISNA(VLOOKUP(O290,'On-Air sites List'!$B$1:$B$2000,1,FALSE)),"Not in List","")))</f>
        <v/>
      </c>
      <c r="J290" s="1" t="str">
        <f t="shared" si="116"/>
        <v/>
      </c>
      <c r="K290" s="1" t="str">
        <f t="shared" si="99"/>
        <v/>
      </c>
      <c r="L290" s="8"/>
      <c r="M290" s="8"/>
      <c r="N290" s="8"/>
      <c r="O290" s="8"/>
      <c r="P290" s="1" t="str">
        <f t="shared" si="100"/>
        <v/>
      </c>
      <c r="Q290" s="1" t="str">
        <f t="shared" si="101"/>
        <v/>
      </c>
      <c r="R290" s="1"/>
      <c r="S290" s="1"/>
      <c r="T290" s="55"/>
      <c r="U290" s="8"/>
      <c r="W290" s="8"/>
      <c r="X290" s="1" t="str">
        <f t="shared" si="102"/>
        <v/>
      </c>
      <c r="Y290" s="1" t="str">
        <f t="shared" si="103"/>
        <v/>
      </c>
      <c r="Z290" s="117"/>
      <c r="AA290" s="1" t="str">
        <f t="shared" si="107"/>
        <v/>
      </c>
      <c r="AE290" t="s">
        <v>81</v>
      </c>
      <c r="AF290" t="s">
        <v>7173</v>
      </c>
      <c r="AG290" t="s">
        <v>4466</v>
      </c>
      <c r="AH290" t="s">
        <v>7520</v>
      </c>
      <c r="AI290" t="s">
        <v>89</v>
      </c>
      <c r="AK290" t="s">
        <v>7521</v>
      </c>
      <c r="AL290" t="s">
        <v>91</v>
      </c>
      <c r="AN290" s="59" t="s">
        <v>7499</v>
      </c>
      <c r="AP290" s="59"/>
      <c r="AS290" s="1" t="str">
        <f t="shared" si="104"/>
        <v>Down 00:00</v>
      </c>
      <c r="AT290" s="150" t="s">
        <v>81</v>
      </c>
      <c r="AU290" s="150" t="s">
        <v>81</v>
      </c>
      <c r="AV290" s="150" t="s">
        <v>81</v>
      </c>
      <c r="AX290" s="1" t="str">
        <f t="shared" si="105"/>
        <v/>
      </c>
      <c r="AY290" s="1" t="str">
        <f t="shared" si="106"/>
        <v/>
      </c>
      <c r="BA290" t="s">
        <v>4266</v>
      </c>
      <c r="BB290" t="s">
        <v>4192</v>
      </c>
      <c r="BO290" s="8" t="s">
        <v>9459</v>
      </c>
      <c r="BP290" s="5" t="s">
        <v>9460</v>
      </c>
      <c r="BY290">
        <v>365586</v>
      </c>
      <c r="BZ290" t="s">
        <v>14505</v>
      </c>
    </row>
    <row r="291" spans="1:78" x14ac:dyDescent="0.25">
      <c r="A291" s="1" t="str">
        <f t="shared" si="108"/>
        <v/>
      </c>
      <c r="B291" s="1" t="str">
        <f t="shared" si="109"/>
        <v/>
      </c>
      <c r="C291" s="60" t="str">
        <f t="shared" si="110"/>
        <v/>
      </c>
      <c r="D291" s="1" t="str">
        <f t="shared" si="111"/>
        <v/>
      </c>
      <c r="E291" s="1" t="str">
        <f t="shared" si="112"/>
        <v/>
      </c>
      <c r="F291" s="1" t="str">
        <f t="shared" si="113"/>
        <v/>
      </c>
      <c r="G291" s="1" t="str">
        <f t="shared" si="114"/>
        <v/>
      </c>
      <c r="H291" s="55" t="str">
        <f t="shared" si="115"/>
        <v/>
      </c>
      <c r="I291" s="1" t="str">
        <f>IF(O291="","",(IF(ISNA(VLOOKUP(O291,'On-Air sites List'!$B$1:$B$2000,1,FALSE)),"Not in List","")))</f>
        <v/>
      </c>
      <c r="J291" s="1" t="str">
        <f t="shared" si="116"/>
        <v/>
      </c>
      <c r="K291" s="1" t="str">
        <f t="shared" si="99"/>
        <v/>
      </c>
      <c r="L291" s="8"/>
      <c r="M291" s="8"/>
      <c r="N291" s="8"/>
      <c r="O291" s="8"/>
      <c r="P291" s="1" t="str">
        <f t="shared" si="100"/>
        <v/>
      </c>
      <c r="Q291" s="1" t="str">
        <f t="shared" si="101"/>
        <v/>
      </c>
      <c r="R291" s="1"/>
      <c r="S291" s="1"/>
      <c r="T291" s="55"/>
      <c r="U291" s="8"/>
      <c r="W291" s="8"/>
      <c r="X291" s="1" t="str">
        <f t="shared" si="102"/>
        <v/>
      </c>
      <c r="Y291" s="1" t="str">
        <f t="shared" si="103"/>
        <v/>
      </c>
      <c r="Z291" s="117"/>
      <c r="AA291" s="1" t="str">
        <f t="shared" si="107"/>
        <v/>
      </c>
      <c r="AE291" t="s">
        <v>81</v>
      </c>
      <c r="AF291" t="s">
        <v>444</v>
      </c>
      <c r="AG291" t="s">
        <v>444</v>
      </c>
      <c r="AH291" t="s">
        <v>7522</v>
      </c>
      <c r="AI291" t="s">
        <v>89</v>
      </c>
      <c r="AK291" t="s">
        <v>7523</v>
      </c>
      <c r="AL291" t="s">
        <v>91</v>
      </c>
      <c r="AN291" s="59" t="s">
        <v>7499</v>
      </c>
      <c r="AP291" s="59"/>
      <c r="AS291" s="1" t="str">
        <f t="shared" si="104"/>
        <v>Down 00:00</v>
      </c>
      <c r="AT291" s="150" t="s">
        <v>81</v>
      </c>
      <c r="AU291" s="150" t="s">
        <v>81</v>
      </c>
      <c r="AV291" s="150" t="s">
        <v>81</v>
      </c>
      <c r="AX291" s="1" t="str">
        <f t="shared" si="105"/>
        <v/>
      </c>
      <c r="AY291" s="1" t="str">
        <f t="shared" si="106"/>
        <v/>
      </c>
      <c r="BA291" t="s">
        <v>4267</v>
      </c>
      <c r="BB291" t="s">
        <v>4192</v>
      </c>
      <c r="BO291" s="8" t="s">
        <v>5503</v>
      </c>
      <c r="BP291" s="5" t="s">
        <v>9461</v>
      </c>
      <c r="BY291">
        <v>365587</v>
      </c>
      <c r="BZ291" t="s">
        <v>14505</v>
      </c>
    </row>
    <row r="292" spans="1:78" x14ac:dyDescent="0.25">
      <c r="A292" s="1" t="str">
        <f t="shared" si="108"/>
        <v/>
      </c>
      <c r="B292" s="1" t="str">
        <f t="shared" si="109"/>
        <v/>
      </c>
      <c r="C292" s="60" t="str">
        <f t="shared" si="110"/>
        <v/>
      </c>
      <c r="D292" s="1" t="str">
        <f t="shared" si="111"/>
        <v/>
      </c>
      <c r="E292" s="1" t="str">
        <f t="shared" si="112"/>
        <v/>
      </c>
      <c r="F292" s="1" t="str">
        <f t="shared" si="113"/>
        <v/>
      </c>
      <c r="G292" s="1" t="str">
        <f t="shared" si="114"/>
        <v/>
      </c>
      <c r="H292" s="55" t="str">
        <f t="shared" si="115"/>
        <v/>
      </c>
      <c r="I292" s="1" t="str">
        <f>IF(O292="","",(IF(ISNA(VLOOKUP(O292,'On-Air sites List'!$B$1:$B$2000,1,FALSE)),"Not in List","")))</f>
        <v/>
      </c>
      <c r="J292" s="1" t="str">
        <f t="shared" si="116"/>
        <v/>
      </c>
      <c r="K292" s="1" t="str">
        <f t="shared" si="99"/>
        <v/>
      </c>
      <c r="L292" s="8"/>
      <c r="M292" s="8"/>
      <c r="N292" s="8"/>
      <c r="O292" s="8"/>
      <c r="P292" s="1" t="str">
        <f t="shared" si="100"/>
        <v/>
      </c>
      <c r="Q292" s="1" t="str">
        <f t="shared" si="101"/>
        <v/>
      </c>
      <c r="R292" s="1"/>
      <c r="S292" s="1"/>
      <c r="T292" s="55"/>
      <c r="U292" s="8"/>
      <c r="W292" s="8"/>
      <c r="X292" s="1" t="str">
        <f t="shared" si="102"/>
        <v/>
      </c>
      <c r="Y292" s="1" t="str">
        <f t="shared" si="103"/>
        <v/>
      </c>
      <c r="Z292" s="117"/>
      <c r="AA292" s="1" t="str">
        <f t="shared" si="107"/>
        <v/>
      </c>
      <c r="AE292" t="s">
        <v>81</v>
      </c>
      <c r="AF292" t="s">
        <v>7524</v>
      </c>
      <c r="AG292" t="s">
        <v>4459</v>
      </c>
      <c r="AH292" t="s">
        <v>7525</v>
      </c>
      <c r="AI292" t="s">
        <v>89</v>
      </c>
      <c r="AK292" t="s">
        <v>7526</v>
      </c>
      <c r="AL292" t="s">
        <v>91</v>
      </c>
      <c r="AN292" s="59" t="s">
        <v>7499</v>
      </c>
      <c r="AP292" s="59"/>
      <c r="AS292" s="1" t="str">
        <f t="shared" si="104"/>
        <v>Down 00:00</v>
      </c>
      <c r="AT292" s="150" t="s">
        <v>81</v>
      </c>
      <c r="AU292" s="150" t="s">
        <v>81</v>
      </c>
      <c r="AV292" s="150" t="s">
        <v>81</v>
      </c>
      <c r="AX292" s="1" t="str">
        <f t="shared" si="105"/>
        <v/>
      </c>
      <c r="AY292" s="1" t="str">
        <f t="shared" si="106"/>
        <v/>
      </c>
      <c r="BA292" t="s">
        <v>4268</v>
      </c>
      <c r="BB292" t="s">
        <v>4192</v>
      </c>
      <c r="BO292" s="8" t="s">
        <v>5394</v>
      </c>
      <c r="BP292" s="5" t="s">
        <v>9462</v>
      </c>
      <c r="BY292">
        <v>375604</v>
      </c>
      <c r="BZ292" t="s">
        <v>14505</v>
      </c>
    </row>
    <row r="293" spans="1:78" x14ac:dyDescent="0.25">
      <c r="A293" s="1" t="str">
        <f t="shared" si="108"/>
        <v/>
      </c>
      <c r="B293" s="1" t="str">
        <f t="shared" si="109"/>
        <v/>
      </c>
      <c r="C293" s="60" t="str">
        <f t="shared" si="110"/>
        <v/>
      </c>
      <c r="D293" s="1" t="str">
        <f t="shared" si="111"/>
        <v/>
      </c>
      <c r="E293" s="1" t="str">
        <f t="shared" si="112"/>
        <v/>
      </c>
      <c r="F293" s="1" t="str">
        <f t="shared" si="113"/>
        <v/>
      </c>
      <c r="G293" s="1" t="str">
        <f t="shared" si="114"/>
        <v/>
      </c>
      <c r="H293" s="55" t="str">
        <f t="shared" si="115"/>
        <v/>
      </c>
      <c r="I293" s="1" t="str">
        <f>IF(O293="","",(IF(ISNA(VLOOKUP(O293,'On-Air sites List'!$B$1:$B$2000,1,FALSE)),"Not in List","")))</f>
        <v/>
      </c>
      <c r="J293" s="1" t="str">
        <f t="shared" si="116"/>
        <v/>
      </c>
      <c r="K293" s="1" t="str">
        <f t="shared" si="99"/>
        <v/>
      </c>
      <c r="L293" s="8"/>
      <c r="M293" s="8"/>
      <c r="N293" s="8"/>
      <c r="O293" s="8"/>
      <c r="P293" s="1" t="str">
        <f t="shared" si="100"/>
        <v/>
      </c>
      <c r="Q293" s="1" t="str">
        <f t="shared" si="101"/>
        <v/>
      </c>
      <c r="R293" s="1"/>
      <c r="S293" s="1"/>
      <c r="T293" s="55"/>
      <c r="U293" s="8"/>
      <c r="W293" s="8"/>
      <c r="X293" s="1" t="str">
        <f t="shared" si="102"/>
        <v/>
      </c>
      <c r="Y293" s="1" t="str">
        <f t="shared" si="103"/>
        <v/>
      </c>
      <c r="Z293" s="117"/>
      <c r="AA293" s="1" t="str">
        <f t="shared" si="107"/>
        <v/>
      </c>
      <c r="AE293" t="s">
        <v>81</v>
      </c>
      <c r="AF293" t="s">
        <v>154</v>
      </c>
      <c r="AG293" t="s">
        <v>155</v>
      </c>
      <c r="AH293" t="s">
        <v>586</v>
      </c>
      <c r="AI293" t="s">
        <v>89</v>
      </c>
      <c r="AK293" t="s">
        <v>587</v>
      </c>
      <c r="AL293" t="s">
        <v>91</v>
      </c>
      <c r="AN293" s="59" t="s">
        <v>7499</v>
      </c>
      <c r="AP293" s="59"/>
      <c r="AS293" s="1" t="str">
        <f t="shared" si="104"/>
        <v>Down 00:00</v>
      </c>
      <c r="AT293" s="150" t="s">
        <v>81</v>
      </c>
      <c r="AU293" s="150" t="s">
        <v>81</v>
      </c>
      <c r="AV293" s="150" t="s">
        <v>81</v>
      </c>
      <c r="AX293" s="1" t="str">
        <f t="shared" si="105"/>
        <v/>
      </c>
      <c r="AY293" s="1" t="str">
        <f t="shared" si="106"/>
        <v/>
      </c>
      <c r="BA293" t="s">
        <v>4269</v>
      </c>
      <c r="BB293" t="s">
        <v>4192</v>
      </c>
      <c r="BO293" s="8" t="s">
        <v>5513</v>
      </c>
      <c r="BP293" s="5" t="s">
        <v>9463</v>
      </c>
      <c r="BY293">
        <v>375606</v>
      </c>
      <c r="BZ293" t="s">
        <v>14505</v>
      </c>
    </row>
    <row r="294" spans="1:78" x14ac:dyDescent="0.25">
      <c r="A294" s="1" t="str">
        <f t="shared" si="108"/>
        <v/>
      </c>
      <c r="B294" s="1" t="str">
        <f t="shared" si="109"/>
        <v/>
      </c>
      <c r="C294" s="60" t="str">
        <f t="shared" si="110"/>
        <v/>
      </c>
      <c r="D294" s="1" t="str">
        <f t="shared" si="111"/>
        <v/>
      </c>
      <c r="E294" s="1" t="str">
        <f t="shared" si="112"/>
        <v/>
      </c>
      <c r="F294" s="1" t="str">
        <f t="shared" si="113"/>
        <v/>
      </c>
      <c r="G294" s="1" t="str">
        <f t="shared" si="114"/>
        <v/>
      </c>
      <c r="H294" s="55" t="str">
        <f t="shared" si="115"/>
        <v/>
      </c>
      <c r="I294" s="1" t="str">
        <f>IF(O294="","",(IF(ISNA(VLOOKUP(O294,'On-Air sites List'!$B$1:$B$2000,1,FALSE)),"Not in List","")))</f>
        <v/>
      </c>
      <c r="J294" s="1" t="str">
        <f t="shared" si="116"/>
        <v/>
      </c>
      <c r="K294" s="1" t="str">
        <f t="shared" si="99"/>
        <v/>
      </c>
      <c r="L294" s="8"/>
      <c r="M294" s="8"/>
      <c r="N294" s="8"/>
      <c r="O294" s="8"/>
      <c r="P294" s="1" t="str">
        <f t="shared" si="100"/>
        <v/>
      </c>
      <c r="Q294" s="1" t="str">
        <f t="shared" si="101"/>
        <v/>
      </c>
      <c r="R294" s="1"/>
      <c r="S294" s="1"/>
      <c r="T294" s="55"/>
      <c r="U294" s="8"/>
      <c r="W294" s="8"/>
      <c r="X294" s="1" t="str">
        <f t="shared" si="102"/>
        <v/>
      </c>
      <c r="Y294" s="1" t="str">
        <f t="shared" si="103"/>
        <v/>
      </c>
      <c r="Z294" s="117"/>
      <c r="AA294" s="1" t="str">
        <f t="shared" si="107"/>
        <v/>
      </c>
      <c r="AE294" t="s">
        <v>588</v>
      </c>
      <c r="AF294" t="s">
        <v>86</v>
      </c>
      <c r="AG294" t="s">
        <v>87</v>
      </c>
      <c r="AH294" t="s">
        <v>589</v>
      </c>
      <c r="AI294" t="s">
        <v>89</v>
      </c>
      <c r="AK294" t="s">
        <v>590</v>
      </c>
      <c r="AL294" t="s">
        <v>91</v>
      </c>
      <c r="AN294" s="59" t="s">
        <v>7527</v>
      </c>
      <c r="AP294" s="59"/>
      <c r="AS294" s="1" t="str">
        <f t="shared" si="104"/>
        <v>Down 00:00</v>
      </c>
      <c r="AT294" s="150" t="s">
        <v>81</v>
      </c>
      <c r="AU294" s="150" t="s">
        <v>81</v>
      </c>
      <c r="AV294" s="150" t="s">
        <v>81</v>
      </c>
      <c r="AX294" s="1" t="str">
        <f t="shared" si="105"/>
        <v/>
      </c>
      <c r="AY294" s="1" t="str">
        <f t="shared" si="106"/>
        <v/>
      </c>
      <c r="BA294" t="s">
        <v>4270</v>
      </c>
      <c r="BB294" t="s">
        <v>4192</v>
      </c>
      <c r="BO294" s="8" t="s">
        <v>5502</v>
      </c>
      <c r="BP294" s="5" t="s">
        <v>9464</v>
      </c>
      <c r="BY294">
        <v>375635</v>
      </c>
      <c r="BZ294" t="s">
        <v>14505</v>
      </c>
    </row>
    <row r="295" spans="1:78" x14ac:dyDescent="0.25">
      <c r="A295" s="1" t="str">
        <f t="shared" si="108"/>
        <v/>
      </c>
      <c r="B295" s="1" t="str">
        <f t="shared" si="109"/>
        <v/>
      </c>
      <c r="C295" s="60" t="str">
        <f t="shared" si="110"/>
        <v/>
      </c>
      <c r="D295" s="1" t="str">
        <f t="shared" si="111"/>
        <v/>
      </c>
      <c r="E295" s="1" t="str">
        <f t="shared" si="112"/>
        <v/>
      </c>
      <c r="F295" s="1" t="str">
        <f t="shared" si="113"/>
        <v/>
      </c>
      <c r="G295" s="1" t="str">
        <f t="shared" si="114"/>
        <v/>
      </c>
      <c r="H295" s="55" t="str">
        <f t="shared" si="115"/>
        <v/>
      </c>
      <c r="I295" s="1" t="str">
        <f>IF(O295="","",(IF(ISNA(VLOOKUP(O295,'On-Air sites List'!$B$1:$B$2000,1,FALSE)),"Not in List","")))</f>
        <v/>
      </c>
      <c r="J295" s="1" t="str">
        <f t="shared" si="116"/>
        <v/>
      </c>
      <c r="K295" s="1" t="str">
        <f t="shared" si="99"/>
        <v/>
      </c>
      <c r="L295" s="8"/>
      <c r="M295" s="8"/>
      <c r="N295" s="8"/>
      <c r="O295" s="8"/>
      <c r="P295" s="1" t="str">
        <f t="shared" si="100"/>
        <v/>
      </c>
      <c r="Q295" s="1" t="str">
        <f t="shared" si="101"/>
        <v/>
      </c>
      <c r="R295" s="1"/>
      <c r="S295" s="1"/>
      <c r="T295" s="55"/>
      <c r="U295" s="8"/>
      <c r="W295" s="8"/>
      <c r="X295" s="1" t="str">
        <f t="shared" si="102"/>
        <v/>
      </c>
      <c r="Y295" s="1" t="str">
        <f t="shared" si="103"/>
        <v/>
      </c>
      <c r="Z295" s="117"/>
      <c r="AA295" s="1" t="str">
        <f t="shared" si="107"/>
        <v/>
      </c>
      <c r="AE295" t="s">
        <v>81</v>
      </c>
      <c r="AF295" t="s">
        <v>92</v>
      </c>
      <c r="AG295" t="s">
        <v>93</v>
      </c>
      <c r="AH295" t="s">
        <v>7528</v>
      </c>
      <c r="AI295" t="s">
        <v>89</v>
      </c>
      <c r="AK295" t="s">
        <v>7529</v>
      </c>
      <c r="AL295" t="s">
        <v>91</v>
      </c>
      <c r="AN295" s="59" t="s">
        <v>7527</v>
      </c>
      <c r="AP295" s="59"/>
      <c r="AS295" s="1" t="str">
        <f t="shared" si="104"/>
        <v>Down 00:00</v>
      </c>
      <c r="AT295" s="150" t="s">
        <v>81</v>
      </c>
      <c r="AU295" s="150" t="s">
        <v>81</v>
      </c>
      <c r="AV295" s="150" t="s">
        <v>81</v>
      </c>
      <c r="AX295" s="1" t="str">
        <f t="shared" si="105"/>
        <v/>
      </c>
      <c r="AY295" s="1" t="str">
        <f t="shared" si="106"/>
        <v/>
      </c>
      <c r="BA295" t="s">
        <v>4271</v>
      </c>
      <c r="BB295" t="s">
        <v>4192</v>
      </c>
      <c r="BO295" s="8" t="s">
        <v>5644</v>
      </c>
      <c r="BP295" s="5" t="s">
        <v>9465</v>
      </c>
      <c r="BY295">
        <v>375639</v>
      </c>
      <c r="BZ295" t="s">
        <v>14505</v>
      </c>
    </row>
    <row r="296" spans="1:78" x14ac:dyDescent="0.25">
      <c r="A296" s="1" t="str">
        <f t="shared" si="108"/>
        <v/>
      </c>
      <c r="B296" s="1" t="str">
        <f t="shared" si="109"/>
        <v/>
      </c>
      <c r="C296" s="60" t="str">
        <f t="shared" si="110"/>
        <v/>
      </c>
      <c r="D296" s="1" t="str">
        <f t="shared" si="111"/>
        <v/>
      </c>
      <c r="E296" s="1" t="str">
        <f t="shared" si="112"/>
        <v/>
      </c>
      <c r="F296" s="1" t="str">
        <f t="shared" si="113"/>
        <v/>
      </c>
      <c r="G296" s="1" t="str">
        <f t="shared" si="114"/>
        <v/>
      </c>
      <c r="H296" s="55" t="str">
        <f t="shared" si="115"/>
        <v/>
      </c>
      <c r="I296" s="1" t="str">
        <f>IF(O296="","",(IF(ISNA(VLOOKUP(O296,'On-Air sites List'!$B$1:$B$2000,1,FALSE)),"Not in List","")))</f>
        <v/>
      </c>
      <c r="J296" s="1" t="str">
        <f t="shared" si="116"/>
        <v/>
      </c>
      <c r="K296" s="1" t="str">
        <f t="shared" si="99"/>
        <v/>
      </c>
      <c r="L296" s="8"/>
      <c r="M296" s="8"/>
      <c r="N296" s="8"/>
      <c r="O296" s="8"/>
      <c r="P296" s="1" t="str">
        <f t="shared" si="100"/>
        <v/>
      </c>
      <c r="Q296" s="1" t="str">
        <f t="shared" si="101"/>
        <v/>
      </c>
      <c r="R296" s="1"/>
      <c r="S296" s="1"/>
      <c r="T296" s="55"/>
      <c r="U296" s="8"/>
      <c r="W296" s="8"/>
      <c r="X296" s="1" t="str">
        <f t="shared" si="102"/>
        <v/>
      </c>
      <c r="Y296" s="1" t="str">
        <f t="shared" si="103"/>
        <v/>
      </c>
      <c r="Z296" s="117"/>
      <c r="AA296" s="1" t="str">
        <f t="shared" si="107"/>
        <v/>
      </c>
      <c r="AE296" t="s">
        <v>81</v>
      </c>
      <c r="AF296" t="s">
        <v>96</v>
      </c>
      <c r="AG296" t="s">
        <v>97</v>
      </c>
      <c r="AH296" t="s">
        <v>7530</v>
      </c>
      <c r="AI296" t="s">
        <v>89</v>
      </c>
      <c r="AK296" t="s">
        <v>7531</v>
      </c>
      <c r="AL296" t="s">
        <v>91</v>
      </c>
      <c r="AN296" s="59" t="s">
        <v>7527</v>
      </c>
      <c r="AP296" s="59"/>
      <c r="AS296" s="1" t="str">
        <f t="shared" si="104"/>
        <v>Down 00:00</v>
      </c>
      <c r="AT296" s="150" t="s">
        <v>81</v>
      </c>
      <c r="AU296" s="150" t="s">
        <v>81</v>
      </c>
      <c r="AV296" s="150" t="s">
        <v>81</v>
      </c>
      <c r="AX296" s="1" t="str">
        <f t="shared" si="105"/>
        <v/>
      </c>
      <c r="AY296" s="1" t="str">
        <f t="shared" si="106"/>
        <v/>
      </c>
      <c r="BA296" t="s">
        <v>4272</v>
      </c>
      <c r="BB296" t="s">
        <v>4192</v>
      </c>
      <c r="BO296" s="8" t="s">
        <v>5395</v>
      </c>
      <c r="BP296" s="5" t="s">
        <v>9466</v>
      </c>
      <c r="BY296">
        <v>375640</v>
      </c>
      <c r="BZ296" t="s">
        <v>14505</v>
      </c>
    </row>
    <row r="297" spans="1:78" x14ac:dyDescent="0.25">
      <c r="A297" s="1" t="str">
        <f t="shared" si="108"/>
        <v/>
      </c>
      <c r="B297" s="1" t="str">
        <f t="shared" si="109"/>
        <v/>
      </c>
      <c r="C297" s="60" t="str">
        <f t="shared" si="110"/>
        <v/>
      </c>
      <c r="D297" s="1" t="str">
        <f t="shared" si="111"/>
        <v/>
      </c>
      <c r="E297" s="1" t="str">
        <f t="shared" si="112"/>
        <v/>
      </c>
      <c r="F297" s="1" t="str">
        <f t="shared" si="113"/>
        <v/>
      </c>
      <c r="G297" s="1" t="str">
        <f t="shared" si="114"/>
        <v/>
      </c>
      <c r="H297" s="55" t="str">
        <f t="shared" si="115"/>
        <v/>
      </c>
      <c r="I297" s="1" t="str">
        <f>IF(O297="","",(IF(ISNA(VLOOKUP(O297,'On-Air sites List'!$B$1:$B$2000,1,FALSE)),"Not in List","")))</f>
        <v/>
      </c>
      <c r="J297" s="1" t="str">
        <f t="shared" si="116"/>
        <v/>
      </c>
      <c r="K297" s="1" t="str">
        <f t="shared" si="99"/>
        <v/>
      </c>
      <c r="L297" s="8"/>
      <c r="M297" s="8"/>
      <c r="N297" s="8"/>
      <c r="O297" s="8"/>
      <c r="P297" s="1" t="str">
        <f t="shared" si="100"/>
        <v/>
      </c>
      <c r="Q297" s="1" t="str">
        <f t="shared" si="101"/>
        <v/>
      </c>
      <c r="R297" s="1"/>
      <c r="S297" s="1"/>
      <c r="T297" s="55"/>
      <c r="U297" s="8"/>
      <c r="W297" s="8"/>
      <c r="X297" s="1" t="str">
        <f t="shared" si="102"/>
        <v/>
      </c>
      <c r="Y297" s="1" t="str">
        <f t="shared" si="103"/>
        <v/>
      </c>
      <c r="Z297" s="117"/>
      <c r="AA297" s="1" t="str">
        <f t="shared" si="107"/>
        <v/>
      </c>
      <c r="AE297" t="s">
        <v>81</v>
      </c>
      <c r="AF297" t="s">
        <v>100</v>
      </c>
      <c r="AG297" t="s">
        <v>101</v>
      </c>
      <c r="AH297" t="s">
        <v>7532</v>
      </c>
      <c r="AI297" t="s">
        <v>89</v>
      </c>
      <c r="AK297" t="s">
        <v>7533</v>
      </c>
      <c r="AL297" t="s">
        <v>91</v>
      </c>
      <c r="AN297" s="59" t="s">
        <v>7527</v>
      </c>
      <c r="AP297" s="59"/>
      <c r="AS297" s="1" t="str">
        <f t="shared" si="104"/>
        <v>Down 00:00</v>
      </c>
      <c r="AT297" s="150" t="s">
        <v>81</v>
      </c>
      <c r="AU297" s="150" t="s">
        <v>81</v>
      </c>
      <c r="AV297" s="150" t="s">
        <v>81</v>
      </c>
      <c r="AX297" s="1" t="str">
        <f t="shared" si="105"/>
        <v/>
      </c>
      <c r="AY297" s="1" t="str">
        <f t="shared" si="106"/>
        <v/>
      </c>
      <c r="BA297" t="s">
        <v>4273</v>
      </c>
      <c r="BB297" t="s">
        <v>4192</v>
      </c>
      <c r="BO297" s="8" t="s">
        <v>6623</v>
      </c>
      <c r="BP297" s="5" t="s">
        <v>9467</v>
      </c>
      <c r="BY297">
        <v>375641</v>
      </c>
      <c r="BZ297" t="s">
        <v>14505</v>
      </c>
    </row>
    <row r="298" spans="1:78" x14ac:dyDescent="0.25">
      <c r="A298" s="1" t="str">
        <f t="shared" si="108"/>
        <v/>
      </c>
      <c r="B298" s="1" t="str">
        <f t="shared" si="109"/>
        <v/>
      </c>
      <c r="C298" s="60" t="str">
        <f t="shared" si="110"/>
        <v/>
      </c>
      <c r="D298" s="1" t="str">
        <f t="shared" si="111"/>
        <v/>
      </c>
      <c r="E298" s="1" t="str">
        <f t="shared" si="112"/>
        <v/>
      </c>
      <c r="F298" s="1" t="str">
        <f t="shared" si="113"/>
        <v/>
      </c>
      <c r="G298" s="1" t="str">
        <f t="shared" si="114"/>
        <v/>
      </c>
      <c r="H298" s="55" t="str">
        <f t="shared" si="115"/>
        <v/>
      </c>
      <c r="I298" s="1" t="str">
        <f>IF(O298="","",(IF(ISNA(VLOOKUP(O298,'On-Air sites List'!$B$1:$B$2000,1,FALSE)),"Not in List","")))</f>
        <v/>
      </c>
      <c r="J298" s="1" t="str">
        <f t="shared" si="116"/>
        <v/>
      </c>
      <c r="K298" s="1" t="str">
        <f t="shared" si="99"/>
        <v/>
      </c>
      <c r="L298" s="8"/>
      <c r="M298" s="8"/>
      <c r="N298" s="8"/>
      <c r="O298" s="8"/>
      <c r="P298" s="1" t="str">
        <f t="shared" si="100"/>
        <v/>
      </c>
      <c r="Q298" s="1" t="str">
        <f t="shared" si="101"/>
        <v/>
      </c>
      <c r="R298" s="1"/>
      <c r="S298" s="1"/>
      <c r="T298" s="55"/>
      <c r="U298" s="8"/>
      <c r="W298" s="8"/>
      <c r="X298" s="1" t="str">
        <f t="shared" si="102"/>
        <v/>
      </c>
      <c r="Y298" s="1" t="str">
        <f t="shared" si="103"/>
        <v/>
      </c>
      <c r="Z298" s="117"/>
      <c r="AA298" s="1" t="str">
        <f t="shared" si="107"/>
        <v/>
      </c>
      <c r="AE298" t="s">
        <v>81</v>
      </c>
      <c r="AF298" t="s">
        <v>104</v>
      </c>
      <c r="AG298" t="s">
        <v>105</v>
      </c>
      <c r="AH298" t="s">
        <v>7534</v>
      </c>
      <c r="AI298" t="s">
        <v>89</v>
      </c>
      <c r="AK298" t="s">
        <v>7535</v>
      </c>
      <c r="AL298" t="s">
        <v>91</v>
      </c>
      <c r="AN298" s="59" t="s">
        <v>7527</v>
      </c>
      <c r="AP298" s="59"/>
      <c r="AS298" s="1" t="str">
        <f t="shared" si="104"/>
        <v>Down 00:00</v>
      </c>
      <c r="AT298" s="150" t="s">
        <v>81</v>
      </c>
      <c r="AU298" s="150" t="s">
        <v>81</v>
      </c>
      <c r="AV298" s="150" t="s">
        <v>81</v>
      </c>
      <c r="AX298" s="1" t="str">
        <f t="shared" si="105"/>
        <v/>
      </c>
      <c r="AY298" s="1" t="str">
        <f t="shared" si="106"/>
        <v/>
      </c>
      <c r="BA298" t="s">
        <v>4274</v>
      </c>
      <c r="BB298" t="s">
        <v>4192</v>
      </c>
      <c r="BO298" s="8" t="s">
        <v>5537</v>
      </c>
      <c r="BP298" s="5" t="s">
        <v>9468</v>
      </c>
      <c r="BY298">
        <v>376356</v>
      </c>
      <c r="BZ298" t="s">
        <v>14505</v>
      </c>
    </row>
    <row r="299" spans="1:78" x14ac:dyDescent="0.25">
      <c r="A299" s="1" t="str">
        <f t="shared" si="108"/>
        <v/>
      </c>
      <c r="B299" s="1" t="str">
        <f t="shared" si="109"/>
        <v/>
      </c>
      <c r="C299" s="60" t="str">
        <f t="shared" si="110"/>
        <v/>
      </c>
      <c r="D299" s="1" t="str">
        <f t="shared" si="111"/>
        <v/>
      </c>
      <c r="E299" s="1" t="str">
        <f t="shared" si="112"/>
        <v/>
      </c>
      <c r="F299" s="1" t="str">
        <f t="shared" si="113"/>
        <v/>
      </c>
      <c r="G299" s="1" t="str">
        <f t="shared" si="114"/>
        <v/>
      </c>
      <c r="H299" s="55" t="str">
        <f t="shared" si="115"/>
        <v/>
      </c>
      <c r="I299" s="1" t="str">
        <f>IF(O299="","",(IF(ISNA(VLOOKUP(O299,'On-Air sites List'!$B$1:$B$2000,1,FALSE)),"Not in List","")))</f>
        <v/>
      </c>
      <c r="J299" s="1" t="str">
        <f t="shared" si="116"/>
        <v/>
      </c>
      <c r="K299" s="1" t="str">
        <f t="shared" si="99"/>
        <v/>
      </c>
      <c r="L299" s="8"/>
      <c r="M299" s="8"/>
      <c r="N299" s="8"/>
      <c r="O299" s="8"/>
      <c r="P299" s="1" t="str">
        <f t="shared" si="100"/>
        <v/>
      </c>
      <c r="Q299" s="1" t="str">
        <f t="shared" si="101"/>
        <v/>
      </c>
      <c r="R299" s="1"/>
      <c r="S299" s="1"/>
      <c r="T299" s="55"/>
      <c r="U299" s="8"/>
      <c r="W299" s="8"/>
      <c r="X299" s="1" t="str">
        <f t="shared" si="102"/>
        <v/>
      </c>
      <c r="Y299" s="1" t="str">
        <f t="shared" si="103"/>
        <v/>
      </c>
      <c r="Z299" s="117"/>
      <c r="AA299" s="1" t="str">
        <f t="shared" si="107"/>
        <v/>
      </c>
      <c r="AE299" t="s">
        <v>81</v>
      </c>
      <c r="AF299" t="s">
        <v>108</v>
      </c>
      <c r="AG299" t="s">
        <v>109</v>
      </c>
      <c r="AH299" t="s">
        <v>7536</v>
      </c>
      <c r="AI299" t="s">
        <v>89</v>
      </c>
      <c r="AK299" t="s">
        <v>7537</v>
      </c>
      <c r="AL299" t="s">
        <v>91</v>
      </c>
      <c r="AN299" s="59" t="s">
        <v>7527</v>
      </c>
      <c r="AP299" s="59"/>
      <c r="AS299" s="1" t="str">
        <f t="shared" si="104"/>
        <v>Down 00:00</v>
      </c>
      <c r="AT299" s="150" t="s">
        <v>81</v>
      </c>
      <c r="AU299" s="150" t="s">
        <v>81</v>
      </c>
      <c r="AV299" s="150" t="s">
        <v>81</v>
      </c>
      <c r="AX299" s="1" t="str">
        <f t="shared" si="105"/>
        <v/>
      </c>
      <c r="AY299" s="1" t="str">
        <f t="shared" si="106"/>
        <v/>
      </c>
      <c r="BA299" t="s">
        <v>4275</v>
      </c>
      <c r="BB299" t="s">
        <v>4192</v>
      </c>
      <c r="BO299" s="8" t="s">
        <v>6637</v>
      </c>
      <c r="BP299" s="5" t="s">
        <v>9469</v>
      </c>
      <c r="BY299">
        <v>385654</v>
      </c>
      <c r="BZ299" t="s">
        <v>14505</v>
      </c>
    </row>
    <row r="300" spans="1:78" x14ac:dyDescent="0.25">
      <c r="A300" s="1" t="str">
        <f t="shared" si="108"/>
        <v/>
      </c>
      <c r="B300" s="1" t="str">
        <f t="shared" si="109"/>
        <v/>
      </c>
      <c r="C300" s="60" t="str">
        <f t="shared" si="110"/>
        <v/>
      </c>
      <c r="D300" s="1" t="str">
        <f t="shared" si="111"/>
        <v/>
      </c>
      <c r="E300" s="1" t="str">
        <f t="shared" si="112"/>
        <v/>
      </c>
      <c r="F300" s="1" t="str">
        <f t="shared" si="113"/>
        <v/>
      </c>
      <c r="G300" s="1" t="str">
        <f t="shared" si="114"/>
        <v/>
      </c>
      <c r="H300" s="55" t="str">
        <f t="shared" si="115"/>
        <v/>
      </c>
      <c r="I300" s="1" t="str">
        <f>IF(O300="","",(IF(ISNA(VLOOKUP(O300,'On-Air sites List'!$B$1:$B$2000,1,FALSE)),"Not in List","")))</f>
        <v/>
      </c>
      <c r="J300" s="1" t="str">
        <f t="shared" si="116"/>
        <v/>
      </c>
      <c r="K300" s="1" t="str">
        <f t="shared" si="99"/>
        <v/>
      </c>
      <c r="L300" s="8"/>
      <c r="M300" s="8"/>
      <c r="N300" s="8"/>
      <c r="O300" s="8"/>
      <c r="P300" s="1" t="str">
        <f t="shared" si="100"/>
        <v/>
      </c>
      <c r="Q300" s="1" t="str">
        <f t="shared" si="101"/>
        <v/>
      </c>
      <c r="R300" s="1"/>
      <c r="S300" s="1"/>
      <c r="T300" s="55"/>
      <c r="U300" s="8"/>
      <c r="W300" s="8"/>
      <c r="X300" s="1" t="str">
        <f t="shared" si="102"/>
        <v/>
      </c>
      <c r="Y300" s="1" t="str">
        <f t="shared" si="103"/>
        <v/>
      </c>
      <c r="Z300" s="117"/>
      <c r="AA300" s="1" t="str">
        <f t="shared" ref="AA300" si="117">IFERROR(VLOOKUP(W300,$AT$1:$AY$1500,6,0),"")</f>
        <v/>
      </c>
      <c r="AE300" t="s">
        <v>81</v>
      </c>
      <c r="AF300" t="s">
        <v>7181</v>
      </c>
      <c r="AG300" t="s">
        <v>4406</v>
      </c>
      <c r="AH300" t="s">
        <v>7538</v>
      </c>
      <c r="AI300" t="s">
        <v>89</v>
      </c>
      <c r="AK300" t="s">
        <v>7539</v>
      </c>
      <c r="AL300" t="s">
        <v>91</v>
      </c>
      <c r="AN300" s="59" t="s">
        <v>7527</v>
      </c>
      <c r="AP300" s="59"/>
      <c r="AS300" s="1" t="str">
        <f t="shared" si="104"/>
        <v>Down 00:00</v>
      </c>
      <c r="AT300" s="150" t="s">
        <v>81</v>
      </c>
      <c r="AU300" s="150" t="s">
        <v>81</v>
      </c>
      <c r="AV300" s="150" t="s">
        <v>81</v>
      </c>
      <c r="AX300" s="1" t="str">
        <f t="shared" si="105"/>
        <v/>
      </c>
      <c r="AY300" s="1" t="str">
        <f t="shared" si="106"/>
        <v/>
      </c>
      <c r="BA300" t="s">
        <v>3268</v>
      </c>
      <c r="BB300" t="s">
        <v>4276</v>
      </c>
      <c r="BO300" s="8" t="s">
        <v>5695</v>
      </c>
      <c r="BP300" s="5" t="s">
        <v>9470</v>
      </c>
      <c r="BY300">
        <v>385655</v>
      </c>
      <c r="BZ300" t="s">
        <v>14505</v>
      </c>
    </row>
    <row r="301" spans="1:78" x14ac:dyDescent="0.25">
      <c r="A301" s="1" t="str">
        <f t="shared" ref="A301:A364" si="118">IF(O301="","",(IF(ISNA(VLOOKUP(O301,AG:AN,8,FALSE)),"",VLOOKUP(O301,AG:AN,8,FALSE))))</f>
        <v/>
      </c>
      <c r="B301" s="1" t="str">
        <f t="shared" ref="B301:B364" si="119">IF(O301="","",IF(ISNA(VLOOKUP(O301,AG:AN,5,FALSE)),"",VLOOKUP(O301,AG:AN,5,FALSE)))</f>
        <v/>
      </c>
      <c r="C301" s="60" t="str">
        <f t="shared" ref="C301:C364" si="120">IF(O301="","",(IF(ISNA(VLOOKUP(O301,AG:AN,6,FALSE)),"",VLOOKUP(O301,AG:AN,6,FALSE))))</f>
        <v/>
      </c>
      <c r="D301" s="1" t="str">
        <f t="shared" ref="D301:D364" si="121">IF(O301="","",(IF(ISNA(VLOOKUP(O301,AG:AN,2,FALSE)),"",VLOOKUP(O301,AG:AN,2,FALSE))))</f>
        <v/>
      </c>
      <c r="E301" s="1" t="str">
        <f t="shared" ref="E301:E364" si="122">IF(O301="","",(IF(ISNA(VLOOKUP(O301,AG:AN,3,FALSE)),"",VLOOKUP(O301,AG:AN,3,FALSE))))</f>
        <v/>
      </c>
      <c r="F301" s="1" t="str">
        <f t="shared" ref="F301:F364" si="123">IF(ISNA(VLOOKUP(O301,BO:BP,2,FALSE)),"",VLOOKUP(O301,BO:BP,2,FALSE))</f>
        <v/>
      </c>
      <c r="G301" s="1" t="str">
        <f t="shared" ref="G301:G364" si="124">IF(M301="","",(IF(ISNA(VLOOKUP(M301,BD:BE,2,FALSE)),"",VLOOKUP(M301,BD:BE,2,FALSE))))</f>
        <v/>
      </c>
      <c r="H301" s="55" t="str">
        <f t="shared" ref="H301:H364" si="125">IF(O301="","",(IF(ISNA(VLOOKUP(O301,AQ:AS,3,FALSE)),"",VLOOKUP(O301,AQ:AS,3,FALSE))))</f>
        <v/>
      </c>
      <c r="I301" s="1" t="str">
        <f>IF(O301="","",(IF(ISNA(VLOOKUP(O301,'On-Air sites List'!$B$1:$B$2000,1,FALSE)),"Not in List","")))</f>
        <v/>
      </c>
      <c r="J301" s="1" t="str">
        <f t="shared" ref="J301:J364" si="126">IF(O301="","",(IF(ISNA(VLOOKUP(O301,BY:BZ,2,FALSE)),"",VLOOKUP(O301,BY:BZ,2,FALSE))))</f>
        <v/>
      </c>
      <c r="K301" s="1" t="str">
        <f t="shared" ref="K301:K364" si="127">IF(O301="","",(IF(ISNA(VLOOKUP(O301,BA:BB,2,FALSE)),"",VLOOKUP(O301,BA:BB,2,FALSE))))</f>
        <v/>
      </c>
      <c r="L301" s="8"/>
      <c r="M301" s="8"/>
      <c r="N301" s="8"/>
      <c r="O301" s="8"/>
      <c r="P301" s="1" t="str">
        <f t="shared" si="100"/>
        <v/>
      </c>
      <c r="Q301" s="1" t="str">
        <f t="shared" si="101"/>
        <v/>
      </c>
      <c r="U301" s="8"/>
      <c r="W301" s="8"/>
      <c r="X301" s="1" t="str">
        <f t="shared" si="102"/>
        <v/>
      </c>
      <c r="Y301" s="1" t="str">
        <f t="shared" ref="Y301:Y364" si="128">IF(ISNA(VLOOKUP(X301,P:P,1,FALSE)),IF(ISBLANK(X301),"","Cleared"),"")</f>
        <v/>
      </c>
      <c r="Z301" s="117"/>
      <c r="AA301" s="1" t="str">
        <f t="shared" ref="AA301:AA364" si="129">IFERROR(VLOOKUP(W301,$AT$1:$AY$1500,6,0),"")</f>
        <v/>
      </c>
      <c r="AE301" t="s">
        <v>81</v>
      </c>
      <c r="AF301" t="s">
        <v>7169</v>
      </c>
      <c r="AG301" t="s">
        <v>4370</v>
      </c>
      <c r="AH301" t="s">
        <v>7540</v>
      </c>
      <c r="AI301" t="s">
        <v>89</v>
      </c>
      <c r="AK301" t="s">
        <v>7541</v>
      </c>
      <c r="AL301" t="s">
        <v>91</v>
      </c>
      <c r="AN301" s="59" t="s">
        <v>7527</v>
      </c>
      <c r="AP301" s="59"/>
      <c r="AT301" s="150" t="s">
        <v>81</v>
      </c>
      <c r="AU301" s="150" t="s">
        <v>81</v>
      </c>
      <c r="AV301" s="150" t="s">
        <v>81</v>
      </c>
      <c r="AX301" s="1" t="str">
        <f t="shared" si="105"/>
        <v/>
      </c>
      <c r="AY301" s="1" t="str">
        <f t="shared" si="106"/>
        <v/>
      </c>
      <c r="BA301" t="s">
        <v>2682</v>
      </c>
      <c r="BB301" t="s">
        <v>4276</v>
      </c>
      <c r="BO301" s="8" t="s">
        <v>6315</v>
      </c>
      <c r="BP301" s="5" t="s">
        <v>9471</v>
      </c>
      <c r="BY301">
        <v>385656</v>
      </c>
      <c r="BZ301" t="s">
        <v>14505</v>
      </c>
    </row>
    <row r="302" spans="1:78" x14ac:dyDescent="0.25">
      <c r="A302" s="1" t="str">
        <f t="shared" si="118"/>
        <v/>
      </c>
      <c r="B302" s="1" t="str">
        <f t="shared" si="119"/>
        <v/>
      </c>
      <c r="C302" s="60" t="str">
        <f t="shared" si="120"/>
        <v/>
      </c>
      <c r="D302" s="1" t="str">
        <f t="shared" si="121"/>
        <v/>
      </c>
      <c r="E302" s="1" t="str">
        <f t="shared" si="122"/>
        <v/>
      </c>
      <c r="F302" s="1" t="str">
        <f t="shared" si="123"/>
        <v/>
      </c>
      <c r="G302" s="1" t="str">
        <f t="shared" si="124"/>
        <v/>
      </c>
      <c r="H302" s="55" t="str">
        <f t="shared" si="125"/>
        <v/>
      </c>
      <c r="I302" s="1" t="str">
        <f>IF(O302="","",(IF(ISNA(VLOOKUP(O302,'On-Air sites List'!$B$1:$B$2000,1,FALSE)),"Not in List","")))</f>
        <v/>
      </c>
      <c r="J302" s="1" t="str">
        <f t="shared" si="126"/>
        <v/>
      </c>
      <c r="K302" s="1" t="str">
        <f t="shared" si="127"/>
        <v/>
      </c>
      <c r="L302" s="8"/>
      <c r="M302" s="8"/>
      <c r="N302" s="8"/>
      <c r="O302" s="8"/>
      <c r="P302" s="1" t="str">
        <f t="shared" si="100"/>
        <v/>
      </c>
      <c r="Q302" s="1" t="str">
        <f t="shared" si="101"/>
        <v/>
      </c>
      <c r="U302" s="8"/>
      <c r="W302" s="8"/>
      <c r="X302" s="1" t="str">
        <f t="shared" si="102"/>
        <v/>
      </c>
      <c r="Y302" s="1" t="str">
        <f t="shared" si="128"/>
        <v/>
      </c>
      <c r="Z302" s="117"/>
      <c r="AA302" s="1" t="str">
        <f t="shared" si="129"/>
        <v/>
      </c>
      <c r="AE302" t="s">
        <v>81</v>
      </c>
      <c r="AF302" t="s">
        <v>7055</v>
      </c>
      <c r="AG302" t="s">
        <v>606</v>
      </c>
      <c r="AH302" t="s">
        <v>7542</v>
      </c>
      <c r="AI302" t="s">
        <v>89</v>
      </c>
      <c r="AK302" t="s">
        <v>7543</v>
      </c>
      <c r="AL302" t="s">
        <v>91</v>
      </c>
      <c r="AN302" s="59" t="s">
        <v>7527</v>
      </c>
      <c r="AP302" s="59"/>
      <c r="AT302" s="150" t="s">
        <v>81</v>
      </c>
      <c r="AU302" s="150" t="s">
        <v>81</v>
      </c>
      <c r="AV302" s="150" t="s">
        <v>81</v>
      </c>
      <c r="AX302" s="1" t="str">
        <f t="shared" si="105"/>
        <v/>
      </c>
      <c r="AY302" s="1" t="str">
        <f t="shared" si="106"/>
        <v/>
      </c>
      <c r="BA302" t="s">
        <v>4277</v>
      </c>
      <c r="BB302" t="s">
        <v>4276</v>
      </c>
      <c r="BO302" s="8" t="s">
        <v>6005</v>
      </c>
      <c r="BP302" s="5" t="s">
        <v>9472</v>
      </c>
      <c r="BY302">
        <v>385657</v>
      </c>
      <c r="BZ302" t="s">
        <v>14505</v>
      </c>
    </row>
    <row r="303" spans="1:78" x14ac:dyDescent="0.25">
      <c r="A303" s="1" t="str">
        <f t="shared" si="118"/>
        <v/>
      </c>
      <c r="B303" s="1" t="str">
        <f t="shared" si="119"/>
        <v/>
      </c>
      <c r="C303" s="60" t="str">
        <f t="shared" si="120"/>
        <v/>
      </c>
      <c r="D303" s="1" t="str">
        <f t="shared" si="121"/>
        <v/>
      </c>
      <c r="E303" s="1" t="str">
        <f t="shared" si="122"/>
        <v/>
      </c>
      <c r="F303" s="1" t="str">
        <f t="shared" si="123"/>
        <v/>
      </c>
      <c r="G303" s="1" t="str">
        <f t="shared" si="124"/>
        <v/>
      </c>
      <c r="H303" s="55" t="str">
        <f t="shared" si="125"/>
        <v/>
      </c>
      <c r="I303" s="1" t="str">
        <f>IF(O303="","",(IF(ISNA(VLOOKUP(O303,'On-Air sites List'!$B$1:$B$2000,1,FALSE)),"Not in List","")))</f>
        <v/>
      </c>
      <c r="J303" s="1" t="str">
        <f t="shared" si="126"/>
        <v/>
      </c>
      <c r="K303" s="1" t="str">
        <f t="shared" si="127"/>
        <v/>
      </c>
      <c r="L303" s="8"/>
      <c r="M303" s="8"/>
      <c r="N303" s="8"/>
      <c r="O303" s="8"/>
      <c r="P303" s="1" t="str">
        <f t="shared" si="100"/>
        <v/>
      </c>
      <c r="Q303" s="1" t="str">
        <f t="shared" si="101"/>
        <v/>
      </c>
      <c r="U303" s="8"/>
      <c r="W303" s="8"/>
      <c r="X303" s="1" t="str">
        <f t="shared" si="102"/>
        <v/>
      </c>
      <c r="Y303" s="1" t="str">
        <f t="shared" si="128"/>
        <v/>
      </c>
      <c r="Z303" s="117"/>
      <c r="AA303" s="1" t="str">
        <f t="shared" si="129"/>
        <v/>
      </c>
      <c r="AE303" t="s">
        <v>81</v>
      </c>
      <c r="AF303" t="s">
        <v>7048</v>
      </c>
      <c r="AG303" t="s">
        <v>609</v>
      </c>
      <c r="AH303" t="s">
        <v>7544</v>
      </c>
      <c r="AI303" t="s">
        <v>89</v>
      </c>
      <c r="AK303" t="s">
        <v>7545</v>
      </c>
      <c r="AL303" t="s">
        <v>91</v>
      </c>
      <c r="AN303" s="59" t="s">
        <v>7527</v>
      </c>
      <c r="AP303" s="59"/>
      <c r="AT303" s="150" t="s">
        <v>81</v>
      </c>
      <c r="AU303" s="150" t="s">
        <v>81</v>
      </c>
      <c r="AV303" s="150" t="s">
        <v>81</v>
      </c>
      <c r="AX303" s="1" t="str">
        <f t="shared" si="105"/>
        <v/>
      </c>
      <c r="AY303" s="1" t="str">
        <f t="shared" si="106"/>
        <v/>
      </c>
      <c r="BA303" t="s">
        <v>2778</v>
      </c>
      <c r="BB303" t="s">
        <v>4276</v>
      </c>
      <c r="BO303" s="8" t="s">
        <v>6636</v>
      </c>
      <c r="BP303" s="5" t="s">
        <v>9473</v>
      </c>
      <c r="BY303">
        <v>385658</v>
      </c>
      <c r="BZ303" t="s">
        <v>14505</v>
      </c>
    </row>
    <row r="304" spans="1:78" x14ac:dyDescent="0.25">
      <c r="A304" s="1" t="str">
        <f t="shared" si="118"/>
        <v/>
      </c>
      <c r="B304" s="1" t="str">
        <f t="shared" si="119"/>
        <v/>
      </c>
      <c r="C304" s="60" t="str">
        <f t="shared" si="120"/>
        <v/>
      </c>
      <c r="D304" s="1" t="str">
        <f t="shared" si="121"/>
        <v/>
      </c>
      <c r="E304" s="1" t="str">
        <f t="shared" si="122"/>
        <v/>
      </c>
      <c r="F304" s="1" t="str">
        <f t="shared" si="123"/>
        <v/>
      </c>
      <c r="G304" s="1" t="str">
        <f t="shared" si="124"/>
        <v/>
      </c>
      <c r="H304" s="55" t="str">
        <f t="shared" si="125"/>
        <v/>
      </c>
      <c r="I304" s="1" t="str">
        <f>IF(O304="","",(IF(ISNA(VLOOKUP(O304,'On-Air sites List'!$B$1:$B$2000,1,FALSE)),"Not in List","")))</f>
        <v/>
      </c>
      <c r="J304" s="1" t="str">
        <f t="shared" si="126"/>
        <v/>
      </c>
      <c r="K304" s="1" t="str">
        <f t="shared" si="127"/>
        <v/>
      </c>
      <c r="L304" s="8"/>
      <c r="M304" s="8"/>
      <c r="N304" s="8"/>
      <c r="O304" s="8"/>
      <c r="P304" s="1" t="str">
        <f t="shared" si="100"/>
        <v/>
      </c>
      <c r="Q304" s="1" t="str">
        <f t="shared" si="101"/>
        <v/>
      </c>
      <c r="U304" s="8"/>
      <c r="W304" s="8"/>
      <c r="X304" s="1" t="str">
        <f t="shared" si="102"/>
        <v/>
      </c>
      <c r="Y304" s="1" t="str">
        <f t="shared" si="128"/>
        <v/>
      </c>
      <c r="Z304" s="117"/>
      <c r="AA304" s="1" t="str">
        <f t="shared" si="129"/>
        <v/>
      </c>
      <c r="AE304" t="s">
        <v>81</v>
      </c>
      <c r="AF304" t="s">
        <v>7094</v>
      </c>
      <c r="AG304" t="s">
        <v>612</v>
      </c>
      <c r="AH304" t="s">
        <v>7546</v>
      </c>
      <c r="AI304" t="s">
        <v>89</v>
      </c>
      <c r="AK304" t="s">
        <v>7547</v>
      </c>
      <c r="AL304" t="s">
        <v>91</v>
      </c>
      <c r="AN304" s="59" t="s">
        <v>7527</v>
      </c>
      <c r="AP304" s="59"/>
      <c r="AT304" s="150" t="s">
        <v>81</v>
      </c>
      <c r="AU304" s="150" t="s">
        <v>81</v>
      </c>
      <c r="AV304" s="150" t="s">
        <v>81</v>
      </c>
      <c r="AX304" s="1" t="str">
        <f t="shared" si="105"/>
        <v/>
      </c>
      <c r="AY304" s="1" t="str">
        <f t="shared" si="106"/>
        <v/>
      </c>
      <c r="BA304" t="s">
        <v>4278</v>
      </c>
      <c r="BB304" t="s">
        <v>4276</v>
      </c>
      <c r="BO304" s="8" t="s">
        <v>9474</v>
      </c>
      <c r="BP304" s="5" t="s">
        <v>9475</v>
      </c>
      <c r="BY304">
        <v>385659</v>
      </c>
      <c r="BZ304" t="s">
        <v>14505</v>
      </c>
    </row>
    <row r="305" spans="1:78" x14ac:dyDescent="0.25">
      <c r="A305" s="1" t="str">
        <f t="shared" si="118"/>
        <v/>
      </c>
      <c r="B305" s="1" t="str">
        <f t="shared" si="119"/>
        <v/>
      </c>
      <c r="C305" s="60" t="str">
        <f t="shared" si="120"/>
        <v/>
      </c>
      <c r="D305" s="1" t="str">
        <f t="shared" si="121"/>
        <v/>
      </c>
      <c r="E305" s="1" t="str">
        <f t="shared" si="122"/>
        <v/>
      </c>
      <c r="F305" s="1" t="str">
        <f t="shared" si="123"/>
        <v/>
      </c>
      <c r="G305" s="1" t="str">
        <f t="shared" si="124"/>
        <v/>
      </c>
      <c r="H305" s="55" t="str">
        <f t="shared" si="125"/>
        <v/>
      </c>
      <c r="I305" s="1" t="str">
        <f>IF(O305="","",(IF(ISNA(VLOOKUP(O305,'On-Air sites List'!$B$1:$B$2000,1,FALSE)),"Not in List","")))</f>
        <v/>
      </c>
      <c r="J305" s="1" t="str">
        <f t="shared" si="126"/>
        <v/>
      </c>
      <c r="K305" s="1" t="str">
        <f t="shared" si="127"/>
        <v/>
      </c>
      <c r="L305" s="8"/>
      <c r="M305" s="8"/>
      <c r="N305" s="8"/>
      <c r="O305" s="8"/>
      <c r="P305" s="1" t="str">
        <f t="shared" si="100"/>
        <v/>
      </c>
      <c r="Q305" s="1" t="str">
        <f t="shared" si="101"/>
        <v/>
      </c>
      <c r="U305" s="8"/>
      <c r="W305" s="8"/>
      <c r="X305" s="1" t="str">
        <f t="shared" si="102"/>
        <v/>
      </c>
      <c r="Y305" s="1" t="str">
        <f t="shared" si="128"/>
        <v/>
      </c>
      <c r="Z305" s="117"/>
      <c r="AA305" s="1" t="str">
        <f t="shared" si="129"/>
        <v/>
      </c>
      <c r="AE305" t="s">
        <v>81</v>
      </c>
      <c r="AF305" t="s">
        <v>7033</v>
      </c>
      <c r="AG305" t="s">
        <v>615</v>
      </c>
      <c r="AH305" t="s">
        <v>7548</v>
      </c>
      <c r="AI305" t="s">
        <v>89</v>
      </c>
      <c r="AK305" t="s">
        <v>7549</v>
      </c>
      <c r="AL305" t="s">
        <v>91</v>
      </c>
      <c r="AN305" s="59" t="s">
        <v>7527</v>
      </c>
      <c r="AP305" s="59"/>
      <c r="AT305" s="150" t="s">
        <v>81</v>
      </c>
      <c r="AU305" s="150" t="s">
        <v>81</v>
      </c>
      <c r="AV305" s="150" t="s">
        <v>81</v>
      </c>
      <c r="AX305" s="1" t="str">
        <f t="shared" si="105"/>
        <v/>
      </c>
      <c r="AY305" s="1" t="str">
        <f t="shared" si="106"/>
        <v/>
      </c>
      <c r="BA305" t="s">
        <v>3751</v>
      </c>
      <c r="BB305" t="s">
        <v>4276</v>
      </c>
      <c r="BO305" s="8" t="s">
        <v>5525</v>
      </c>
      <c r="BP305" s="5" t="s">
        <v>9476</v>
      </c>
      <c r="BY305">
        <v>385660</v>
      </c>
      <c r="BZ305" t="s">
        <v>14505</v>
      </c>
    </row>
    <row r="306" spans="1:78" x14ac:dyDescent="0.25">
      <c r="A306" s="1" t="str">
        <f t="shared" si="118"/>
        <v/>
      </c>
      <c r="B306" s="1" t="str">
        <f t="shared" si="119"/>
        <v/>
      </c>
      <c r="C306" s="60" t="str">
        <f t="shared" si="120"/>
        <v/>
      </c>
      <c r="D306" s="1" t="str">
        <f t="shared" si="121"/>
        <v/>
      </c>
      <c r="E306" s="1" t="str">
        <f t="shared" si="122"/>
        <v/>
      </c>
      <c r="F306" s="1" t="str">
        <f t="shared" si="123"/>
        <v/>
      </c>
      <c r="G306" s="1" t="str">
        <f t="shared" si="124"/>
        <v/>
      </c>
      <c r="H306" s="55" t="str">
        <f t="shared" si="125"/>
        <v/>
      </c>
      <c r="I306" s="1" t="str">
        <f>IF(O306="","",(IF(ISNA(VLOOKUP(O306,'On-Air sites List'!$B$1:$B$2000,1,FALSE)),"Not in List","")))</f>
        <v/>
      </c>
      <c r="J306" s="1" t="str">
        <f t="shared" si="126"/>
        <v/>
      </c>
      <c r="K306" s="1" t="str">
        <f t="shared" si="127"/>
        <v/>
      </c>
      <c r="L306" s="8"/>
      <c r="M306" s="8"/>
      <c r="N306" s="8"/>
      <c r="O306" s="8"/>
      <c r="P306" s="1" t="str">
        <f t="shared" si="100"/>
        <v/>
      </c>
      <c r="Q306" s="1" t="str">
        <f t="shared" si="101"/>
        <v/>
      </c>
      <c r="U306" s="8"/>
      <c r="W306" s="8"/>
      <c r="X306" s="1" t="str">
        <f t="shared" si="102"/>
        <v/>
      </c>
      <c r="Y306" s="1" t="str">
        <f t="shared" si="128"/>
        <v/>
      </c>
      <c r="Z306" s="117"/>
      <c r="AA306" s="1" t="str">
        <f t="shared" si="129"/>
        <v/>
      </c>
      <c r="AE306" t="s">
        <v>81</v>
      </c>
      <c r="AF306" t="s">
        <v>7021</v>
      </c>
      <c r="AG306" t="s">
        <v>618</v>
      </c>
      <c r="AH306" t="s">
        <v>7550</v>
      </c>
      <c r="AI306" t="s">
        <v>89</v>
      </c>
      <c r="AK306" t="s">
        <v>7551</v>
      </c>
      <c r="AL306" t="s">
        <v>91</v>
      </c>
      <c r="AN306" s="59" t="s">
        <v>7527</v>
      </c>
      <c r="AP306" s="59"/>
      <c r="AT306" s="150" t="s">
        <v>81</v>
      </c>
      <c r="AU306" s="150" t="s">
        <v>81</v>
      </c>
      <c r="AV306" s="150" t="s">
        <v>81</v>
      </c>
      <c r="AX306" s="1" t="str">
        <f t="shared" si="105"/>
        <v/>
      </c>
      <c r="AY306" s="1" t="str">
        <f t="shared" si="106"/>
        <v/>
      </c>
      <c r="BA306" t="s">
        <v>2754</v>
      </c>
      <c r="BB306" t="s">
        <v>4276</v>
      </c>
      <c r="BO306" s="8" t="s">
        <v>6522</v>
      </c>
      <c r="BP306" s="5" t="s">
        <v>9477</v>
      </c>
      <c r="BY306">
        <v>385661</v>
      </c>
      <c r="BZ306" t="s">
        <v>14505</v>
      </c>
    </row>
    <row r="307" spans="1:78" x14ac:dyDescent="0.25">
      <c r="A307" s="1" t="str">
        <f t="shared" si="118"/>
        <v/>
      </c>
      <c r="B307" s="1" t="str">
        <f t="shared" si="119"/>
        <v/>
      </c>
      <c r="C307" s="60" t="str">
        <f t="shared" si="120"/>
        <v/>
      </c>
      <c r="D307" s="1" t="str">
        <f t="shared" si="121"/>
        <v/>
      </c>
      <c r="E307" s="1" t="str">
        <f t="shared" si="122"/>
        <v/>
      </c>
      <c r="F307" s="1" t="str">
        <f t="shared" si="123"/>
        <v/>
      </c>
      <c r="G307" s="1" t="str">
        <f t="shared" si="124"/>
        <v/>
      </c>
      <c r="H307" s="55" t="str">
        <f t="shared" si="125"/>
        <v/>
      </c>
      <c r="I307" s="1" t="str">
        <f>IF(O307="","",(IF(ISNA(VLOOKUP(O307,'On-Air sites List'!$B$1:$B$2000,1,FALSE)),"Not in List","")))</f>
        <v/>
      </c>
      <c r="J307" s="1" t="str">
        <f t="shared" si="126"/>
        <v/>
      </c>
      <c r="K307" s="1" t="str">
        <f t="shared" si="127"/>
        <v/>
      </c>
      <c r="L307" s="8"/>
      <c r="M307" s="8"/>
      <c r="N307" s="8"/>
      <c r="O307" s="8"/>
      <c r="P307" s="1" t="str">
        <f t="shared" si="100"/>
        <v/>
      </c>
      <c r="Q307" s="1" t="str">
        <f t="shared" si="101"/>
        <v/>
      </c>
      <c r="U307" s="8"/>
      <c r="W307" s="8"/>
      <c r="X307" s="1" t="str">
        <f t="shared" si="102"/>
        <v/>
      </c>
      <c r="Y307" s="1" t="str">
        <f t="shared" si="128"/>
        <v/>
      </c>
      <c r="Z307" s="117"/>
      <c r="AA307" s="1" t="str">
        <f t="shared" si="129"/>
        <v/>
      </c>
      <c r="AE307" t="s">
        <v>81</v>
      </c>
      <c r="AF307" t="s">
        <v>7049</v>
      </c>
      <c r="AG307" t="s">
        <v>621</v>
      </c>
      <c r="AH307" t="s">
        <v>7552</v>
      </c>
      <c r="AI307" t="s">
        <v>89</v>
      </c>
      <c r="AK307" t="s">
        <v>7553</v>
      </c>
      <c r="AL307" t="s">
        <v>91</v>
      </c>
      <c r="AN307" s="59" t="s">
        <v>7527</v>
      </c>
      <c r="AP307" s="59"/>
      <c r="AT307" s="150" t="s">
        <v>81</v>
      </c>
      <c r="AU307" s="150" t="s">
        <v>81</v>
      </c>
      <c r="AV307" s="150" t="s">
        <v>81</v>
      </c>
      <c r="AX307" s="1" t="str">
        <f t="shared" si="105"/>
        <v/>
      </c>
      <c r="AY307" s="1" t="str">
        <f t="shared" si="106"/>
        <v/>
      </c>
      <c r="BA307" t="s">
        <v>3234</v>
      </c>
      <c r="BB307" t="s">
        <v>4276</v>
      </c>
      <c r="BO307" s="8" t="s">
        <v>5491</v>
      </c>
      <c r="BP307" s="5" t="s">
        <v>9478</v>
      </c>
      <c r="BY307">
        <v>385662</v>
      </c>
      <c r="BZ307" t="s">
        <v>14505</v>
      </c>
    </row>
    <row r="308" spans="1:78" x14ac:dyDescent="0.25">
      <c r="A308" s="1" t="str">
        <f t="shared" si="118"/>
        <v/>
      </c>
      <c r="B308" s="1" t="str">
        <f t="shared" si="119"/>
        <v/>
      </c>
      <c r="C308" s="60" t="str">
        <f t="shared" si="120"/>
        <v/>
      </c>
      <c r="D308" s="1" t="str">
        <f t="shared" si="121"/>
        <v/>
      </c>
      <c r="E308" s="1" t="str">
        <f t="shared" si="122"/>
        <v/>
      </c>
      <c r="F308" s="1" t="str">
        <f t="shared" si="123"/>
        <v/>
      </c>
      <c r="G308" s="1" t="str">
        <f t="shared" si="124"/>
        <v/>
      </c>
      <c r="H308" s="55" t="str">
        <f t="shared" si="125"/>
        <v/>
      </c>
      <c r="I308" s="1" t="str">
        <f>IF(O308="","",(IF(ISNA(VLOOKUP(O308,'On-Air sites List'!$B$1:$B$2000,1,FALSE)),"Not in List","")))</f>
        <v/>
      </c>
      <c r="J308" s="1" t="str">
        <f t="shared" si="126"/>
        <v/>
      </c>
      <c r="K308" s="1" t="str">
        <f t="shared" si="127"/>
        <v/>
      </c>
      <c r="L308" s="8"/>
      <c r="M308" s="8"/>
      <c r="N308" s="8"/>
      <c r="O308" s="8"/>
      <c r="P308" s="1" t="str">
        <f t="shared" si="100"/>
        <v/>
      </c>
      <c r="Q308" s="1" t="str">
        <f t="shared" si="101"/>
        <v/>
      </c>
      <c r="U308" s="8"/>
      <c r="W308" s="8"/>
      <c r="X308" s="1" t="str">
        <f t="shared" si="102"/>
        <v/>
      </c>
      <c r="Y308" s="1" t="str">
        <f t="shared" si="128"/>
        <v/>
      </c>
      <c r="Z308" s="117"/>
      <c r="AA308" s="1" t="str">
        <f t="shared" si="129"/>
        <v/>
      </c>
      <c r="AE308" t="s">
        <v>81</v>
      </c>
      <c r="AF308" t="s">
        <v>7171</v>
      </c>
      <c r="AG308" t="s">
        <v>4368</v>
      </c>
      <c r="AH308" t="s">
        <v>7554</v>
      </c>
      <c r="AI308" t="s">
        <v>89</v>
      </c>
      <c r="AK308" t="s">
        <v>7555</v>
      </c>
      <c r="AL308" t="s">
        <v>91</v>
      </c>
      <c r="AN308" s="59" t="s">
        <v>7527</v>
      </c>
      <c r="AP308" s="59"/>
      <c r="AT308" s="150" t="s">
        <v>81</v>
      </c>
      <c r="AU308" s="150" t="s">
        <v>81</v>
      </c>
      <c r="AV308" s="150" t="s">
        <v>81</v>
      </c>
      <c r="AX308" s="1" t="str">
        <f t="shared" si="105"/>
        <v/>
      </c>
      <c r="AY308" s="1" t="str">
        <f t="shared" si="106"/>
        <v/>
      </c>
      <c r="BA308" t="s">
        <v>4279</v>
      </c>
      <c r="BB308" t="s">
        <v>4276</v>
      </c>
      <c r="BO308" s="8" t="s">
        <v>5643</v>
      </c>
      <c r="BP308" s="5" t="s">
        <v>9479</v>
      </c>
      <c r="BY308">
        <v>385663</v>
      </c>
      <c r="BZ308" t="s">
        <v>14505</v>
      </c>
    </row>
    <row r="309" spans="1:78" x14ac:dyDescent="0.25">
      <c r="A309" s="1" t="str">
        <f t="shared" si="118"/>
        <v/>
      </c>
      <c r="B309" s="1" t="str">
        <f t="shared" si="119"/>
        <v/>
      </c>
      <c r="C309" s="60" t="str">
        <f t="shared" si="120"/>
        <v/>
      </c>
      <c r="D309" s="1" t="str">
        <f t="shared" si="121"/>
        <v/>
      </c>
      <c r="E309" s="1" t="str">
        <f t="shared" si="122"/>
        <v/>
      </c>
      <c r="F309" s="1" t="str">
        <f t="shared" si="123"/>
        <v/>
      </c>
      <c r="G309" s="1" t="str">
        <f t="shared" si="124"/>
        <v/>
      </c>
      <c r="H309" s="55" t="str">
        <f t="shared" si="125"/>
        <v/>
      </c>
      <c r="I309" s="1" t="str">
        <f>IF(O309="","",(IF(ISNA(VLOOKUP(O309,'On-Air sites List'!$B$1:$B$2000,1,FALSE)),"Not in List","")))</f>
        <v/>
      </c>
      <c r="J309" s="1" t="str">
        <f t="shared" si="126"/>
        <v/>
      </c>
      <c r="K309" s="1" t="str">
        <f t="shared" si="127"/>
        <v/>
      </c>
      <c r="L309" s="8"/>
      <c r="M309" s="8"/>
      <c r="N309" s="8"/>
      <c r="O309" s="8"/>
      <c r="P309" s="1" t="str">
        <f t="shared" si="100"/>
        <v/>
      </c>
      <c r="Q309" s="1" t="str">
        <f t="shared" si="101"/>
        <v/>
      </c>
      <c r="U309" s="8"/>
      <c r="W309" s="8"/>
      <c r="X309" s="1" t="str">
        <f t="shared" si="102"/>
        <v/>
      </c>
      <c r="Y309" s="1" t="str">
        <f t="shared" si="128"/>
        <v/>
      </c>
      <c r="Z309" s="117"/>
      <c r="AA309" s="1" t="str">
        <f t="shared" si="129"/>
        <v/>
      </c>
      <c r="AE309" t="s">
        <v>81</v>
      </c>
      <c r="AF309" t="s">
        <v>7175</v>
      </c>
      <c r="AG309" t="s">
        <v>4400</v>
      </c>
      <c r="AH309" t="s">
        <v>7556</v>
      </c>
      <c r="AI309" t="s">
        <v>89</v>
      </c>
      <c r="AK309" t="s">
        <v>7557</v>
      </c>
      <c r="AL309" t="s">
        <v>91</v>
      </c>
      <c r="AN309" s="59" t="s">
        <v>7527</v>
      </c>
      <c r="AP309" s="59"/>
      <c r="AT309" s="150" t="s">
        <v>81</v>
      </c>
      <c r="AU309" s="150" t="s">
        <v>81</v>
      </c>
      <c r="AV309" s="150" t="s">
        <v>81</v>
      </c>
      <c r="AX309" s="1" t="str">
        <f t="shared" si="105"/>
        <v/>
      </c>
      <c r="AY309" s="1" t="str">
        <f t="shared" si="106"/>
        <v/>
      </c>
      <c r="BA309" t="s">
        <v>4280</v>
      </c>
      <c r="BB309" t="s">
        <v>4276</v>
      </c>
      <c r="BO309" s="8" t="s">
        <v>6699</v>
      </c>
      <c r="BP309" s="5" t="s">
        <v>9480</v>
      </c>
      <c r="BY309">
        <v>385664</v>
      </c>
      <c r="BZ309" t="s">
        <v>14505</v>
      </c>
    </row>
    <row r="310" spans="1:78" x14ac:dyDescent="0.25">
      <c r="A310" s="1" t="str">
        <f t="shared" si="118"/>
        <v/>
      </c>
      <c r="B310" s="1" t="str">
        <f t="shared" si="119"/>
        <v/>
      </c>
      <c r="C310" s="60" t="str">
        <f t="shared" si="120"/>
        <v/>
      </c>
      <c r="D310" s="1" t="str">
        <f t="shared" si="121"/>
        <v/>
      </c>
      <c r="E310" s="1" t="str">
        <f t="shared" si="122"/>
        <v/>
      </c>
      <c r="F310" s="1" t="str">
        <f t="shared" si="123"/>
        <v/>
      </c>
      <c r="G310" s="1" t="str">
        <f t="shared" si="124"/>
        <v/>
      </c>
      <c r="H310" s="55" t="str">
        <f t="shared" si="125"/>
        <v/>
      </c>
      <c r="I310" s="1" t="str">
        <f>IF(O310="","",(IF(ISNA(VLOOKUP(O310,'On-Air sites List'!$B$1:$B$2000,1,FALSE)),"Not in List","")))</f>
        <v/>
      </c>
      <c r="J310" s="1" t="str">
        <f t="shared" si="126"/>
        <v/>
      </c>
      <c r="K310" s="1" t="str">
        <f t="shared" si="127"/>
        <v/>
      </c>
      <c r="L310" s="8"/>
      <c r="M310" s="8"/>
      <c r="N310" s="8"/>
      <c r="O310" s="8"/>
      <c r="P310" s="1" t="str">
        <f t="shared" si="100"/>
        <v/>
      </c>
      <c r="Q310" s="1" t="str">
        <f t="shared" si="101"/>
        <v/>
      </c>
      <c r="U310" s="8"/>
      <c r="W310" s="8"/>
      <c r="X310" s="1" t="str">
        <f t="shared" si="102"/>
        <v/>
      </c>
      <c r="Y310" s="1" t="str">
        <f t="shared" si="128"/>
        <v/>
      </c>
      <c r="Z310" s="117"/>
      <c r="AA310" s="1" t="str">
        <f t="shared" si="129"/>
        <v/>
      </c>
      <c r="AE310" t="s">
        <v>81</v>
      </c>
      <c r="AF310" t="s">
        <v>7558</v>
      </c>
      <c r="AG310" t="s">
        <v>4394</v>
      </c>
      <c r="AH310" t="s">
        <v>7559</v>
      </c>
      <c r="AI310" t="s">
        <v>89</v>
      </c>
      <c r="AK310" t="s">
        <v>7560</v>
      </c>
      <c r="AL310" t="s">
        <v>91</v>
      </c>
      <c r="AN310" s="59" t="s">
        <v>7527</v>
      </c>
      <c r="AP310" s="59"/>
      <c r="AT310" s="150" t="s">
        <v>81</v>
      </c>
      <c r="AU310" s="150" t="s">
        <v>81</v>
      </c>
      <c r="AV310" s="150" t="s">
        <v>81</v>
      </c>
      <c r="AX310" s="1" t="str">
        <f t="shared" si="105"/>
        <v/>
      </c>
      <c r="AY310" s="1" t="str">
        <f t="shared" si="106"/>
        <v/>
      </c>
      <c r="BA310" t="s">
        <v>4281</v>
      </c>
      <c r="BB310" t="s">
        <v>4276</v>
      </c>
      <c r="BO310" s="8" t="s">
        <v>5903</v>
      </c>
      <c r="BP310" s="5" t="s">
        <v>9481</v>
      </c>
      <c r="BY310">
        <v>385665</v>
      </c>
      <c r="BZ310" t="s">
        <v>14505</v>
      </c>
    </row>
    <row r="311" spans="1:78" x14ac:dyDescent="0.25">
      <c r="A311" s="1" t="str">
        <f t="shared" si="118"/>
        <v/>
      </c>
      <c r="B311" s="1" t="str">
        <f t="shared" si="119"/>
        <v/>
      </c>
      <c r="C311" s="60" t="str">
        <f t="shared" si="120"/>
        <v/>
      </c>
      <c r="D311" s="1" t="str">
        <f t="shared" si="121"/>
        <v/>
      </c>
      <c r="E311" s="1" t="str">
        <f t="shared" si="122"/>
        <v/>
      </c>
      <c r="F311" s="1" t="str">
        <f t="shared" si="123"/>
        <v/>
      </c>
      <c r="G311" s="1" t="str">
        <f t="shared" si="124"/>
        <v/>
      </c>
      <c r="H311" s="55" t="str">
        <f t="shared" si="125"/>
        <v/>
      </c>
      <c r="I311" s="1" t="str">
        <f>IF(O311="","",(IF(ISNA(VLOOKUP(O311,'On-Air sites List'!$B$1:$B$2000,1,FALSE)),"Not in List","")))</f>
        <v/>
      </c>
      <c r="J311" s="1" t="str">
        <f t="shared" si="126"/>
        <v/>
      </c>
      <c r="K311" s="1" t="str">
        <f t="shared" si="127"/>
        <v/>
      </c>
      <c r="L311" s="8"/>
      <c r="M311" s="8"/>
      <c r="N311" s="8"/>
      <c r="O311" s="8"/>
      <c r="P311" s="1" t="str">
        <f t="shared" si="100"/>
        <v/>
      </c>
      <c r="Q311" s="1" t="str">
        <f t="shared" si="101"/>
        <v/>
      </c>
      <c r="U311" s="8"/>
      <c r="W311" s="8"/>
      <c r="X311" s="1" t="str">
        <f t="shared" si="102"/>
        <v/>
      </c>
      <c r="Y311" s="1" t="str">
        <f t="shared" si="128"/>
        <v/>
      </c>
      <c r="Z311" s="117"/>
      <c r="AA311" s="1" t="str">
        <f t="shared" si="129"/>
        <v/>
      </c>
      <c r="AE311" t="s">
        <v>81</v>
      </c>
      <c r="AF311" t="s">
        <v>11803</v>
      </c>
      <c r="AG311" t="s">
        <v>11804</v>
      </c>
      <c r="AH311" t="s">
        <v>11805</v>
      </c>
      <c r="AI311" t="s">
        <v>89</v>
      </c>
      <c r="AK311" t="s">
        <v>11806</v>
      </c>
      <c r="AL311" t="s">
        <v>91</v>
      </c>
      <c r="AN311" s="59" t="s">
        <v>7527</v>
      </c>
      <c r="AP311" s="59"/>
      <c r="AT311" s="150" t="s">
        <v>81</v>
      </c>
      <c r="AU311" s="150" t="s">
        <v>81</v>
      </c>
      <c r="AV311" s="150" t="s">
        <v>81</v>
      </c>
      <c r="AX311" s="1" t="str">
        <f t="shared" si="105"/>
        <v/>
      </c>
      <c r="AY311" s="1" t="str">
        <f t="shared" si="106"/>
        <v/>
      </c>
      <c r="BA311" t="s">
        <v>2762</v>
      </c>
      <c r="BB311" t="s">
        <v>4276</v>
      </c>
      <c r="BO311" s="8" t="s">
        <v>5936</v>
      </c>
      <c r="BP311" s="5" t="s">
        <v>9482</v>
      </c>
      <c r="BY311">
        <v>386346</v>
      </c>
      <c r="BZ311" t="s">
        <v>14505</v>
      </c>
    </row>
    <row r="312" spans="1:78" x14ac:dyDescent="0.25">
      <c r="A312" s="1" t="str">
        <f t="shared" si="118"/>
        <v/>
      </c>
      <c r="B312" s="1" t="str">
        <f t="shared" si="119"/>
        <v/>
      </c>
      <c r="C312" s="60" t="str">
        <f t="shared" si="120"/>
        <v/>
      </c>
      <c r="D312" s="1" t="str">
        <f t="shared" si="121"/>
        <v/>
      </c>
      <c r="E312" s="1" t="str">
        <f t="shared" si="122"/>
        <v/>
      </c>
      <c r="F312" s="1" t="str">
        <f t="shared" si="123"/>
        <v/>
      </c>
      <c r="G312" s="1" t="str">
        <f t="shared" si="124"/>
        <v/>
      </c>
      <c r="H312" s="55" t="str">
        <f t="shared" si="125"/>
        <v/>
      </c>
      <c r="I312" s="1" t="str">
        <f>IF(O312="","",(IF(ISNA(VLOOKUP(O312,'On-Air sites List'!$B$1:$B$2000,1,FALSE)),"Not in List","")))</f>
        <v/>
      </c>
      <c r="J312" s="1" t="str">
        <f t="shared" si="126"/>
        <v/>
      </c>
      <c r="K312" s="1" t="str">
        <f t="shared" si="127"/>
        <v/>
      </c>
      <c r="L312" s="8"/>
      <c r="M312" s="8"/>
      <c r="N312" s="8"/>
      <c r="O312" s="8"/>
      <c r="P312" s="1" t="str">
        <f t="shared" si="100"/>
        <v/>
      </c>
      <c r="Q312" s="1" t="str">
        <f t="shared" si="101"/>
        <v/>
      </c>
      <c r="U312" s="8"/>
      <c r="W312" s="8"/>
      <c r="X312" s="1" t="str">
        <f t="shared" si="102"/>
        <v/>
      </c>
      <c r="Y312" s="1" t="str">
        <f t="shared" si="128"/>
        <v/>
      </c>
      <c r="Z312" s="117"/>
      <c r="AA312" s="1" t="str">
        <f t="shared" si="129"/>
        <v/>
      </c>
      <c r="AE312" t="s">
        <v>81</v>
      </c>
      <c r="AF312" t="s">
        <v>154</v>
      </c>
      <c r="AG312" t="s">
        <v>155</v>
      </c>
      <c r="AH312" t="s">
        <v>591</v>
      </c>
      <c r="AI312" t="s">
        <v>89</v>
      </c>
      <c r="AK312" t="s">
        <v>592</v>
      </c>
      <c r="AL312" t="s">
        <v>91</v>
      </c>
      <c r="AN312" s="59" t="s">
        <v>7527</v>
      </c>
      <c r="AP312" s="59"/>
      <c r="AT312" s="150" t="s">
        <v>81</v>
      </c>
      <c r="AU312" s="150" t="s">
        <v>81</v>
      </c>
      <c r="AV312" s="150" t="s">
        <v>81</v>
      </c>
      <c r="AX312" s="1" t="str">
        <f t="shared" si="105"/>
        <v/>
      </c>
      <c r="AY312" s="1" t="str">
        <f t="shared" si="106"/>
        <v/>
      </c>
      <c r="BA312" t="s">
        <v>4282</v>
      </c>
      <c r="BB312" t="s">
        <v>4276</v>
      </c>
      <c r="BO312" s="8" t="s">
        <v>5538</v>
      </c>
      <c r="BP312" s="5" t="s">
        <v>9483</v>
      </c>
      <c r="BY312">
        <v>386347</v>
      </c>
      <c r="BZ312" t="s">
        <v>14505</v>
      </c>
    </row>
    <row r="313" spans="1:78" x14ac:dyDescent="0.25">
      <c r="A313" s="1" t="str">
        <f t="shared" si="118"/>
        <v/>
      </c>
      <c r="B313" s="1" t="str">
        <f t="shared" si="119"/>
        <v/>
      </c>
      <c r="C313" s="60" t="str">
        <f t="shared" si="120"/>
        <v/>
      </c>
      <c r="D313" s="1" t="str">
        <f t="shared" si="121"/>
        <v/>
      </c>
      <c r="E313" s="1" t="str">
        <f t="shared" si="122"/>
        <v/>
      </c>
      <c r="F313" s="1" t="str">
        <f t="shared" si="123"/>
        <v/>
      </c>
      <c r="G313" s="1" t="str">
        <f t="shared" si="124"/>
        <v/>
      </c>
      <c r="H313" s="55" t="str">
        <f t="shared" si="125"/>
        <v/>
      </c>
      <c r="I313" s="1" t="str">
        <f>IF(O313="","",(IF(ISNA(VLOOKUP(O313,'On-Air sites List'!$B$1:$B$2000,1,FALSE)),"Not in List","")))</f>
        <v/>
      </c>
      <c r="J313" s="1" t="str">
        <f t="shared" si="126"/>
        <v/>
      </c>
      <c r="K313" s="1" t="str">
        <f t="shared" si="127"/>
        <v/>
      </c>
      <c r="L313" s="8"/>
      <c r="M313" s="8"/>
      <c r="N313" s="8"/>
      <c r="O313" s="8"/>
      <c r="P313" s="1" t="str">
        <f t="shared" si="100"/>
        <v/>
      </c>
      <c r="Q313" s="1" t="str">
        <f t="shared" si="101"/>
        <v/>
      </c>
      <c r="U313" s="8"/>
      <c r="W313" s="8"/>
      <c r="X313" s="1" t="str">
        <f t="shared" si="102"/>
        <v/>
      </c>
      <c r="Y313" s="1" t="str">
        <f t="shared" si="128"/>
        <v/>
      </c>
      <c r="Z313" s="117"/>
      <c r="AA313" s="1" t="str">
        <f t="shared" si="129"/>
        <v/>
      </c>
      <c r="AE313" t="s">
        <v>593</v>
      </c>
      <c r="AF313" t="s">
        <v>86</v>
      </c>
      <c r="AG313" t="s">
        <v>87</v>
      </c>
      <c r="AH313" t="s">
        <v>594</v>
      </c>
      <c r="AI313" t="s">
        <v>89</v>
      </c>
      <c r="AK313" t="s">
        <v>595</v>
      </c>
      <c r="AL313" t="s">
        <v>91</v>
      </c>
      <c r="AN313" s="59" t="s">
        <v>7561</v>
      </c>
      <c r="AP313" s="59"/>
      <c r="AT313" s="150" t="s">
        <v>81</v>
      </c>
      <c r="AU313" s="150" t="s">
        <v>81</v>
      </c>
      <c r="AV313" s="150" t="s">
        <v>81</v>
      </c>
      <c r="AX313" s="1" t="str">
        <f t="shared" si="105"/>
        <v/>
      </c>
      <c r="AY313" s="1" t="str">
        <f t="shared" si="106"/>
        <v/>
      </c>
      <c r="BA313" t="s">
        <v>4283</v>
      </c>
      <c r="BB313" t="s">
        <v>4276</v>
      </c>
      <c r="BO313" s="8" t="s">
        <v>5937</v>
      </c>
      <c r="BP313" s="5" t="s">
        <v>9484</v>
      </c>
      <c r="BY313">
        <v>386400</v>
      </c>
      <c r="BZ313" t="s">
        <v>14505</v>
      </c>
    </row>
    <row r="314" spans="1:78" x14ac:dyDescent="0.25">
      <c r="A314" s="1" t="str">
        <f t="shared" si="118"/>
        <v/>
      </c>
      <c r="B314" s="1" t="str">
        <f t="shared" si="119"/>
        <v/>
      </c>
      <c r="C314" s="60" t="str">
        <f t="shared" si="120"/>
        <v/>
      </c>
      <c r="D314" s="1" t="str">
        <f t="shared" si="121"/>
        <v/>
      </c>
      <c r="E314" s="1" t="str">
        <f t="shared" si="122"/>
        <v/>
      </c>
      <c r="F314" s="1" t="str">
        <f t="shared" si="123"/>
        <v/>
      </c>
      <c r="G314" s="1" t="str">
        <f t="shared" si="124"/>
        <v/>
      </c>
      <c r="H314" s="55" t="str">
        <f t="shared" si="125"/>
        <v/>
      </c>
      <c r="I314" s="1" t="str">
        <f>IF(O314="","",(IF(ISNA(VLOOKUP(O314,'On-Air sites List'!$B$1:$B$2000,1,FALSE)),"Not in List","")))</f>
        <v/>
      </c>
      <c r="J314" s="1" t="str">
        <f t="shared" si="126"/>
        <v/>
      </c>
      <c r="K314" s="1" t="str">
        <f t="shared" si="127"/>
        <v/>
      </c>
      <c r="L314" s="8"/>
      <c r="M314" s="8"/>
      <c r="N314" s="8"/>
      <c r="O314" s="8"/>
      <c r="P314" s="1" t="str">
        <f t="shared" si="100"/>
        <v/>
      </c>
      <c r="Q314" s="1" t="str">
        <f t="shared" si="101"/>
        <v/>
      </c>
      <c r="U314" s="8"/>
      <c r="W314" s="8"/>
      <c r="X314" s="1" t="str">
        <f t="shared" si="102"/>
        <v/>
      </c>
      <c r="Y314" s="1" t="str">
        <f t="shared" si="128"/>
        <v/>
      </c>
      <c r="Z314" s="117"/>
      <c r="AA314" s="1" t="str">
        <f t="shared" si="129"/>
        <v/>
      </c>
      <c r="AE314" t="s">
        <v>81</v>
      </c>
      <c r="AF314" t="s">
        <v>92</v>
      </c>
      <c r="AG314" t="s">
        <v>93</v>
      </c>
      <c r="AH314" t="s">
        <v>596</v>
      </c>
      <c r="AI314" t="s">
        <v>89</v>
      </c>
      <c r="AK314" t="s">
        <v>597</v>
      </c>
      <c r="AL314" t="s">
        <v>91</v>
      </c>
      <c r="AN314" s="59" t="s">
        <v>7561</v>
      </c>
      <c r="AP314" s="59"/>
      <c r="AT314" s="150" t="s">
        <v>81</v>
      </c>
      <c r="AU314" s="150" t="s">
        <v>81</v>
      </c>
      <c r="AV314" s="150" t="s">
        <v>81</v>
      </c>
      <c r="AX314" s="1" t="str">
        <f t="shared" si="105"/>
        <v/>
      </c>
      <c r="AY314" s="1" t="str">
        <f t="shared" si="106"/>
        <v/>
      </c>
      <c r="BA314" t="s">
        <v>2692</v>
      </c>
      <c r="BB314" t="s">
        <v>4276</v>
      </c>
      <c r="BO314" s="8" t="s">
        <v>9485</v>
      </c>
      <c r="BP314" s="5" t="s">
        <v>9486</v>
      </c>
      <c r="BY314">
        <v>395670</v>
      </c>
      <c r="BZ314" t="s">
        <v>14505</v>
      </c>
    </row>
    <row r="315" spans="1:78" x14ac:dyDescent="0.25">
      <c r="A315" s="1" t="str">
        <f t="shared" si="118"/>
        <v/>
      </c>
      <c r="B315" s="1" t="str">
        <f t="shared" si="119"/>
        <v/>
      </c>
      <c r="C315" s="60" t="str">
        <f t="shared" si="120"/>
        <v/>
      </c>
      <c r="D315" s="1" t="str">
        <f t="shared" si="121"/>
        <v/>
      </c>
      <c r="E315" s="1" t="str">
        <f t="shared" si="122"/>
        <v/>
      </c>
      <c r="F315" s="1" t="str">
        <f t="shared" si="123"/>
        <v/>
      </c>
      <c r="G315" s="1" t="str">
        <f t="shared" si="124"/>
        <v/>
      </c>
      <c r="H315" s="55" t="str">
        <f t="shared" si="125"/>
        <v/>
      </c>
      <c r="I315" s="1" t="str">
        <f>IF(O315="","",(IF(ISNA(VLOOKUP(O315,'On-Air sites List'!$B$1:$B$2000,1,FALSE)),"Not in List","")))</f>
        <v/>
      </c>
      <c r="J315" s="1" t="str">
        <f t="shared" si="126"/>
        <v/>
      </c>
      <c r="K315" s="1" t="str">
        <f t="shared" si="127"/>
        <v/>
      </c>
      <c r="L315" s="8"/>
      <c r="M315" s="8"/>
      <c r="N315" s="8"/>
      <c r="O315" s="8"/>
      <c r="P315" s="1" t="str">
        <f t="shared" si="100"/>
        <v/>
      </c>
      <c r="Q315" s="1" t="str">
        <f t="shared" si="101"/>
        <v/>
      </c>
      <c r="U315" s="8"/>
      <c r="W315" s="8"/>
      <c r="X315" s="1" t="str">
        <f t="shared" si="102"/>
        <v/>
      </c>
      <c r="Y315" s="1" t="str">
        <f t="shared" si="128"/>
        <v/>
      </c>
      <c r="Z315" s="117"/>
      <c r="AA315" s="1" t="str">
        <f t="shared" si="129"/>
        <v/>
      </c>
      <c r="AE315" t="s">
        <v>81</v>
      </c>
      <c r="AF315" t="s">
        <v>96</v>
      </c>
      <c r="AG315" t="s">
        <v>97</v>
      </c>
      <c r="AH315" t="s">
        <v>598</v>
      </c>
      <c r="AI315" t="s">
        <v>89</v>
      </c>
      <c r="AK315" t="s">
        <v>599</v>
      </c>
      <c r="AL315" t="s">
        <v>91</v>
      </c>
      <c r="AN315" s="59" t="s">
        <v>7561</v>
      </c>
      <c r="AP315" s="59"/>
      <c r="AT315" s="150" t="s">
        <v>81</v>
      </c>
      <c r="AU315" s="150" t="s">
        <v>81</v>
      </c>
      <c r="AV315" s="150" t="s">
        <v>81</v>
      </c>
      <c r="AX315" s="1" t="str">
        <f t="shared" si="105"/>
        <v/>
      </c>
      <c r="AY315" s="1" t="str">
        <f t="shared" si="106"/>
        <v/>
      </c>
      <c r="BA315" t="s">
        <v>4284</v>
      </c>
      <c r="BB315" t="s">
        <v>4276</v>
      </c>
      <c r="BO315" s="8" t="s">
        <v>6304</v>
      </c>
      <c r="BP315" s="5" t="s">
        <v>9487</v>
      </c>
      <c r="BY315">
        <v>395671</v>
      </c>
      <c r="BZ315" t="s">
        <v>14505</v>
      </c>
    </row>
    <row r="316" spans="1:78" x14ac:dyDescent="0.25">
      <c r="A316" s="1" t="str">
        <f t="shared" si="118"/>
        <v/>
      </c>
      <c r="B316" s="1" t="str">
        <f t="shared" si="119"/>
        <v/>
      </c>
      <c r="C316" s="60" t="str">
        <f t="shared" si="120"/>
        <v/>
      </c>
      <c r="D316" s="1" t="str">
        <f t="shared" si="121"/>
        <v/>
      </c>
      <c r="E316" s="1" t="str">
        <f t="shared" si="122"/>
        <v/>
      </c>
      <c r="F316" s="1" t="str">
        <f t="shared" si="123"/>
        <v/>
      </c>
      <c r="G316" s="1" t="str">
        <f t="shared" si="124"/>
        <v/>
      </c>
      <c r="H316" s="55" t="str">
        <f t="shared" si="125"/>
        <v/>
      </c>
      <c r="I316" s="1" t="str">
        <f>IF(O316="","",(IF(ISNA(VLOOKUP(O316,'On-Air sites List'!$B$1:$B$2000,1,FALSE)),"Not in List","")))</f>
        <v/>
      </c>
      <c r="J316" s="1" t="str">
        <f t="shared" si="126"/>
        <v/>
      </c>
      <c r="K316" s="1" t="str">
        <f t="shared" si="127"/>
        <v/>
      </c>
      <c r="L316" s="8"/>
      <c r="M316" s="8"/>
      <c r="N316" s="8"/>
      <c r="O316" s="8"/>
      <c r="P316" s="1" t="str">
        <f t="shared" si="100"/>
        <v/>
      </c>
      <c r="Q316" s="1" t="str">
        <f t="shared" si="101"/>
        <v/>
      </c>
      <c r="U316" s="8"/>
      <c r="W316" s="8"/>
      <c r="X316" s="1" t="str">
        <f t="shared" si="102"/>
        <v/>
      </c>
      <c r="Y316" s="1" t="str">
        <f t="shared" si="128"/>
        <v/>
      </c>
      <c r="Z316" s="117"/>
      <c r="AA316" s="1" t="str">
        <f t="shared" si="129"/>
        <v/>
      </c>
      <c r="AE316" t="s">
        <v>81</v>
      </c>
      <c r="AF316" t="s">
        <v>100</v>
      </c>
      <c r="AG316" t="s">
        <v>101</v>
      </c>
      <c r="AH316" t="s">
        <v>600</v>
      </c>
      <c r="AI316" t="s">
        <v>89</v>
      </c>
      <c r="AK316" t="s">
        <v>601</v>
      </c>
      <c r="AL316" t="s">
        <v>91</v>
      </c>
      <c r="AN316" s="59" t="s">
        <v>7561</v>
      </c>
      <c r="AP316" s="59"/>
      <c r="AT316" s="150" t="s">
        <v>81</v>
      </c>
      <c r="AU316" s="150" t="s">
        <v>81</v>
      </c>
      <c r="AV316" s="150" t="s">
        <v>81</v>
      </c>
      <c r="AX316" s="1" t="str">
        <f t="shared" si="105"/>
        <v/>
      </c>
      <c r="AY316" s="1" t="str">
        <f t="shared" si="106"/>
        <v/>
      </c>
      <c r="BA316" t="s">
        <v>4285</v>
      </c>
      <c r="BB316" t="s">
        <v>4276</v>
      </c>
      <c r="BO316" s="8" t="s">
        <v>5154</v>
      </c>
      <c r="BP316" s="5" t="s">
        <v>9488</v>
      </c>
      <c r="BY316">
        <v>395672</v>
      </c>
      <c r="BZ316" t="s">
        <v>14505</v>
      </c>
    </row>
    <row r="317" spans="1:78" x14ac:dyDescent="0.25">
      <c r="A317" s="1" t="str">
        <f t="shared" si="118"/>
        <v/>
      </c>
      <c r="B317" s="1" t="str">
        <f t="shared" si="119"/>
        <v/>
      </c>
      <c r="C317" s="60" t="str">
        <f t="shared" si="120"/>
        <v/>
      </c>
      <c r="D317" s="1" t="str">
        <f t="shared" si="121"/>
        <v/>
      </c>
      <c r="E317" s="1" t="str">
        <f t="shared" si="122"/>
        <v/>
      </c>
      <c r="F317" s="1" t="str">
        <f t="shared" si="123"/>
        <v/>
      </c>
      <c r="G317" s="1" t="str">
        <f t="shared" si="124"/>
        <v/>
      </c>
      <c r="H317" s="55" t="str">
        <f t="shared" si="125"/>
        <v/>
      </c>
      <c r="I317" s="1" t="str">
        <f>IF(O317="","",(IF(ISNA(VLOOKUP(O317,'On-Air sites List'!$B$1:$B$2000,1,FALSE)),"Not in List","")))</f>
        <v/>
      </c>
      <c r="J317" s="1" t="str">
        <f t="shared" si="126"/>
        <v/>
      </c>
      <c r="K317" s="1" t="str">
        <f t="shared" si="127"/>
        <v/>
      </c>
      <c r="L317" s="8"/>
      <c r="M317" s="8"/>
      <c r="N317" s="8"/>
      <c r="O317" s="8"/>
      <c r="P317" s="1" t="str">
        <f t="shared" si="100"/>
        <v/>
      </c>
      <c r="Q317" s="1" t="str">
        <f t="shared" si="101"/>
        <v/>
      </c>
      <c r="U317" s="8"/>
      <c r="W317" s="8"/>
      <c r="X317" s="1" t="str">
        <f t="shared" si="102"/>
        <v/>
      </c>
      <c r="Y317" s="1" t="str">
        <f t="shared" si="128"/>
        <v/>
      </c>
      <c r="Z317" s="117"/>
      <c r="AA317" s="1" t="str">
        <f t="shared" si="129"/>
        <v/>
      </c>
      <c r="AE317" t="s">
        <v>81</v>
      </c>
      <c r="AF317" t="s">
        <v>104</v>
      </c>
      <c r="AG317" t="s">
        <v>105</v>
      </c>
      <c r="AH317" t="s">
        <v>602</v>
      </c>
      <c r="AI317" t="s">
        <v>89</v>
      </c>
      <c r="AK317" t="s">
        <v>603</v>
      </c>
      <c r="AL317" t="s">
        <v>91</v>
      </c>
      <c r="AN317" s="59" t="s">
        <v>7561</v>
      </c>
      <c r="AP317" s="59"/>
      <c r="AT317" s="150" t="s">
        <v>81</v>
      </c>
      <c r="AU317" s="150" t="s">
        <v>81</v>
      </c>
      <c r="AV317" s="150" t="s">
        <v>81</v>
      </c>
      <c r="AX317" s="1" t="str">
        <f t="shared" si="105"/>
        <v/>
      </c>
      <c r="AY317" s="1" t="str">
        <f t="shared" si="106"/>
        <v/>
      </c>
      <c r="BA317" t="s">
        <v>2482</v>
      </c>
      <c r="BB317" t="s">
        <v>4276</v>
      </c>
      <c r="BO317" s="8" t="s">
        <v>9489</v>
      </c>
      <c r="BP317" s="5" t="s">
        <v>9490</v>
      </c>
      <c r="BY317">
        <v>395673</v>
      </c>
      <c r="BZ317" t="s">
        <v>14505</v>
      </c>
    </row>
    <row r="318" spans="1:78" x14ac:dyDescent="0.25">
      <c r="A318" s="1" t="str">
        <f t="shared" si="118"/>
        <v/>
      </c>
      <c r="B318" s="1" t="str">
        <f t="shared" si="119"/>
        <v/>
      </c>
      <c r="C318" s="60" t="str">
        <f t="shared" si="120"/>
        <v/>
      </c>
      <c r="D318" s="1" t="str">
        <f t="shared" si="121"/>
        <v/>
      </c>
      <c r="E318" s="1" t="str">
        <f t="shared" si="122"/>
        <v/>
      </c>
      <c r="F318" s="1" t="str">
        <f t="shared" si="123"/>
        <v/>
      </c>
      <c r="G318" s="1" t="str">
        <f t="shared" si="124"/>
        <v/>
      </c>
      <c r="H318" s="55" t="str">
        <f t="shared" si="125"/>
        <v/>
      </c>
      <c r="I318" s="1" t="str">
        <f>IF(O318="","",(IF(ISNA(VLOOKUP(O318,'On-Air sites List'!$B$1:$B$2000,1,FALSE)),"Not in List","")))</f>
        <v/>
      </c>
      <c r="J318" s="1" t="str">
        <f t="shared" si="126"/>
        <v/>
      </c>
      <c r="K318" s="1" t="str">
        <f t="shared" si="127"/>
        <v/>
      </c>
      <c r="L318" s="8"/>
      <c r="M318" s="8"/>
      <c r="N318" s="8"/>
      <c r="O318" s="8"/>
      <c r="P318" s="1" t="str">
        <f t="shared" si="100"/>
        <v/>
      </c>
      <c r="Q318" s="1" t="str">
        <f t="shared" si="101"/>
        <v/>
      </c>
      <c r="U318" s="8"/>
      <c r="W318" s="8"/>
      <c r="X318" s="1" t="str">
        <f t="shared" si="102"/>
        <v/>
      </c>
      <c r="Y318" s="1" t="str">
        <f t="shared" si="128"/>
        <v/>
      </c>
      <c r="Z318" s="117"/>
      <c r="AA318" s="1" t="str">
        <f t="shared" si="129"/>
        <v/>
      </c>
      <c r="AE318" t="s">
        <v>81</v>
      </c>
      <c r="AF318" t="s">
        <v>108</v>
      </c>
      <c r="AG318" t="s">
        <v>109</v>
      </c>
      <c r="AH318" t="s">
        <v>604</v>
      </c>
      <c r="AI318" t="s">
        <v>89</v>
      </c>
      <c r="AK318" t="s">
        <v>605</v>
      </c>
      <c r="AL318" t="s">
        <v>91</v>
      </c>
      <c r="AN318" s="59" t="s">
        <v>7561</v>
      </c>
      <c r="AP318" s="59"/>
      <c r="AT318" s="150" t="s">
        <v>81</v>
      </c>
      <c r="AU318" s="150" t="s">
        <v>81</v>
      </c>
      <c r="AV318" s="150" t="s">
        <v>81</v>
      </c>
      <c r="AX318" s="1" t="str">
        <f t="shared" si="105"/>
        <v/>
      </c>
      <c r="AY318" s="1" t="str">
        <f t="shared" si="106"/>
        <v/>
      </c>
      <c r="BA318" t="s">
        <v>4286</v>
      </c>
      <c r="BB318" t="s">
        <v>4276</v>
      </c>
      <c r="BO318" s="8" t="s">
        <v>4727</v>
      </c>
      <c r="BP318" s="5" t="s">
        <v>9491</v>
      </c>
      <c r="BY318">
        <v>395674</v>
      </c>
      <c r="BZ318" t="s">
        <v>14505</v>
      </c>
    </row>
    <row r="319" spans="1:78" x14ac:dyDescent="0.25">
      <c r="A319" s="1" t="str">
        <f t="shared" si="118"/>
        <v/>
      </c>
      <c r="B319" s="1" t="str">
        <f t="shared" si="119"/>
        <v/>
      </c>
      <c r="C319" s="60" t="str">
        <f t="shared" si="120"/>
        <v/>
      </c>
      <c r="D319" s="1" t="str">
        <f t="shared" si="121"/>
        <v/>
      </c>
      <c r="E319" s="1" t="str">
        <f t="shared" si="122"/>
        <v/>
      </c>
      <c r="F319" s="1" t="str">
        <f t="shared" si="123"/>
        <v/>
      </c>
      <c r="G319" s="1" t="str">
        <f t="shared" si="124"/>
        <v/>
      </c>
      <c r="H319" s="55" t="str">
        <f t="shared" si="125"/>
        <v/>
      </c>
      <c r="I319" s="1" t="str">
        <f>IF(O319="","",(IF(ISNA(VLOOKUP(O319,'On-Air sites List'!$B$1:$B$2000,1,FALSE)),"Not in List","")))</f>
        <v/>
      </c>
      <c r="J319" s="1" t="str">
        <f t="shared" si="126"/>
        <v/>
      </c>
      <c r="K319" s="1" t="str">
        <f t="shared" si="127"/>
        <v/>
      </c>
      <c r="L319" s="8"/>
      <c r="M319" s="8"/>
      <c r="N319" s="8"/>
      <c r="O319" s="8"/>
      <c r="P319" s="1" t="str">
        <f t="shared" si="100"/>
        <v/>
      </c>
      <c r="Q319" s="1" t="str">
        <f t="shared" si="101"/>
        <v/>
      </c>
      <c r="U319" s="8"/>
      <c r="W319" s="8"/>
      <c r="X319" s="1" t="str">
        <f t="shared" si="102"/>
        <v/>
      </c>
      <c r="Y319" s="1" t="str">
        <f t="shared" si="128"/>
        <v/>
      </c>
      <c r="Z319" s="117"/>
      <c r="AA319" s="1" t="str">
        <f t="shared" si="129"/>
        <v/>
      </c>
      <c r="AE319" t="s">
        <v>81</v>
      </c>
      <c r="AF319" t="s">
        <v>444</v>
      </c>
      <c r="AG319" t="s">
        <v>444</v>
      </c>
      <c r="AH319" t="s">
        <v>607</v>
      </c>
      <c r="AI319" t="s">
        <v>89</v>
      </c>
      <c r="AK319" t="s">
        <v>608</v>
      </c>
      <c r="AL319" t="s">
        <v>91</v>
      </c>
      <c r="AN319" s="59" t="s">
        <v>7561</v>
      </c>
      <c r="AP319" s="59"/>
      <c r="AT319" s="150" t="s">
        <v>81</v>
      </c>
      <c r="AU319" s="150" t="s">
        <v>81</v>
      </c>
      <c r="AV319" s="150" t="s">
        <v>81</v>
      </c>
      <c r="AX319" s="1" t="str">
        <f t="shared" si="105"/>
        <v/>
      </c>
      <c r="AY319" s="1" t="str">
        <f t="shared" si="106"/>
        <v/>
      </c>
      <c r="BA319" t="s">
        <v>4287</v>
      </c>
      <c r="BB319" t="s">
        <v>4276</v>
      </c>
      <c r="BO319" s="8" t="s">
        <v>6595</v>
      </c>
      <c r="BP319" s="5" t="s">
        <v>9492</v>
      </c>
      <c r="BY319">
        <v>396353</v>
      </c>
      <c r="BZ319" t="s">
        <v>14505</v>
      </c>
    </row>
    <row r="320" spans="1:78" x14ac:dyDescent="0.25">
      <c r="A320" s="1" t="str">
        <f t="shared" si="118"/>
        <v/>
      </c>
      <c r="B320" s="1" t="str">
        <f t="shared" si="119"/>
        <v/>
      </c>
      <c r="C320" s="60" t="str">
        <f t="shared" si="120"/>
        <v/>
      </c>
      <c r="D320" s="1" t="str">
        <f t="shared" si="121"/>
        <v/>
      </c>
      <c r="E320" s="1" t="str">
        <f t="shared" si="122"/>
        <v/>
      </c>
      <c r="F320" s="1" t="str">
        <f t="shared" si="123"/>
        <v/>
      </c>
      <c r="G320" s="1" t="str">
        <f t="shared" si="124"/>
        <v/>
      </c>
      <c r="H320" s="55" t="str">
        <f t="shared" si="125"/>
        <v/>
      </c>
      <c r="I320" s="1" t="str">
        <f>IF(O320="","",(IF(ISNA(VLOOKUP(O320,'On-Air sites List'!$B$1:$B$2000,1,FALSE)),"Not in List","")))</f>
        <v/>
      </c>
      <c r="J320" s="1" t="str">
        <f t="shared" si="126"/>
        <v/>
      </c>
      <c r="K320" s="1" t="str">
        <f t="shared" si="127"/>
        <v/>
      </c>
      <c r="L320" s="8"/>
      <c r="M320" s="8"/>
      <c r="N320" s="8"/>
      <c r="O320" s="8"/>
      <c r="P320" s="1" t="str">
        <f t="shared" si="100"/>
        <v/>
      </c>
      <c r="Q320" s="1" t="str">
        <f t="shared" si="101"/>
        <v/>
      </c>
      <c r="U320" s="8"/>
      <c r="W320" s="8"/>
      <c r="X320" s="1" t="str">
        <f t="shared" si="102"/>
        <v/>
      </c>
      <c r="Y320" s="1" t="str">
        <f t="shared" si="128"/>
        <v/>
      </c>
      <c r="Z320" s="117"/>
      <c r="AA320" s="1" t="str">
        <f t="shared" si="129"/>
        <v/>
      </c>
      <c r="AE320" t="s">
        <v>81</v>
      </c>
      <c r="AF320" t="s">
        <v>444</v>
      </c>
      <c r="AG320" t="s">
        <v>444</v>
      </c>
      <c r="AH320" t="s">
        <v>610</v>
      </c>
      <c r="AI320" t="s">
        <v>89</v>
      </c>
      <c r="AK320" t="s">
        <v>611</v>
      </c>
      <c r="AL320" t="s">
        <v>91</v>
      </c>
      <c r="AN320" s="59" t="s">
        <v>7561</v>
      </c>
      <c r="AP320" s="59"/>
      <c r="AT320" s="150" t="s">
        <v>81</v>
      </c>
      <c r="AU320" s="150" t="s">
        <v>81</v>
      </c>
      <c r="AV320" s="150" t="s">
        <v>81</v>
      </c>
      <c r="AX320" s="1" t="str">
        <f t="shared" si="105"/>
        <v/>
      </c>
      <c r="AY320" s="1" t="str">
        <f t="shared" si="106"/>
        <v/>
      </c>
      <c r="BA320" t="s">
        <v>2774</v>
      </c>
      <c r="BB320" t="s">
        <v>4276</v>
      </c>
      <c r="BO320" s="9" t="s">
        <v>4272</v>
      </c>
      <c r="BP320" s="68" t="s">
        <v>9493</v>
      </c>
      <c r="BY320">
        <v>405677</v>
      </c>
      <c r="BZ320" t="s">
        <v>14505</v>
      </c>
    </row>
    <row r="321" spans="1:78" x14ac:dyDescent="0.25">
      <c r="A321" s="1" t="str">
        <f t="shared" si="118"/>
        <v/>
      </c>
      <c r="B321" s="1" t="str">
        <f t="shared" si="119"/>
        <v/>
      </c>
      <c r="C321" s="60" t="str">
        <f t="shared" si="120"/>
        <v/>
      </c>
      <c r="D321" s="1" t="str">
        <f t="shared" si="121"/>
        <v/>
      </c>
      <c r="E321" s="1" t="str">
        <f t="shared" si="122"/>
        <v/>
      </c>
      <c r="F321" s="1" t="str">
        <f t="shared" si="123"/>
        <v/>
      </c>
      <c r="G321" s="1" t="str">
        <f t="shared" si="124"/>
        <v/>
      </c>
      <c r="H321" s="55" t="str">
        <f t="shared" si="125"/>
        <v/>
      </c>
      <c r="I321" s="1" t="str">
        <f>IF(O321="","",(IF(ISNA(VLOOKUP(O321,'On-Air sites List'!$B$1:$B$2000,1,FALSE)),"Not in List","")))</f>
        <v/>
      </c>
      <c r="J321" s="1" t="str">
        <f t="shared" si="126"/>
        <v/>
      </c>
      <c r="K321" s="1" t="str">
        <f t="shared" si="127"/>
        <v/>
      </c>
      <c r="L321" s="8"/>
      <c r="M321" s="8"/>
      <c r="N321" s="8"/>
      <c r="O321" s="8"/>
      <c r="P321" s="1" t="str">
        <f t="shared" si="100"/>
        <v/>
      </c>
      <c r="Q321" s="1" t="str">
        <f t="shared" si="101"/>
        <v/>
      </c>
      <c r="U321" s="8"/>
      <c r="W321" s="8"/>
      <c r="X321" s="1" t="str">
        <f t="shared" si="102"/>
        <v/>
      </c>
      <c r="Y321" s="1" t="str">
        <f t="shared" si="128"/>
        <v/>
      </c>
      <c r="Z321" s="117"/>
      <c r="AA321" s="1" t="str">
        <f t="shared" si="129"/>
        <v/>
      </c>
      <c r="AE321" t="s">
        <v>81</v>
      </c>
      <c r="AF321" t="s">
        <v>444</v>
      </c>
      <c r="AG321" t="s">
        <v>444</v>
      </c>
      <c r="AH321" t="s">
        <v>613</v>
      </c>
      <c r="AI321" t="s">
        <v>89</v>
      </c>
      <c r="AK321" t="s">
        <v>614</v>
      </c>
      <c r="AL321" t="s">
        <v>91</v>
      </c>
      <c r="AN321" s="59" t="s">
        <v>7561</v>
      </c>
      <c r="AP321" s="59"/>
      <c r="AT321" s="150" t="s">
        <v>81</v>
      </c>
      <c r="AU321" s="150" t="s">
        <v>81</v>
      </c>
      <c r="AV321" s="150" t="s">
        <v>81</v>
      </c>
      <c r="AX321" s="1" t="str">
        <f t="shared" si="105"/>
        <v/>
      </c>
      <c r="AY321" s="1" t="str">
        <f t="shared" si="106"/>
        <v/>
      </c>
      <c r="BA321" t="s">
        <v>4288</v>
      </c>
      <c r="BB321" t="s">
        <v>4276</v>
      </c>
      <c r="BO321" s="9" t="s">
        <v>4694</v>
      </c>
      <c r="BP321" s="68" t="s">
        <v>9494</v>
      </c>
      <c r="BY321">
        <v>405678</v>
      </c>
      <c r="BZ321" t="s">
        <v>14505</v>
      </c>
    </row>
    <row r="322" spans="1:78" x14ac:dyDescent="0.25">
      <c r="A322" s="1" t="str">
        <f t="shared" si="118"/>
        <v/>
      </c>
      <c r="B322" s="1" t="str">
        <f t="shared" si="119"/>
        <v/>
      </c>
      <c r="C322" s="60" t="str">
        <f t="shared" si="120"/>
        <v/>
      </c>
      <c r="D322" s="1" t="str">
        <f t="shared" si="121"/>
        <v/>
      </c>
      <c r="E322" s="1" t="str">
        <f t="shared" si="122"/>
        <v/>
      </c>
      <c r="F322" s="1" t="str">
        <f t="shared" si="123"/>
        <v/>
      </c>
      <c r="G322" s="1" t="str">
        <f t="shared" si="124"/>
        <v/>
      </c>
      <c r="H322" s="55" t="str">
        <f t="shared" si="125"/>
        <v/>
      </c>
      <c r="I322" s="1" t="str">
        <f>IF(O322="","",(IF(ISNA(VLOOKUP(O322,'On-Air sites List'!$B$1:$B$2000,1,FALSE)),"Not in List","")))</f>
        <v/>
      </c>
      <c r="J322" s="1" t="str">
        <f t="shared" si="126"/>
        <v/>
      </c>
      <c r="K322" s="1" t="str">
        <f t="shared" si="127"/>
        <v/>
      </c>
      <c r="L322" s="8"/>
      <c r="M322" s="8"/>
      <c r="N322" s="8"/>
      <c r="O322" s="8"/>
      <c r="P322" s="1" t="str">
        <f t="shared" si="100"/>
        <v/>
      </c>
      <c r="Q322" s="1" t="str">
        <f t="shared" si="101"/>
        <v/>
      </c>
      <c r="U322" s="8"/>
      <c r="W322" s="8"/>
      <c r="X322" s="1" t="str">
        <f t="shared" si="102"/>
        <v/>
      </c>
      <c r="Y322" s="1" t="str">
        <f t="shared" si="128"/>
        <v/>
      </c>
      <c r="Z322" s="117"/>
      <c r="AA322" s="1" t="str">
        <f t="shared" si="129"/>
        <v/>
      </c>
      <c r="AE322" t="s">
        <v>81</v>
      </c>
      <c r="AF322" t="s">
        <v>444</v>
      </c>
      <c r="AG322" t="s">
        <v>444</v>
      </c>
      <c r="AH322" t="s">
        <v>616</v>
      </c>
      <c r="AI322" t="s">
        <v>89</v>
      </c>
      <c r="AK322" t="s">
        <v>617</v>
      </c>
      <c r="AL322" t="s">
        <v>91</v>
      </c>
      <c r="AN322" s="59" t="s">
        <v>7561</v>
      </c>
      <c r="AP322" s="59"/>
      <c r="AT322" s="150" t="s">
        <v>81</v>
      </c>
      <c r="AU322" s="150" t="s">
        <v>81</v>
      </c>
      <c r="AV322" s="150" t="s">
        <v>81</v>
      </c>
      <c r="AX322" s="1" t="str">
        <f t="shared" si="105"/>
        <v/>
      </c>
      <c r="AY322" s="1" t="str">
        <f t="shared" si="106"/>
        <v/>
      </c>
      <c r="BA322" t="s">
        <v>2478</v>
      </c>
      <c r="BB322" t="s">
        <v>4276</v>
      </c>
      <c r="BO322" s="9" t="s">
        <v>5302</v>
      </c>
      <c r="BP322" s="68" t="s">
        <v>9495</v>
      </c>
      <c r="BY322">
        <v>405679</v>
      </c>
      <c r="BZ322" t="s">
        <v>14505</v>
      </c>
    </row>
    <row r="323" spans="1:78" x14ac:dyDescent="0.25">
      <c r="A323" s="1" t="str">
        <f t="shared" si="118"/>
        <v/>
      </c>
      <c r="B323" s="1" t="str">
        <f t="shared" si="119"/>
        <v/>
      </c>
      <c r="C323" s="60" t="str">
        <f t="shared" si="120"/>
        <v/>
      </c>
      <c r="D323" s="1" t="str">
        <f t="shared" si="121"/>
        <v/>
      </c>
      <c r="E323" s="1" t="str">
        <f t="shared" si="122"/>
        <v/>
      </c>
      <c r="F323" s="1" t="str">
        <f t="shared" si="123"/>
        <v/>
      </c>
      <c r="G323" s="1" t="str">
        <f t="shared" si="124"/>
        <v/>
      </c>
      <c r="H323" s="55" t="str">
        <f t="shared" si="125"/>
        <v/>
      </c>
      <c r="I323" s="1" t="str">
        <f>IF(O323="","",(IF(ISNA(VLOOKUP(O323,'On-Air sites List'!$B$1:$B$2000,1,FALSE)),"Not in List","")))</f>
        <v/>
      </c>
      <c r="J323" s="1" t="str">
        <f t="shared" si="126"/>
        <v/>
      </c>
      <c r="K323" s="1" t="str">
        <f t="shared" si="127"/>
        <v/>
      </c>
      <c r="L323" s="8"/>
      <c r="M323" s="8"/>
      <c r="N323" s="8"/>
      <c r="O323" s="8"/>
      <c r="P323" s="1" t="str">
        <f t="shared" si="100"/>
        <v/>
      </c>
      <c r="Q323" s="1" t="str">
        <f t="shared" si="101"/>
        <v/>
      </c>
      <c r="U323" s="8"/>
      <c r="W323" s="8"/>
      <c r="X323" s="1" t="str">
        <f t="shared" si="102"/>
        <v/>
      </c>
      <c r="Y323" s="1" t="str">
        <f t="shared" si="128"/>
        <v/>
      </c>
      <c r="Z323" s="117"/>
      <c r="AA323" s="1" t="str">
        <f t="shared" si="129"/>
        <v/>
      </c>
      <c r="AE323" t="s">
        <v>81</v>
      </c>
      <c r="AF323" t="s">
        <v>444</v>
      </c>
      <c r="AG323" t="s">
        <v>444</v>
      </c>
      <c r="AH323" t="s">
        <v>619</v>
      </c>
      <c r="AI323" t="s">
        <v>89</v>
      </c>
      <c r="AK323" t="s">
        <v>620</v>
      </c>
      <c r="AL323" t="s">
        <v>91</v>
      </c>
      <c r="AN323" s="59" t="s">
        <v>7561</v>
      </c>
      <c r="AP323" s="59"/>
      <c r="AT323" s="150" t="s">
        <v>81</v>
      </c>
      <c r="AU323" s="150" t="s">
        <v>81</v>
      </c>
      <c r="AV323" s="150" t="s">
        <v>81</v>
      </c>
      <c r="AX323" s="1" t="str">
        <f t="shared" si="105"/>
        <v/>
      </c>
      <c r="AY323" s="1" t="str">
        <f t="shared" si="106"/>
        <v/>
      </c>
      <c r="BA323" t="s">
        <v>4289</v>
      </c>
      <c r="BB323" t="s">
        <v>4276</v>
      </c>
      <c r="BO323" s="9" t="s">
        <v>6485</v>
      </c>
      <c r="BP323" s="68" t="s">
        <v>9496</v>
      </c>
      <c r="BY323">
        <v>405680</v>
      </c>
      <c r="BZ323" t="s">
        <v>14505</v>
      </c>
    </row>
    <row r="324" spans="1:78" x14ac:dyDescent="0.25">
      <c r="A324" s="1" t="str">
        <f t="shared" si="118"/>
        <v/>
      </c>
      <c r="B324" s="1" t="str">
        <f t="shared" si="119"/>
        <v/>
      </c>
      <c r="C324" s="60" t="str">
        <f t="shared" si="120"/>
        <v/>
      </c>
      <c r="D324" s="1" t="str">
        <f t="shared" si="121"/>
        <v/>
      </c>
      <c r="E324" s="1" t="str">
        <f t="shared" si="122"/>
        <v/>
      </c>
      <c r="F324" s="1" t="str">
        <f t="shared" si="123"/>
        <v/>
      </c>
      <c r="G324" s="1" t="str">
        <f t="shared" si="124"/>
        <v/>
      </c>
      <c r="H324" s="55" t="str">
        <f t="shared" si="125"/>
        <v/>
      </c>
      <c r="I324" s="1" t="str">
        <f>IF(O324="","",(IF(ISNA(VLOOKUP(O324,'On-Air sites List'!$B$1:$B$2000,1,FALSE)),"Not in List","")))</f>
        <v/>
      </c>
      <c r="J324" s="1" t="str">
        <f t="shared" si="126"/>
        <v/>
      </c>
      <c r="K324" s="1" t="str">
        <f t="shared" si="127"/>
        <v/>
      </c>
      <c r="L324" s="8"/>
      <c r="M324" s="8"/>
      <c r="N324" s="8"/>
      <c r="O324" s="8"/>
      <c r="P324" s="1" t="str">
        <f t="shared" si="100"/>
        <v/>
      </c>
      <c r="Q324" s="1" t="str">
        <f t="shared" si="101"/>
        <v/>
      </c>
      <c r="U324" s="8"/>
      <c r="W324" s="8"/>
      <c r="X324" s="1" t="str">
        <f t="shared" si="102"/>
        <v/>
      </c>
      <c r="Y324" s="1" t="str">
        <f t="shared" si="128"/>
        <v/>
      </c>
      <c r="Z324" s="117"/>
      <c r="AA324" s="1" t="str">
        <f t="shared" si="129"/>
        <v/>
      </c>
      <c r="AE324" t="s">
        <v>81</v>
      </c>
      <c r="AF324" t="s">
        <v>444</v>
      </c>
      <c r="AG324" t="s">
        <v>444</v>
      </c>
      <c r="AH324" t="s">
        <v>622</v>
      </c>
      <c r="AI324" t="s">
        <v>89</v>
      </c>
      <c r="AK324" t="s">
        <v>623</v>
      </c>
      <c r="AL324" t="s">
        <v>91</v>
      </c>
      <c r="AN324" s="59" t="s">
        <v>7561</v>
      </c>
      <c r="AP324" s="59"/>
      <c r="AT324" s="150" t="s">
        <v>81</v>
      </c>
      <c r="AU324" s="150" t="s">
        <v>81</v>
      </c>
      <c r="AV324" s="150" t="s">
        <v>81</v>
      </c>
      <c r="AX324" s="1" t="str">
        <f t="shared" si="105"/>
        <v/>
      </c>
      <c r="AY324" s="1" t="str">
        <f t="shared" si="106"/>
        <v/>
      </c>
      <c r="BA324" t="s">
        <v>3312</v>
      </c>
      <c r="BB324" t="s">
        <v>4276</v>
      </c>
      <c r="BO324" s="9" t="s">
        <v>6307</v>
      </c>
      <c r="BP324" s="68" t="s">
        <v>9497</v>
      </c>
      <c r="BY324">
        <v>406390</v>
      </c>
      <c r="BZ324" t="s">
        <v>14505</v>
      </c>
    </row>
    <row r="325" spans="1:78" x14ac:dyDescent="0.25">
      <c r="A325" s="1" t="str">
        <f t="shared" si="118"/>
        <v/>
      </c>
      <c r="B325" s="1" t="str">
        <f t="shared" si="119"/>
        <v/>
      </c>
      <c r="C325" s="60" t="str">
        <f t="shared" si="120"/>
        <v/>
      </c>
      <c r="D325" s="1" t="str">
        <f t="shared" si="121"/>
        <v/>
      </c>
      <c r="E325" s="1" t="str">
        <f t="shared" si="122"/>
        <v/>
      </c>
      <c r="F325" s="1" t="str">
        <f t="shared" si="123"/>
        <v/>
      </c>
      <c r="G325" s="1" t="str">
        <f t="shared" si="124"/>
        <v/>
      </c>
      <c r="H325" s="55" t="str">
        <f t="shared" si="125"/>
        <v/>
      </c>
      <c r="I325" s="1" t="str">
        <f>IF(O325="","",(IF(ISNA(VLOOKUP(O325,'On-Air sites List'!$B$1:$B$2000,1,FALSE)),"Not in List","")))</f>
        <v/>
      </c>
      <c r="J325" s="1" t="str">
        <f t="shared" si="126"/>
        <v/>
      </c>
      <c r="K325" s="1" t="str">
        <f t="shared" si="127"/>
        <v/>
      </c>
      <c r="L325" s="8"/>
      <c r="M325" s="8"/>
      <c r="N325" s="8"/>
      <c r="O325" s="8"/>
      <c r="P325" s="1" t="str">
        <f t="shared" si="100"/>
        <v/>
      </c>
      <c r="Q325" s="1" t="str">
        <f t="shared" si="101"/>
        <v/>
      </c>
      <c r="U325" s="8"/>
      <c r="W325" s="8"/>
      <c r="X325" s="1" t="str">
        <f t="shared" si="102"/>
        <v/>
      </c>
      <c r="Y325" s="1" t="str">
        <f t="shared" si="128"/>
        <v/>
      </c>
      <c r="Z325" s="117"/>
      <c r="AA325" s="1" t="str">
        <f t="shared" si="129"/>
        <v/>
      </c>
      <c r="AE325" t="s">
        <v>81</v>
      </c>
      <c r="AF325" t="s">
        <v>444</v>
      </c>
      <c r="AG325" t="s">
        <v>444</v>
      </c>
      <c r="AH325" t="s">
        <v>626</v>
      </c>
      <c r="AI325" t="s">
        <v>89</v>
      </c>
      <c r="AK325" t="s">
        <v>627</v>
      </c>
      <c r="AL325" t="s">
        <v>91</v>
      </c>
      <c r="AN325" s="59" t="s">
        <v>7561</v>
      </c>
      <c r="AP325" s="59"/>
      <c r="AT325" s="150" t="s">
        <v>81</v>
      </c>
      <c r="AU325" s="150" t="s">
        <v>81</v>
      </c>
      <c r="AV325" s="150" t="s">
        <v>81</v>
      </c>
      <c r="AX325" s="1" t="str">
        <f t="shared" si="105"/>
        <v/>
      </c>
      <c r="AY325" s="1" t="str">
        <f t="shared" si="106"/>
        <v/>
      </c>
      <c r="BA325" t="s">
        <v>3308</v>
      </c>
      <c r="BB325" t="s">
        <v>4276</v>
      </c>
      <c r="BO325" s="8" t="s">
        <v>6635</v>
      </c>
      <c r="BP325" s="8" t="s">
        <v>9498</v>
      </c>
      <c r="BY325">
        <v>406391</v>
      </c>
      <c r="BZ325" t="s">
        <v>14505</v>
      </c>
    </row>
    <row r="326" spans="1:78" x14ac:dyDescent="0.25">
      <c r="A326" s="1" t="str">
        <f t="shared" si="118"/>
        <v/>
      </c>
      <c r="B326" s="1" t="str">
        <f t="shared" si="119"/>
        <v/>
      </c>
      <c r="C326" s="60" t="str">
        <f t="shared" si="120"/>
        <v/>
      </c>
      <c r="D326" s="1" t="str">
        <f t="shared" si="121"/>
        <v/>
      </c>
      <c r="E326" s="1" t="str">
        <f t="shared" si="122"/>
        <v/>
      </c>
      <c r="F326" s="1" t="str">
        <f t="shared" si="123"/>
        <v/>
      </c>
      <c r="G326" s="1" t="str">
        <f t="shared" si="124"/>
        <v/>
      </c>
      <c r="H326" s="55" t="str">
        <f t="shared" si="125"/>
        <v/>
      </c>
      <c r="I326" s="1" t="str">
        <f>IF(O326="","",(IF(ISNA(VLOOKUP(O326,'On-Air sites List'!$B$1:$B$2000,1,FALSE)),"Not in List","")))</f>
        <v/>
      </c>
      <c r="J326" s="1" t="str">
        <f t="shared" si="126"/>
        <v/>
      </c>
      <c r="K326" s="1" t="str">
        <f t="shared" si="127"/>
        <v/>
      </c>
      <c r="L326" s="8"/>
      <c r="M326" s="8"/>
      <c r="N326" s="8"/>
      <c r="O326" s="8"/>
      <c r="P326" s="1" t="str">
        <f t="shared" ref="P326:P389" si="130">M326&amp;O326</f>
        <v/>
      </c>
      <c r="Q326" s="1" t="str">
        <f t="shared" ref="Q326:Q389" si="131">IF(O326="","",(IF(ISNA(VLOOKUP(P326,X:X,1,FALSE)),"Not Acknowledge","")))</f>
        <v/>
      </c>
      <c r="U326" s="8"/>
      <c r="W326" s="8"/>
      <c r="X326" s="1" t="str">
        <f t="shared" ref="X326:X389" si="132">IF(W326="","",U326&amp;W326)</f>
        <v/>
      </c>
      <c r="Y326" s="1" t="str">
        <f t="shared" si="128"/>
        <v/>
      </c>
      <c r="Z326" s="117"/>
      <c r="AA326" s="1" t="str">
        <f t="shared" si="129"/>
        <v/>
      </c>
      <c r="AE326" t="s">
        <v>81</v>
      </c>
      <c r="AF326" t="s">
        <v>81</v>
      </c>
      <c r="AG326" t="s">
        <v>81</v>
      </c>
      <c r="AH326" t="s">
        <v>7562</v>
      </c>
      <c r="AI326" t="s">
        <v>89</v>
      </c>
      <c r="AK326" t="s">
        <v>7563</v>
      </c>
      <c r="AL326" t="s">
        <v>91</v>
      </c>
      <c r="AN326" s="59" t="s">
        <v>7561</v>
      </c>
      <c r="AP326" s="59"/>
      <c r="AT326" s="150" t="s">
        <v>81</v>
      </c>
      <c r="AU326" s="150" t="s">
        <v>81</v>
      </c>
      <c r="AV326" s="150" t="s">
        <v>81</v>
      </c>
      <c r="AX326" s="1" t="str">
        <f t="shared" ref="AX326:AX389" si="133">IF(AU326="","",CONCATENATE("(",RIGHT(AU326,5),"-",RIGHT(AV326,5),")"))</f>
        <v/>
      </c>
      <c r="AY326" s="1" t="str">
        <f t="shared" ref="AY326:AY389" si="134">IF(AT342=AT326,"",CONCATENATE(IF(AT341=AT326,AX341,""),IF(AT340=AT326,AX340,""),IF(AT339=AT326,AX339,""),IF(AT338=AT326,AX338,""),IF(AT337=AT326,AX337,""),IF(AT336=AT326,AX336,""),IF(AT335=AT326,AX335,""),IF(AT334=AT326,AX334,""),IF(AT333=AT326,AX333,""),IF(AT332=AT326,AX332,""),IF(AT331=AT326,AX331,""),IF(AT330=AT326,AX330,""),IF(AT329=AT326,AX329,""),IF(AT328=AT326,AX328,""),IF(AT327=AT326,AX327,""),IF(AT325=AT326,AX325,""),AX326))</f>
        <v/>
      </c>
      <c r="BA326" t="s">
        <v>4290</v>
      </c>
      <c r="BB326" t="s">
        <v>4276</v>
      </c>
      <c r="BO326" s="8" t="s">
        <v>4271</v>
      </c>
      <c r="BP326" s="8" t="s">
        <v>9499</v>
      </c>
      <c r="BY326">
        <v>415681</v>
      </c>
      <c r="BZ326" t="s">
        <v>14505</v>
      </c>
    </row>
    <row r="327" spans="1:78" x14ac:dyDescent="0.25">
      <c r="A327" s="1" t="str">
        <f t="shared" si="118"/>
        <v/>
      </c>
      <c r="B327" s="1" t="str">
        <f t="shared" si="119"/>
        <v/>
      </c>
      <c r="C327" s="60" t="str">
        <f t="shared" si="120"/>
        <v/>
      </c>
      <c r="D327" s="1" t="str">
        <f t="shared" si="121"/>
        <v/>
      </c>
      <c r="E327" s="1" t="str">
        <f t="shared" si="122"/>
        <v/>
      </c>
      <c r="F327" s="1" t="str">
        <f t="shared" si="123"/>
        <v/>
      </c>
      <c r="G327" s="1" t="str">
        <f t="shared" si="124"/>
        <v/>
      </c>
      <c r="H327" s="55" t="str">
        <f t="shared" si="125"/>
        <v/>
      </c>
      <c r="I327" s="1" t="str">
        <f>IF(O327="","",(IF(ISNA(VLOOKUP(O327,'On-Air sites List'!$B$1:$B$2000,1,FALSE)),"Not in List","")))</f>
        <v/>
      </c>
      <c r="J327" s="1" t="str">
        <f t="shared" si="126"/>
        <v/>
      </c>
      <c r="K327" s="1" t="str">
        <f t="shared" si="127"/>
        <v/>
      </c>
      <c r="L327" s="8"/>
      <c r="M327" s="8"/>
      <c r="N327" s="8"/>
      <c r="O327" s="8"/>
      <c r="P327" s="1" t="str">
        <f t="shared" si="130"/>
        <v/>
      </c>
      <c r="Q327" s="1" t="str">
        <f t="shared" si="131"/>
        <v/>
      </c>
      <c r="U327" s="8"/>
      <c r="W327" s="8"/>
      <c r="X327" s="1" t="str">
        <f t="shared" si="132"/>
        <v/>
      </c>
      <c r="Y327" s="1" t="str">
        <f t="shared" si="128"/>
        <v/>
      </c>
      <c r="Z327" s="117"/>
      <c r="AA327" s="1" t="str">
        <f t="shared" si="129"/>
        <v/>
      </c>
      <c r="AE327" t="s">
        <v>81</v>
      </c>
      <c r="AF327" t="s">
        <v>7564</v>
      </c>
      <c r="AG327" t="s">
        <v>6496</v>
      </c>
      <c r="AH327" t="s">
        <v>7565</v>
      </c>
      <c r="AI327" t="s">
        <v>89</v>
      </c>
      <c r="AK327" t="s">
        <v>7566</v>
      </c>
      <c r="AL327" t="s">
        <v>91</v>
      </c>
      <c r="AN327" s="59" t="s">
        <v>7561</v>
      </c>
      <c r="AP327" s="59"/>
      <c r="AT327" s="150" t="s">
        <v>81</v>
      </c>
      <c r="AU327" s="150" t="s">
        <v>81</v>
      </c>
      <c r="AV327" s="150" t="s">
        <v>81</v>
      </c>
      <c r="AX327" s="1" t="str">
        <f t="shared" si="133"/>
        <v/>
      </c>
      <c r="AY327" s="1" t="str">
        <f t="shared" si="134"/>
        <v/>
      </c>
      <c r="BA327" t="s">
        <v>2758</v>
      </c>
      <c r="BB327" t="s">
        <v>4276</v>
      </c>
      <c r="BO327" s="8" t="s">
        <v>6592</v>
      </c>
      <c r="BP327" s="8" t="s">
        <v>9500</v>
      </c>
      <c r="BY327">
        <v>415682</v>
      </c>
      <c r="BZ327" t="s">
        <v>14505</v>
      </c>
    </row>
    <row r="328" spans="1:78" x14ac:dyDescent="0.25">
      <c r="A328" s="1" t="str">
        <f t="shared" si="118"/>
        <v/>
      </c>
      <c r="B328" s="1" t="str">
        <f t="shared" si="119"/>
        <v/>
      </c>
      <c r="C328" s="60" t="str">
        <f t="shared" si="120"/>
        <v/>
      </c>
      <c r="D328" s="1" t="str">
        <f t="shared" si="121"/>
        <v/>
      </c>
      <c r="E328" s="1" t="str">
        <f t="shared" si="122"/>
        <v/>
      </c>
      <c r="F328" s="1" t="str">
        <f t="shared" si="123"/>
        <v/>
      </c>
      <c r="G328" s="1" t="str">
        <f t="shared" si="124"/>
        <v/>
      </c>
      <c r="H328" s="55" t="str">
        <f t="shared" si="125"/>
        <v/>
      </c>
      <c r="I328" s="1" t="str">
        <f>IF(O328="","",(IF(ISNA(VLOOKUP(O328,'On-Air sites List'!$B$1:$B$2000,1,FALSE)),"Not in List","")))</f>
        <v/>
      </c>
      <c r="J328" s="1" t="str">
        <f t="shared" si="126"/>
        <v/>
      </c>
      <c r="K328" s="1" t="str">
        <f t="shared" si="127"/>
        <v/>
      </c>
      <c r="L328" s="8"/>
      <c r="M328" s="8"/>
      <c r="N328" s="8"/>
      <c r="O328" s="8"/>
      <c r="P328" s="1" t="str">
        <f t="shared" si="130"/>
        <v/>
      </c>
      <c r="Q328" s="1" t="str">
        <f t="shared" si="131"/>
        <v/>
      </c>
      <c r="U328" s="8"/>
      <c r="W328" s="8"/>
      <c r="X328" s="1" t="str">
        <f t="shared" si="132"/>
        <v/>
      </c>
      <c r="Y328" s="1" t="str">
        <f t="shared" si="128"/>
        <v/>
      </c>
      <c r="Z328" s="117"/>
      <c r="AA328" s="1" t="str">
        <f t="shared" si="129"/>
        <v/>
      </c>
      <c r="AE328" t="s">
        <v>81</v>
      </c>
      <c r="AF328" t="s">
        <v>7171</v>
      </c>
      <c r="AG328" t="s">
        <v>4368</v>
      </c>
      <c r="AH328" t="s">
        <v>7567</v>
      </c>
      <c r="AI328" t="s">
        <v>89</v>
      </c>
      <c r="AK328" t="s">
        <v>7568</v>
      </c>
      <c r="AL328" t="s">
        <v>91</v>
      </c>
      <c r="AN328" s="59" t="s">
        <v>7561</v>
      </c>
      <c r="AP328" s="59"/>
      <c r="AT328" s="150" t="s">
        <v>81</v>
      </c>
      <c r="AU328" s="150" t="s">
        <v>81</v>
      </c>
      <c r="AV328" s="150" t="s">
        <v>81</v>
      </c>
      <c r="AX328" s="1" t="str">
        <f t="shared" si="133"/>
        <v/>
      </c>
      <c r="AY328" s="1" t="str">
        <f t="shared" si="134"/>
        <v/>
      </c>
      <c r="BA328" t="s">
        <v>4291</v>
      </c>
      <c r="BB328" t="s">
        <v>4276</v>
      </c>
      <c r="BO328" s="8" t="s">
        <v>5390</v>
      </c>
      <c r="BP328" s="8" t="s">
        <v>9501</v>
      </c>
      <c r="BY328">
        <v>415683</v>
      </c>
      <c r="BZ328" t="s">
        <v>14505</v>
      </c>
    </row>
    <row r="329" spans="1:78" x14ac:dyDescent="0.25">
      <c r="A329" s="1" t="str">
        <f t="shared" si="118"/>
        <v/>
      </c>
      <c r="B329" s="1" t="str">
        <f t="shared" si="119"/>
        <v/>
      </c>
      <c r="C329" s="60" t="str">
        <f t="shared" si="120"/>
        <v/>
      </c>
      <c r="D329" s="1" t="str">
        <f t="shared" si="121"/>
        <v/>
      </c>
      <c r="E329" s="1" t="str">
        <f t="shared" si="122"/>
        <v/>
      </c>
      <c r="F329" s="1" t="str">
        <f t="shared" si="123"/>
        <v/>
      </c>
      <c r="G329" s="1" t="str">
        <f t="shared" si="124"/>
        <v/>
      </c>
      <c r="H329" s="55" t="str">
        <f t="shared" si="125"/>
        <v/>
      </c>
      <c r="I329" s="1" t="str">
        <f>IF(O329="","",(IF(ISNA(VLOOKUP(O329,'On-Air sites List'!$B$1:$B$2000,1,FALSE)),"Not in List","")))</f>
        <v/>
      </c>
      <c r="J329" s="1" t="str">
        <f t="shared" si="126"/>
        <v/>
      </c>
      <c r="K329" s="1" t="str">
        <f t="shared" si="127"/>
        <v/>
      </c>
      <c r="L329" s="8"/>
      <c r="M329" s="8"/>
      <c r="N329" s="8"/>
      <c r="O329" s="8"/>
      <c r="P329" s="1" t="str">
        <f t="shared" si="130"/>
        <v/>
      </c>
      <c r="Q329" s="1" t="str">
        <f t="shared" si="131"/>
        <v/>
      </c>
      <c r="U329" s="8"/>
      <c r="W329" s="8"/>
      <c r="X329" s="1" t="str">
        <f t="shared" si="132"/>
        <v/>
      </c>
      <c r="Y329" s="1" t="str">
        <f t="shared" si="128"/>
        <v/>
      </c>
      <c r="Z329" s="117"/>
      <c r="AA329" s="1" t="str">
        <f t="shared" si="129"/>
        <v/>
      </c>
      <c r="AE329" t="s">
        <v>81</v>
      </c>
      <c r="AF329" t="s">
        <v>7569</v>
      </c>
      <c r="AG329" t="s">
        <v>4400</v>
      </c>
      <c r="AH329" t="s">
        <v>7570</v>
      </c>
      <c r="AI329" t="s">
        <v>89</v>
      </c>
      <c r="AK329" t="s">
        <v>7571</v>
      </c>
      <c r="AL329" t="s">
        <v>91</v>
      </c>
      <c r="AN329" s="59" t="s">
        <v>7561</v>
      </c>
      <c r="AP329" s="59"/>
      <c r="AT329" s="150" t="s">
        <v>81</v>
      </c>
      <c r="AU329" s="150" t="s">
        <v>81</v>
      </c>
      <c r="AV329" s="150" t="s">
        <v>81</v>
      </c>
      <c r="AX329" s="1" t="str">
        <f t="shared" si="133"/>
        <v/>
      </c>
      <c r="AY329" s="1" t="str">
        <f t="shared" si="134"/>
        <v/>
      </c>
      <c r="BA329" t="s">
        <v>4292</v>
      </c>
      <c r="BB329" t="s">
        <v>4276</v>
      </c>
      <c r="BO329" s="8" t="s">
        <v>5389</v>
      </c>
      <c r="BP329" s="8" t="s">
        <v>9502</v>
      </c>
      <c r="BY329">
        <v>425705</v>
      </c>
      <c r="BZ329" t="s">
        <v>14505</v>
      </c>
    </row>
    <row r="330" spans="1:78" x14ac:dyDescent="0.25">
      <c r="A330" s="1" t="str">
        <f t="shared" si="118"/>
        <v/>
      </c>
      <c r="B330" s="1" t="str">
        <f t="shared" si="119"/>
        <v/>
      </c>
      <c r="C330" s="60" t="str">
        <f t="shared" si="120"/>
        <v/>
      </c>
      <c r="D330" s="1" t="str">
        <f t="shared" si="121"/>
        <v/>
      </c>
      <c r="E330" s="1" t="str">
        <f t="shared" si="122"/>
        <v/>
      </c>
      <c r="F330" s="1" t="str">
        <f t="shared" si="123"/>
        <v/>
      </c>
      <c r="G330" s="1" t="str">
        <f t="shared" si="124"/>
        <v/>
      </c>
      <c r="H330" s="55" t="str">
        <f t="shared" si="125"/>
        <v/>
      </c>
      <c r="I330" s="1" t="str">
        <f>IF(O330="","",(IF(ISNA(VLOOKUP(O330,'On-Air sites List'!$B$1:$B$2000,1,FALSE)),"Not in List","")))</f>
        <v/>
      </c>
      <c r="J330" s="1" t="str">
        <f t="shared" si="126"/>
        <v/>
      </c>
      <c r="K330" s="1" t="str">
        <f t="shared" si="127"/>
        <v/>
      </c>
      <c r="L330" s="8"/>
      <c r="M330" s="8"/>
      <c r="N330" s="8"/>
      <c r="O330" s="8"/>
      <c r="P330" s="1" t="str">
        <f t="shared" si="130"/>
        <v/>
      </c>
      <c r="Q330" s="1" t="str">
        <f t="shared" si="131"/>
        <v/>
      </c>
      <c r="U330" s="8"/>
      <c r="W330" s="8"/>
      <c r="X330" s="1" t="str">
        <f t="shared" si="132"/>
        <v/>
      </c>
      <c r="Y330" s="1" t="str">
        <f t="shared" si="128"/>
        <v/>
      </c>
      <c r="Z330" s="117"/>
      <c r="AA330" s="1" t="str">
        <f t="shared" si="129"/>
        <v/>
      </c>
      <c r="AE330" t="s">
        <v>81</v>
      </c>
      <c r="AF330" t="s">
        <v>81</v>
      </c>
      <c r="AG330" t="s">
        <v>81</v>
      </c>
      <c r="AH330" t="s">
        <v>81</v>
      </c>
      <c r="AI330" t="s">
        <v>89</v>
      </c>
      <c r="AK330" t="s">
        <v>81</v>
      </c>
      <c r="AL330" t="s">
        <v>91</v>
      </c>
      <c r="AN330" s="59" t="s">
        <v>7561</v>
      </c>
      <c r="AP330" s="59"/>
      <c r="AT330" s="150" t="s">
        <v>81</v>
      </c>
      <c r="AU330" s="150" t="s">
        <v>81</v>
      </c>
      <c r="AV330" s="150" t="s">
        <v>81</v>
      </c>
      <c r="AX330" s="1" t="str">
        <f t="shared" si="133"/>
        <v/>
      </c>
      <c r="AY330" s="1" t="str">
        <f t="shared" si="134"/>
        <v/>
      </c>
      <c r="BA330" t="s">
        <v>4293</v>
      </c>
      <c r="BB330" t="s">
        <v>4276</v>
      </c>
      <c r="BO330" s="8" t="s">
        <v>6298</v>
      </c>
      <c r="BP330" s="8" t="s">
        <v>9503</v>
      </c>
      <c r="BY330">
        <v>425706</v>
      </c>
      <c r="BZ330" t="s">
        <v>14505</v>
      </c>
    </row>
    <row r="331" spans="1:78" x14ac:dyDescent="0.25">
      <c r="A331" s="1" t="str">
        <f t="shared" si="118"/>
        <v/>
      </c>
      <c r="B331" s="1" t="str">
        <f t="shared" si="119"/>
        <v/>
      </c>
      <c r="C331" s="60" t="str">
        <f t="shared" si="120"/>
        <v/>
      </c>
      <c r="D331" s="1" t="str">
        <f t="shared" si="121"/>
        <v/>
      </c>
      <c r="E331" s="1" t="str">
        <f t="shared" si="122"/>
        <v/>
      </c>
      <c r="F331" s="1" t="str">
        <f t="shared" si="123"/>
        <v/>
      </c>
      <c r="G331" s="1" t="str">
        <f t="shared" si="124"/>
        <v/>
      </c>
      <c r="H331" s="55" t="str">
        <f t="shared" si="125"/>
        <v/>
      </c>
      <c r="I331" s="1" t="str">
        <f>IF(O331="","",(IF(ISNA(VLOOKUP(O331,'On-Air sites List'!$B$1:$B$2000,1,FALSE)),"Not in List","")))</f>
        <v/>
      </c>
      <c r="J331" s="1" t="str">
        <f t="shared" si="126"/>
        <v/>
      </c>
      <c r="K331" s="1" t="str">
        <f t="shared" si="127"/>
        <v/>
      </c>
      <c r="L331" s="8"/>
      <c r="M331" s="8"/>
      <c r="N331" s="8"/>
      <c r="O331" s="8"/>
      <c r="P331" s="1" t="str">
        <f t="shared" si="130"/>
        <v/>
      </c>
      <c r="Q331" s="1" t="str">
        <f t="shared" si="131"/>
        <v/>
      </c>
      <c r="U331" s="8"/>
      <c r="W331" s="8"/>
      <c r="X331" s="1" t="str">
        <f t="shared" si="132"/>
        <v/>
      </c>
      <c r="Y331" s="1" t="str">
        <f t="shared" si="128"/>
        <v/>
      </c>
      <c r="Z331" s="117"/>
      <c r="AA331" s="1" t="str">
        <f t="shared" si="129"/>
        <v/>
      </c>
      <c r="AE331" t="s">
        <v>81</v>
      </c>
      <c r="AF331" t="s">
        <v>81</v>
      </c>
      <c r="AG331" t="s">
        <v>81</v>
      </c>
      <c r="AH331" t="s">
        <v>81</v>
      </c>
      <c r="AI331" t="s">
        <v>89</v>
      </c>
      <c r="AK331" t="s">
        <v>81</v>
      </c>
      <c r="AL331" t="s">
        <v>91</v>
      </c>
      <c r="AN331" s="59" t="s">
        <v>7561</v>
      </c>
      <c r="AP331" s="59"/>
      <c r="AT331" s="150" t="s">
        <v>81</v>
      </c>
      <c r="AU331" s="150" t="s">
        <v>81</v>
      </c>
      <c r="AV331" s="150" t="s">
        <v>81</v>
      </c>
      <c r="AX331" s="1" t="str">
        <f t="shared" si="133"/>
        <v/>
      </c>
      <c r="AY331" s="1" t="str">
        <f t="shared" si="134"/>
        <v/>
      </c>
      <c r="BA331" t="s">
        <v>4294</v>
      </c>
      <c r="BB331" t="s">
        <v>4276</v>
      </c>
      <c r="BO331" s="8" t="s">
        <v>4726</v>
      </c>
      <c r="BP331" s="8" t="s">
        <v>9504</v>
      </c>
      <c r="BY331">
        <v>425707</v>
      </c>
      <c r="BZ331" t="s">
        <v>14505</v>
      </c>
    </row>
    <row r="332" spans="1:78" x14ac:dyDescent="0.25">
      <c r="A332" s="1" t="str">
        <f t="shared" si="118"/>
        <v/>
      </c>
      <c r="B332" s="1" t="str">
        <f t="shared" si="119"/>
        <v/>
      </c>
      <c r="C332" s="60" t="str">
        <f t="shared" si="120"/>
        <v/>
      </c>
      <c r="D332" s="1" t="str">
        <f t="shared" si="121"/>
        <v/>
      </c>
      <c r="E332" s="1" t="str">
        <f t="shared" si="122"/>
        <v/>
      </c>
      <c r="F332" s="1" t="str">
        <f t="shared" si="123"/>
        <v/>
      </c>
      <c r="G332" s="1" t="str">
        <f t="shared" si="124"/>
        <v/>
      </c>
      <c r="H332" s="55" t="str">
        <f t="shared" si="125"/>
        <v/>
      </c>
      <c r="I332" s="1" t="str">
        <f>IF(O332="","",(IF(ISNA(VLOOKUP(O332,'On-Air sites List'!$B$1:$B$2000,1,FALSE)),"Not in List","")))</f>
        <v/>
      </c>
      <c r="J332" s="1" t="str">
        <f t="shared" si="126"/>
        <v/>
      </c>
      <c r="K332" s="1" t="str">
        <f t="shared" si="127"/>
        <v/>
      </c>
      <c r="L332" s="8"/>
      <c r="M332" s="8"/>
      <c r="N332" s="8"/>
      <c r="O332" s="8"/>
      <c r="P332" s="1" t="str">
        <f t="shared" si="130"/>
        <v/>
      </c>
      <c r="Q332" s="1" t="str">
        <f t="shared" si="131"/>
        <v/>
      </c>
      <c r="U332" s="8"/>
      <c r="W332" s="8"/>
      <c r="X332" s="1" t="str">
        <f t="shared" si="132"/>
        <v/>
      </c>
      <c r="Y332" s="1" t="str">
        <f t="shared" si="128"/>
        <v/>
      </c>
      <c r="Z332" s="117"/>
      <c r="AA332" s="1" t="str">
        <f t="shared" si="129"/>
        <v/>
      </c>
      <c r="AE332" t="s">
        <v>81</v>
      </c>
      <c r="AF332" t="s">
        <v>81</v>
      </c>
      <c r="AG332" t="s">
        <v>81</v>
      </c>
      <c r="AH332" t="s">
        <v>81</v>
      </c>
      <c r="AI332" t="s">
        <v>89</v>
      </c>
      <c r="AK332" t="s">
        <v>81</v>
      </c>
      <c r="AL332" t="s">
        <v>91</v>
      </c>
      <c r="AN332" s="59" t="s">
        <v>7561</v>
      </c>
      <c r="AP332" s="59"/>
      <c r="AT332" s="150" t="s">
        <v>81</v>
      </c>
      <c r="AU332" s="150" t="s">
        <v>81</v>
      </c>
      <c r="AV332" s="150" t="s">
        <v>81</v>
      </c>
      <c r="AX332" s="1" t="str">
        <f t="shared" si="133"/>
        <v/>
      </c>
      <c r="AY332" s="1" t="str">
        <f t="shared" si="134"/>
        <v/>
      </c>
      <c r="BA332" t="s">
        <v>2746</v>
      </c>
      <c r="BB332" t="s">
        <v>4276</v>
      </c>
      <c r="BO332" s="8" t="s">
        <v>6483</v>
      </c>
      <c r="BP332" s="8" t="s">
        <v>9505</v>
      </c>
      <c r="BY332">
        <v>425708</v>
      </c>
      <c r="BZ332" t="s">
        <v>14505</v>
      </c>
    </row>
    <row r="333" spans="1:78" x14ac:dyDescent="0.25">
      <c r="A333" s="1" t="str">
        <f t="shared" si="118"/>
        <v/>
      </c>
      <c r="B333" s="1" t="str">
        <f t="shared" si="119"/>
        <v/>
      </c>
      <c r="C333" s="60" t="str">
        <f t="shared" si="120"/>
        <v/>
      </c>
      <c r="D333" s="1" t="str">
        <f t="shared" si="121"/>
        <v/>
      </c>
      <c r="E333" s="1" t="str">
        <f t="shared" si="122"/>
        <v/>
      </c>
      <c r="F333" s="1" t="str">
        <f t="shared" si="123"/>
        <v/>
      </c>
      <c r="G333" s="1" t="str">
        <f t="shared" si="124"/>
        <v/>
      </c>
      <c r="H333" s="55" t="str">
        <f t="shared" si="125"/>
        <v/>
      </c>
      <c r="I333" s="1" t="str">
        <f>IF(O333="","",(IF(ISNA(VLOOKUP(O333,'On-Air sites List'!$B$1:$B$2000,1,FALSE)),"Not in List","")))</f>
        <v/>
      </c>
      <c r="J333" s="1" t="str">
        <f t="shared" si="126"/>
        <v/>
      </c>
      <c r="K333" s="1" t="str">
        <f t="shared" si="127"/>
        <v/>
      </c>
      <c r="L333" s="8"/>
      <c r="M333" s="8"/>
      <c r="N333" s="8"/>
      <c r="O333" s="8"/>
      <c r="P333" s="1" t="str">
        <f t="shared" si="130"/>
        <v/>
      </c>
      <c r="Q333" s="1" t="str">
        <f t="shared" si="131"/>
        <v/>
      </c>
      <c r="U333" s="8"/>
      <c r="W333" s="8"/>
      <c r="X333" s="1" t="str">
        <f t="shared" si="132"/>
        <v/>
      </c>
      <c r="Y333" s="1" t="str">
        <f t="shared" si="128"/>
        <v/>
      </c>
      <c r="Z333" s="117"/>
      <c r="AA333" s="1" t="str">
        <f t="shared" si="129"/>
        <v/>
      </c>
      <c r="AE333" t="s">
        <v>81</v>
      </c>
      <c r="AF333" t="s">
        <v>154</v>
      </c>
      <c r="AG333" t="s">
        <v>155</v>
      </c>
      <c r="AH333" t="s">
        <v>628</v>
      </c>
      <c r="AI333" t="s">
        <v>89</v>
      </c>
      <c r="AK333" t="s">
        <v>629</v>
      </c>
      <c r="AL333" t="s">
        <v>91</v>
      </c>
      <c r="AN333" s="59" t="s">
        <v>7561</v>
      </c>
      <c r="AP333" s="59"/>
      <c r="AT333" s="150" t="s">
        <v>81</v>
      </c>
      <c r="AU333" s="150" t="s">
        <v>81</v>
      </c>
      <c r="AV333" s="150" t="s">
        <v>81</v>
      </c>
      <c r="AX333" s="1" t="str">
        <f t="shared" si="133"/>
        <v/>
      </c>
      <c r="AY333" s="1" t="str">
        <f t="shared" si="134"/>
        <v/>
      </c>
      <c r="BA333" t="s">
        <v>3683</v>
      </c>
      <c r="BB333" t="s">
        <v>4276</v>
      </c>
      <c r="BO333" s="8" t="s">
        <v>5155</v>
      </c>
      <c r="BP333" s="8" t="s">
        <v>9506</v>
      </c>
      <c r="BY333">
        <v>425709</v>
      </c>
      <c r="BZ333" t="s">
        <v>14505</v>
      </c>
    </row>
    <row r="334" spans="1:78" x14ac:dyDescent="0.25">
      <c r="A334" s="1" t="str">
        <f t="shared" si="118"/>
        <v/>
      </c>
      <c r="B334" s="1" t="str">
        <f t="shared" si="119"/>
        <v/>
      </c>
      <c r="C334" s="60" t="str">
        <f t="shared" si="120"/>
        <v/>
      </c>
      <c r="D334" s="1" t="str">
        <f t="shared" si="121"/>
        <v/>
      </c>
      <c r="E334" s="1" t="str">
        <f t="shared" si="122"/>
        <v/>
      </c>
      <c r="F334" s="1" t="str">
        <f t="shared" si="123"/>
        <v/>
      </c>
      <c r="G334" s="1" t="str">
        <f t="shared" si="124"/>
        <v/>
      </c>
      <c r="H334" s="55" t="str">
        <f t="shared" si="125"/>
        <v/>
      </c>
      <c r="I334" s="1" t="str">
        <f>IF(O334="","",(IF(ISNA(VLOOKUP(O334,'On-Air sites List'!$B$1:$B$2000,1,FALSE)),"Not in List","")))</f>
        <v/>
      </c>
      <c r="J334" s="1" t="str">
        <f t="shared" si="126"/>
        <v/>
      </c>
      <c r="K334" s="1" t="str">
        <f t="shared" si="127"/>
        <v/>
      </c>
      <c r="L334" s="8"/>
      <c r="M334" s="8"/>
      <c r="N334" s="8"/>
      <c r="O334" s="8"/>
      <c r="P334" s="1" t="str">
        <f t="shared" si="130"/>
        <v/>
      </c>
      <c r="Q334" s="1" t="str">
        <f t="shared" si="131"/>
        <v/>
      </c>
      <c r="U334" s="8"/>
      <c r="W334" s="8"/>
      <c r="X334" s="1" t="str">
        <f t="shared" si="132"/>
        <v/>
      </c>
      <c r="Y334" s="1" t="str">
        <f t="shared" si="128"/>
        <v/>
      </c>
      <c r="Z334" s="117"/>
      <c r="AA334" s="1" t="str">
        <f t="shared" si="129"/>
        <v/>
      </c>
      <c r="AE334" t="s">
        <v>630</v>
      </c>
      <c r="AF334" t="s">
        <v>86</v>
      </c>
      <c r="AG334" t="s">
        <v>87</v>
      </c>
      <c r="AH334" t="s">
        <v>631</v>
      </c>
      <c r="AI334" t="s">
        <v>89</v>
      </c>
      <c r="AK334" t="s">
        <v>632</v>
      </c>
      <c r="AL334" t="s">
        <v>91</v>
      </c>
      <c r="AN334" s="59" t="s">
        <v>7572</v>
      </c>
      <c r="AP334" s="59"/>
      <c r="AT334" s="150" t="s">
        <v>81</v>
      </c>
      <c r="AU334" s="150" t="s">
        <v>81</v>
      </c>
      <c r="AV334" s="150" t="s">
        <v>81</v>
      </c>
      <c r="AX334" s="1" t="str">
        <f t="shared" si="133"/>
        <v/>
      </c>
      <c r="AY334" s="1" t="str">
        <f t="shared" si="134"/>
        <v/>
      </c>
      <c r="BA334" t="s">
        <v>2513</v>
      </c>
      <c r="BB334" t="s">
        <v>4276</v>
      </c>
      <c r="BO334" s="8" t="s">
        <v>4539</v>
      </c>
      <c r="BP334" s="8" t="s">
        <v>9507</v>
      </c>
      <c r="BY334">
        <v>426478</v>
      </c>
      <c r="BZ334" t="s">
        <v>14505</v>
      </c>
    </row>
    <row r="335" spans="1:78" x14ac:dyDescent="0.25">
      <c r="A335" s="1" t="str">
        <f t="shared" si="118"/>
        <v/>
      </c>
      <c r="B335" s="1" t="str">
        <f t="shared" si="119"/>
        <v/>
      </c>
      <c r="C335" s="60" t="str">
        <f t="shared" si="120"/>
        <v/>
      </c>
      <c r="D335" s="1" t="str">
        <f t="shared" si="121"/>
        <v/>
      </c>
      <c r="E335" s="1" t="str">
        <f t="shared" si="122"/>
        <v/>
      </c>
      <c r="F335" s="1" t="str">
        <f t="shared" si="123"/>
        <v/>
      </c>
      <c r="G335" s="1" t="str">
        <f t="shared" si="124"/>
        <v/>
      </c>
      <c r="H335" s="55" t="str">
        <f t="shared" si="125"/>
        <v/>
      </c>
      <c r="I335" s="1" t="str">
        <f>IF(O335="","",(IF(ISNA(VLOOKUP(O335,'On-Air sites List'!$B$1:$B$2000,1,FALSE)),"Not in List","")))</f>
        <v/>
      </c>
      <c r="J335" s="1" t="str">
        <f t="shared" si="126"/>
        <v/>
      </c>
      <c r="K335" s="1" t="str">
        <f t="shared" si="127"/>
        <v/>
      </c>
      <c r="L335" s="8"/>
      <c r="M335" s="8"/>
      <c r="N335" s="8"/>
      <c r="O335" s="8"/>
      <c r="P335" s="1" t="str">
        <f t="shared" si="130"/>
        <v/>
      </c>
      <c r="Q335" s="1" t="str">
        <f t="shared" si="131"/>
        <v/>
      </c>
      <c r="U335" s="8"/>
      <c r="W335" s="8"/>
      <c r="X335" s="1" t="str">
        <f t="shared" si="132"/>
        <v/>
      </c>
      <c r="Y335" s="1" t="str">
        <f t="shared" si="128"/>
        <v/>
      </c>
      <c r="Z335" s="117"/>
      <c r="AA335" s="1" t="str">
        <f t="shared" si="129"/>
        <v/>
      </c>
      <c r="AE335" t="s">
        <v>81</v>
      </c>
      <c r="AF335" t="s">
        <v>92</v>
      </c>
      <c r="AG335" t="s">
        <v>93</v>
      </c>
      <c r="AH335" t="s">
        <v>7573</v>
      </c>
      <c r="AI335" t="s">
        <v>89</v>
      </c>
      <c r="AK335" t="s">
        <v>7574</v>
      </c>
      <c r="AL335" t="s">
        <v>91</v>
      </c>
      <c r="AN335" s="59" t="s">
        <v>7572</v>
      </c>
      <c r="AP335" s="59"/>
      <c r="AT335" s="150" t="s">
        <v>81</v>
      </c>
      <c r="AU335" s="150" t="s">
        <v>81</v>
      </c>
      <c r="AV335" s="150" t="s">
        <v>81</v>
      </c>
      <c r="AX335" s="1" t="str">
        <f t="shared" si="133"/>
        <v/>
      </c>
      <c r="AY335" s="1" t="str">
        <f t="shared" si="134"/>
        <v/>
      </c>
      <c r="BA335" t="s">
        <v>2721</v>
      </c>
      <c r="BB335" t="s">
        <v>4276</v>
      </c>
      <c r="BO335" s="8" t="s">
        <v>6603</v>
      </c>
      <c r="BP335" s="8" t="s">
        <v>9508</v>
      </c>
      <c r="BY335">
        <v>435738</v>
      </c>
      <c r="BZ335" t="s">
        <v>14505</v>
      </c>
    </row>
    <row r="336" spans="1:78" x14ac:dyDescent="0.25">
      <c r="A336" s="1" t="str">
        <f t="shared" si="118"/>
        <v/>
      </c>
      <c r="B336" s="1" t="str">
        <f t="shared" si="119"/>
        <v/>
      </c>
      <c r="C336" s="60" t="str">
        <f t="shared" si="120"/>
        <v/>
      </c>
      <c r="D336" s="1" t="str">
        <f t="shared" si="121"/>
        <v/>
      </c>
      <c r="E336" s="1" t="str">
        <f t="shared" si="122"/>
        <v/>
      </c>
      <c r="F336" s="1" t="str">
        <f t="shared" si="123"/>
        <v/>
      </c>
      <c r="G336" s="1" t="str">
        <f t="shared" si="124"/>
        <v/>
      </c>
      <c r="H336" s="55" t="str">
        <f t="shared" si="125"/>
        <v/>
      </c>
      <c r="I336" s="1" t="str">
        <f>IF(O336="","",(IF(ISNA(VLOOKUP(O336,'On-Air sites List'!$B$1:$B$2000,1,FALSE)),"Not in List","")))</f>
        <v/>
      </c>
      <c r="J336" s="1" t="str">
        <f t="shared" si="126"/>
        <v/>
      </c>
      <c r="K336" s="1" t="str">
        <f t="shared" si="127"/>
        <v/>
      </c>
      <c r="L336" s="8"/>
      <c r="M336" s="8"/>
      <c r="N336" s="8"/>
      <c r="O336" s="8"/>
      <c r="P336" s="1" t="str">
        <f t="shared" si="130"/>
        <v/>
      </c>
      <c r="Q336" s="1" t="str">
        <f t="shared" si="131"/>
        <v/>
      </c>
      <c r="U336" s="8"/>
      <c r="W336" s="8"/>
      <c r="X336" s="1" t="str">
        <f t="shared" si="132"/>
        <v/>
      </c>
      <c r="Y336" s="1" t="str">
        <f t="shared" si="128"/>
        <v/>
      </c>
      <c r="Z336" s="117"/>
      <c r="AA336" s="1" t="str">
        <f t="shared" si="129"/>
        <v/>
      </c>
      <c r="AE336" t="s">
        <v>81</v>
      </c>
      <c r="AF336" t="s">
        <v>96</v>
      </c>
      <c r="AG336" t="s">
        <v>97</v>
      </c>
      <c r="AH336" t="s">
        <v>7575</v>
      </c>
      <c r="AI336" t="s">
        <v>89</v>
      </c>
      <c r="AK336" t="s">
        <v>7576</v>
      </c>
      <c r="AL336" t="s">
        <v>91</v>
      </c>
      <c r="AN336" s="59" t="s">
        <v>7572</v>
      </c>
      <c r="AP336" s="59"/>
      <c r="AT336" s="150" t="s">
        <v>81</v>
      </c>
      <c r="AU336" s="150" t="s">
        <v>81</v>
      </c>
      <c r="AV336" s="150" t="s">
        <v>81</v>
      </c>
      <c r="AX336" s="1" t="str">
        <f t="shared" si="133"/>
        <v/>
      </c>
      <c r="AY336" s="1" t="str">
        <f t="shared" si="134"/>
        <v/>
      </c>
      <c r="BA336" t="s">
        <v>3292</v>
      </c>
      <c r="BB336" t="s">
        <v>4276</v>
      </c>
      <c r="BO336" s="8" t="s">
        <v>5690</v>
      </c>
      <c r="BP336" s="8" t="s">
        <v>9509</v>
      </c>
      <c r="BY336">
        <v>435739</v>
      </c>
      <c r="BZ336" t="s">
        <v>14505</v>
      </c>
    </row>
    <row r="337" spans="1:78" x14ac:dyDescent="0.25">
      <c r="A337" s="1" t="str">
        <f t="shared" si="118"/>
        <v/>
      </c>
      <c r="B337" s="1" t="str">
        <f t="shared" si="119"/>
        <v/>
      </c>
      <c r="C337" s="60" t="str">
        <f t="shared" si="120"/>
        <v/>
      </c>
      <c r="D337" s="1" t="str">
        <f t="shared" si="121"/>
        <v/>
      </c>
      <c r="E337" s="1" t="str">
        <f t="shared" si="122"/>
        <v/>
      </c>
      <c r="F337" s="1" t="str">
        <f t="shared" si="123"/>
        <v/>
      </c>
      <c r="G337" s="1" t="str">
        <f t="shared" si="124"/>
        <v/>
      </c>
      <c r="H337" s="55" t="str">
        <f t="shared" si="125"/>
        <v/>
      </c>
      <c r="I337" s="1" t="str">
        <f>IF(O337="","",(IF(ISNA(VLOOKUP(O337,'On-Air sites List'!$B$1:$B$2000,1,FALSE)),"Not in List","")))</f>
        <v/>
      </c>
      <c r="J337" s="1" t="str">
        <f t="shared" si="126"/>
        <v/>
      </c>
      <c r="K337" s="1" t="str">
        <f t="shared" si="127"/>
        <v/>
      </c>
      <c r="L337" s="8"/>
      <c r="M337" s="8"/>
      <c r="N337" s="8"/>
      <c r="O337" s="8"/>
      <c r="P337" s="1" t="str">
        <f t="shared" si="130"/>
        <v/>
      </c>
      <c r="Q337" s="1" t="str">
        <f t="shared" si="131"/>
        <v/>
      </c>
      <c r="U337" s="8"/>
      <c r="W337" s="8"/>
      <c r="X337" s="1" t="str">
        <f t="shared" si="132"/>
        <v/>
      </c>
      <c r="Y337" s="1" t="str">
        <f t="shared" si="128"/>
        <v/>
      </c>
      <c r="Z337" s="117"/>
      <c r="AA337" s="1" t="str">
        <f t="shared" si="129"/>
        <v/>
      </c>
      <c r="AE337" t="s">
        <v>81</v>
      </c>
      <c r="AF337" t="s">
        <v>100</v>
      </c>
      <c r="AG337" t="s">
        <v>101</v>
      </c>
      <c r="AH337" t="s">
        <v>7577</v>
      </c>
      <c r="AI337" t="s">
        <v>89</v>
      </c>
      <c r="AK337" t="s">
        <v>7578</v>
      </c>
      <c r="AL337" t="s">
        <v>91</v>
      </c>
      <c r="AN337" s="59" t="s">
        <v>7572</v>
      </c>
      <c r="AP337" s="59"/>
      <c r="AT337" s="150" t="s">
        <v>81</v>
      </c>
      <c r="AU337" s="150" t="s">
        <v>81</v>
      </c>
      <c r="AV337" s="150" t="s">
        <v>81</v>
      </c>
      <c r="AX337" s="1" t="str">
        <f t="shared" si="133"/>
        <v/>
      </c>
      <c r="AY337" s="1" t="str">
        <f t="shared" si="134"/>
        <v/>
      </c>
      <c r="BA337" t="s">
        <v>4295</v>
      </c>
      <c r="BB337" t="s">
        <v>4276</v>
      </c>
      <c r="BO337" s="8" t="s">
        <v>9510</v>
      </c>
      <c r="BP337" s="8" t="s">
        <v>9511</v>
      </c>
      <c r="BY337">
        <v>435740</v>
      </c>
      <c r="BZ337" t="s">
        <v>14505</v>
      </c>
    </row>
    <row r="338" spans="1:78" x14ac:dyDescent="0.25">
      <c r="A338" s="1" t="str">
        <f t="shared" si="118"/>
        <v/>
      </c>
      <c r="B338" s="1" t="str">
        <f t="shared" si="119"/>
        <v/>
      </c>
      <c r="C338" s="60" t="str">
        <f t="shared" si="120"/>
        <v/>
      </c>
      <c r="D338" s="1" t="str">
        <f t="shared" si="121"/>
        <v/>
      </c>
      <c r="E338" s="1" t="str">
        <f t="shared" si="122"/>
        <v/>
      </c>
      <c r="F338" s="1" t="str">
        <f t="shared" si="123"/>
        <v/>
      </c>
      <c r="G338" s="1" t="str">
        <f t="shared" si="124"/>
        <v/>
      </c>
      <c r="H338" s="55" t="str">
        <f t="shared" si="125"/>
        <v/>
      </c>
      <c r="I338" s="1" t="str">
        <f>IF(O338="","",(IF(ISNA(VLOOKUP(O338,'On-Air sites List'!$B$1:$B$2000,1,FALSE)),"Not in List","")))</f>
        <v/>
      </c>
      <c r="J338" s="1" t="str">
        <f t="shared" si="126"/>
        <v/>
      </c>
      <c r="K338" s="1" t="str">
        <f t="shared" si="127"/>
        <v/>
      </c>
      <c r="L338" s="8"/>
      <c r="M338" s="8"/>
      <c r="N338" s="8"/>
      <c r="O338" s="8"/>
      <c r="P338" s="1" t="str">
        <f t="shared" si="130"/>
        <v/>
      </c>
      <c r="Q338" s="1" t="str">
        <f t="shared" si="131"/>
        <v/>
      </c>
      <c r="U338" s="8"/>
      <c r="W338" s="8"/>
      <c r="X338" s="1" t="str">
        <f t="shared" si="132"/>
        <v/>
      </c>
      <c r="Y338" s="1" t="str">
        <f t="shared" si="128"/>
        <v/>
      </c>
      <c r="Z338" s="117"/>
      <c r="AA338" s="1" t="str">
        <f t="shared" si="129"/>
        <v/>
      </c>
      <c r="AE338" t="s">
        <v>81</v>
      </c>
      <c r="AF338" t="s">
        <v>104</v>
      </c>
      <c r="AG338" t="s">
        <v>105</v>
      </c>
      <c r="AH338" t="s">
        <v>7579</v>
      </c>
      <c r="AI338" t="s">
        <v>89</v>
      </c>
      <c r="AK338" t="s">
        <v>7580</v>
      </c>
      <c r="AL338" t="s">
        <v>91</v>
      </c>
      <c r="AN338" s="59" t="s">
        <v>7572</v>
      </c>
      <c r="AP338" s="59"/>
      <c r="AT338" s="150" t="s">
        <v>81</v>
      </c>
      <c r="AU338" s="150" t="s">
        <v>81</v>
      </c>
      <c r="AV338" s="150" t="s">
        <v>81</v>
      </c>
      <c r="AX338" s="1" t="str">
        <f t="shared" si="133"/>
        <v/>
      </c>
      <c r="AY338" s="1" t="str">
        <f t="shared" si="134"/>
        <v/>
      </c>
      <c r="BA338" t="s">
        <v>4296</v>
      </c>
      <c r="BB338" t="s">
        <v>4276</v>
      </c>
      <c r="BO338" s="8" t="s">
        <v>1588</v>
      </c>
      <c r="BP338" s="8" t="s">
        <v>9512</v>
      </c>
      <c r="BY338">
        <v>435741</v>
      </c>
      <c r="BZ338" t="s">
        <v>14505</v>
      </c>
    </row>
    <row r="339" spans="1:78" x14ac:dyDescent="0.25">
      <c r="A339" s="1" t="str">
        <f t="shared" si="118"/>
        <v/>
      </c>
      <c r="B339" s="1" t="str">
        <f t="shared" si="119"/>
        <v/>
      </c>
      <c r="C339" s="60" t="str">
        <f t="shared" si="120"/>
        <v/>
      </c>
      <c r="D339" s="1" t="str">
        <f t="shared" si="121"/>
        <v/>
      </c>
      <c r="E339" s="1" t="str">
        <f t="shared" si="122"/>
        <v/>
      </c>
      <c r="F339" s="1" t="str">
        <f t="shared" si="123"/>
        <v/>
      </c>
      <c r="G339" s="1" t="str">
        <f t="shared" si="124"/>
        <v/>
      </c>
      <c r="H339" s="55" t="str">
        <f t="shared" si="125"/>
        <v/>
      </c>
      <c r="I339" s="1" t="str">
        <f>IF(O339="","",(IF(ISNA(VLOOKUP(O339,'On-Air sites List'!$B$1:$B$2000,1,FALSE)),"Not in List","")))</f>
        <v/>
      </c>
      <c r="J339" s="1" t="str">
        <f t="shared" si="126"/>
        <v/>
      </c>
      <c r="K339" s="1" t="str">
        <f t="shared" si="127"/>
        <v/>
      </c>
      <c r="L339" s="8"/>
      <c r="M339" s="8"/>
      <c r="N339" s="8"/>
      <c r="O339" s="8"/>
      <c r="P339" s="1" t="str">
        <f t="shared" si="130"/>
        <v/>
      </c>
      <c r="Q339" s="1" t="str">
        <f t="shared" si="131"/>
        <v/>
      </c>
      <c r="U339" s="8"/>
      <c r="W339" s="8"/>
      <c r="X339" s="1" t="str">
        <f t="shared" si="132"/>
        <v/>
      </c>
      <c r="Y339" s="1" t="str">
        <f t="shared" si="128"/>
        <v/>
      </c>
      <c r="Z339" s="117"/>
      <c r="AA339" s="1" t="str">
        <f t="shared" si="129"/>
        <v/>
      </c>
      <c r="AE339" t="s">
        <v>81</v>
      </c>
      <c r="AF339" t="s">
        <v>108</v>
      </c>
      <c r="AG339" t="s">
        <v>109</v>
      </c>
      <c r="AH339" t="s">
        <v>7581</v>
      </c>
      <c r="AI339" t="s">
        <v>89</v>
      </c>
      <c r="AK339" t="s">
        <v>7582</v>
      </c>
      <c r="AL339" t="s">
        <v>91</v>
      </c>
      <c r="AN339" s="59" t="s">
        <v>7572</v>
      </c>
      <c r="AP339" s="59"/>
      <c r="AT339" s="150" t="s">
        <v>81</v>
      </c>
      <c r="AU339" s="150" t="s">
        <v>81</v>
      </c>
      <c r="AV339" s="150" t="s">
        <v>81</v>
      </c>
      <c r="AX339" s="1" t="str">
        <f t="shared" si="133"/>
        <v/>
      </c>
      <c r="AY339" s="1" t="str">
        <f t="shared" si="134"/>
        <v/>
      </c>
      <c r="BA339" t="s">
        <v>3769</v>
      </c>
      <c r="BB339" t="s">
        <v>4276</v>
      </c>
      <c r="BO339" s="8" t="s">
        <v>5264</v>
      </c>
      <c r="BP339" s="8" t="s">
        <v>9513</v>
      </c>
      <c r="BY339">
        <v>435742</v>
      </c>
      <c r="BZ339" t="s">
        <v>14505</v>
      </c>
    </row>
    <row r="340" spans="1:78" x14ac:dyDescent="0.25">
      <c r="A340" s="1" t="str">
        <f t="shared" si="118"/>
        <v/>
      </c>
      <c r="B340" s="1" t="str">
        <f t="shared" si="119"/>
        <v/>
      </c>
      <c r="C340" s="60" t="str">
        <f t="shared" si="120"/>
        <v/>
      </c>
      <c r="D340" s="1" t="str">
        <f t="shared" si="121"/>
        <v/>
      </c>
      <c r="E340" s="1" t="str">
        <f t="shared" si="122"/>
        <v/>
      </c>
      <c r="F340" s="1" t="str">
        <f t="shared" si="123"/>
        <v/>
      </c>
      <c r="G340" s="1" t="str">
        <f t="shared" si="124"/>
        <v/>
      </c>
      <c r="H340" s="55" t="str">
        <f t="shared" si="125"/>
        <v/>
      </c>
      <c r="I340" s="1" t="str">
        <f>IF(O340="","",(IF(ISNA(VLOOKUP(O340,'On-Air sites List'!$B$1:$B$2000,1,FALSE)),"Not in List","")))</f>
        <v/>
      </c>
      <c r="J340" s="1" t="str">
        <f t="shared" si="126"/>
        <v/>
      </c>
      <c r="K340" s="1" t="str">
        <f t="shared" si="127"/>
        <v/>
      </c>
      <c r="L340" s="8"/>
      <c r="M340" s="8"/>
      <c r="N340" s="8"/>
      <c r="O340" s="8"/>
      <c r="P340" s="1" t="str">
        <f t="shared" si="130"/>
        <v/>
      </c>
      <c r="Q340" s="1" t="str">
        <f t="shared" si="131"/>
        <v/>
      </c>
      <c r="U340" s="8"/>
      <c r="W340" s="8"/>
      <c r="X340" s="1" t="str">
        <f t="shared" si="132"/>
        <v/>
      </c>
      <c r="Y340" s="1" t="str">
        <f t="shared" si="128"/>
        <v/>
      </c>
      <c r="Z340" s="117"/>
      <c r="AA340" s="1" t="str">
        <f t="shared" si="129"/>
        <v/>
      </c>
      <c r="AE340" t="s">
        <v>81</v>
      </c>
      <c r="AF340" t="s">
        <v>6993</v>
      </c>
      <c r="AG340" t="s">
        <v>654</v>
      </c>
      <c r="AH340" t="s">
        <v>7583</v>
      </c>
      <c r="AI340" t="s">
        <v>89</v>
      </c>
      <c r="AK340" t="s">
        <v>7584</v>
      </c>
      <c r="AL340" t="s">
        <v>91</v>
      </c>
      <c r="AN340" s="59" t="s">
        <v>7572</v>
      </c>
      <c r="AP340" s="59"/>
      <c r="AT340" s="150" t="s">
        <v>81</v>
      </c>
      <c r="AU340" s="150" t="s">
        <v>81</v>
      </c>
      <c r="AV340" s="150" t="s">
        <v>81</v>
      </c>
      <c r="AX340" s="1" t="str">
        <f t="shared" si="133"/>
        <v/>
      </c>
      <c r="AY340" s="1" t="str">
        <f t="shared" si="134"/>
        <v/>
      </c>
      <c r="BA340" t="s">
        <v>3759</v>
      </c>
      <c r="BB340" t="s">
        <v>4276</v>
      </c>
      <c r="BO340" s="8" t="s">
        <v>6907</v>
      </c>
      <c r="BP340" s="8" t="s">
        <v>9514</v>
      </c>
      <c r="BY340">
        <v>435743</v>
      </c>
      <c r="BZ340" t="s">
        <v>14505</v>
      </c>
    </row>
    <row r="341" spans="1:78" x14ac:dyDescent="0.25">
      <c r="A341" s="1" t="str">
        <f t="shared" si="118"/>
        <v/>
      </c>
      <c r="B341" s="1" t="str">
        <f t="shared" si="119"/>
        <v/>
      </c>
      <c r="C341" s="60" t="str">
        <f t="shared" si="120"/>
        <v/>
      </c>
      <c r="D341" s="1" t="str">
        <f t="shared" si="121"/>
        <v/>
      </c>
      <c r="E341" s="1" t="str">
        <f t="shared" si="122"/>
        <v/>
      </c>
      <c r="F341" s="1" t="str">
        <f t="shared" si="123"/>
        <v/>
      </c>
      <c r="G341" s="1" t="str">
        <f t="shared" si="124"/>
        <v/>
      </c>
      <c r="H341" s="55" t="str">
        <f t="shared" si="125"/>
        <v/>
      </c>
      <c r="I341" s="1" t="str">
        <f>IF(O341="","",(IF(ISNA(VLOOKUP(O341,'On-Air sites List'!$B$1:$B$2000,1,FALSE)),"Not in List","")))</f>
        <v/>
      </c>
      <c r="J341" s="1" t="str">
        <f t="shared" si="126"/>
        <v/>
      </c>
      <c r="K341" s="1" t="str">
        <f t="shared" si="127"/>
        <v/>
      </c>
      <c r="L341" s="8"/>
      <c r="M341" s="8"/>
      <c r="N341" s="8"/>
      <c r="O341" s="8"/>
      <c r="P341" s="1" t="str">
        <f t="shared" si="130"/>
        <v/>
      </c>
      <c r="Q341" s="1" t="str">
        <f t="shared" si="131"/>
        <v/>
      </c>
      <c r="U341" s="8"/>
      <c r="W341" s="8"/>
      <c r="X341" s="1" t="str">
        <f t="shared" si="132"/>
        <v/>
      </c>
      <c r="Y341" s="1" t="str">
        <f t="shared" si="128"/>
        <v/>
      </c>
      <c r="Z341" s="117"/>
      <c r="AA341" s="1" t="str">
        <f t="shared" si="129"/>
        <v/>
      </c>
      <c r="AE341" t="s">
        <v>81</v>
      </c>
      <c r="AF341" t="s">
        <v>7010</v>
      </c>
      <c r="AG341" t="s">
        <v>657</v>
      </c>
      <c r="AH341" t="s">
        <v>7585</v>
      </c>
      <c r="AI341" t="s">
        <v>89</v>
      </c>
      <c r="AK341" t="s">
        <v>7586</v>
      </c>
      <c r="AL341" t="s">
        <v>91</v>
      </c>
      <c r="AN341" s="59" t="s">
        <v>7572</v>
      </c>
      <c r="AP341" s="59"/>
      <c r="AT341" s="150" t="s">
        <v>81</v>
      </c>
      <c r="AU341" s="150" t="s">
        <v>81</v>
      </c>
      <c r="AV341" s="150" t="s">
        <v>81</v>
      </c>
      <c r="AX341" s="1" t="str">
        <f t="shared" si="133"/>
        <v/>
      </c>
      <c r="AY341" s="1" t="str">
        <f t="shared" si="134"/>
        <v/>
      </c>
      <c r="BA341" t="s">
        <v>4297</v>
      </c>
      <c r="BB341" t="s">
        <v>4276</v>
      </c>
      <c r="BO341" s="8" t="s">
        <v>5083</v>
      </c>
      <c r="BP341" s="8" t="s">
        <v>9515</v>
      </c>
      <c r="BY341">
        <v>436425</v>
      </c>
      <c r="BZ341" t="s">
        <v>14505</v>
      </c>
    </row>
    <row r="342" spans="1:78" x14ac:dyDescent="0.25">
      <c r="A342" s="1" t="str">
        <f t="shared" si="118"/>
        <v/>
      </c>
      <c r="B342" s="1" t="str">
        <f t="shared" si="119"/>
        <v/>
      </c>
      <c r="C342" s="60" t="str">
        <f t="shared" si="120"/>
        <v/>
      </c>
      <c r="D342" s="1" t="str">
        <f t="shared" si="121"/>
        <v/>
      </c>
      <c r="E342" s="1" t="str">
        <f t="shared" si="122"/>
        <v/>
      </c>
      <c r="F342" s="1" t="str">
        <f t="shared" si="123"/>
        <v/>
      </c>
      <c r="G342" s="1" t="str">
        <f t="shared" si="124"/>
        <v/>
      </c>
      <c r="H342" s="55" t="str">
        <f t="shared" si="125"/>
        <v/>
      </c>
      <c r="I342" s="1" t="str">
        <f>IF(O342="","",(IF(ISNA(VLOOKUP(O342,'On-Air sites List'!$B$1:$B$2000,1,FALSE)),"Not in List","")))</f>
        <v/>
      </c>
      <c r="J342" s="1" t="str">
        <f t="shared" si="126"/>
        <v/>
      </c>
      <c r="K342" s="1" t="str">
        <f t="shared" si="127"/>
        <v/>
      </c>
      <c r="L342" s="8"/>
      <c r="M342" s="8"/>
      <c r="N342" s="8"/>
      <c r="O342" s="8"/>
      <c r="P342" s="1" t="str">
        <f t="shared" si="130"/>
        <v/>
      </c>
      <c r="Q342" s="1" t="str">
        <f t="shared" si="131"/>
        <v/>
      </c>
      <c r="U342" s="8"/>
      <c r="W342" s="8"/>
      <c r="X342" s="1" t="str">
        <f t="shared" si="132"/>
        <v/>
      </c>
      <c r="Y342" s="1" t="str">
        <f t="shared" si="128"/>
        <v/>
      </c>
      <c r="Z342" s="117"/>
      <c r="AA342" s="1" t="str">
        <f t="shared" si="129"/>
        <v/>
      </c>
      <c r="AE342" t="s">
        <v>81</v>
      </c>
      <c r="AF342" t="s">
        <v>7047</v>
      </c>
      <c r="AG342" t="s">
        <v>660</v>
      </c>
      <c r="AH342" t="s">
        <v>7587</v>
      </c>
      <c r="AI342" t="s">
        <v>89</v>
      </c>
      <c r="AK342" t="s">
        <v>7588</v>
      </c>
      <c r="AL342" t="s">
        <v>91</v>
      </c>
      <c r="AN342" s="59" t="s">
        <v>7572</v>
      </c>
      <c r="AP342" s="59"/>
      <c r="AT342" s="150" t="s">
        <v>81</v>
      </c>
      <c r="AU342" s="150" t="s">
        <v>81</v>
      </c>
      <c r="AV342" s="150" t="s">
        <v>81</v>
      </c>
      <c r="AX342" s="1" t="str">
        <f t="shared" si="133"/>
        <v/>
      </c>
      <c r="AY342" s="1" t="str">
        <f t="shared" si="134"/>
        <v/>
      </c>
      <c r="BA342" t="s">
        <v>4298</v>
      </c>
      <c r="BB342" t="s">
        <v>4276</v>
      </c>
      <c r="BO342" s="8" t="s">
        <v>4142</v>
      </c>
      <c r="BP342" s="8" t="s">
        <v>9516</v>
      </c>
      <c r="BY342">
        <v>436426</v>
      </c>
      <c r="BZ342" t="s">
        <v>14505</v>
      </c>
    </row>
    <row r="343" spans="1:78" x14ac:dyDescent="0.25">
      <c r="A343" s="1" t="str">
        <f t="shared" si="118"/>
        <v/>
      </c>
      <c r="B343" s="1" t="str">
        <f t="shared" si="119"/>
        <v/>
      </c>
      <c r="C343" s="60" t="str">
        <f t="shared" si="120"/>
        <v/>
      </c>
      <c r="D343" s="1" t="str">
        <f t="shared" si="121"/>
        <v/>
      </c>
      <c r="E343" s="1" t="str">
        <f t="shared" si="122"/>
        <v/>
      </c>
      <c r="F343" s="1" t="str">
        <f t="shared" si="123"/>
        <v/>
      </c>
      <c r="G343" s="1" t="str">
        <f t="shared" si="124"/>
        <v/>
      </c>
      <c r="H343" s="55" t="str">
        <f t="shared" si="125"/>
        <v/>
      </c>
      <c r="I343" s="1" t="str">
        <f>IF(O343="","",(IF(ISNA(VLOOKUP(O343,'On-Air sites List'!$B$1:$B$2000,1,FALSE)),"Not in List","")))</f>
        <v/>
      </c>
      <c r="J343" s="1" t="str">
        <f t="shared" si="126"/>
        <v/>
      </c>
      <c r="K343" s="1" t="str">
        <f t="shared" si="127"/>
        <v/>
      </c>
      <c r="L343" s="8"/>
      <c r="M343" s="8"/>
      <c r="N343" s="8"/>
      <c r="O343" s="8"/>
      <c r="P343" s="1" t="str">
        <f t="shared" si="130"/>
        <v/>
      </c>
      <c r="Q343" s="1" t="str">
        <f t="shared" si="131"/>
        <v/>
      </c>
      <c r="U343" s="8"/>
      <c r="W343" s="8"/>
      <c r="X343" s="1" t="str">
        <f t="shared" si="132"/>
        <v/>
      </c>
      <c r="Y343" s="1" t="str">
        <f t="shared" si="128"/>
        <v/>
      </c>
      <c r="Z343" s="117"/>
      <c r="AA343" s="1" t="str">
        <f t="shared" si="129"/>
        <v/>
      </c>
      <c r="AE343" t="s">
        <v>81</v>
      </c>
      <c r="AF343" t="s">
        <v>663</v>
      </c>
      <c r="AG343" t="s">
        <v>664</v>
      </c>
      <c r="AH343" t="s">
        <v>7589</v>
      </c>
      <c r="AI343" t="s">
        <v>89</v>
      </c>
      <c r="AK343" t="s">
        <v>7590</v>
      </c>
      <c r="AL343" t="s">
        <v>91</v>
      </c>
      <c r="AN343" s="59" t="s">
        <v>7572</v>
      </c>
      <c r="AP343" s="59"/>
      <c r="AT343" s="150" t="s">
        <v>81</v>
      </c>
      <c r="AU343" s="150" t="s">
        <v>81</v>
      </c>
      <c r="AV343" s="150" t="s">
        <v>81</v>
      </c>
      <c r="AX343" s="1" t="str">
        <f t="shared" si="133"/>
        <v/>
      </c>
      <c r="AY343" s="1" t="str">
        <f t="shared" si="134"/>
        <v/>
      </c>
      <c r="BA343" t="s">
        <v>3755</v>
      </c>
      <c r="BB343" t="s">
        <v>4276</v>
      </c>
      <c r="BO343" s="8" t="s">
        <v>4141</v>
      </c>
      <c r="BP343" s="8" t="s">
        <v>9517</v>
      </c>
      <c r="BY343">
        <v>445744</v>
      </c>
      <c r="BZ343" t="s">
        <v>14505</v>
      </c>
    </row>
    <row r="344" spans="1:78" x14ac:dyDescent="0.25">
      <c r="A344" s="1" t="str">
        <f t="shared" si="118"/>
        <v/>
      </c>
      <c r="B344" s="1" t="str">
        <f t="shared" si="119"/>
        <v/>
      </c>
      <c r="C344" s="60" t="str">
        <f t="shared" si="120"/>
        <v/>
      </c>
      <c r="D344" s="1" t="str">
        <f t="shared" si="121"/>
        <v/>
      </c>
      <c r="E344" s="1" t="str">
        <f t="shared" si="122"/>
        <v/>
      </c>
      <c r="F344" s="1" t="str">
        <f t="shared" si="123"/>
        <v/>
      </c>
      <c r="G344" s="1" t="str">
        <f t="shared" si="124"/>
        <v/>
      </c>
      <c r="H344" s="55" t="str">
        <f t="shared" si="125"/>
        <v/>
      </c>
      <c r="I344" s="1" t="str">
        <f>IF(O344="","",(IF(ISNA(VLOOKUP(O344,'On-Air sites List'!$B$1:$B$2000,1,FALSE)),"Not in List","")))</f>
        <v/>
      </c>
      <c r="J344" s="1" t="str">
        <f t="shared" si="126"/>
        <v/>
      </c>
      <c r="K344" s="1" t="str">
        <f t="shared" si="127"/>
        <v/>
      </c>
      <c r="L344" s="8"/>
      <c r="M344" s="8"/>
      <c r="N344" s="8"/>
      <c r="O344" s="8"/>
      <c r="P344" s="1" t="str">
        <f t="shared" si="130"/>
        <v/>
      </c>
      <c r="Q344" s="1" t="str">
        <f t="shared" si="131"/>
        <v/>
      </c>
      <c r="U344" s="8"/>
      <c r="W344" s="8"/>
      <c r="X344" s="1" t="str">
        <f t="shared" si="132"/>
        <v/>
      </c>
      <c r="Y344" s="1" t="str">
        <f t="shared" si="128"/>
        <v/>
      </c>
      <c r="Z344" s="117"/>
      <c r="AA344" s="1" t="str">
        <f t="shared" si="129"/>
        <v/>
      </c>
      <c r="AE344" t="s">
        <v>81</v>
      </c>
      <c r="AF344" t="s">
        <v>667</v>
      </c>
      <c r="AG344" t="s">
        <v>668</v>
      </c>
      <c r="AH344" t="s">
        <v>7591</v>
      </c>
      <c r="AI344" t="s">
        <v>89</v>
      </c>
      <c r="AK344" t="s">
        <v>7592</v>
      </c>
      <c r="AL344" t="s">
        <v>91</v>
      </c>
      <c r="AN344" s="59" t="s">
        <v>7572</v>
      </c>
      <c r="AP344" s="59"/>
      <c r="AT344" s="150" t="s">
        <v>81</v>
      </c>
      <c r="AU344" s="150" t="s">
        <v>81</v>
      </c>
      <c r="AV344" s="150" t="s">
        <v>81</v>
      </c>
      <c r="AX344" s="1" t="str">
        <f t="shared" si="133"/>
        <v/>
      </c>
      <c r="AY344" s="1" t="str">
        <f t="shared" si="134"/>
        <v/>
      </c>
      <c r="BA344" t="s">
        <v>3804</v>
      </c>
      <c r="BB344" t="s">
        <v>4276</v>
      </c>
      <c r="BO344" s="8" t="s">
        <v>5689</v>
      </c>
      <c r="BP344" s="8" t="s">
        <v>9518</v>
      </c>
      <c r="BY344">
        <v>445745</v>
      </c>
      <c r="BZ344" t="s">
        <v>14505</v>
      </c>
    </row>
    <row r="345" spans="1:78" x14ac:dyDescent="0.25">
      <c r="A345" s="1" t="str">
        <f t="shared" si="118"/>
        <v/>
      </c>
      <c r="B345" s="1" t="str">
        <f t="shared" si="119"/>
        <v/>
      </c>
      <c r="C345" s="60" t="str">
        <f t="shared" si="120"/>
        <v/>
      </c>
      <c r="D345" s="1" t="str">
        <f t="shared" si="121"/>
        <v/>
      </c>
      <c r="E345" s="1" t="str">
        <f t="shared" si="122"/>
        <v/>
      </c>
      <c r="F345" s="1" t="str">
        <f t="shared" si="123"/>
        <v/>
      </c>
      <c r="G345" s="1" t="str">
        <f t="shared" si="124"/>
        <v/>
      </c>
      <c r="H345" s="55" t="str">
        <f t="shared" si="125"/>
        <v/>
      </c>
      <c r="I345" s="1" t="str">
        <f>IF(O345="","",(IF(ISNA(VLOOKUP(O345,'On-Air sites List'!$B$1:$B$2000,1,FALSE)),"Not in List","")))</f>
        <v/>
      </c>
      <c r="J345" s="1" t="str">
        <f t="shared" si="126"/>
        <v/>
      </c>
      <c r="K345" s="1" t="str">
        <f t="shared" si="127"/>
        <v/>
      </c>
      <c r="L345" s="8"/>
      <c r="M345" s="8"/>
      <c r="N345" s="8"/>
      <c r="O345" s="8"/>
      <c r="P345" s="1" t="str">
        <f t="shared" si="130"/>
        <v/>
      </c>
      <c r="Q345" s="1" t="str">
        <f t="shared" si="131"/>
        <v/>
      </c>
      <c r="U345" s="8"/>
      <c r="W345" s="8"/>
      <c r="X345" s="1" t="str">
        <f t="shared" si="132"/>
        <v/>
      </c>
      <c r="Y345" s="1" t="str">
        <f t="shared" si="128"/>
        <v/>
      </c>
      <c r="Z345" s="117"/>
      <c r="AA345" s="1" t="str">
        <f t="shared" si="129"/>
        <v/>
      </c>
      <c r="AE345" t="s">
        <v>81</v>
      </c>
      <c r="AF345" t="s">
        <v>671</v>
      </c>
      <c r="AG345" t="s">
        <v>672</v>
      </c>
      <c r="AH345" t="s">
        <v>7593</v>
      </c>
      <c r="AI345" t="s">
        <v>89</v>
      </c>
      <c r="AK345" t="s">
        <v>7594</v>
      </c>
      <c r="AL345" t="s">
        <v>91</v>
      </c>
      <c r="AN345" s="59" t="s">
        <v>7572</v>
      </c>
      <c r="AP345" s="59"/>
      <c r="AT345" s="150" t="s">
        <v>81</v>
      </c>
      <c r="AU345" s="150" t="s">
        <v>81</v>
      </c>
      <c r="AV345" s="150" t="s">
        <v>81</v>
      </c>
      <c r="AX345" s="1" t="str">
        <f t="shared" si="133"/>
        <v/>
      </c>
      <c r="AY345" s="1" t="str">
        <f t="shared" si="134"/>
        <v/>
      </c>
      <c r="BA345" t="s">
        <v>3304</v>
      </c>
      <c r="BB345" t="s">
        <v>4276</v>
      </c>
      <c r="BO345" s="8" t="s">
        <v>5688</v>
      </c>
      <c r="BP345" s="8" t="s">
        <v>9519</v>
      </c>
      <c r="BY345">
        <v>445746</v>
      </c>
      <c r="BZ345" t="s">
        <v>14505</v>
      </c>
    </row>
    <row r="346" spans="1:78" x14ac:dyDescent="0.25">
      <c r="A346" s="1" t="str">
        <f t="shared" si="118"/>
        <v/>
      </c>
      <c r="B346" s="1" t="str">
        <f t="shared" si="119"/>
        <v/>
      </c>
      <c r="C346" s="60" t="str">
        <f t="shared" si="120"/>
        <v/>
      </c>
      <c r="D346" s="1" t="str">
        <f t="shared" si="121"/>
        <v/>
      </c>
      <c r="E346" s="1" t="str">
        <f t="shared" si="122"/>
        <v/>
      </c>
      <c r="F346" s="1" t="str">
        <f t="shared" si="123"/>
        <v/>
      </c>
      <c r="G346" s="1" t="str">
        <f t="shared" si="124"/>
        <v/>
      </c>
      <c r="H346" s="55" t="str">
        <f t="shared" si="125"/>
        <v/>
      </c>
      <c r="I346" s="1" t="str">
        <f>IF(O346="","",(IF(ISNA(VLOOKUP(O346,'On-Air sites List'!$B$1:$B$2000,1,FALSE)),"Not in List","")))</f>
        <v/>
      </c>
      <c r="J346" s="1" t="str">
        <f t="shared" si="126"/>
        <v/>
      </c>
      <c r="K346" s="1" t="str">
        <f t="shared" si="127"/>
        <v/>
      </c>
      <c r="L346" s="8"/>
      <c r="M346" s="8"/>
      <c r="N346" s="8"/>
      <c r="O346" s="8"/>
      <c r="P346" s="1" t="str">
        <f t="shared" si="130"/>
        <v/>
      </c>
      <c r="Q346" s="1" t="str">
        <f t="shared" si="131"/>
        <v/>
      </c>
      <c r="U346" s="8"/>
      <c r="W346" s="8"/>
      <c r="X346" s="1" t="str">
        <f t="shared" si="132"/>
        <v/>
      </c>
      <c r="Y346" s="1" t="str">
        <f t="shared" si="128"/>
        <v/>
      </c>
      <c r="Z346" s="117"/>
      <c r="AA346" s="1" t="str">
        <f t="shared" si="129"/>
        <v/>
      </c>
      <c r="AE346" t="s">
        <v>81</v>
      </c>
      <c r="AF346" t="s">
        <v>7595</v>
      </c>
      <c r="AG346" t="s">
        <v>6481</v>
      </c>
      <c r="AH346" t="s">
        <v>7596</v>
      </c>
      <c r="AI346" t="s">
        <v>89</v>
      </c>
      <c r="AK346" t="s">
        <v>7597</v>
      </c>
      <c r="AL346" t="s">
        <v>91</v>
      </c>
      <c r="AN346" s="59" t="s">
        <v>7572</v>
      </c>
      <c r="AP346" s="59"/>
      <c r="AT346" s="150" t="s">
        <v>81</v>
      </c>
      <c r="AU346" s="150" t="s">
        <v>81</v>
      </c>
      <c r="AV346" s="150" t="s">
        <v>81</v>
      </c>
      <c r="AX346" s="1" t="str">
        <f t="shared" si="133"/>
        <v/>
      </c>
      <c r="AY346" s="1" t="str">
        <f t="shared" si="134"/>
        <v/>
      </c>
      <c r="BA346" t="s">
        <v>4299</v>
      </c>
      <c r="BB346" t="s">
        <v>4276</v>
      </c>
      <c r="BO346" s="8" t="s">
        <v>5375</v>
      </c>
      <c r="BP346" s="8" t="s">
        <v>9520</v>
      </c>
      <c r="BY346">
        <v>455747</v>
      </c>
      <c r="BZ346" t="s">
        <v>14505</v>
      </c>
    </row>
    <row r="347" spans="1:78" x14ac:dyDescent="0.25">
      <c r="A347" s="1" t="str">
        <f t="shared" si="118"/>
        <v/>
      </c>
      <c r="B347" s="1" t="str">
        <f t="shared" si="119"/>
        <v/>
      </c>
      <c r="C347" s="60" t="str">
        <f t="shared" si="120"/>
        <v/>
      </c>
      <c r="D347" s="1" t="str">
        <f t="shared" si="121"/>
        <v/>
      </c>
      <c r="E347" s="1" t="str">
        <f t="shared" si="122"/>
        <v/>
      </c>
      <c r="F347" s="1" t="str">
        <f t="shared" si="123"/>
        <v/>
      </c>
      <c r="G347" s="1" t="str">
        <f t="shared" si="124"/>
        <v/>
      </c>
      <c r="H347" s="55" t="str">
        <f t="shared" si="125"/>
        <v/>
      </c>
      <c r="I347" s="1" t="str">
        <f>IF(O347="","",(IF(ISNA(VLOOKUP(O347,'On-Air sites List'!$B$1:$B$2000,1,FALSE)),"Not in List","")))</f>
        <v/>
      </c>
      <c r="J347" s="1" t="str">
        <f t="shared" si="126"/>
        <v/>
      </c>
      <c r="K347" s="1" t="str">
        <f t="shared" si="127"/>
        <v/>
      </c>
      <c r="L347" s="8"/>
      <c r="M347" s="8"/>
      <c r="N347" s="8"/>
      <c r="O347" s="8"/>
      <c r="P347" s="1" t="str">
        <f t="shared" si="130"/>
        <v/>
      </c>
      <c r="Q347" s="1" t="str">
        <f t="shared" si="131"/>
        <v/>
      </c>
      <c r="U347" s="8"/>
      <c r="W347" s="8"/>
      <c r="X347" s="1" t="str">
        <f t="shared" si="132"/>
        <v/>
      </c>
      <c r="Y347" s="1" t="str">
        <f t="shared" si="128"/>
        <v/>
      </c>
      <c r="Z347" s="117"/>
      <c r="AA347" s="1" t="str">
        <f t="shared" si="129"/>
        <v/>
      </c>
      <c r="AE347" t="s">
        <v>81</v>
      </c>
      <c r="AF347" t="s">
        <v>7598</v>
      </c>
      <c r="AG347" t="s">
        <v>6479</v>
      </c>
      <c r="AH347" t="s">
        <v>7599</v>
      </c>
      <c r="AI347" t="s">
        <v>89</v>
      </c>
      <c r="AK347" t="s">
        <v>7600</v>
      </c>
      <c r="AL347" t="s">
        <v>91</v>
      </c>
      <c r="AN347" s="59" t="s">
        <v>7572</v>
      </c>
      <c r="AP347" s="59"/>
      <c r="AT347" s="150" t="s">
        <v>81</v>
      </c>
      <c r="AU347" s="150" t="s">
        <v>81</v>
      </c>
      <c r="AV347" s="150" t="s">
        <v>81</v>
      </c>
      <c r="AX347" s="1" t="str">
        <f t="shared" si="133"/>
        <v/>
      </c>
      <c r="AY347" s="1" t="str">
        <f t="shared" si="134"/>
        <v/>
      </c>
      <c r="BA347" t="s">
        <v>2713</v>
      </c>
      <c r="BB347" t="s">
        <v>4276</v>
      </c>
      <c r="BO347" s="8" t="s">
        <v>4559</v>
      </c>
      <c r="BP347" s="8" t="s">
        <v>9521</v>
      </c>
      <c r="BY347">
        <v>456475</v>
      </c>
      <c r="BZ347" t="s">
        <v>14505</v>
      </c>
    </row>
    <row r="348" spans="1:78" x14ac:dyDescent="0.25">
      <c r="A348" s="1" t="str">
        <f t="shared" si="118"/>
        <v/>
      </c>
      <c r="B348" s="1" t="str">
        <f t="shared" si="119"/>
        <v/>
      </c>
      <c r="C348" s="60" t="str">
        <f t="shared" si="120"/>
        <v/>
      </c>
      <c r="D348" s="1" t="str">
        <f t="shared" si="121"/>
        <v/>
      </c>
      <c r="E348" s="1" t="str">
        <f t="shared" si="122"/>
        <v/>
      </c>
      <c r="F348" s="1" t="str">
        <f t="shared" si="123"/>
        <v/>
      </c>
      <c r="G348" s="1" t="str">
        <f t="shared" si="124"/>
        <v/>
      </c>
      <c r="H348" s="55" t="str">
        <f t="shared" si="125"/>
        <v/>
      </c>
      <c r="I348" s="1" t="str">
        <f>IF(O348="","",(IF(ISNA(VLOOKUP(O348,'On-Air sites List'!$B$1:$B$2000,1,FALSE)),"Not in List","")))</f>
        <v/>
      </c>
      <c r="J348" s="1" t="str">
        <f t="shared" si="126"/>
        <v/>
      </c>
      <c r="K348" s="1" t="str">
        <f t="shared" si="127"/>
        <v/>
      </c>
      <c r="L348" s="8"/>
      <c r="M348" s="8"/>
      <c r="N348" s="8"/>
      <c r="O348" s="8"/>
      <c r="P348" s="1" t="str">
        <f t="shared" si="130"/>
        <v/>
      </c>
      <c r="Q348" s="1" t="str">
        <f t="shared" si="131"/>
        <v/>
      </c>
      <c r="U348" s="8"/>
      <c r="W348" s="8"/>
      <c r="X348" s="1" t="str">
        <f t="shared" si="132"/>
        <v/>
      </c>
      <c r="Y348" s="1" t="str">
        <f t="shared" si="128"/>
        <v/>
      </c>
      <c r="Z348" s="117"/>
      <c r="AA348" s="1" t="str">
        <f t="shared" si="129"/>
        <v/>
      </c>
      <c r="AE348" t="s">
        <v>81</v>
      </c>
      <c r="AF348" t="s">
        <v>9923</v>
      </c>
      <c r="AG348" t="s">
        <v>6503</v>
      </c>
      <c r="AH348" t="s">
        <v>11807</v>
      </c>
      <c r="AI348" t="s">
        <v>89</v>
      </c>
      <c r="AK348" t="s">
        <v>11808</v>
      </c>
      <c r="AL348" t="s">
        <v>91</v>
      </c>
      <c r="AN348" s="59" t="s">
        <v>7572</v>
      </c>
      <c r="AP348" s="59"/>
      <c r="AT348" s="150" t="s">
        <v>81</v>
      </c>
      <c r="AU348" s="150" t="s">
        <v>81</v>
      </c>
      <c r="AV348" s="150" t="s">
        <v>81</v>
      </c>
      <c r="AX348" s="1" t="str">
        <f t="shared" si="133"/>
        <v/>
      </c>
      <c r="AY348" s="1" t="str">
        <f t="shared" si="134"/>
        <v/>
      </c>
      <c r="BA348" t="s">
        <v>4300</v>
      </c>
      <c r="BB348" t="s">
        <v>4276</v>
      </c>
      <c r="BO348" s="8" t="s">
        <v>5339</v>
      </c>
      <c r="BP348" s="8" t="s">
        <v>9522</v>
      </c>
      <c r="BY348">
        <v>456476</v>
      </c>
      <c r="BZ348" t="s">
        <v>14505</v>
      </c>
    </row>
    <row r="349" spans="1:78" x14ac:dyDescent="0.25">
      <c r="A349" s="1" t="str">
        <f t="shared" si="118"/>
        <v/>
      </c>
      <c r="B349" s="1" t="str">
        <f t="shared" si="119"/>
        <v/>
      </c>
      <c r="C349" s="60" t="str">
        <f t="shared" si="120"/>
        <v/>
      </c>
      <c r="D349" s="1" t="str">
        <f t="shared" si="121"/>
        <v/>
      </c>
      <c r="E349" s="1" t="str">
        <f t="shared" si="122"/>
        <v/>
      </c>
      <c r="F349" s="1" t="str">
        <f t="shared" si="123"/>
        <v/>
      </c>
      <c r="G349" s="1" t="str">
        <f t="shared" si="124"/>
        <v/>
      </c>
      <c r="H349" s="55" t="str">
        <f t="shared" si="125"/>
        <v/>
      </c>
      <c r="I349" s="1" t="str">
        <f>IF(O349="","",(IF(ISNA(VLOOKUP(O349,'On-Air sites List'!$B$1:$B$2000,1,FALSE)),"Not in List","")))</f>
        <v/>
      </c>
      <c r="J349" s="1" t="str">
        <f t="shared" si="126"/>
        <v/>
      </c>
      <c r="K349" s="1" t="str">
        <f t="shared" si="127"/>
        <v/>
      </c>
      <c r="L349" s="8"/>
      <c r="M349" s="8"/>
      <c r="N349" s="8"/>
      <c r="O349" s="8"/>
      <c r="P349" s="1" t="str">
        <f t="shared" si="130"/>
        <v/>
      </c>
      <c r="Q349" s="1" t="str">
        <f t="shared" si="131"/>
        <v/>
      </c>
      <c r="U349" s="8"/>
      <c r="W349" s="8"/>
      <c r="X349" s="1" t="str">
        <f t="shared" si="132"/>
        <v/>
      </c>
      <c r="Y349" s="1" t="str">
        <f t="shared" si="128"/>
        <v/>
      </c>
      <c r="Z349" s="117"/>
      <c r="AA349" s="1" t="str">
        <f t="shared" si="129"/>
        <v/>
      </c>
      <c r="AE349" t="s">
        <v>81</v>
      </c>
      <c r="AF349" t="s">
        <v>81</v>
      </c>
      <c r="AG349" t="s">
        <v>81</v>
      </c>
      <c r="AH349" t="s">
        <v>81</v>
      </c>
      <c r="AI349" t="s">
        <v>89</v>
      </c>
      <c r="AK349" t="s">
        <v>81</v>
      </c>
      <c r="AL349" t="s">
        <v>91</v>
      </c>
      <c r="AN349" s="59" t="s">
        <v>7572</v>
      </c>
      <c r="AP349" s="59"/>
      <c r="AT349" s="150" t="s">
        <v>81</v>
      </c>
      <c r="AU349" s="150" t="s">
        <v>81</v>
      </c>
      <c r="AV349" s="150" t="s">
        <v>81</v>
      </c>
      <c r="AX349" s="1" t="str">
        <f t="shared" si="133"/>
        <v/>
      </c>
      <c r="AY349" s="1" t="str">
        <f t="shared" si="134"/>
        <v/>
      </c>
      <c r="BA349" t="s">
        <v>2686</v>
      </c>
      <c r="BB349" t="s">
        <v>4276</v>
      </c>
      <c r="BO349" s="8" t="s">
        <v>5374</v>
      </c>
      <c r="BP349" s="8" t="s">
        <v>9523</v>
      </c>
      <c r="BY349">
        <v>465731</v>
      </c>
      <c r="BZ349" t="s">
        <v>14505</v>
      </c>
    </row>
    <row r="350" spans="1:78" x14ac:dyDescent="0.25">
      <c r="A350" s="1" t="str">
        <f t="shared" si="118"/>
        <v/>
      </c>
      <c r="B350" s="1" t="str">
        <f t="shared" si="119"/>
        <v/>
      </c>
      <c r="C350" s="60" t="str">
        <f t="shared" si="120"/>
        <v/>
      </c>
      <c r="D350" s="1" t="str">
        <f t="shared" si="121"/>
        <v/>
      </c>
      <c r="E350" s="1" t="str">
        <f t="shared" si="122"/>
        <v/>
      </c>
      <c r="F350" s="1" t="str">
        <f t="shared" si="123"/>
        <v/>
      </c>
      <c r="G350" s="1" t="str">
        <f t="shared" si="124"/>
        <v/>
      </c>
      <c r="H350" s="55" t="str">
        <f t="shared" si="125"/>
        <v/>
      </c>
      <c r="I350" s="1" t="str">
        <f>IF(O350="","",(IF(ISNA(VLOOKUP(O350,'On-Air sites List'!$B$1:$B$2000,1,FALSE)),"Not in List","")))</f>
        <v/>
      </c>
      <c r="J350" s="1" t="str">
        <f t="shared" si="126"/>
        <v/>
      </c>
      <c r="K350" s="1" t="str">
        <f t="shared" si="127"/>
        <v/>
      </c>
      <c r="L350" s="8"/>
      <c r="M350" s="8"/>
      <c r="N350" s="8"/>
      <c r="O350" s="8"/>
      <c r="P350" s="1" t="str">
        <f t="shared" si="130"/>
        <v/>
      </c>
      <c r="Q350" s="1" t="str">
        <f t="shared" si="131"/>
        <v/>
      </c>
      <c r="U350" s="8"/>
      <c r="W350" s="8"/>
      <c r="X350" s="1" t="str">
        <f t="shared" si="132"/>
        <v/>
      </c>
      <c r="Y350" s="1" t="str">
        <f t="shared" si="128"/>
        <v/>
      </c>
      <c r="Z350" s="117"/>
      <c r="AA350" s="1" t="str">
        <f t="shared" si="129"/>
        <v/>
      </c>
      <c r="AE350" t="s">
        <v>81</v>
      </c>
      <c r="AF350" t="s">
        <v>81</v>
      </c>
      <c r="AG350" t="s">
        <v>81</v>
      </c>
      <c r="AH350" t="s">
        <v>81</v>
      </c>
      <c r="AI350" t="s">
        <v>89</v>
      </c>
      <c r="AK350" t="s">
        <v>81</v>
      </c>
      <c r="AL350" t="s">
        <v>91</v>
      </c>
      <c r="AN350" s="59" t="s">
        <v>7572</v>
      </c>
      <c r="AP350" s="59"/>
      <c r="AT350" s="150" t="s">
        <v>81</v>
      </c>
      <c r="AU350" s="150" t="s">
        <v>81</v>
      </c>
      <c r="AV350" s="150" t="s">
        <v>81</v>
      </c>
      <c r="AX350" s="1" t="str">
        <f t="shared" si="133"/>
        <v/>
      </c>
      <c r="AY350" s="1" t="str">
        <f t="shared" si="134"/>
        <v/>
      </c>
      <c r="BA350" t="s">
        <v>4301</v>
      </c>
      <c r="BB350" t="s">
        <v>4276</v>
      </c>
      <c r="BO350" s="8" t="s">
        <v>4725</v>
      </c>
      <c r="BP350" s="8" t="s">
        <v>9524</v>
      </c>
      <c r="BY350">
        <v>475349</v>
      </c>
      <c r="BZ350" t="s">
        <v>14505</v>
      </c>
    </row>
    <row r="351" spans="1:78" x14ac:dyDescent="0.25">
      <c r="A351" s="1" t="str">
        <f t="shared" si="118"/>
        <v/>
      </c>
      <c r="B351" s="1" t="str">
        <f t="shared" si="119"/>
        <v/>
      </c>
      <c r="C351" s="60" t="str">
        <f t="shared" si="120"/>
        <v/>
      </c>
      <c r="D351" s="1" t="str">
        <f t="shared" si="121"/>
        <v/>
      </c>
      <c r="E351" s="1" t="str">
        <f t="shared" si="122"/>
        <v/>
      </c>
      <c r="F351" s="1" t="str">
        <f t="shared" si="123"/>
        <v/>
      </c>
      <c r="G351" s="1" t="str">
        <f t="shared" si="124"/>
        <v/>
      </c>
      <c r="H351" s="55" t="str">
        <f t="shared" si="125"/>
        <v/>
      </c>
      <c r="I351" s="1" t="str">
        <f>IF(O351="","",(IF(ISNA(VLOOKUP(O351,'On-Air sites List'!$B$1:$B$2000,1,FALSE)),"Not in List","")))</f>
        <v/>
      </c>
      <c r="J351" s="1" t="str">
        <f t="shared" si="126"/>
        <v/>
      </c>
      <c r="K351" s="1" t="str">
        <f t="shared" si="127"/>
        <v/>
      </c>
      <c r="L351" s="8"/>
      <c r="M351" s="8"/>
      <c r="N351" s="8"/>
      <c r="O351" s="8"/>
      <c r="P351" s="1" t="str">
        <f t="shared" si="130"/>
        <v/>
      </c>
      <c r="Q351" s="1" t="str">
        <f t="shared" si="131"/>
        <v/>
      </c>
      <c r="U351" s="8"/>
      <c r="W351" s="8"/>
      <c r="X351" s="1" t="str">
        <f t="shared" si="132"/>
        <v/>
      </c>
      <c r="Y351" s="1" t="str">
        <f t="shared" si="128"/>
        <v/>
      </c>
      <c r="Z351" s="117"/>
      <c r="AA351" s="1" t="str">
        <f t="shared" si="129"/>
        <v/>
      </c>
      <c r="AE351" t="s">
        <v>81</v>
      </c>
      <c r="AF351" t="s">
        <v>81</v>
      </c>
      <c r="AG351" t="s">
        <v>81</v>
      </c>
      <c r="AH351" t="s">
        <v>81</v>
      </c>
      <c r="AI351" t="s">
        <v>89</v>
      </c>
      <c r="AK351" t="s">
        <v>81</v>
      </c>
      <c r="AL351" t="s">
        <v>91</v>
      </c>
      <c r="AN351" s="59" t="s">
        <v>7572</v>
      </c>
      <c r="AP351" s="59"/>
      <c r="AT351" s="150" t="s">
        <v>81</v>
      </c>
      <c r="AU351" s="150" t="s">
        <v>81</v>
      </c>
      <c r="AV351" s="150" t="s">
        <v>81</v>
      </c>
      <c r="AX351" s="1" t="str">
        <f t="shared" si="133"/>
        <v/>
      </c>
      <c r="AY351" s="1" t="str">
        <f t="shared" si="134"/>
        <v/>
      </c>
      <c r="BA351" t="s">
        <v>4302</v>
      </c>
      <c r="BB351" t="s">
        <v>4276</v>
      </c>
      <c r="BO351" s="8" t="s">
        <v>9525</v>
      </c>
      <c r="BP351" s="8" t="s">
        <v>9526</v>
      </c>
      <c r="BY351">
        <v>475350</v>
      </c>
      <c r="BZ351" t="s">
        <v>14505</v>
      </c>
    </row>
    <row r="352" spans="1:78" x14ac:dyDescent="0.25">
      <c r="A352" s="1" t="str">
        <f t="shared" si="118"/>
        <v/>
      </c>
      <c r="B352" s="1" t="str">
        <f t="shared" si="119"/>
        <v/>
      </c>
      <c r="C352" s="60" t="str">
        <f t="shared" si="120"/>
        <v/>
      </c>
      <c r="D352" s="1" t="str">
        <f t="shared" si="121"/>
        <v/>
      </c>
      <c r="E352" s="1" t="str">
        <f t="shared" si="122"/>
        <v/>
      </c>
      <c r="F352" s="1" t="str">
        <f t="shared" si="123"/>
        <v/>
      </c>
      <c r="G352" s="1" t="str">
        <f t="shared" si="124"/>
        <v/>
      </c>
      <c r="H352" s="55" t="str">
        <f t="shared" si="125"/>
        <v/>
      </c>
      <c r="I352" s="1" t="str">
        <f>IF(O352="","",(IF(ISNA(VLOOKUP(O352,'On-Air sites List'!$B$1:$B$2000,1,FALSE)),"Not in List","")))</f>
        <v/>
      </c>
      <c r="J352" s="1" t="str">
        <f t="shared" si="126"/>
        <v/>
      </c>
      <c r="K352" s="1" t="str">
        <f t="shared" si="127"/>
        <v/>
      </c>
      <c r="L352" s="8"/>
      <c r="M352" s="8"/>
      <c r="N352" s="8"/>
      <c r="O352" s="8"/>
      <c r="P352" s="1" t="str">
        <f t="shared" si="130"/>
        <v/>
      </c>
      <c r="Q352" s="1" t="str">
        <f t="shared" si="131"/>
        <v/>
      </c>
      <c r="U352" s="8"/>
      <c r="W352" s="8"/>
      <c r="X352" s="1" t="str">
        <f t="shared" si="132"/>
        <v/>
      </c>
      <c r="Y352" s="1" t="str">
        <f t="shared" si="128"/>
        <v/>
      </c>
      <c r="Z352" s="117"/>
      <c r="AA352" s="1" t="str">
        <f t="shared" si="129"/>
        <v/>
      </c>
      <c r="AE352" t="s">
        <v>81</v>
      </c>
      <c r="AF352" t="s">
        <v>81</v>
      </c>
      <c r="AG352" t="s">
        <v>81</v>
      </c>
      <c r="AH352" t="s">
        <v>81</v>
      </c>
      <c r="AI352" t="s">
        <v>89</v>
      </c>
      <c r="AK352" t="s">
        <v>81</v>
      </c>
      <c r="AL352" t="s">
        <v>91</v>
      </c>
      <c r="AN352" s="59" t="s">
        <v>7572</v>
      </c>
      <c r="AP352" s="59"/>
      <c r="AT352" s="150" t="s">
        <v>81</v>
      </c>
      <c r="AU352" s="150" t="s">
        <v>81</v>
      </c>
      <c r="AV352" s="150" t="s">
        <v>81</v>
      </c>
      <c r="AX352" s="1" t="str">
        <f t="shared" si="133"/>
        <v/>
      </c>
      <c r="AY352" s="1" t="str">
        <f t="shared" si="134"/>
        <v/>
      </c>
      <c r="BA352" t="s">
        <v>4303</v>
      </c>
      <c r="BB352" t="s">
        <v>4276</v>
      </c>
      <c r="BO352" s="8" t="s">
        <v>9527</v>
      </c>
      <c r="BP352" s="8" t="s">
        <v>9528</v>
      </c>
      <c r="BY352">
        <v>483560</v>
      </c>
      <c r="BZ352" t="s">
        <v>14505</v>
      </c>
    </row>
    <row r="353" spans="1:78" x14ac:dyDescent="0.25">
      <c r="A353" s="1" t="str">
        <f t="shared" si="118"/>
        <v/>
      </c>
      <c r="B353" s="1" t="str">
        <f t="shared" si="119"/>
        <v/>
      </c>
      <c r="C353" s="60" t="str">
        <f t="shared" si="120"/>
        <v/>
      </c>
      <c r="D353" s="1" t="str">
        <f t="shared" si="121"/>
        <v/>
      </c>
      <c r="E353" s="1" t="str">
        <f t="shared" si="122"/>
        <v/>
      </c>
      <c r="F353" s="1" t="str">
        <f t="shared" si="123"/>
        <v/>
      </c>
      <c r="G353" s="1" t="str">
        <f t="shared" si="124"/>
        <v/>
      </c>
      <c r="H353" s="55" t="str">
        <f t="shared" si="125"/>
        <v/>
      </c>
      <c r="I353" s="1" t="str">
        <f>IF(O353="","",(IF(ISNA(VLOOKUP(O353,'On-Air sites List'!$B$1:$B$2000,1,FALSE)),"Not in List","")))</f>
        <v/>
      </c>
      <c r="J353" s="1" t="str">
        <f t="shared" si="126"/>
        <v/>
      </c>
      <c r="K353" s="1" t="str">
        <f t="shared" si="127"/>
        <v/>
      </c>
      <c r="L353" s="8"/>
      <c r="M353" s="8"/>
      <c r="N353" s="8"/>
      <c r="O353" s="8"/>
      <c r="P353" s="1" t="str">
        <f t="shared" si="130"/>
        <v/>
      </c>
      <c r="Q353" s="1" t="str">
        <f t="shared" si="131"/>
        <v/>
      </c>
      <c r="U353" s="8"/>
      <c r="W353" s="8"/>
      <c r="X353" s="1" t="str">
        <f t="shared" si="132"/>
        <v/>
      </c>
      <c r="Y353" s="1" t="str">
        <f t="shared" si="128"/>
        <v/>
      </c>
      <c r="Z353" s="117"/>
      <c r="AA353" s="1" t="str">
        <f t="shared" si="129"/>
        <v/>
      </c>
      <c r="AE353" t="s">
        <v>81</v>
      </c>
      <c r="AF353" t="s">
        <v>81</v>
      </c>
      <c r="AG353" t="s">
        <v>81</v>
      </c>
      <c r="AH353" t="s">
        <v>81</v>
      </c>
      <c r="AI353" t="s">
        <v>89</v>
      </c>
      <c r="AK353" t="s">
        <v>81</v>
      </c>
      <c r="AL353" t="s">
        <v>91</v>
      </c>
      <c r="AN353" s="59" t="s">
        <v>7572</v>
      </c>
      <c r="AP353" s="59"/>
      <c r="AT353" s="150" t="s">
        <v>81</v>
      </c>
      <c r="AU353" s="150" t="s">
        <v>81</v>
      </c>
      <c r="AV353" s="150" t="s">
        <v>81</v>
      </c>
      <c r="AX353" s="1" t="str">
        <f t="shared" si="133"/>
        <v/>
      </c>
      <c r="AY353" s="1" t="str">
        <f t="shared" si="134"/>
        <v/>
      </c>
      <c r="BA353" t="s">
        <v>4304</v>
      </c>
      <c r="BB353" t="s">
        <v>4276</v>
      </c>
      <c r="BO353" s="8" t="s">
        <v>4787</v>
      </c>
      <c r="BP353" s="8" t="s">
        <v>9529</v>
      </c>
      <c r="BY353">
        <v>485351</v>
      </c>
      <c r="BZ353" t="s">
        <v>14505</v>
      </c>
    </row>
    <row r="354" spans="1:78" x14ac:dyDescent="0.25">
      <c r="A354" s="1" t="str">
        <f t="shared" si="118"/>
        <v/>
      </c>
      <c r="B354" s="1" t="str">
        <f t="shared" si="119"/>
        <v/>
      </c>
      <c r="C354" s="60" t="str">
        <f t="shared" si="120"/>
        <v/>
      </c>
      <c r="D354" s="1" t="str">
        <f t="shared" si="121"/>
        <v/>
      </c>
      <c r="E354" s="1" t="str">
        <f t="shared" si="122"/>
        <v/>
      </c>
      <c r="F354" s="1" t="str">
        <f t="shared" si="123"/>
        <v/>
      </c>
      <c r="G354" s="1" t="str">
        <f t="shared" si="124"/>
        <v/>
      </c>
      <c r="H354" s="55" t="str">
        <f t="shared" si="125"/>
        <v/>
      </c>
      <c r="I354" s="1" t="str">
        <f>IF(O354="","",(IF(ISNA(VLOOKUP(O354,'On-Air sites List'!$B$1:$B$2000,1,FALSE)),"Not in List","")))</f>
        <v/>
      </c>
      <c r="J354" s="1" t="str">
        <f t="shared" si="126"/>
        <v/>
      </c>
      <c r="K354" s="1" t="str">
        <f t="shared" si="127"/>
        <v/>
      </c>
      <c r="L354" s="8"/>
      <c r="M354" s="8"/>
      <c r="N354" s="8"/>
      <c r="O354" s="8"/>
      <c r="P354" s="1" t="str">
        <f t="shared" si="130"/>
        <v/>
      </c>
      <c r="Q354" s="1" t="str">
        <f t="shared" si="131"/>
        <v/>
      </c>
      <c r="U354" s="8"/>
      <c r="W354" s="8"/>
      <c r="X354" s="1" t="str">
        <f t="shared" si="132"/>
        <v/>
      </c>
      <c r="Y354" s="1" t="str">
        <f t="shared" si="128"/>
        <v/>
      </c>
      <c r="Z354" s="117"/>
      <c r="AA354" s="1" t="str">
        <f t="shared" si="129"/>
        <v/>
      </c>
      <c r="AE354" t="s">
        <v>81</v>
      </c>
      <c r="AF354" t="s">
        <v>154</v>
      </c>
      <c r="AG354" t="s">
        <v>155</v>
      </c>
      <c r="AH354" t="s">
        <v>633</v>
      </c>
      <c r="AI354" t="s">
        <v>89</v>
      </c>
      <c r="AK354" t="s">
        <v>634</v>
      </c>
      <c r="AL354" t="s">
        <v>91</v>
      </c>
      <c r="AN354" s="59" t="s">
        <v>7572</v>
      </c>
      <c r="AP354" s="59"/>
      <c r="AT354" s="150" t="s">
        <v>81</v>
      </c>
      <c r="AU354" s="150" t="s">
        <v>81</v>
      </c>
      <c r="AV354" s="150" t="s">
        <v>81</v>
      </c>
      <c r="AX354" s="1" t="str">
        <f t="shared" si="133"/>
        <v/>
      </c>
      <c r="AY354" s="1" t="str">
        <f t="shared" si="134"/>
        <v/>
      </c>
      <c r="BA354" t="s">
        <v>2446</v>
      </c>
      <c r="BB354" t="s">
        <v>4276</v>
      </c>
      <c r="BO354" s="8" t="s">
        <v>4180</v>
      </c>
      <c r="BP354" s="8" t="s">
        <v>9530</v>
      </c>
      <c r="BY354">
        <v>485352</v>
      </c>
      <c r="BZ354" t="s">
        <v>14505</v>
      </c>
    </row>
    <row r="355" spans="1:78" x14ac:dyDescent="0.25">
      <c r="A355" s="1" t="str">
        <f t="shared" si="118"/>
        <v/>
      </c>
      <c r="B355" s="1" t="str">
        <f t="shared" si="119"/>
        <v/>
      </c>
      <c r="C355" s="60" t="str">
        <f t="shared" si="120"/>
        <v/>
      </c>
      <c r="D355" s="1" t="str">
        <f t="shared" si="121"/>
        <v/>
      </c>
      <c r="E355" s="1" t="str">
        <f t="shared" si="122"/>
        <v/>
      </c>
      <c r="F355" s="1" t="str">
        <f t="shared" si="123"/>
        <v/>
      </c>
      <c r="G355" s="1" t="str">
        <f t="shared" si="124"/>
        <v/>
      </c>
      <c r="H355" s="55" t="str">
        <f t="shared" si="125"/>
        <v/>
      </c>
      <c r="I355" s="1" t="str">
        <f>IF(O355="","",(IF(ISNA(VLOOKUP(O355,'On-Air sites List'!$B$1:$B$2000,1,FALSE)),"Not in List","")))</f>
        <v/>
      </c>
      <c r="J355" s="1" t="str">
        <f t="shared" si="126"/>
        <v/>
      </c>
      <c r="K355" s="1" t="str">
        <f t="shared" si="127"/>
        <v/>
      </c>
      <c r="L355" s="8"/>
      <c r="M355" s="8"/>
      <c r="N355" s="8"/>
      <c r="O355" s="8"/>
      <c r="P355" s="1" t="str">
        <f t="shared" si="130"/>
        <v/>
      </c>
      <c r="Q355" s="1" t="str">
        <f t="shared" si="131"/>
        <v/>
      </c>
      <c r="U355" s="8"/>
      <c r="W355" s="8"/>
      <c r="X355" s="1" t="str">
        <f t="shared" si="132"/>
        <v/>
      </c>
      <c r="Y355" s="1" t="str">
        <f t="shared" si="128"/>
        <v/>
      </c>
      <c r="Z355" s="117"/>
      <c r="AA355" s="1" t="str">
        <f t="shared" si="129"/>
        <v/>
      </c>
      <c r="AE355" t="s">
        <v>635</v>
      </c>
      <c r="AF355" t="s">
        <v>86</v>
      </c>
      <c r="AG355" t="s">
        <v>87</v>
      </c>
      <c r="AH355" t="s">
        <v>636</v>
      </c>
      <c r="AI355" t="s">
        <v>89</v>
      </c>
      <c r="AK355" t="s">
        <v>637</v>
      </c>
      <c r="AL355" t="s">
        <v>91</v>
      </c>
      <c r="AN355" s="59" t="s">
        <v>7601</v>
      </c>
      <c r="AP355" s="59"/>
      <c r="AT355" s="150" t="s">
        <v>81</v>
      </c>
      <c r="AU355" s="150" t="s">
        <v>81</v>
      </c>
      <c r="AV355" s="150" t="s">
        <v>81</v>
      </c>
      <c r="AX355" s="1" t="str">
        <f t="shared" si="133"/>
        <v/>
      </c>
      <c r="AY355" s="1" t="str">
        <f t="shared" si="134"/>
        <v/>
      </c>
      <c r="BA355" t="s">
        <v>3808</v>
      </c>
      <c r="BB355" t="s">
        <v>4276</v>
      </c>
      <c r="BO355" s="8" t="s">
        <v>6899</v>
      </c>
      <c r="BP355" s="8" t="s">
        <v>9531</v>
      </c>
      <c r="BY355">
        <v>485353</v>
      </c>
      <c r="BZ355" t="s">
        <v>14505</v>
      </c>
    </row>
    <row r="356" spans="1:78" x14ac:dyDescent="0.25">
      <c r="A356" s="1" t="str">
        <f t="shared" si="118"/>
        <v/>
      </c>
      <c r="B356" s="1" t="str">
        <f t="shared" si="119"/>
        <v/>
      </c>
      <c r="C356" s="60" t="str">
        <f t="shared" si="120"/>
        <v/>
      </c>
      <c r="D356" s="1" t="str">
        <f t="shared" si="121"/>
        <v/>
      </c>
      <c r="E356" s="1" t="str">
        <f t="shared" si="122"/>
        <v/>
      </c>
      <c r="F356" s="1" t="str">
        <f t="shared" si="123"/>
        <v/>
      </c>
      <c r="G356" s="1" t="str">
        <f t="shared" si="124"/>
        <v/>
      </c>
      <c r="H356" s="55" t="str">
        <f t="shared" si="125"/>
        <v/>
      </c>
      <c r="I356" s="1" t="str">
        <f>IF(O356="","",(IF(ISNA(VLOOKUP(O356,'On-Air sites List'!$B$1:$B$2000,1,FALSE)),"Not in List","")))</f>
        <v/>
      </c>
      <c r="J356" s="1" t="str">
        <f t="shared" si="126"/>
        <v/>
      </c>
      <c r="K356" s="1" t="str">
        <f t="shared" si="127"/>
        <v/>
      </c>
      <c r="L356" s="8"/>
      <c r="M356" s="8"/>
      <c r="N356" s="8"/>
      <c r="O356" s="8"/>
      <c r="P356" s="1" t="str">
        <f t="shared" si="130"/>
        <v/>
      </c>
      <c r="Q356" s="1" t="str">
        <f t="shared" si="131"/>
        <v/>
      </c>
      <c r="U356" s="8"/>
      <c r="W356" s="8"/>
      <c r="X356" s="1" t="str">
        <f t="shared" si="132"/>
        <v/>
      </c>
      <c r="Y356" s="1" t="str">
        <f t="shared" si="128"/>
        <v/>
      </c>
      <c r="Z356" s="117"/>
      <c r="AA356" s="1" t="str">
        <f t="shared" si="129"/>
        <v/>
      </c>
      <c r="AE356" t="s">
        <v>81</v>
      </c>
      <c r="AF356" t="s">
        <v>92</v>
      </c>
      <c r="AG356" t="s">
        <v>93</v>
      </c>
      <c r="AH356" t="s">
        <v>638</v>
      </c>
      <c r="AI356" t="s">
        <v>89</v>
      </c>
      <c r="AK356" t="s">
        <v>639</v>
      </c>
      <c r="AL356" t="s">
        <v>91</v>
      </c>
      <c r="AN356" s="59" t="s">
        <v>7601</v>
      </c>
      <c r="AP356" s="59"/>
      <c r="AT356" s="150" t="s">
        <v>81</v>
      </c>
      <c r="AU356" s="150" t="s">
        <v>81</v>
      </c>
      <c r="AV356" s="150" t="s">
        <v>81</v>
      </c>
      <c r="AX356" s="1" t="str">
        <f t="shared" si="133"/>
        <v/>
      </c>
      <c r="AY356" s="1" t="str">
        <f t="shared" si="134"/>
        <v/>
      </c>
      <c r="BA356" t="s">
        <v>4305</v>
      </c>
      <c r="BB356" t="s">
        <v>4276</v>
      </c>
      <c r="BO356" s="8" t="s">
        <v>5074</v>
      </c>
      <c r="BP356" s="8" t="s">
        <v>9532</v>
      </c>
      <c r="BY356">
        <v>485354</v>
      </c>
      <c r="BZ356" t="s">
        <v>14505</v>
      </c>
    </row>
    <row r="357" spans="1:78" x14ac:dyDescent="0.25">
      <c r="A357" s="1" t="str">
        <f t="shared" si="118"/>
        <v/>
      </c>
      <c r="B357" s="1" t="str">
        <f t="shared" si="119"/>
        <v/>
      </c>
      <c r="C357" s="60" t="str">
        <f t="shared" si="120"/>
        <v/>
      </c>
      <c r="D357" s="1" t="str">
        <f t="shared" si="121"/>
        <v/>
      </c>
      <c r="E357" s="1" t="str">
        <f t="shared" si="122"/>
        <v/>
      </c>
      <c r="F357" s="1" t="str">
        <f t="shared" si="123"/>
        <v/>
      </c>
      <c r="G357" s="1" t="str">
        <f t="shared" si="124"/>
        <v/>
      </c>
      <c r="H357" s="55" t="str">
        <f t="shared" si="125"/>
        <v/>
      </c>
      <c r="I357" s="1" t="str">
        <f>IF(O357="","",(IF(ISNA(VLOOKUP(O357,'On-Air sites List'!$B$1:$B$2000,1,FALSE)),"Not in List","")))</f>
        <v/>
      </c>
      <c r="J357" s="1" t="str">
        <f t="shared" si="126"/>
        <v/>
      </c>
      <c r="K357" s="1" t="str">
        <f t="shared" si="127"/>
        <v/>
      </c>
      <c r="L357" s="8"/>
      <c r="M357" s="8"/>
      <c r="N357" s="8"/>
      <c r="O357" s="8"/>
      <c r="P357" s="1" t="str">
        <f t="shared" si="130"/>
        <v/>
      </c>
      <c r="Q357" s="1" t="str">
        <f t="shared" si="131"/>
        <v/>
      </c>
      <c r="U357" s="8"/>
      <c r="W357" s="8"/>
      <c r="X357" s="1" t="str">
        <f t="shared" si="132"/>
        <v/>
      </c>
      <c r="Y357" s="1" t="str">
        <f t="shared" si="128"/>
        <v/>
      </c>
      <c r="Z357" s="117"/>
      <c r="AA357" s="1" t="str">
        <f t="shared" si="129"/>
        <v/>
      </c>
      <c r="AE357" t="s">
        <v>81</v>
      </c>
      <c r="AF357" t="s">
        <v>96</v>
      </c>
      <c r="AG357" t="s">
        <v>97</v>
      </c>
      <c r="AH357" t="s">
        <v>640</v>
      </c>
      <c r="AI357" t="s">
        <v>89</v>
      </c>
      <c r="AK357" t="s">
        <v>641</v>
      </c>
      <c r="AL357" t="s">
        <v>91</v>
      </c>
      <c r="AN357" s="59" t="s">
        <v>7601</v>
      </c>
      <c r="AP357" s="59"/>
      <c r="AT357" s="150" t="s">
        <v>81</v>
      </c>
      <c r="AU357" s="150" t="s">
        <v>81</v>
      </c>
      <c r="AV357" s="150" t="s">
        <v>81</v>
      </c>
      <c r="AX357" s="1" t="str">
        <f t="shared" si="133"/>
        <v/>
      </c>
      <c r="AY357" s="1" t="str">
        <f t="shared" si="134"/>
        <v/>
      </c>
      <c r="BA357" t="s">
        <v>3747</v>
      </c>
      <c r="BB357" t="s">
        <v>4276</v>
      </c>
      <c r="BO357" s="8" t="s">
        <v>5896</v>
      </c>
      <c r="BP357" s="8" t="s">
        <v>9533</v>
      </c>
      <c r="BY357">
        <v>485355</v>
      </c>
      <c r="BZ357" t="s">
        <v>14505</v>
      </c>
    </row>
    <row r="358" spans="1:78" x14ac:dyDescent="0.25">
      <c r="A358" s="1" t="str">
        <f t="shared" si="118"/>
        <v/>
      </c>
      <c r="B358" s="1" t="str">
        <f t="shared" si="119"/>
        <v/>
      </c>
      <c r="C358" s="60" t="str">
        <f t="shared" si="120"/>
        <v/>
      </c>
      <c r="D358" s="1" t="str">
        <f t="shared" si="121"/>
        <v/>
      </c>
      <c r="E358" s="1" t="str">
        <f t="shared" si="122"/>
        <v/>
      </c>
      <c r="F358" s="1" t="str">
        <f t="shared" si="123"/>
        <v/>
      </c>
      <c r="G358" s="1" t="str">
        <f t="shared" si="124"/>
        <v/>
      </c>
      <c r="H358" s="55" t="str">
        <f t="shared" si="125"/>
        <v/>
      </c>
      <c r="I358" s="1" t="str">
        <f>IF(O358="","",(IF(ISNA(VLOOKUP(O358,'On-Air sites List'!$B$1:$B$2000,1,FALSE)),"Not in List","")))</f>
        <v/>
      </c>
      <c r="J358" s="1" t="str">
        <f t="shared" si="126"/>
        <v/>
      </c>
      <c r="K358" s="1" t="str">
        <f t="shared" si="127"/>
        <v/>
      </c>
      <c r="L358" s="8"/>
      <c r="M358" s="8"/>
      <c r="N358" s="8"/>
      <c r="O358" s="8"/>
      <c r="P358" s="1" t="str">
        <f t="shared" si="130"/>
        <v/>
      </c>
      <c r="Q358" s="1" t="str">
        <f t="shared" si="131"/>
        <v/>
      </c>
      <c r="U358" s="8"/>
      <c r="W358" s="8"/>
      <c r="X358" s="1" t="str">
        <f t="shared" si="132"/>
        <v/>
      </c>
      <c r="Y358" s="1" t="str">
        <f t="shared" si="128"/>
        <v/>
      </c>
      <c r="Z358" s="117"/>
      <c r="AA358" s="1" t="str">
        <f t="shared" si="129"/>
        <v/>
      </c>
      <c r="AE358" t="s">
        <v>81</v>
      </c>
      <c r="AF358" t="s">
        <v>100</v>
      </c>
      <c r="AG358" t="s">
        <v>101</v>
      </c>
      <c r="AH358" t="s">
        <v>642</v>
      </c>
      <c r="AI358" t="s">
        <v>89</v>
      </c>
      <c r="AK358" t="s">
        <v>643</v>
      </c>
      <c r="AL358" t="s">
        <v>91</v>
      </c>
      <c r="AN358" s="59" t="s">
        <v>7601</v>
      </c>
      <c r="AP358" s="59"/>
      <c r="AT358" s="150" t="s">
        <v>81</v>
      </c>
      <c r="AU358" s="150" t="s">
        <v>81</v>
      </c>
      <c r="AV358" s="150" t="s">
        <v>81</v>
      </c>
      <c r="AX358" s="1" t="str">
        <f t="shared" si="133"/>
        <v/>
      </c>
      <c r="AY358" s="1" t="str">
        <f t="shared" si="134"/>
        <v/>
      </c>
      <c r="BA358" t="s">
        <v>3272</v>
      </c>
      <c r="BB358" t="s">
        <v>4276</v>
      </c>
      <c r="BO358" s="8" t="s">
        <v>4691</v>
      </c>
      <c r="BP358" s="8" t="s">
        <v>9534</v>
      </c>
      <c r="BY358">
        <v>493631</v>
      </c>
      <c r="BZ358" t="s">
        <v>14505</v>
      </c>
    </row>
    <row r="359" spans="1:78" x14ac:dyDescent="0.25">
      <c r="A359" s="1" t="str">
        <f t="shared" si="118"/>
        <v/>
      </c>
      <c r="B359" s="1" t="str">
        <f t="shared" si="119"/>
        <v/>
      </c>
      <c r="C359" s="60" t="str">
        <f t="shared" si="120"/>
        <v/>
      </c>
      <c r="D359" s="1" t="str">
        <f t="shared" si="121"/>
        <v/>
      </c>
      <c r="E359" s="1" t="str">
        <f t="shared" si="122"/>
        <v/>
      </c>
      <c r="F359" s="1" t="str">
        <f t="shared" si="123"/>
        <v/>
      </c>
      <c r="G359" s="1" t="str">
        <f t="shared" si="124"/>
        <v/>
      </c>
      <c r="H359" s="55" t="str">
        <f t="shared" si="125"/>
        <v/>
      </c>
      <c r="I359" s="1" t="str">
        <f>IF(O359="","",(IF(ISNA(VLOOKUP(O359,'On-Air sites List'!$B$1:$B$2000,1,FALSE)),"Not in List","")))</f>
        <v/>
      </c>
      <c r="J359" s="1" t="str">
        <f t="shared" si="126"/>
        <v/>
      </c>
      <c r="K359" s="1" t="str">
        <f t="shared" si="127"/>
        <v/>
      </c>
      <c r="L359" s="8"/>
      <c r="M359" s="8"/>
      <c r="N359" s="8"/>
      <c r="O359" s="8"/>
      <c r="P359" s="1" t="str">
        <f t="shared" si="130"/>
        <v/>
      </c>
      <c r="Q359" s="1" t="str">
        <f t="shared" si="131"/>
        <v/>
      </c>
      <c r="U359" s="8"/>
      <c r="W359" s="8"/>
      <c r="X359" s="1" t="str">
        <f t="shared" si="132"/>
        <v/>
      </c>
      <c r="Y359" s="1" t="str">
        <f t="shared" si="128"/>
        <v/>
      </c>
      <c r="Z359" s="117"/>
      <c r="AA359" s="1" t="str">
        <f t="shared" si="129"/>
        <v/>
      </c>
      <c r="AE359" t="s">
        <v>81</v>
      </c>
      <c r="AF359" t="s">
        <v>104</v>
      </c>
      <c r="AG359" t="s">
        <v>105</v>
      </c>
      <c r="AH359" t="s">
        <v>644</v>
      </c>
      <c r="AI359" t="s">
        <v>89</v>
      </c>
      <c r="AK359" t="s">
        <v>645</v>
      </c>
      <c r="AL359" t="s">
        <v>91</v>
      </c>
      <c r="AN359" s="59" t="s">
        <v>7601</v>
      </c>
      <c r="AP359" s="59"/>
      <c r="AT359" s="150" t="s">
        <v>81</v>
      </c>
      <c r="AU359" s="150" t="s">
        <v>81</v>
      </c>
      <c r="AV359" s="150" t="s">
        <v>81</v>
      </c>
      <c r="AX359" s="1" t="str">
        <f t="shared" si="133"/>
        <v/>
      </c>
      <c r="AY359" s="1" t="str">
        <f t="shared" si="134"/>
        <v/>
      </c>
      <c r="BA359" t="s">
        <v>4306</v>
      </c>
      <c r="BB359" t="s">
        <v>4276</v>
      </c>
      <c r="BO359" s="8" t="s">
        <v>4265</v>
      </c>
      <c r="BP359" s="8" t="s">
        <v>9535</v>
      </c>
      <c r="BY359">
        <v>495356</v>
      </c>
      <c r="BZ359" t="s">
        <v>14505</v>
      </c>
    </row>
    <row r="360" spans="1:78" x14ac:dyDescent="0.25">
      <c r="A360" s="1" t="str">
        <f t="shared" si="118"/>
        <v/>
      </c>
      <c r="B360" s="1" t="str">
        <f t="shared" si="119"/>
        <v/>
      </c>
      <c r="C360" s="60" t="str">
        <f t="shared" si="120"/>
        <v/>
      </c>
      <c r="D360" s="1" t="str">
        <f t="shared" si="121"/>
        <v/>
      </c>
      <c r="E360" s="1" t="str">
        <f t="shared" si="122"/>
        <v/>
      </c>
      <c r="F360" s="1" t="str">
        <f t="shared" si="123"/>
        <v/>
      </c>
      <c r="G360" s="1" t="str">
        <f t="shared" si="124"/>
        <v/>
      </c>
      <c r="H360" s="55" t="str">
        <f t="shared" si="125"/>
        <v/>
      </c>
      <c r="I360" s="1" t="str">
        <f>IF(O360="","",(IF(ISNA(VLOOKUP(O360,'On-Air sites List'!$B$1:$B$2000,1,FALSE)),"Not in List","")))</f>
        <v/>
      </c>
      <c r="J360" s="1" t="str">
        <f t="shared" si="126"/>
        <v/>
      </c>
      <c r="K360" s="1" t="str">
        <f t="shared" si="127"/>
        <v/>
      </c>
      <c r="L360" s="8"/>
      <c r="M360" s="8"/>
      <c r="N360" s="8"/>
      <c r="O360" s="8"/>
      <c r="P360" s="1" t="str">
        <f t="shared" si="130"/>
        <v/>
      </c>
      <c r="Q360" s="1" t="str">
        <f t="shared" si="131"/>
        <v/>
      </c>
      <c r="U360" s="8"/>
      <c r="W360" s="8"/>
      <c r="X360" s="1" t="str">
        <f t="shared" si="132"/>
        <v/>
      </c>
      <c r="Y360" s="1" t="str">
        <f t="shared" si="128"/>
        <v/>
      </c>
      <c r="Z360" s="117"/>
      <c r="AA360" s="1" t="str">
        <f t="shared" si="129"/>
        <v/>
      </c>
      <c r="AE360" t="s">
        <v>81</v>
      </c>
      <c r="AF360" t="s">
        <v>108</v>
      </c>
      <c r="AG360" t="s">
        <v>109</v>
      </c>
      <c r="AH360" t="s">
        <v>646</v>
      </c>
      <c r="AI360" t="s">
        <v>89</v>
      </c>
      <c r="AK360" t="s">
        <v>647</v>
      </c>
      <c r="AL360" t="s">
        <v>91</v>
      </c>
      <c r="AN360" s="59" t="s">
        <v>7601</v>
      </c>
      <c r="AP360" s="59"/>
      <c r="AT360" s="150" t="s">
        <v>81</v>
      </c>
      <c r="AU360" s="150" t="s">
        <v>81</v>
      </c>
      <c r="AV360" s="150" t="s">
        <v>81</v>
      </c>
      <c r="AX360" s="1" t="str">
        <f t="shared" si="133"/>
        <v/>
      </c>
      <c r="AY360" s="1" t="str">
        <f t="shared" si="134"/>
        <v/>
      </c>
      <c r="BA360" t="s">
        <v>3296</v>
      </c>
      <c r="BB360" t="s">
        <v>4276</v>
      </c>
      <c r="BO360" s="8" t="s">
        <v>6732</v>
      </c>
      <c r="BP360" s="8" t="s">
        <v>9536</v>
      </c>
      <c r="BY360">
        <v>495357</v>
      </c>
      <c r="BZ360" t="s">
        <v>14505</v>
      </c>
    </row>
    <row r="361" spans="1:78" x14ac:dyDescent="0.25">
      <c r="A361" s="1" t="str">
        <f t="shared" si="118"/>
        <v/>
      </c>
      <c r="B361" s="1" t="str">
        <f t="shared" si="119"/>
        <v/>
      </c>
      <c r="C361" s="60" t="str">
        <f t="shared" si="120"/>
        <v/>
      </c>
      <c r="D361" s="1" t="str">
        <f t="shared" si="121"/>
        <v/>
      </c>
      <c r="E361" s="1" t="str">
        <f t="shared" si="122"/>
        <v/>
      </c>
      <c r="F361" s="1" t="str">
        <f t="shared" si="123"/>
        <v/>
      </c>
      <c r="G361" s="1" t="str">
        <f t="shared" si="124"/>
        <v/>
      </c>
      <c r="H361" s="55" t="str">
        <f t="shared" si="125"/>
        <v/>
      </c>
      <c r="I361" s="1" t="str">
        <f>IF(O361="","",(IF(ISNA(VLOOKUP(O361,'On-Air sites List'!$B$1:$B$2000,1,FALSE)),"Not in List","")))</f>
        <v/>
      </c>
      <c r="J361" s="1" t="str">
        <f t="shared" si="126"/>
        <v/>
      </c>
      <c r="K361" s="1" t="str">
        <f t="shared" si="127"/>
        <v/>
      </c>
      <c r="L361" s="8"/>
      <c r="M361" s="8"/>
      <c r="N361" s="8"/>
      <c r="O361" s="8"/>
      <c r="P361" s="1" t="str">
        <f t="shared" si="130"/>
        <v/>
      </c>
      <c r="Q361" s="1" t="str">
        <f t="shared" si="131"/>
        <v/>
      </c>
      <c r="U361" s="8"/>
      <c r="W361" s="8"/>
      <c r="X361" s="1" t="str">
        <f t="shared" si="132"/>
        <v/>
      </c>
      <c r="Y361" s="1" t="str">
        <f t="shared" si="128"/>
        <v/>
      </c>
      <c r="Z361" s="117"/>
      <c r="AA361" s="1" t="str">
        <f t="shared" si="129"/>
        <v/>
      </c>
      <c r="AE361" t="s">
        <v>81</v>
      </c>
      <c r="AF361" t="s">
        <v>7037</v>
      </c>
      <c r="AG361" t="s">
        <v>648</v>
      </c>
      <c r="AH361" t="s">
        <v>649</v>
      </c>
      <c r="AI361" t="s">
        <v>89</v>
      </c>
      <c r="AK361" t="s">
        <v>650</v>
      </c>
      <c r="AL361" t="s">
        <v>91</v>
      </c>
      <c r="AN361" s="59" t="s">
        <v>7601</v>
      </c>
      <c r="AP361" s="59"/>
      <c r="AT361" s="150" t="s">
        <v>81</v>
      </c>
      <c r="AU361" s="150" t="s">
        <v>81</v>
      </c>
      <c r="AV361" s="150" t="s">
        <v>81</v>
      </c>
      <c r="AX361" s="1" t="str">
        <f t="shared" si="133"/>
        <v/>
      </c>
      <c r="AY361" s="1" t="str">
        <f t="shared" si="134"/>
        <v/>
      </c>
      <c r="BA361" t="s">
        <v>2725</v>
      </c>
      <c r="BB361" t="s">
        <v>4276</v>
      </c>
      <c r="BO361" s="8" t="s">
        <v>6737</v>
      </c>
      <c r="BP361" s="8" t="s">
        <v>9537</v>
      </c>
      <c r="BY361">
        <v>495358</v>
      </c>
      <c r="BZ361" t="s">
        <v>14505</v>
      </c>
    </row>
    <row r="362" spans="1:78" x14ac:dyDescent="0.25">
      <c r="A362" s="1" t="str">
        <f t="shared" si="118"/>
        <v/>
      </c>
      <c r="B362" s="1" t="str">
        <f t="shared" si="119"/>
        <v/>
      </c>
      <c r="C362" s="60" t="str">
        <f t="shared" si="120"/>
        <v/>
      </c>
      <c r="D362" s="1" t="str">
        <f t="shared" si="121"/>
        <v/>
      </c>
      <c r="E362" s="1" t="str">
        <f t="shared" si="122"/>
        <v/>
      </c>
      <c r="F362" s="1" t="str">
        <f t="shared" si="123"/>
        <v/>
      </c>
      <c r="G362" s="1" t="str">
        <f t="shared" si="124"/>
        <v/>
      </c>
      <c r="H362" s="55" t="str">
        <f t="shared" si="125"/>
        <v/>
      </c>
      <c r="I362" s="1" t="str">
        <f>IF(O362="","",(IF(ISNA(VLOOKUP(O362,'On-Air sites List'!$B$1:$B$2000,1,FALSE)),"Not in List","")))</f>
        <v/>
      </c>
      <c r="J362" s="1" t="str">
        <f t="shared" si="126"/>
        <v/>
      </c>
      <c r="K362" s="1" t="str">
        <f t="shared" si="127"/>
        <v/>
      </c>
      <c r="L362" s="8"/>
      <c r="M362" s="8"/>
      <c r="N362" s="8"/>
      <c r="O362" s="8"/>
      <c r="P362" s="1" t="str">
        <f t="shared" si="130"/>
        <v/>
      </c>
      <c r="Q362" s="1" t="str">
        <f t="shared" si="131"/>
        <v/>
      </c>
      <c r="U362" s="8"/>
      <c r="W362" s="8"/>
      <c r="X362" s="1" t="str">
        <f t="shared" si="132"/>
        <v/>
      </c>
      <c r="Y362" s="1" t="str">
        <f t="shared" si="128"/>
        <v/>
      </c>
      <c r="Z362" s="117"/>
      <c r="AA362" s="1" t="str">
        <f t="shared" si="129"/>
        <v/>
      </c>
      <c r="AE362" t="s">
        <v>81</v>
      </c>
      <c r="AF362" t="s">
        <v>7067</v>
      </c>
      <c r="AG362" t="s">
        <v>651</v>
      </c>
      <c r="AH362" t="s">
        <v>652</v>
      </c>
      <c r="AI362" t="s">
        <v>89</v>
      </c>
      <c r="AK362" t="s">
        <v>653</v>
      </c>
      <c r="AL362" t="s">
        <v>91</v>
      </c>
      <c r="AN362" s="59" t="s">
        <v>7601</v>
      </c>
      <c r="AP362" s="59"/>
      <c r="AT362" s="150" t="s">
        <v>81</v>
      </c>
      <c r="AU362" s="150" t="s">
        <v>81</v>
      </c>
      <c r="AV362" s="150" t="s">
        <v>81</v>
      </c>
      <c r="AX362" s="1" t="str">
        <f t="shared" si="133"/>
        <v/>
      </c>
      <c r="AY362" s="1" t="str">
        <f t="shared" si="134"/>
        <v/>
      </c>
      <c r="BA362" t="s">
        <v>3226</v>
      </c>
      <c r="BB362" t="s">
        <v>4276</v>
      </c>
      <c r="BO362" s="8" t="s">
        <v>6842</v>
      </c>
      <c r="BP362" s="8" t="s">
        <v>9538</v>
      </c>
      <c r="BY362">
        <v>505359</v>
      </c>
      <c r="BZ362" t="s">
        <v>14505</v>
      </c>
    </row>
    <row r="363" spans="1:78" x14ac:dyDescent="0.25">
      <c r="A363" s="1" t="str">
        <f t="shared" si="118"/>
        <v/>
      </c>
      <c r="B363" s="1" t="str">
        <f t="shared" si="119"/>
        <v/>
      </c>
      <c r="C363" s="60" t="str">
        <f t="shared" si="120"/>
        <v/>
      </c>
      <c r="D363" s="1" t="str">
        <f t="shared" si="121"/>
        <v/>
      </c>
      <c r="E363" s="1" t="str">
        <f t="shared" si="122"/>
        <v/>
      </c>
      <c r="F363" s="1" t="str">
        <f t="shared" si="123"/>
        <v/>
      </c>
      <c r="G363" s="1" t="str">
        <f t="shared" si="124"/>
        <v/>
      </c>
      <c r="H363" s="55" t="str">
        <f t="shared" si="125"/>
        <v/>
      </c>
      <c r="I363" s="1" t="str">
        <f>IF(O363="","",(IF(ISNA(VLOOKUP(O363,'On-Air sites List'!$B$1:$B$2000,1,FALSE)),"Not in List","")))</f>
        <v/>
      </c>
      <c r="J363" s="1" t="str">
        <f t="shared" si="126"/>
        <v/>
      </c>
      <c r="K363" s="1" t="str">
        <f t="shared" si="127"/>
        <v/>
      </c>
      <c r="L363" s="8"/>
      <c r="M363" s="8"/>
      <c r="N363" s="8"/>
      <c r="O363" s="8"/>
      <c r="P363" s="1" t="str">
        <f t="shared" si="130"/>
        <v/>
      </c>
      <c r="Q363" s="1" t="str">
        <f t="shared" si="131"/>
        <v/>
      </c>
      <c r="U363" s="8"/>
      <c r="W363" s="8"/>
      <c r="X363" s="1" t="str">
        <f t="shared" si="132"/>
        <v/>
      </c>
      <c r="Y363" s="1" t="str">
        <f t="shared" si="128"/>
        <v/>
      </c>
      <c r="Z363" s="117"/>
      <c r="AA363" s="1" t="str">
        <f t="shared" si="129"/>
        <v/>
      </c>
      <c r="AE363" t="s">
        <v>81</v>
      </c>
      <c r="AF363" t="s">
        <v>7414</v>
      </c>
      <c r="AG363" t="s">
        <v>7414</v>
      </c>
      <c r="AH363" t="s">
        <v>655</v>
      </c>
      <c r="AI363" t="s">
        <v>89</v>
      </c>
      <c r="AK363" t="s">
        <v>656</v>
      </c>
      <c r="AL363" t="s">
        <v>91</v>
      </c>
      <c r="AN363" s="59" t="s">
        <v>7601</v>
      </c>
      <c r="AP363" s="59"/>
      <c r="AT363" s="150" t="s">
        <v>81</v>
      </c>
      <c r="AU363" s="150" t="s">
        <v>81</v>
      </c>
      <c r="AV363" s="150" t="s">
        <v>81</v>
      </c>
      <c r="AX363" s="1" t="str">
        <f t="shared" si="133"/>
        <v/>
      </c>
      <c r="AY363" s="1" t="str">
        <f t="shared" si="134"/>
        <v/>
      </c>
      <c r="BA363" t="s">
        <v>2717</v>
      </c>
      <c r="BB363" t="s">
        <v>4276</v>
      </c>
      <c r="BO363" s="8" t="s">
        <v>6841</v>
      </c>
      <c r="BP363" s="8" t="s">
        <v>9539</v>
      </c>
      <c r="BY363">
        <v>505360</v>
      </c>
      <c r="BZ363" t="s">
        <v>14505</v>
      </c>
    </row>
    <row r="364" spans="1:78" x14ac:dyDescent="0.25">
      <c r="A364" s="1" t="str">
        <f t="shared" si="118"/>
        <v/>
      </c>
      <c r="B364" s="1" t="str">
        <f t="shared" si="119"/>
        <v/>
      </c>
      <c r="C364" s="60" t="str">
        <f t="shared" si="120"/>
        <v/>
      </c>
      <c r="D364" s="1" t="str">
        <f t="shared" si="121"/>
        <v/>
      </c>
      <c r="E364" s="1" t="str">
        <f t="shared" si="122"/>
        <v/>
      </c>
      <c r="F364" s="1" t="str">
        <f t="shared" si="123"/>
        <v/>
      </c>
      <c r="G364" s="1" t="str">
        <f t="shared" si="124"/>
        <v/>
      </c>
      <c r="H364" s="55" t="str">
        <f t="shared" si="125"/>
        <v/>
      </c>
      <c r="I364" s="1" t="str">
        <f>IF(O364="","",(IF(ISNA(VLOOKUP(O364,'On-Air sites List'!$B$1:$B$2000,1,FALSE)),"Not in List","")))</f>
        <v/>
      </c>
      <c r="J364" s="1" t="str">
        <f t="shared" si="126"/>
        <v/>
      </c>
      <c r="K364" s="1" t="str">
        <f t="shared" si="127"/>
        <v/>
      </c>
      <c r="L364" s="8"/>
      <c r="M364" s="8"/>
      <c r="N364" s="8"/>
      <c r="O364" s="8"/>
      <c r="P364" s="1" t="str">
        <f t="shared" si="130"/>
        <v/>
      </c>
      <c r="Q364" s="1" t="str">
        <f t="shared" si="131"/>
        <v/>
      </c>
      <c r="U364" s="8"/>
      <c r="W364" s="8"/>
      <c r="X364" s="1" t="str">
        <f t="shared" si="132"/>
        <v/>
      </c>
      <c r="Y364" s="1" t="str">
        <f t="shared" si="128"/>
        <v/>
      </c>
      <c r="Z364" s="117"/>
      <c r="AA364" s="1" t="str">
        <f t="shared" si="129"/>
        <v/>
      </c>
      <c r="AE364" t="s">
        <v>81</v>
      </c>
      <c r="AF364" t="s">
        <v>7414</v>
      </c>
      <c r="AG364" t="s">
        <v>7414</v>
      </c>
      <c r="AH364" t="s">
        <v>658</v>
      </c>
      <c r="AI364" t="s">
        <v>89</v>
      </c>
      <c r="AK364" t="s">
        <v>659</v>
      </c>
      <c r="AL364" t="s">
        <v>91</v>
      </c>
      <c r="AN364" s="59" t="s">
        <v>7601</v>
      </c>
      <c r="AP364" s="59"/>
      <c r="AT364" s="150" t="s">
        <v>81</v>
      </c>
      <c r="AU364" s="150" t="s">
        <v>81</v>
      </c>
      <c r="AV364" s="150" t="s">
        <v>81</v>
      </c>
      <c r="AX364" s="1" t="str">
        <f t="shared" si="133"/>
        <v/>
      </c>
      <c r="AY364" s="1" t="str">
        <f t="shared" si="134"/>
        <v/>
      </c>
      <c r="BA364" t="s">
        <v>3300</v>
      </c>
      <c r="BB364" t="s">
        <v>4276</v>
      </c>
      <c r="BO364" s="8" t="s">
        <v>4259</v>
      </c>
      <c r="BP364" s="8" t="s">
        <v>9540</v>
      </c>
      <c r="BY364">
        <v>515361</v>
      </c>
      <c r="BZ364" t="s">
        <v>14505</v>
      </c>
    </row>
    <row r="365" spans="1:78" x14ac:dyDescent="0.25">
      <c r="A365" s="1" t="str">
        <f t="shared" ref="A365:A428" si="135">IF(O365="","",(IF(ISNA(VLOOKUP(O365,AG:AN,8,FALSE)),"",VLOOKUP(O365,AG:AN,8,FALSE))))</f>
        <v/>
      </c>
      <c r="B365" s="1" t="str">
        <f t="shared" ref="B365:B428" si="136">IF(O365="","",IF(ISNA(VLOOKUP(O365,AG:AN,5,FALSE)),"",VLOOKUP(O365,AG:AN,5,FALSE)))</f>
        <v/>
      </c>
      <c r="C365" s="60" t="str">
        <f t="shared" ref="C365:C428" si="137">IF(O365="","",(IF(ISNA(VLOOKUP(O365,AG:AN,6,FALSE)),"",VLOOKUP(O365,AG:AN,6,FALSE))))</f>
        <v/>
      </c>
      <c r="D365" s="1" t="str">
        <f t="shared" ref="D365:D428" si="138">IF(O365="","",(IF(ISNA(VLOOKUP(O365,AG:AN,2,FALSE)),"",VLOOKUP(O365,AG:AN,2,FALSE))))</f>
        <v/>
      </c>
      <c r="E365" s="1" t="str">
        <f t="shared" ref="E365:E428" si="139">IF(O365="","",(IF(ISNA(VLOOKUP(O365,AG:AN,3,FALSE)),"",VLOOKUP(O365,AG:AN,3,FALSE))))</f>
        <v/>
      </c>
      <c r="F365" s="1" t="str">
        <f t="shared" ref="F365:F428" si="140">IF(ISNA(VLOOKUP(O365,BO:BP,2,FALSE)),"",VLOOKUP(O365,BO:BP,2,FALSE))</f>
        <v/>
      </c>
      <c r="G365" s="1" t="str">
        <f t="shared" ref="G365:G428" si="141">IF(M365="","",(IF(ISNA(VLOOKUP(M365,BD:BE,2,FALSE)),"",VLOOKUP(M365,BD:BE,2,FALSE))))</f>
        <v/>
      </c>
      <c r="H365" s="55" t="str">
        <f t="shared" ref="H365:H428" si="142">IF(O365="","",(IF(ISNA(VLOOKUP(O365,AQ:AS,3,FALSE)),"",VLOOKUP(O365,AQ:AS,3,FALSE))))</f>
        <v/>
      </c>
      <c r="I365" s="1" t="str">
        <f>IF(O365="","",(IF(ISNA(VLOOKUP(O365,'On-Air sites List'!$B$1:$B$2000,1,FALSE)),"Not in List","")))</f>
        <v/>
      </c>
      <c r="J365" s="1" t="str">
        <f t="shared" ref="J365:J428" si="143">IF(O365="","",(IF(ISNA(VLOOKUP(O365,BY:BZ,2,FALSE)),"",VLOOKUP(O365,BY:BZ,2,FALSE))))</f>
        <v/>
      </c>
      <c r="K365" s="1" t="str">
        <f t="shared" ref="K365:K428" si="144">IF(O365="","",(IF(ISNA(VLOOKUP(O365,BA:BB,2,FALSE)),"",VLOOKUP(O365,BA:BB,2,FALSE))))</f>
        <v/>
      </c>
      <c r="L365" s="8"/>
      <c r="M365" s="8"/>
      <c r="N365" s="8"/>
      <c r="O365" s="8"/>
      <c r="P365" s="1" t="str">
        <f t="shared" si="130"/>
        <v/>
      </c>
      <c r="Q365" s="1" t="str">
        <f t="shared" si="131"/>
        <v/>
      </c>
      <c r="U365" s="8"/>
      <c r="W365" s="8"/>
      <c r="X365" s="1" t="str">
        <f t="shared" si="132"/>
        <v/>
      </c>
      <c r="Y365" s="1" t="str">
        <f t="shared" ref="Y365:Y428" si="145">IF(ISNA(VLOOKUP(X365,P:P,1,FALSE)),IF(ISBLANK(X365),"","Cleared"),"")</f>
        <v/>
      </c>
      <c r="Z365" s="117"/>
      <c r="AA365" s="1" t="str">
        <f t="shared" ref="AA365:AA428" si="146">IFERROR(VLOOKUP(W365,$AT$1:$AY$1500,6,0),"")</f>
        <v/>
      </c>
      <c r="AE365" t="s">
        <v>81</v>
      </c>
      <c r="AF365" t="s">
        <v>7414</v>
      </c>
      <c r="AG365" t="s">
        <v>7414</v>
      </c>
      <c r="AH365" t="s">
        <v>661</v>
      </c>
      <c r="AI365" t="s">
        <v>89</v>
      </c>
      <c r="AK365" t="s">
        <v>662</v>
      </c>
      <c r="AL365" t="s">
        <v>91</v>
      </c>
      <c r="AN365" s="59" t="s">
        <v>7601</v>
      </c>
      <c r="AP365" s="59"/>
      <c r="AT365" s="150" t="s">
        <v>81</v>
      </c>
      <c r="AU365" s="150" t="s">
        <v>81</v>
      </c>
      <c r="AV365" s="150" t="s">
        <v>81</v>
      </c>
      <c r="AX365" s="1" t="str">
        <f t="shared" si="133"/>
        <v/>
      </c>
      <c r="AY365" s="1" t="str">
        <f t="shared" si="134"/>
        <v/>
      </c>
      <c r="BA365" t="s">
        <v>3230</v>
      </c>
      <c r="BB365" t="s">
        <v>4276</v>
      </c>
      <c r="BO365" s="8" t="s">
        <v>6107</v>
      </c>
      <c r="BP365" s="8" t="s">
        <v>9541</v>
      </c>
      <c r="BY365">
        <v>515362</v>
      </c>
      <c r="BZ365" t="s">
        <v>14505</v>
      </c>
    </row>
    <row r="366" spans="1:78" x14ac:dyDescent="0.25">
      <c r="A366" s="1" t="str">
        <f t="shared" si="135"/>
        <v/>
      </c>
      <c r="B366" s="1" t="str">
        <f t="shared" si="136"/>
        <v/>
      </c>
      <c r="C366" s="60" t="str">
        <f t="shared" si="137"/>
        <v/>
      </c>
      <c r="D366" s="1" t="str">
        <f t="shared" si="138"/>
        <v/>
      </c>
      <c r="E366" s="1" t="str">
        <f t="shared" si="139"/>
        <v/>
      </c>
      <c r="F366" s="1" t="str">
        <f t="shared" si="140"/>
        <v/>
      </c>
      <c r="G366" s="1" t="str">
        <f t="shared" si="141"/>
        <v/>
      </c>
      <c r="H366" s="55" t="str">
        <f t="shared" si="142"/>
        <v/>
      </c>
      <c r="I366" s="1" t="str">
        <f>IF(O366="","",(IF(ISNA(VLOOKUP(O366,'On-Air sites List'!$B$1:$B$2000,1,FALSE)),"Not in List","")))</f>
        <v/>
      </c>
      <c r="J366" s="1" t="str">
        <f t="shared" si="143"/>
        <v/>
      </c>
      <c r="K366" s="1" t="str">
        <f t="shared" si="144"/>
        <v/>
      </c>
      <c r="L366" s="8"/>
      <c r="M366" s="8"/>
      <c r="N366" s="8"/>
      <c r="O366" s="8"/>
      <c r="P366" s="1" t="str">
        <f t="shared" si="130"/>
        <v/>
      </c>
      <c r="Q366" s="1" t="str">
        <f t="shared" si="131"/>
        <v/>
      </c>
      <c r="U366" s="8"/>
      <c r="W366" s="8"/>
      <c r="X366" s="1" t="str">
        <f t="shared" si="132"/>
        <v/>
      </c>
      <c r="Y366" s="1" t="str">
        <f t="shared" si="145"/>
        <v/>
      </c>
      <c r="Z366" s="117"/>
      <c r="AA366" s="1" t="str">
        <f t="shared" si="146"/>
        <v/>
      </c>
      <c r="AE366" t="s">
        <v>81</v>
      </c>
      <c r="AF366" t="s">
        <v>7414</v>
      </c>
      <c r="AG366" t="s">
        <v>7414</v>
      </c>
      <c r="AH366" t="s">
        <v>665</v>
      </c>
      <c r="AI366" t="s">
        <v>89</v>
      </c>
      <c r="AK366" t="s">
        <v>666</v>
      </c>
      <c r="AL366" t="s">
        <v>91</v>
      </c>
      <c r="AN366" s="59" t="s">
        <v>7601</v>
      </c>
      <c r="AP366" s="59"/>
      <c r="AT366" s="150" t="s">
        <v>81</v>
      </c>
      <c r="AU366" s="150" t="s">
        <v>81</v>
      </c>
      <c r="AV366" s="150" t="s">
        <v>81</v>
      </c>
      <c r="AX366" s="1" t="str">
        <f t="shared" si="133"/>
        <v/>
      </c>
      <c r="AY366" s="1" t="str">
        <f t="shared" si="134"/>
        <v/>
      </c>
      <c r="BA366" t="s">
        <v>3246</v>
      </c>
      <c r="BB366" t="s">
        <v>4276</v>
      </c>
      <c r="BO366" s="8" t="s">
        <v>6395</v>
      </c>
      <c r="BP366" s="8" t="s">
        <v>9542</v>
      </c>
      <c r="BY366">
        <v>515363</v>
      </c>
      <c r="BZ366" t="s">
        <v>14505</v>
      </c>
    </row>
    <row r="367" spans="1:78" x14ac:dyDescent="0.25">
      <c r="A367" s="1" t="str">
        <f t="shared" si="135"/>
        <v/>
      </c>
      <c r="B367" s="1" t="str">
        <f t="shared" si="136"/>
        <v/>
      </c>
      <c r="C367" s="60" t="str">
        <f t="shared" si="137"/>
        <v/>
      </c>
      <c r="D367" s="1" t="str">
        <f t="shared" si="138"/>
        <v/>
      </c>
      <c r="E367" s="1" t="str">
        <f t="shared" si="139"/>
        <v/>
      </c>
      <c r="F367" s="1" t="str">
        <f t="shared" si="140"/>
        <v/>
      </c>
      <c r="G367" s="1" t="str">
        <f t="shared" si="141"/>
        <v/>
      </c>
      <c r="H367" s="55" t="str">
        <f t="shared" si="142"/>
        <v/>
      </c>
      <c r="I367" s="1" t="str">
        <f>IF(O367="","",(IF(ISNA(VLOOKUP(O367,'On-Air sites List'!$B$1:$B$2000,1,FALSE)),"Not in List","")))</f>
        <v/>
      </c>
      <c r="J367" s="1" t="str">
        <f t="shared" si="143"/>
        <v/>
      </c>
      <c r="K367" s="1" t="str">
        <f t="shared" si="144"/>
        <v/>
      </c>
      <c r="L367" s="8"/>
      <c r="M367" s="8"/>
      <c r="N367" s="8"/>
      <c r="O367" s="8"/>
      <c r="P367" s="1" t="str">
        <f t="shared" si="130"/>
        <v/>
      </c>
      <c r="Q367" s="1" t="str">
        <f t="shared" si="131"/>
        <v/>
      </c>
      <c r="U367" s="8"/>
      <c r="W367" s="8"/>
      <c r="X367" s="1" t="str">
        <f t="shared" si="132"/>
        <v/>
      </c>
      <c r="Y367" s="1" t="str">
        <f t="shared" si="145"/>
        <v/>
      </c>
      <c r="Z367" s="117"/>
      <c r="AA367" s="1" t="str">
        <f t="shared" si="146"/>
        <v/>
      </c>
      <c r="AE367" t="s">
        <v>81</v>
      </c>
      <c r="AF367" t="s">
        <v>7414</v>
      </c>
      <c r="AG367" t="s">
        <v>7414</v>
      </c>
      <c r="AH367" t="s">
        <v>669</v>
      </c>
      <c r="AI367" t="s">
        <v>89</v>
      </c>
      <c r="AK367" t="s">
        <v>670</v>
      </c>
      <c r="AL367" t="s">
        <v>91</v>
      </c>
      <c r="AN367" s="59" t="s">
        <v>7601</v>
      </c>
      <c r="AP367" s="59"/>
      <c r="AT367" s="150" t="s">
        <v>81</v>
      </c>
      <c r="AU367" s="150" t="s">
        <v>81</v>
      </c>
      <c r="AV367" s="150" t="s">
        <v>81</v>
      </c>
      <c r="AX367" s="1" t="str">
        <f t="shared" si="133"/>
        <v/>
      </c>
      <c r="AY367" s="1" t="str">
        <f t="shared" si="134"/>
        <v/>
      </c>
      <c r="BA367" t="s">
        <v>3800</v>
      </c>
      <c r="BB367" t="s">
        <v>4276</v>
      </c>
      <c r="BO367" s="8" t="s">
        <v>6843</v>
      </c>
      <c r="BP367" s="8" t="s">
        <v>9543</v>
      </c>
      <c r="BY367">
        <v>525364</v>
      </c>
      <c r="BZ367" t="s">
        <v>14505</v>
      </c>
    </row>
    <row r="368" spans="1:78" x14ac:dyDescent="0.25">
      <c r="A368" s="1" t="str">
        <f t="shared" si="135"/>
        <v/>
      </c>
      <c r="B368" s="1" t="str">
        <f t="shared" si="136"/>
        <v/>
      </c>
      <c r="C368" s="60" t="str">
        <f t="shared" si="137"/>
        <v/>
      </c>
      <c r="D368" s="1" t="str">
        <f t="shared" si="138"/>
        <v/>
      </c>
      <c r="E368" s="1" t="str">
        <f t="shared" si="139"/>
        <v/>
      </c>
      <c r="F368" s="1" t="str">
        <f t="shared" si="140"/>
        <v/>
      </c>
      <c r="G368" s="1" t="str">
        <f t="shared" si="141"/>
        <v/>
      </c>
      <c r="H368" s="55" t="str">
        <f t="shared" si="142"/>
        <v/>
      </c>
      <c r="I368" s="1" t="str">
        <f>IF(O368="","",(IF(ISNA(VLOOKUP(O368,'On-Air sites List'!$B$1:$B$2000,1,FALSE)),"Not in List","")))</f>
        <v/>
      </c>
      <c r="J368" s="1" t="str">
        <f t="shared" si="143"/>
        <v/>
      </c>
      <c r="K368" s="1" t="str">
        <f t="shared" si="144"/>
        <v/>
      </c>
      <c r="L368" s="8"/>
      <c r="M368" s="8"/>
      <c r="N368" s="8"/>
      <c r="O368" s="8"/>
      <c r="P368" s="1" t="str">
        <f t="shared" si="130"/>
        <v/>
      </c>
      <c r="Q368" s="1" t="str">
        <f t="shared" si="131"/>
        <v/>
      </c>
      <c r="U368" s="8"/>
      <c r="W368" s="8"/>
      <c r="X368" s="1" t="str">
        <f t="shared" si="132"/>
        <v/>
      </c>
      <c r="Y368" s="1" t="str">
        <f t="shared" si="145"/>
        <v/>
      </c>
      <c r="Z368" s="117"/>
      <c r="AA368" s="1" t="str">
        <f t="shared" si="146"/>
        <v/>
      </c>
      <c r="AE368" t="s">
        <v>81</v>
      </c>
      <c r="AF368" t="s">
        <v>7414</v>
      </c>
      <c r="AG368" t="s">
        <v>7414</v>
      </c>
      <c r="AH368" t="s">
        <v>673</v>
      </c>
      <c r="AI368" t="s">
        <v>89</v>
      </c>
      <c r="AK368" t="s">
        <v>674</v>
      </c>
      <c r="AL368" t="s">
        <v>91</v>
      </c>
      <c r="AN368" s="59" t="s">
        <v>7601</v>
      </c>
      <c r="AP368" s="59"/>
      <c r="AT368" s="150" t="s">
        <v>81</v>
      </c>
      <c r="AU368" s="150" t="s">
        <v>81</v>
      </c>
      <c r="AV368" s="150" t="s">
        <v>81</v>
      </c>
      <c r="AX368" s="1" t="str">
        <f t="shared" si="133"/>
        <v/>
      </c>
      <c r="AY368" s="1" t="str">
        <f t="shared" si="134"/>
        <v/>
      </c>
      <c r="BA368" t="s">
        <v>3763</v>
      </c>
      <c r="BB368" t="s">
        <v>4276</v>
      </c>
      <c r="BO368" s="8" t="s">
        <v>9544</v>
      </c>
      <c r="BP368" s="8" t="s">
        <v>9545</v>
      </c>
      <c r="BY368">
        <v>525365</v>
      </c>
      <c r="BZ368" t="s">
        <v>14505</v>
      </c>
    </row>
    <row r="369" spans="1:78" x14ac:dyDescent="0.25">
      <c r="A369" s="1" t="str">
        <f t="shared" si="135"/>
        <v/>
      </c>
      <c r="B369" s="1" t="str">
        <f t="shared" si="136"/>
        <v/>
      </c>
      <c r="C369" s="60" t="str">
        <f t="shared" si="137"/>
        <v/>
      </c>
      <c r="D369" s="1" t="str">
        <f t="shared" si="138"/>
        <v/>
      </c>
      <c r="E369" s="1" t="str">
        <f t="shared" si="139"/>
        <v/>
      </c>
      <c r="F369" s="1" t="str">
        <f t="shared" si="140"/>
        <v/>
      </c>
      <c r="G369" s="1" t="str">
        <f t="shared" si="141"/>
        <v/>
      </c>
      <c r="H369" s="55" t="str">
        <f t="shared" si="142"/>
        <v/>
      </c>
      <c r="I369" s="1" t="str">
        <f>IF(O369="","",(IF(ISNA(VLOOKUP(O369,'On-Air sites List'!$B$1:$B$2000,1,FALSE)),"Not in List","")))</f>
        <v/>
      </c>
      <c r="J369" s="1" t="str">
        <f t="shared" si="143"/>
        <v/>
      </c>
      <c r="K369" s="1" t="str">
        <f t="shared" si="144"/>
        <v/>
      </c>
      <c r="L369" s="8"/>
      <c r="M369" s="8"/>
      <c r="N369" s="8"/>
      <c r="O369" s="8"/>
      <c r="P369" s="1" t="str">
        <f t="shared" si="130"/>
        <v/>
      </c>
      <c r="Q369" s="1" t="str">
        <f t="shared" si="131"/>
        <v/>
      </c>
      <c r="U369" s="8"/>
      <c r="W369" s="8"/>
      <c r="X369" s="1" t="str">
        <f t="shared" si="132"/>
        <v/>
      </c>
      <c r="Y369" s="1" t="str">
        <f t="shared" si="145"/>
        <v/>
      </c>
      <c r="Z369" s="117"/>
      <c r="AA369" s="1" t="str">
        <f t="shared" si="146"/>
        <v/>
      </c>
      <c r="AE369" t="s">
        <v>81</v>
      </c>
      <c r="AF369" t="s">
        <v>7602</v>
      </c>
      <c r="AG369" t="s">
        <v>6492</v>
      </c>
      <c r="AH369" t="s">
        <v>7603</v>
      </c>
      <c r="AI369" t="s">
        <v>89</v>
      </c>
      <c r="AK369" t="s">
        <v>7604</v>
      </c>
      <c r="AL369" t="s">
        <v>91</v>
      </c>
      <c r="AN369" s="59" t="s">
        <v>7601</v>
      </c>
      <c r="AP369" s="59"/>
      <c r="AT369" s="150" t="s">
        <v>81</v>
      </c>
      <c r="AU369" s="150" t="s">
        <v>81</v>
      </c>
      <c r="AV369" s="150" t="s">
        <v>81</v>
      </c>
      <c r="AX369" s="1" t="str">
        <f t="shared" si="133"/>
        <v/>
      </c>
      <c r="AY369" s="1" t="str">
        <f t="shared" si="134"/>
        <v/>
      </c>
      <c r="BA369" t="s">
        <v>3256</v>
      </c>
      <c r="BB369" t="s">
        <v>4276</v>
      </c>
      <c r="BO369" s="8" t="s">
        <v>5475</v>
      </c>
      <c r="BP369" s="8" t="s">
        <v>9546</v>
      </c>
      <c r="BY369">
        <v>525366</v>
      </c>
      <c r="BZ369" t="s">
        <v>14505</v>
      </c>
    </row>
    <row r="370" spans="1:78" x14ac:dyDescent="0.25">
      <c r="A370" s="1" t="str">
        <f t="shared" si="135"/>
        <v/>
      </c>
      <c r="B370" s="1" t="str">
        <f t="shared" si="136"/>
        <v/>
      </c>
      <c r="C370" s="60" t="str">
        <f t="shared" si="137"/>
        <v/>
      </c>
      <c r="D370" s="1" t="str">
        <f t="shared" si="138"/>
        <v/>
      </c>
      <c r="E370" s="1" t="str">
        <f t="shared" si="139"/>
        <v/>
      </c>
      <c r="F370" s="1" t="str">
        <f t="shared" si="140"/>
        <v/>
      </c>
      <c r="G370" s="1" t="str">
        <f t="shared" si="141"/>
        <v/>
      </c>
      <c r="H370" s="55" t="str">
        <f t="shared" si="142"/>
        <v/>
      </c>
      <c r="I370" s="1" t="str">
        <f>IF(O370="","",(IF(ISNA(VLOOKUP(O370,'On-Air sites List'!$B$1:$B$2000,1,FALSE)),"Not in List","")))</f>
        <v/>
      </c>
      <c r="J370" s="1" t="str">
        <f t="shared" si="143"/>
        <v/>
      </c>
      <c r="K370" s="1" t="str">
        <f t="shared" si="144"/>
        <v/>
      </c>
      <c r="L370" s="8"/>
      <c r="M370" s="8"/>
      <c r="N370" s="8"/>
      <c r="O370" s="8"/>
      <c r="P370" s="1" t="str">
        <f t="shared" si="130"/>
        <v/>
      </c>
      <c r="Q370" s="1" t="str">
        <f t="shared" si="131"/>
        <v/>
      </c>
      <c r="U370" s="8"/>
      <c r="W370" s="8"/>
      <c r="X370" s="1" t="str">
        <f t="shared" si="132"/>
        <v/>
      </c>
      <c r="Y370" s="1" t="str">
        <f t="shared" si="145"/>
        <v/>
      </c>
      <c r="Z370" s="117"/>
      <c r="AA370" s="1" t="str">
        <f t="shared" si="146"/>
        <v/>
      </c>
      <c r="AE370" t="s">
        <v>81</v>
      </c>
      <c r="AF370" t="s">
        <v>7605</v>
      </c>
      <c r="AG370" t="s">
        <v>6489</v>
      </c>
      <c r="AH370" t="s">
        <v>7606</v>
      </c>
      <c r="AI370" t="s">
        <v>89</v>
      </c>
      <c r="AK370" t="s">
        <v>7607</v>
      </c>
      <c r="AL370" t="s">
        <v>91</v>
      </c>
      <c r="AN370" s="59" t="s">
        <v>7601</v>
      </c>
      <c r="AP370" s="59"/>
      <c r="AT370" s="150" t="s">
        <v>81</v>
      </c>
      <c r="AU370" s="150" t="s">
        <v>81</v>
      </c>
      <c r="AV370" s="150" t="s">
        <v>81</v>
      </c>
      <c r="AX370" s="1" t="str">
        <f t="shared" si="133"/>
        <v/>
      </c>
      <c r="AY370" s="1" t="str">
        <f t="shared" si="134"/>
        <v/>
      </c>
      <c r="BA370" t="s">
        <v>3288</v>
      </c>
      <c r="BB370" t="s">
        <v>4276</v>
      </c>
      <c r="BO370" s="8" t="s">
        <v>5072</v>
      </c>
      <c r="BP370" s="8" t="s">
        <v>9547</v>
      </c>
      <c r="BY370">
        <v>535371</v>
      </c>
      <c r="BZ370" t="s">
        <v>14506</v>
      </c>
    </row>
    <row r="371" spans="1:78" x14ac:dyDescent="0.25">
      <c r="A371" s="1" t="str">
        <f t="shared" si="135"/>
        <v/>
      </c>
      <c r="B371" s="1" t="str">
        <f t="shared" si="136"/>
        <v/>
      </c>
      <c r="C371" s="60" t="str">
        <f t="shared" si="137"/>
        <v/>
      </c>
      <c r="D371" s="1" t="str">
        <f t="shared" si="138"/>
        <v/>
      </c>
      <c r="E371" s="1" t="str">
        <f t="shared" si="139"/>
        <v/>
      </c>
      <c r="F371" s="1" t="str">
        <f t="shared" si="140"/>
        <v/>
      </c>
      <c r="G371" s="1" t="str">
        <f t="shared" si="141"/>
        <v/>
      </c>
      <c r="H371" s="55" t="str">
        <f t="shared" si="142"/>
        <v/>
      </c>
      <c r="I371" s="1" t="str">
        <f>IF(O371="","",(IF(ISNA(VLOOKUP(O371,'On-Air sites List'!$B$1:$B$2000,1,FALSE)),"Not in List","")))</f>
        <v/>
      </c>
      <c r="J371" s="1" t="str">
        <f t="shared" si="143"/>
        <v/>
      </c>
      <c r="K371" s="1" t="str">
        <f t="shared" si="144"/>
        <v/>
      </c>
      <c r="L371" s="8"/>
      <c r="M371" s="8"/>
      <c r="N371" s="8"/>
      <c r="O371" s="8"/>
      <c r="P371" s="1" t="str">
        <f t="shared" si="130"/>
        <v/>
      </c>
      <c r="Q371" s="1" t="str">
        <f t="shared" si="131"/>
        <v/>
      </c>
      <c r="U371" s="8"/>
      <c r="W371" s="8"/>
      <c r="X371" s="1" t="str">
        <f t="shared" si="132"/>
        <v/>
      </c>
      <c r="Y371" s="1" t="str">
        <f t="shared" si="145"/>
        <v/>
      </c>
      <c r="Z371" s="117"/>
      <c r="AA371" s="1" t="str">
        <f t="shared" si="146"/>
        <v/>
      </c>
      <c r="AE371" t="s">
        <v>81</v>
      </c>
      <c r="AF371" t="s">
        <v>7608</v>
      </c>
      <c r="AG371" t="s">
        <v>6488</v>
      </c>
      <c r="AH371" t="s">
        <v>7609</v>
      </c>
      <c r="AI371" t="s">
        <v>89</v>
      </c>
      <c r="AK371" t="s">
        <v>7610</v>
      </c>
      <c r="AL371" t="s">
        <v>91</v>
      </c>
      <c r="AN371" s="59" t="s">
        <v>7601</v>
      </c>
      <c r="AP371" s="59"/>
      <c r="AT371" s="150" t="s">
        <v>81</v>
      </c>
      <c r="AU371" s="150" t="s">
        <v>81</v>
      </c>
      <c r="AV371" s="150" t="s">
        <v>81</v>
      </c>
      <c r="AX371" s="1" t="str">
        <f t="shared" si="133"/>
        <v/>
      </c>
      <c r="AY371" s="1" t="str">
        <f t="shared" si="134"/>
        <v/>
      </c>
      <c r="BA371" t="s">
        <v>3783</v>
      </c>
      <c r="BB371" t="s">
        <v>4276</v>
      </c>
      <c r="BO371" s="8" t="s">
        <v>4579</v>
      </c>
      <c r="BP371" s="8" t="s">
        <v>9548</v>
      </c>
      <c r="BY371">
        <v>535372</v>
      </c>
      <c r="BZ371" t="s">
        <v>14505</v>
      </c>
    </row>
    <row r="372" spans="1:78" x14ac:dyDescent="0.25">
      <c r="A372" s="1" t="str">
        <f t="shared" si="135"/>
        <v/>
      </c>
      <c r="B372" s="1" t="str">
        <f t="shared" si="136"/>
        <v/>
      </c>
      <c r="C372" s="60" t="str">
        <f t="shared" si="137"/>
        <v/>
      </c>
      <c r="D372" s="1" t="str">
        <f t="shared" si="138"/>
        <v/>
      </c>
      <c r="E372" s="1" t="str">
        <f t="shared" si="139"/>
        <v/>
      </c>
      <c r="F372" s="1" t="str">
        <f t="shared" si="140"/>
        <v/>
      </c>
      <c r="G372" s="1" t="str">
        <f t="shared" si="141"/>
        <v/>
      </c>
      <c r="H372" s="55" t="str">
        <f t="shared" si="142"/>
        <v/>
      </c>
      <c r="I372" s="1" t="str">
        <f>IF(O372="","",(IF(ISNA(VLOOKUP(O372,'On-Air sites List'!$B$1:$B$2000,1,FALSE)),"Not in List","")))</f>
        <v/>
      </c>
      <c r="J372" s="1" t="str">
        <f t="shared" si="143"/>
        <v/>
      </c>
      <c r="K372" s="1" t="str">
        <f t="shared" si="144"/>
        <v/>
      </c>
      <c r="L372" s="8"/>
      <c r="M372" s="8"/>
      <c r="N372" s="8"/>
      <c r="O372" s="8"/>
      <c r="P372" s="1" t="str">
        <f t="shared" si="130"/>
        <v/>
      </c>
      <c r="Q372" s="1" t="str">
        <f t="shared" si="131"/>
        <v/>
      </c>
      <c r="U372" s="8"/>
      <c r="W372" s="8"/>
      <c r="X372" s="1" t="str">
        <f t="shared" si="132"/>
        <v/>
      </c>
      <c r="Y372" s="1" t="str">
        <f t="shared" si="145"/>
        <v/>
      </c>
      <c r="Z372" s="117"/>
      <c r="AA372" s="1" t="str">
        <f t="shared" si="146"/>
        <v/>
      </c>
      <c r="AE372" t="s">
        <v>81</v>
      </c>
      <c r="AF372" t="s">
        <v>7611</v>
      </c>
      <c r="AG372" t="s">
        <v>6487</v>
      </c>
      <c r="AH372" t="s">
        <v>7612</v>
      </c>
      <c r="AI372" t="s">
        <v>89</v>
      </c>
      <c r="AK372" t="s">
        <v>7613</v>
      </c>
      <c r="AL372" t="s">
        <v>91</v>
      </c>
      <c r="AN372" s="59" t="s">
        <v>7601</v>
      </c>
      <c r="AP372" s="59"/>
      <c r="AT372" s="150" t="s">
        <v>81</v>
      </c>
      <c r="AU372" s="150" t="s">
        <v>81</v>
      </c>
      <c r="AV372" s="150" t="s">
        <v>81</v>
      </c>
      <c r="AX372" s="1" t="str">
        <f t="shared" si="133"/>
        <v/>
      </c>
      <c r="AY372" s="1" t="str">
        <f t="shared" si="134"/>
        <v/>
      </c>
      <c r="BA372" t="s">
        <v>2709</v>
      </c>
      <c r="BB372" t="s">
        <v>4276</v>
      </c>
      <c r="BO372" s="8" t="s">
        <v>6521</v>
      </c>
      <c r="BP372" s="8" t="s">
        <v>9549</v>
      </c>
      <c r="BY372">
        <v>535373</v>
      </c>
      <c r="BZ372" t="s">
        <v>14505</v>
      </c>
    </row>
    <row r="373" spans="1:78" x14ac:dyDescent="0.25">
      <c r="A373" s="1" t="str">
        <f t="shared" si="135"/>
        <v/>
      </c>
      <c r="B373" s="1" t="str">
        <f t="shared" si="136"/>
        <v/>
      </c>
      <c r="C373" s="60" t="str">
        <f t="shared" si="137"/>
        <v/>
      </c>
      <c r="D373" s="1" t="str">
        <f t="shared" si="138"/>
        <v/>
      </c>
      <c r="E373" s="1" t="str">
        <f t="shared" si="139"/>
        <v/>
      </c>
      <c r="F373" s="1" t="str">
        <f t="shared" si="140"/>
        <v/>
      </c>
      <c r="G373" s="1" t="str">
        <f t="shared" si="141"/>
        <v/>
      </c>
      <c r="H373" s="55" t="str">
        <f t="shared" si="142"/>
        <v/>
      </c>
      <c r="I373" s="1" t="str">
        <f>IF(O373="","",(IF(ISNA(VLOOKUP(O373,'On-Air sites List'!$B$1:$B$2000,1,FALSE)),"Not in List","")))</f>
        <v/>
      </c>
      <c r="J373" s="1" t="str">
        <f t="shared" si="143"/>
        <v/>
      </c>
      <c r="K373" s="1" t="str">
        <f t="shared" si="144"/>
        <v/>
      </c>
      <c r="L373" s="8"/>
      <c r="M373" s="8"/>
      <c r="N373" s="8"/>
      <c r="O373" s="8"/>
      <c r="P373" s="1" t="str">
        <f t="shared" si="130"/>
        <v/>
      </c>
      <c r="Q373" s="1" t="str">
        <f t="shared" si="131"/>
        <v/>
      </c>
      <c r="U373" s="8"/>
      <c r="W373" s="8"/>
      <c r="X373" s="1" t="str">
        <f t="shared" si="132"/>
        <v/>
      </c>
      <c r="Y373" s="1" t="str">
        <f t="shared" si="145"/>
        <v/>
      </c>
      <c r="Z373" s="117"/>
      <c r="AA373" s="1" t="str">
        <f t="shared" si="146"/>
        <v/>
      </c>
      <c r="AE373" t="s">
        <v>81</v>
      </c>
      <c r="AF373" t="s">
        <v>8769</v>
      </c>
      <c r="AG373" t="s">
        <v>4402</v>
      </c>
      <c r="AH373" t="s">
        <v>8770</v>
      </c>
      <c r="AI373" t="s">
        <v>89</v>
      </c>
      <c r="AK373" t="s">
        <v>8771</v>
      </c>
      <c r="AL373" t="s">
        <v>91</v>
      </c>
      <c r="AN373" s="59" t="s">
        <v>7601</v>
      </c>
      <c r="AP373" s="59"/>
      <c r="AT373" s="150" t="s">
        <v>81</v>
      </c>
      <c r="AU373" s="150" t="s">
        <v>81</v>
      </c>
      <c r="AV373" s="150" t="s">
        <v>81</v>
      </c>
      <c r="AX373" s="1" t="str">
        <f t="shared" si="133"/>
        <v/>
      </c>
      <c r="AY373" s="1" t="str">
        <f t="shared" si="134"/>
        <v/>
      </c>
      <c r="BA373" t="s">
        <v>3250</v>
      </c>
      <c r="BB373" t="s">
        <v>4276</v>
      </c>
      <c r="BO373" s="8" t="s">
        <v>6618</v>
      </c>
      <c r="BP373" s="8" t="s">
        <v>9550</v>
      </c>
      <c r="BY373">
        <v>535374</v>
      </c>
      <c r="BZ373" t="s">
        <v>14505</v>
      </c>
    </row>
    <row r="374" spans="1:78" x14ac:dyDescent="0.25">
      <c r="A374" s="1" t="str">
        <f t="shared" si="135"/>
        <v/>
      </c>
      <c r="B374" s="1" t="str">
        <f t="shared" si="136"/>
        <v/>
      </c>
      <c r="C374" s="60" t="str">
        <f t="shared" si="137"/>
        <v/>
      </c>
      <c r="D374" s="1" t="str">
        <f t="shared" si="138"/>
        <v/>
      </c>
      <c r="E374" s="1" t="str">
        <f t="shared" si="139"/>
        <v/>
      </c>
      <c r="F374" s="1" t="str">
        <f t="shared" si="140"/>
        <v/>
      </c>
      <c r="G374" s="1" t="str">
        <f t="shared" si="141"/>
        <v/>
      </c>
      <c r="H374" s="55" t="str">
        <f t="shared" si="142"/>
        <v/>
      </c>
      <c r="I374" s="1" t="str">
        <f>IF(O374="","",(IF(ISNA(VLOOKUP(O374,'On-Air sites List'!$B$1:$B$2000,1,FALSE)),"Not in List","")))</f>
        <v/>
      </c>
      <c r="J374" s="1" t="str">
        <f t="shared" si="143"/>
        <v/>
      </c>
      <c r="K374" s="1" t="str">
        <f t="shared" si="144"/>
        <v/>
      </c>
      <c r="L374" s="8"/>
      <c r="M374" s="8"/>
      <c r="N374" s="8"/>
      <c r="O374" s="8"/>
      <c r="P374" s="1" t="str">
        <f t="shared" si="130"/>
        <v/>
      </c>
      <c r="Q374" s="1" t="str">
        <f t="shared" si="131"/>
        <v/>
      </c>
      <c r="U374" s="8"/>
      <c r="W374" s="8"/>
      <c r="X374" s="1" t="str">
        <f t="shared" si="132"/>
        <v/>
      </c>
      <c r="Y374" s="1" t="str">
        <f t="shared" si="145"/>
        <v/>
      </c>
      <c r="Z374" s="117"/>
      <c r="AA374" s="1" t="str">
        <f t="shared" si="146"/>
        <v/>
      </c>
      <c r="AE374" t="s">
        <v>81</v>
      </c>
      <c r="AF374" t="s">
        <v>11809</v>
      </c>
      <c r="AG374" t="s">
        <v>6494</v>
      </c>
      <c r="AH374" t="s">
        <v>11810</v>
      </c>
      <c r="AI374" t="s">
        <v>89</v>
      </c>
      <c r="AK374" t="s">
        <v>11811</v>
      </c>
      <c r="AL374" t="s">
        <v>91</v>
      </c>
      <c r="AN374" s="59" t="s">
        <v>7601</v>
      </c>
      <c r="AP374" s="59"/>
      <c r="AT374" s="150" t="s">
        <v>81</v>
      </c>
      <c r="AU374" s="150" t="s">
        <v>81</v>
      </c>
      <c r="AV374" s="150" t="s">
        <v>81</v>
      </c>
      <c r="AX374" s="1" t="str">
        <f t="shared" si="133"/>
        <v/>
      </c>
      <c r="AY374" s="1" t="str">
        <f t="shared" si="134"/>
        <v/>
      </c>
      <c r="BA374" t="s">
        <v>2665</v>
      </c>
      <c r="BB374" t="s">
        <v>4276</v>
      </c>
      <c r="BO374" s="8" t="s">
        <v>6617</v>
      </c>
      <c r="BP374" s="8" t="s">
        <v>9551</v>
      </c>
      <c r="BY374">
        <v>535375</v>
      </c>
      <c r="BZ374" t="s">
        <v>14505</v>
      </c>
    </row>
    <row r="375" spans="1:78" x14ac:dyDescent="0.25">
      <c r="A375" s="1" t="str">
        <f t="shared" si="135"/>
        <v/>
      </c>
      <c r="B375" s="1" t="str">
        <f t="shared" si="136"/>
        <v/>
      </c>
      <c r="C375" s="60" t="str">
        <f t="shared" si="137"/>
        <v/>
      </c>
      <c r="D375" s="1" t="str">
        <f t="shared" si="138"/>
        <v/>
      </c>
      <c r="E375" s="1" t="str">
        <f t="shared" si="139"/>
        <v/>
      </c>
      <c r="F375" s="1" t="str">
        <f t="shared" si="140"/>
        <v/>
      </c>
      <c r="G375" s="1" t="str">
        <f t="shared" si="141"/>
        <v/>
      </c>
      <c r="H375" s="55" t="str">
        <f t="shared" si="142"/>
        <v/>
      </c>
      <c r="I375" s="1" t="str">
        <f>IF(O375="","",(IF(ISNA(VLOOKUP(O375,'On-Air sites List'!$B$1:$B$2000,1,FALSE)),"Not in List","")))</f>
        <v/>
      </c>
      <c r="J375" s="1" t="str">
        <f t="shared" si="143"/>
        <v/>
      </c>
      <c r="K375" s="1" t="str">
        <f t="shared" si="144"/>
        <v/>
      </c>
      <c r="L375" s="8"/>
      <c r="M375" s="8"/>
      <c r="N375" s="8"/>
      <c r="O375" s="8"/>
      <c r="P375" s="1" t="str">
        <f t="shared" si="130"/>
        <v/>
      </c>
      <c r="Q375" s="1" t="str">
        <f t="shared" si="131"/>
        <v/>
      </c>
      <c r="U375" s="8"/>
      <c r="W375" s="8"/>
      <c r="X375" s="1" t="str">
        <f t="shared" si="132"/>
        <v/>
      </c>
      <c r="Y375" s="1" t="str">
        <f t="shared" si="145"/>
        <v/>
      </c>
      <c r="Z375" s="117"/>
      <c r="AA375" s="1" t="str">
        <f t="shared" si="146"/>
        <v/>
      </c>
      <c r="AE375" t="s">
        <v>81</v>
      </c>
      <c r="AF375" t="s">
        <v>81</v>
      </c>
      <c r="AG375" t="s">
        <v>81</v>
      </c>
      <c r="AH375" t="s">
        <v>81</v>
      </c>
      <c r="AI375" t="s">
        <v>89</v>
      </c>
      <c r="AK375" t="s">
        <v>81</v>
      </c>
      <c r="AL375" t="s">
        <v>91</v>
      </c>
      <c r="AN375" s="59" t="s">
        <v>7601</v>
      </c>
      <c r="AP375" s="59"/>
      <c r="AT375" s="150" t="s">
        <v>81</v>
      </c>
      <c r="AU375" s="150" t="s">
        <v>81</v>
      </c>
      <c r="AV375" s="150" t="s">
        <v>81</v>
      </c>
      <c r="AX375" s="1" t="str">
        <f t="shared" si="133"/>
        <v/>
      </c>
      <c r="AY375" s="1" t="str">
        <f t="shared" si="134"/>
        <v/>
      </c>
      <c r="BA375" t="s">
        <v>3264</v>
      </c>
      <c r="BB375" t="s">
        <v>4276</v>
      </c>
      <c r="BO375" s="8" t="s">
        <v>6619</v>
      </c>
      <c r="BP375" s="8" t="s">
        <v>9552</v>
      </c>
      <c r="BY375">
        <v>541618</v>
      </c>
      <c r="BZ375" t="s">
        <v>14505</v>
      </c>
    </row>
    <row r="376" spans="1:78" x14ac:dyDescent="0.25">
      <c r="A376" s="1" t="str">
        <f t="shared" si="135"/>
        <v/>
      </c>
      <c r="B376" s="1" t="str">
        <f t="shared" si="136"/>
        <v/>
      </c>
      <c r="C376" s="60" t="str">
        <f t="shared" si="137"/>
        <v/>
      </c>
      <c r="D376" s="1" t="str">
        <f t="shared" si="138"/>
        <v/>
      </c>
      <c r="E376" s="1" t="str">
        <f t="shared" si="139"/>
        <v/>
      </c>
      <c r="F376" s="1" t="str">
        <f t="shared" si="140"/>
        <v/>
      </c>
      <c r="G376" s="1" t="str">
        <f t="shared" si="141"/>
        <v/>
      </c>
      <c r="H376" s="55" t="str">
        <f t="shared" si="142"/>
        <v/>
      </c>
      <c r="I376" s="1" t="str">
        <f>IF(O376="","",(IF(ISNA(VLOOKUP(O376,'On-Air sites List'!$B$1:$B$2000,1,FALSE)),"Not in List","")))</f>
        <v/>
      </c>
      <c r="J376" s="1" t="str">
        <f t="shared" si="143"/>
        <v/>
      </c>
      <c r="K376" s="1" t="str">
        <f t="shared" si="144"/>
        <v/>
      </c>
      <c r="L376" s="8"/>
      <c r="M376" s="8"/>
      <c r="N376" s="8"/>
      <c r="O376" s="8"/>
      <c r="P376" s="1" t="str">
        <f t="shared" si="130"/>
        <v/>
      </c>
      <c r="Q376" s="1" t="str">
        <f t="shared" si="131"/>
        <v/>
      </c>
      <c r="U376" s="8"/>
      <c r="W376" s="8"/>
      <c r="X376" s="1" t="str">
        <f t="shared" si="132"/>
        <v/>
      </c>
      <c r="Y376" s="1" t="str">
        <f t="shared" si="145"/>
        <v/>
      </c>
      <c r="Z376" s="117"/>
      <c r="AA376" s="1" t="str">
        <f t="shared" si="146"/>
        <v/>
      </c>
      <c r="AE376" t="s">
        <v>81</v>
      </c>
      <c r="AF376" t="s">
        <v>81</v>
      </c>
      <c r="AG376" t="s">
        <v>81</v>
      </c>
      <c r="AH376" t="s">
        <v>81</v>
      </c>
      <c r="AI376" t="s">
        <v>89</v>
      </c>
      <c r="AK376" t="s">
        <v>81</v>
      </c>
      <c r="AL376" t="s">
        <v>91</v>
      </c>
      <c r="AN376" s="59" t="s">
        <v>7601</v>
      </c>
      <c r="AP376" s="59"/>
      <c r="AT376" s="150" t="s">
        <v>81</v>
      </c>
      <c r="AU376" s="150" t="s">
        <v>81</v>
      </c>
      <c r="AV376" s="150" t="s">
        <v>81</v>
      </c>
      <c r="AX376" s="1" t="str">
        <f t="shared" si="133"/>
        <v/>
      </c>
      <c r="AY376" s="1" t="str">
        <f t="shared" si="134"/>
        <v/>
      </c>
      <c r="BA376" t="s">
        <v>4307</v>
      </c>
      <c r="BB376" t="s">
        <v>4308</v>
      </c>
      <c r="BO376" s="8" t="s">
        <v>9553</v>
      </c>
      <c r="BP376" s="8" t="s">
        <v>9554</v>
      </c>
      <c r="BY376">
        <v>541619</v>
      </c>
      <c r="BZ376" t="s">
        <v>14505</v>
      </c>
    </row>
    <row r="377" spans="1:78" x14ac:dyDescent="0.25">
      <c r="A377" s="1" t="str">
        <f t="shared" si="135"/>
        <v/>
      </c>
      <c r="B377" s="1" t="str">
        <f t="shared" si="136"/>
        <v/>
      </c>
      <c r="C377" s="60" t="str">
        <f t="shared" si="137"/>
        <v/>
      </c>
      <c r="D377" s="1" t="str">
        <f t="shared" si="138"/>
        <v/>
      </c>
      <c r="E377" s="1" t="str">
        <f t="shared" si="139"/>
        <v/>
      </c>
      <c r="F377" s="1" t="str">
        <f t="shared" si="140"/>
        <v/>
      </c>
      <c r="G377" s="1" t="str">
        <f t="shared" si="141"/>
        <v/>
      </c>
      <c r="H377" s="55" t="str">
        <f t="shared" si="142"/>
        <v/>
      </c>
      <c r="I377" s="1" t="str">
        <f>IF(O377="","",(IF(ISNA(VLOOKUP(O377,'On-Air sites List'!$B$1:$B$2000,1,FALSE)),"Not in List","")))</f>
        <v/>
      </c>
      <c r="J377" s="1" t="str">
        <f t="shared" si="143"/>
        <v/>
      </c>
      <c r="K377" s="1" t="str">
        <f t="shared" si="144"/>
        <v/>
      </c>
      <c r="L377" s="8"/>
      <c r="M377" s="8"/>
      <c r="N377" s="8"/>
      <c r="O377" s="8"/>
      <c r="P377" s="1" t="str">
        <f t="shared" si="130"/>
        <v/>
      </c>
      <c r="Q377" s="1" t="str">
        <f t="shared" si="131"/>
        <v/>
      </c>
      <c r="U377" s="8"/>
      <c r="W377" s="8"/>
      <c r="X377" s="1" t="str">
        <f t="shared" si="132"/>
        <v/>
      </c>
      <c r="Y377" s="1" t="str">
        <f t="shared" si="145"/>
        <v/>
      </c>
      <c r="Z377" s="117"/>
      <c r="AA377" s="1" t="str">
        <f t="shared" si="146"/>
        <v/>
      </c>
      <c r="AE377" t="s">
        <v>81</v>
      </c>
      <c r="AF377" t="s">
        <v>9923</v>
      </c>
      <c r="AG377" t="s">
        <v>6503</v>
      </c>
      <c r="AH377" t="s">
        <v>11812</v>
      </c>
      <c r="AI377" t="s">
        <v>89</v>
      </c>
      <c r="AK377" t="s">
        <v>11813</v>
      </c>
      <c r="AL377" t="s">
        <v>91</v>
      </c>
      <c r="AN377" s="59" t="s">
        <v>7601</v>
      </c>
      <c r="AP377" s="59"/>
      <c r="AT377" s="150" t="s">
        <v>81</v>
      </c>
      <c r="AU377" s="150" t="s">
        <v>81</v>
      </c>
      <c r="AV377" s="150" t="s">
        <v>81</v>
      </c>
      <c r="AX377" s="1" t="str">
        <f t="shared" si="133"/>
        <v/>
      </c>
      <c r="AY377" s="1" t="str">
        <f t="shared" si="134"/>
        <v/>
      </c>
      <c r="BA377" t="s">
        <v>4309</v>
      </c>
      <c r="BB377" t="s">
        <v>4308</v>
      </c>
      <c r="BO377" s="8" t="s">
        <v>5524</v>
      </c>
      <c r="BP377" s="8" t="s">
        <v>9555</v>
      </c>
      <c r="BY377">
        <v>541620</v>
      </c>
      <c r="BZ377" t="s">
        <v>14505</v>
      </c>
    </row>
    <row r="378" spans="1:78" x14ac:dyDescent="0.25">
      <c r="A378" s="1" t="str">
        <f t="shared" si="135"/>
        <v/>
      </c>
      <c r="B378" s="1" t="str">
        <f t="shared" si="136"/>
        <v/>
      </c>
      <c r="C378" s="60" t="str">
        <f t="shared" si="137"/>
        <v/>
      </c>
      <c r="D378" s="1" t="str">
        <f t="shared" si="138"/>
        <v/>
      </c>
      <c r="E378" s="1" t="str">
        <f t="shared" si="139"/>
        <v/>
      </c>
      <c r="F378" s="1" t="str">
        <f t="shared" si="140"/>
        <v/>
      </c>
      <c r="G378" s="1" t="str">
        <f t="shared" si="141"/>
        <v/>
      </c>
      <c r="H378" s="55" t="str">
        <f t="shared" si="142"/>
        <v/>
      </c>
      <c r="I378" s="1" t="str">
        <f>IF(O378="","",(IF(ISNA(VLOOKUP(O378,'On-Air sites List'!$B$1:$B$2000,1,FALSE)),"Not in List","")))</f>
        <v/>
      </c>
      <c r="J378" s="1" t="str">
        <f t="shared" si="143"/>
        <v/>
      </c>
      <c r="K378" s="1" t="str">
        <f t="shared" si="144"/>
        <v/>
      </c>
      <c r="L378" s="8"/>
      <c r="M378" s="8"/>
      <c r="N378" s="8"/>
      <c r="O378" s="8"/>
      <c r="P378" s="1" t="str">
        <f t="shared" si="130"/>
        <v/>
      </c>
      <c r="Q378" s="1" t="str">
        <f t="shared" si="131"/>
        <v/>
      </c>
      <c r="U378" s="8"/>
      <c r="W378" s="8"/>
      <c r="X378" s="1" t="str">
        <f t="shared" si="132"/>
        <v/>
      </c>
      <c r="Y378" s="1" t="str">
        <f t="shared" si="145"/>
        <v/>
      </c>
      <c r="Z378" s="117"/>
      <c r="AA378" s="1" t="str">
        <f t="shared" si="146"/>
        <v/>
      </c>
      <c r="AE378" t="s">
        <v>81</v>
      </c>
      <c r="AF378" t="s">
        <v>6479</v>
      </c>
      <c r="AG378" t="s">
        <v>6479</v>
      </c>
      <c r="AH378" t="s">
        <v>11814</v>
      </c>
      <c r="AI378" t="s">
        <v>89</v>
      </c>
      <c r="AK378" t="s">
        <v>11815</v>
      </c>
      <c r="AL378" t="s">
        <v>91</v>
      </c>
      <c r="AN378" s="59" t="s">
        <v>7601</v>
      </c>
      <c r="AP378" s="59"/>
      <c r="AT378" s="150" t="s">
        <v>81</v>
      </c>
      <c r="AU378" s="150" t="s">
        <v>81</v>
      </c>
      <c r="AV378" s="150" t="s">
        <v>81</v>
      </c>
      <c r="AX378" s="1" t="str">
        <f t="shared" si="133"/>
        <v/>
      </c>
      <c r="AY378" s="1" t="str">
        <f t="shared" si="134"/>
        <v/>
      </c>
      <c r="BA378" t="s">
        <v>4310</v>
      </c>
      <c r="BB378" t="s">
        <v>4308</v>
      </c>
      <c r="BO378" s="8" t="s">
        <v>9556</v>
      </c>
      <c r="BP378" s="8" t="s">
        <v>9557</v>
      </c>
      <c r="BY378">
        <v>541621</v>
      </c>
      <c r="BZ378" t="s">
        <v>14505</v>
      </c>
    </row>
    <row r="379" spans="1:78" x14ac:dyDescent="0.25">
      <c r="A379" s="1" t="str">
        <f t="shared" si="135"/>
        <v/>
      </c>
      <c r="B379" s="1" t="str">
        <f t="shared" si="136"/>
        <v/>
      </c>
      <c r="C379" s="60" t="str">
        <f t="shared" si="137"/>
        <v/>
      </c>
      <c r="D379" s="1" t="str">
        <f t="shared" si="138"/>
        <v/>
      </c>
      <c r="E379" s="1" t="str">
        <f t="shared" si="139"/>
        <v/>
      </c>
      <c r="F379" s="1" t="str">
        <f t="shared" si="140"/>
        <v/>
      </c>
      <c r="G379" s="1" t="str">
        <f t="shared" si="141"/>
        <v/>
      </c>
      <c r="H379" s="55" t="str">
        <f t="shared" si="142"/>
        <v/>
      </c>
      <c r="I379" s="1" t="str">
        <f>IF(O379="","",(IF(ISNA(VLOOKUP(O379,'On-Air sites List'!$B$1:$B$2000,1,FALSE)),"Not in List","")))</f>
        <v/>
      </c>
      <c r="J379" s="1" t="str">
        <f t="shared" si="143"/>
        <v/>
      </c>
      <c r="K379" s="1" t="str">
        <f t="shared" si="144"/>
        <v/>
      </c>
      <c r="L379" s="8"/>
      <c r="M379" s="8"/>
      <c r="N379" s="8"/>
      <c r="O379" s="8"/>
      <c r="P379" s="1" t="str">
        <f t="shared" si="130"/>
        <v/>
      </c>
      <c r="Q379" s="1" t="str">
        <f t="shared" si="131"/>
        <v/>
      </c>
      <c r="U379" s="8"/>
      <c r="W379" s="8"/>
      <c r="X379" s="1" t="str">
        <f t="shared" si="132"/>
        <v/>
      </c>
      <c r="Y379" s="1" t="str">
        <f t="shared" si="145"/>
        <v/>
      </c>
      <c r="Z379" s="117"/>
      <c r="AA379" s="1" t="str">
        <f t="shared" si="146"/>
        <v/>
      </c>
      <c r="AE379" t="s">
        <v>81</v>
      </c>
      <c r="AF379" t="s">
        <v>7595</v>
      </c>
      <c r="AG379" t="s">
        <v>6481</v>
      </c>
      <c r="AH379" t="s">
        <v>11816</v>
      </c>
      <c r="AI379" t="s">
        <v>89</v>
      </c>
      <c r="AK379" t="s">
        <v>11817</v>
      </c>
      <c r="AL379" t="s">
        <v>91</v>
      </c>
      <c r="AN379" s="59" t="s">
        <v>7601</v>
      </c>
      <c r="AP379" s="59"/>
      <c r="AT379" s="150" t="s">
        <v>81</v>
      </c>
      <c r="AU379" s="150" t="s">
        <v>81</v>
      </c>
      <c r="AV379" s="150" t="s">
        <v>81</v>
      </c>
      <c r="AX379" s="1" t="str">
        <f t="shared" si="133"/>
        <v/>
      </c>
      <c r="AY379" s="1" t="str">
        <f t="shared" si="134"/>
        <v/>
      </c>
      <c r="BA379" t="s">
        <v>4311</v>
      </c>
      <c r="BB379" t="s">
        <v>4308</v>
      </c>
      <c r="BO379" s="8" t="s">
        <v>5883</v>
      </c>
      <c r="BP379" s="8" t="s">
        <v>9558</v>
      </c>
      <c r="BY379">
        <v>541622</v>
      </c>
      <c r="BZ379" t="s">
        <v>14505</v>
      </c>
    </row>
    <row r="380" spans="1:78" x14ac:dyDescent="0.25">
      <c r="A380" s="1" t="str">
        <f t="shared" si="135"/>
        <v/>
      </c>
      <c r="B380" s="1" t="str">
        <f t="shared" si="136"/>
        <v/>
      </c>
      <c r="C380" s="60" t="str">
        <f t="shared" si="137"/>
        <v/>
      </c>
      <c r="D380" s="1" t="str">
        <f t="shared" si="138"/>
        <v/>
      </c>
      <c r="E380" s="1" t="str">
        <f t="shared" si="139"/>
        <v/>
      </c>
      <c r="F380" s="1" t="str">
        <f t="shared" si="140"/>
        <v/>
      </c>
      <c r="G380" s="1" t="str">
        <f t="shared" si="141"/>
        <v/>
      </c>
      <c r="H380" s="55" t="str">
        <f t="shared" si="142"/>
        <v/>
      </c>
      <c r="I380" s="1" t="str">
        <f>IF(O380="","",(IF(ISNA(VLOOKUP(O380,'On-Air sites List'!$B$1:$B$2000,1,FALSE)),"Not in List","")))</f>
        <v/>
      </c>
      <c r="J380" s="1" t="str">
        <f t="shared" si="143"/>
        <v/>
      </c>
      <c r="K380" s="1" t="str">
        <f t="shared" si="144"/>
        <v/>
      </c>
      <c r="L380" s="8"/>
      <c r="M380" s="8"/>
      <c r="N380" s="8"/>
      <c r="O380" s="8"/>
      <c r="P380" s="1" t="str">
        <f t="shared" si="130"/>
        <v/>
      </c>
      <c r="Q380" s="1" t="str">
        <f t="shared" si="131"/>
        <v/>
      </c>
      <c r="U380" s="8"/>
      <c r="W380" s="8"/>
      <c r="X380" s="1" t="str">
        <f t="shared" si="132"/>
        <v/>
      </c>
      <c r="Y380" s="1" t="str">
        <f t="shared" si="145"/>
        <v/>
      </c>
      <c r="Z380" s="117"/>
      <c r="AA380" s="1" t="str">
        <f t="shared" si="146"/>
        <v/>
      </c>
      <c r="AE380" t="s">
        <v>81</v>
      </c>
      <c r="AF380" t="s">
        <v>154</v>
      </c>
      <c r="AG380" t="s">
        <v>155</v>
      </c>
      <c r="AH380" t="s">
        <v>675</v>
      </c>
      <c r="AI380" t="s">
        <v>89</v>
      </c>
      <c r="AK380" t="s">
        <v>676</v>
      </c>
      <c r="AL380" t="s">
        <v>91</v>
      </c>
      <c r="AN380" s="59" t="s">
        <v>7601</v>
      </c>
      <c r="AP380" s="59"/>
      <c r="AT380" s="150" t="s">
        <v>81</v>
      </c>
      <c r="AU380" s="150" t="s">
        <v>81</v>
      </c>
      <c r="AV380" s="150" t="s">
        <v>81</v>
      </c>
      <c r="AX380" s="1" t="str">
        <f t="shared" si="133"/>
        <v/>
      </c>
      <c r="AY380" s="1" t="str">
        <f t="shared" si="134"/>
        <v/>
      </c>
      <c r="BA380" t="s">
        <v>754</v>
      </c>
      <c r="BB380" t="s">
        <v>4308</v>
      </c>
      <c r="BO380" s="8" t="s">
        <v>1826</v>
      </c>
      <c r="BP380" s="8" t="s">
        <v>9559</v>
      </c>
      <c r="BY380">
        <v>543134</v>
      </c>
      <c r="BZ380" t="s">
        <v>14505</v>
      </c>
    </row>
    <row r="381" spans="1:78" x14ac:dyDescent="0.25">
      <c r="A381" s="1" t="str">
        <f t="shared" si="135"/>
        <v/>
      </c>
      <c r="B381" s="1" t="str">
        <f t="shared" si="136"/>
        <v/>
      </c>
      <c r="C381" s="60" t="str">
        <f t="shared" si="137"/>
        <v/>
      </c>
      <c r="D381" s="1" t="str">
        <f t="shared" si="138"/>
        <v/>
      </c>
      <c r="E381" s="1" t="str">
        <f t="shared" si="139"/>
        <v/>
      </c>
      <c r="F381" s="1" t="str">
        <f t="shared" si="140"/>
        <v/>
      </c>
      <c r="G381" s="1" t="str">
        <f t="shared" si="141"/>
        <v/>
      </c>
      <c r="H381" s="55" t="str">
        <f t="shared" si="142"/>
        <v/>
      </c>
      <c r="I381" s="1" t="str">
        <f>IF(O381="","",(IF(ISNA(VLOOKUP(O381,'On-Air sites List'!$B$1:$B$2000,1,FALSE)),"Not in List","")))</f>
        <v/>
      </c>
      <c r="J381" s="1" t="str">
        <f t="shared" si="143"/>
        <v/>
      </c>
      <c r="K381" s="1" t="str">
        <f t="shared" si="144"/>
        <v/>
      </c>
      <c r="L381" s="8"/>
      <c r="M381" s="8"/>
      <c r="N381" s="8"/>
      <c r="O381" s="8"/>
      <c r="P381" s="1" t="str">
        <f t="shared" si="130"/>
        <v/>
      </c>
      <c r="Q381" s="1" t="str">
        <f t="shared" si="131"/>
        <v/>
      </c>
      <c r="U381" s="8"/>
      <c r="W381" s="8"/>
      <c r="X381" s="1" t="str">
        <f t="shared" si="132"/>
        <v/>
      </c>
      <c r="Y381" s="1" t="str">
        <f t="shared" si="145"/>
        <v/>
      </c>
      <c r="Z381" s="117"/>
      <c r="AA381" s="1" t="str">
        <f t="shared" si="146"/>
        <v/>
      </c>
      <c r="AE381" t="s">
        <v>677</v>
      </c>
      <c r="AF381" t="s">
        <v>86</v>
      </c>
      <c r="AG381" t="s">
        <v>87</v>
      </c>
      <c r="AH381" t="s">
        <v>678</v>
      </c>
      <c r="AI381" t="s">
        <v>89</v>
      </c>
      <c r="AK381" t="s">
        <v>679</v>
      </c>
      <c r="AL381" t="s">
        <v>91</v>
      </c>
      <c r="AN381" s="59" t="s">
        <v>7614</v>
      </c>
      <c r="AP381" s="59"/>
      <c r="AT381" s="150" t="s">
        <v>81</v>
      </c>
      <c r="AU381" s="150" t="s">
        <v>81</v>
      </c>
      <c r="AV381" s="150" t="s">
        <v>81</v>
      </c>
      <c r="AX381" s="1" t="str">
        <f t="shared" si="133"/>
        <v/>
      </c>
      <c r="AY381" s="1" t="str">
        <f t="shared" si="134"/>
        <v/>
      </c>
      <c r="BA381">
        <v>23802</v>
      </c>
      <c r="BB381" t="s">
        <v>4308</v>
      </c>
      <c r="BO381" s="8" t="s">
        <v>5895</v>
      </c>
      <c r="BP381" s="8" t="s">
        <v>9560</v>
      </c>
      <c r="BY381">
        <v>543135</v>
      </c>
      <c r="BZ381" t="s">
        <v>14505</v>
      </c>
    </row>
    <row r="382" spans="1:78" x14ac:dyDescent="0.25">
      <c r="A382" s="1" t="str">
        <f t="shared" si="135"/>
        <v/>
      </c>
      <c r="B382" s="1" t="str">
        <f t="shared" si="136"/>
        <v/>
      </c>
      <c r="C382" s="60" t="str">
        <f t="shared" si="137"/>
        <v/>
      </c>
      <c r="D382" s="1" t="str">
        <f t="shared" si="138"/>
        <v/>
      </c>
      <c r="E382" s="1" t="str">
        <f t="shared" si="139"/>
        <v/>
      </c>
      <c r="F382" s="1" t="str">
        <f t="shared" si="140"/>
        <v/>
      </c>
      <c r="G382" s="1" t="str">
        <f t="shared" si="141"/>
        <v/>
      </c>
      <c r="H382" s="55" t="str">
        <f t="shared" si="142"/>
        <v/>
      </c>
      <c r="I382" s="1" t="str">
        <f>IF(O382="","",(IF(ISNA(VLOOKUP(O382,'On-Air sites List'!$B$1:$B$2000,1,FALSE)),"Not in List","")))</f>
        <v/>
      </c>
      <c r="J382" s="1" t="str">
        <f t="shared" si="143"/>
        <v/>
      </c>
      <c r="K382" s="1" t="str">
        <f t="shared" si="144"/>
        <v/>
      </c>
      <c r="L382" s="8"/>
      <c r="M382" s="8"/>
      <c r="N382" s="8"/>
      <c r="O382" s="8"/>
      <c r="P382" s="1" t="str">
        <f t="shared" si="130"/>
        <v/>
      </c>
      <c r="Q382" s="1" t="str">
        <f t="shared" si="131"/>
        <v/>
      </c>
      <c r="U382" s="8"/>
      <c r="W382" s="8"/>
      <c r="X382" s="1" t="str">
        <f t="shared" si="132"/>
        <v/>
      </c>
      <c r="Y382" s="1" t="str">
        <f t="shared" si="145"/>
        <v/>
      </c>
      <c r="Z382" s="117"/>
      <c r="AA382" s="1" t="str">
        <f t="shared" si="146"/>
        <v/>
      </c>
      <c r="AE382" t="s">
        <v>81</v>
      </c>
      <c r="AF382" t="s">
        <v>92</v>
      </c>
      <c r="AG382" t="s">
        <v>93</v>
      </c>
      <c r="AH382" t="s">
        <v>11818</v>
      </c>
      <c r="AI382" t="s">
        <v>89</v>
      </c>
      <c r="AK382" t="s">
        <v>11819</v>
      </c>
      <c r="AL382" t="s">
        <v>91</v>
      </c>
      <c r="AN382" s="59" t="s">
        <v>7614</v>
      </c>
      <c r="AP382" s="59"/>
      <c r="AT382" s="150" t="s">
        <v>81</v>
      </c>
      <c r="AU382" s="150" t="s">
        <v>81</v>
      </c>
      <c r="AV382" s="150" t="s">
        <v>81</v>
      </c>
      <c r="AX382" s="1" t="str">
        <f t="shared" si="133"/>
        <v/>
      </c>
      <c r="AY382" s="1" t="str">
        <f t="shared" si="134"/>
        <v/>
      </c>
      <c r="BA382" t="s">
        <v>718</v>
      </c>
      <c r="BB382" t="s">
        <v>4308</v>
      </c>
      <c r="BO382" s="8" t="s">
        <v>6785</v>
      </c>
      <c r="BP382" s="8" t="s">
        <v>9561</v>
      </c>
      <c r="BY382">
        <v>543136</v>
      </c>
      <c r="BZ382" t="s">
        <v>14505</v>
      </c>
    </row>
    <row r="383" spans="1:78" x14ac:dyDescent="0.25">
      <c r="A383" s="1" t="str">
        <f t="shared" si="135"/>
        <v/>
      </c>
      <c r="B383" s="1" t="str">
        <f t="shared" si="136"/>
        <v/>
      </c>
      <c r="C383" s="60" t="str">
        <f t="shared" si="137"/>
        <v/>
      </c>
      <c r="D383" s="1" t="str">
        <f t="shared" si="138"/>
        <v/>
      </c>
      <c r="E383" s="1" t="str">
        <f t="shared" si="139"/>
        <v/>
      </c>
      <c r="F383" s="1" t="str">
        <f t="shared" si="140"/>
        <v/>
      </c>
      <c r="G383" s="1" t="str">
        <f t="shared" si="141"/>
        <v/>
      </c>
      <c r="H383" s="55" t="str">
        <f t="shared" si="142"/>
        <v/>
      </c>
      <c r="I383" s="1" t="str">
        <f>IF(O383="","",(IF(ISNA(VLOOKUP(O383,'On-Air sites List'!$B$1:$B$2000,1,FALSE)),"Not in List","")))</f>
        <v/>
      </c>
      <c r="J383" s="1" t="str">
        <f t="shared" si="143"/>
        <v/>
      </c>
      <c r="K383" s="1" t="str">
        <f t="shared" si="144"/>
        <v/>
      </c>
      <c r="L383" s="8"/>
      <c r="M383" s="8"/>
      <c r="N383" s="8"/>
      <c r="O383" s="8"/>
      <c r="P383" s="1" t="str">
        <f t="shared" si="130"/>
        <v/>
      </c>
      <c r="Q383" s="1" t="str">
        <f t="shared" si="131"/>
        <v/>
      </c>
      <c r="U383" s="8"/>
      <c r="W383" s="8"/>
      <c r="X383" s="1" t="str">
        <f t="shared" si="132"/>
        <v/>
      </c>
      <c r="Y383" s="1" t="str">
        <f t="shared" si="145"/>
        <v/>
      </c>
      <c r="Z383" s="117"/>
      <c r="AA383" s="1" t="str">
        <f t="shared" si="146"/>
        <v/>
      </c>
      <c r="AE383" t="s">
        <v>81</v>
      </c>
      <c r="AF383" t="s">
        <v>96</v>
      </c>
      <c r="AG383" t="s">
        <v>97</v>
      </c>
      <c r="AH383" t="s">
        <v>11820</v>
      </c>
      <c r="AI383" t="s">
        <v>89</v>
      </c>
      <c r="AK383" t="s">
        <v>11821</v>
      </c>
      <c r="AL383" t="s">
        <v>91</v>
      </c>
      <c r="AN383" s="59" t="s">
        <v>7614</v>
      </c>
      <c r="AP383" s="59"/>
      <c r="AT383" s="150" t="s">
        <v>81</v>
      </c>
      <c r="AU383" s="150" t="s">
        <v>81</v>
      </c>
      <c r="AV383" s="150" t="s">
        <v>81</v>
      </c>
      <c r="AX383" s="1" t="str">
        <f t="shared" si="133"/>
        <v/>
      </c>
      <c r="AY383" s="1" t="str">
        <f t="shared" si="134"/>
        <v/>
      </c>
      <c r="BA383" t="s">
        <v>4312</v>
      </c>
      <c r="BB383" t="s">
        <v>4308</v>
      </c>
      <c r="BO383" s="8" t="s">
        <v>6838</v>
      </c>
      <c r="BP383" s="8" t="s">
        <v>9562</v>
      </c>
      <c r="BY383">
        <v>543137</v>
      </c>
      <c r="BZ383" t="s">
        <v>14505</v>
      </c>
    </row>
    <row r="384" spans="1:78" x14ac:dyDescent="0.25">
      <c r="A384" s="1" t="str">
        <f t="shared" si="135"/>
        <v/>
      </c>
      <c r="B384" s="1" t="str">
        <f t="shared" si="136"/>
        <v/>
      </c>
      <c r="C384" s="60" t="str">
        <f t="shared" si="137"/>
        <v/>
      </c>
      <c r="D384" s="1" t="str">
        <f t="shared" si="138"/>
        <v/>
      </c>
      <c r="E384" s="1" t="str">
        <f t="shared" si="139"/>
        <v/>
      </c>
      <c r="F384" s="1" t="str">
        <f t="shared" si="140"/>
        <v/>
      </c>
      <c r="G384" s="1" t="str">
        <f t="shared" si="141"/>
        <v/>
      </c>
      <c r="H384" s="55" t="str">
        <f t="shared" si="142"/>
        <v/>
      </c>
      <c r="I384" s="1" t="str">
        <f>IF(O384="","",(IF(ISNA(VLOOKUP(O384,'On-Air sites List'!$B$1:$B$2000,1,FALSE)),"Not in List","")))</f>
        <v/>
      </c>
      <c r="J384" s="1" t="str">
        <f t="shared" si="143"/>
        <v/>
      </c>
      <c r="K384" s="1" t="str">
        <f t="shared" si="144"/>
        <v/>
      </c>
      <c r="L384" s="8"/>
      <c r="M384" s="8"/>
      <c r="N384" s="8"/>
      <c r="O384" s="8"/>
      <c r="P384" s="1" t="str">
        <f t="shared" si="130"/>
        <v/>
      </c>
      <c r="Q384" s="1" t="str">
        <f t="shared" si="131"/>
        <v/>
      </c>
      <c r="U384" s="8"/>
      <c r="W384" s="8"/>
      <c r="X384" s="1" t="str">
        <f t="shared" si="132"/>
        <v/>
      </c>
      <c r="Y384" s="1" t="str">
        <f t="shared" si="145"/>
        <v/>
      </c>
      <c r="Z384" s="117"/>
      <c r="AA384" s="1" t="str">
        <f t="shared" si="146"/>
        <v/>
      </c>
      <c r="AE384" t="s">
        <v>81</v>
      </c>
      <c r="AF384" t="s">
        <v>100</v>
      </c>
      <c r="AG384" t="s">
        <v>101</v>
      </c>
      <c r="AH384" t="s">
        <v>11822</v>
      </c>
      <c r="AI384" t="s">
        <v>89</v>
      </c>
      <c r="AK384" t="s">
        <v>11823</v>
      </c>
      <c r="AL384" t="s">
        <v>91</v>
      </c>
      <c r="AN384" s="59" t="s">
        <v>7614</v>
      </c>
      <c r="AP384" s="59"/>
      <c r="AT384" s="150" t="s">
        <v>81</v>
      </c>
      <c r="AU384" s="150" t="s">
        <v>81</v>
      </c>
      <c r="AV384" s="150" t="s">
        <v>81</v>
      </c>
      <c r="AX384" s="1" t="str">
        <f t="shared" si="133"/>
        <v/>
      </c>
      <c r="AY384" s="1" t="str">
        <f t="shared" si="134"/>
        <v/>
      </c>
      <c r="BA384" t="s">
        <v>4313</v>
      </c>
      <c r="BB384" t="s">
        <v>4308</v>
      </c>
      <c r="BO384" s="8" t="s">
        <v>4429</v>
      </c>
      <c r="BP384" s="8" t="s">
        <v>9563</v>
      </c>
      <c r="BY384">
        <v>543138</v>
      </c>
      <c r="BZ384" t="s">
        <v>14505</v>
      </c>
    </row>
    <row r="385" spans="1:78" x14ac:dyDescent="0.25">
      <c r="A385" s="1" t="str">
        <f t="shared" si="135"/>
        <v/>
      </c>
      <c r="B385" s="1" t="str">
        <f t="shared" si="136"/>
        <v/>
      </c>
      <c r="C385" s="60" t="str">
        <f t="shared" si="137"/>
        <v/>
      </c>
      <c r="D385" s="1" t="str">
        <f t="shared" si="138"/>
        <v/>
      </c>
      <c r="E385" s="1" t="str">
        <f t="shared" si="139"/>
        <v/>
      </c>
      <c r="F385" s="1" t="str">
        <f t="shared" si="140"/>
        <v/>
      </c>
      <c r="G385" s="1" t="str">
        <f t="shared" si="141"/>
        <v/>
      </c>
      <c r="H385" s="55" t="str">
        <f t="shared" si="142"/>
        <v/>
      </c>
      <c r="I385" s="1" t="str">
        <f>IF(O385="","",(IF(ISNA(VLOOKUP(O385,'On-Air sites List'!$B$1:$B$2000,1,FALSE)),"Not in List","")))</f>
        <v/>
      </c>
      <c r="J385" s="1" t="str">
        <f t="shared" si="143"/>
        <v/>
      </c>
      <c r="K385" s="1" t="str">
        <f t="shared" si="144"/>
        <v/>
      </c>
      <c r="L385" s="8"/>
      <c r="M385" s="8"/>
      <c r="N385" s="8"/>
      <c r="O385" s="8"/>
      <c r="P385" s="1" t="str">
        <f t="shared" si="130"/>
        <v/>
      </c>
      <c r="Q385" s="1" t="str">
        <f t="shared" si="131"/>
        <v/>
      </c>
      <c r="U385" s="8"/>
      <c r="W385" s="8"/>
      <c r="X385" s="1" t="str">
        <f t="shared" si="132"/>
        <v/>
      </c>
      <c r="Y385" s="1" t="str">
        <f t="shared" si="145"/>
        <v/>
      </c>
      <c r="Z385" s="117"/>
      <c r="AA385" s="1" t="str">
        <f t="shared" si="146"/>
        <v/>
      </c>
      <c r="AE385" t="s">
        <v>81</v>
      </c>
      <c r="AF385" t="s">
        <v>104</v>
      </c>
      <c r="AG385" t="s">
        <v>105</v>
      </c>
      <c r="AH385" t="s">
        <v>11824</v>
      </c>
      <c r="AI385" t="s">
        <v>89</v>
      </c>
      <c r="AK385" t="s">
        <v>11825</v>
      </c>
      <c r="AL385" t="s">
        <v>91</v>
      </c>
      <c r="AN385" s="59" t="s">
        <v>7614</v>
      </c>
      <c r="AP385" s="59"/>
      <c r="AT385" s="150" t="s">
        <v>81</v>
      </c>
      <c r="AU385" s="150" t="s">
        <v>81</v>
      </c>
      <c r="AV385" s="150" t="s">
        <v>81</v>
      </c>
      <c r="AX385" s="1" t="str">
        <f t="shared" si="133"/>
        <v/>
      </c>
      <c r="AY385" s="1" t="str">
        <f t="shared" si="134"/>
        <v/>
      </c>
      <c r="BA385" t="s">
        <v>4314</v>
      </c>
      <c r="BB385" t="s">
        <v>4308</v>
      </c>
      <c r="BO385" s="8" t="s">
        <v>4428</v>
      </c>
      <c r="BP385" s="8" t="s">
        <v>9564</v>
      </c>
      <c r="BY385">
        <v>543139</v>
      </c>
      <c r="BZ385" t="s">
        <v>14505</v>
      </c>
    </row>
    <row r="386" spans="1:78" x14ac:dyDescent="0.25">
      <c r="A386" s="1" t="str">
        <f t="shared" si="135"/>
        <v/>
      </c>
      <c r="B386" s="1" t="str">
        <f t="shared" si="136"/>
        <v/>
      </c>
      <c r="C386" s="60" t="str">
        <f t="shared" si="137"/>
        <v/>
      </c>
      <c r="D386" s="1" t="str">
        <f t="shared" si="138"/>
        <v/>
      </c>
      <c r="E386" s="1" t="str">
        <f t="shared" si="139"/>
        <v/>
      </c>
      <c r="F386" s="1" t="str">
        <f t="shared" si="140"/>
        <v/>
      </c>
      <c r="G386" s="1" t="str">
        <f t="shared" si="141"/>
        <v/>
      </c>
      <c r="H386" s="55" t="str">
        <f t="shared" si="142"/>
        <v/>
      </c>
      <c r="I386" s="1" t="str">
        <f>IF(O386="","",(IF(ISNA(VLOOKUP(O386,'On-Air sites List'!$B$1:$B$2000,1,FALSE)),"Not in List","")))</f>
        <v/>
      </c>
      <c r="J386" s="1" t="str">
        <f t="shared" si="143"/>
        <v/>
      </c>
      <c r="K386" s="1" t="str">
        <f t="shared" si="144"/>
        <v/>
      </c>
      <c r="L386" s="8"/>
      <c r="M386" s="8"/>
      <c r="N386" s="8"/>
      <c r="O386" s="8"/>
      <c r="P386" s="1" t="str">
        <f t="shared" si="130"/>
        <v/>
      </c>
      <c r="Q386" s="1" t="str">
        <f t="shared" si="131"/>
        <v/>
      </c>
      <c r="U386" s="8"/>
      <c r="W386" s="8"/>
      <c r="X386" s="1" t="str">
        <f t="shared" si="132"/>
        <v/>
      </c>
      <c r="Y386" s="1" t="str">
        <f t="shared" si="145"/>
        <v/>
      </c>
      <c r="Z386" s="117"/>
      <c r="AA386" s="1" t="str">
        <f t="shared" si="146"/>
        <v/>
      </c>
      <c r="AE386" t="s">
        <v>81</v>
      </c>
      <c r="AF386" t="s">
        <v>108</v>
      </c>
      <c r="AG386" t="s">
        <v>109</v>
      </c>
      <c r="AH386" t="s">
        <v>11826</v>
      </c>
      <c r="AI386" t="s">
        <v>89</v>
      </c>
      <c r="AK386" t="s">
        <v>11827</v>
      </c>
      <c r="AL386" t="s">
        <v>91</v>
      </c>
      <c r="AN386" s="59" t="s">
        <v>7614</v>
      </c>
      <c r="AP386" s="59"/>
      <c r="AT386" s="150" t="s">
        <v>81</v>
      </c>
      <c r="AU386" s="150" t="s">
        <v>81</v>
      </c>
      <c r="AV386" s="150" t="s">
        <v>81</v>
      </c>
      <c r="AX386" s="1" t="str">
        <f t="shared" si="133"/>
        <v/>
      </c>
      <c r="AY386" s="1" t="str">
        <f t="shared" si="134"/>
        <v/>
      </c>
      <c r="BA386" t="s">
        <v>726</v>
      </c>
      <c r="BB386" t="s">
        <v>4308</v>
      </c>
      <c r="BO386" s="8" t="s">
        <v>4427</v>
      </c>
      <c r="BP386" s="8" t="s">
        <v>9565</v>
      </c>
      <c r="BY386">
        <v>544319</v>
      </c>
      <c r="BZ386" t="s">
        <v>14505</v>
      </c>
    </row>
    <row r="387" spans="1:78" x14ac:dyDescent="0.25">
      <c r="A387" s="1" t="str">
        <f t="shared" si="135"/>
        <v/>
      </c>
      <c r="B387" s="1" t="str">
        <f t="shared" si="136"/>
        <v/>
      </c>
      <c r="C387" s="60" t="str">
        <f t="shared" si="137"/>
        <v/>
      </c>
      <c r="D387" s="1" t="str">
        <f t="shared" si="138"/>
        <v/>
      </c>
      <c r="E387" s="1" t="str">
        <f t="shared" si="139"/>
        <v/>
      </c>
      <c r="F387" s="1" t="str">
        <f t="shared" si="140"/>
        <v/>
      </c>
      <c r="G387" s="1" t="str">
        <f t="shared" si="141"/>
        <v/>
      </c>
      <c r="H387" s="55" t="str">
        <f t="shared" si="142"/>
        <v/>
      </c>
      <c r="I387" s="1" t="str">
        <f>IF(O387="","",(IF(ISNA(VLOOKUP(O387,'On-Air sites List'!$B$1:$B$2000,1,FALSE)),"Not in List","")))</f>
        <v/>
      </c>
      <c r="J387" s="1" t="str">
        <f t="shared" si="143"/>
        <v/>
      </c>
      <c r="K387" s="1" t="str">
        <f t="shared" si="144"/>
        <v/>
      </c>
      <c r="L387" s="8"/>
      <c r="M387" s="8"/>
      <c r="N387" s="8"/>
      <c r="O387" s="8"/>
      <c r="P387" s="1" t="str">
        <f t="shared" si="130"/>
        <v/>
      </c>
      <c r="Q387" s="1" t="str">
        <f t="shared" si="131"/>
        <v/>
      </c>
      <c r="U387" s="8"/>
      <c r="W387" s="8"/>
      <c r="X387" s="1" t="str">
        <f t="shared" si="132"/>
        <v/>
      </c>
      <c r="Y387" s="1" t="str">
        <f t="shared" si="145"/>
        <v/>
      </c>
      <c r="Z387" s="117"/>
      <c r="AA387" s="1" t="str">
        <f t="shared" si="146"/>
        <v/>
      </c>
      <c r="AE387" t="s">
        <v>81</v>
      </c>
      <c r="AF387" t="s">
        <v>1281</v>
      </c>
      <c r="AG387" t="s">
        <v>1282</v>
      </c>
      <c r="AH387" t="s">
        <v>11828</v>
      </c>
      <c r="AI387" t="s">
        <v>89</v>
      </c>
      <c r="AK387" t="s">
        <v>11829</v>
      </c>
      <c r="AL387" t="s">
        <v>91</v>
      </c>
      <c r="AN387" s="59" t="s">
        <v>7614</v>
      </c>
      <c r="AP387" s="59"/>
      <c r="AT387" s="150" t="s">
        <v>81</v>
      </c>
      <c r="AU387" s="150" t="s">
        <v>81</v>
      </c>
      <c r="AV387" s="150" t="s">
        <v>81</v>
      </c>
      <c r="AX387" s="1" t="str">
        <f t="shared" si="133"/>
        <v/>
      </c>
      <c r="AY387" s="1" t="str">
        <f t="shared" si="134"/>
        <v/>
      </c>
      <c r="BA387" t="s">
        <v>4315</v>
      </c>
      <c r="BB387" t="s">
        <v>4308</v>
      </c>
      <c r="BO387" s="8" t="s">
        <v>4352</v>
      </c>
      <c r="BP387" s="8" t="s">
        <v>9566</v>
      </c>
      <c r="BY387">
        <v>545378</v>
      </c>
      <c r="BZ387" t="s">
        <v>14505</v>
      </c>
    </row>
    <row r="388" spans="1:78" x14ac:dyDescent="0.25">
      <c r="A388" s="1" t="str">
        <f t="shared" si="135"/>
        <v/>
      </c>
      <c r="B388" s="1" t="str">
        <f t="shared" si="136"/>
        <v/>
      </c>
      <c r="C388" s="60" t="str">
        <f t="shared" si="137"/>
        <v/>
      </c>
      <c r="D388" s="1" t="str">
        <f t="shared" si="138"/>
        <v/>
      </c>
      <c r="E388" s="1" t="str">
        <f t="shared" si="139"/>
        <v/>
      </c>
      <c r="F388" s="1" t="str">
        <f t="shared" si="140"/>
        <v/>
      </c>
      <c r="G388" s="1" t="str">
        <f t="shared" si="141"/>
        <v/>
      </c>
      <c r="H388" s="55" t="str">
        <f t="shared" si="142"/>
        <v/>
      </c>
      <c r="I388" s="1" t="str">
        <f>IF(O388="","",(IF(ISNA(VLOOKUP(O388,'On-Air sites List'!$B$1:$B$2000,1,FALSE)),"Not in List","")))</f>
        <v/>
      </c>
      <c r="J388" s="1" t="str">
        <f t="shared" si="143"/>
        <v/>
      </c>
      <c r="K388" s="1" t="str">
        <f t="shared" si="144"/>
        <v/>
      </c>
      <c r="L388" s="8"/>
      <c r="M388" s="8"/>
      <c r="N388" s="8"/>
      <c r="O388" s="8"/>
      <c r="P388" s="1" t="str">
        <f t="shared" si="130"/>
        <v/>
      </c>
      <c r="Q388" s="1" t="str">
        <f t="shared" si="131"/>
        <v/>
      </c>
      <c r="U388" s="8"/>
      <c r="W388" s="8"/>
      <c r="X388" s="1" t="str">
        <f t="shared" si="132"/>
        <v/>
      </c>
      <c r="Y388" s="1" t="str">
        <f t="shared" si="145"/>
        <v/>
      </c>
      <c r="Z388" s="117"/>
      <c r="AA388" s="1" t="str">
        <f t="shared" si="146"/>
        <v/>
      </c>
      <c r="AE388" t="s">
        <v>81</v>
      </c>
      <c r="AF388" t="s">
        <v>11830</v>
      </c>
      <c r="AG388" t="s">
        <v>6464</v>
      </c>
      <c r="AH388" t="s">
        <v>11831</v>
      </c>
      <c r="AI388" t="s">
        <v>89</v>
      </c>
      <c r="AK388" t="s">
        <v>11832</v>
      </c>
      <c r="AL388" t="s">
        <v>91</v>
      </c>
      <c r="AN388" s="59" t="s">
        <v>7614</v>
      </c>
      <c r="AP388" s="59"/>
      <c r="AT388" s="150" t="s">
        <v>81</v>
      </c>
      <c r="AU388" s="150" t="s">
        <v>81</v>
      </c>
      <c r="AV388" s="150" t="s">
        <v>81</v>
      </c>
      <c r="AX388" s="1" t="str">
        <f t="shared" si="133"/>
        <v/>
      </c>
      <c r="AY388" s="1" t="str">
        <f t="shared" si="134"/>
        <v/>
      </c>
      <c r="BA388" t="s">
        <v>730</v>
      </c>
      <c r="BB388" t="s">
        <v>4308</v>
      </c>
      <c r="BO388" s="8" t="s">
        <v>969</v>
      </c>
      <c r="BP388" s="8" t="s">
        <v>9567</v>
      </c>
      <c r="BY388">
        <v>545379</v>
      </c>
      <c r="BZ388" t="s">
        <v>14505</v>
      </c>
    </row>
    <row r="389" spans="1:78" x14ac:dyDescent="0.25">
      <c r="A389" s="1" t="str">
        <f t="shared" si="135"/>
        <v/>
      </c>
      <c r="B389" s="1" t="str">
        <f t="shared" si="136"/>
        <v/>
      </c>
      <c r="C389" s="60" t="str">
        <f t="shared" si="137"/>
        <v/>
      </c>
      <c r="D389" s="1" t="str">
        <f t="shared" si="138"/>
        <v/>
      </c>
      <c r="E389" s="1" t="str">
        <f t="shared" si="139"/>
        <v/>
      </c>
      <c r="F389" s="1" t="str">
        <f t="shared" si="140"/>
        <v/>
      </c>
      <c r="G389" s="1" t="str">
        <f t="shared" si="141"/>
        <v/>
      </c>
      <c r="H389" s="55" t="str">
        <f t="shared" si="142"/>
        <v/>
      </c>
      <c r="I389" s="1" t="str">
        <f>IF(O389="","",(IF(ISNA(VLOOKUP(O389,'On-Air sites List'!$B$1:$B$2000,1,FALSE)),"Not in List","")))</f>
        <v/>
      </c>
      <c r="J389" s="1" t="str">
        <f t="shared" si="143"/>
        <v/>
      </c>
      <c r="K389" s="1" t="str">
        <f t="shared" si="144"/>
        <v/>
      </c>
      <c r="L389" s="8"/>
      <c r="M389" s="8"/>
      <c r="N389" s="8"/>
      <c r="O389" s="8"/>
      <c r="P389" s="1" t="str">
        <f t="shared" si="130"/>
        <v/>
      </c>
      <c r="Q389" s="1" t="str">
        <f t="shared" si="131"/>
        <v/>
      </c>
      <c r="U389" s="8"/>
      <c r="W389" s="8"/>
      <c r="X389" s="1" t="str">
        <f t="shared" si="132"/>
        <v/>
      </c>
      <c r="Y389" s="1" t="str">
        <f t="shared" si="145"/>
        <v/>
      </c>
      <c r="Z389" s="117"/>
      <c r="AA389" s="1" t="str">
        <f t="shared" si="146"/>
        <v/>
      </c>
      <c r="AE389" t="s">
        <v>81</v>
      </c>
      <c r="AF389" t="s">
        <v>680</v>
      </c>
      <c r="AG389" t="s">
        <v>151</v>
      </c>
      <c r="AH389" t="s">
        <v>81</v>
      </c>
      <c r="AI389" t="s">
        <v>89</v>
      </c>
      <c r="AK389" t="s">
        <v>81</v>
      </c>
      <c r="AL389" t="s">
        <v>91</v>
      </c>
      <c r="AN389" s="59" t="s">
        <v>7614</v>
      </c>
      <c r="AP389" s="59"/>
      <c r="AT389" s="150" t="s">
        <v>81</v>
      </c>
      <c r="AU389" s="150" t="s">
        <v>81</v>
      </c>
      <c r="AV389" s="150" t="s">
        <v>81</v>
      </c>
      <c r="AX389" s="1" t="str">
        <f t="shared" si="133"/>
        <v/>
      </c>
      <c r="AY389" s="1" t="str">
        <f t="shared" si="134"/>
        <v/>
      </c>
      <c r="BA389" t="s">
        <v>4316</v>
      </c>
      <c r="BB389" t="s">
        <v>4308</v>
      </c>
      <c r="BO389" s="8" t="s">
        <v>9568</v>
      </c>
      <c r="BP389" s="8" t="s">
        <v>9569</v>
      </c>
      <c r="BY389">
        <v>545380</v>
      </c>
      <c r="BZ389" t="s">
        <v>14505</v>
      </c>
    </row>
    <row r="390" spans="1:78" x14ac:dyDescent="0.25">
      <c r="A390" s="1" t="str">
        <f t="shared" si="135"/>
        <v/>
      </c>
      <c r="B390" s="1" t="str">
        <f t="shared" si="136"/>
        <v/>
      </c>
      <c r="C390" s="60" t="str">
        <f t="shared" si="137"/>
        <v/>
      </c>
      <c r="D390" s="1" t="str">
        <f t="shared" si="138"/>
        <v/>
      </c>
      <c r="E390" s="1" t="str">
        <f t="shared" si="139"/>
        <v/>
      </c>
      <c r="F390" s="1" t="str">
        <f t="shared" si="140"/>
        <v/>
      </c>
      <c r="G390" s="1" t="str">
        <f t="shared" si="141"/>
        <v/>
      </c>
      <c r="H390" s="55" t="str">
        <f t="shared" si="142"/>
        <v/>
      </c>
      <c r="I390" s="1" t="str">
        <f>IF(O390="","",(IF(ISNA(VLOOKUP(O390,'On-Air sites List'!$B$1:$B$2000,1,FALSE)),"Not in List","")))</f>
        <v/>
      </c>
      <c r="J390" s="1" t="str">
        <f t="shared" si="143"/>
        <v/>
      </c>
      <c r="K390" s="1" t="str">
        <f t="shared" si="144"/>
        <v/>
      </c>
      <c r="L390" s="8"/>
      <c r="M390" s="8"/>
      <c r="N390" s="8"/>
      <c r="O390" s="8"/>
      <c r="P390" s="1" t="str">
        <f t="shared" ref="P390:P453" si="147">M390&amp;O390</f>
        <v/>
      </c>
      <c r="Q390" s="1" t="str">
        <f t="shared" ref="Q390:Q453" si="148">IF(O390="","",(IF(ISNA(VLOOKUP(P390,X:X,1,FALSE)),"Not Acknowledge","")))</f>
        <v/>
      </c>
      <c r="U390" s="8"/>
      <c r="W390" s="8"/>
      <c r="X390" s="1" t="str">
        <f t="shared" ref="X390:X453" si="149">IF(W390="","",U390&amp;W390)</f>
        <v/>
      </c>
      <c r="Y390" s="1" t="str">
        <f t="shared" si="145"/>
        <v/>
      </c>
      <c r="Z390" s="117"/>
      <c r="AA390" s="1" t="str">
        <f t="shared" si="146"/>
        <v/>
      </c>
      <c r="AE390" t="s">
        <v>81</v>
      </c>
      <c r="AF390" t="s">
        <v>81</v>
      </c>
      <c r="AG390" t="s">
        <v>81</v>
      </c>
      <c r="AH390" t="s">
        <v>81</v>
      </c>
      <c r="AI390" t="s">
        <v>89</v>
      </c>
      <c r="AK390" t="s">
        <v>81</v>
      </c>
      <c r="AL390" t="s">
        <v>91</v>
      </c>
      <c r="AN390" s="59" t="s">
        <v>7614</v>
      </c>
      <c r="AP390" s="59"/>
      <c r="AT390" s="150" t="s">
        <v>81</v>
      </c>
      <c r="AU390" s="150" t="s">
        <v>81</v>
      </c>
      <c r="AV390" s="150" t="s">
        <v>81</v>
      </c>
      <c r="AX390" s="1" t="str">
        <f t="shared" ref="AX390:AX453" si="150">IF(AU390="","",CONCATENATE("(",RIGHT(AU390,5),"-",RIGHT(AV390,5),")"))</f>
        <v/>
      </c>
      <c r="AY390" s="1" t="str">
        <f t="shared" ref="AY390:AY453" si="151">IF(AT406=AT390,"",CONCATENATE(IF(AT405=AT390,AX405,""),IF(AT404=AT390,AX404,""),IF(AT403=AT390,AX403,""),IF(AT402=AT390,AX402,""),IF(AT401=AT390,AX401,""),IF(AT400=AT390,AX400,""),IF(AT399=AT390,AX399,""),IF(AT398=AT390,AX398,""),IF(AT397=AT390,AX397,""),IF(AT396=AT390,AX396,""),IF(AT395=AT390,AX395,""),IF(AT394=AT390,AX394,""),IF(AT393=AT390,AX393,""),IF(AT392=AT390,AX392,""),IF(AT391=AT390,AX391,""),IF(AT389=AT390,AX389,""),AX390))</f>
        <v/>
      </c>
      <c r="BA390" t="s">
        <v>4317</v>
      </c>
      <c r="BB390" t="s">
        <v>4308</v>
      </c>
      <c r="BO390" s="8" t="s">
        <v>5489</v>
      </c>
      <c r="BP390" s="8" t="s">
        <v>9570</v>
      </c>
      <c r="BY390">
        <v>555381</v>
      </c>
      <c r="BZ390" t="s">
        <v>14505</v>
      </c>
    </row>
    <row r="391" spans="1:78" x14ac:dyDescent="0.25">
      <c r="A391" s="1" t="str">
        <f t="shared" si="135"/>
        <v/>
      </c>
      <c r="B391" s="1" t="str">
        <f t="shared" si="136"/>
        <v/>
      </c>
      <c r="C391" s="60" t="str">
        <f t="shared" si="137"/>
        <v/>
      </c>
      <c r="D391" s="1" t="str">
        <f t="shared" si="138"/>
        <v/>
      </c>
      <c r="E391" s="1" t="str">
        <f t="shared" si="139"/>
        <v/>
      </c>
      <c r="F391" s="1" t="str">
        <f t="shared" si="140"/>
        <v/>
      </c>
      <c r="G391" s="1" t="str">
        <f t="shared" si="141"/>
        <v/>
      </c>
      <c r="H391" s="55" t="str">
        <f t="shared" si="142"/>
        <v/>
      </c>
      <c r="I391" s="1" t="str">
        <f>IF(O391="","",(IF(ISNA(VLOOKUP(O391,'On-Air sites List'!$B$1:$B$2000,1,FALSE)),"Not in List","")))</f>
        <v/>
      </c>
      <c r="J391" s="1" t="str">
        <f t="shared" si="143"/>
        <v/>
      </c>
      <c r="K391" s="1" t="str">
        <f t="shared" si="144"/>
        <v/>
      </c>
      <c r="L391" s="8"/>
      <c r="M391" s="8"/>
      <c r="N391" s="8"/>
      <c r="O391" s="8"/>
      <c r="P391" s="1" t="str">
        <f t="shared" si="147"/>
        <v/>
      </c>
      <c r="Q391" s="1" t="str">
        <f t="shared" si="148"/>
        <v/>
      </c>
      <c r="U391" s="8"/>
      <c r="W391" s="8"/>
      <c r="X391" s="1" t="str">
        <f t="shared" si="149"/>
        <v/>
      </c>
      <c r="Y391" s="1" t="str">
        <f t="shared" si="145"/>
        <v/>
      </c>
      <c r="Z391" s="117"/>
      <c r="AA391" s="1" t="str">
        <f t="shared" si="146"/>
        <v/>
      </c>
      <c r="AE391" t="s">
        <v>81</v>
      </c>
      <c r="AF391" t="s">
        <v>81</v>
      </c>
      <c r="AG391" t="s">
        <v>81</v>
      </c>
      <c r="AH391" t="s">
        <v>81</v>
      </c>
      <c r="AI391" t="s">
        <v>89</v>
      </c>
      <c r="AK391" t="s">
        <v>81</v>
      </c>
      <c r="AL391" t="s">
        <v>91</v>
      </c>
      <c r="AN391" s="59" t="s">
        <v>7614</v>
      </c>
      <c r="AP391" s="59"/>
      <c r="AT391" s="150" t="s">
        <v>81</v>
      </c>
      <c r="AU391" s="150" t="s">
        <v>81</v>
      </c>
      <c r="AV391" s="150" t="s">
        <v>81</v>
      </c>
      <c r="AX391" s="1" t="str">
        <f t="shared" si="150"/>
        <v/>
      </c>
      <c r="AY391" s="1" t="str">
        <f t="shared" si="151"/>
        <v/>
      </c>
      <c r="BA391" t="s">
        <v>4318</v>
      </c>
      <c r="BB391" t="s">
        <v>4308</v>
      </c>
      <c r="BO391" s="8" t="s">
        <v>5488</v>
      </c>
      <c r="BP391" s="8" t="s">
        <v>9571</v>
      </c>
      <c r="BY391">
        <v>555382</v>
      </c>
      <c r="BZ391" t="s">
        <v>14505</v>
      </c>
    </row>
    <row r="392" spans="1:78" x14ac:dyDescent="0.25">
      <c r="A392" s="1" t="str">
        <f t="shared" si="135"/>
        <v/>
      </c>
      <c r="B392" s="1" t="str">
        <f t="shared" si="136"/>
        <v/>
      </c>
      <c r="C392" s="60" t="str">
        <f t="shared" si="137"/>
        <v/>
      </c>
      <c r="D392" s="1" t="str">
        <f t="shared" si="138"/>
        <v/>
      </c>
      <c r="E392" s="1" t="str">
        <f t="shared" si="139"/>
        <v/>
      </c>
      <c r="F392" s="1" t="str">
        <f t="shared" si="140"/>
        <v/>
      </c>
      <c r="G392" s="1" t="str">
        <f t="shared" si="141"/>
        <v/>
      </c>
      <c r="H392" s="55" t="str">
        <f t="shared" si="142"/>
        <v/>
      </c>
      <c r="I392" s="1" t="str">
        <f>IF(O392="","",(IF(ISNA(VLOOKUP(O392,'On-Air sites List'!$B$1:$B$2000,1,FALSE)),"Not in List","")))</f>
        <v/>
      </c>
      <c r="J392" s="1" t="str">
        <f t="shared" si="143"/>
        <v/>
      </c>
      <c r="K392" s="1" t="str">
        <f t="shared" si="144"/>
        <v/>
      </c>
      <c r="L392" s="8"/>
      <c r="M392" s="8"/>
      <c r="N392" s="8"/>
      <c r="O392" s="8"/>
      <c r="P392" s="1" t="str">
        <f t="shared" si="147"/>
        <v/>
      </c>
      <c r="Q392" s="1" t="str">
        <f t="shared" si="148"/>
        <v/>
      </c>
      <c r="U392" s="8"/>
      <c r="W392" s="8"/>
      <c r="X392" s="1" t="str">
        <f t="shared" si="149"/>
        <v/>
      </c>
      <c r="Y392" s="1" t="str">
        <f t="shared" si="145"/>
        <v/>
      </c>
      <c r="Z392" s="117"/>
      <c r="AA392" s="1" t="str">
        <f t="shared" si="146"/>
        <v/>
      </c>
      <c r="AE392" t="s">
        <v>81</v>
      </c>
      <c r="AF392" t="s">
        <v>81</v>
      </c>
      <c r="AG392" t="s">
        <v>81</v>
      </c>
      <c r="AH392" t="s">
        <v>81</v>
      </c>
      <c r="AI392" t="s">
        <v>89</v>
      </c>
      <c r="AK392" t="s">
        <v>81</v>
      </c>
      <c r="AL392" t="s">
        <v>91</v>
      </c>
      <c r="AN392" s="59" t="s">
        <v>7614</v>
      </c>
      <c r="AP392" s="59"/>
      <c r="AT392" s="150" t="s">
        <v>81</v>
      </c>
      <c r="AU392" s="150" t="s">
        <v>81</v>
      </c>
      <c r="AV392" s="150" t="s">
        <v>81</v>
      </c>
      <c r="AX392" s="1" t="str">
        <f t="shared" si="150"/>
        <v/>
      </c>
      <c r="AY392" s="1" t="str">
        <f t="shared" si="151"/>
        <v/>
      </c>
      <c r="BA392" t="s">
        <v>4319</v>
      </c>
      <c r="BB392" t="s">
        <v>4308</v>
      </c>
      <c r="BO392" s="8" t="s">
        <v>5487</v>
      </c>
      <c r="BP392" s="8" t="s">
        <v>9572</v>
      </c>
      <c r="BY392">
        <v>555383</v>
      </c>
      <c r="BZ392" t="s">
        <v>14505</v>
      </c>
    </row>
    <row r="393" spans="1:78" x14ac:dyDescent="0.25">
      <c r="A393" s="1" t="str">
        <f t="shared" si="135"/>
        <v/>
      </c>
      <c r="B393" s="1" t="str">
        <f t="shared" si="136"/>
        <v/>
      </c>
      <c r="C393" s="60" t="str">
        <f t="shared" si="137"/>
        <v/>
      </c>
      <c r="D393" s="1" t="str">
        <f t="shared" si="138"/>
        <v/>
      </c>
      <c r="E393" s="1" t="str">
        <f t="shared" si="139"/>
        <v/>
      </c>
      <c r="F393" s="1" t="str">
        <f t="shared" si="140"/>
        <v/>
      </c>
      <c r="G393" s="1" t="str">
        <f t="shared" si="141"/>
        <v/>
      </c>
      <c r="H393" s="55" t="str">
        <f t="shared" si="142"/>
        <v/>
      </c>
      <c r="I393" s="1" t="str">
        <f>IF(O393="","",(IF(ISNA(VLOOKUP(O393,'On-Air sites List'!$B$1:$B$2000,1,FALSE)),"Not in List","")))</f>
        <v/>
      </c>
      <c r="J393" s="1" t="str">
        <f t="shared" si="143"/>
        <v/>
      </c>
      <c r="K393" s="1" t="str">
        <f t="shared" si="144"/>
        <v/>
      </c>
      <c r="L393" s="8"/>
      <c r="M393" s="8"/>
      <c r="N393" s="8"/>
      <c r="O393" s="8"/>
      <c r="P393" s="1" t="str">
        <f t="shared" si="147"/>
        <v/>
      </c>
      <c r="Q393" s="1" t="str">
        <f t="shared" si="148"/>
        <v/>
      </c>
      <c r="U393" s="8"/>
      <c r="W393" s="8"/>
      <c r="X393" s="1" t="str">
        <f t="shared" si="149"/>
        <v/>
      </c>
      <c r="Y393" s="1" t="str">
        <f t="shared" si="145"/>
        <v/>
      </c>
      <c r="Z393" s="117"/>
      <c r="AA393" s="1" t="str">
        <f t="shared" si="146"/>
        <v/>
      </c>
      <c r="AE393" t="s">
        <v>81</v>
      </c>
      <c r="AF393" t="s">
        <v>81</v>
      </c>
      <c r="AG393" t="s">
        <v>81</v>
      </c>
      <c r="AH393" t="s">
        <v>81</v>
      </c>
      <c r="AI393" t="s">
        <v>89</v>
      </c>
      <c r="AK393" t="s">
        <v>81</v>
      </c>
      <c r="AL393" t="s">
        <v>91</v>
      </c>
      <c r="AN393" s="59" t="s">
        <v>7614</v>
      </c>
      <c r="AP393" s="59"/>
      <c r="AT393" s="150" t="s">
        <v>81</v>
      </c>
      <c r="AU393" s="150" t="s">
        <v>81</v>
      </c>
      <c r="AV393" s="150" t="s">
        <v>81</v>
      </c>
      <c r="AX393" s="1" t="str">
        <f t="shared" si="150"/>
        <v/>
      </c>
      <c r="AY393" s="1" t="str">
        <f t="shared" si="151"/>
        <v/>
      </c>
      <c r="BA393" t="s">
        <v>4320</v>
      </c>
      <c r="BB393" t="s">
        <v>4308</v>
      </c>
      <c r="BO393" s="8" t="s">
        <v>4529</v>
      </c>
      <c r="BP393" s="8" t="s">
        <v>9573</v>
      </c>
      <c r="BY393">
        <v>565384</v>
      </c>
      <c r="BZ393" t="s">
        <v>14505</v>
      </c>
    </row>
    <row r="394" spans="1:78" x14ac:dyDescent="0.25">
      <c r="A394" s="1" t="str">
        <f t="shared" si="135"/>
        <v/>
      </c>
      <c r="B394" s="1" t="str">
        <f t="shared" si="136"/>
        <v/>
      </c>
      <c r="C394" s="60" t="str">
        <f t="shared" si="137"/>
        <v/>
      </c>
      <c r="D394" s="1" t="str">
        <f t="shared" si="138"/>
        <v/>
      </c>
      <c r="E394" s="1" t="str">
        <f t="shared" si="139"/>
        <v/>
      </c>
      <c r="F394" s="1" t="str">
        <f t="shared" si="140"/>
        <v/>
      </c>
      <c r="G394" s="1" t="str">
        <f t="shared" si="141"/>
        <v/>
      </c>
      <c r="H394" s="55" t="str">
        <f t="shared" si="142"/>
        <v/>
      </c>
      <c r="I394" s="1" t="str">
        <f>IF(O394="","",(IF(ISNA(VLOOKUP(O394,'On-Air sites List'!$B$1:$B$2000,1,FALSE)),"Not in List","")))</f>
        <v/>
      </c>
      <c r="J394" s="1" t="str">
        <f t="shared" si="143"/>
        <v/>
      </c>
      <c r="K394" s="1" t="str">
        <f t="shared" si="144"/>
        <v/>
      </c>
      <c r="L394" s="8"/>
      <c r="M394" s="8"/>
      <c r="N394" s="8"/>
      <c r="O394" s="8"/>
      <c r="P394" s="1" t="str">
        <f t="shared" si="147"/>
        <v/>
      </c>
      <c r="Q394" s="1" t="str">
        <f t="shared" si="148"/>
        <v/>
      </c>
      <c r="U394" s="8"/>
      <c r="W394" s="8"/>
      <c r="X394" s="1" t="str">
        <f t="shared" si="149"/>
        <v/>
      </c>
      <c r="Y394" s="1" t="str">
        <f t="shared" si="145"/>
        <v/>
      </c>
      <c r="Z394" s="117"/>
      <c r="AA394" s="1" t="str">
        <f t="shared" si="146"/>
        <v/>
      </c>
      <c r="AE394" t="s">
        <v>81</v>
      </c>
      <c r="AF394" t="s">
        <v>81</v>
      </c>
      <c r="AG394" t="s">
        <v>81</v>
      </c>
      <c r="AH394" t="s">
        <v>81</v>
      </c>
      <c r="AI394" t="s">
        <v>89</v>
      </c>
      <c r="AK394" t="s">
        <v>81</v>
      </c>
      <c r="AL394" t="s">
        <v>91</v>
      </c>
      <c r="AN394" s="59" t="s">
        <v>7614</v>
      </c>
      <c r="AP394" s="59"/>
      <c r="AT394" s="150" t="s">
        <v>81</v>
      </c>
      <c r="AU394" s="150" t="s">
        <v>81</v>
      </c>
      <c r="AV394" s="150" t="s">
        <v>81</v>
      </c>
      <c r="AX394" s="1" t="str">
        <f t="shared" si="150"/>
        <v/>
      </c>
      <c r="AY394" s="1" t="str">
        <f t="shared" si="151"/>
        <v/>
      </c>
      <c r="BA394" t="s">
        <v>703</v>
      </c>
      <c r="BB394" t="s">
        <v>4308</v>
      </c>
      <c r="BO394" s="8" t="s">
        <v>29</v>
      </c>
      <c r="BP394" s="8" t="s">
        <v>9574</v>
      </c>
      <c r="BY394">
        <v>575385</v>
      </c>
      <c r="BZ394" t="s">
        <v>14505</v>
      </c>
    </row>
    <row r="395" spans="1:78" x14ac:dyDescent="0.25">
      <c r="A395" s="1" t="str">
        <f t="shared" si="135"/>
        <v/>
      </c>
      <c r="B395" s="1" t="str">
        <f t="shared" si="136"/>
        <v/>
      </c>
      <c r="C395" s="60" t="str">
        <f t="shared" si="137"/>
        <v/>
      </c>
      <c r="D395" s="1" t="str">
        <f t="shared" si="138"/>
        <v/>
      </c>
      <c r="E395" s="1" t="str">
        <f t="shared" si="139"/>
        <v/>
      </c>
      <c r="F395" s="1" t="str">
        <f t="shared" si="140"/>
        <v/>
      </c>
      <c r="G395" s="1" t="str">
        <f t="shared" si="141"/>
        <v/>
      </c>
      <c r="H395" s="55" t="str">
        <f t="shared" si="142"/>
        <v/>
      </c>
      <c r="I395" s="1" t="str">
        <f>IF(O395="","",(IF(ISNA(VLOOKUP(O395,'On-Air sites List'!$B$1:$B$2000,1,FALSE)),"Not in List","")))</f>
        <v/>
      </c>
      <c r="J395" s="1" t="str">
        <f t="shared" si="143"/>
        <v/>
      </c>
      <c r="K395" s="1" t="str">
        <f t="shared" si="144"/>
        <v/>
      </c>
      <c r="L395" s="8"/>
      <c r="M395" s="8"/>
      <c r="N395" s="8"/>
      <c r="O395" s="8"/>
      <c r="P395" s="1" t="str">
        <f t="shared" si="147"/>
        <v/>
      </c>
      <c r="Q395" s="1" t="str">
        <f t="shared" si="148"/>
        <v/>
      </c>
      <c r="U395" s="8"/>
      <c r="W395" s="8"/>
      <c r="X395" s="1" t="str">
        <f t="shared" si="149"/>
        <v/>
      </c>
      <c r="Y395" s="1" t="str">
        <f t="shared" si="145"/>
        <v/>
      </c>
      <c r="Z395" s="117"/>
      <c r="AA395" s="1" t="str">
        <f t="shared" si="146"/>
        <v/>
      </c>
      <c r="AE395" t="s">
        <v>81</v>
      </c>
      <c r="AF395" t="s">
        <v>81</v>
      </c>
      <c r="AG395" t="s">
        <v>81</v>
      </c>
      <c r="AH395" t="s">
        <v>81</v>
      </c>
      <c r="AI395" t="s">
        <v>89</v>
      </c>
      <c r="AK395" t="s">
        <v>81</v>
      </c>
      <c r="AL395" t="s">
        <v>91</v>
      </c>
      <c r="AN395" s="59" t="s">
        <v>7614</v>
      </c>
      <c r="AP395" s="59"/>
      <c r="AT395" s="150" t="s">
        <v>81</v>
      </c>
      <c r="AU395" s="150" t="s">
        <v>81</v>
      </c>
      <c r="AV395" s="150" t="s">
        <v>81</v>
      </c>
      <c r="AX395" s="1" t="str">
        <f t="shared" si="150"/>
        <v/>
      </c>
      <c r="AY395" s="1" t="str">
        <f t="shared" si="151"/>
        <v/>
      </c>
      <c r="BA395" t="s">
        <v>4321</v>
      </c>
      <c r="BB395" t="s">
        <v>4308</v>
      </c>
      <c r="BO395" s="8" t="s">
        <v>1748</v>
      </c>
      <c r="BP395" s="8" t="s">
        <v>9575</v>
      </c>
      <c r="BY395">
        <v>575386</v>
      </c>
      <c r="BZ395" t="s">
        <v>14505</v>
      </c>
    </row>
    <row r="396" spans="1:78" x14ac:dyDescent="0.25">
      <c r="A396" s="1" t="str">
        <f t="shared" si="135"/>
        <v/>
      </c>
      <c r="B396" s="1" t="str">
        <f t="shared" si="136"/>
        <v/>
      </c>
      <c r="C396" s="60" t="str">
        <f t="shared" si="137"/>
        <v/>
      </c>
      <c r="D396" s="1" t="str">
        <f t="shared" si="138"/>
        <v/>
      </c>
      <c r="E396" s="1" t="str">
        <f t="shared" si="139"/>
        <v/>
      </c>
      <c r="F396" s="1" t="str">
        <f t="shared" si="140"/>
        <v/>
      </c>
      <c r="G396" s="1" t="str">
        <f t="shared" si="141"/>
        <v/>
      </c>
      <c r="H396" s="55" t="str">
        <f t="shared" si="142"/>
        <v/>
      </c>
      <c r="I396" s="1" t="str">
        <f>IF(O396="","",(IF(ISNA(VLOOKUP(O396,'On-Air sites List'!$B$1:$B$2000,1,FALSE)),"Not in List","")))</f>
        <v/>
      </c>
      <c r="J396" s="1" t="str">
        <f t="shared" si="143"/>
        <v/>
      </c>
      <c r="K396" s="1" t="str">
        <f t="shared" si="144"/>
        <v/>
      </c>
      <c r="L396" s="8"/>
      <c r="M396" s="8"/>
      <c r="N396" s="8"/>
      <c r="O396" s="8"/>
      <c r="P396" s="1" t="str">
        <f t="shared" si="147"/>
        <v/>
      </c>
      <c r="Q396" s="1" t="str">
        <f t="shared" si="148"/>
        <v/>
      </c>
      <c r="U396" s="8"/>
      <c r="W396" s="8"/>
      <c r="X396" s="1" t="str">
        <f t="shared" si="149"/>
        <v/>
      </c>
      <c r="Y396" s="1" t="str">
        <f t="shared" si="145"/>
        <v/>
      </c>
      <c r="Z396" s="117"/>
      <c r="AA396" s="1" t="str">
        <f t="shared" si="146"/>
        <v/>
      </c>
      <c r="AE396" t="s">
        <v>81</v>
      </c>
      <c r="AF396" t="s">
        <v>81</v>
      </c>
      <c r="AG396" t="s">
        <v>81</v>
      </c>
      <c r="AH396" t="s">
        <v>81</v>
      </c>
      <c r="AI396" t="s">
        <v>89</v>
      </c>
      <c r="AK396" t="s">
        <v>81</v>
      </c>
      <c r="AL396" t="s">
        <v>91</v>
      </c>
      <c r="AN396" s="59" t="s">
        <v>7614</v>
      </c>
      <c r="AP396" s="59"/>
      <c r="AT396" s="150" t="s">
        <v>81</v>
      </c>
      <c r="AU396" s="150" t="s">
        <v>81</v>
      </c>
      <c r="AV396" s="150" t="s">
        <v>81</v>
      </c>
      <c r="AX396" s="1" t="str">
        <f t="shared" si="150"/>
        <v/>
      </c>
      <c r="AY396" s="1" t="str">
        <f t="shared" si="151"/>
        <v/>
      </c>
      <c r="BA396">
        <v>493631</v>
      </c>
      <c r="BB396" t="s">
        <v>4308</v>
      </c>
      <c r="BO396" s="8" t="s">
        <v>5301</v>
      </c>
      <c r="BP396" s="8" t="s">
        <v>9576</v>
      </c>
      <c r="BY396">
        <v>585389</v>
      </c>
      <c r="BZ396" t="s">
        <v>14505</v>
      </c>
    </row>
    <row r="397" spans="1:78" x14ac:dyDescent="0.25">
      <c r="A397" s="1" t="str">
        <f t="shared" si="135"/>
        <v/>
      </c>
      <c r="B397" s="1" t="str">
        <f t="shared" si="136"/>
        <v/>
      </c>
      <c r="C397" s="60" t="str">
        <f t="shared" si="137"/>
        <v/>
      </c>
      <c r="D397" s="1" t="str">
        <f t="shared" si="138"/>
        <v/>
      </c>
      <c r="E397" s="1" t="str">
        <f t="shared" si="139"/>
        <v/>
      </c>
      <c r="F397" s="1" t="str">
        <f t="shared" si="140"/>
        <v/>
      </c>
      <c r="G397" s="1" t="str">
        <f t="shared" si="141"/>
        <v/>
      </c>
      <c r="H397" s="55" t="str">
        <f t="shared" si="142"/>
        <v/>
      </c>
      <c r="I397" s="1" t="str">
        <f>IF(O397="","",(IF(ISNA(VLOOKUP(O397,'On-Air sites List'!$B$1:$B$2000,1,FALSE)),"Not in List","")))</f>
        <v/>
      </c>
      <c r="J397" s="1" t="str">
        <f t="shared" si="143"/>
        <v/>
      </c>
      <c r="K397" s="1" t="str">
        <f t="shared" si="144"/>
        <v/>
      </c>
      <c r="L397" s="8"/>
      <c r="M397" s="8"/>
      <c r="N397" s="8"/>
      <c r="O397" s="8"/>
      <c r="P397" s="1" t="str">
        <f t="shared" si="147"/>
        <v/>
      </c>
      <c r="Q397" s="1" t="str">
        <f t="shared" si="148"/>
        <v/>
      </c>
      <c r="U397" s="8"/>
      <c r="W397" s="8"/>
      <c r="X397" s="1" t="str">
        <f t="shared" si="149"/>
        <v/>
      </c>
      <c r="Y397" s="1" t="str">
        <f t="shared" si="145"/>
        <v/>
      </c>
      <c r="Z397" s="117"/>
      <c r="AA397" s="1" t="str">
        <f t="shared" si="146"/>
        <v/>
      </c>
      <c r="AE397" t="s">
        <v>81</v>
      </c>
      <c r="AF397" t="s">
        <v>81</v>
      </c>
      <c r="AG397" t="s">
        <v>81</v>
      </c>
      <c r="AH397" t="s">
        <v>81</v>
      </c>
      <c r="AI397" t="s">
        <v>89</v>
      </c>
      <c r="AK397" t="s">
        <v>81</v>
      </c>
      <c r="AL397" t="s">
        <v>91</v>
      </c>
      <c r="AN397" s="59" t="s">
        <v>7614</v>
      </c>
      <c r="AP397" s="59"/>
      <c r="AT397" s="150" t="s">
        <v>81</v>
      </c>
      <c r="AU397" s="150" t="s">
        <v>81</v>
      </c>
      <c r="AV397" s="150" t="s">
        <v>81</v>
      </c>
      <c r="AX397" s="1" t="str">
        <f t="shared" si="150"/>
        <v/>
      </c>
      <c r="AY397" s="1" t="str">
        <f t="shared" si="151"/>
        <v/>
      </c>
      <c r="BA397" t="s">
        <v>4322</v>
      </c>
      <c r="BB397" t="s">
        <v>4308</v>
      </c>
      <c r="BO397" s="8" t="s">
        <v>9577</v>
      </c>
      <c r="BP397" s="8" t="s">
        <v>9578</v>
      </c>
      <c r="BY397">
        <v>585390</v>
      </c>
      <c r="BZ397" t="s">
        <v>14505</v>
      </c>
    </row>
    <row r="398" spans="1:78" x14ac:dyDescent="0.25">
      <c r="A398" s="1" t="str">
        <f t="shared" si="135"/>
        <v/>
      </c>
      <c r="B398" s="1" t="str">
        <f t="shared" si="136"/>
        <v/>
      </c>
      <c r="C398" s="60" t="str">
        <f t="shared" si="137"/>
        <v/>
      </c>
      <c r="D398" s="1" t="str">
        <f t="shared" si="138"/>
        <v/>
      </c>
      <c r="E398" s="1" t="str">
        <f t="shared" si="139"/>
        <v/>
      </c>
      <c r="F398" s="1" t="str">
        <f t="shared" si="140"/>
        <v/>
      </c>
      <c r="G398" s="1" t="str">
        <f t="shared" si="141"/>
        <v/>
      </c>
      <c r="H398" s="55" t="str">
        <f t="shared" si="142"/>
        <v/>
      </c>
      <c r="I398" s="1" t="str">
        <f>IF(O398="","",(IF(ISNA(VLOOKUP(O398,'On-Air sites List'!$B$1:$B$2000,1,FALSE)),"Not in List","")))</f>
        <v/>
      </c>
      <c r="J398" s="1" t="str">
        <f t="shared" si="143"/>
        <v/>
      </c>
      <c r="K398" s="1" t="str">
        <f t="shared" si="144"/>
        <v/>
      </c>
      <c r="L398" s="8"/>
      <c r="M398" s="8"/>
      <c r="N398" s="8"/>
      <c r="O398" s="8"/>
      <c r="P398" s="1" t="str">
        <f t="shared" si="147"/>
        <v/>
      </c>
      <c r="Q398" s="1" t="str">
        <f t="shared" si="148"/>
        <v/>
      </c>
      <c r="U398" s="8"/>
      <c r="W398" s="8"/>
      <c r="X398" s="1" t="str">
        <f t="shared" si="149"/>
        <v/>
      </c>
      <c r="Y398" s="1" t="str">
        <f t="shared" si="145"/>
        <v/>
      </c>
      <c r="Z398" s="117"/>
      <c r="AA398" s="1" t="str">
        <f t="shared" si="146"/>
        <v/>
      </c>
      <c r="AE398" t="s">
        <v>81</v>
      </c>
      <c r="AF398" t="s">
        <v>81</v>
      </c>
      <c r="AG398" t="s">
        <v>81</v>
      </c>
      <c r="AH398" t="s">
        <v>81</v>
      </c>
      <c r="AI398" t="s">
        <v>89</v>
      </c>
      <c r="AK398" t="s">
        <v>81</v>
      </c>
      <c r="AL398" t="s">
        <v>91</v>
      </c>
      <c r="AN398" s="59" t="s">
        <v>7614</v>
      </c>
      <c r="AP398" s="59"/>
      <c r="AT398" s="150" t="s">
        <v>81</v>
      </c>
      <c r="AU398" s="150" t="s">
        <v>81</v>
      </c>
      <c r="AV398" s="150" t="s">
        <v>81</v>
      </c>
      <c r="AX398" s="1" t="str">
        <f t="shared" si="150"/>
        <v/>
      </c>
      <c r="AY398" s="1" t="str">
        <f t="shared" si="151"/>
        <v/>
      </c>
      <c r="BA398" t="s">
        <v>4323</v>
      </c>
      <c r="BB398" t="s">
        <v>4308</v>
      </c>
      <c r="BO398" s="8" t="s">
        <v>4840</v>
      </c>
      <c r="BP398" s="8" t="s">
        <v>9579</v>
      </c>
      <c r="BY398">
        <v>585391</v>
      </c>
      <c r="BZ398" t="s">
        <v>14505</v>
      </c>
    </row>
    <row r="399" spans="1:78" x14ac:dyDescent="0.25">
      <c r="A399" s="1" t="str">
        <f t="shared" si="135"/>
        <v/>
      </c>
      <c r="B399" s="1" t="str">
        <f t="shared" si="136"/>
        <v/>
      </c>
      <c r="C399" s="60" t="str">
        <f t="shared" si="137"/>
        <v/>
      </c>
      <c r="D399" s="1" t="str">
        <f t="shared" si="138"/>
        <v/>
      </c>
      <c r="E399" s="1" t="str">
        <f t="shared" si="139"/>
        <v/>
      </c>
      <c r="F399" s="1" t="str">
        <f t="shared" si="140"/>
        <v/>
      </c>
      <c r="G399" s="1" t="str">
        <f t="shared" si="141"/>
        <v/>
      </c>
      <c r="H399" s="55" t="str">
        <f t="shared" si="142"/>
        <v/>
      </c>
      <c r="I399" s="1" t="str">
        <f>IF(O399="","",(IF(ISNA(VLOOKUP(O399,'On-Air sites List'!$B$1:$B$2000,1,FALSE)),"Not in List","")))</f>
        <v/>
      </c>
      <c r="J399" s="1" t="str">
        <f t="shared" si="143"/>
        <v/>
      </c>
      <c r="K399" s="1" t="str">
        <f t="shared" si="144"/>
        <v/>
      </c>
      <c r="L399" s="8"/>
      <c r="M399" s="8"/>
      <c r="N399" s="8"/>
      <c r="O399" s="8"/>
      <c r="P399" s="1" t="str">
        <f t="shared" si="147"/>
        <v/>
      </c>
      <c r="Q399" s="1" t="str">
        <f t="shared" si="148"/>
        <v/>
      </c>
      <c r="U399" s="8"/>
      <c r="W399" s="8"/>
      <c r="X399" s="1" t="str">
        <f t="shared" si="149"/>
        <v/>
      </c>
      <c r="Y399" s="1" t="str">
        <f t="shared" si="145"/>
        <v/>
      </c>
      <c r="Z399" s="117"/>
      <c r="AA399" s="1" t="str">
        <f t="shared" si="146"/>
        <v/>
      </c>
      <c r="AE399" t="s">
        <v>81</v>
      </c>
      <c r="AF399" t="s">
        <v>81</v>
      </c>
      <c r="AG399" t="s">
        <v>81</v>
      </c>
      <c r="AH399" t="s">
        <v>81</v>
      </c>
      <c r="AI399" t="s">
        <v>89</v>
      </c>
      <c r="AK399" t="s">
        <v>81</v>
      </c>
      <c r="AL399" t="s">
        <v>91</v>
      </c>
      <c r="AN399" s="59" t="s">
        <v>7614</v>
      </c>
      <c r="AP399" s="59"/>
      <c r="AT399" s="150" t="s">
        <v>81</v>
      </c>
      <c r="AU399" s="150" t="s">
        <v>81</v>
      </c>
      <c r="AV399" s="150" t="s">
        <v>81</v>
      </c>
      <c r="AX399" s="1" t="str">
        <f t="shared" si="150"/>
        <v/>
      </c>
      <c r="AY399" s="1" t="str">
        <f t="shared" si="151"/>
        <v/>
      </c>
      <c r="BA399" t="s">
        <v>4324</v>
      </c>
      <c r="BB399" t="s">
        <v>4308</v>
      </c>
      <c r="BO399" s="8" t="s">
        <v>706</v>
      </c>
      <c r="BP399" s="8" t="s">
        <v>9580</v>
      </c>
      <c r="BY399">
        <v>585392</v>
      </c>
      <c r="BZ399" t="s">
        <v>14505</v>
      </c>
    </row>
    <row r="400" spans="1:78" x14ac:dyDescent="0.25">
      <c r="A400" s="1" t="str">
        <f t="shared" si="135"/>
        <v/>
      </c>
      <c r="B400" s="1" t="str">
        <f t="shared" si="136"/>
        <v/>
      </c>
      <c r="C400" s="60" t="str">
        <f t="shared" si="137"/>
        <v/>
      </c>
      <c r="D400" s="1" t="str">
        <f t="shared" si="138"/>
        <v/>
      </c>
      <c r="E400" s="1" t="str">
        <f t="shared" si="139"/>
        <v/>
      </c>
      <c r="F400" s="1" t="str">
        <f t="shared" si="140"/>
        <v/>
      </c>
      <c r="G400" s="1" t="str">
        <f t="shared" si="141"/>
        <v/>
      </c>
      <c r="H400" s="55" t="str">
        <f t="shared" si="142"/>
        <v/>
      </c>
      <c r="I400" s="1" t="str">
        <f>IF(O400="","",(IF(ISNA(VLOOKUP(O400,'On-Air sites List'!$B$1:$B$2000,1,FALSE)),"Not in List","")))</f>
        <v/>
      </c>
      <c r="J400" s="1" t="str">
        <f t="shared" si="143"/>
        <v/>
      </c>
      <c r="K400" s="1" t="str">
        <f t="shared" si="144"/>
        <v/>
      </c>
      <c r="L400" s="8"/>
      <c r="M400" s="8"/>
      <c r="N400" s="8"/>
      <c r="O400" s="8"/>
      <c r="P400" s="1" t="str">
        <f t="shared" si="147"/>
        <v/>
      </c>
      <c r="Q400" s="1" t="str">
        <f t="shared" si="148"/>
        <v/>
      </c>
      <c r="U400" s="8"/>
      <c r="W400" s="8"/>
      <c r="X400" s="1" t="str">
        <f t="shared" si="149"/>
        <v/>
      </c>
      <c r="Y400" s="1" t="str">
        <f t="shared" si="145"/>
        <v/>
      </c>
      <c r="Z400" s="117"/>
      <c r="AA400" s="1" t="str">
        <f t="shared" si="146"/>
        <v/>
      </c>
      <c r="AE400" t="s">
        <v>81</v>
      </c>
      <c r="AF400" t="s">
        <v>154</v>
      </c>
      <c r="AG400" t="s">
        <v>155</v>
      </c>
      <c r="AH400" t="s">
        <v>681</v>
      </c>
      <c r="AI400" t="s">
        <v>89</v>
      </c>
      <c r="AK400" t="s">
        <v>682</v>
      </c>
      <c r="AL400" t="s">
        <v>91</v>
      </c>
      <c r="AN400" s="59" t="s">
        <v>7614</v>
      </c>
      <c r="AP400" s="59"/>
      <c r="AT400" s="150" t="s">
        <v>81</v>
      </c>
      <c r="AU400" s="150" t="s">
        <v>81</v>
      </c>
      <c r="AV400" s="150" t="s">
        <v>81</v>
      </c>
      <c r="AX400" s="1" t="str">
        <f t="shared" si="150"/>
        <v/>
      </c>
      <c r="AY400" s="1" t="str">
        <f t="shared" si="151"/>
        <v/>
      </c>
      <c r="BA400" t="s">
        <v>4325</v>
      </c>
      <c r="BB400" t="s">
        <v>4308</v>
      </c>
      <c r="BO400" s="8" t="s">
        <v>4686</v>
      </c>
      <c r="BP400" s="8" t="s">
        <v>9581</v>
      </c>
      <c r="BY400">
        <v>585393</v>
      </c>
      <c r="BZ400" t="s">
        <v>14505</v>
      </c>
    </row>
    <row r="401" spans="1:78" x14ac:dyDescent="0.25">
      <c r="A401" s="1" t="str">
        <f t="shared" si="135"/>
        <v/>
      </c>
      <c r="B401" s="1" t="str">
        <f t="shared" si="136"/>
        <v/>
      </c>
      <c r="C401" s="60" t="str">
        <f t="shared" si="137"/>
        <v/>
      </c>
      <c r="D401" s="1" t="str">
        <f t="shared" si="138"/>
        <v/>
      </c>
      <c r="E401" s="1" t="str">
        <f t="shared" si="139"/>
        <v/>
      </c>
      <c r="F401" s="1" t="str">
        <f t="shared" si="140"/>
        <v/>
      </c>
      <c r="G401" s="1" t="str">
        <f t="shared" si="141"/>
        <v/>
      </c>
      <c r="H401" s="55" t="str">
        <f t="shared" si="142"/>
        <v/>
      </c>
      <c r="I401" s="1" t="str">
        <f>IF(O401="","",(IF(ISNA(VLOOKUP(O401,'On-Air sites List'!$B$1:$B$2000,1,FALSE)),"Not in List","")))</f>
        <v/>
      </c>
      <c r="J401" s="1" t="str">
        <f t="shared" si="143"/>
        <v/>
      </c>
      <c r="K401" s="1" t="str">
        <f t="shared" si="144"/>
        <v/>
      </c>
      <c r="L401" s="8"/>
      <c r="M401" s="8"/>
      <c r="N401" s="8"/>
      <c r="O401" s="8"/>
      <c r="P401" s="1" t="str">
        <f t="shared" si="147"/>
        <v/>
      </c>
      <c r="Q401" s="1" t="str">
        <f t="shared" si="148"/>
        <v/>
      </c>
      <c r="U401" s="8"/>
      <c r="W401" s="8"/>
      <c r="X401" s="1" t="str">
        <f t="shared" si="149"/>
        <v/>
      </c>
      <c r="Y401" s="1" t="str">
        <f t="shared" si="145"/>
        <v/>
      </c>
      <c r="Z401" s="117"/>
      <c r="AA401" s="1" t="str">
        <f t="shared" si="146"/>
        <v/>
      </c>
      <c r="AE401" t="s">
        <v>683</v>
      </c>
      <c r="AF401" t="s">
        <v>86</v>
      </c>
      <c r="AG401" t="s">
        <v>87</v>
      </c>
      <c r="AH401" t="s">
        <v>684</v>
      </c>
      <c r="AI401" t="s">
        <v>89</v>
      </c>
      <c r="AK401" t="s">
        <v>685</v>
      </c>
      <c r="AL401" t="s">
        <v>91</v>
      </c>
      <c r="AN401" s="59" t="s">
        <v>7615</v>
      </c>
      <c r="AP401" s="59"/>
      <c r="AT401" s="150" t="s">
        <v>81</v>
      </c>
      <c r="AU401" s="150" t="s">
        <v>81</v>
      </c>
      <c r="AV401" s="150" t="s">
        <v>81</v>
      </c>
      <c r="AX401" s="1" t="str">
        <f t="shared" si="150"/>
        <v/>
      </c>
      <c r="AY401" s="1" t="str">
        <f t="shared" si="151"/>
        <v/>
      </c>
      <c r="BA401" t="s">
        <v>734</v>
      </c>
      <c r="BB401" t="s">
        <v>4308</v>
      </c>
      <c r="BO401" s="8" t="s">
        <v>6303</v>
      </c>
      <c r="BP401" s="8" t="s">
        <v>9582</v>
      </c>
      <c r="BY401">
        <v>585394</v>
      </c>
      <c r="BZ401" t="s">
        <v>14505</v>
      </c>
    </row>
    <row r="402" spans="1:78" x14ac:dyDescent="0.25">
      <c r="A402" s="1" t="str">
        <f t="shared" si="135"/>
        <v/>
      </c>
      <c r="B402" s="1" t="str">
        <f t="shared" si="136"/>
        <v/>
      </c>
      <c r="C402" s="60" t="str">
        <f t="shared" si="137"/>
        <v/>
      </c>
      <c r="D402" s="1" t="str">
        <f t="shared" si="138"/>
        <v/>
      </c>
      <c r="E402" s="1" t="str">
        <f t="shared" si="139"/>
        <v/>
      </c>
      <c r="F402" s="1" t="str">
        <f t="shared" si="140"/>
        <v/>
      </c>
      <c r="G402" s="1" t="str">
        <f t="shared" si="141"/>
        <v/>
      </c>
      <c r="H402" s="55" t="str">
        <f t="shared" si="142"/>
        <v/>
      </c>
      <c r="I402" s="1" t="str">
        <f>IF(O402="","",(IF(ISNA(VLOOKUP(O402,'On-Air sites List'!$B$1:$B$2000,1,FALSE)),"Not in List","")))</f>
        <v/>
      </c>
      <c r="J402" s="1" t="str">
        <f t="shared" si="143"/>
        <v/>
      </c>
      <c r="K402" s="1" t="str">
        <f t="shared" si="144"/>
        <v/>
      </c>
      <c r="L402" s="8"/>
      <c r="M402" s="8"/>
      <c r="N402" s="8"/>
      <c r="O402" s="8"/>
      <c r="P402" s="1" t="str">
        <f t="shared" si="147"/>
        <v/>
      </c>
      <c r="Q402" s="1" t="str">
        <f t="shared" si="148"/>
        <v/>
      </c>
      <c r="U402" s="8"/>
      <c r="W402" s="8"/>
      <c r="X402" s="1" t="str">
        <f t="shared" si="149"/>
        <v/>
      </c>
      <c r="Y402" s="1" t="str">
        <f t="shared" si="145"/>
        <v/>
      </c>
      <c r="Z402" s="117"/>
      <c r="AA402" s="1" t="str">
        <f t="shared" si="146"/>
        <v/>
      </c>
      <c r="AE402" t="s">
        <v>81</v>
      </c>
      <c r="AF402" t="s">
        <v>92</v>
      </c>
      <c r="AG402" t="s">
        <v>93</v>
      </c>
      <c r="AH402" t="s">
        <v>686</v>
      </c>
      <c r="AI402" t="s">
        <v>89</v>
      </c>
      <c r="AK402" t="s">
        <v>687</v>
      </c>
      <c r="AL402" t="s">
        <v>91</v>
      </c>
      <c r="AN402" s="59" t="s">
        <v>7615</v>
      </c>
      <c r="AP402" s="59"/>
      <c r="AT402" s="150" t="s">
        <v>81</v>
      </c>
      <c r="AU402" s="150" t="s">
        <v>81</v>
      </c>
      <c r="AV402" s="150" t="s">
        <v>81</v>
      </c>
      <c r="AX402" s="1" t="str">
        <f t="shared" si="150"/>
        <v/>
      </c>
      <c r="AY402" s="1" t="str">
        <f t="shared" si="151"/>
        <v/>
      </c>
      <c r="BA402" t="s">
        <v>4326</v>
      </c>
      <c r="BB402" t="s">
        <v>4308</v>
      </c>
      <c r="BO402" s="8" t="s">
        <v>6393</v>
      </c>
      <c r="BP402" s="8" t="s">
        <v>9583</v>
      </c>
      <c r="BY402">
        <v>595395</v>
      </c>
      <c r="BZ402" t="s">
        <v>14505</v>
      </c>
    </row>
    <row r="403" spans="1:78" x14ac:dyDescent="0.25">
      <c r="A403" s="1" t="str">
        <f t="shared" si="135"/>
        <v/>
      </c>
      <c r="B403" s="1" t="str">
        <f t="shared" si="136"/>
        <v/>
      </c>
      <c r="C403" s="60" t="str">
        <f t="shared" si="137"/>
        <v/>
      </c>
      <c r="D403" s="1" t="str">
        <f t="shared" si="138"/>
        <v/>
      </c>
      <c r="E403" s="1" t="str">
        <f t="shared" si="139"/>
        <v/>
      </c>
      <c r="F403" s="1" t="str">
        <f t="shared" si="140"/>
        <v/>
      </c>
      <c r="G403" s="1" t="str">
        <f t="shared" si="141"/>
        <v/>
      </c>
      <c r="H403" s="55" t="str">
        <f t="shared" si="142"/>
        <v/>
      </c>
      <c r="I403" s="1" t="str">
        <f>IF(O403="","",(IF(ISNA(VLOOKUP(O403,'On-Air sites List'!$B$1:$B$2000,1,FALSE)),"Not in List","")))</f>
        <v/>
      </c>
      <c r="J403" s="1" t="str">
        <f t="shared" si="143"/>
        <v/>
      </c>
      <c r="K403" s="1" t="str">
        <f t="shared" si="144"/>
        <v/>
      </c>
      <c r="L403" s="8"/>
      <c r="M403" s="8"/>
      <c r="N403" s="8"/>
      <c r="O403" s="8"/>
      <c r="P403" s="1" t="str">
        <f t="shared" si="147"/>
        <v/>
      </c>
      <c r="Q403" s="1" t="str">
        <f t="shared" si="148"/>
        <v/>
      </c>
      <c r="U403" s="8"/>
      <c r="W403" s="8"/>
      <c r="X403" s="1" t="str">
        <f t="shared" si="149"/>
        <v/>
      </c>
      <c r="Y403" s="1" t="str">
        <f t="shared" si="145"/>
        <v/>
      </c>
      <c r="Z403" s="117"/>
      <c r="AA403" s="1" t="str">
        <f t="shared" si="146"/>
        <v/>
      </c>
      <c r="AE403" t="s">
        <v>81</v>
      </c>
      <c r="AF403" t="s">
        <v>96</v>
      </c>
      <c r="AG403" t="s">
        <v>97</v>
      </c>
      <c r="AH403" t="s">
        <v>688</v>
      </c>
      <c r="AI403" t="s">
        <v>89</v>
      </c>
      <c r="AK403" t="s">
        <v>689</v>
      </c>
      <c r="AL403" t="s">
        <v>91</v>
      </c>
      <c r="AN403" s="59" t="s">
        <v>7615</v>
      </c>
      <c r="AP403" s="59"/>
      <c r="AT403" s="150" t="s">
        <v>81</v>
      </c>
      <c r="AU403" s="150" t="s">
        <v>81</v>
      </c>
      <c r="AV403" s="150" t="s">
        <v>81</v>
      </c>
      <c r="AX403" s="1" t="str">
        <f t="shared" si="150"/>
        <v/>
      </c>
      <c r="AY403" s="1" t="str">
        <f t="shared" si="151"/>
        <v/>
      </c>
      <c r="BA403" t="s">
        <v>4327</v>
      </c>
      <c r="BB403" t="s">
        <v>4308</v>
      </c>
      <c r="BO403" s="8" t="s">
        <v>5486</v>
      </c>
      <c r="BP403" s="8" t="s">
        <v>9584</v>
      </c>
      <c r="BY403">
        <v>595396</v>
      </c>
      <c r="BZ403" t="s">
        <v>14505</v>
      </c>
    </row>
    <row r="404" spans="1:78" x14ac:dyDescent="0.25">
      <c r="A404" s="1" t="str">
        <f t="shared" si="135"/>
        <v/>
      </c>
      <c r="B404" s="1" t="str">
        <f t="shared" si="136"/>
        <v/>
      </c>
      <c r="C404" s="60" t="str">
        <f t="shared" si="137"/>
        <v/>
      </c>
      <c r="D404" s="1" t="str">
        <f t="shared" si="138"/>
        <v/>
      </c>
      <c r="E404" s="1" t="str">
        <f t="shared" si="139"/>
        <v/>
      </c>
      <c r="F404" s="1" t="str">
        <f t="shared" si="140"/>
        <v/>
      </c>
      <c r="G404" s="1" t="str">
        <f t="shared" si="141"/>
        <v/>
      </c>
      <c r="H404" s="55" t="str">
        <f t="shared" si="142"/>
        <v/>
      </c>
      <c r="I404" s="1" t="str">
        <f>IF(O404="","",(IF(ISNA(VLOOKUP(O404,'On-Air sites List'!$B$1:$B$2000,1,FALSE)),"Not in List","")))</f>
        <v/>
      </c>
      <c r="J404" s="1" t="str">
        <f t="shared" si="143"/>
        <v/>
      </c>
      <c r="K404" s="1" t="str">
        <f t="shared" si="144"/>
        <v/>
      </c>
      <c r="L404" s="8"/>
      <c r="M404" s="8"/>
      <c r="N404" s="8"/>
      <c r="O404" s="8"/>
      <c r="P404" s="1" t="str">
        <f t="shared" si="147"/>
        <v/>
      </c>
      <c r="Q404" s="1" t="str">
        <f t="shared" si="148"/>
        <v/>
      </c>
      <c r="U404" s="8"/>
      <c r="W404" s="8"/>
      <c r="X404" s="1" t="str">
        <f t="shared" si="149"/>
        <v/>
      </c>
      <c r="Y404" s="1" t="str">
        <f t="shared" si="145"/>
        <v/>
      </c>
      <c r="Z404" s="117"/>
      <c r="AA404" s="1" t="str">
        <f t="shared" si="146"/>
        <v/>
      </c>
      <c r="AE404" t="s">
        <v>81</v>
      </c>
      <c r="AF404" t="s">
        <v>100</v>
      </c>
      <c r="AG404" t="s">
        <v>101</v>
      </c>
      <c r="AH404" t="s">
        <v>690</v>
      </c>
      <c r="AI404" t="s">
        <v>89</v>
      </c>
      <c r="AK404" t="s">
        <v>691</v>
      </c>
      <c r="AL404" t="s">
        <v>91</v>
      </c>
      <c r="AN404" s="59" t="s">
        <v>7615</v>
      </c>
      <c r="AP404" s="59"/>
      <c r="AT404" s="150" t="s">
        <v>81</v>
      </c>
      <c r="AU404" s="150" t="s">
        <v>81</v>
      </c>
      <c r="AV404" s="150" t="s">
        <v>81</v>
      </c>
      <c r="AX404" s="1" t="str">
        <f t="shared" si="150"/>
        <v/>
      </c>
      <c r="AY404" s="1" t="str">
        <f t="shared" si="151"/>
        <v/>
      </c>
      <c r="BA404" t="s">
        <v>4328</v>
      </c>
      <c r="BB404" t="s">
        <v>4308</v>
      </c>
      <c r="BO404" s="8" t="s">
        <v>1709</v>
      </c>
      <c r="BP404" s="8" t="s">
        <v>9585</v>
      </c>
      <c r="BY404">
        <v>595397</v>
      </c>
      <c r="BZ404" t="s">
        <v>14505</v>
      </c>
    </row>
    <row r="405" spans="1:78" x14ac:dyDescent="0.25">
      <c r="A405" s="1" t="str">
        <f t="shared" si="135"/>
        <v/>
      </c>
      <c r="B405" s="1" t="str">
        <f t="shared" si="136"/>
        <v/>
      </c>
      <c r="C405" s="60" t="str">
        <f t="shared" si="137"/>
        <v/>
      </c>
      <c r="D405" s="1" t="str">
        <f t="shared" si="138"/>
        <v/>
      </c>
      <c r="E405" s="1" t="str">
        <f t="shared" si="139"/>
        <v/>
      </c>
      <c r="F405" s="1" t="str">
        <f t="shared" si="140"/>
        <v/>
      </c>
      <c r="G405" s="1" t="str">
        <f t="shared" si="141"/>
        <v/>
      </c>
      <c r="H405" s="55" t="str">
        <f t="shared" si="142"/>
        <v/>
      </c>
      <c r="I405" s="1" t="str">
        <f>IF(O405="","",(IF(ISNA(VLOOKUP(O405,'On-Air sites List'!$B$1:$B$2000,1,FALSE)),"Not in List","")))</f>
        <v/>
      </c>
      <c r="J405" s="1" t="str">
        <f t="shared" si="143"/>
        <v/>
      </c>
      <c r="K405" s="1" t="str">
        <f t="shared" si="144"/>
        <v/>
      </c>
      <c r="L405" s="8"/>
      <c r="M405" s="8"/>
      <c r="N405" s="8"/>
      <c r="O405" s="8"/>
      <c r="P405" s="1" t="str">
        <f t="shared" si="147"/>
        <v/>
      </c>
      <c r="Q405" s="1" t="str">
        <f t="shared" si="148"/>
        <v/>
      </c>
      <c r="U405" s="8"/>
      <c r="W405" s="8"/>
      <c r="X405" s="1" t="str">
        <f t="shared" si="149"/>
        <v/>
      </c>
      <c r="Y405" s="1" t="str">
        <f t="shared" si="145"/>
        <v/>
      </c>
      <c r="Z405" s="117"/>
      <c r="AA405" s="1" t="str">
        <f t="shared" si="146"/>
        <v/>
      </c>
      <c r="AE405" t="s">
        <v>81</v>
      </c>
      <c r="AF405" t="s">
        <v>104</v>
      </c>
      <c r="AG405" t="s">
        <v>105</v>
      </c>
      <c r="AH405" t="s">
        <v>692</v>
      </c>
      <c r="AI405" t="s">
        <v>89</v>
      </c>
      <c r="AK405" t="s">
        <v>693</v>
      </c>
      <c r="AL405" t="s">
        <v>91</v>
      </c>
      <c r="AN405" s="59" t="s">
        <v>7615</v>
      </c>
      <c r="AP405" s="59"/>
      <c r="AT405" s="150" t="s">
        <v>81</v>
      </c>
      <c r="AU405" s="150" t="s">
        <v>81</v>
      </c>
      <c r="AV405" s="150" t="s">
        <v>81</v>
      </c>
      <c r="AX405" s="1" t="str">
        <f t="shared" si="150"/>
        <v/>
      </c>
      <c r="AY405" s="1" t="str">
        <f t="shared" si="151"/>
        <v/>
      </c>
      <c r="BA405">
        <v>25339</v>
      </c>
      <c r="BB405" t="s">
        <v>4308</v>
      </c>
      <c r="BO405" s="8" t="s">
        <v>5306</v>
      </c>
      <c r="BP405" s="8" t="s">
        <v>9586</v>
      </c>
      <c r="BY405">
        <v>595398</v>
      </c>
      <c r="BZ405" t="s">
        <v>14505</v>
      </c>
    </row>
    <row r="406" spans="1:78" x14ac:dyDescent="0.25">
      <c r="A406" s="1" t="str">
        <f t="shared" si="135"/>
        <v/>
      </c>
      <c r="B406" s="1" t="str">
        <f t="shared" si="136"/>
        <v/>
      </c>
      <c r="C406" s="60" t="str">
        <f t="shared" si="137"/>
        <v/>
      </c>
      <c r="D406" s="1" t="str">
        <f t="shared" si="138"/>
        <v/>
      </c>
      <c r="E406" s="1" t="str">
        <f t="shared" si="139"/>
        <v/>
      </c>
      <c r="F406" s="1" t="str">
        <f t="shared" si="140"/>
        <v/>
      </c>
      <c r="G406" s="1" t="str">
        <f t="shared" si="141"/>
        <v/>
      </c>
      <c r="H406" s="55" t="str">
        <f t="shared" si="142"/>
        <v/>
      </c>
      <c r="I406" s="1" t="str">
        <f>IF(O406="","",(IF(ISNA(VLOOKUP(O406,'On-Air sites List'!$B$1:$B$2000,1,FALSE)),"Not in List","")))</f>
        <v/>
      </c>
      <c r="J406" s="1" t="str">
        <f t="shared" si="143"/>
        <v/>
      </c>
      <c r="K406" s="1" t="str">
        <f t="shared" si="144"/>
        <v/>
      </c>
      <c r="L406" s="8"/>
      <c r="M406" s="8"/>
      <c r="N406" s="8"/>
      <c r="O406" s="8"/>
      <c r="P406" s="1" t="str">
        <f t="shared" si="147"/>
        <v/>
      </c>
      <c r="Q406" s="1" t="str">
        <f t="shared" si="148"/>
        <v/>
      </c>
      <c r="U406" s="8"/>
      <c r="W406" s="8"/>
      <c r="X406" s="1" t="str">
        <f t="shared" si="149"/>
        <v/>
      </c>
      <c r="Y406" s="1" t="str">
        <f t="shared" si="145"/>
        <v/>
      </c>
      <c r="Z406" s="117"/>
      <c r="AA406" s="1" t="str">
        <f t="shared" si="146"/>
        <v/>
      </c>
      <c r="AE406" t="s">
        <v>81</v>
      </c>
      <c r="AF406" t="s">
        <v>108</v>
      </c>
      <c r="AG406" t="s">
        <v>109</v>
      </c>
      <c r="AH406" t="s">
        <v>694</v>
      </c>
      <c r="AI406" t="s">
        <v>89</v>
      </c>
      <c r="AK406" t="s">
        <v>695</v>
      </c>
      <c r="AL406" t="s">
        <v>91</v>
      </c>
      <c r="AN406" s="59" t="s">
        <v>7615</v>
      </c>
      <c r="AP406" s="59"/>
      <c r="AT406" s="150" t="s">
        <v>81</v>
      </c>
      <c r="AU406" s="150" t="s">
        <v>81</v>
      </c>
      <c r="AV406" s="150" t="s">
        <v>81</v>
      </c>
      <c r="AX406" s="1" t="str">
        <f t="shared" si="150"/>
        <v/>
      </c>
      <c r="AY406" s="1" t="str">
        <f t="shared" si="151"/>
        <v/>
      </c>
      <c r="BA406" t="s">
        <v>4329</v>
      </c>
      <c r="BB406" t="s">
        <v>4308</v>
      </c>
      <c r="BO406" s="8" t="s">
        <v>9587</v>
      </c>
      <c r="BP406" s="8" t="s">
        <v>9588</v>
      </c>
      <c r="BY406">
        <v>595399</v>
      </c>
      <c r="BZ406" t="s">
        <v>14505</v>
      </c>
    </row>
    <row r="407" spans="1:78" x14ac:dyDescent="0.25">
      <c r="A407" s="1" t="str">
        <f t="shared" si="135"/>
        <v/>
      </c>
      <c r="B407" s="1" t="str">
        <f t="shared" si="136"/>
        <v/>
      </c>
      <c r="C407" s="60" t="str">
        <f t="shared" si="137"/>
        <v/>
      </c>
      <c r="D407" s="1" t="str">
        <f t="shared" si="138"/>
        <v/>
      </c>
      <c r="E407" s="1" t="str">
        <f t="shared" si="139"/>
        <v/>
      </c>
      <c r="F407" s="1" t="str">
        <f t="shared" si="140"/>
        <v/>
      </c>
      <c r="G407" s="1" t="str">
        <f t="shared" si="141"/>
        <v/>
      </c>
      <c r="H407" s="55" t="str">
        <f t="shared" si="142"/>
        <v/>
      </c>
      <c r="I407" s="1" t="str">
        <f>IF(O407="","",(IF(ISNA(VLOOKUP(O407,'On-Air sites List'!$B$1:$B$2000,1,FALSE)),"Not in List","")))</f>
        <v/>
      </c>
      <c r="J407" s="1" t="str">
        <f t="shared" si="143"/>
        <v/>
      </c>
      <c r="K407" s="1" t="str">
        <f t="shared" si="144"/>
        <v/>
      </c>
      <c r="L407" s="8"/>
      <c r="M407" s="8"/>
      <c r="N407" s="8"/>
      <c r="O407" s="8"/>
      <c r="P407" s="1" t="str">
        <f t="shared" si="147"/>
        <v/>
      </c>
      <c r="Q407" s="1" t="str">
        <f t="shared" si="148"/>
        <v/>
      </c>
      <c r="U407" s="8"/>
      <c r="W407" s="8"/>
      <c r="X407" s="1" t="str">
        <f t="shared" si="149"/>
        <v/>
      </c>
      <c r="Y407" s="1" t="str">
        <f t="shared" si="145"/>
        <v/>
      </c>
      <c r="Z407" s="117"/>
      <c r="AA407" s="1" t="str">
        <f t="shared" si="146"/>
        <v/>
      </c>
      <c r="AE407" t="s">
        <v>81</v>
      </c>
      <c r="AF407" t="s">
        <v>696</v>
      </c>
      <c r="AG407" t="s">
        <v>697</v>
      </c>
      <c r="AH407" t="s">
        <v>698</v>
      </c>
      <c r="AI407" t="s">
        <v>89</v>
      </c>
      <c r="AK407" t="s">
        <v>699</v>
      </c>
      <c r="AL407" t="s">
        <v>91</v>
      </c>
      <c r="AN407" s="59" t="s">
        <v>7615</v>
      </c>
      <c r="AP407" s="59"/>
      <c r="AT407" s="150" t="s">
        <v>81</v>
      </c>
      <c r="AU407" s="150" t="s">
        <v>81</v>
      </c>
      <c r="AV407" s="150" t="s">
        <v>81</v>
      </c>
      <c r="AX407" s="1" t="str">
        <f t="shared" si="150"/>
        <v/>
      </c>
      <c r="AY407" s="1" t="str">
        <f t="shared" si="151"/>
        <v/>
      </c>
      <c r="BA407" t="s">
        <v>4330</v>
      </c>
      <c r="BB407" t="s">
        <v>4308</v>
      </c>
      <c r="BO407" s="8" t="s">
        <v>6646</v>
      </c>
      <c r="BP407" s="8" t="s">
        <v>9589</v>
      </c>
      <c r="BY407">
        <v>595400</v>
      </c>
      <c r="BZ407" t="s">
        <v>14505</v>
      </c>
    </row>
    <row r="408" spans="1:78" x14ac:dyDescent="0.25">
      <c r="A408" s="1" t="str">
        <f t="shared" si="135"/>
        <v/>
      </c>
      <c r="B408" s="1" t="str">
        <f t="shared" si="136"/>
        <v/>
      </c>
      <c r="C408" s="60" t="str">
        <f t="shared" si="137"/>
        <v/>
      </c>
      <c r="D408" s="1" t="str">
        <f t="shared" si="138"/>
        <v/>
      </c>
      <c r="E408" s="1" t="str">
        <f t="shared" si="139"/>
        <v/>
      </c>
      <c r="F408" s="1" t="str">
        <f t="shared" si="140"/>
        <v/>
      </c>
      <c r="G408" s="1" t="str">
        <f t="shared" si="141"/>
        <v/>
      </c>
      <c r="H408" s="55" t="str">
        <f t="shared" si="142"/>
        <v/>
      </c>
      <c r="I408" s="1" t="str">
        <f>IF(O408="","",(IF(ISNA(VLOOKUP(O408,'On-Air sites List'!$B$1:$B$2000,1,FALSE)),"Not in List","")))</f>
        <v/>
      </c>
      <c r="J408" s="1" t="str">
        <f t="shared" si="143"/>
        <v/>
      </c>
      <c r="K408" s="1" t="str">
        <f t="shared" si="144"/>
        <v/>
      </c>
      <c r="L408" s="8"/>
      <c r="M408" s="8"/>
      <c r="N408" s="8"/>
      <c r="O408" s="8"/>
      <c r="P408" s="1" t="str">
        <f t="shared" si="147"/>
        <v/>
      </c>
      <c r="Q408" s="1" t="str">
        <f t="shared" si="148"/>
        <v/>
      </c>
      <c r="U408" s="8"/>
      <c r="W408" s="8"/>
      <c r="X408" s="1" t="str">
        <f t="shared" si="149"/>
        <v/>
      </c>
      <c r="Y408" s="1" t="str">
        <f t="shared" si="145"/>
        <v/>
      </c>
      <c r="Z408" s="117"/>
      <c r="AA408" s="1" t="str">
        <f t="shared" si="146"/>
        <v/>
      </c>
      <c r="AE408" t="s">
        <v>81</v>
      </c>
      <c r="AF408" t="s">
        <v>7414</v>
      </c>
      <c r="AG408" t="s">
        <v>7414</v>
      </c>
      <c r="AH408" t="s">
        <v>701</v>
      </c>
      <c r="AI408" t="s">
        <v>89</v>
      </c>
      <c r="AK408" t="s">
        <v>702</v>
      </c>
      <c r="AL408" t="s">
        <v>91</v>
      </c>
      <c r="AN408" s="59" t="s">
        <v>7615</v>
      </c>
      <c r="AP408" s="59"/>
      <c r="AT408" s="150" t="s">
        <v>81</v>
      </c>
      <c r="AU408" s="150" t="s">
        <v>81</v>
      </c>
      <c r="AV408" s="150" t="s">
        <v>81</v>
      </c>
      <c r="AX408" s="1" t="str">
        <f t="shared" si="150"/>
        <v/>
      </c>
      <c r="AY408" s="1" t="str">
        <f t="shared" si="151"/>
        <v/>
      </c>
      <c r="BA408" t="s">
        <v>4331</v>
      </c>
      <c r="BB408" t="s">
        <v>4308</v>
      </c>
      <c r="BO408" s="8" t="s">
        <v>4894</v>
      </c>
      <c r="BP408" s="8" t="s">
        <v>9590</v>
      </c>
      <c r="BY408">
        <v>595401</v>
      </c>
      <c r="BZ408" t="s">
        <v>14505</v>
      </c>
    </row>
    <row r="409" spans="1:78" x14ac:dyDescent="0.25">
      <c r="A409" s="1" t="str">
        <f t="shared" si="135"/>
        <v/>
      </c>
      <c r="B409" s="1" t="str">
        <f t="shared" si="136"/>
        <v/>
      </c>
      <c r="C409" s="60" t="str">
        <f t="shared" si="137"/>
        <v/>
      </c>
      <c r="D409" s="1" t="str">
        <f t="shared" si="138"/>
        <v/>
      </c>
      <c r="E409" s="1" t="str">
        <f t="shared" si="139"/>
        <v/>
      </c>
      <c r="F409" s="1" t="str">
        <f t="shared" si="140"/>
        <v/>
      </c>
      <c r="G409" s="1" t="str">
        <f t="shared" si="141"/>
        <v/>
      </c>
      <c r="H409" s="55" t="str">
        <f t="shared" si="142"/>
        <v/>
      </c>
      <c r="I409" s="1" t="str">
        <f>IF(O409="","",(IF(ISNA(VLOOKUP(O409,'On-Air sites List'!$B$1:$B$2000,1,FALSE)),"Not in List","")))</f>
        <v/>
      </c>
      <c r="J409" s="1" t="str">
        <f t="shared" si="143"/>
        <v/>
      </c>
      <c r="K409" s="1" t="str">
        <f t="shared" si="144"/>
        <v/>
      </c>
      <c r="L409" s="8"/>
      <c r="M409" s="8"/>
      <c r="N409" s="8"/>
      <c r="O409" s="8"/>
      <c r="P409" s="1" t="str">
        <f t="shared" si="147"/>
        <v/>
      </c>
      <c r="Q409" s="1" t="str">
        <f t="shared" si="148"/>
        <v/>
      </c>
      <c r="U409" s="8"/>
      <c r="W409" s="8"/>
      <c r="X409" s="1" t="str">
        <f t="shared" si="149"/>
        <v/>
      </c>
      <c r="Y409" s="1" t="str">
        <f t="shared" si="145"/>
        <v/>
      </c>
      <c r="Z409" s="117"/>
      <c r="AA409" s="1" t="str">
        <f t="shared" si="146"/>
        <v/>
      </c>
      <c r="AE409" t="s">
        <v>81</v>
      </c>
      <c r="AF409" t="s">
        <v>7414</v>
      </c>
      <c r="AG409" t="s">
        <v>7414</v>
      </c>
      <c r="AH409" t="s">
        <v>704</v>
      </c>
      <c r="AI409" t="s">
        <v>89</v>
      </c>
      <c r="AK409" t="s">
        <v>705</v>
      </c>
      <c r="AL409" t="s">
        <v>91</v>
      </c>
      <c r="AN409" s="59" t="s">
        <v>7615</v>
      </c>
      <c r="AP409" s="59"/>
      <c r="AT409" s="150" t="s">
        <v>81</v>
      </c>
      <c r="AU409" s="150" t="s">
        <v>81</v>
      </c>
      <c r="AV409" s="150" t="s">
        <v>81</v>
      </c>
      <c r="AX409" s="1" t="str">
        <f t="shared" si="150"/>
        <v/>
      </c>
      <c r="AY409" s="1" t="str">
        <f t="shared" si="151"/>
        <v/>
      </c>
      <c r="BA409" t="s">
        <v>706</v>
      </c>
      <c r="BB409" t="s">
        <v>4308</v>
      </c>
      <c r="BO409" s="8" t="s">
        <v>4837</v>
      </c>
      <c r="BP409" s="8" t="s">
        <v>9591</v>
      </c>
      <c r="BY409">
        <v>595402</v>
      </c>
      <c r="BZ409" t="s">
        <v>14505</v>
      </c>
    </row>
    <row r="410" spans="1:78" x14ac:dyDescent="0.25">
      <c r="A410" s="1" t="str">
        <f t="shared" si="135"/>
        <v/>
      </c>
      <c r="B410" s="1" t="str">
        <f t="shared" si="136"/>
        <v/>
      </c>
      <c r="C410" s="60" t="str">
        <f t="shared" si="137"/>
        <v/>
      </c>
      <c r="D410" s="1" t="str">
        <f t="shared" si="138"/>
        <v/>
      </c>
      <c r="E410" s="1" t="str">
        <f t="shared" si="139"/>
        <v/>
      </c>
      <c r="F410" s="1" t="str">
        <f t="shared" si="140"/>
        <v/>
      </c>
      <c r="G410" s="1" t="str">
        <f t="shared" si="141"/>
        <v/>
      </c>
      <c r="H410" s="55" t="str">
        <f t="shared" si="142"/>
        <v/>
      </c>
      <c r="I410" s="1" t="str">
        <f>IF(O410="","",(IF(ISNA(VLOOKUP(O410,'On-Air sites List'!$B$1:$B$2000,1,FALSE)),"Not in List","")))</f>
        <v/>
      </c>
      <c r="J410" s="1" t="str">
        <f t="shared" si="143"/>
        <v/>
      </c>
      <c r="K410" s="1" t="str">
        <f t="shared" si="144"/>
        <v/>
      </c>
      <c r="L410" s="8"/>
      <c r="M410" s="8"/>
      <c r="N410" s="8"/>
      <c r="O410" s="8"/>
      <c r="P410" s="1" t="str">
        <f t="shared" si="147"/>
        <v/>
      </c>
      <c r="Q410" s="1" t="str">
        <f t="shared" si="148"/>
        <v/>
      </c>
      <c r="U410" s="8"/>
      <c r="W410" s="8"/>
      <c r="X410" s="1" t="str">
        <f t="shared" si="149"/>
        <v/>
      </c>
      <c r="Y410" s="1" t="str">
        <f t="shared" si="145"/>
        <v/>
      </c>
      <c r="Z410" s="117"/>
      <c r="AA410" s="1" t="str">
        <f t="shared" si="146"/>
        <v/>
      </c>
      <c r="AE410" t="s">
        <v>81</v>
      </c>
      <c r="AF410" t="s">
        <v>7414</v>
      </c>
      <c r="AG410" t="s">
        <v>7414</v>
      </c>
      <c r="AH410" t="s">
        <v>707</v>
      </c>
      <c r="AI410" t="s">
        <v>89</v>
      </c>
      <c r="AK410" t="s">
        <v>708</v>
      </c>
      <c r="AL410" t="s">
        <v>91</v>
      </c>
      <c r="AN410" s="59" t="s">
        <v>7615</v>
      </c>
      <c r="AP410" s="59"/>
      <c r="AT410" s="150" t="s">
        <v>81</v>
      </c>
      <c r="AU410" s="150" t="s">
        <v>81</v>
      </c>
      <c r="AV410" s="150" t="s">
        <v>81</v>
      </c>
      <c r="AX410" s="1" t="str">
        <f t="shared" si="150"/>
        <v/>
      </c>
      <c r="AY410" s="1" t="str">
        <f t="shared" si="151"/>
        <v/>
      </c>
      <c r="BA410" t="s">
        <v>4332</v>
      </c>
      <c r="BB410" t="s">
        <v>4308</v>
      </c>
      <c r="BO410" s="8" t="s">
        <v>4360</v>
      </c>
      <c r="BP410" s="8" t="s">
        <v>9592</v>
      </c>
      <c r="BY410">
        <v>605403</v>
      </c>
      <c r="BZ410" t="s">
        <v>14505</v>
      </c>
    </row>
    <row r="411" spans="1:78" x14ac:dyDescent="0.25">
      <c r="A411" s="1" t="str">
        <f t="shared" si="135"/>
        <v/>
      </c>
      <c r="B411" s="1" t="str">
        <f t="shared" si="136"/>
        <v/>
      </c>
      <c r="C411" s="60" t="str">
        <f t="shared" si="137"/>
        <v/>
      </c>
      <c r="D411" s="1" t="str">
        <f t="shared" si="138"/>
        <v/>
      </c>
      <c r="E411" s="1" t="str">
        <f t="shared" si="139"/>
        <v/>
      </c>
      <c r="F411" s="1" t="str">
        <f t="shared" si="140"/>
        <v/>
      </c>
      <c r="G411" s="1" t="str">
        <f t="shared" si="141"/>
        <v/>
      </c>
      <c r="H411" s="55" t="str">
        <f t="shared" si="142"/>
        <v/>
      </c>
      <c r="I411" s="1" t="str">
        <f>IF(O411="","",(IF(ISNA(VLOOKUP(O411,'On-Air sites List'!$B$1:$B$2000,1,FALSE)),"Not in List","")))</f>
        <v/>
      </c>
      <c r="J411" s="1" t="str">
        <f t="shared" si="143"/>
        <v/>
      </c>
      <c r="K411" s="1" t="str">
        <f t="shared" si="144"/>
        <v/>
      </c>
      <c r="L411" s="8"/>
      <c r="M411" s="8"/>
      <c r="N411" s="8"/>
      <c r="O411" s="8"/>
      <c r="P411" s="1" t="str">
        <f t="shared" si="147"/>
        <v/>
      </c>
      <c r="Q411" s="1" t="str">
        <f t="shared" si="148"/>
        <v/>
      </c>
      <c r="U411" s="8"/>
      <c r="W411" s="8"/>
      <c r="X411" s="1" t="str">
        <f t="shared" si="149"/>
        <v/>
      </c>
      <c r="Y411" s="1" t="str">
        <f t="shared" si="145"/>
        <v/>
      </c>
      <c r="Z411" s="117"/>
      <c r="AA411" s="1" t="str">
        <f t="shared" si="146"/>
        <v/>
      </c>
      <c r="AE411" t="s">
        <v>81</v>
      </c>
      <c r="AF411" t="s">
        <v>709</v>
      </c>
      <c r="AG411" t="s">
        <v>710</v>
      </c>
      <c r="AH411" t="s">
        <v>711</v>
      </c>
      <c r="AI411" t="s">
        <v>89</v>
      </c>
      <c r="AK411" t="s">
        <v>712</v>
      </c>
      <c r="AL411" t="s">
        <v>91</v>
      </c>
      <c r="AN411" s="59" t="s">
        <v>7615</v>
      </c>
      <c r="AP411" s="59"/>
      <c r="AT411" s="150" t="s">
        <v>81</v>
      </c>
      <c r="AU411" s="150" t="s">
        <v>81</v>
      </c>
      <c r="AV411" s="150" t="s">
        <v>81</v>
      </c>
      <c r="AX411" s="1" t="str">
        <f t="shared" si="150"/>
        <v/>
      </c>
      <c r="AY411" s="1" t="str">
        <f t="shared" si="151"/>
        <v/>
      </c>
      <c r="BA411" t="s">
        <v>4333</v>
      </c>
      <c r="BB411" t="s">
        <v>4308</v>
      </c>
      <c r="BO411" s="8" t="s">
        <v>4359</v>
      </c>
      <c r="BP411" s="8" t="s">
        <v>9593</v>
      </c>
      <c r="BY411">
        <v>605404</v>
      </c>
      <c r="BZ411" t="s">
        <v>14505</v>
      </c>
    </row>
    <row r="412" spans="1:78" x14ac:dyDescent="0.25">
      <c r="A412" s="1" t="str">
        <f t="shared" si="135"/>
        <v/>
      </c>
      <c r="B412" s="1" t="str">
        <f t="shared" si="136"/>
        <v/>
      </c>
      <c r="C412" s="60" t="str">
        <f t="shared" si="137"/>
        <v/>
      </c>
      <c r="D412" s="1" t="str">
        <f t="shared" si="138"/>
        <v/>
      </c>
      <c r="E412" s="1" t="str">
        <f t="shared" si="139"/>
        <v/>
      </c>
      <c r="F412" s="1" t="str">
        <f t="shared" si="140"/>
        <v/>
      </c>
      <c r="G412" s="1" t="str">
        <f t="shared" si="141"/>
        <v/>
      </c>
      <c r="H412" s="55" t="str">
        <f t="shared" si="142"/>
        <v/>
      </c>
      <c r="I412" s="1" t="str">
        <f>IF(O412="","",(IF(ISNA(VLOOKUP(O412,'On-Air sites List'!$B$1:$B$2000,1,FALSE)),"Not in List","")))</f>
        <v/>
      </c>
      <c r="J412" s="1" t="str">
        <f t="shared" si="143"/>
        <v/>
      </c>
      <c r="K412" s="1" t="str">
        <f t="shared" si="144"/>
        <v/>
      </c>
      <c r="L412" s="8"/>
      <c r="M412" s="8"/>
      <c r="N412" s="8"/>
      <c r="O412" s="8"/>
      <c r="P412" s="1" t="str">
        <f t="shared" si="147"/>
        <v/>
      </c>
      <c r="Q412" s="1" t="str">
        <f t="shared" si="148"/>
        <v/>
      </c>
      <c r="U412" s="8"/>
      <c r="W412" s="8"/>
      <c r="X412" s="1" t="str">
        <f t="shared" si="149"/>
        <v/>
      </c>
      <c r="Y412" s="1" t="str">
        <f t="shared" si="145"/>
        <v/>
      </c>
      <c r="Z412" s="117"/>
      <c r="AA412" s="1" t="str">
        <f t="shared" si="146"/>
        <v/>
      </c>
      <c r="AE412" t="s">
        <v>81</v>
      </c>
      <c r="AF412" t="s">
        <v>713</v>
      </c>
      <c r="AG412" t="s">
        <v>714</v>
      </c>
      <c r="AH412" t="s">
        <v>715</v>
      </c>
      <c r="AI412" t="s">
        <v>89</v>
      </c>
      <c r="AK412" t="s">
        <v>716</v>
      </c>
      <c r="AL412" t="s">
        <v>91</v>
      </c>
      <c r="AN412" s="59" t="s">
        <v>7615</v>
      </c>
      <c r="AP412" s="59"/>
      <c r="AT412" s="150" t="s">
        <v>81</v>
      </c>
      <c r="AU412" s="150" t="s">
        <v>81</v>
      </c>
      <c r="AV412" s="150" t="s">
        <v>81</v>
      </c>
      <c r="AX412" s="1" t="str">
        <f t="shared" si="150"/>
        <v/>
      </c>
      <c r="AY412" s="1" t="str">
        <f t="shared" si="151"/>
        <v/>
      </c>
      <c r="BA412" t="s">
        <v>714</v>
      </c>
      <c r="BB412" t="s">
        <v>4308</v>
      </c>
      <c r="BO412" s="8" t="s">
        <v>4721</v>
      </c>
      <c r="BP412" s="8" t="s">
        <v>9594</v>
      </c>
      <c r="BY412">
        <v>605405</v>
      </c>
      <c r="BZ412" t="s">
        <v>14505</v>
      </c>
    </row>
    <row r="413" spans="1:78" x14ac:dyDescent="0.25">
      <c r="A413" s="1" t="str">
        <f t="shared" si="135"/>
        <v/>
      </c>
      <c r="B413" s="1" t="str">
        <f t="shared" si="136"/>
        <v/>
      </c>
      <c r="C413" s="60" t="str">
        <f t="shared" si="137"/>
        <v/>
      </c>
      <c r="D413" s="1" t="str">
        <f t="shared" si="138"/>
        <v/>
      </c>
      <c r="E413" s="1" t="str">
        <f t="shared" si="139"/>
        <v/>
      </c>
      <c r="F413" s="1" t="str">
        <f t="shared" si="140"/>
        <v/>
      </c>
      <c r="G413" s="1" t="str">
        <f t="shared" si="141"/>
        <v/>
      </c>
      <c r="H413" s="55" t="str">
        <f t="shared" si="142"/>
        <v/>
      </c>
      <c r="I413" s="1" t="str">
        <f>IF(O413="","",(IF(ISNA(VLOOKUP(O413,'On-Air sites List'!$B$1:$B$2000,1,FALSE)),"Not in List","")))</f>
        <v/>
      </c>
      <c r="J413" s="1" t="str">
        <f t="shared" si="143"/>
        <v/>
      </c>
      <c r="K413" s="1" t="str">
        <f t="shared" si="144"/>
        <v/>
      </c>
      <c r="L413" s="8"/>
      <c r="M413" s="8"/>
      <c r="N413" s="8"/>
      <c r="O413" s="8"/>
      <c r="P413" s="1" t="str">
        <f t="shared" si="147"/>
        <v/>
      </c>
      <c r="Q413" s="1" t="str">
        <f t="shared" si="148"/>
        <v/>
      </c>
      <c r="U413" s="8"/>
      <c r="W413" s="8"/>
      <c r="X413" s="1" t="str">
        <f t="shared" si="149"/>
        <v/>
      </c>
      <c r="Y413" s="1" t="str">
        <f t="shared" si="145"/>
        <v/>
      </c>
      <c r="Z413" s="117"/>
      <c r="AA413" s="1" t="str">
        <f t="shared" si="146"/>
        <v/>
      </c>
      <c r="AE413" t="s">
        <v>81</v>
      </c>
      <c r="AF413" t="s">
        <v>7414</v>
      </c>
      <c r="AG413" t="s">
        <v>7414</v>
      </c>
      <c r="AH413" t="s">
        <v>719</v>
      </c>
      <c r="AI413" t="s">
        <v>89</v>
      </c>
      <c r="AK413" t="s">
        <v>720</v>
      </c>
      <c r="AL413" t="s">
        <v>91</v>
      </c>
      <c r="AN413" s="59" t="s">
        <v>7615</v>
      </c>
      <c r="AP413" s="59"/>
      <c r="AT413" s="150" t="s">
        <v>81</v>
      </c>
      <c r="AU413" s="150" t="s">
        <v>81</v>
      </c>
      <c r="AV413" s="150" t="s">
        <v>81</v>
      </c>
      <c r="AX413" s="1" t="str">
        <f t="shared" si="150"/>
        <v/>
      </c>
      <c r="AY413" s="1" t="str">
        <f t="shared" si="151"/>
        <v/>
      </c>
      <c r="BA413" t="s">
        <v>4334</v>
      </c>
      <c r="BB413" t="s">
        <v>4308</v>
      </c>
      <c r="BO413" s="8" t="s">
        <v>5484</v>
      </c>
      <c r="BP413" s="8" t="s">
        <v>9595</v>
      </c>
      <c r="BY413">
        <v>605406</v>
      </c>
      <c r="BZ413" t="s">
        <v>14505</v>
      </c>
    </row>
    <row r="414" spans="1:78" x14ac:dyDescent="0.25">
      <c r="A414" s="1" t="str">
        <f t="shared" si="135"/>
        <v/>
      </c>
      <c r="B414" s="1" t="str">
        <f t="shared" si="136"/>
        <v/>
      </c>
      <c r="C414" s="60" t="str">
        <f t="shared" si="137"/>
        <v/>
      </c>
      <c r="D414" s="1" t="str">
        <f t="shared" si="138"/>
        <v/>
      </c>
      <c r="E414" s="1" t="str">
        <f t="shared" si="139"/>
        <v/>
      </c>
      <c r="F414" s="1" t="str">
        <f t="shared" si="140"/>
        <v/>
      </c>
      <c r="G414" s="1" t="str">
        <f t="shared" si="141"/>
        <v/>
      </c>
      <c r="H414" s="55" t="str">
        <f t="shared" si="142"/>
        <v/>
      </c>
      <c r="I414" s="1" t="str">
        <f>IF(O414="","",(IF(ISNA(VLOOKUP(O414,'On-Air sites List'!$B$1:$B$2000,1,FALSE)),"Not in List","")))</f>
        <v/>
      </c>
      <c r="J414" s="1" t="str">
        <f t="shared" si="143"/>
        <v/>
      </c>
      <c r="K414" s="1" t="str">
        <f t="shared" si="144"/>
        <v/>
      </c>
      <c r="L414" s="8"/>
      <c r="M414" s="8"/>
      <c r="N414" s="8"/>
      <c r="O414" s="8"/>
      <c r="P414" s="1" t="str">
        <f t="shared" si="147"/>
        <v/>
      </c>
      <c r="Q414" s="1" t="str">
        <f t="shared" si="148"/>
        <v/>
      </c>
      <c r="U414" s="8"/>
      <c r="W414" s="8"/>
      <c r="X414" s="1" t="str">
        <f t="shared" si="149"/>
        <v/>
      </c>
      <c r="Y414" s="1" t="str">
        <f t="shared" si="145"/>
        <v/>
      </c>
      <c r="Z414" s="117"/>
      <c r="AA414" s="1" t="str">
        <f t="shared" si="146"/>
        <v/>
      </c>
      <c r="AE414" t="s">
        <v>81</v>
      </c>
      <c r="AF414" t="s">
        <v>7414</v>
      </c>
      <c r="AG414" t="s">
        <v>7414</v>
      </c>
      <c r="AH414" t="s">
        <v>723</v>
      </c>
      <c r="AI414" t="s">
        <v>89</v>
      </c>
      <c r="AK414" t="s">
        <v>724</v>
      </c>
      <c r="AL414" t="s">
        <v>91</v>
      </c>
      <c r="AN414" s="59" t="s">
        <v>7615</v>
      </c>
      <c r="AP414" s="59"/>
      <c r="AT414" s="150" t="s">
        <v>81</v>
      </c>
      <c r="AU414" s="150" t="s">
        <v>81</v>
      </c>
      <c r="AV414" s="150" t="s">
        <v>81</v>
      </c>
      <c r="AX414" s="1" t="str">
        <f t="shared" si="150"/>
        <v/>
      </c>
      <c r="AY414" s="1" t="str">
        <f t="shared" si="151"/>
        <v/>
      </c>
      <c r="BA414" t="s">
        <v>4335</v>
      </c>
      <c r="BB414" t="s">
        <v>4308</v>
      </c>
      <c r="BO414" s="8" t="s">
        <v>9596</v>
      </c>
      <c r="BP414" s="8" t="s">
        <v>9597</v>
      </c>
      <c r="BY414">
        <v>615376</v>
      </c>
      <c r="BZ414" t="s">
        <v>14505</v>
      </c>
    </row>
    <row r="415" spans="1:78" x14ac:dyDescent="0.25">
      <c r="A415" s="1" t="str">
        <f t="shared" si="135"/>
        <v/>
      </c>
      <c r="B415" s="1" t="str">
        <f t="shared" si="136"/>
        <v/>
      </c>
      <c r="C415" s="60" t="str">
        <f t="shared" si="137"/>
        <v/>
      </c>
      <c r="D415" s="1" t="str">
        <f t="shared" si="138"/>
        <v/>
      </c>
      <c r="E415" s="1" t="str">
        <f t="shared" si="139"/>
        <v/>
      </c>
      <c r="F415" s="1" t="str">
        <f t="shared" si="140"/>
        <v/>
      </c>
      <c r="G415" s="1" t="str">
        <f t="shared" si="141"/>
        <v/>
      </c>
      <c r="H415" s="55" t="str">
        <f t="shared" si="142"/>
        <v/>
      </c>
      <c r="I415" s="1" t="str">
        <f>IF(O415="","",(IF(ISNA(VLOOKUP(O415,'On-Air sites List'!$B$1:$B$2000,1,FALSE)),"Not in List","")))</f>
        <v/>
      </c>
      <c r="J415" s="1" t="str">
        <f t="shared" si="143"/>
        <v/>
      </c>
      <c r="K415" s="1" t="str">
        <f t="shared" si="144"/>
        <v/>
      </c>
      <c r="L415" s="8"/>
      <c r="M415" s="8"/>
      <c r="N415" s="8"/>
      <c r="O415" s="8"/>
      <c r="P415" s="1" t="str">
        <f t="shared" si="147"/>
        <v/>
      </c>
      <c r="Q415" s="1" t="str">
        <f t="shared" si="148"/>
        <v/>
      </c>
      <c r="U415" s="8"/>
      <c r="W415" s="8"/>
      <c r="X415" s="1" t="str">
        <f t="shared" si="149"/>
        <v/>
      </c>
      <c r="Y415" s="1" t="str">
        <f t="shared" si="145"/>
        <v/>
      </c>
      <c r="Z415" s="117"/>
      <c r="AA415" s="1" t="str">
        <f t="shared" si="146"/>
        <v/>
      </c>
      <c r="AE415" t="s">
        <v>81</v>
      </c>
      <c r="AF415" t="s">
        <v>7414</v>
      </c>
      <c r="AG415" t="s">
        <v>7414</v>
      </c>
      <c r="AH415" t="s">
        <v>727</v>
      </c>
      <c r="AI415" t="s">
        <v>89</v>
      </c>
      <c r="AK415" t="s">
        <v>728</v>
      </c>
      <c r="AL415" t="s">
        <v>91</v>
      </c>
      <c r="AN415" s="59" t="s">
        <v>7615</v>
      </c>
      <c r="AP415" s="59"/>
      <c r="AT415" s="150" t="s">
        <v>81</v>
      </c>
      <c r="AU415" s="150" t="s">
        <v>81</v>
      </c>
      <c r="AV415" s="150" t="s">
        <v>81</v>
      </c>
      <c r="AX415" s="1" t="str">
        <f t="shared" si="150"/>
        <v/>
      </c>
      <c r="AY415" s="1" t="str">
        <f t="shared" si="151"/>
        <v/>
      </c>
      <c r="BA415" t="s">
        <v>4336</v>
      </c>
      <c r="BB415" t="s">
        <v>4308</v>
      </c>
      <c r="BO415" s="8" t="s">
        <v>9598</v>
      </c>
      <c r="BP415" s="8" t="s">
        <v>9599</v>
      </c>
      <c r="BY415">
        <v>625367</v>
      </c>
      <c r="BZ415" t="s">
        <v>14505</v>
      </c>
    </row>
    <row r="416" spans="1:78" x14ac:dyDescent="0.25">
      <c r="A416" s="1" t="str">
        <f t="shared" si="135"/>
        <v/>
      </c>
      <c r="B416" s="1" t="str">
        <f t="shared" si="136"/>
        <v/>
      </c>
      <c r="C416" s="60" t="str">
        <f t="shared" si="137"/>
        <v/>
      </c>
      <c r="D416" s="1" t="str">
        <f t="shared" si="138"/>
        <v/>
      </c>
      <c r="E416" s="1" t="str">
        <f t="shared" si="139"/>
        <v/>
      </c>
      <c r="F416" s="1" t="str">
        <f t="shared" si="140"/>
        <v/>
      </c>
      <c r="G416" s="1" t="str">
        <f t="shared" si="141"/>
        <v/>
      </c>
      <c r="H416" s="55" t="str">
        <f t="shared" si="142"/>
        <v/>
      </c>
      <c r="I416" s="1" t="str">
        <f>IF(O416="","",(IF(ISNA(VLOOKUP(O416,'On-Air sites List'!$B$1:$B$2000,1,FALSE)),"Not in List","")))</f>
        <v/>
      </c>
      <c r="J416" s="1" t="str">
        <f t="shared" si="143"/>
        <v/>
      </c>
      <c r="K416" s="1" t="str">
        <f t="shared" si="144"/>
        <v/>
      </c>
      <c r="L416" s="8"/>
      <c r="M416" s="8"/>
      <c r="N416" s="8"/>
      <c r="O416" s="8"/>
      <c r="P416" s="1" t="str">
        <f t="shared" si="147"/>
        <v/>
      </c>
      <c r="Q416" s="1" t="str">
        <f t="shared" si="148"/>
        <v/>
      </c>
      <c r="U416" s="8"/>
      <c r="W416" s="8"/>
      <c r="X416" s="1" t="str">
        <f t="shared" si="149"/>
        <v/>
      </c>
      <c r="Y416" s="1" t="str">
        <f t="shared" si="145"/>
        <v/>
      </c>
      <c r="Z416" s="117"/>
      <c r="AA416" s="1" t="str">
        <f t="shared" si="146"/>
        <v/>
      </c>
      <c r="AE416" t="s">
        <v>81</v>
      </c>
      <c r="AF416" t="s">
        <v>729</v>
      </c>
      <c r="AG416" t="s">
        <v>730</v>
      </c>
      <c r="AH416" t="s">
        <v>731</v>
      </c>
      <c r="AI416" t="s">
        <v>89</v>
      </c>
      <c r="AK416" t="s">
        <v>732</v>
      </c>
      <c r="AL416" t="s">
        <v>91</v>
      </c>
      <c r="AN416" s="59" t="s">
        <v>7615</v>
      </c>
      <c r="AP416" s="59"/>
      <c r="AT416" s="150" t="s">
        <v>81</v>
      </c>
      <c r="AU416" s="150" t="s">
        <v>81</v>
      </c>
      <c r="AV416" s="150" t="s">
        <v>81</v>
      </c>
      <c r="AX416" s="1" t="str">
        <f t="shared" si="150"/>
        <v/>
      </c>
      <c r="AY416" s="1" t="str">
        <f t="shared" si="151"/>
        <v/>
      </c>
      <c r="BA416" t="s">
        <v>4337</v>
      </c>
      <c r="BB416" t="s">
        <v>4308</v>
      </c>
      <c r="BO416" s="8" t="s">
        <v>9600</v>
      </c>
      <c r="BP416" s="8" t="s">
        <v>9601</v>
      </c>
      <c r="BY416">
        <v>625368</v>
      </c>
      <c r="BZ416" t="s">
        <v>14505</v>
      </c>
    </row>
    <row r="417" spans="1:78" x14ac:dyDescent="0.25">
      <c r="A417" s="1" t="str">
        <f t="shared" si="135"/>
        <v/>
      </c>
      <c r="B417" s="1" t="str">
        <f t="shared" si="136"/>
        <v/>
      </c>
      <c r="C417" s="60" t="str">
        <f t="shared" si="137"/>
        <v/>
      </c>
      <c r="D417" s="1" t="str">
        <f t="shared" si="138"/>
        <v/>
      </c>
      <c r="E417" s="1" t="str">
        <f t="shared" si="139"/>
        <v/>
      </c>
      <c r="F417" s="1" t="str">
        <f t="shared" si="140"/>
        <v/>
      </c>
      <c r="G417" s="1" t="str">
        <f t="shared" si="141"/>
        <v/>
      </c>
      <c r="H417" s="55" t="str">
        <f t="shared" si="142"/>
        <v/>
      </c>
      <c r="I417" s="1" t="str">
        <f>IF(O417="","",(IF(ISNA(VLOOKUP(O417,'On-Air sites List'!$B$1:$B$2000,1,FALSE)),"Not in List","")))</f>
        <v/>
      </c>
      <c r="J417" s="1" t="str">
        <f t="shared" si="143"/>
        <v/>
      </c>
      <c r="K417" s="1" t="str">
        <f t="shared" si="144"/>
        <v/>
      </c>
      <c r="L417" s="8"/>
      <c r="M417" s="8"/>
      <c r="N417" s="8"/>
      <c r="O417" s="8"/>
      <c r="P417" s="1" t="str">
        <f t="shared" si="147"/>
        <v/>
      </c>
      <c r="Q417" s="1" t="str">
        <f t="shared" si="148"/>
        <v/>
      </c>
      <c r="U417" s="8"/>
      <c r="W417" s="8"/>
      <c r="X417" s="1" t="str">
        <f t="shared" si="149"/>
        <v/>
      </c>
      <c r="Y417" s="1" t="str">
        <f t="shared" si="145"/>
        <v/>
      </c>
      <c r="Z417" s="117"/>
      <c r="AA417" s="1" t="str">
        <f t="shared" si="146"/>
        <v/>
      </c>
      <c r="AE417" t="s">
        <v>81</v>
      </c>
      <c r="AF417" t="s">
        <v>7414</v>
      </c>
      <c r="AG417" t="s">
        <v>7414</v>
      </c>
      <c r="AH417" t="s">
        <v>735</v>
      </c>
      <c r="AI417" t="s">
        <v>89</v>
      </c>
      <c r="AK417" t="s">
        <v>736</v>
      </c>
      <c r="AL417" t="s">
        <v>91</v>
      </c>
      <c r="AN417" s="59" t="s">
        <v>7615</v>
      </c>
      <c r="AP417" s="59"/>
      <c r="AT417" s="150" t="s">
        <v>81</v>
      </c>
      <c r="AU417" s="150" t="s">
        <v>81</v>
      </c>
      <c r="AV417" s="150" t="s">
        <v>81</v>
      </c>
      <c r="AX417" s="1" t="str">
        <f t="shared" si="150"/>
        <v/>
      </c>
      <c r="AY417" s="1" t="str">
        <f t="shared" si="151"/>
        <v/>
      </c>
      <c r="BA417" t="s">
        <v>4338</v>
      </c>
      <c r="BB417" t="s">
        <v>4308</v>
      </c>
      <c r="BO417" s="8" t="s">
        <v>9602</v>
      </c>
      <c r="BP417" s="8" t="s">
        <v>9603</v>
      </c>
      <c r="BY417">
        <v>625369</v>
      </c>
      <c r="BZ417" t="s">
        <v>14505</v>
      </c>
    </row>
    <row r="418" spans="1:78" x14ac:dyDescent="0.25">
      <c r="A418" s="1" t="str">
        <f t="shared" si="135"/>
        <v/>
      </c>
      <c r="B418" s="1" t="str">
        <f t="shared" si="136"/>
        <v/>
      </c>
      <c r="C418" s="60" t="str">
        <f t="shared" si="137"/>
        <v/>
      </c>
      <c r="D418" s="1" t="str">
        <f t="shared" si="138"/>
        <v/>
      </c>
      <c r="E418" s="1" t="str">
        <f t="shared" si="139"/>
        <v/>
      </c>
      <c r="F418" s="1" t="str">
        <f t="shared" si="140"/>
        <v/>
      </c>
      <c r="G418" s="1" t="str">
        <f t="shared" si="141"/>
        <v/>
      </c>
      <c r="H418" s="55" t="str">
        <f t="shared" si="142"/>
        <v/>
      </c>
      <c r="I418" s="1" t="str">
        <f>IF(O418="","",(IF(ISNA(VLOOKUP(O418,'On-Air sites List'!$B$1:$B$2000,1,FALSE)),"Not in List","")))</f>
        <v/>
      </c>
      <c r="J418" s="1" t="str">
        <f t="shared" si="143"/>
        <v/>
      </c>
      <c r="K418" s="1" t="str">
        <f t="shared" si="144"/>
        <v/>
      </c>
      <c r="L418" s="8"/>
      <c r="M418" s="8"/>
      <c r="N418" s="8"/>
      <c r="O418" s="8"/>
      <c r="P418" s="1" t="str">
        <f t="shared" si="147"/>
        <v/>
      </c>
      <c r="Q418" s="1" t="str">
        <f t="shared" si="148"/>
        <v/>
      </c>
      <c r="U418" s="8"/>
      <c r="W418" s="8"/>
      <c r="X418" s="1" t="str">
        <f t="shared" si="149"/>
        <v/>
      </c>
      <c r="Y418" s="1" t="str">
        <f t="shared" si="145"/>
        <v/>
      </c>
      <c r="Z418" s="117"/>
      <c r="AA418" s="1" t="str">
        <f t="shared" si="146"/>
        <v/>
      </c>
      <c r="AE418" t="s">
        <v>81</v>
      </c>
      <c r="AF418" t="s">
        <v>7414</v>
      </c>
      <c r="AG418" t="s">
        <v>7414</v>
      </c>
      <c r="AH418" t="s">
        <v>739</v>
      </c>
      <c r="AI418" t="s">
        <v>89</v>
      </c>
      <c r="AK418" t="s">
        <v>740</v>
      </c>
      <c r="AL418" t="s">
        <v>91</v>
      </c>
      <c r="AN418" s="59" t="s">
        <v>7615</v>
      </c>
      <c r="AP418" s="59"/>
      <c r="AT418" s="150" t="s">
        <v>81</v>
      </c>
      <c r="AU418" s="150" t="s">
        <v>81</v>
      </c>
      <c r="AV418" s="150" t="s">
        <v>81</v>
      </c>
      <c r="AX418" s="1" t="str">
        <f t="shared" si="150"/>
        <v/>
      </c>
      <c r="AY418" s="1" t="str">
        <f t="shared" si="151"/>
        <v/>
      </c>
      <c r="BA418" t="s">
        <v>4339</v>
      </c>
      <c r="BB418" t="s">
        <v>4308</v>
      </c>
      <c r="BO418" s="8" t="s">
        <v>9604</v>
      </c>
      <c r="BP418" s="8" t="s">
        <v>9605</v>
      </c>
      <c r="BY418">
        <v>625370</v>
      </c>
      <c r="BZ418" t="s">
        <v>14505</v>
      </c>
    </row>
    <row r="419" spans="1:78" x14ac:dyDescent="0.25">
      <c r="A419" s="1" t="str">
        <f t="shared" si="135"/>
        <v/>
      </c>
      <c r="B419" s="1" t="str">
        <f t="shared" si="136"/>
        <v/>
      </c>
      <c r="C419" s="60" t="str">
        <f t="shared" si="137"/>
        <v/>
      </c>
      <c r="D419" s="1" t="str">
        <f t="shared" si="138"/>
        <v/>
      </c>
      <c r="E419" s="1" t="str">
        <f t="shared" si="139"/>
        <v/>
      </c>
      <c r="F419" s="1" t="str">
        <f t="shared" si="140"/>
        <v/>
      </c>
      <c r="G419" s="1" t="str">
        <f t="shared" si="141"/>
        <v/>
      </c>
      <c r="H419" s="55" t="str">
        <f t="shared" si="142"/>
        <v/>
      </c>
      <c r="I419" s="1" t="str">
        <f>IF(O419="","",(IF(ISNA(VLOOKUP(O419,'On-Air sites List'!$B$1:$B$2000,1,FALSE)),"Not in List","")))</f>
        <v/>
      </c>
      <c r="J419" s="1" t="str">
        <f t="shared" si="143"/>
        <v/>
      </c>
      <c r="K419" s="1" t="str">
        <f t="shared" si="144"/>
        <v/>
      </c>
      <c r="L419" s="8"/>
      <c r="M419" s="8"/>
      <c r="N419" s="8"/>
      <c r="O419" s="8"/>
      <c r="P419" s="1" t="str">
        <f t="shared" si="147"/>
        <v/>
      </c>
      <c r="Q419" s="1" t="str">
        <f t="shared" si="148"/>
        <v/>
      </c>
      <c r="U419" s="8"/>
      <c r="W419" s="8"/>
      <c r="X419" s="1" t="str">
        <f t="shared" si="149"/>
        <v/>
      </c>
      <c r="Y419" s="1" t="str">
        <f t="shared" si="145"/>
        <v/>
      </c>
      <c r="Z419" s="117"/>
      <c r="AA419" s="1" t="str">
        <f t="shared" si="146"/>
        <v/>
      </c>
      <c r="AE419" t="s">
        <v>81</v>
      </c>
      <c r="AF419" t="s">
        <v>7414</v>
      </c>
      <c r="AG419" t="s">
        <v>7414</v>
      </c>
      <c r="AH419" t="s">
        <v>743</v>
      </c>
      <c r="AI419" t="s">
        <v>89</v>
      </c>
      <c r="AK419" t="s">
        <v>744</v>
      </c>
      <c r="AL419" t="s">
        <v>91</v>
      </c>
      <c r="AN419" s="59" t="s">
        <v>7615</v>
      </c>
      <c r="AP419" s="59"/>
      <c r="AT419" s="150" t="s">
        <v>81</v>
      </c>
      <c r="AU419" s="150" t="s">
        <v>81</v>
      </c>
      <c r="AV419" s="150" t="s">
        <v>81</v>
      </c>
      <c r="AX419" s="1" t="str">
        <f t="shared" si="150"/>
        <v/>
      </c>
      <c r="AY419" s="1" t="str">
        <f t="shared" si="151"/>
        <v/>
      </c>
      <c r="BA419" t="s">
        <v>4340</v>
      </c>
      <c r="BB419" t="s">
        <v>4308</v>
      </c>
      <c r="BO419" s="8" t="s">
        <v>4685</v>
      </c>
      <c r="BP419" s="8" t="s">
        <v>9606</v>
      </c>
      <c r="BY419">
        <v>635423</v>
      </c>
      <c r="BZ419" t="s">
        <v>14505</v>
      </c>
    </row>
    <row r="420" spans="1:78" x14ac:dyDescent="0.25">
      <c r="A420" s="1" t="str">
        <f t="shared" si="135"/>
        <v/>
      </c>
      <c r="B420" s="1" t="str">
        <f t="shared" si="136"/>
        <v/>
      </c>
      <c r="C420" s="60" t="str">
        <f t="shared" si="137"/>
        <v/>
      </c>
      <c r="D420" s="1" t="str">
        <f t="shared" si="138"/>
        <v/>
      </c>
      <c r="E420" s="1" t="str">
        <f t="shared" si="139"/>
        <v/>
      </c>
      <c r="F420" s="1" t="str">
        <f t="shared" si="140"/>
        <v/>
      </c>
      <c r="G420" s="1" t="str">
        <f t="shared" si="141"/>
        <v/>
      </c>
      <c r="H420" s="55" t="str">
        <f t="shared" si="142"/>
        <v/>
      </c>
      <c r="I420" s="1" t="str">
        <f>IF(O420="","",(IF(ISNA(VLOOKUP(O420,'On-Air sites List'!$B$1:$B$2000,1,FALSE)),"Not in List","")))</f>
        <v/>
      </c>
      <c r="J420" s="1" t="str">
        <f t="shared" si="143"/>
        <v/>
      </c>
      <c r="K420" s="1" t="str">
        <f t="shared" si="144"/>
        <v/>
      </c>
      <c r="L420" s="8"/>
      <c r="M420" s="8"/>
      <c r="N420" s="8"/>
      <c r="O420" s="8"/>
      <c r="P420" s="1" t="str">
        <f t="shared" si="147"/>
        <v/>
      </c>
      <c r="Q420" s="1" t="str">
        <f t="shared" si="148"/>
        <v/>
      </c>
      <c r="U420" s="8"/>
      <c r="W420" s="8"/>
      <c r="X420" s="1" t="str">
        <f t="shared" si="149"/>
        <v/>
      </c>
      <c r="Y420" s="1" t="str">
        <f t="shared" si="145"/>
        <v/>
      </c>
      <c r="Z420" s="117"/>
      <c r="AA420" s="1" t="str">
        <f t="shared" si="146"/>
        <v/>
      </c>
      <c r="AE420" t="s">
        <v>81</v>
      </c>
      <c r="AF420" t="s">
        <v>7414</v>
      </c>
      <c r="AG420" t="s">
        <v>7414</v>
      </c>
      <c r="AH420" t="s">
        <v>747</v>
      </c>
      <c r="AI420" t="s">
        <v>89</v>
      </c>
      <c r="AK420" t="s">
        <v>748</v>
      </c>
      <c r="AL420" t="s">
        <v>91</v>
      </c>
      <c r="AN420" s="59" t="s">
        <v>7615</v>
      </c>
      <c r="AP420" s="59"/>
      <c r="AT420" s="150" t="s">
        <v>81</v>
      </c>
      <c r="AU420" s="150" t="s">
        <v>81</v>
      </c>
      <c r="AV420" s="150" t="s">
        <v>81</v>
      </c>
      <c r="AX420" s="1" t="str">
        <f t="shared" si="150"/>
        <v/>
      </c>
      <c r="AY420" s="1" t="str">
        <f t="shared" si="151"/>
        <v/>
      </c>
      <c r="BA420" t="s">
        <v>4341</v>
      </c>
      <c r="BB420" t="s">
        <v>4308</v>
      </c>
      <c r="BO420" s="8" t="s">
        <v>4134</v>
      </c>
      <c r="BP420" s="8" t="s">
        <v>9607</v>
      </c>
      <c r="BY420">
        <v>635424</v>
      </c>
      <c r="BZ420" t="s">
        <v>14505</v>
      </c>
    </row>
    <row r="421" spans="1:78" x14ac:dyDescent="0.25">
      <c r="A421" s="1" t="str">
        <f t="shared" si="135"/>
        <v/>
      </c>
      <c r="B421" s="1" t="str">
        <f t="shared" si="136"/>
        <v/>
      </c>
      <c r="C421" s="60" t="str">
        <f t="shared" si="137"/>
        <v/>
      </c>
      <c r="D421" s="1" t="str">
        <f t="shared" si="138"/>
        <v/>
      </c>
      <c r="E421" s="1" t="str">
        <f t="shared" si="139"/>
        <v/>
      </c>
      <c r="F421" s="1" t="str">
        <f t="shared" si="140"/>
        <v/>
      </c>
      <c r="G421" s="1" t="str">
        <f t="shared" si="141"/>
        <v/>
      </c>
      <c r="H421" s="55" t="str">
        <f t="shared" si="142"/>
        <v/>
      </c>
      <c r="I421" s="1" t="str">
        <f>IF(O421="","",(IF(ISNA(VLOOKUP(O421,'On-Air sites List'!$B$1:$B$2000,1,FALSE)),"Not in List","")))</f>
        <v/>
      </c>
      <c r="J421" s="1" t="str">
        <f t="shared" si="143"/>
        <v/>
      </c>
      <c r="K421" s="1" t="str">
        <f t="shared" si="144"/>
        <v/>
      </c>
      <c r="L421" s="8"/>
      <c r="M421" s="8"/>
      <c r="N421" s="8"/>
      <c r="O421" s="8"/>
      <c r="P421" s="1" t="str">
        <f t="shared" si="147"/>
        <v/>
      </c>
      <c r="Q421" s="1" t="str">
        <f t="shared" si="148"/>
        <v/>
      </c>
      <c r="U421" s="8"/>
      <c r="W421" s="8"/>
      <c r="X421" s="1" t="str">
        <f t="shared" si="149"/>
        <v/>
      </c>
      <c r="Y421" s="1" t="str">
        <f t="shared" si="145"/>
        <v/>
      </c>
      <c r="Z421" s="117"/>
      <c r="AA421" s="1" t="str">
        <f t="shared" si="146"/>
        <v/>
      </c>
      <c r="AE421" t="s">
        <v>81</v>
      </c>
      <c r="AF421" t="s">
        <v>749</v>
      </c>
      <c r="AG421" t="s">
        <v>750</v>
      </c>
      <c r="AH421" t="s">
        <v>751</v>
      </c>
      <c r="AI421" t="s">
        <v>89</v>
      </c>
      <c r="AK421" t="s">
        <v>752</v>
      </c>
      <c r="AL421" t="s">
        <v>91</v>
      </c>
      <c r="AN421" s="59" t="s">
        <v>7615</v>
      </c>
      <c r="AP421" s="59"/>
      <c r="AT421" s="150" t="s">
        <v>81</v>
      </c>
      <c r="AU421" s="150" t="s">
        <v>81</v>
      </c>
      <c r="AV421" s="150" t="s">
        <v>81</v>
      </c>
      <c r="AX421" s="1" t="str">
        <f t="shared" si="150"/>
        <v/>
      </c>
      <c r="AY421" s="1" t="str">
        <f t="shared" si="151"/>
        <v/>
      </c>
      <c r="BA421">
        <v>495356</v>
      </c>
      <c r="BB421" t="s">
        <v>4308</v>
      </c>
      <c r="BO421" s="8" t="s">
        <v>9608</v>
      </c>
      <c r="BP421" s="8" t="s">
        <v>9609</v>
      </c>
      <c r="BY421">
        <v>635425</v>
      </c>
      <c r="BZ421" t="s">
        <v>14505</v>
      </c>
    </row>
    <row r="422" spans="1:78" x14ac:dyDescent="0.25">
      <c r="A422" s="1" t="str">
        <f t="shared" si="135"/>
        <v/>
      </c>
      <c r="B422" s="1" t="str">
        <f t="shared" si="136"/>
        <v/>
      </c>
      <c r="C422" s="60" t="str">
        <f t="shared" si="137"/>
        <v/>
      </c>
      <c r="D422" s="1" t="str">
        <f t="shared" si="138"/>
        <v/>
      </c>
      <c r="E422" s="1" t="str">
        <f t="shared" si="139"/>
        <v/>
      </c>
      <c r="F422" s="1" t="str">
        <f t="shared" si="140"/>
        <v/>
      </c>
      <c r="G422" s="1" t="str">
        <f t="shared" si="141"/>
        <v/>
      </c>
      <c r="H422" s="55" t="str">
        <f t="shared" si="142"/>
        <v/>
      </c>
      <c r="I422" s="1" t="str">
        <f>IF(O422="","",(IF(ISNA(VLOOKUP(O422,'On-Air sites List'!$B$1:$B$2000,1,FALSE)),"Not in List","")))</f>
        <v/>
      </c>
      <c r="J422" s="1" t="str">
        <f t="shared" si="143"/>
        <v/>
      </c>
      <c r="K422" s="1" t="str">
        <f t="shared" si="144"/>
        <v/>
      </c>
      <c r="L422" s="8"/>
      <c r="M422" s="8"/>
      <c r="N422" s="8"/>
      <c r="O422" s="8"/>
      <c r="P422" s="1" t="str">
        <f t="shared" si="147"/>
        <v/>
      </c>
      <c r="Q422" s="1" t="str">
        <f t="shared" si="148"/>
        <v/>
      </c>
      <c r="U422" s="8"/>
      <c r="W422" s="8"/>
      <c r="X422" s="1" t="str">
        <f t="shared" si="149"/>
        <v/>
      </c>
      <c r="Y422" s="1" t="str">
        <f t="shared" si="145"/>
        <v/>
      </c>
      <c r="Z422" s="117"/>
      <c r="AA422" s="1" t="str">
        <f t="shared" si="146"/>
        <v/>
      </c>
      <c r="AE422" t="s">
        <v>81</v>
      </c>
      <c r="AF422" t="s">
        <v>753</v>
      </c>
      <c r="AG422" t="s">
        <v>754</v>
      </c>
      <c r="AH422" t="s">
        <v>755</v>
      </c>
      <c r="AI422" t="s">
        <v>89</v>
      </c>
      <c r="AK422" t="s">
        <v>756</v>
      </c>
      <c r="AL422" t="s">
        <v>91</v>
      </c>
      <c r="AN422" s="59" t="s">
        <v>7615</v>
      </c>
      <c r="AP422" s="59"/>
      <c r="AT422" s="150" t="s">
        <v>81</v>
      </c>
      <c r="AU422" s="150" t="s">
        <v>81</v>
      </c>
      <c r="AV422" s="150" t="s">
        <v>81</v>
      </c>
      <c r="AX422" s="1" t="str">
        <f t="shared" si="150"/>
        <v/>
      </c>
      <c r="AY422" s="1" t="str">
        <f t="shared" si="151"/>
        <v/>
      </c>
      <c r="BA422" t="s">
        <v>4342</v>
      </c>
      <c r="BB422" t="s">
        <v>4308</v>
      </c>
      <c r="BO422" s="8"/>
      <c r="BP422" s="8"/>
      <c r="BY422">
        <v>644322</v>
      </c>
      <c r="BZ422" t="s">
        <v>14505</v>
      </c>
    </row>
    <row r="423" spans="1:78" x14ac:dyDescent="0.25">
      <c r="A423" s="1" t="str">
        <f t="shared" si="135"/>
        <v/>
      </c>
      <c r="B423" s="1" t="str">
        <f t="shared" si="136"/>
        <v/>
      </c>
      <c r="C423" s="60" t="str">
        <f t="shared" si="137"/>
        <v/>
      </c>
      <c r="D423" s="1" t="str">
        <f t="shared" si="138"/>
        <v/>
      </c>
      <c r="E423" s="1" t="str">
        <f t="shared" si="139"/>
        <v/>
      </c>
      <c r="F423" s="1" t="str">
        <f t="shared" si="140"/>
        <v/>
      </c>
      <c r="G423" s="1" t="str">
        <f t="shared" si="141"/>
        <v/>
      </c>
      <c r="H423" s="55" t="str">
        <f t="shared" si="142"/>
        <v/>
      </c>
      <c r="I423" s="1" t="str">
        <f>IF(O423="","",(IF(ISNA(VLOOKUP(O423,'On-Air sites List'!$B$1:$B$2000,1,FALSE)),"Not in List","")))</f>
        <v/>
      </c>
      <c r="J423" s="1" t="str">
        <f t="shared" si="143"/>
        <v/>
      </c>
      <c r="K423" s="1" t="str">
        <f t="shared" si="144"/>
        <v/>
      </c>
      <c r="L423" s="8"/>
      <c r="M423" s="8"/>
      <c r="N423" s="8"/>
      <c r="O423" s="8"/>
      <c r="P423" s="1" t="str">
        <f t="shared" si="147"/>
        <v/>
      </c>
      <c r="Q423" s="1" t="str">
        <f t="shared" si="148"/>
        <v/>
      </c>
      <c r="U423" s="8"/>
      <c r="W423" s="8"/>
      <c r="X423" s="1" t="str">
        <f t="shared" si="149"/>
        <v/>
      </c>
      <c r="Y423" s="1" t="str">
        <f t="shared" si="145"/>
        <v/>
      </c>
      <c r="Z423" s="117"/>
      <c r="AA423" s="1" t="str">
        <f t="shared" si="146"/>
        <v/>
      </c>
      <c r="AE423" t="s">
        <v>81</v>
      </c>
      <c r="AF423" t="s">
        <v>81</v>
      </c>
      <c r="AG423" t="s">
        <v>81</v>
      </c>
      <c r="AH423" t="s">
        <v>81</v>
      </c>
      <c r="AI423" t="s">
        <v>89</v>
      </c>
      <c r="AK423" t="s">
        <v>81</v>
      </c>
      <c r="AL423" t="s">
        <v>91</v>
      </c>
      <c r="AN423" s="59" t="s">
        <v>7615</v>
      </c>
      <c r="AP423" s="59"/>
      <c r="AT423" s="150" t="s">
        <v>81</v>
      </c>
      <c r="AU423" s="150" t="s">
        <v>81</v>
      </c>
      <c r="AV423" s="150" t="s">
        <v>81</v>
      </c>
      <c r="AX423" s="1" t="str">
        <f t="shared" si="150"/>
        <v/>
      </c>
      <c r="AY423" s="1" t="str">
        <f t="shared" si="151"/>
        <v/>
      </c>
      <c r="BA423" t="s">
        <v>4343</v>
      </c>
      <c r="BB423" t="s">
        <v>4308</v>
      </c>
      <c r="BO423" s="8"/>
      <c r="BP423" s="8"/>
      <c r="BY423">
        <v>645426</v>
      </c>
      <c r="BZ423" t="s">
        <v>14505</v>
      </c>
    </row>
    <row r="424" spans="1:78" x14ac:dyDescent="0.25">
      <c r="A424" s="1" t="str">
        <f t="shared" si="135"/>
        <v/>
      </c>
      <c r="B424" s="1" t="str">
        <f t="shared" si="136"/>
        <v/>
      </c>
      <c r="C424" s="60" t="str">
        <f t="shared" si="137"/>
        <v/>
      </c>
      <c r="D424" s="1" t="str">
        <f t="shared" si="138"/>
        <v/>
      </c>
      <c r="E424" s="1" t="str">
        <f t="shared" si="139"/>
        <v/>
      </c>
      <c r="F424" s="1" t="str">
        <f t="shared" si="140"/>
        <v/>
      </c>
      <c r="G424" s="1" t="str">
        <f t="shared" si="141"/>
        <v/>
      </c>
      <c r="H424" s="55" t="str">
        <f t="shared" si="142"/>
        <v/>
      </c>
      <c r="I424" s="1" t="str">
        <f>IF(O424="","",(IF(ISNA(VLOOKUP(O424,'On-Air sites List'!$B$1:$B$2000,1,FALSE)),"Not in List","")))</f>
        <v/>
      </c>
      <c r="J424" s="1" t="str">
        <f t="shared" si="143"/>
        <v/>
      </c>
      <c r="K424" s="1" t="str">
        <f t="shared" si="144"/>
        <v/>
      </c>
      <c r="L424" s="8"/>
      <c r="M424" s="8"/>
      <c r="N424" s="8"/>
      <c r="O424" s="8"/>
      <c r="P424" s="1" t="str">
        <f t="shared" si="147"/>
        <v/>
      </c>
      <c r="Q424" s="1" t="str">
        <f t="shared" si="148"/>
        <v/>
      </c>
      <c r="U424" s="8"/>
      <c r="W424" s="8"/>
      <c r="X424" s="1" t="str">
        <f t="shared" si="149"/>
        <v/>
      </c>
      <c r="Y424" s="1" t="str">
        <f t="shared" si="145"/>
        <v/>
      </c>
      <c r="Z424" s="117"/>
      <c r="AA424" s="1" t="str">
        <f t="shared" si="146"/>
        <v/>
      </c>
      <c r="AE424" t="s">
        <v>81</v>
      </c>
      <c r="AF424" t="s">
        <v>81</v>
      </c>
      <c r="AG424" t="s">
        <v>81</v>
      </c>
      <c r="AH424" t="s">
        <v>81</v>
      </c>
      <c r="AI424" t="s">
        <v>89</v>
      </c>
      <c r="AK424" t="s">
        <v>81</v>
      </c>
      <c r="AL424" t="s">
        <v>91</v>
      </c>
      <c r="AN424" s="59" t="s">
        <v>7615</v>
      </c>
      <c r="AP424" s="59"/>
      <c r="AT424" s="150" t="s">
        <v>81</v>
      </c>
      <c r="AU424" s="150" t="s">
        <v>81</v>
      </c>
      <c r="AV424" s="150" t="s">
        <v>81</v>
      </c>
      <c r="AX424" s="1" t="str">
        <f t="shared" si="150"/>
        <v/>
      </c>
      <c r="AY424" s="1" t="str">
        <f t="shared" si="151"/>
        <v/>
      </c>
      <c r="BA424" t="s">
        <v>4344</v>
      </c>
      <c r="BB424" t="s">
        <v>4308</v>
      </c>
      <c r="BO424" s="8"/>
      <c r="BP424" s="8"/>
      <c r="BY424">
        <v>645428</v>
      </c>
      <c r="BZ424" t="s">
        <v>14505</v>
      </c>
    </row>
    <row r="425" spans="1:78" x14ac:dyDescent="0.25">
      <c r="A425" s="1" t="str">
        <f t="shared" si="135"/>
        <v/>
      </c>
      <c r="B425" s="1" t="str">
        <f t="shared" si="136"/>
        <v/>
      </c>
      <c r="C425" s="60" t="str">
        <f t="shared" si="137"/>
        <v/>
      </c>
      <c r="D425" s="1" t="str">
        <f t="shared" si="138"/>
        <v/>
      </c>
      <c r="E425" s="1" t="str">
        <f t="shared" si="139"/>
        <v/>
      </c>
      <c r="F425" s="1" t="str">
        <f t="shared" si="140"/>
        <v/>
      </c>
      <c r="G425" s="1" t="str">
        <f t="shared" si="141"/>
        <v/>
      </c>
      <c r="H425" s="55" t="str">
        <f t="shared" si="142"/>
        <v/>
      </c>
      <c r="I425" s="1" t="str">
        <f>IF(O425="","",(IF(ISNA(VLOOKUP(O425,'On-Air sites List'!$B$1:$B$2000,1,FALSE)),"Not in List","")))</f>
        <v/>
      </c>
      <c r="J425" s="1" t="str">
        <f t="shared" si="143"/>
        <v/>
      </c>
      <c r="K425" s="1" t="str">
        <f t="shared" si="144"/>
        <v/>
      </c>
      <c r="L425" s="8"/>
      <c r="M425" s="8"/>
      <c r="N425" s="8"/>
      <c r="O425" s="8"/>
      <c r="P425" s="1" t="str">
        <f t="shared" si="147"/>
        <v/>
      </c>
      <c r="Q425" s="1" t="str">
        <f t="shared" si="148"/>
        <v/>
      </c>
      <c r="U425" s="8"/>
      <c r="W425" s="8"/>
      <c r="X425" s="1" t="str">
        <f t="shared" si="149"/>
        <v/>
      </c>
      <c r="Y425" s="1" t="str">
        <f t="shared" si="145"/>
        <v/>
      </c>
      <c r="Z425" s="117"/>
      <c r="AA425" s="1" t="str">
        <f t="shared" si="146"/>
        <v/>
      </c>
      <c r="AE425" t="s">
        <v>81</v>
      </c>
      <c r="AF425" t="s">
        <v>81</v>
      </c>
      <c r="AG425" t="s">
        <v>81</v>
      </c>
      <c r="AH425" t="s">
        <v>81</v>
      </c>
      <c r="AI425" t="s">
        <v>89</v>
      </c>
      <c r="AK425" t="s">
        <v>81</v>
      </c>
      <c r="AL425" t="s">
        <v>91</v>
      </c>
      <c r="AN425" s="59" t="s">
        <v>7615</v>
      </c>
      <c r="AP425" s="59"/>
      <c r="AT425" s="150" t="s">
        <v>81</v>
      </c>
      <c r="AU425" s="150" t="s">
        <v>81</v>
      </c>
      <c r="AV425" s="150" t="s">
        <v>81</v>
      </c>
      <c r="AX425" s="1" t="str">
        <f t="shared" si="150"/>
        <v/>
      </c>
      <c r="AY425" s="1" t="str">
        <f t="shared" si="151"/>
        <v/>
      </c>
      <c r="BA425" t="s">
        <v>4345</v>
      </c>
      <c r="BB425" t="s">
        <v>4308</v>
      </c>
      <c r="BO425" s="8"/>
      <c r="BP425" s="8"/>
      <c r="BY425">
        <v>645429</v>
      </c>
      <c r="BZ425" t="s">
        <v>14505</v>
      </c>
    </row>
    <row r="426" spans="1:78" x14ac:dyDescent="0.25">
      <c r="A426" s="1" t="str">
        <f t="shared" si="135"/>
        <v/>
      </c>
      <c r="B426" s="1" t="str">
        <f t="shared" si="136"/>
        <v/>
      </c>
      <c r="C426" s="60" t="str">
        <f t="shared" si="137"/>
        <v/>
      </c>
      <c r="D426" s="1" t="str">
        <f t="shared" si="138"/>
        <v/>
      </c>
      <c r="E426" s="1" t="str">
        <f t="shared" si="139"/>
        <v/>
      </c>
      <c r="F426" s="1" t="str">
        <f t="shared" si="140"/>
        <v/>
      </c>
      <c r="G426" s="1" t="str">
        <f t="shared" si="141"/>
        <v/>
      </c>
      <c r="H426" s="55" t="str">
        <f t="shared" si="142"/>
        <v/>
      </c>
      <c r="I426" s="1" t="str">
        <f>IF(O426="","",(IF(ISNA(VLOOKUP(O426,'On-Air sites List'!$B$1:$B$2000,1,FALSE)),"Not in List","")))</f>
        <v/>
      </c>
      <c r="J426" s="1" t="str">
        <f t="shared" si="143"/>
        <v/>
      </c>
      <c r="K426" s="1" t="str">
        <f t="shared" si="144"/>
        <v/>
      </c>
      <c r="L426" s="8"/>
      <c r="M426" s="8"/>
      <c r="N426" s="8"/>
      <c r="O426" s="8"/>
      <c r="P426" s="1" t="str">
        <f t="shared" si="147"/>
        <v/>
      </c>
      <c r="Q426" s="1" t="str">
        <f t="shared" si="148"/>
        <v/>
      </c>
      <c r="U426" s="8"/>
      <c r="W426" s="8"/>
      <c r="X426" s="1" t="str">
        <f t="shared" si="149"/>
        <v/>
      </c>
      <c r="Y426" s="1" t="str">
        <f t="shared" si="145"/>
        <v/>
      </c>
      <c r="Z426" s="117"/>
      <c r="AA426" s="1" t="str">
        <f t="shared" si="146"/>
        <v/>
      </c>
      <c r="AE426" t="s">
        <v>81</v>
      </c>
      <c r="AF426" t="s">
        <v>81</v>
      </c>
      <c r="AG426" t="s">
        <v>81</v>
      </c>
      <c r="AH426" t="s">
        <v>81</v>
      </c>
      <c r="AI426" t="s">
        <v>89</v>
      </c>
      <c r="AK426" t="s">
        <v>81</v>
      </c>
      <c r="AL426" t="s">
        <v>91</v>
      </c>
      <c r="AN426" s="59" t="s">
        <v>7615</v>
      </c>
      <c r="AP426" s="59"/>
      <c r="AT426" s="150" t="s">
        <v>81</v>
      </c>
      <c r="AU426" s="150" t="s">
        <v>81</v>
      </c>
      <c r="AV426" s="150" t="s">
        <v>81</v>
      </c>
      <c r="AX426" s="1" t="str">
        <f t="shared" si="150"/>
        <v/>
      </c>
      <c r="AY426" s="1" t="str">
        <f t="shared" si="151"/>
        <v/>
      </c>
      <c r="BA426" t="s">
        <v>4346</v>
      </c>
      <c r="BB426" t="s">
        <v>4308</v>
      </c>
      <c r="BO426" s="8"/>
      <c r="BP426" s="8"/>
      <c r="BY426">
        <v>645430</v>
      </c>
      <c r="BZ426" t="s">
        <v>14505</v>
      </c>
    </row>
    <row r="427" spans="1:78" x14ac:dyDescent="0.25">
      <c r="A427" s="1" t="str">
        <f t="shared" si="135"/>
        <v/>
      </c>
      <c r="B427" s="1" t="str">
        <f t="shared" si="136"/>
        <v/>
      </c>
      <c r="C427" s="60" t="str">
        <f t="shared" si="137"/>
        <v/>
      </c>
      <c r="D427" s="1" t="str">
        <f t="shared" si="138"/>
        <v/>
      </c>
      <c r="E427" s="1" t="str">
        <f t="shared" si="139"/>
        <v/>
      </c>
      <c r="F427" s="1" t="str">
        <f t="shared" si="140"/>
        <v/>
      </c>
      <c r="G427" s="1" t="str">
        <f t="shared" si="141"/>
        <v/>
      </c>
      <c r="H427" s="55" t="str">
        <f t="shared" si="142"/>
        <v/>
      </c>
      <c r="I427" s="1" t="str">
        <f>IF(O427="","",(IF(ISNA(VLOOKUP(O427,'On-Air sites List'!$B$1:$B$2000,1,FALSE)),"Not in List","")))</f>
        <v/>
      </c>
      <c r="J427" s="1" t="str">
        <f t="shared" si="143"/>
        <v/>
      </c>
      <c r="K427" s="1" t="str">
        <f t="shared" si="144"/>
        <v/>
      </c>
      <c r="L427" s="8"/>
      <c r="M427" s="8"/>
      <c r="N427" s="8"/>
      <c r="O427" s="8"/>
      <c r="P427" s="1" t="str">
        <f t="shared" si="147"/>
        <v/>
      </c>
      <c r="Q427" s="1" t="str">
        <f t="shared" si="148"/>
        <v/>
      </c>
      <c r="U427" s="8"/>
      <c r="W427" s="8"/>
      <c r="X427" s="1" t="str">
        <f t="shared" si="149"/>
        <v/>
      </c>
      <c r="Y427" s="1" t="str">
        <f t="shared" si="145"/>
        <v/>
      </c>
      <c r="Z427" s="117"/>
      <c r="AA427" s="1" t="str">
        <f t="shared" si="146"/>
        <v/>
      </c>
      <c r="AE427" t="s">
        <v>81</v>
      </c>
      <c r="AF427" t="s">
        <v>81</v>
      </c>
      <c r="AG427" t="s">
        <v>81</v>
      </c>
      <c r="AH427" t="s">
        <v>81</v>
      </c>
      <c r="AI427" t="s">
        <v>89</v>
      </c>
      <c r="AK427" t="s">
        <v>81</v>
      </c>
      <c r="AL427" t="s">
        <v>91</v>
      </c>
      <c r="AN427" s="59" t="s">
        <v>7615</v>
      </c>
      <c r="AP427" s="59"/>
      <c r="AT427" s="150" t="s">
        <v>81</v>
      </c>
      <c r="AU427" s="150" t="s">
        <v>81</v>
      </c>
      <c r="AV427" s="150" t="s">
        <v>81</v>
      </c>
      <c r="AX427" s="1" t="str">
        <f t="shared" si="150"/>
        <v/>
      </c>
      <c r="AY427" s="1" t="str">
        <f t="shared" si="151"/>
        <v/>
      </c>
      <c r="BA427" t="s">
        <v>239</v>
      </c>
      <c r="BB427" t="s">
        <v>4308</v>
      </c>
      <c r="BO427" s="8"/>
      <c r="BP427" s="8"/>
      <c r="BY427">
        <v>655431</v>
      </c>
      <c r="BZ427" t="s">
        <v>14505</v>
      </c>
    </row>
    <row r="428" spans="1:78" x14ac:dyDescent="0.25">
      <c r="A428" s="1" t="str">
        <f t="shared" si="135"/>
        <v/>
      </c>
      <c r="B428" s="1" t="str">
        <f t="shared" si="136"/>
        <v/>
      </c>
      <c r="C428" s="60" t="str">
        <f t="shared" si="137"/>
        <v/>
      </c>
      <c r="D428" s="1" t="str">
        <f t="shared" si="138"/>
        <v/>
      </c>
      <c r="E428" s="1" t="str">
        <f t="shared" si="139"/>
        <v/>
      </c>
      <c r="F428" s="1" t="str">
        <f t="shared" si="140"/>
        <v/>
      </c>
      <c r="G428" s="1" t="str">
        <f t="shared" si="141"/>
        <v/>
      </c>
      <c r="H428" s="55" t="str">
        <f t="shared" si="142"/>
        <v/>
      </c>
      <c r="I428" s="1" t="str">
        <f>IF(O428="","",(IF(ISNA(VLOOKUP(O428,'On-Air sites List'!$B$1:$B$2000,1,FALSE)),"Not in List","")))</f>
        <v/>
      </c>
      <c r="J428" s="1" t="str">
        <f t="shared" si="143"/>
        <v/>
      </c>
      <c r="K428" s="1" t="str">
        <f t="shared" si="144"/>
        <v/>
      </c>
      <c r="L428" s="8"/>
      <c r="M428" s="8"/>
      <c r="N428" s="8"/>
      <c r="O428" s="8"/>
      <c r="P428" s="1" t="str">
        <f t="shared" si="147"/>
        <v/>
      </c>
      <c r="Q428" s="1" t="str">
        <f t="shared" si="148"/>
        <v/>
      </c>
      <c r="U428" s="8"/>
      <c r="W428" s="8"/>
      <c r="X428" s="1" t="str">
        <f t="shared" si="149"/>
        <v/>
      </c>
      <c r="Y428" s="1" t="str">
        <f t="shared" si="145"/>
        <v/>
      </c>
      <c r="Z428" s="117"/>
      <c r="AA428" s="1" t="str">
        <f t="shared" si="146"/>
        <v/>
      </c>
      <c r="AE428" t="s">
        <v>81</v>
      </c>
      <c r="AF428" t="s">
        <v>81</v>
      </c>
      <c r="AG428" t="s">
        <v>81</v>
      </c>
      <c r="AH428" t="s">
        <v>81</v>
      </c>
      <c r="AI428" t="s">
        <v>89</v>
      </c>
      <c r="AK428" t="s">
        <v>81</v>
      </c>
      <c r="AL428" t="s">
        <v>91</v>
      </c>
      <c r="AN428" s="59" t="s">
        <v>7615</v>
      </c>
      <c r="AP428" s="59"/>
      <c r="AT428" s="150" t="s">
        <v>81</v>
      </c>
      <c r="AU428" s="150" t="s">
        <v>81</v>
      </c>
      <c r="AV428" s="150" t="s">
        <v>81</v>
      </c>
      <c r="AX428" s="1" t="str">
        <f t="shared" si="150"/>
        <v/>
      </c>
      <c r="AY428" s="1" t="str">
        <f t="shared" si="151"/>
        <v/>
      </c>
      <c r="BA428" t="s">
        <v>4347</v>
      </c>
      <c r="BB428" t="s">
        <v>4308</v>
      </c>
      <c r="BO428" s="8"/>
      <c r="BP428" s="8"/>
      <c r="BY428">
        <v>655432</v>
      </c>
      <c r="BZ428" t="s">
        <v>14505</v>
      </c>
    </row>
    <row r="429" spans="1:78" x14ac:dyDescent="0.25">
      <c r="A429" s="1" t="str">
        <f t="shared" ref="A429:A492" si="152">IF(O429="","",(IF(ISNA(VLOOKUP(O429,AG:AN,8,FALSE)),"",VLOOKUP(O429,AG:AN,8,FALSE))))</f>
        <v/>
      </c>
      <c r="B429" s="1" t="str">
        <f t="shared" ref="B429:B492" si="153">IF(O429="","",IF(ISNA(VLOOKUP(O429,AG:AN,5,FALSE)),"",VLOOKUP(O429,AG:AN,5,FALSE)))</f>
        <v/>
      </c>
      <c r="C429" s="60" t="str">
        <f t="shared" ref="C429:C492" si="154">IF(O429="","",(IF(ISNA(VLOOKUP(O429,AG:AN,6,FALSE)),"",VLOOKUP(O429,AG:AN,6,FALSE))))</f>
        <v/>
      </c>
      <c r="D429" s="1" t="str">
        <f t="shared" ref="D429:D492" si="155">IF(O429="","",(IF(ISNA(VLOOKUP(O429,AG:AN,2,FALSE)),"",VLOOKUP(O429,AG:AN,2,FALSE))))</f>
        <v/>
      </c>
      <c r="E429" s="1" t="str">
        <f t="shared" ref="E429:E492" si="156">IF(O429="","",(IF(ISNA(VLOOKUP(O429,AG:AN,3,FALSE)),"",VLOOKUP(O429,AG:AN,3,FALSE))))</f>
        <v/>
      </c>
      <c r="F429" s="1" t="str">
        <f t="shared" ref="F429:F492" si="157">IF(ISNA(VLOOKUP(O429,BO:BP,2,FALSE)),"",VLOOKUP(O429,BO:BP,2,FALSE))</f>
        <v/>
      </c>
      <c r="G429" s="1" t="str">
        <f t="shared" ref="G429:G492" si="158">IF(M429="","",(IF(ISNA(VLOOKUP(M429,BD:BE,2,FALSE)),"",VLOOKUP(M429,BD:BE,2,FALSE))))</f>
        <v/>
      </c>
      <c r="H429" s="55" t="str">
        <f t="shared" ref="H429:H492" si="159">IF(O429="","",(IF(ISNA(VLOOKUP(O429,AQ:AS,3,FALSE)),"",VLOOKUP(O429,AQ:AS,3,FALSE))))</f>
        <v/>
      </c>
      <c r="I429" s="1" t="str">
        <f>IF(O429="","",(IF(ISNA(VLOOKUP(O429,'On-Air sites List'!$B$1:$B$2000,1,FALSE)),"Not in List","")))</f>
        <v/>
      </c>
      <c r="J429" s="1" t="str">
        <f t="shared" ref="J429:J492" si="160">IF(O429="","",(IF(ISNA(VLOOKUP(O429,BY:BZ,2,FALSE)),"",VLOOKUP(O429,BY:BZ,2,FALSE))))</f>
        <v/>
      </c>
      <c r="K429" s="1" t="str">
        <f t="shared" ref="K429:K492" si="161">IF(O429="","",(IF(ISNA(VLOOKUP(O429,BA:BB,2,FALSE)),"",VLOOKUP(O429,BA:BB,2,FALSE))))</f>
        <v/>
      </c>
      <c r="L429" s="8"/>
      <c r="M429" s="8"/>
      <c r="N429" s="8"/>
      <c r="O429" s="8"/>
      <c r="P429" s="1" t="str">
        <f t="shared" si="147"/>
        <v/>
      </c>
      <c r="Q429" s="1" t="str">
        <f t="shared" si="148"/>
        <v/>
      </c>
      <c r="U429" s="8"/>
      <c r="W429" s="8"/>
      <c r="X429" s="1" t="str">
        <f t="shared" si="149"/>
        <v/>
      </c>
      <c r="Y429" s="1" t="str">
        <f t="shared" ref="Y429:Y492" si="162">IF(ISNA(VLOOKUP(X429,P:P,1,FALSE)),IF(ISBLANK(X429),"","Cleared"),"")</f>
        <v/>
      </c>
      <c r="Z429" s="117"/>
      <c r="AA429" s="1" t="str">
        <f t="shared" ref="AA429:AA492" si="163">IFERROR(VLOOKUP(W429,$AT$1:$AY$1500,6,0),"")</f>
        <v/>
      </c>
      <c r="AE429" t="s">
        <v>81</v>
      </c>
      <c r="AF429" t="s">
        <v>154</v>
      </c>
      <c r="AG429" t="s">
        <v>155</v>
      </c>
      <c r="AH429" t="s">
        <v>757</v>
      </c>
      <c r="AI429" t="s">
        <v>89</v>
      </c>
      <c r="AK429" t="s">
        <v>758</v>
      </c>
      <c r="AL429" t="s">
        <v>91</v>
      </c>
      <c r="AN429" s="59" t="s">
        <v>7615</v>
      </c>
      <c r="AP429" s="59"/>
      <c r="AT429" s="150" t="s">
        <v>81</v>
      </c>
      <c r="AU429" s="150" t="s">
        <v>81</v>
      </c>
      <c r="AV429" s="150" t="s">
        <v>81</v>
      </c>
      <c r="AX429" s="1" t="str">
        <f t="shared" si="150"/>
        <v/>
      </c>
      <c r="AY429" s="1" t="str">
        <f t="shared" si="151"/>
        <v/>
      </c>
      <c r="BA429" t="s">
        <v>4348</v>
      </c>
      <c r="BB429" t="s">
        <v>4308</v>
      </c>
      <c r="BO429" s="8"/>
      <c r="BP429" s="8"/>
      <c r="BY429">
        <v>665433</v>
      </c>
      <c r="BZ429" t="s">
        <v>14505</v>
      </c>
    </row>
    <row r="430" spans="1:78" x14ac:dyDescent="0.25">
      <c r="A430" s="1" t="str">
        <f t="shared" si="152"/>
        <v/>
      </c>
      <c r="B430" s="1" t="str">
        <f t="shared" si="153"/>
        <v/>
      </c>
      <c r="C430" s="60" t="str">
        <f t="shared" si="154"/>
        <v/>
      </c>
      <c r="D430" s="1" t="str">
        <f t="shared" si="155"/>
        <v/>
      </c>
      <c r="E430" s="1" t="str">
        <f t="shared" si="156"/>
        <v/>
      </c>
      <c r="F430" s="1" t="str">
        <f t="shared" si="157"/>
        <v/>
      </c>
      <c r="G430" s="1" t="str">
        <f t="shared" si="158"/>
        <v/>
      </c>
      <c r="H430" s="55" t="str">
        <f t="shared" si="159"/>
        <v/>
      </c>
      <c r="I430" s="1" t="str">
        <f>IF(O430="","",(IF(ISNA(VLOOKUP(O430,'On-Air sites List'!$B$1:$B$2000,1,FALSE)),"Not in List","")))</f>
        <v/>
      </c>
      <c r="J430" s="1" t="str">
        <f t="shared" si="160"/>
        <v/>
      </c>
      <c r="K430" s="1" t="str">
        <f t="shared" si="161"/>
        <v/>
      </c>
      <c r="L430" s="8"/>
      <c r="M430" s="8"/>
      <c r="N430" s="8"/>
      <c r="O430" s="8"/>
      <c r="P430" s="1" t="str">
        <f t="shared" si="147"/>
        <v/>
      </c>
      <c r="Q430" s="1" t="str">
        <f t="shared" si="148"/>
        <v/>
      </c>
      <c r="U430" s="8"/>
      <c r="W430" s="8"/>
      <c r="X430" s="1" t="str">
        <f t="shared" si="149"/>
        <v/>
      </c>
      <c r="Y430" s="1" t="str">
        <f t="shared" si="162"/>
        <v/>
      </c>
      <c r="Z430" s="117"/>
      <c r="AA430" s="1" t="str">
        <f t="shared" si="163"/>
        <v/>
      </c>
      <c r="AE430" t="s">
        <v>759</v>
      </c>
      <c r="AF430" t="s">
        <v>86</v>
      </c>
      <c r="AG430" t="s">
        <v>87</v>
      </c>
      <c r="AH430" t="s">
        <v>760</v>
      </c>
      <c r="AI430" t="s">
        <v>89</v>
      </c>
      <c r="AK430" t="s">
        <v>761</v>
      </c>
      <c r="AL430" t="s">
        <v>91</v>
      </c>
      <c r="AN430" s="59" t="s">
        <v>7616</v>
      </c>
      <c r="AP430" s="59"/>
      <c r="AT430" s="150" t="s">
        <v>81</v>
      </c>
      <c r="AU430" s="150" t="s">
        <v>81</v>
      </c>
      <c r="AV430" s="150" t="s">
        <v>81</v>
      </c>
      <c r="AX430" s="1" t="str">
        <f t="shared" si="150"/>
        <v/>
      </c>
      <c r="AY430" s="1" t="str">
        <f t="shared" si="151"/>
        <v/>
      </c>
      <c r="BA430" t="s">
        <v>4349</v>
      </c>
      <c r="BB430" t="s">
        <v>4308</v>
      </c>
      <c r="BO430" s="8"/>
      <c r="BP430" s="8"/>
      <c r="BY430">
        <v>665434</v>
      </c>
      <c r="BZ430" t="s">
        <v>14505</v>
      </c>
    </row>
    <row r="431" spans="1:78" x14ac:dyDescent="0.25">
      <c r="A431" s="1" t="str">
        <f t="shared" si="152"/>
        <v/>
      </c>
      <c r="B431" s="1" t="str">
        <f t="shared" si="153"/>
        <v/>
      </c>
      <c r="C431" s="60" t="str">
        <f t="shared" si="154"/>
        <v/>
      </c>
      <c r="D431" s="1" t="str">
        <f t="shared" si="155"/>
        <v/>
      </c>
      <c r="E431" s="1" t="str">
        <f t="shared" si="156"/>
        <v/>
      </c>
      <c r="F431" s="1" t="str">
        <f t="shared" si="157"/>
        <v/>
      </c>
      <c r="G431" s="1" t="str">
        <f t="shared" si="158"/>
        <v/>
      </c>
      <c r="H431" s="55" t="str">
        <f t="shared" si="159"/>
        <v/>
      </c>
      <c r="I431" s="1" t="str">
        <f>IF(O431="","",(IF(ISNA(VLOOKUP(O431,'On-Air sites List'!$B$1:$B$2000,1,FALSE)),"Not in List","")))</f>
        <v/>
      </c>
      <c r="J431" s="1" t="str">
        <f t="shared" si="160"/>
        <v/>
      </c>
      <c r="K431" s="1" t="str">
        <f t="shared" si="161"/>
        <v/>
      </c>
      <c r="L431" s="8"/>
      <c r="M431" s="8"/>
      <c r="N431" s="8"/>
      <c r="O431" s="8"/>
      <c r="P431" s="1" t="str">
        <f t="shared" si="147"/>
        <v/>
      </c>
      <c r="Q431" s="1" t="str">
        <f t="shared" si="148"/>
        <v/>
      </c>
      <c r="U431" s="8"/>
      <c r="W431" s="8"/>
      <c r="X431" s="1" t="str">
        <f t="shared" si="149"/>
        <v/>
      </c>
      <c r="Y431" s="1" t="str">
        <f t="shared" si="162"/>
        <v/>
      </c>
      <c r="Z431" s="117"/>
      <c r="AA431" s="1" t="str">
        <f t="shared" si="163"/>
        <v/>
      </c>
      <c r="AE431" t="s">
        <v>81</v>
      </c>
      <c r="AF431" t="s">
        <v>92</v>
      </c>
      <c r="AG431" t="s">
        <v>93</v>
      </c>
      <c r="AH431" t="s">
        <v>762</v>
      </c>
      <c r="AI431" t="s">
        <v>89</v>
      </c>
      <c r="AK431" t="s">
        <v>763</v>
      </c>
      <c r="AL431" t="s">
        <v>91</v>
      </c>
      <c r="AN431" s="59" t="s">
        <v>7616</v>
      </c>
      <c r="AP431" s="59"/>
      <c r="AT431" s="150" t="s">
        <v>81</v>
      </c>
      <c r="AU431" s="150" t="s">
        <v>81</v>
      </c>
      <c r="AV431" s="150" t="s">
        <v>81</v>
      </c>
      <c r="AX431" s="1" t="str">
        <f t="shared" si="150"/>
        <v/>
      </c>
      <c r="AY431" s="1" t="str">
        <f t="shared" si="151"/>
        <v/>
      </c>
      <c r="BA431" t="s">
        <v>4350</v>
      </c>
      <c r="BB431" t="s">
        <v>4308</v>
      </c>
      <c r="BO431" s="8"/>
      <c r="BP431" s="8"/>
      <c r="BY431">
        <v>665435</v>
      </c>
      <c r="BZ431" t="s">
        <v>14505</v>
      </c>
    </row>
    <row r="432" spans="1:78" x14ac:dyDescent="0.25">
      <c r="A432" s="1" t="str">
        <f t="shared" si="152"/>
        <v/>
      </c>
      <c r="B432" s="1" t="str">
        <f t="shared" si="153"/>
        <v/>
      </c>
      <c r="C432" s="60" t="str">
        <f t="shared" si="154"/>
        <v/>
      </c>
      <c r="D432" s="1" t="str">
        <f t="shared" si="155"/>
        <v/>
      </c>
      <c r="E432" s="1" t="str">
        <f t="shared" si="156"/>
        <v/>
      </c>
      <c r="F432" s="1" t="str">
        <f t="shared" si="157"/>
        <v/>
      </c>
      <c r="G432" s="1" t="str">
        <f t="shared" si="158"/>
        <v/>
      </c>
      <c r="H432" s="55" t="str">
        <f t="shared" si="159"/>
        <v/>
      </c>
      <c r="I432" s="1" t="str">
        <f>IF(O432="","",(IF(ISNA(VLOOKUP(O432,'On-Air sites List'!$B$1:$B$2000,1,FALSE)),"Not in List","")))</f>
        <v/>
      </c>
      <c r="J432" s="1" t="str">
        <f t="shared" si="160"/>
        <v/>
      </c>
      <c r="K432" s="1" t="str">
        <f t="shared" si="161"/>
        <v/>
      </c>
      <c r="L432" s="8"/>
      <c r="M432" s="8"/>
      <c r="N432" s="8"/>
      <c r="O432" s="8"/>
      <c r="P432" s="1" t="str">
        <f t="shared" si="147"/>
        <v/>
      </c>
      <c r="Q432" s="1" t="str">
        <f t="shared" si="148"/>
        <v/>
      </c>
      <c r="U432" s="8"/>
      <c r="W432" s="8"/>
      <c r="X432" s="1" t="str">
        <f t="shared" si="149"/>
        <v/>
      </c>
      <c r="Y432" s="1" t="str">
        <f t="shared" si="162"/>
        <v/>
      </c>
      <c r="Z432" s="117"/>
      <c r="AA432" s="1" t="str">
        <f t="shared" si="163"/>
        <v/>
      </c>
      <c r="AE432" t="s">
        <v>81</v>
      </c>
      <c r="AF432" t="s">
        <v>96</v>
      </c>
      <c r="AG432" t="s">
        <v>97</v>
      </c>
      <c r="AH432" t="s">
        <v>764</v>
      </c>
      <c r="AI432" t="s">
        <v>89</v>
      </c>
      <c r="AK432" t="s">
        <v>765</v>
      </c>
      <c r="AL432" t="s">
        <v>91</v>
      </c>
      <c r="AN432" s="59" t="s">
        <v>7616</v>
      </c>
      <c r="AP432" s="59"/>
      <c r="AT432" s="150" t="s">
        <v>81</v>
      </c>
      <c r="AU432" s="150" t="s">
        <v>81</v>
      </c>
      <c r="AV432" s="150" t="s">
        <v>81</v>
      </c>
      <c r="AX432" s="1" t="str">
        <f t="shared" si="150"/>
        <v/>
      </c>
      <c r="AY432" s="1" t="str">
        <f t="shared" si="151"/>
        <v/>
      </c>
      <c r="BA432" t="s">
        <v>738</v>
      </c>
      <c r="BB432" t="s">
        <v>4308</v>
      </c>
      <c r="BO432" s="8"/>
      <c r="BP432" s="8"/>
      <c r="BY432">
        <v>665436</v>
      </c>
      <c r="BZ432" t="s">
        <v>14505</v>
      </c>
    </row>
    <row r="433" spans="1:78" x14ac:dyDescent="0.25">
      <c r="A433" s="1" t="str">
        <f t="shared" si="152"/>
        <v/>
      </c>
      <c r="B433" s="1" t="str">
        <f t="shared" si="153"/>
        <v/>
      </c>
      <c r="C433" s="60" t="str">
        <f t="shared" si="154"/>
        <v/>
      </c>
      <c r="D433" s="1" t="str">
        <f t="shared" si="155"/>
        <v/>
      </c>
      <c r="E433" s="1" t="str">
        <f t="shared" si="156"/>
        <v/>
      </c>
      <c r="F433" s="1" t="str">
        <f t="shared" si="157"/>
        <v/>
      </c>
      <c r="G433" s="1" t="str">
        <f t="shared" si="158"/>
        <v/>
      </c>
      <c r="H433" s="55" t="str">
        <f t="shared" si="159"/>
        <v/>
      </c>
      <c r="I433" s="1" t="str">
        <f>IF(O433="","",(IF(ISNA(VLOOKUP(O433,'On-Air sites List'!$B$1:$B$2000,1,FALSE)),"Not in List","")))</f>
        <v/>
      </c>
      <c r="J433" s="1" t="str">
        <f t="shared" si="160"/>
        <v/>
      </c>
      <c r="K433" s="1" t="str">
        <f t="shared" si="161"/>
        <v/>
      </c>
      <c r="L433" s="8"/>
      <c r="M433" s="8"/>
      <c r="N433" s="8"/>
      <c r="O433" s="8"/>
      <c r="P433" s="1" t="str">
        <f t="shared" si="147"/>
        <v/>
      </c>
      <c r="Q433" s="1" t="str">
        <f t="shared" si="148"/>
        <v/>
      </c>
      <c r="U433" s="8"/>
      <c r="W433" s="8"/>
      <c r="X433" s="1" t="str">
        <f t="shared" si="149"/>
        <v/>
      </c>
      <c r="Y433" s="1" t="str">
        <f t="shared" si="162"/>
        <v/>
      </c>
      <c r="Z433" s="117"/>
      <c r="AA433" s="1" t="str">
        <f t="shared" si="163"/>
        <v/>
      </c>
      <c r="AE433" t="s">
        <v>81</v>
      </c>
      <c r="AF433" t="s">
        <v>100</v>
      </c>
      <c r="AG433" t="s">
        <v>101</v>
      </c>
      <c r="AH433" t="s">
        <v>766</v>
      </c>
      <c r="AI433" t="s">
        <v>89</v>
      </c>
      <c r="AK433" t="s">
        <v>767</v>
      </c>
      <c r="AL433" t="s">
        <v>91</v>
      </c>
      <c r="AN433" s="59" t="s">
        <v>7616</v>
      </c>
      <c r="AP433" s="59"/>
      <c r="AT433" s="150" t="s">
        <v>81</v>
      </c>
      <c r="AU433" s="150" t="s">
        <v>81</v>
      </c>
      <c r="AV433" s="150" t="s">
        <v>81</v>
      </c>
      <c r="AX433" s="1" t="str">
        <f t="shared" si="150"/>
        <v/>
      </c>
      <c r="AY433" s="1" t="str">
        <f t="shared" si="151"/>
        <v/>
      </c>
      <c r="BA433" t="s">
        <v>700</v>
      </c>
      <c r="BB433" t="s">
        <v>4308</v>
      </c>
      <c r="BO433" s="8"/>
      <c r="BP433" s="8"/>
      <c r="BY433">
        <v>665437</v>
      </c>
      <c r="BZ433" t="s">
        <v>14505</v>
      </c>
    </row>
    <row r="434" spans="1:78" x14ac:dyDescent="0.25">
      <c r="A434" s="1" t="str">
        <f t="shared" si="152"/>
        <v/>
      </c>
      <c r="B434" s="1" t="str">
        <f t="shared" si="153"/>
        <v/>
      </c>
      <c r="C434" s="60" t="str">
        <f t="shared" si="154"/>
        <v/>
      </c>
      <c r="D434" s="1" t="str">
        <f t="shared" si="155"/>
        <v/>
      </c>
      <c r="E434" s="1" t="str">
        <f t="shared" si="156"/>
        <v/>
      </c>
      <c r="F434" s="1" t="str">
        <f t="shared" si="157"/>
        <v/>
      </c>
      <c r="G434" s="1" t="str">
        <f t="shared" si="158"/>
        <v/>
      </c>
      <c r="H434" s="55" t="str">
        <f t="shared" si="159"/>
        <v/>
      </c>
      <c r="I434" s="1" t="str">
        <f>IF(O434="","",(IF(ISNA(VLOOKUP(O434,'On-Air sites List'!$B$1:$B$2000,1,FALSE)),"Not in List","")))</f>
        <v/>
      </c>
      <c r="J434" s="1" t="str">
        <f t="shared" si="160"/>
        <v/>
      </c>
      <c r="K434" s="1" t="str">
        <f t="shared" si="161"/>
        <v/>
      </c>
      <c r="L434" s="8"/>
      <c r="M434" s="8"/>
      <c r="N434" s="8"/>
      <c r="O434" s="8"/>
      <c r="P434" s="1" t="str">
        <f t="shared" si="147"/>
        <v/>
      </c>
      <c r="Q434" s="1" t="str">
        <f t="shared" si="148"/>
        <v/>
      </c>
      <c r="U434" s="8"/>
      <c r="W434" s="8"/>
      <c r="X434" s="1" t="str">
        <f t="shared" si="149"/>
        <v/>
      </c>
      <c r="Y434" s="1" t="str">
        <f t="shared" si="162"/>
        <v/>
      </c>
      <c r="Z434" s="117"/>
      <c r="AA434" s="1" t="str">
        <f t="shared" si="163"/>
        <v/>
      </c>
      <c r="AE434" t="s">
        <v>81</v>
      </c>
      <c r="AF434" t="s">
        <v>104</v>
      </c>
      <c r="AG434" t="s">
        <v>105</v>
      </c>
      <c r="AH434" t="s">
        <v>768</v>
      </c>
      <c r="AI434" t="s">
        <v>89</v>
      </c>
      <c r="AK434" t="s">
        <v>769</v>
      </c>
      <c r="AL434" t="s">
        <v>91</v>
      </c>
      <c r="AN434" s="59" t="s">
        <v>7616</v>
      </c>
      <c r="AP434" s="59"/>
      <c r="AT434" s="150" t="s">
        <v>81</v>
      </c>
      <c r="AU434" s="150" t="s">
        <v>81</v>
      </c>
      <c r="AV434" s="150" t="s">
        <v>81</v>
      </c>
      <c r="AX434" s="1" t="str">
        <f t="shared" si="150"/>
        <v/>
      </c>
      <c r="AY434" s="1" t="str">
        <f t="shared" si="151"/>
        <v/>
      </c>
      <c r="BA434" t="s">
        <v>722</v>
      </c>
      <c r="BB434" t="s">
        <v>4308</v>
      </c>
      <c r="BO434" s="8"/>
      <c r="BP434" s="8"/>
      <c r="BY434">
        <v>675438</v>
      </c>
      <c r="BZ434" t="s">
        <v>14506</v>
      </c>
    </row>
    <row r="435" spans="1:78" x14ac:dyDescent="0.25">
      <c r="A435" s="1" t="str">
        <f t="shared" si="152"/>
        <v/>
      </c>
      <c r="B435" s="1" t="str">
        <f t="shared" si="153"/>
        <v/>
      </c>
      <c r="C435" s="60" t="str">
        <f t="shared" si="154"/>
        <v/>
      </c>
      <c r="D435" s="1" t="str">
        <f t="shared" si="155"/>
        <v/>
      </c>
      <c r="E435" s="1" t="str">
        <f t="shared" si="156"/>
        <v/>
      </c>
      <c r="F435" s="1" t="str">
        <f t="shared" si="157"/>
        <v/>
      </c>
      <c r="G435" s="1" t="str">
        <f t="shared" si="158"/>
        <v/>
      </c>
      <c r="H435" s="55" t="str">
        <f t="shared" si="159"/>
        <v/>
      </c>
      <c r="I435" s="1" t="str">
        <f>IF(O435="","",(IF(ISNA(VLOOKUP(O435,'On-Air sites List'!$B$1:$B$2000,1,FALSE)),"Not in List","")))</f>
        <v/>
      </c>
      <c r="J435" s="1" t="str">
        <f t="shared" si="160"/>
        <v/>
      </c>
      <c r="K435" s="1" t="str">
        <f t="shared" si="161"/>
        <v/>
      </c>
      <c r="L435" s="8"/>
      <c r="M435" s="8"/>
      <c r="N435" s="8"/>
      <c r="O435" s="8"/>
      <c r="P435" s="1" t="str">
        <f t="shared" si="147"/>
        <v/>
      </c>
      <c r="Q435" s="1" t="str">
        <f t="shared" si="148"/>
        <v/>
      </c>
      <c r="U435" s="8"/>
      <c r="W435" s="8"/>
      <c r="X435" s="1" t="str">
        <f t="shared" si="149"/>
        <v/>
      </c>
      <c r="Y435" s="1" t="str">
        <f t="shared" si="162"/>
        <v/>
      </c>
      <c r="Z435" s="117"/>
      <c r="AA435" s="1" t="str">
        <f t="shared" si="163"/>
        <v/>
      </c>
      <c r="AE435" t="s">
        <v>81</v>
      </c>
      <c r="AF435" t="s">
        <v>108</v>
      </c>
      <c r="AG435" t="s">
        <v>109</v>
      </c>
      <c r="AH435" t="s">
        <v>770</v>
      </c>
      <c r="AI435" t="s">
        <v>89</v>
      </c>
      <c r="AK435" t="s">
        <v>771</v>
      </c>
      <c r="AL435" t="s">
        <v>91</v>
      </c>
      <c r="AN435" s="59" t="s">
        <v>7616</v>
      </c>
      <c r="AP435" s="59"/>
      <c r="AT435" s="150" t="s">
        <v>81</v>
      </c>
      <c r="AU435" s="150" t="s">
        <v>81</v>
      </c>
      <c r="AV435" s="150" t="s">
        <v>81</v>
      </c>
      <c r="AX435" s="1" t="str">
        <f t="shared" si="150"/>
        <v/>
      </c>
      <c r="AY435" s="1" t="str">
        <f t="shared" si="151"/>
        <v/>
      </c>
      <c r="BA435" t="s">
        <v>746</v>
      </c>
      <c r="BB435" t="s">
        <v>4308</v>
      </c>
      <c r="BO435" s="8"/>
      <c r="BP435" s="8"/>
      <c r="BY435">
        <v>685439</v>
      </c>
      <c r="BZ435" t="s">
        <v>14505</v>
      </c>
    </row>
    <row r="436" spans="1:78" x14ac:dyDescent="0.25">
      <c r="A436" s="1" t="str">
        <f t="shared" si="152"/>
        <v/>
      </c>
      <c r="B436" s="1" t="str">
        <f t="shared" si="153"/>
        <v/>
      </c>
      <c r="C436" s="60" t="str">
        <f t="shared" si="154"/>
        <v/>
      </c>
      <c r="D436" s="1" t="str">
        <f t="shared" si="155"/>
        <v/>
      </c>
      <c r="E436" s="1" t="str">
        <f t="shared" si="156"/>
        <v/>
      </c>
      <c r="F436" s="1" t="str">
        <f t="shared" si="157"/>
        <v/>
      </c>
      <c r="G436" s="1" t="str">
        <f t="shared" si="158"/>
        <v/>
      </c>
      <c r="H436" s="55" t="str">
        <f t="shared" si="159"/>
        <v/>
      </c>
      <c r="I436" s="1" t="str">
        <f>IF(O436="","",(IF(ISNA(VLOOKUP(O436,'On-Air sites List'!$B$1:$B$2000,1,FALSE)),"Not in List","")))</f>
        <v/>
      </c>
      <c r="J436" s="1" t="str">
        <f t="shared" si="160"/>
        <v/>
      </c>
      <c r="K436" s="1" t="str">
        <f t="shared" si="161"/>
        <v/>
      </c>
      <c r="L436" s="8"/>
      <c r="M436" s="8"/>
      <c r="N436" s="8"/>
      <c r="O436" s="8"/>
      <c r="P436" s="1" t="str">
        <f t="shared" si="147"/>
        <v/>
      </c>
      <c r="Q436" s="1" t="str">
        <f t="shared" si="148"/>
        <v/>
      </c>
      <c r="U436" s="8"/>
      <c r="W436" s="8"/>
      <c r="X436" s="1" t="str">
        <f t="shared" si="149"/>
        <v/>
      </c>
      <c r="Y436" s="1" t="str">
        <f t="shared" si="162"/>
        <v/>
      </c>
      <c r="Z436" s="117"/>
      <c r="AA436" s="1" t="str">
        <f t="shared" si="163"/>
        <v/>
      </c>
      <c r="AE436" t="s">
        <v>81</v>
      </c>
      <c r="AF436" t="s">
        <v>772</v>
      </c>
      <c r="AG436" t="s">
        <v>773</v>
      </c>
      <c r="AH436" t="s">
        <v>774</v>
      </c>
      <c r="AI436" t="s">
        <v>89</v>
      </c>
      <c r="AK436" t="s">
        <v>775</v>
      </c>
      <c r="AL436" t="s">
        <v>91</v>
      </c>
      <c r="AN436" s="59" t="s">
        <v>7616</v>
      </c>
      <c r="AP436" s="59"/>
      <c r="AT436" s="150" t="s">
        <v>81</v>
      </c>
      <c r="AU436" s="150" t="s">
        <v>81</v>
      </c>
      <c r="AV436" s="150" t="s">
        <v>81</v>
      </c>
      <c r="AX436" s="1" t="str">
        <f t="shared" si="150"/>
        <v/>
      </c>
      <c r="AY436" s="1" t="str">
        <f t="shared" si="151"/>
        <v/>
      </c>
      <c r="BA436" t="s">
        <v>4351</v>
      </c>
      <c r="BB436" t="s">
        <v>4308</v>
      </c>
      <c r="BO436" s="8"/>
      <c r="BP436" s="8"/>
      <c r="BY436">
        <v>695440</v>
      </c>
      <c r="BZ436" t="s">
        <v>14505</v>
      </c>
    </row>
    <row r="437" spans="1:78" x14ac:dyDescent="0.25">
      <c r="A437" s="1" t="str">
        <f t="shared" si="152"/>
        <v/>
      </c>
      <c r="B437" s="1" t="str">
        <f t="shared" si="153"/>
        <v/>
      </c>
      <c r="C437" s="60" t="str">
        <f t="shared" si="154"/>
        <v/>
      </c>
      <c r="D437" s="1" t="str">
        <f t="shared" si="155"/>
        <v/>
      </c>
      <c r="E437" s="1" t="str">
        <f t="shared" si="156"/>
        <v/>
      </c>
      <c r="F437" s="1" t="str">
        <f t="shared" si="157"/>
        <v/>
      </c>
      <c r="G437" s="1" t="str">
        <f t="shared" si="158"/>
        <v/>
      </c>
      <c r="H437" s="55" t="str">
        <f t="shared" si="159"/>
        <v/>
      </c>
      <c r="I437" s="1" t="str">
        <f>IF(O437="","",(IF(ISNA(VLOOKUP(O437,'On-Air sites List'!$B$1:$B$2000,1,FALSE)),"Not in List","")))</f>
        <v/>
      </c>
      <c r="J437" s="1" t="str">
        <f t="shared" si="160"/>
        <v/>
      </c>
      <c r="K437" s="1" t="str">
        <f t="shared" si="161"/>
        <v/>
      </c>
      <c r="L437" s="8"/>
      <c r="M437" s="8"/>
      <c r="N437" s="8"/>
      <c r="O437" s="8"/>
      <c r="P437" s="1" t="str">
        <f t="shared" si="147"/>
        <v/>
      </c>
      <c r="Q437" s="1" t="str">
        <f t="shared" si="148"/>
        <v/>
      </c>
      <c r="U437" s="8"/>
      <c r="W437" s="8"/>
      <c r="X437" s="1" t="str">
        <f t="shared" si="149"/>
        <v/>
      </c>
      <c r="Y437" s="1" t="str">
        <f t="shared" si="162"/>
        <v/>
      </c>
      <c r="Z437" s="117"/>
      <c r="AA437" s="1" t="str">
        <f t="shared" si="163"/>
        <v/>
      </c>
      <c r="AE437" t="s">
        <v>81</v>
      </c>
      <c r="AF437" t="s">
        <v>7617</v>
      </c>
      <c r="AG437" t="s">
        <v>7618</v>
      </c>
      <c r="AH437" t="s">
        <v>7619</v>
      </c>
      <c r="AI437" t="s">
        <v>89</v>
      </c>
      <c r="AK437" t="s">
        <v>7620</v>
      </c>
      <c r="AL437" t="s">
        <v>91</v>
      </c>
      <c r="AN437" s="59" t="s">
        <v>7616</v>
      </c>
      <c r="AP437" s="59"/>
      <c r="AT437" s="150" t="s">
        <v>81</v>
      </c>
      <c r="AU437" s="150" t="s">
        <v>81</v>
      </c>
      <c r="AV437" s="150" t="s">
        <v>81</v>
      </c>
      <c r="AX437" s="1" t="str">
        <f t="shared" si="150"/>
        <v/>
      </c>
      <c r="AY437" s="1" t="str">
        <f t="shared" si="151"/>
        <v/>
      </c>
      <c r="BA437" t="s">
        <v>750</v>
      </c>
      <c r="BB437" t="s">
        <v>4308</v>
      </c>
      <c r="BO437" s="8"/>
      <c r="BP437" s="8"/>
      <c r="BY437">
        <v>695441</v>
      </c>
      <c r="BZ437" t="s">
        <v>14505</v>
      </c>
    </row>
    <row r="438" spans="1:78" x14ac:dyDescent="0.25">
      <c r="A438" s="1" t="str">
        <f t="shared" si="152"/>
        <v/>
      </c>
      <c r="B438" s="1" t="str">
        <f t="shared" si="153"/>
        <v/>
      </c>
      <c r="C438" s="60" t="str">
        <f t="shared" si="154"/>
        <v/>
      </c>
      <c r="D438" s="1" t="str">
        <f t="shared" si="155"/>
        <v/>
      </c>
      <c r="E438" s="1" t="str">
        <f t="shared" si="156"/>
        <v/>
      </c>
      <c r="F438" s="1" t="str">
        <f t="shared" si="157"/>
        <v/>
      </c>
      <c r="G438" s="1" t="str">
        <f t="shared" si="158"/>
        <v/>
      </c>
      <c r="H438" s="55" t="str">
        <f t="shared" si="159"/>
        <v/>
      </c>
      <c r="I438" s="1" t="str">
        <f>IF(O438="","",(IF(ISNA(VLOOKUP(O438,'On-Air sites List'!$B$1:$B$2000,1,FALSE)),"Not in List","")))</f>
        <v/>
      </c>
      <c r="J438" s="1" t="str">
        <f t="shared" si="160"/>
        <v/>
      </c>
      <c r="K438" s="1" t="str">
        <f t="shared" si="161"/>
        <v/>
      </c>
      <c r="L438" s="8"/>
      <c r="M438" s="8"/>
      <c r="N438" s="8"/>
      <c r="O438" s="8"/>
      <c r="P438" s="1" t="str">
        <f t="shared" si="147"/>
        <v/>
      </c>
      <c r="Q438" s="1" t="str">
        <f t="shared" si="148"/>
        <v/>
      </c>
      <c r="U438" s="8"/>
      <c r="W438" s="8"/>
      <c r="X438" s="1" t="str">
        <f t="shared" si="149"/>
        <v/>
      </c>
      <c r="Y438" s="1" t="str">
        <f t="shared" si="162"/>
        <v/>
      </c>
      <c r="Z438" s="117"/>
      <c r="AA438" s="1" t="str">
        <f t="shared" si="163"/>
        <v/>
      </c>
      <c r="AE438" t="s">
        <v>81</v>
      </c>
      <c r="AF438" t="s">
        <v>11833</v>
      </c>
      <c r="AG438" t="s">
        <v>4446</v>
      </c>
      <c r="AH438" t="s">
        <v>11834</v>
      </c>
      <c r="AI438" t="s">
        <v>89</v>
      </c>
      <c r="AK438" t="s">
        <v>11835</v>
      </c>
      <c r="AL438" t="s">
        <v>91</v>
      </c>
      <c r="AN438" s="59" t="s">
        <v>7616</v>
      </c>
      <c r="AP438" s="59"/>
      <c r="AT438" s="150" t="s">
        <v>81</v>
      </c>
      <c r="AU438" s="150" t="s">
        <v>81</v>
      </c>
      <c r="AV438" s="150" t="s">
        <v>81</v>
      </c>
      <c r="AX438" s="1" t="str">
        <f t="shared" si="150"/>
        <v/>
      </c>
      <c r="AY438" s="1" t="str">
        <f t="shared" si="151"/>
        <v/>
      </c>
      <c r="BA438" t="s">
        <v>4352</v>
      </c>
      <c r="BB438" t="s">
        <v>4308</v>
      </c>
      <c r="BO438" s="8"/>
      <c r="BP438" s="8"/>
      <c r="BY438">
        <v>695442</v>
      </c>
      <c r="BZ438" t="s">
        <v>14505</v>
      </c>
    </row>
    <row r="439" spans="1:78" x14ac:dyDescent="0.25">
      <c r="A439" s="1" t="str">
        <f t="shared" si="152"/>
        <v/>
      </c>
      <c r="B439" s="1" t="str">
        <f t="shared" si="153"/>
        <v/>
      </c>
      <c r="C439" s="60" t="str">
        <f t="shared" si="154"/>
        <v/>
      </c>
      <c r="D439" s="1" t="str">
        <f t="shared" si="155"/>
        <v/>
      </c>
      <c r="E439" s="1" t="str">
        <f t="shared" si="156"/>
        <v/>
      </c>
      <c r="F439" s="1" t="str">
        <f t="shared" si="157"/>
        <v/>
      </c>
      <c r="G439" s="1" t="str">
        <f t="shared" si="158"/>
        <v/>
      </c>
      <c r="H439" s="55" t="str">
        <f t="shared" si="159"/>
        <v/>
      </c>
      <c r="I439" s="1" t="str">
        <f>IF(O439="","",(IF(ISNA(VLOOKUP(O439,'On-Air sites List'!$B$1:$B$2000,1,FALSE)),"Not in List","")))</f>
        <v/>
      </c>
      <c r="J439" s="1" t="str">
        <f t="shared" si="160"/>
        <v/>
      </c>
      <c r="K439" s="1" t="str">
        <f t="shared" si="161"/>
        <v/>
      </c>
      <c r="L439" s="8"/>
      <c r="M439" s="8"/>
      <c r="N439" s="8"/>
      <c r="O439" s="8"/>
      <c r="P439" s="1" t="str">
        <f t="shared" si="147"/>
        <v/>
      </c>
      <c r="Q439" s="1" t="str">
        <f t="shared" si="148"/>
        <v/>
      </c>
      <c r="U439" s="8"/>
      <c r="W439" s="8"/>
      <c r="X439" s="1" t="str">
        <f t="shared" si="149"/>
        <v/>
      </c>
      <c r="Y439" s="1" t="str">
        <f t="shared" si="162"/>
        <v/>
      </c>
      <c r="Z439" s="117"/>
      <c r="AA439" s="1" t="str">
        <f t="shared" si="163"/>
        <v/>
      </c>
      <c r="AE439" t="s">
        <v>81</v>
      </c>
      <c r="AF439" t="s">
        <v>808</v>
      </c>
      <c r="AG439" t="s">
        <v>809</v>
      </c>
      <c r="AH439" t="s">
        <v>11836</v>
      </c>
      <c r="AI439" t="s">
        <v>89</v>
      </c>
      <c r="AK439" t="s">
        <v>11837</v>
      </c>
      <c r="AL439" t="s">
        <v>91</v>
      </c>
      <c r="AN439" s="59" t="s">
        <v>7616</v>
      </c>
      <c r="AP439" s="59"/>
      <c r="AT439" s="150" t="s">
        <v>81</v>
      </c>
      <c r="AU439" s="150" t="s">
        <v>81</v>
      </c>
      <c r="AV439" s="150" t="s">
        <v>81</v>
      </c>
      <c r="AX439" s="1" t="str">
        <f t="shared" si="150"/>
        <v/>
      </c>
      <c r="AY439" s="1" t="str">
        <f t="shared" si="151"/>
        <v/>
      </c>
      <c r="BA439" t="s">
        <v>4353</v>
      </c>
      <c r="BB439" t="s">
        <v>4308</v>
      </c>
      <c r="BO439" s="8"/>
      <c r="BP439" s="8"/>
      <c r="BY439">
        <v>695443</v>
      </c>
      <c r="BZ439" t="s">
        <v>14505</v>
      </c>
    </row>
    <row r="440" spans="1:78" x14ac:dyDescent="0.25">
      <c r="A440" s="1" t="str">
        <f t="shared" si="152"/>
        <v/>
      </c>
      <c r="B440" s="1" t="str">
        <f t="shared" si="153"/>
        <v/>
      </c>
      <c r="C440" s="60" t="str">
        <f t="shared" si="154"/>
        <v/>
      </c>
      <c r="D440" s="1" t="str">
        <f t="shared" si="155"/>
        <v/>
      </c>
      <c r="E440" s="1" t="str">
        <f t="shared" si="156"/>
        <v/>
      </c>
      <c r="F440" s="1" t="str">
        <f t="shared" si="157"/>
        <v/>
      </c>
      <c r="G440" s="1" t="str">
        <f t="shared" si="158"/>
        <v/>
      </c>
      <c r="H440" s="55" t="str">
        <f t="shared" si="159"/>
        <v/>
      </c>
      <c r="I440" s="1" t="str">
        <f>IF(O440="","",(IF(ISNA(VLOOKUP(O440,'On-Air sites List'!$B$1:$B$2000,1,FALSE)),"Not in List","")))</f>
        <v/>
      </c>
      <c r="J440" s="1" t="str">
        <f t="shared" si="160"/>
        <v/>
      </c>
      <c r="K440" s="1" t="str">
        <f t="shared" si="161"/>
        <v/>
      </c>
      <c r="L440" s="8"/>
      <c r="M440" s="8"/>
      <c r="N440" s="8"/>
      <c r="O440" s="8"/>
      <c r="P440" s="1" t="str">
        <f t="shared" si="147"/>
        <v/>
      </c>
      <c r="Q440" s="1" t="str">
        <f t="shared" si="148"/>
        <v/>
      </c>
      <c r="U440" s="8"/>
      <c r="W440" s="8"/>
      <c r="X440" s="1" t="str">
        <f t="shared" si="149"/>
        <v/>
      </c>
      <c r="Y440" s="1" t="str">
        <f t="shared" si="162"/>
        <v/>
      </c>
      <c r="Z440" s="117"/>
      <c r="AA440" s="1" t="str">
        <f t="shared" si="163"/>
        <v/>
      </c>
      <c r="AE440" t="s">
        <v>81</v>
      </c>
      <c r="AF440" t="s">
        <v>816</v>
      </c>
      <c r="AG440" t="s">
        <v>817</v>
      </c>
      <c r="AH440" t="s">
        <v>11838</v>
      </c>
      <c r="AI440" t="s">
        <v>89</v>
      </c>
      <c r="AK440" t="s">
        <v>11839</v>
      </c>
      <c r="AL440" t="s">
        <v>91</v>
      </c>
      <c r="AN440" s="59" t="s">
        <v>7616</v>
      </c>
      <c r="AP440" s="59"/>
      <c r="AT440" s="150" t="s">
        <v>81</v>
      </c>
      <c r="AU440" s="150" t="s">
        <v>81</v>
      </c>
      <c r="AV440" s="150" t="s">
        <v>81</v>
      </c>
      <c r="AX440" s="1" t="str">
        <f t="shared" si="150"/>
        <v/>
      </c>
      <c r="AY440" s="1" t="str">
        <f t="shared" si="151"/>
        <v/>
      </c>
      <c r="BA440">
        <v>25340</v>
      </c>
      <c r="BB440" t="s">
        <v>4308</v>
      </c>
      <c r="BO440" s="8"/>
      <c r="BP440" s="8"/>
      <c r="BY440">
        <v>705444</v>
      </c>
      <c r="BZ440" t="s">
        <v>14505</v>
      </c>
    </row>
    <row r="441" spans="1:78" x14ac:dyDescent="0.25">
      <c r="A441" s="1" t="str">
        <f t="shared" si="152"/>
        <v/>
      </c>
      <c r="B441" s="1" t="str">
        <f t="shared" si="153"/>
        <v/>
      </c>
      <c r="C441" s="60" t="str">
        <f t="shared" si="154"/>
        <v/>
      </c>
      <c r="D441" s="1" t="str">
        <f t="shared" si="155"/>
        <v/>
      </c>
      <c r="E441" s="1" t="str">
        <f t="shared" si="156"/>
        <v/>
      </c>
      <c r="F441" s="1" t="str">
        <f t="shared" si="157"/>
        <v/>
      </c>
      <c r="G441" s="1" t="str">
        <f t="shared" si="158"/>
        <v/>
      </c>
      <c r="H441" s="55" t="str">
        <f t="shared" si="159"/>
        <v/>
      </c>
      <c r="I441" s="1" t="str">
        <f>IF(O441="","",(IF(ISNA(VLOOKUP(O441,'On-Air sites List'!$B$1:$B$2000,1,FALSE)),"Not in List","")))</f>
        <v/>
      </c>
      <c r="J441" s="1" t="str">
        <f t="shared" si="160"/>
        <v/>
      </c>
      <c r="K441" s="1" t="str">
        <f t="shared" si="161"/>
        <v/>
      </c>
      <c r="L441" s="8"/>
      <c r="M441" s="8"/>
      <c r="N441" s="8"/>
      <c r="O441" s="8"/>
      <c r="P441" s="1" t="str">
        <f t="shared" si="147"/>
        <v/>
      </c>
      <c r="Q441" s="1" t="str">
        <f t="shared" si="148"/>
        <v/>
      </c>
      <c r="U441" s="8"/>
      <c r="W441" s="8"/>
      <c r="X441" s="1" t="str">
        <f t="shared" si="149"/>
        <v/>
      </c>
      <c r="Y441" s="1" t="str">
        <f t="shared" si="162"/>
        <v/>
      </c>
      <c r="Z441" s="117"/>
      <c r="AA441" s="1" t="str">
        <f t="shared" si="163"/>
        <v/>
      </c>
      <c r="AE441" t="s">
        <v>81</v>
      </c>
      <c r="AF441" t="s">
        <v>800</v>
      </c>
      <c r="AG441" t="s">
        <v>801</v>
      </c>
      <c r="AH441" t="s">
        <v>11840</v>
      </c>
      <c r="AI441" t="s">
        <v>89</v>
      </c>
      <c r="AK441" t="s">
        <v>11841</v>
      </c>
      <c r="AL441" t="s">
        <v>91</v>
      </c>
      <c r="AN441" s="59" t="s">
        <v>7616</v>
      </c>
      <c r="AP441" s="59"/>
      <c r="AT441" s="150" t="s">
        <v>81</v>
      </c>
      <c r="AU441" s="150" t="s">
        <v>81</v>
      </c>
      <c r="AV441" s="150" t="s">
        <v>81</v>
      </c>
      <c r="AX441" s="1" t="str">
        <f t="shared" si="150"/>
        <v/>
      </c>
      <c r="AY441" s="1" t="str">
        <f t="shared" si="151"/>
        <v/>
      </c>
      <c r="BA441" t="s">
        <v>4354</v>
      </c>
      <c r="BB441" t="s">
        <v>4308</v>
      </c>
      <c r="BO441" s="8"/>
      <c r="BP441" s="8"/>
      <c r="BY441">
        <v>705445</v>
      </c>
      <c r="BZ441" t="s">
        <v>14505</v>
      </c>
    </row>
    <row r="442" spans="1:78" x14ac:dyDescent="0.25">
      <c r="A442" s="1" t="str">
        <f t="shared" si="152"/>
        <v/>
      </c>
      <c r="B442" s="1" t="str">
        <f t="shared" si="153"/>
        <v/>
      </c>
      <c r="C442" s="60" t="str">
        <f t="shared" si="154"/>
        <v/>
      </c>
      <c r="D442" s="1" t="str">
        <f t="shared" si="155"/>
        <v/>
      </c>
      <c r="E442" s="1" t="str">
        <f t="shared" si="156"/>
        <v/>
      </c>
      <c r="F442" s="1" t="str">
        <f t="shared" si="157"/>
        <v/>
      </c>
      <c r="G442" s="1" t="str">
        <f t="shared" si="158"/>
        <v/>
      </c>
      <c r="H442" s="55" t="str">
        <f t="shared" si="159"/>
        <v/>
      </c>
      <c r="I442" s="1" t="str">
        <f>IF(O442="","",(IF(ISNA(VLOOKUP(O442,'On-Air sites List'!$B$1:$B$2000,1,FALSE)),"Not in List","")))</f>
        <v/>
      </c>
      <c r="J442" s="1" t="str">
        <f t="shared" si="160"/>
        <v/>
      </c>
      <c r="K442" s="1" t="str">
        <f t="shared" si="161"/>
        <v/>
      </c>
      <c r="L442" s="8"/>
      <c r="M442" s="8"/>
      <c r="N442" s="8"/>
      <c r="O442" s="8"/>
      <c r="P442" s="1" t="str">
        <f t="shared" si="147"/>
        <v/>
      </c>
      <c r="Q442" s="1" t="str">
        <f t="shared" si="148"/>
        <v/>
      </c>
      <c r="U442" s="8"/>
      <c r="W442" s="8"/>
      <c r="X442" s="1" t="str">
        <f t="shared" si="149"/>
        <v/>
      </c>
      <c r="Y442" s="1" t="str">
        <f t="shared" si="162"/>
        <v/>
      </c>
      <c r="Z442" s="117"/>
      <c r="AA442" s="1" t="str">
        <f t="shared" si="163"/>
        <v/>
      </c>
      <c r="AE442" t="s">
        <v>81</v>
      </c>
      <c r="AF442" t="s">
        <v>7460</v>
      </c>
      <c r="AG442" t="s">
        <v>6390</v>
      </c>
      <c r="AH442" t="s">
        <v>11842</v>
      </c>
      <c r="AI442" t="s">
        <v>89</v>
      </c>
      <c r="AK442" t="s">
        <v>11843</v>
      </c>
      <c r="AL442" t="s">
        <v>91</v>
      </c>
      <c r="AN442" s="59" t="s">
        <v>7616</v>
      </c>
      <c r="AP442" s="59"/>
      <c r="AT442" s="150" t="s">
        <v>81</v>
      </c>
      <c r="AU442" s="150" t="s">
        <v>81</v>
      </c>
      <c r="AV442" s="150" t="s">
        <v>81</v>
      </c>
      <c r="AX442" s="1" t="str">
        <f t="shared" si="150"/>
        <v/>
      </c>
      <c r="AY442" s="1" t="str">
        <f t="shared" si="151"/>
        <v/>
      </c>
      <c r="BA442" t="s">
        <v>4355</v>
      </c>
      <c r="BB442" t="s">
        <v>4308</v>
      </c>
      <c r="BO442" s="8"/>
      <c r="BP442" s="8"/>
      <c r="BY442">
        <v>705446</v>
      </c>
      <c r="BZ442" t="s">
        <v>14505</v>
      </c>
    </row>
    <row r="443" spans="1:78" x14ac:dyDescent="0.25">
      <c r="A443" s="1" t="str">
        <f t="shared" si="152"/>
        <v/>
      </c>
      <c r="B443" s="1" t="str">
        <f t="shared" si="153"/>
        <v/>
      </c>
      <c r="C443" s="60" t="str">
        <f t="shared" si="154"/>
        <v/>
      </c>
      <c r="D443" s="1" t="str">
        <f t="shared" si="155"/>
        <v/>
      </c>
      <c r="E443" s="1" t="str">
        <f t="shared" si="156"/>
        <v/>
      </c>
      <c r="F443" s="1" t="str">
        <f t="shared" si="157"/>
        <v/>
      </c>
      <c r="G443" s="1" t="str">
        <f t="shared" si="158"/>
        <v/>
      </c>
      <c r="H443" s="55" t="str">
        <f t="shared" si="159"/>
        <v/>
      </c>
      <c r="I443" s="1" t="str">
        <f>IF(O443="","",(IF(ISNA(VLOOKUP(O443,'On-Air sites List'!$B$1:$B$2000,1,FALSE)),"Not in List","")))</f>
        <v/>
      </c>
      <c r="J443" s="1" t="str">
        <f t="shared" si="160"/>
        <v/>
      </c>
      <c r="K443" s="1" t="str">
        <f t="shared" si="161"/>
        <v/>
      </c>
      <c r="L443" s="8"/>
      <c r="M443" s="8"/>
      <c r="N443" s="8"/>
      <c r="O443" s="8"/>
      <c r="P443" s="1" t="str">
        <f t="shared" si="147"/>
        <v/>
      </c>
      <c r="Q443" s="1" t="str">
        <f t="shared" si="148"/>
        <v/>
      </c>
      <c r="U443" s="8"/>
      <c r="W443" s="8"/>
      <c r="X443" s="1" t="str">
        <f t="shared" si="149"/>
        <v/>
      </c>
      <c r="Y443" s="1" t="str">
        <f t="shared" si="162"/>
        <v/>
      </c>
      <c r="Z443" s="117"/>
      <c r="AA443" s="1" t="str">
        <f t="shared" si="163"/>
        <v/>
      </c>
      <c r="AE443" t="s">
        <v>81</v>
      </c>
      <c r="AF443" t="s">
        <v>820</v>
      </c>
      <c r="AG443" t="s">
        <v>821</v>
      </c>
      <c r="AH443" t="s">
        <v>11844</v>
      </c>
      <c r="AI443" t="s">
        <v>89</v>
      </c>
      <c r="AK443" t="s">
        <v>11845</v>
      </c>
      <c r="AL443" t="s">
        <v>91</v>
      </c>
      <c r="AN443" s="59" t="s">
        <v>7616</v>
      </c>
      <c r="AP443" s="59"/>
      <c r="AT443" s="150" t="s">
        <v>81</v>
      </c>
      <c r="AU443" s="150" t="s">
        <v>81</v>
      </c>
      <c r="AV443" s="150" t="s">
        <v>81</v>
      </c>
      <c r="AX443" s="1" t="str">
        <f t="shared" si="150"/>
        <v/>
      </c>
      <c r="AY443" s="1" t="str">
        <f t="shared" si="151"/>
        <v/>
      </c>
      <c r="BA443" t="s">
        <v>4356</v>
      </c>
      <c r="BB443" t="s">
        <v>4357</v>
      </c>
      <c r="BO443" s="8"/>
      <c r="BP443" s="8"/>
      <c r="BY443">
        <v>715447</v>
      </c>
      <c r="BZ443" t="s">
        <v>14505</v>
      </c>
    </row>
    <row r="444" spans="1:78" x14ac:dyDescent="0.25">
      <c r="A444" s="1" t="str">
        <f t="shared" si="152"/>
        <v/>
      </c>
      <c r="B444" s="1" t="str">
        <f t="shared" si="153"/>
        <v/>
      </c>
      <c r="C444" s="60" t="str">
        <f t="shared" si="154"/>
        <v/>
      </c>
      <c r="D444" s="1" t="str">
        <f t="shared" si="155"/>
        <v/>
      </c>
      <c r="E444" s="1" t="str">
        <f t="shared" si="156"/>
        <v/>
      </c>
      <c r="F444" s="1" t="str">
        <f t="shared" si="157"/>
        <v/>
      </c>
      <c r="G444" s="1" t="str">
        <f t="shared" si="158"/>
        <v/>
      </c>
      <c r="H444" s="55" t="str">
        <f t="shared" si="159"/>
        <v/>
      </c>
      <c r="I444" s="1" t="str">
        <f>IF(O444="","",(IF(ISNA(VLOOKUP(O444,'On-Air sites List'!$B$1:$B$2000,1,FALSE)),"Not in List","")))</f>
        <v/>
      </c>
      <c r="J444" s="1" t="str">
        <f t="shared" si="160"/>
        <v/>
      </c>
      <c r="K444" s="1" t="str">
        <f t="shared" si="161"/>
        <v/>
      </c>
      <c r="L444" s="8"/>
      <c r="M444" s="8"/>
      <c r="N444" s="8"/>
      <c r="O444" s="8"/>
      <c r="P444" s="1" t="str">
        <f t="shared" si="147"/>
        <v/>
      </c>
      <c r="Q444" s="1" t="str">
        <f t="shared" si="148"/>
        <v/>
      </c>
      <c r="U444" s="8"/>
      <c r="W444" s="8"/>
      <c r="X444" s="1" t="str">
        <f t="shared" si="149"/>
        <v/>
      </c>
      <c r="Y444" s="1" t="str">
        <f t="shared" si="162"/>
        <v/>
      </c>
      <c r="Z444" s="117"/>
      <c r="AA444" s="1" t="str">
        <f t="shared" si="163"/>
        <v/>
      </c>
      <c r="AE444" t="s">
        <v>81</v>
      </c>
      <c r="AF444" t="s">
        <v>812</v>
      </c>
      <c r="AG444" t="s">
        <v>813</v>
      </c>
      <c r="AH444" t="s">
        <v>11846</v>
      </c>
      <c r="AI444" t="s">
        <v>89</v>
      </c>
      <c r="AK444" t="s">
        <v>11847</v>
      </c>
      <c r="AL444" t="s">
        <v>91</v>
      </c>
      <c r="AN444" s="59" t="s">
        <v>7616</v>
      </c>
      <c r="AP444" s="59"/>
      <c r="AT444" s="150" t="s">
        <v>81</v>
      </c>
      <c r="AU444" s="150" t="s">
        <v>81</v>
      </c>
      <c r="AV444" s="150" t="s">
        <v>81</v>
      </c>
      <c r="AX444" s="1" t="str">
        <f t="shared" si="150"/>
        <v/>
      </c>
      <c r="AY444" s="1" t="str">
        <f t="shared" si="151"/>
        <v/>
      </c>
      <c r="BA444" t="s">
        <v>4358</v>
      </c>
      <c r="BB444" t="s">
        <v>4357</v>
      </c>
      <c r="BO444" s="8"/>
      <c r="BP444" s="8"/>
      <c r="BY444">
        <v>715448</v>
      </c>
      <c r="BZ444" t="s">
        <v>14505</v>
      </c>
    </row>
    <row r="445" spans="1:78" x14ac:dyDescent="0.25">
      <c r="A445" s="1" t="str">
        <f t="shared" si="152"/>
        <v/>
      </c>
      <c r="B445" s="1" t="str">
        <f t="shared" si="153"/>
        <v/>
      </c>
      <c r="C445" s="60" t="str">
        <f t="shared" si="154"/>
        <v/>
      </c>
      <c r="D445" s="1" t="str">
        <f t="shared" si="155"/>
        <v/>
      </c>
      <c r="E445" s="1" t="str">
        <f t="shared" si="156"/>
        <v/>
      </c>
      <c r="F445" s="1" t="str">
        <f t="shared" si="157"/>
        <v/>
      </c>
      <c r="G445" s="1" t="str">
        <f t="shared" si="158"/>
        <v/>
      </c>
      <c r="H445" s="55" t="str">
        <f t="shared" si="159"/>
        <v/>
      </c>
      <c r="I445" s="1" t="str">
        <f>IF(O445="","",(IF(ISNA(VLOOKUP(O445,'On-Air sites List'!$B$1:$B$2000,1,FALSE)),"Not in List","")))</f>
        <v/>
      </c>
      <c r="J445" s="1" t="str">
        <f t="shared" si="160"/>
        <v/>
      </c>
      <c r="K445" s="1" t="str">
        <f t="shared" si="161"/>
        <v/>
      </c>
      <c r="L445" s="8"/>
      <c r="M445" s="8"/>
      <c r="N445" s="8"/>
      <c r="O445" s="8"/>
      <c r="P445" s="1" t="str">
        <f t="shared" si="147"/>
        <v/>
      </c>
      <c r="Q445" s="1" t="str">
        <f t="shared" si="148"/>
        <v/>
      </c>
      <c r="U445" s="8"/>
      <c r="W445" s="8"/>
      <c r="X445" s="1" t="str">
        <f t="shared" si="149"/>
        <v/>
      </c>
      <c r="Y445" s="1" t="str">
        <f t="shared" si="162"/>
        <v/>
      </c>
      <c r="Z445" s="117"/>
      <c r="AA445" s="1" t="str">
        <f t="shared" si="163"/>
        <v/>
      </c>
      <c r="AE445" t="s">
        <v>81</v>
      </c>
      <c r="AF445" t="s">
        <v>7168</v>
      </c>
      <c r="AG445" t="s">
        <v>6417</v>
      </c>
      <c r="AH445" t="s">
        <v>11848</v>
      </c>
      <c r="AI445" t="s">
        <v>89</v>
      </c>
      <c r="AK445" t="s">
        <v>11849</v>
      </c>
      <c r="AL445" t="s">
        <v>91</v>
      </c>
      <c r="AN445" s="59" t="s">
        <v>7616</v>
      </c>
      <c r="AP445" s="59"/>
      <c r="AT445" s="150" t="s">
        <v>81</v>
      </c>
      <c r="AU445" s="150" t="s">
        <v>81</v>
      </c>
      <c r="AV445" s="150" t="s">
        <v>81</v>
      </c>
      <c r="AX445" s="1" t="str">
        <f t="shared" si="150"/>
        <v/>
      </c>
      <c r="AY445" s="1" t="str">
        <f t="shared" si="151"/>
        <v/>
      </c>
      <c r="BA445" t="s">
        <v>4359</v>
      </c>
      <c r="BB445" t="s">
        <v>4357</v>
      </c>
      <c r="BO445" s="8"/>
      <c r="BP445" s="8"/>
      <c r="BY445">
        <v>715449</v>
      </c>
      <c r="BZ445" t="s">
        <v>14505</v>
      </c>
    </row>
    <row r="446" spans="1:78" x14ac:dyDescent="0.25">
      <c r="A446" s="1" t="str">
        <f t="shared" si="152"/>
        <v/>
      </c>
      <c r="B446" s="1" t="str">
        <f t="shared" si="153"/>
        <v/>
      </c>
      <c r="C446" s="60" t="str">
        <f t="shared" si="154"/>
        <v/>
      </c>
      <c r="D446" s="1" t="str">
        <f t="shared" si="155"/>
        <v/>
      </c>
      <c r="E446" s="1" t="str">
        <f t="shared" si="156"/>
        <v/>
      </c>
      <c r="F446" s="1" t="str">
        <f t="shared" si="157"/>
        <v/>
      </c>
      <c r="G446" s="1" t="str">
        <f t="shared" si="158"/>
        <v/>
      </c>
      <c r="H446" s="55" t="str">
        <f t="shared" si="159"/>
        <v/>
      </c>
      <c r="I446" s="1" t="str">
        <f>IF(O446="","",(IF(ISNA(VLOOKUP(O446,'On-Air sites List'!$B$1:$B$2000,1,FALSE)),"Not in List","")))</f>
        <v/>
      </c>
      <c r="J446" s="1" t="str">
        <f t="shared" si="160"/>
        <v/>
      </c>
      <c r="K446" s="1" t="str">
        <f t="shared" si="161"/>
        <v/>
      </c>
      <c r="L446" s="8"/>
      <c r="M446" s="8"/>
      <c r="N446" s="8"/>
      <c r="O446" s="8"/>
      <c r="P446" s="1" t="str">
        <f t="shared" si="147"/>
        <v/>
      </c>
      <c r="Q446" s="1" t="str">
        <f t="shared" si="148"/>
        <v/>
      </c>
      <c r="U446" s="8"/>
      <c r="W446" s="8"/>
      <c r="X446" s="1" t="str">
        <f t="shared" si="149"/>
        <v/>
      </c>
      <c r="Y446" s="1" t="str">
        <f t="shared" si="162"/>
        <v/>
      </c>
      <c r="Z446" s="117"/>
      <c r="AA446" s="1" t="str">
        <f t="shared" si="163"/>
        <v/>
      </c>
      <c r="AE446" t="s">
        <v>81</v>
      </c>
      <c r="AF446" t="s">
        <v>804</v>
      </c>
      <c r="AG446" t="s">
        <v>805</v>
      </c>
      <c r="AH446" t="s">
        <v>11850</v>
      </c>
      <c r="AI446" t="s">
        <v>89</v>
      </c>
      <c r="AK446" t="s">
        <v>11851</v>
      </c>
      <c r="AL446" t="s">
        <v>91</v>
      </c>
      <c r="AN446" s="59" t="s">
        <v>7616</v>
      </c>
      <c r="AP446" s="59"/>
      <c r="AT446" s="150" t="s">
        <v>81</v>
      </c>
      <c r="AU446" s="150" t="s">
        <v>81</v>
      </c>
      <c r="AV446" s="150" t="s">
        <v>81</v>
      </c>
      <c r="AX446" s="1" t="str">
        <f t="shared" si="150"/>
        <v/>
      </c>
      <c r="AY446" s="1" t="str">
        <f t="shared" si="151"/>
        <v/>
      </c>
      <c r="BA446" t="s">
        <v>4360</v>
      </c>
      <c r="BB446" t="s">
        <v>4357</v>
      </c>
      <c r="BO446" s="8"/>
      <c r="BP446" s="8"/>
      <c r="BY446">
        <v>725450</v>
      </c>
      <c r="BZ446" t="s">
        <v>14505</v>
      </c>
    </row>
    <row r="447" spans="1:78" x14ac:dyDescent="0.25">
      <c r="A447" s="1" t="str">
        <f t="shared" si="152"/>
        <v/>
      </c>
      <c r="B447" s="1" t="str">
        <f t="shared" si="153"/>
        <v/>
      </c>
      <c r="C447" s="60" t="str">
        <f t="shared" si="154"/>
        <v/>
      </c>
      <c r="D447" s="1" t="str">
        <f t="shared" si="155"/>
        <v/>
      </c>
      <c r="E447" s="1" t="str">
        <f t="shared" si="156"/>
        <v/>
      </c>
      <c r="F447" s="1" t="str">
        <f t="shared" si="157"/>
        <v/>
      </c>
      <c r="G447" s="1" t="str">
        <f t="shared" si="158"/>
        <v/>
      </c>
      <c r="H447" s="55" t="str">
        <f t="shared" si="159"/>
        <v/>
      </c>
      <c r="I447" s="1" t="str">
        <f>IF(O447="","",(IF(ISNA(VLOOKUP(O447,'On-Air sites List'!$B$1:$B$2000,1,FALSE)),"Not in List","")))</f>
        <v/>
      </c>
      <c r="J447" s="1" t="str">
        <f t="shared" si="160"/>
        <v/>
      </c>
      <c r="K447" s="1" t="str">
        <f t="shared" si="161"/>
        <v/>
      </c>
      <c r="L447" s="8"/>
      <c r="M447" s="8"/>
      <c r="N447" s="8"/>
      <c r="O447" s="8"/>
      <c r="P447" s="1" t="str">
        <f t="shared" si="147"/>
        <v/>
      </c>
      <c r="Q447" s="1" t="str">
        <f t="shared" si="148"/>
        <v/>
      </c>
      <c r="U447" s="8"/>
      <c r="W447" s="8"/>
      <c r="X447" s="1" t="str">
        <f t="shared" si="149"/>
        <v/>
      </c>
      <c r="Y447" s="1" t="str">
        <f t="shared" si="162"/>
        <v/>
      </c>
      <c r="Z447" s="117"/>
      <c r="AA447" s="1" t="str">
        <f t="shared" si="163"/>
        <v/>
      </c>
      <c r="AE447" t="s">
        <v>81</v>
      </c>
      <c r="AF447" t="s">
        <v>81</v>
      </c>
      <c r="AG447" t="s">
        <v>81</v>
      </c>
      <c r="AH447" t="s">
        <v>81</v>
      </c>
      <c r="AI447" t="s">
        <v>89</v>
      </c>
      <c r="AK447" t="s">
        <v>81</v>
      </c>
      <c r="AL447" t="s">
        <v>91</v>
      </c>
      <c r="AN447" s="59" t="s">
        <v>7616</v>
      </c>
      <c r="AP447" s="59"/>
      <c r="AT447" s="150" t="s">
        <v>81</v>
      </c>
      <c r="AU447" s="150" t="s">
        <v>81</v>
      </c>
      <c r="AV447" s="150" t="s">
        <v>81</v>
      </c>
      <c r="AX447" s="1" t="str">
        <f t="shared" si="150"/>
        <v/>
      </c>
      <c r="AY447" s="1" t="str">
        <f t="shared" si="151"/>
        <v/>
      </c>
      <c r="BA447" t="s">
        <v>1348</v>
      </c>
      <c r="BB447" t="s">
        <v>4357</v>
      </c>
      <c r="BO447" s="8"/>
      <c r="BP447" s="8"/>
      <c r="BY447">
        <v>725451</v>
      </c>
      <c r="BZ447" t="s">
        <v>14505</v>
      </c>
    </row>
    <row r="448" spans="1:78" x14ac:dyDescent="0.25">
      <c r="A448" s="1" t="str">
        <f t="shared" si="152"/>
        <v/>
      </c>
      <c r="B448" s="1" t="str">
        <f t="shared" si="153"/>
        <v/>
      </c>
      <c r="C448" s="60" t="str">
        <f t="shared" si="154"/>
        <v/>
      </c>
      <c r="D448" s="1" t="str">
        <f t="shared" si="155"/>
        <v/>
      </c>
      <c r="E448" s="1" t="str">
        <f t="shared" si="156"/>
        <v/>
      </c>
      <c r="F448" s="1" t="str">
        <f t="shared" si="157"/>
        <v/>
      </c>
      <c r="G448" s="1" t="str">
        <f t="shared" si="158"/>
        <v/>
      </c>
      <c r="H448" s="55" t="str">
        <f t="shared" si="159"/>
        <v/>
      </c>
      <c r="I448" s="1" t="str">
        <f>IF(O448="","",(IF(ISNA(VLOOKUP(O448,'On-Air sites List'!$B$1:$B$2000,1,FALSE)),"Not in List","")))</f>
        <v/>
      </c>
      <c r="J448" s="1" t="str">
        <f t="shared" si="160"/>
        <v/>
      </c>
      <c r="K448" s="1" t="str">
        <f t="shared" si="161"/>
        <v/>
      </c>
      <c r="L448" s="8"/>
      <c r="M448" s="8"/>
      <c r="N448" s="8"/>
      <c r="O448" s="8"/>
      <c r="P448" s="1" t="str">
        <f t="shared" si="147"/>
        <v/>
      </c>
      <c r="Q448" s="1" t="str">
        <f t="shared" si="148"/>
        <v/>
      </c>
      <c r="U448" s="8"/>
      <c r="W448" s="8"/>
      <c r="X448" s="1" t="str">
        <f t="shared" si="149"/>
        <v/>
      </c>
      <c r="Y448" s="1" t="str">
        <f t="shared" si="162"/>
        <v/>
      </c>
      <c r="Z448" s="117"/>
      <c r="AA448" s="1" t="str">
        <f t="shared" si="163"/>
        <v/>
      </c>
      <c r="AE448" t="s">
        <v>81</v>
      </c>
      <c r="AF448" t="s">
        <v>81</v>
      </c>
      <c r="AG448" t="s">
        <v>81</v>
      </c>
      <c r="AH448" t="s">
        <v>81</v>
      </c>
      <c r="AI448" t="s">
        <v>89</v>
      </c>
      <c r="AK448" t="s">
        <v>81</v>
      </c>
      <c r="AL448" t="s">
        <v>91</v>
      </c>
      <c r="AN448" s="59" t="s">
        <v>7616</v>
      </c>
      <c r="AP448" s="59"/>
      <c r="AT448" s="150" t="s">
        <v>81</v>
      </c>
      <c r="AU448" s="150" t="s">
        <v>81</v>
      </c>
      <c r="AV448" s="150" t="s">
        <v>81</v>
      </c>
      <c r="AX448" s="1" t="str">
        <f t="shared" si="150"/>
        <v/>
      </c>
      <c r="AY448" s="1" t="str">
        <f t="shared" si="151"/>
        <v/>
      </c>
      <c r="BA448" t="s">
        <v>915</v>
      </c>
      <c r="BB448" t="s">
        <v>4357</v>
      </c>
      <c r="BO448" s="8"/>
      <c r="BP448" s="8"/>
      <c r="BY448">
        <v>735452</v>
      </c>
      <c r="BZ448" t="s">
        <v>14505</v>
      </c>
    </row>
    <row r="449" spans="1:78" x14ac:dyDescent="0.25">
      <c r="A449" s="1" t="str">
        <f t="shared" si="152"/>
        <v/>
      </c>
      <c r="B449" s="1" t="str">
        <f t="shared" si="153"/>
        <v/>
      </c>
      <c r="C449" s="60" t="str">
        <f t="shared" si="154"/>
        <v/>
      </c>
      <c r="D449" s="1" t="str">
        <f t="shared" si="155"/>
        <v/>
      </c>
      <c r="E449" s="1" t="str">
        <f t="shared" si="156"/>
        <v/>
      </c>
      <c r="F449" s="1" t="str">
        <f t="shared" si="157"/>
        <v/>
      </c>
      <c r="G449" s="1" t="str">
        <f t="shared" si="158"/>
        <v/>
      </c>
      <c r="H449" s="55" t="str">
        <f t="shared" si="159"/>
        <v/>
      </c>
      <c r="I449" s="1" t="str">
        <f>IF(O449="","",(IF(ISNA(VLOOKUP(O449,'On-Air sites List'!$B$1:$B$2000,1,FALSE)),"Not in List","")))</f>
        <v/>
      </c>
      <c r="J449" s="1" t="str">
        <f t="shared" si="160"/>
        <v/>
      </c>
      <c r="K449" s="1" t="str">
        <f t="shared" si="161"/>
        <v/>
      </c>
      <c r="L449" s="8"/>
      <c r="M449" s="8"/>
      <c r="N449" s="8"/>
      <c r="O449" s="8"/>
      <c r="P449" s="1" t="str">
        <f t="shared" si="147"/>
        <v/>
      </c>
      <c r="Q449" s="1" t="str">
        <f t="shared" si="148"/>
        <v/>
      </c>
      <c r="U449" s="8"/>
      <c r="W449" s="8"/>
      <c r="X449" s="1" t="str">
        <f t="shared" si="149"/>
        <v/>
      </c>
      <c r="Y449" s="1" t="str">
        <f t="shared" si="162"/>
        <v/>
      </c>
      <c r="Z449" s="117"/>
      <c r="AA449" s="1" t="str">
        <f t="shared" si="163"/>
        <v/>
      </c>
      <c r="AE449" t="s">
        <v>81</v>
      </c>
      <c r="AF449" t="s">
        <v>81</v>
      </c>
      <c r="AG449" t="s">
        <v>81</v>
      </c>
      <c r="AH449" t="s">
        <v>81</v>
      </c>
      <c r="AI449" t="s">
        <v>89</v>
      </c>
      <c r="AK449" t="s">
        <v>81</v>
      </c>
      <c r="AL449" t="s">
        <v>91</v>
      </c>
      <c r="AN449" s="59" t="s">
        <v>7616</v>
      </c>
      <c r="AP449" s="59"/>
      <c r="AT449" s="150" t="s">
        <v>81</v>
      </c>
      <c r="AU449" s="150" t="s">
        <v>81</v>
      </c>
      <c r="AV449" s="150" t="s">
        <v>81</v>
      </c>
      <c r="AX449" s="1" t="str">
        <f t="shared" si="150"/>
        <v/>
      </c>
      <c r="AY449" s="1" t="str">
        <f t="shared" si="151"/>
        <v/>
      </c>
      <c r="BA449" t="s">
        <v>4361</v>
      </c>
      <c r="BB449" t="s">
        <v>4357</v>
      </c>
      <c r="BO449" s="8"/>
      <c r="BP449" s="8"/>
      <c r="BY449">
        <v>735453</v>
      </c>
      <c r="BZ449" t="s">
        <v>14505</v>
      </c>
    </row>
    <row r="450" spans="1:78" x14ac:dyDescent="0.25">
      <c r="A450" s="1" t="str">
        <f t="shared" si="152"/>
        <v/>
      </c>
      <c r="B450" s="1" t="str">
        <f t="shared" si="153"/>
        <v/>
      </c>
      <c r="C450" s="60" t="str">
        <f t="shared" si="154"/>
        <v/>
      </c>
      <c r="D450" s="1" t="str">
        <f t="shared" si="155"/>
        <v/>
      </c>
      <c r="E450" s="1" t="str">
        <f t="shared" si="156"/>
        <v/>
      </c>
      <c r="F450" s="1" t="str">
        <f t="shared" si="157"/>
        <v/>
      </c>
      <c r="G450" s="1" t="str">
        <f t="shared" si="158"/>
        <v/>
      </c>
      <c r="H450" s="55" t="str">
        <f t="shared" si="159"/>
        <v/>
      </c>
      <c r="I450" s="1" t="str">
        <f>IF(O450="","",(IF(ISNA(VLOOKUP(O450,'On-Air sites List'!$B$1:$B$2000,1,FALSE)),"Not in List","")))</f>
        <v/>
      </c>
      <c r="J450" s="1" t="str">
        <f t="shared" si="160"/>
        <v/>
      </c>
      <c r="K450" s="1" t="str">
        <f t="shared" si="161"/>
        <v/>
      </c>
      <c r="L450" s="8"/>
      <c r="M450" s="8"/>
      <c r="N450" s="8"/>
      <c r="O450" s="8"/>
      <c r="P450" s="1" t="str">
        <f t="shared" si="147"/>
        <v/>
      </c>
      <c r="Q450" s="1" t="str">
        <f t="shared" si="148"/>
        <v/>
      </c>
      <c r="U450" s="8"/>
      <c r="W450" s="8"/>
      <c r="X450" s="1" t="str">
        <f t="shared" si="149"/>
        <v/>
      </c>
      <c r="Y450" s="1" t="str">
        <f t="shared" si="162"/>
        <v/>
      </c>
      <c r="Z450" s="117"/>
      <c r="AA450" s="1" t="str">
        <f t="shared" si="163"/>
        <v/>
      </c>
      <c r="AE450" t="s">
        <v>81</v>
      </c>
      <c r="AF450" t="s">
        <v>81</v>
      </c>
      <c r="AG450" t="s">
        <v>81</v>
      </c>
      <c r="AH450" t="s">
        <v>81</v>
      </c>
      <c r="AI450" t="s">
        <v>89</v>
      </c>
      <c r="AK450" t="s">
        <v>81</v>
      </c>
      <c r="AL450" t="s">
        <v>91</v>
      </c>
      <c r="AN450" s="59" t="s">
        <v>7616</v>
      </c>
      <c r="AP450" s="59"/>
      <c r="AT450" s="150" t="s">
        <v>81</v>
      </c>
      <c r="AU450" s="150" t="s">
        <v>81</v>
      </c>
      <c r="AV450" s="150" t="s">
        <v>81</v>
      </c>
      <c r="AX450" s="1" t="str">
        <f t="shared" si="150"/>
        <v/>
      </c>
      <c r="AY450" s="1" t="str">
        <f t="shared" si="151"/>
        <v/>
      </c>
      <c r="BA450" t="s">
        <v>615</v>
      </c>
      <c r="BB450" t="s">
        <v>4357</v>
      </c>
      <c r="BO450" s="8"/>
      <c r="BP450" s="8"/>
      <c r="BY450">
        <v>735454</v>
      </c>
      <c r="BZ450" t="s">
        <v>14505</v>
      </c>
    </row>
    <row r="451" spans="1:78" x14ac:dyDescent="0.25">
      <c r="A451" s="1" t="str">
        <f t="shared" si="152"/>
        <v/>
      </c>
      <c r="B451" s="1" t="str">
        <f t="shared" si="153"/>
        <v/>
      </c>
      <c r="C451" s="60" t="str">
        <f t="shared" si="154"/>
        <v/>
      </c>
      <c r="D451" s="1" t="str">
        <f t="shared" si="155"/>
        <v/>
      </c>
      <c r="E451" s="1" t="str">
        <f t="shared" si="156"/>
        <v/>
      </c>
      <c r="F451" s="1" t="str">
        <f t="shared" si="157"/>
        <v/>
      </c>
      <c r="G451" s="1" t="str">
        <f t="shared" si="158"/>
        <v/>
      </c>
      <c r="H451" s="55" t="str">
        <f t="shared" si="159"/>
        <v/>
      </c>
      <c r="I451" s="1" t="str">
        <f>IF(O451="","",(IF(ISNA(VLOOKUP(O451,'On-Air sites List'!$B$1:$B$2000,1,FALSE)),"Not in List","")))</f>
        <v/>
      </c>
      <c r="J451" s="1" t="str">
        <f t="shared" si="160"/>
        <v/>
      </c>
      <c r="K451" s="1" t="str">
        <f t="shared" si="161"/>
        <v/>
      </c>
      <c r="L451" s="8"/>
      <c r="M451" s="8"/>
      <c r="N451" s="8"/>
      <c r="O451" s="8"/>
      <c r="P451" s="1" t="str">
        <f t="shared" si="147"/>
        <v/>
      </c>
      <c r="Q451" s="1" t="str">
        <f t="shared" si="148"/>
        <v/>
      </c>
      <c r="U451" s="8"/>
      <c r="W451" s="8"/>
      <c r="X451" s="1" t="str">
        <f t="shared" si="149"/>
        <v/>
      </c>
      <c r="Y451" s="1" t="str">
        <f t="shared" si="162"/>
        <v/>
      </c>
      <c r="Z451" s="117"/>
      <c r="AA451" s="1" t="str">
        <f t="shared" si="163"/>
        <v/>
      </c>
      <c r="AE451" t="s">
        <v>81</v>
      </c>
      <c r="AF451" t="s">
        <v>81</v>
      </c>
      <c r="AG451" t="s">
        <v>81</v>
      </c>
      <c r="AH451" t="s">
        <v>81</v>
      </c>
      <c r="AI451" t="s">
        <v>89</v>
      </c>
      <c r="AK451" t="s">
        <v>81</v>
      </c>
      <c r="AL451" t="s">
        <v>91</v>
      </c>
      <c r="AN451" s="59" t="s">
        <v>7616</v>
      </c>
      <c r="AP451" s="59"/>
      <c r="AT451" s="150" t="s">
        <v>81</v>
      </c>
      <c r="AU451" s="150" t="s">
        <v>81</v>
      </c>
      <c r="AV451" s="150" t="s">
        <v>81</v>
      </c>
      <c r="AX451" s="1" t="str">
        <f t="shared" si="150"/>
        <v/>
      </c>
      <c r="AY451" s="1" t="str">
        <f t="shared" si="151"/>
        <v/>
      </c>
      <c r="BA451" t="s">
        <v>612</v>
      </c>
      <c r="BB451" t="s">
        <v>4357</v>
      </c>
      <c r="BO451" s="8"/>
      <c r="BP451" s="8"/>
      <c r="BY451">
        <v>735455</v>
      </c>
      <c r="BZ451" t="s">
        <v>14505</v>
      </c>
    </row>
    <row r="452" spans="1:78" x14ac:dyDescent="0.25">
      <c r="A452" s="1" t="str">
        <f t="shared" si="152"/>
        <v/>
      </c>
      <c r="B452" s="1" t="str">
        <f t="shared" si="153"/>
        <v/>
      </c>
      <c r="C452" s="60" t="str">
        <f t="shared" si="154"/>
        <v/>
      </c>
      <c r="D452" s="1" t="str">
        <f t="shared" si="155"/>
        <v/>
      </c>
      <c r="E452" s="1" t="str">
        <f t="shared" si="156"/>
        <v/>
      </c>
      <c r="F452" s="1" t="str">
        <f t="shared" si="157"/>
        <v/>
      </c>
      <c r="G452" s="1" t="str">
        <f t="shared" si="158"/>
        <v/>
      </c>
      <c r="H452" s="55" t="str">
        <f t="shared" si="159"/>
        <v/>
      </c>
      <c r="I452" s="1" t="str">
        <f>IF(O452="","",(IF(ISNA(VLOOKUP(O452,'On-Air sites List'!$B$1:$B$2000,1,FALSE)),"Not in List","")))</f>
        <v/>
      </c>
      <c r="J452" s="1" t="str">
        <f t="shared" si="160"/>
        <v/>
      </c>
      <c r="K452" s="1" t="str">
        <f t="shared" si="161"/>
        <v/>
      </c>
      <c r="L452" s="8"/>
      <c r="M452" s="8"/>
      <c r="N452" s="8"/>
      <c r="O452" s="8"/>
      <c r="P452" s="1" t="str">
        <f t="shared" si="147"/>
        <v/>
      </c>
      <c r="Q452" s="1" t="str">
        <f t="shared" si="148"/>
        <v/>
      </c>
      <c r="U452" s="8"/>
      <c r="W452" s="8"/>
      <c r="X452" s="1" t="str">
        <f t="shared" si="149"/>
        <v/>
      </c>
      <c r="Y452" s="1" t="str">
        <f t="shared" si="162"/>
        <v/>
      </c>
      <c r="Z452" s="117"/>
      <c r="AA452" s="1" t="str">
        <f t="shared" si="163"/>
        <v/>
      </c>
      <c r="AE452" t="s">
        <v>81</v>
      </c>
      <c r="AF452" t="s">
        <v>154</v>
      </c>
      <c r="AG452" t="s">
        <v>155</v>
      </c>
      <c r="AH452" t="s">
        <v>776</v>
      </c>
      <c r="AI452" t="s">
        <v>89</v>
      </c>
      <c r="AK452" t="s">
        <v>777</v>
      </c>
      <c r="AL452" t="s">
        <v>91</v>
      </c>
      <c r="AN452" s="59" t="s">
        <v>7616</v>
      </c>
      <c r="AP452" s="59"/>
      <c r="AT452" s="150" t="s">
        <v>81</v>
      </c>
      <c r="AU452" s="150" t="s">
        <v>81</v>
      </c>
      <c r="AV452" s="150" t="s">
        <v>81</v>
      </c>
      <c r="AX452" s="1" t="str">
        <f t="shared" si="150"/>
        <v/>
      </c>
      <c r="AY452" s="1" t="str">
        <f t="shared" si="151"/>
        <v/>
      </c>
      <c r="BA452" t="s">
        <v>4362</v>
      </c>
      <c r="BB452" t="s">
        <v>4357</v>
      </c>
      <c r="BO452" s="8"/>
      <c r="BP452" s="8"/>
      <c r="BY452">
        <v>735456</v>
      </c>
      <c r="BZ452" t="s">
        <v>14505</v>
      </c>
    </row>
    <row r="453" spans="1:78" x14ac:dyDescent="0.25">
      <c r="A453" s="1" t="str">
        <f t="shared" si="152"/>
        <v/>
      </c>
      <c r="B453" s="1" t="str">
        <f t="shared" si="153"/>
        <v/>
      </c>
      <c r="C453" s="60" t="str">
        <f t="shared" si="154"/>
        <v/>
      </c>
      <c r="D453" s="1" t="str">
        <f t="shared" si="155"/>
        <v/>
      </c>
      <c r="E453" s="1" t="str">
        <f t="shared" si="156"/>
        <v/>
      </c>
      <c r="F453" s="1" t="str">
        <f t="shared" si="157"/>
        <v/>
      </c>
      <c r="G453" s="1" t="str">
        <f t="shared" si="158"/>
        <v/>
      </c>
      <c r="H453" s="55" t="str">
        <f t="shared" si="159"/>
        <v/>
      </c>
      <c r="I453" s="1" t="str">
        <f>IF(O453="","",(IF(ISNA(VLOOKUP(O453,'On-Air sites List'!$B$1:$B$2000,1,FALSE)),"Not in List","")))</f>
        <v/>
      </c>
      <c r="J453" s="1" t="str">
        <f t="shared" si="160"/>
        <v/>
      </c>
      <c r="K453" s="1" t="str">
        <f t="shared" si="161"/>
        <v/>
      </c>
      <c r="L453" s="8"/>
      <c r="M453" s="8"/>
      <c r="N453" s="8"/>
      <c r="O453" s="8"/>
      <c r="P453" s="1" t="str">
        <f t="shared" si="147"/>
        <v/>
      </c>
      <c r="Q453" s="1" t="str">
        <f t="shared" si="148"/>
        <v/>
      </c>
      <c r="U453" s="8"/>
      <c r="W453" s="8"/>
      <c r="X453" s="1" t="str">
        <f t="shared" si="149"/>
        <v/>
      </c>
      <c r="Y453" s="1" t="str">
        <f t="shared" si="162"/>
        <v/>
      </c>
      <c r="Z453" s="117"/>
      <c r="AA453" s="1" t="str">
        <f t="shared" si="163"/>
        <v/>
      </c>
      <c r="AE453" t="s">
        <v>778</v>
      </c>
      <c r="AF453" t="s">
        <v>86</v>
      </c>
      <c r="AG453" t="s">
        <v>87</v>
      </c>
      <c r="AH453" t="s">
        <v>779</v>
      </c>
      <c r="AI453" t="s">
        <v>89</v>
      </c>
      <c r="AK453" t="s">
        <v>780</v>
      </c>
      <c r="AL453" t="s">
        <v>91</v>
      </c>
      <c r="AN453" s="59" t="s">
        <v>7621</v>
      </c>
      <c r="AP453" s="59"/>
      <c r="AT453" s="150" t="s">
        <v>81</v>
      </c>
      <c r="AU453" s="150" t="s">
        <v>81</v>
      </c>
      <c r="AV453" s="150" t="s">
        <v>81</v>
      </c>
      <c r="AX453" s="1" t="str">
        <f t="shared" si="150"/>
        <v/>
      </c>
      <c r="AY453" s="1" t="str">
        <f t="shared" si="151"/>
        <v/>
      </c>
      <c r="BA453" t="s">
        <v>609</v>
      </c>
      <c r="BB453" t="s">
        <v>4357</v>
      </c>
      <c r="BO453" s="8"/>
      <c r="BP453" s="8"/>
      <c r="BY453">
        <v>735457</v>
      </c>
      <c r="BZ453" t="s">
        <v>14505</v>
      </c>
    </row>
    <row r="454" spans="1:78" x14ac:dyDescent="0.25">
      <c r="A454" s="1" t="str">
        <f t="shared" si="152"/>
        <v/>
      </c>
      <c r="B454" s="1" t="str">
        <f t="shared" si="153"/>
        <v/>
      </c>
      <c r="C454" s="60" t="str">
        <f t="shared" si="154"/>
        <v/>
      </c>
      <c r="D454" s="1" t="str">
        <f t="shared" si="155"/>
        <v/>
      </c>
      <c r="E454" s="1" t="str">
        <f t="shared" si="156"/>
        <v/>
      </c>
      <c r="F454" s="1" t="str">
        <f t="shared" si="157"/>
        <v/>
      </c>
      <c r="G454" s="1" t="str">
        <f t="shared" si="158"/>
        <v/>
      </c>
      <c r="H454" s="55" t="str">
        <f t="shared" si="159"/>
        <v/>
      </c>
      <c r="I454" s="1" t="str">
        <f>IF(O454="","",(IF(ISNA(VLOOKUP(O454,'On-Air sites List'!$B$1:$B$2000,1,FALSE)),"Not in List","")))</f>
        <v/>
      </c>
      <c r="J454" s="1" t="str">
        <f t="shared" si="160"/>
        <v/>
      </c>
      <c r="K454" s="1" t="str">
        <f t="shared" si="161"/>
        <v/>
      </c>
      <c r="L454" s="8"/>
      <c r="M454" s="8"/>
      <c r="N454" s="8"/>
      <c r="O454" s="8"/>
      <c r="P454" s="1" t="str">
        <f t="shared" ref="P454:P505" si="164">M454&amp;O454</f>
        <v/>
      </c>
      <c r="Q454" s="1" t="str">
        <f t="shared" ref="Q454:Q505" si="165">IF(O454="","",(IF(ISNA(VLOOKUP(P454,X:X,1,FALSE)),"Not Acknowledge","")))</f>
        <v/>
      </c>
      <c r="U454" s="8"/>
      <c r="W454" s="8"/>
      <c r="X454" s="1" t="str">
        <f t="shared" ref="X454:X505" si="166">IF(W454="","",U454&amp;W454)</f>
        <v/>
      </c>
      <c r="Y454" s="1" t="str">
        <f t="shared" si="162"/>
        <v/>
      </c>
      <c r="Z454" s="117"/>
      <c r="AA454" s="1" t="str">
        <f t="shared" si="163"/>
        <v/>
      </c>
      <c r="AE454" t="s">
        <v>81</v>
      </c>
      <c r="AF454" t="s">
        <v>92</v>
      </c>
      <c r="AG454" t="s">
        <v>93</v>
      </c>
      <c r="AH454" t="s">
        <v>7622</v>
      </c>
      <c r="AI454" t="s">
        <v>89</v>
      </c>
      <c r="AK454" t="s">
        <v>7623</v>
      </c>
      <c r="AL454" t="s">
        <v>91</v>
      </c>
      <c r="AN454" s="59" t="s">
        <v>7621</v>
      </c>
      <c r="AP454" s="59"/>
      <c r="AT454" s="150" t="s">
        <v>81</v>
      </c>
      <c r="AU454" s="150" t="s">
        <v>81</v>
      </c>
      <c r="AV454" s="150" t="s">
        <v>81</v>
      </c>
      <c r="AX454" s="1" t="str">
        <f t="shared" ref="AX454:AX517" si="167">IF(AU454="","",CONCATENATE("(",RIGHT(AU454,5),"-",RIGHT(AV454,5),")"))</f>
        <v/>
      </c>
      <c r="AY454" s="1" t="str">
        <f t="shared" ref="AY454:AY517" si="168">IF(AT470=AT454,"",CONCATENATE(IF(AT469=AT454,AX469,""),IF(AT468=AT454,AX468,""),IF(AT467=AT454,AX467,""),IF(AT466=AT454,AX466,""),IF(AT465=AT454,AX465,""),IF(AT464=AT454,AX464,""),IF(AT463=AT454,AX463,""),IF(AT462=AT454,AX462,""),IF(AT461=AT454,AX461,""),IF(AT460=AT454,AX460,""),IF(AT459=AT454,AX459,""),IF(AT458=AT454,AX458,""),IF(AT457=AT454,AX457,""),IF(AT456=AT454,AX456,""),IF(AT455=AT454,AX455,""),IF(AT453=AT454,AX453,""),AX454))</f>
        <v/>
      </c>
      <c r="BA454" t="s">
        <v>4363</v>
      </c>
      <c r="BB454" t="s">
        <v>4357</v>
      </c>
      <c r="BO454" s="8"/>
      <c r="BP454" s="8"/>
      <c r="BY454">
        <v>735458</v>
      </c>
      <c r="BZ454" t="s">
        <v>14505</v>
      </c>
    </row>
    <row r="455" spans="1:78" x14ac:dyDescent="0.25">
      <c r="A455" s="1" t="str">
        <f t="shared" si="152"/>
        <v/>
      </c>
      <c r="B455" s="1" t="str">
        <f t="shared" si="153"/>
        <v/>
      </c>
      <c r="C455" s="60" t="str">
        <f t="shared" si="154"/>
        <v/>
      </c>
      <c r="D455" s="1" t="str">
        <f t="shared" si="155"/>
        <v/>
      </c>
      <c r="E455" s="1" t="str">
        <f t="shared" si="156"/>
        <v/>
      </c>
      <c r="F455" s="1" t="str">
        <f t="shared" si="157"/>
        <v/>
      </c>
      <c r="G455" s="1" t="str">
        <f t="shared" si="158"/>
        <v/>
      </c>
      <c r="H455" s="55" t="str">
        <f t="shared" si="159"/>
        <v/>
      </c>
      <c r="I455" s="1" t="str">
        <f>IF(O455="","",(IF(ISNA(VLOOKUP(O455,'On-Air sites List'!$B$1:$B$2000,1,FALSE)),"Not in List","")))</f>
        <v/>
      </c>
      <c r="J455" s="1" t="str">
        <f t="shared" si="160"/>
        <v/>
      </c>
      <c r="K455" s="1" t="str">
        <f t="shared" si="161"/>
        <v/>
      </c>
      <c r="L455" s="8"/>
      <c r="M455" s="8"/>
      <c r="N455" s="8"/>
      <c r="O455" s="8"/>
      <c r="P455" s="1" t="str">
        <f t="shared" si="164"/>
        <v/>
      </c>
      <c r="Q455" s="1" t="str">
        <f t="shared" si="165"/>
        <v/>
      </c>
      <c r="U455" s="8"/>
      <c r="W455" s="8"/>
      <c r="X455" s="1" t="str">
        <f t="shared" si="166"/>
        <v/>
      </c>
      <c r="Y455" s="1" t="str">
        <f t="shared" si="162"/>
        <v/>
      </c>
      <c r="Z455" s="117"/>
      <c r="AA455" s="1" t="str">
        <f t="shared" si="163"/>
        <v/>
      </c>
      <c r="AE455" t="s">
        <v>81</v>
      </c>
      <c r="AF455" t="s">
        <v>96</v>
      </c>
      <c r="AG455" t="s">
        <v>97</v>
      </c>
      <c r="AH455" t="s">
        <v>7624</v>
      </c>
      <c r="AI455" t="s">
        <v>89</v>
      </c>
      <c r="AK455" t="s">
        <v>7625</v>
      </c>
      <c r="AL455" t="s">
        <v>91</v>
      </c>
      <c r="AN455" s="59" t="s">
        <v>7621</v>
      </c>
      <c r="AP455" s="59"/>
      <c r="AT455" s="150" t="s">
        <v>81</v>
      </c>
      <c r="AU455" s="150" t="s">
        <v>81</v>
      </c>
      <c r="AV455" s="150" t="s">
        <v>81</v>
      </c>
      <c r="AX455" s="1" t="str">
        <f t="shared" si="167"/>
        <v/>
      </c>
      <c r="AY455" s="1" t="str">
        <f t="shared" si="168"/>
        <v/>
      </c>
      <c r="BA455" t="s">
        <v>4364</v>
      </c>
      <c r="BB455" t="s">
        <v>4357</v>
      </c>
      <c r="BO455" s="8"/>
      <c r="BP455" s="8"/>
      <c r="BY455">
        <v>735459</v>
      </c>
      <c r="BZ455" t="s">
        <v>14505</v>
      </c>
    </row>
    <row r="456" spans="1:78" x14ac:dyDescent="0.25">
      <c r="A456" s="1" t="str">
        <f t="shared" si="152"/>
        <v/>
      </c>
      <c r="B456" s="1" t="str">
        <f t="shared" si="153"/>
        <v/>
      </c>
      <c r="C456" s="60" t="str">
        <f t="shared" si="154"/>
        <v/>
      </c>
      <c r="D456" s="1" t="str">
        <f t="shared" si="155"/>
        <v/>
      </c>
      <c r="E456" s="1" t="str">
        <f t="shared" si="156"/>
        <v/>
      </c>
      <c r="F456" s="1" t="str">
        <f t="shared" si="157"/>
        <v/>
      </c>
      <c r="G456" s="1" t="str">
        <f t="shared" si="158"/>
        <v/>
      </c>
      <c r="H456" s="55" t="str">
        <f t="shared" si="159"/>
        <v/>
      </c>
      <c r="I456" s="1" t="str">
        <f>IF(O456="","",(IF(ISNA(VLOOKUP(O456,'On-Air sites List'!$B$1:$B$2000,1,FALSE)),"Not in List","")))</f>
        <v/>
      </c>
      <c r="J456" s="1" t="str">
        <f t="shared" si="160"/>
        <v/>
      </c>
      <c r="K456" s="1" t="str">
        <f t="shared" si="161"/>
        <v/>
      </c>
      <c r="L456" s="8"/>
      <c r="M456" s="8"/>
      <c r="N456" s="8"/>
      <c r="O456" s="8"/>
      <c r="P456" s="1" t="str">
        <f t="shared" si="164"/>
        <v/>
      </c>
      <c r="Q456" s="1" t="str">
        <f t="shared" si="165"/>
        <v/>
      </c>
      <c r="U456" s="8"/>
      <c r="W456" s="8"/>
      <c r="X456" s="1" t="str">
        <f t="shared" si="166"/>
        <v/>
      </c>
      <c r="Y456" s="1" t="str">
        <f t="shared" si="162"/>
        <v/>
      </c>
      <c r="Z456" s="117"/>
      <c r="AA456" s="1" t="str">
        <f t="shared" si="163"/>
        <v/>
      </c>
      <c r="AE456" t="s">
        <v>81</v>
      </c>
      <c r="AF456" t="s">
        <v>100</v>
      </c>
      <c r="AG456" t="s">
        <v>101</v>
      </c>
      <c r="AH456" t="s">
        <v>7626</v>
      </c>
      <c r="AI456" t="s">
        <v>89</v>
      </c>
      <c r="AK456" t="s">
        <v>7627</v>
      </c>
      <c r="AL456" t="s">
        <v>91</v>
      </c>
      <c r="AN456" s="59" t="s">
        <v>7621</v>
      </c>
      <c r="AP456" s="59"/>
      <c r="AT456" s="150" t="s">
        <v>81</v>
      </c>
      <c r="AU456" s="150" t="s">
        <v>81</v>
      </c>
      <c r="AV456" s="150" t="s">
        <v>81</v>
      </c>
      <c r="AX456" s="1" t="str">
        <f t="shared" si="167"/>
        <v/>
      </c>
      <c r="AY456" s="1" t="str">
        <f t="shared" si="168"/>
        <v/>
      </c>
      <c r="BA456" t="s">
        <v>4365</v>
      </c>
      <c r="BB456" t="s">
        <v>4357</v>
      </c>
      <c r="BO456" s="8"/>
      <c r="BP456" s="8"/>
      <c r="BY456">
        <v>745460</v>
      </c>
      <c r="BZ456" t="s">
        <v>14505</v>
      </c>
    </row>
    <row r="457" spans="1:78" x14ac:dyDescent="0.25">
      <c r="A457" s="1" t="str">
        <f t="shared" si="152"/>
        <v/>
      </c>
      <c r="B457" s="1" t="str">
        <f t="shared" si="153"/>
        <v/>
      </c>
      <c r="C457" s="60" t="str">
        <f t="shared" si="154"/>
        <v/>
      </c>
      <c r="D457" s="1" t="str">
        <f t="shared" si="155"/>
        <v/>
      </c>
      <c r="E457" s="1" t="str">
        <f t="shared" si="156"/>
        <v/>
      </c>
      <c r="F457" s="1" t="str">
        <f t="shared" si="157"/>
        <v/>
      </c>
      <c r="G457" s="1" t="str">
        <f t="shared" si="158"/>
        <v/>
      </c>
      <c r="H457" s="55" t="str">
        <f t="shared" si="159"/>
        <v/>
      </c>
      <c r="I457" s="1" t="str">
        <f>IF(O457="","",(IF(ISNA(VLOOKUP(O457,'On-Air sites List'!$B$1:$B$2000,1,FALSE)),"Not in List","")))</f>
        <v/>
      </c>
      <c r="J457" s="1" t="str">
        <f t="shared" si="160"/>
        <v/>
      </c>
      <c r="K457" s="1" t="str">
        <f t="shared" si="161"/>
        <v/>
      </c>
      <c r="L457" s="8"/>
      <c r="M457" s="8"/>
      <c r="N457" s="8"/>
      <c r="O457" s="8"/>
      <c r="P457" s="1" t="str">
        <f t="shared" si="164"/>
        <v/>
      </c>
      <c r="Q457" s="1" t="str">
        <f t="shared" si="165"/>
        <v/>
      </c>
      <c r="U457" s="8"/>
      <c r="W457" s="8"/>
      <c r="X457" s="1" t="str">
        <f t="shared" si="166"/>
        <v/>
      </c>
      <c r="Y457" s="1" t="str">
        <f t="shared" si="162"/>
        <v/>
      </c>
      <c r="Z457" s="117"/>
      <c r="AA457" s="1" t="str">
        <f t="shared" si="163"/>
        <v/>
      </c>
      <c r="AE457" t="s">
        <v>81</v>
      </c>
      <c r="AF457" t="s">
        <v>104</v>
      </c>
      <c r="AG457" t="s">
        <v>105</v>
      </c>
      <c r="AH457" t="s">
        <v>7628</v>
      </c>
      <c r="AI457" t="s">
        <v>89</v>
      </c>
      <c r="AK457" t="s">
        <v>7629</v>
      </c>
      <c r="AL457" t="s">
        <v>91</v>
      </c>
      <c r="AN457" s="59" t="s">
        <v>7621</v>
      </c>
      <c r="AP457" s="59"/>
      <c r="AT457" s="150" t="s">
        <v>81</v>
      </c>
      <c r="AU457" s="150" t="s">
        <v>81</v>
      </c>
      <c r="AV457" s="150" t="s">
        <v>81</v>
      </c>
      <c r="AX457" s="1" t="str">
        <f t="shared" si="167"/>
        <v/>
      </c>
      <c r="AY457" s="1" t="str">
        <f t="shared" si="168"/>
        <v/>
      </c>
      <c r="BA457" t="s">
        <v>4366</v>
      </c>
      <c r="BB457" t="s">
        <v>4357</v>
      </c>
      <c r="BO457" s="8"/>
      <c r="BP457" s="8"/>
      <c r="BY457">
        <v>745461</v>
      </c>
      <c r="BZ457" t="s">
        <v>14505</v>
      </c>
    </row>
    <row r="458" spans="1:78" x14ac:dyDescent="0.25">
      <c r="A458" s="1" t="str">
        <f t="shared" si="152"/>
        <v/>
      </c>
      <c r="B458" s="1" t="str">
        <f t="shared" si="153"/>
        <v/>
      </c>
      <c r="C458" s="60" t="str">
        <f t="shared" si="154"/>
        <v/>
      </c>
      <c r="D458" s="1" t="str">
        <f t="shared" si="155"/>
        <v/>
      </c>
      <c r="E458" s="1" t="str">
        <f t="shared" si="156"/>
        <v/>
      </c>
      <c r="F458" s="1" t="str">
        <f t="shared" si="157"/>
        <v/>
      </c>
      <c r="G458" s="1" t="str">
        <f t="shared" si="158"/>
        <v/>
      </c>
      <c r="H458" s="55" t="str">
        <f t="shared" si="159"/>
        <v/>
      </c>
      <c r="I458" s="1" t="str">
        <f>IF(O458="","",(IF(ISNA(VLOOKUP(O458,'On-Air sites List'!$B$1:$B$2000,1,FALSE)),"Not in List","")))</f>
        <v/>
      </c>
      <c r="J458" s="1" t="str">
        <f t="shared" si="160"/>
        <v/>
      </c>
      <c r="K458" s="1" t="str">
        <f t="shared" si="161"/>
        <v/>
      </c>
      <c r="L458" s="8"/>
      <c r="M458" s="8"/>
      <c r="N458" s="8"/>
      <c r="O458" s="8"/>
      <c r="P458" s="1" t="str">
        <f t="shared" si="164"/>
        <v/>
      </c>
      <c r="Q458" s="1" t="str">
        <f t="shared" si="165"/>
        <v/>
      </c>
      <c r="U458" s="8"/>
      <c r="W458" s="8"/>
      <c r="X458" s="1" t="str">
        <f t="shared" si="166"/>
        <v/>
      </c>
      <c r="Y458" s="1" t="str">
        <f t="shared" si="162"/>
        <v/>
      </c>
      <c r="Z458" s="117"/>
      <c r="AA458" s="1" t="str">
        <f t="shared" si="163"/>
        <v/>
      </c>
      <c r="AE458" t="s">
        <v>81</v>
      </c>
      <c r="AF458" t="s">
        <v>108</v>
      </c>
      <c r="AG458" t="s">
        <v>109</v>
      </c>
      <c r="AH458" t="s">
        <v>7630</v>
      </c>
      <c r="AI458" t="s">
        <v>89</v>
      </c>
      <c r="AK458" t="s">
        <v>7631</v>
      </c>
      <c r="AL458" t="s">
        <v>91</v>
      </c>
      <c r="AN458" s="59" t="s">
        <v>7621</v>
      </c>
      <c r="AP458" s="59"/>
      <c r="AT458" s="150" t="s">
        <v>81</v>
      </c>
      <c r="AU458" s="150" t="s">
        <v>81</v>
      </c>
      <c r="AV458" s="150" t="s">
        <v>81</v>
      </c>
      <c r="AX458" s="1" t="str">
        <f t="shared" si="167"/>
        <v/>
      </c>
      <c r="AY458" s="1" t="str">
        <f t="shared" si="168"/>
        <v/>
      </c>
      <c r="BA458" t="s">
        <v>606</v>
      </c>
      <c r="BB458" t="s">
        <v>4357</v>
      </c>
      <c r="BO458" s="8"/>
      <c r="BP458" s="8"/>
      <c r="BY458">
        <v>755462</v>
      </c>
      <c r="BZ458" t="s">
        <v>14505</v>
      </c>
    </row>
    <row r="459" spans="1:78" x14ac:dyDescent="0.25">
      <c r="A459" s="1" t="str">
        <f t="shared" si="152"/>
        <v/>
      </c>
      <c r="B459" s="1" t="str">
        <f t="shared" si="153"/>
        <v/>
      </c>
      <c r="C459" s="60" t="str">
        <f t="shared" si="154"/>
        <v/>
      </c>
      <c r="D459" s="1" t="str">
        <f t="shared" si="155"/>
        <v/>
      </c>
      <c r="E459" s="1" t="str">
        <f t="shared" si="156"/>
        <v/>
      </c>
      <c r="F459" s="1" t="str">
        <f t="shared" si="157"/>
        <v/>
      </c>
      <c r="G459" s="1" t="str">
        <f t="shared" si="158"/>
        <v/>
      </c>
      <c r="H459" s="55" t="str">
        <f t="shared" si="159"/>
        <v/>
      </c>
      <c r="I459" s="1" t="str">
        <f>IF(O459="","",(IF(ISNA(VLOOKUP(O459,'On-Air sites List'!$B$1:$B$2000,1,FALSE)),"Not in List","")))</f>
        <v/>
      </c>
      <c r="J459" s="1" t="str">
        <f t="shared" si="160"/>
        <v/>
      </c>
      <c r="K459" s="1" t="str">
        <f t="shared" si="161"/>
        <v/>
      </c>
      <c r="L459" s="8"/>
      <c r="M459" s="8"/>
      <c r="N459" s="8"/>
      <c r="O459" s="8"/>
      <c r="P459" s="1" t="str">
        <f t="shared" si="164"/>
        <v/>
      </c>
      <c r="Q459" s="1" t="str">
        <f t="shared" si="165"/>
        <v/>
      </c>
      <c r="U459" s="8"/>
      <c r="W459" s="8"/>
      <c r="X459" s="1" t="str">
        <f t="shared" si="166"/>
        <v/>
      </c>
      <c r="Y459" s="1" t="str">
        <f t="shared" si="162"/>
        <v/>
      </c>
      <c r="Z459" s="117"/>
      <c r="AA459" s="1" t="str">
        <f t="shared" si="163"/>
        <v/>
      </c>
      <c r="AE459" t="s">
        <v>81</v>
      </c>
      <c r="AF459" t="s">
        <v>737</v>
      </c>
      <c r="AG459" t="s">
        <v>738</v>
      </c>
      <c r="AH459" t="s">
        <v>7632</v>
      </c>
      <c r="AI459" t="s">
        <v>89</v>
      </c>
      <c r="AK459" t="s">
        <v>7633</v>
      </c>
      <c r="AL459" t="s">
        <v>91</v>
      </c>
      <c r="AN459" s="59" t="s">
        <v>7621</v>
      </c>
      <c r="AP459" s="59"/>
      <c r="AT459" s="150" t="s">
        <v>81</v>
      </c>
      <c r="AU459" s="150" t="s">
        <v>81</v>
      </c>
      <c r="AV459" s="150" t="s">
        <v>81</v>
      </c>
      <c r="AX459" s="1" t="str">
        <f t="shared" si="167"/>
        <v/>
      </c>
      <c r="AY459" s="1" t="str">
        <f t="shared" si="168"/>
        <v/>
      </c>
      <c r="BA459" t="s">
        <v>4367</v>
      </c>
      <c r="BB459" t="s">
        <v>4357</v>
      </c>
      <c r="BO459" s="8"/>
      <c r="BP459" s="8"/>
      <c r="BY459">
        <v>755463</v>
      </c>
      <c r="BZ459" t="s">
        <v>14505</v>
      </c>
    </row>
    <row r="460" spans="1:78" x14ac:dyDescent="0.25">
      <c r="A460" s="1" t="str">
        <f t="shared" si="152"/>
        <v/>
      </c>
      <c r="B460" s="1" t="str">
        <f t="shared" si="153"/>
        <v/>
      </c>
      <c r="C460" s="60" t="str">
        <f t="shared" si="154"/>
        <v/>
      </c>
      <c r="D460" s="1" t="str">
        <f t="shared" si="155"/>
        <v/>
      </c>
      <c r="E460" s="1" t="str">
        <f t="shared" si="156"/>
        <v/>
      </c>
      <c r="F460" s="1" t="str">
        <f t="shared" si="157"/>
        <v/>
      </c>
      <c r="G460" s="1" t="str">
        <f t="shared" si="158"/>
        <v/>
      </c>
      <c r="H460" s="55" t="str">
        <f t="shared" si="159"/>
        <v/>
      </c>
      <c r="I460" s="1" t="str">
        <f>IF(O460="","",(IF(ISNA(VLOOKUP(O460,'On-Air sites List'!$B$1:$B$2000,1,FALSE)),"Not in List","")))</f>
        <v/>
      </c>
      <c r="J460" s="1" t="str">
        <f t="shared" si="160"/>
        <v/>
      </c>
      <c r="K460" s="1" t="str">
        <f t="shared" si="161"/>
        <v/>
      </c>
      <c r="L460" s="8"/>
      <c r="M460" s="8"/>
      <c r="N460" s="8"/>
      <c r="O460" s="8"/>
      <c r="P460" s="1" t="str">
        <f t="shared" si="164"/>
        <v/>
      </c>
      <c r="Q460" s="1" t="str">
        <f t="shared" si="165"/>
        <v/>
      </c>
      <c r="U460" s="8"/>
      <c r="W460" s="8"/>
      <c r="X460" s="1" t="str">
        <f t="shared" si="166"/>
        <v/>
      </c>
      <c r="Y460" s="1" t="str">
        <f t="shared" si="162"/>
        <v/>
      </c>
      <c r="Z460" s="117"/>
      <c r="AA460" s="1" t="str">
        <f t="shared" si="163"/>
        <v/>
      </c>
      <c r="AE460" t="s">
        <v>81</v>
      </c>
      <c r="AF460" t="s">
        <v>7634</v>
      </c>
      <c r="AG460" t="s">
        <v>7635</v>
      </c>
      <c r="AH460" t="s">
        <v>7636</v>
      </c>
      <c r="AI460" t="s">
        <v>89</v>
      </c>
      <c r="AK460" t="s">
        <v>7637</v>
      </c>
      <c r="AL460" t="s">
        <v>91</v>
      </c>
      <c r="AN460" s="59" t="s">
        <v>7621</v>
      </c>
      <c r="AP460" s="59"/>
      <c r="AT460" s="150" t="s">
        <v>81</v>
      </c>
      <c r="AU460" s="150" t="s">
        <v>81</v>
      </c>
      <c r="AV460" s="150" t="s">
        <v>81</v>
      </c>
      <c r="AX460" s="1" t="str">
        <f t="shared" si="167"/>
        <v/>
      </c>
      <c r="AY460" s="1" t="str">
        <f t="shared" si="168"/>
        <v/>
      </c>
      <c r="BA460" t="s">
        <v>4368</v>
      </c>
      <c r="BB460" t="s">
        <v>4357</v>
      </c>
      <c r="BO460" s="8"/>
      <c r="BP460" s="8"/>
      <c r="BY460">
        <v>765224</v>
      </c>
      <c r="BZ460" t="s">
        <v>14505</v>
      </c>
    </row>
    <row r="461" spans="1:78" x14ac:dyDescent="0.25">
      <c r="A461" s="1" t="str">
        <f t="shared" si="152"/>
        <v/>
      </c>
      <c r="B461" s="1" t="str">
        <f t="shared" si="153"/>
        <v/>
      </c>
      <c r="C461" s="60" t="str">
        <f t="shared" si="154"/>
        <v/>
      </c>
      <c r="D461" s="1" t="str">
        <f t="shared" si="155"/>
        <v/>
      </c>
      <c r="E461" s="1" t="str">
        <f t="shared" si="156"/>
        <v/>
      </c>
      <c r="F461" s="1" t="str">
        <f t="shared" si="157"/>
        <v/>
      </c>
      <c r="G461" s="1" t="str">
        <f t="shared" si="158"/>
        <v/>
      </c>
      <c r="H461" s="55" t="str">
        <f t="shared" si="159"/>
        <v/>
      </c>
      <c r="I461" s="1" t="str">
        <f>IF(O461="","",(IF(ISNA(VLOOKUP(O461,'On-Air sites List'!$B$1:$B$2000,1,FALSE)),"Not in List","")))</f>
        <v/>
      </c>
      <c r="J461" s="1" t="str">
        <f t="shared" si="160"/>
        <v/>
      </c>
      <c r="K461" s="1" t="str">
        <f t="shared" si="161"/>
        <v/>
      </c>
      <c r="L461" s="8"/>
      <c r="M461" s="8"/>
      <c r="N461" s="8"/>
      <c r="O461" s="8"/>
      <c r="P461" s="1" t="str">
        <f t="shared" si="164"/>
        <v/>
      </c>
      <c r="Q461" s="1" t="str">
        <f t="shared" si="165"/>
        <v/>
      </c>
      <c r="U461" s="8"/>
      <c r="W461" s="8"/>
      <c r="X461" s="1" t="str">
        <f t="shared" si="166"/>
        <v/>
      </c>
      <c r="Y461" s="1" t="str">
        <f t="shared" si="162"/>
        <v/>
      </c>
      <c r="Z461" s="117"/>
      <c r="AA461" s="1" t="str">
        <f t="shared" si="163"/>
        <v/>
      </c>
      <c r="AE461" t="s">
        <v>81</v>
      </c>
      <c r="AF461" t="s">
        <v>745</v>
      </c>
      <c r="AG461" t="s">
        <v>746</v>
      </c>
      <c r="AH461" t="s">
        <v>7638</v>
      </c>
      <c r="AI461" t="s">
        <v>89</v>
      </c>
      <c r="AK461" t="s">
        <v>7639</v>
      </c>
      <c r="AL461" t="s">
        <v>91</v>
      </c>
      <c r="AN461" s="59" t="s">
        <v>7621</v>
      </c>
      <c r="AP461" s="59"/>
      <c r="AT461" s="150" t="s">
        <v>81</v>
      </c>
      <c r="AU461" s="150" t="s">
        <v>81</v>
      </c>
      <c r="AV461" s="150" t="s">
        <v>81</v>
      </c>
      <c r="AX461" s="1" t="str">
        <f t="shared" si="167"/>
        <v/>
      </c>
      <c r="AY461" s="1" t="str">
        <f t="shared" si="168"/>
        <v/>
      </c>
      <c r="BA461" t="s">
        <v>4369</v>
      </c>
      <c r="BB461" t="s">
        <v>4357</v>
      </c>
      <c r="BO461" s="8"/>
      <c r="BP461" s="8"/>
      <c r="BY461">
        <v>765225</v>
      </c>
      <c r="BZ461" t="s">
        <v>14505</v>
      </c>
    </row>
    <row r="462" spans="1:78" x14ac:dyDescent="0.25">
      <c r="A462" s="1" t="str">
        <f t="shared" si="152"/>
        <v/>
      </c>
      <c r="B462" s="1" t="str">
        <f t="shared" si="153"/>
        <v/>
      </c>
      <c r="C462" s="60" t="str">
        <f t="shared" si="154"/>
        <v/>
      </c>
      <c r="D462" s="1" t="str">
        <f t="shared" si="155"/>
        <v/>
      </c>
      <c r="E462" s="1" t="str">
        <f t="shared" si="156"/>
        <v/>
      </c>
      <c r="F462" s="1" t="str">
        <f t="shared" si="157"/>
        <v/>
      </c>
      <c r="G462" s="1" t="str">
        <f t="shared" si="158"/>
        <v/>
      </c>
      <c r="H462" s="55" t="str">
        <f t="shared" si="159"/>
        <v/>
      </c>
      <c r="I462" s="1" t="str">
        <f>IF(O462="","",(IF(ISNA(VLOOKUP(O462,'On-Air sites List'!$B$1:$B$2000,1,FALSE)),"Not in List","")))</f>
        <v/>
      </c>
      <c r="J462" s="1" t="str">
        <f t="shared" si="160"/>
        <v/>
      </c>
      <c r="K462" s="1" t="str">
        <f t="shared" si="161"/>
        <v/>
      </c>
      <c r="L462" s="8"/>
      <c r="M462" s="8"/>
      <c r="N462" s="8"/>
      <c r="O462" s="8"/>
      <c r="P462" s="1" t="str">
        <f t="shared" si="164"/>
        <v/>
      </c>
      <c r="Q462" s="1" t="str">
        <f t="shared" si="165"/>
        <v/>
      </c>
      <c r="U462" s="8"/>
      <c r="W462" s="8"/>
      <c r="X462" s="1" t="str">
        <f t="shared" si="166"/>
        <v/>
      </c>
      <c r="Y462" s="1" t="str">
        <f t="shared" si="162"/>
        <v/>
      </c>
      <c r="Z462" s="117"/>
      <c r="AA462" s="1" t="str">
        <f t="shared" si="163"/>
        <v/>
      </c>
      <c r="AE462" t="s">
        <v>81</v>
      </c>
      <c r="AF462" t="s">
        <v>741</v>
      </c>
      <c r="AG462" t="s">
        <v>742</v>
      </c>
      <c r="AH462" t="s">
        <v>7640</v>
      </c>
      <c r="AI462" t="s">
        <v>89</v>
      </c>
      <c r="AK462" t="s">
        <v>7641</v>
      </c>
      <c r="AL462" t="s">
        <v>91</v>
      </c>
      <c r="AN462" s="59" t="s">
        <v>7621</v>
      </c>
      <c r="AP462" s="59"/>
      <c r="AT462" s="150" t="s">
        <v>81</v>
      </c>
      <c r="AU462" s="150" t="s">
        <v>81</v>
      </c>
      <c r="AV462" s="150" t="s">
        <v>81</v>
      </c>
      <c r="AX462" s="1" t="str">
        <f t="shared" si="167"/>
        <v/>
      </c>
      <c r="AY462" s="1" t="str">
        <f t="shared" si="168"/>
        <v/>
      </c>
      <c r="BA462" t="s">
        <v>4370</v>
      </c>
      <c r="BB462" t="s">
        <v>4357</v>
      </c>
      <c r="BO462" s="8"/>
      <c r="BP462" s="8"/>
      <c r="BY462">
        <v>765226</v>
      </c>
      <c r="BZ462" t="s">
        <v>14505</v>
      </c>
    </row>
    <row r="463" spans="1:78" x14ac:dyDescent="0.25">
      <c r="A463" s="1" t="str">
        <f t="shared" si="152"/>
        <v/>
      </c>
      <c r="B463" s="1" t="str">
        <f t="shared" si="153"/>
        <v/>
      </c>
      <c r="C463" s="60" t="str">
        <f t="shared" si="154"/>
        <v/>
      </c>
      <c r="D463" s="1" t="str">
        <f t="shared" si="155"/>
        <v/>
      </c>
      <c r="E463" s="1" t="str">
        <f t="shared" si="156"/>
        <v/>
      </c>
      <c r="F463" s="1" t="str">
        <f t="shared" si="157"/>
        <v/>
      </c>
      <c r="G463" s="1" t="str">
        <f t="shared" si="158"/>
        <v/>
      </c>
      <c r="H463" s="55" t="str">
        <f t="shared" si="159"/>
        <v/>
      </c>
      <c r="I463" s="1" t="str">
        <f>IF(O463="","",(IF(ISNA(VLOOKUP(O463,'On-Air sites List'!$B$1:$B$2000,1,FALSE)),"Not in List","")))</f>
        <v/>
      </c>
      <c r="J463" s="1" t="str">
        <f t="shared" si="160"/>
        <v/>
      </c>
      <c r="K463" s="1" t="str">
        <f t="shared" si="161"/>
        <v/>
      </c>
      <c r="L463" s="8"/>
      <c r="M463" s="8"/>
      <c r="N463" s="8"/>
      <c r="O463" s="8"/>
      <c r="P463" s="1" t="str">
        <f t="shared" si="164"/>
        <v/>
      </c>
      <c r="Q463" s="1" t="str">
        <f t="shared" si="165"/>
        <v/>
      </c>
      <c r="U463" s="8"/>
      <c r="W463" s="8"/>
      <c r="X463" s="1" t="str">
        <f t="shared" si="166"/>
        <v/>
      </c>
      <c r="Y463" s="1" t="str">
        <f t="shared" si="162"/>
        <v/>
      </c>
      <c r="Z463" s="117"/>
      <c r="AA463" s="1" t="str">
        <f t="shared" si="163"/>
        <v/>
      </c>
      <c r="AE463" t="s">
        <v>81</v>
      </c>
      <c r="AF463" t="s">
        <v>7642</v>
      </c>
      <c r="AG463" t="s">
        <v>4322</v>
      </c>
      <c r="AH463" t="s">
        <v>7643</v>
      </c>
      <c r="AI463" t="s">
        <v>89</v>
      </c>
      <c r="AK463" t="s">
        <v>7644</v>
      </c>
      <c r="AL463" t="s">
        <v>91</v>
      </c>
      <c r="AN463" s="59" t="s">
        <v>7621</v>
      </c>
      <c r="AP463" s="59"/>
      <c r="AT463" s="150" t="s">
        <v>81</v>
      </c>
      <c r="AU463" s="150" t="s">
        <v>81</v>
      </c>
      <c r="AV463" s="150" t="s">
        <v>81</v>
      </c>
      <c r="AX463" s="1" t="str">
        <f t="shared" si="167"/>
        <v/>
      </c>
      <c r="AY463" s="1" t="str">
        <f t="shared" si="168"/>
        <v/>
      </c>
      <c r="BA463" t="s">
        <v>618</v>
      </c>
      <c r="BB463" t="s">
        <v>4357</v>
      </c>
      <c r="BO463" s="8"/>
      <c r="BP463" s="8"/>
      <c r="BY463">
        <v>765227</v>
      </c>
      <c r="BZ463" t="s">
        <v>14505</v>
      </c>
    </row>
    <row r="464" spans="1:78" x14ac:dyDescent="0.25">
      <c r="A464" s="1" t="str">
        <f t="shared" si="152"/>
        <v/>
      </c>
      <c r="B464" s="1" t="str">
        <f t="shared" si="153"/>
        <v/>
      </c>
      <c r="C464" s="60" t="str">
        <f t="shared" si="154"/>
        <v/>
      </c>
      <c r="D464" s="1" t="str">
        <f t="shared" si="155"/>
        <v/>
      </c>
      <c r="E464" s="1" t="str">
        <f t="shared" si="156"/>
        <v/>
      </c>
      <c r="F464" s="1" t="str">
        <f t="shared" si="157"/>
        <v/>
      </c>
      <c r="G464" s="1" t="str">
        <f t="shared" si="158"/>
        <v/>
      </c>
      <c r="H464" s="55" t="str">
        <f t="shared" si="159"/>
        <v/>
      </c>
      <c r="I464" s="1" t="str">
        <f>IF(O464="","",(IF(ISNA(VLOOKUP(O464,'On-Air sites List'!$B$1:$B$2000,1,FALSE)),"Not in List","")))</f>
        <v/>
      </c>
      <c r="J464" s="1" t="str">
        <f t="shared" si="160"/>
        <v/>
      </c>
      <c r="K464" s="1" t="str">
        <f t="shared" si="161"/>
        <v/>
      </c>
      <c r="L464" s="8"/>
      <c r="M464" s="8"/>
      <c r="N464" s="8"/>
      <c r="O464" s="8"/>
      <c r="P464" s="1" t="str">
        <f t="shared" si="164"/>
        <v/>
      </c>
      <c r="Q464" s="1" t="str">
        <f t="shared" si="165"/>
        <v/>
      </c>
      <c r="U464" s="8"/>
      <c r="W464" s="8"/>
      <c r="X464" s="1" t="str">
        <f t="shared" si="166"/>
        <v/>
      </c>
      <c r="Y464" s="1" t="str">
        <f t="shared" si="162"/>
        <v/>
      </c>
      <c r="Z464" s="117"/>
      <c r="AA464" s="1" t="str">
        <f t="shared" si="163"/>
        <v/>
      </c>
      <c r="AE464" t="s">
        <v>81</v>
      </c>
      <c r="AF464" t="s">
        <v>7645</v>
      </c>
      <c r="AG464" t="s">
        <v>6413</v>
      </c>
      <c r="AH464" t="s">
        <v>7646</v>
      </c>
      <c r="AI464" t="s">
        <v>89</v>
      </c>
      <c r="AK464" t="s">
        <v>7647</v>
      </c>
      <c r="AL464" t="s">
        <v>91</v>
      </c>
      <c r="AN464" s="59" t="s">
        <v>7621</v>
      </c>
      <c r="AP464" s="59"/>
      <c r="AT464" s="150" t="s">
        <v>81</v>
      </c>
      <c r="AU464" s="150" t="s">
        <v>81</v>
      </c>
      <c r="AV464" s="150" t="s">
        <v>81</v>
      </c>
      <c r="AX464" s="1" t="str">
        <f t="shared" si="167"/>
        <v/>
      </c>
      <c r="AY464" s="1" t="str">
        <f t="shared" si="168"/>
        <v/>
      </c>
      <c r="BA464" t="s">
        <v>574</v>
      </c>
      <c r="BB464" t="s">
        <v>4357</v>
      </c>
      <c r="BO464" s="8"/>
      <c r="BP464" s="8"/>
      <c r="BY464">
        <v>765228</v>
      </c>
      <c r="BZ464" t="s">
        <v>14505</v>
      </c>
    </row>
    <row r="465" spans="1:78" x14ac:dyDescent="0.25">
      <c r="A465" s="1" t="str">
        <f t="shared" si="152"/>
        <v/>
      </c>
      <c r="B465" s="1" t="str">
        <f t="shared" si="153"/>
        <v/>
      </c>
      <c r="C465" s="60" t="str">
        <f t="shared" si="154"/>
        <v/>
      </c>
      <c r="D465" s="1" t="str">
        <f t="shared" si="155"/>
        <v/>
      </c>
      <c r="E465" s="1" t="str">
        <f t="shared" si="156"/>
        <v/>
      </c>
      <c r="F465" s="1" t="str">
        <f t="shared" si="157"/>
        <v/>
      </c>
      <c r="G465" s="1" t="str">
        <f t="shared" si="158"/>
        <v/>
      </c>
      <c r="H465" s="55" t="str">
        <f t="shared" si="159"/>
        <v/>
      </c>
      <c r="I465" s="1" t="str">
        <f>IF(O465="","",(IF(ISNA(VLOOKUP(O465,'On-Air sites List'!$B$1:$B$2000,1,FALSE)),"Not in List","")))</f>
        <v/>
      </c>
      <c r="J465" s="1" t="str">
        <f t="shared" si="160"/>
        <v/>
      </c>
      <c r="K465" s="1" t="str">
        <f t="shared" si="161"/>
        <v/>
      </c>
      <c r="L465" s="8"/>
      <c r="M465" s="8"/>
      <c r="N465" s="8"/>
      <c r="O465" s="8"/>
      <c r="P465" s="1" t="str">
        <f t="shared" si="164"/>
        <v/>
      </c>
      <c r="Q465" s="1" t="str">
        <f t="shared" si="165"/>
        <v/>
      </c>
      <c r="U465" s="8"/>
      <c r="W465" s="8"/>
      <c r="X465" s="1" t="str">
        <f t="shared" si="166"/>
        <v/>
      </c>
      <c r="Y465" s="1" t="str">
        <f t="shared" si="162"/>
        <v/>
      </c>
      <c r="Z465" s="117"/>
      <c r="AA465" s="1" t="str">
        <f t="shared" si="163"/>
        <v/>
      </c>
      <c r="AE465" t="s">
        <v>81</v>
      </c>
      <c r="AF465" t="s">
        <v>733</v>
      </c>
      <c r="AG465" t="s">
        <v>734</v>
      </c>
      <c r="AH465" t="s">
        <v>7648</v>
      </c>
      <c r="AI465" t="s">
        <v>89</v>
      </c>
      <c r="AK465" t="s">
        <v>7649</v>
      </c>
      <c r="AL465" t="s">
        <v>91</v>
      </c>
      <c r="AN465" s="59" t="s">
        <v>7621</v>
      </c>
      <c r="AP465" s="59"/>
      <c r="AT465" s="150" t="s">
        <v>81</v>
      </c>
      <c r="AU465" s="150" t="s">
        <v>81</v>
      </c>
      <c r="AV465" s="150" t="s">
        <v>81</v>
      </c>
      <c r="AX465" s="1" t="str">
        <f t="shared" si="167"/>
        <v/>
      </c>
      <c r="AY465" s="1" t="str">
        <f t="shared" si="168"/>
        <v/>
      </c>
      <c r="BA465" t="s">
        <v>578</v>
      </c>
      <c r="BB465" t="s">
        <v>4357</v>
      </c>
      <c r="BY465">
        <v>765229</v>
      </c>
      <c r="BZ465" t="s">
        <v>14505</v>
      </c>
    </row>
    <row r="466" spans="1:78" x14ac:dyDescent="0.25">
      <c r="A466" s="1" t="str">
        <f t="shared" si="152"/>
        <v/>
      </c>
      <c r="B466" s="1" t="str">
        <f t="shared" si="153"/>
        <v/>
      </c>
      <c r="C466" s="60" t="str">
        <f t="shared" si="154"/>
        <v/>
      </c>
      <c r="D466" s="1" t="str">
        <f t="shared" si="155"/>
        <v/>
      </c>
      <c r="E466" s="1" t="str">
        <f t="shared" si="156"/>
        <v/>
      </c>
      <c r="F466" s="1" t="str">
        <f t="shared" si="157"/>
        <v/>
      </c>
      <c r="G466" s="1" t="str">
        <f t="shared" si="158"/>
        <v/>
      </c>
      <c r="H466" s="55" t="str">
        <f t="shared" si="159"/>
        <v/>
      </c>
      <c r="I466" s="1" t="str">
        <f>IF(O466="","",(IF(ISNA(VLOOKUP(O466,'On-Air sites List'!$B$1:$B$2000,1,FALSE)),"Not in List","")))</f>
        <v/>
      </c>
      <c r="J466" s="1" t="str">
        <f t="shared" si="160"/>
        <v/>
      </c>
      <c r="K466" s="1" t="str">
        <f t="shared" si="161"/>
        <v/>
      </c>
      <c r="L466" s="8"/>
      <c r="M466" s="8"/>
      <c r="N466" s="8"/>
      <c r="O466" s="8"/>
      <c r="P466" s="1" t="str">
        <f t="shared" si="164"/>
        <v/>
      </c>
      <c r="Q466" s="1" t="str">
        <f t="shared" si="165"/>
        <v/>
      </c>
      <c r="U466" s="8"/>
      <c r="W466" s="8"/>
      <c r="X466" s="1" t="str">
        <f t="shared" si="166"/>
        <v/>
      </c>
      <c r="Y466" s="1" t="str">
        <f t="shared" si="162"/>
        <v/>
      </c>
      <c r="Z466" s="117"/>
      <c r="AA466" s="1" t="str">
        <f t="shared" si="163"/>
        <v/>
      </c>
      <c r="AE466" t="s">
        <v>81</v>
      </c>
      <c r="AF466" t="s">
        <v>7032</v>
      </c>
      <c r="AG466" t="s">
        <v>700</v>
      </c>
      <c r="AH466" t="s">
        <v>7650</v>
      </c>
      <c r="AI466" t="s">
        <v>89</v>
      </c>
      <c r="AK466" t="s">
        <v>7651</v>
      </c>
      <c r="AL466" t="s">
        <v>91</v>
      </c>
      <c r="AN466" s="59" t="s">
        <v>7621</v>
      </c>
      <c r="AP466" s="59"/>
      <c r="AT466" s="150" t="s">
        <v>81</v>
      </c>
      <c r="AU466" s="150" t="s">
        <v>81</v>
      </c>
      <c r="AV466" s="150" t="s">
        <v>81</v>
      </c>
      <c r="AX466" s="1" t="str">
        <f t="shared" si="167"/>
        <v/>
      </c>
      <c r="AY466" s="1" t="str">
        <f t="shared" si="168"/>
        <v/>
      </c>
      <c r="BA466" t="s">
        <v>625</v>
      </c>
      <c r="BB466" t="s">
        <v>4357</v>
      </c>
      <c r="BY466">
        <v>765230</v>
      </c>
      <c r="BZ466" t="s">
        <v>14505</v>
      </c>
    </row>
    <row r="467" spans="1:78" x14ac:dyDescent="0.25">
      <c r="A467" s="1" t="str">
        <f t="shared" si="152"/>
        <v/>
      </c>
      <c r="B467" s="1" t="str">
        <f t="shared" si="153"/>
        <v/>
      </c>
      <c r="C467" s="60" t="str">
        <f t="shared" si="154"/>
        <v/>
      </c>
      <c r="D467" s="1" t="str">
        <f t="shared" si="155"/>
        <v/>
      </c>
      <c r="E467" s="1" t="str">
        <f t="shared" si="156"/>
        <v/>
      </c>
      <c r="F467" s="1" t="str">
        <f t="shared" si="157"/>
        <v/>
      </c>
      <c r="G467" s="1" t="str">
        <f t="shared" si="158"/>
        <v/>
      </c>
      <c r="H467" s="55" t="str">
        <f t="shared" si="159"/>
        <v/>
      </c>
      <c r="I467" s="1" t="str">
        <f>IF(O467="","",(IF(ISNA(VLOOKUP(O467,'On-Air sites List'!$B$1:$B$2000,1,FALSE)),"Not in List","")))</f>
        <v/>
      </c>
      <c r="J467" s="1" t="str">
        <f t="shared" si="160"/>
        <v/>
      </c>
      <c r="K467" s="1" t="str">
        <f t="shared" si="161"/>
        <v/>
      </c>
      <c r="L467" s="8"/>
      <c r="M467" s="8"/>
      <c r="N467" s="8"/>
      <c r="O467" s="8"/>
      <c r="P467" s="1" t="str">
        <f t="shared" si="164"/>
        <v/>
      </c>
      <c r="Q467" s="1" t="str">
        <f t="shared" si="165"/>
        <v/>
      </c>
      <c r="U467" s="8"/>
      <c r="W467" s="8"/>
      <c r="X467" s="1" t="str">
        <f t="shared" si="166"/>
        <v/>
      </c>
      <c r="Y467" s="1" t="str">
        <f t="shared" si="162"/>
        <v/>
      </c>
      <c r="Z467" s="117"/>
      <c r="AA467" s="1" t="str">
        <f t="shared" si="163"/>
        <v/>
      </c>
      <c r="AE467" t="s">
        <v>81</v>
      </c>
      <c r="AF467" t="s">
        <v>7140</v>
      </c>
      <c r="AG467" t="s">
        <v>706</v>
      </c>
      <c r="AH467" t="s">
        <v>7652</v>
      </c>
      <c r="AI467" t="s">
        <v>89</v>
      </c>
      <c r="AK467" t="s">
        <v>7653</v>
      </c>
      <c r="AL467" t="s">
        <v>91</v>
      </c>
      <c r="AN467" s="59" t="s">
        <v>7621</v>
      </c>
      <c r="AP467" s="59"/>
      <c r="AT467" s="150" t="s">
        <v>81</v>
      </c>
      <c r="AU467" s="150" t="s">
        <v>81</v>
      </c>
      <c r="AV467" s="150" t="s">
        <v>81</v>
      </c>
      <c r="AX467" s="1" t="str">
        <f t="shared" si="167"/>
        <v/>
      </c>
      <c r="AY467" s="1" t="str">
        <f t="shared" si="168"/>
        <v/>
      </c>
      <c r="BA467" t="s">
        <v>4371</v>
      </c>
      <c r="BB467" t="s">
        <v>4357</v>
      </c>
      <c r="BY467">
        <v>765231</v>
      </c>
      <c r="BZ467" t="s">
        <v>14505</v>
      </c>
    </row>
    <row r="468" spans="1:78" x14ac:dyDescent="0.25">
      <c r="A468" s="1" t="str">
        <f t="shared" si="152"/>
        <v/>
      </c>
      <c r="B468" s="1" t="str">
        <f t="shared" si="153"/>
        <v/>
      </c>
      <c r="C468" s="60" t="str">
        <f t="shared" si="154"/>
        <v/>
      </c>
      <c r="D468" s="1" t="str">
        <f t="shared" si="155"/>
        <v/>
      </c>
      <c r="E468" s="1" t="str">
        <f t="shared" si="156"/>
        <v/>
      </c>
      <c r="F468" s="1" t="str">
        <f t="shared" si="157"/>
        <v/>
      </c>
      <c r="G468" s="1" t="str">
        <f t="shared" si="158"/>
        <v/>
      </c>
      <c r="H468" s="55" t="str">
        <f t="shared" si="159"/>
        <v/>
      </c>
      <c r="I468" s="1" t="str">
        <f>IF(O468="","",(IF(ISNA(VLOOKUP(O468,'On-Air sites List'!$B$1:$B$2000,1,FALSE)),"Not in List","")))</f>
        <v/>
      </c>
      <c r="J468" s="1" t="str">
        <f t="shared" si="160"/>
        <v/>
      </c>
      <c r="K468" s="1" t="str">
        <f t="shared" si="161"/>
        <v/>
      </c>
      <c r="L468" s="8"/>
      <c r="M468" s="8"/>
      <c r="N468" s="8"/>
      <c r="O468" s="8"/>
      <c r="P468" s="1" t="str">
        <f t="shared" si="164"/>
        <v/>
      </c>
      <c r="Q468" s="1" t="str">
        <f t="shared" si="165"/>
        <v/>
      </c>
      <c r="U468" s="8"/>
      <c r="W468" s="8"/>
      <c r="X468" s="1" t="str">
        <f t="shared" si="166"/>
        <v/>
      </c>
      <c r="Y468" s="1" t="str">
        <f t="shared" si="162"/>
        <v/>
      </c>
      <c r="Z468" s="117"/>
      <c r="AA468" s="1" t="str">
        <f t="shared" si="163"/>
        <v/>
      </c>
      <c r="AE468" t="s">
        <v>81</v>
      </c>
      <c r="AF468" t="s">
        <v>725</v>
      </c>
      <c r="AG468" t="s">
        <v>726</v>
      </c>
      <c r="AH468" t="s">
        <v>7654</v>
      </c>
      <c r="AI468" t="s">
        <v>89</v>
      </c>
      <c r="AK468" t="s">
        <v>7655</v>
      </c>
      <c r="AL468" t="s">
        <v>91</v>
      </c>
      <c r="AN468" s="59" t="s">
        <v>7621</v>
      </c>
      <c r="AP468" s="59"/>
      <c r="AT468" s="150" t="s">
        <v>81</v>
      </c>
      <c r="AU468" s="150" t="s">
        <v>81</v>
      </c>
      <c r="AV468" s="150" t="s">
        <v>81</v>
      </c>
      <c r="AX468" s="1" t="str">
        <f t="shared" si="167"/>
        <v/>
      </c>
      <c r="AY468" s="1" t="str">
        <f t="shared" si="168"/>
        <v/>
      </c>
      <c r="BA468" t="s">
        <v>1173</v>
      </c>
      <c r="BB468" t="s">
        <v>4357</v>
      </c>
      <c r="BY468">
        <v>765232</v>
      </c>
      <c r="BZ468" t="s">
        <v>14505</v>
      </c>
    </row>
    <row r="469" spans="1:78" x14ac:dyDescent="0.25">
      <c r="A469" s="1" t="str">
        <f t="shared" si="152"/>
        <v/>
      </c>
      <c r="B469" s="1" t="str">
        <f t="shared" si="153"/>
        <v/>
      </c>
      <c r="C469" s="60" t="str">
        <f t="shared" si="154"/>
        <v/>
      </c>
      <c r="D469" s="1" t="str">
        <f t="shared" si="155"/>
        <v/>
      </c>
      <c r="E469" s="1" t="str">
        <f t="shared" si="156"/>
        <v/>
      </c>
      <c r="F469" s="1" t="str">
        <f t="shared" si="157"/>
        <v/>
      </c>
      <c r="G469" s="1" t="str">
        <f t="shared" si="158"/>
        <v/>
      </c>
      <c r="H469" s="55" t="str">
        <f t="shared" si="159"/>
        <v/>
      </c>
      <c r="I469" s="1" t="str">
        <f>IF(O469="","",(IF(ISNA(VLOOKUP(O469,'On-Air sites List'!$B$1:$B$2000,1,FALSE)),"Not in List","")))</f>
        <v/>
      </c>
      <c r="J469" s="1" t="str">
        <f t="shared" si="160"/>
        <v/>
      </c>
      <c r="K469" s="1" t="str">
        <f t="shared" si="161"/>
        <v/>
      </c>
      <c r="L469" s="8"/>
      <c r="M469" s="8"/>
      <c r="N469" s="8"/>
      <c r="O469" s="8"/>
      <c r="P469" s="1" t="str">
        <f t="shared" si="164"/>
        <v/>
      </c>
      <c r="Q469" s="1" t="str">
        <f t="shared" si="165"/>
        <v/>
      </c>
      <c r="U469" s="8"/>
      <c r="W469" s="8"/>
      <c r="X469" s="1" t="str">
        <f t="shared" si="166"/>
        <v/>
      </c>
      <c r="Y469" s="1" t="str">
        <f t="shared" si="162"/>
        <v/>
      </c>
      <c r="Z469" s="117"/>
      <c r="AA469" s="1" t="str">
        <f t="shared" si="163"/>
        <v/>
      </c>
      <c r="AE469" t="s">
        <v>81</v>
      </c>
      <c r="AF469" t="s">
        <v>7071</v>
      </c>
      <c r="AG469" t="s">
        <v>703</v>
      </c>
      <c r="AH469" t="s">
        <v>7656</v>
      </c>
      <c r="AI469" t="s">
        <v>89</v>
      </c>
      <c r="AK469" t="s">
        <v>8772</v>
      </c>
      <c r="AL469" t="s">
        <v>91</v>
      </c>
      <c r="AN469" s="59" t="s">
        <v>7621</v>
      </c>
      <c r="AP469" s="59"/>
      <c r="AT469" s="150" t="s">
        <v>81</v>
      </c>
      <c r="AU469" s="150" t="s">
        <v>81</v>
      </c>
      <c r="AV469" s="150" t="s">
        <v>81</v>
      </c>
      <c r="AX469" s="1" t="str">
        <f t="shared" si="167"/>
        <v/>
      </c>
      <c r="AY469" s="1" t="str">
        <f t="shared" si="168"/>
        <v/>
      </c>
      <c r="BA469" t="s">
        <v>4372</v>
      </c>
      <c r="BB469" t="s">
        <v>4357</v>
      </c>
      <c r="BY469">
        <v>765233</v>
      </c>
      <c r="BZ469" t="s">
        <v>14505</v>
      </c>
    </row>
    <row r="470" spans="1:78" x14ac:dyDescent="0.25">
      <c r="A470" s="1" t="str">
        <f t="shared" si="152"/>
        <v/>
      </c>
      <c r="B470" s="1" t="str">
        <f t="shared" si="153"/>
        <v/>
      </c>
      <c r="C470" s="60" t="str">
        <f t="shared" si="154"/>
        <v/>
      </c>
      <c r="D470" s="1" t="str">
        <f t="shared" si="155"/>
        <v/>
      </c>
      <c r="E470" s="1" t="str">
        <f t="shared" si="156"/>
        <v/>
      </c>
      <c r="F470" s="1" t="str">
        <f t="shared" si="157"/>
        <v/>
      </c>
      <c r="G470" s="1" t="str">
        <f t="shared" si="158"/>
        <v/>
      </c>
      <c r="H470" s="55" t="str">
        <f t="shared" si="159"/>
        <v/>
      </c>
      <c r="I470" s="1" t="str">
        <f>IF(O470="","",(IF(ISNA(VLOOKUP(O470,'On-Air sites List'!$B$1:$B$2000,1,FALSE)),"Not in List","")))</f>
        <v/>
      </c>
      <c r="J470" s="1" t="str">
        <f t="shared" si="160"/>
        <v/>
      </c>
      <c r="K470" s="1" t="str">
        <f t="shared" si="161"/>
        <v/>
      </c>
      <c r="L470" s="8"/>
      <c r="M470" s="8"/>
      <c r="N470" s="8"/>
      <c r="O470" s="8"/>
      <c r="P470" s="1" t="str">
        <f t="shared" si="164"/>
        <v/>
      </c>
      <c r="Q470" s="1" t="str">
        <f t="shared" si="165"/>
        <v/>
      </c>
      <c r="U470" s="8"/>
      <c r="W470" s="8"/>
      <c r="X470" s="1" t="str">
        <f t="shared" si="166"/>
        <v/>
      </c>
      <c r="Y470" s="1" t="str">
        <f t="shared" si="162"/>
        <v/>
      </c>
      <c r="Z470" s="117"/>
      <c r="AA470" s="1" t="str">
        <f t="shared" si="163"/>
        <v/>
      </c>
      <c r="AE470" t="s">
        <v>81</v>
      </c>
      <c r="AF470" t="s">
        <v>721</v>
      </c>
      <c r="AG470" t="s">
        <v>722</v>
      </c>
      <c r="AH470" t="s">
        <v>7657</v>
      </c>
      <c r="AI470" t="s">
        <v>89</v>
      </c>
      <c r="AK470" t="s">
        <v>8773</v>
      </c>
      <c r="AL470" t="s">
        <v>91</v>
      </c>
      <c r="AN470" s="59" t="s">
        <v>7621</v>
      </c>
      <c r="AP470" s="59"/>
      <c r="AT470" s="150" t="s">
        <v>81</v>
      </c>
      <c r="AU470" s="150" t="s">
        <v>81</v>
      </c>
      <c r="AV470" s="150" t="s">
        <v>81</v>
      </c>
      <c r="AX470" s="1" t="str">
        <f t="shared" si="167"/>
        <v/>
      </c>
      <c r="AY470" s="1" t="str">
        <f t="shared" si="168"/>
        <v/>
      </c>
      <c r="BA470" t="s">
        <v>1368</v>
      </c>
      <c r="BB470" t="s">
        <v>4357</v>
      </c>
      <c r="BY470">
        <v>771613</v>
      </c>
      <c r="BZ470" t="s">
        <v>14506</v>
      </c>
    </row>
    <row r="471" spans="1:78" x14ac:dyDescent="0.25">
      <c r="A471" s="1" t="str">
        <f t="shared" si="152"/>
        <v/>
      </c>
      <c r="B471" s="1" t="str">
        <f t="shared" si="153"/>
        <v/>
      </c>
      <c r="C471" s="60" t="str">
        <f t="shared" si="154"/>
        <v/>
      </c>
      <c r="D471" s="1" t="str">
        <f t="shared" si="155"/>
        <v/>
      </c>
      <c r="E471" s="1" t="str">
        <f t="shared" si="156"/>
        <v/>
      </c>
      <c r="F471" s="1" t="str">
        <f t="shared" si="157"/>
        <v/>
      </c>
      <c r="G471" s="1" t="str">
        <f t="shared" si="158"/>
        <v/>
      </c>
      <c r="H471" s="55" t="str">
        <f t="shared" si="159"/>
        <v/>
      </c>
      <c r="I471" s="1" t="str">
        <f>IF(O471="","",(IF(ISNA(VLOOKUP(O471,'On-Air sites List'!$B$1:$B$2000,1,FALSE)),"Not in List","")))</f>
        <v/>
      </c>
      <c r="J471" s="1" t="str">
        <f t="shared" si="160"/>
        <v/>
      </c>
      <c r="K471" s="1" t="str">
        <f t="shared" si="161"/>
        <v/>
      </c>
      <c r="L471" s="8"/>
      <c r="M471" s="8"/>
      <c r="N471" s="8"/>
      <c r="O471" s="8"/>
      <c r="P471" s="1" t="str">
        <f t="shared" si="164"/>
        <v/>
      </c>
      <c r="Q471" s="1" t="str">
        <f t="shared" si="165"/>
        <v/>
      </c>
      <c r="U471" s="8"/>
      <c r="W471" s="8"/>
      <c r="X471" s="1" t="str">
        <f t="shared" si="166"/>
        <v/>
      </c>
      <c r="Y471" s="1" t="str">
        <f t="shared" si="162"/>
        <v/>
      </c>
      <c r="Z471" s="117"/>
      <c r="AA471" s="1" t="str">
        <f t="shared" si="163"/>
        <v/>
      </c>
      <c r="AE471" t="s">
        <v>81</v>
      </c>
      <c r="AF471" t="s">
        <v>717</v>
      </c>
      <c r="AG471" t="s">
        <v>718</v>
      </c>
      <c r="AH471" t="s">
        <v>7658</v>
      </c>
      <c r="AI471" t="s">
        <v>89</v>
      </c>
      <c r="AK471" t="s">
        <v>8774</v>
      </c>
      <c r="AL471" t="s">
        <v>91</v>
      </c>
      <c r="AN471" s="59" t="s">
        <v>7621</v>
      </c>
      <c r="AP471" s="59"/>
      <c r="AT471" s="150" t="s">
        <v>81</v>
      </c>
      <c r="AU471" s="150" t="s">
        <v>81</v>
      </c>
      <c r="AV471" s="150" t="s">
        <v>81</v>
      </c>
      <c r="AX471" s="1" t="str">
        <f t="shared" si="167"/>
        <v/>
      </c>
      <c r="AY471" s="1" t="str">
        <f t="shared" si="168"/>
        <v/>
      </c>
      <c r="BA471" t="s">
        <v>4373</v>
      </c>
      <c r="BB471" t="s">
        <v>4357</v>
      </c>
      <c r="BY471">
        <v>771614</v>
      </c>
      <c r="BZ471" t="s">
        <v>14505</v>
      </c>
    </row>
    <row r="472" spans="1:78" x14ac:dyDescent="0.25">
      <c r="A472" s="1" t="str">
        <f t="shared" si="152"/>
        <v/>
      </c>
      <c r="B472" s="1" t="str">
        <f t="shared" si="153"/>
        <v/>
      </c>
      <c r="C472" s="60" t="str">
        <f t="shared" si="154"/>
        <v/>
      </c>
      <c r="D472" s="1" t="str">
        <f t="shared" si="155"/>
        <v/>
      </c>
      <c r="E472" s="1" t="str">
        <f t="shared" si="156"/>
        <v/>
      </c>
      <c r="F472" s="1" t="str">
        <f t="shared" si="157"/>
        <v/>
      </c>
      <c r="G472" s="1" t="str">
        <f t="shared" si="158"/>
        <v/>
      </c>
      <c r="H472" s="55" t="str">
        <f t="shared" si="159"/>
        <v/>
      </c>
      <c r="I472" s="1" t="str">
        <f>IF(O472="","",(IF(ISNA(VLOOKUP(O472,'On-Air sites List'!$B$1:$B$2000,1,FALSE)),"Not in List","")))</f>
        <v/>
      </c>
      <c r="J472" s="1" t="str">
        <f t="shared" si="160"/>
        <v/>
      </c>
      <c r="K472" s="1" t="str">
        <f t="shared" si="161"/>
        <v/>
      </c>
      <c r="L472" s="8"/>
      <c r="M472" s="8"/>
      <c r="N472" s="8"/>
      <c r="O472" s="8"/>
      <c r="P472" s="1" t="str">
        <f t="shared" si="164"/>
        <v/>
      </c>
      <c r="Q472" s="1" t="str">
        <f t="shared" si="165"/>
        <v/>
      </c>
      <c r="U472" s="8"/>
      <c r="W472" s="8"/>
      <c r="X472" s="1" t="str">
        <f t="shared" si="166"/>
        <v/>
      </c>
      <c r="Y472" s="1" t="str">
        <f t="shared" si="162"/>
        <v/>
      </c>
      <c r="Z472" s="117"/>
      <c r="AA472" s="1" t="str">
        <f t="shared" si="163"/>
        <v/>
      </c>
      <c r="AE472" t="s">
        <v>81</v>
      </c>
      <c r="AF472" t="s">
        <v>9922</v>
      </c>
      <c r="AG472" t="s">
        <v>4345</v>
      </c>
      <c r="AH472" t="s">
        <v>11852</v>
      </c>
      <c r="AI472" t="s">
        <v>89</v>
      </c>
      <c r="AK472" t="s">
        <v>11853</v>
      </c>
      <c r="AL472" t="s">
        <v>91</v>
      </c>
      <c r="AN472" s="59" t="s">
        <v>7621</v>
      </c>
      <c r="AP472" s="59"/>
      <c r="AT472" s="150" t="s">
        <v>81</v>
      </c>
      <c r="AU472" s="150" t="s">
        <v>81</v>
      </c>
      <c r="AV472" s="150" t="s">
        <v>81</v>
      </c>
      <c r="AX472" s="1" t="str">
        <f t="shared" si="167"/>
        <v/>
      </c>
      <c r="AY472" s="1" t="str">
        <f t="shared" si="168"/>
        <v/>
      </c>
      <c r="BA472" t="s">
        <v>4374</v>
      </c>
      <c r="BB472" t="s">
        <v>4357</v>
      </c>
      <c r="BY472">
        <v>771615</v>
      </c>
      <c r="BZ472" t="s">
        <v>14505</v>
      </c>
    </row>
    <row r="473" spans="1:78" x14ac:dyDescent="0.25">
      <c r="A473" s="1" t="str">
        <f t="shared" si="152"/>
        <v/>
      </c>
      <c r="B473" s="1" t="str">
        <f t="shared" si="153"/>
        <v/>
      </c>
      <c r="C473" s="60" t="str">
        <f t="shared" si="154"/>
        <v/>
      </c>
      <c r="D473" s="1" t="str">
        <f t="shared" si="155"/>
        <v/>
      </c>
      <c r="E473" s="1" t="str">
        <f t="shared" si="156"/>
        <v/>
      </c>
      <c r="F473" s="1" t="str">
        <f t="shared" si="157"/>
        <v/>
      </c>
      <c r="G473" s="1" t="str">
        <f t="shared" si="158"/>
        <v/>
      </c>
      <c r="H473" s="55" t="str">
        <f t="shared" si="159"/>
        <v/>
      </c>
      <c r="I473" s="1" t="str">
        <f>IF(O473="","",(IF(ISNA(VLOOKUP(O473,'On-Air sites List'!$B$1:$B$2000,1,FALSE)),"Not in List","")))</f>
        <v/>
      </c>
      <c r="J473" s="1" t="str">
        <f t="shared" si="160"/>
        <v/>
      </c>
      <c r="K473" s="1" t="str">
        <f t="shared" si="161"/>
        <v/>
      </c>
      <c r="L473" s="8"/>
      <c r="M473" s="8"/>
      <c r="N473" s="8"/>
      <c r="O473" s="8"/>
      <c r="P473" s="1" t="str">
        <f t="shared" si="164"/>
        <v/>
      </c>
      <c r="Q473" s="1" t="str">
        <f t="shared" si="165"/>
        <v/>
      </c>
      <c r="U473" s="8"/>
      <c r="W473" s="8"/>
      <c r="X473" s="1" t="str">
        <f t="shared" si="166"/>
        <v/>
      </c>
      <c r="Y473" s="1" t="str">
        <f t="shared" si="162"/>
        <v/>
      </c>
      <c r="Z473" s="117"/>
      <c r="AA473" s="1" t="str">
        <f t="shared" si="163"/>
        <v/>
      </c>
      <c r="AE473" t="s">
        <v>81</v>
      </c>
      <c r="AF473" t="s">
        <v>10124</v>
      </c>
      <c r="AG473" t="s">
        <v>11854</v>
      </c>
      <c r="AH473" t="s">
        <v>11855</v>
      </c>
      <c r="AI473" t="s">
        <v>89</v>
      </c>
      <c r="AK473" t="s">
        <v>11856</v>
      </c>
      <c r="AL473" t="s">
        <v>91</v>
      </c>
      <c r="AN473" s="59" t="s">
        <v>7621</v>
      </c>
      <c r="AP473" s="59"/>
      <c r="AT473" s="150" t="s">
        <v>81</v>
      </c>
      <c r="AU473" s="150" t="s">
        <v>81</v>
      </c>
      <c r="AV473" s="150" t="s">
        <v>81</v>
      </c>
      <c r="AX473" s="1" t="str">
        <f t="shared" si="167"/>
        <v/>
      </c>
      <c r="AY473" s="1" t="str">
        <f t="shared" si="168"/>
        <v/>
      </c>
      <c r="BA473" t="s">
        <v>4375</v>
      </c>
      <c r="BB473" t="s">
        <v>4357</v>
      </c>
      <c r="BY473">
        <v>782449</v>
      </c>
      <c r="BZ473" t="s">
        <v>14505</v>
      </c>
    </row>
    <row r="474" spans="1:78" x14ac:dyDescent="0.25">
      <c r="A474" s="1" t="str">
        <f t="shared" si="152"/>
        <v/>
      </c>
      <c r="B474" s="1" t="str">
        <f t="shared" si="153"/>
        <v/>
      </c>
      <c r="C474" s="60" t="str">
        <f t="shared" si="154"/>
        <v/>
      </c>
      <c r="D474" s="1" t="str">
        <f t="shared" si="155"/>
        <v/>
      </c>
      <c r="E474" s="1" t="str">
        <f t="shared" si="156"/>
        <v/>
      </c>
      <c r="F474" s="1" t="str">
        <f t="shared" si="157"/>
        <v/>
      </c>
      <c r="G474" s="1" t="str">
        <f t="shared" si="158"/>
        <v/>
      </c>
      <c r="H474" s="55" t="str">
        <f t="shared" si="159"/>
        <v/>
      </c>
      <c r="I474" s="1" t="str">
        <f>IF(O474="","",(IF(ISNA(VLOOKUP(O474,'On-Air sites List'!$B$1:$B$2000,1,FALSE)),"Not in List","")))</f>
        <v/>
      </c>
      <c r="J474" s="1" t="str">
        <f t="shared" si="160"/>
        <v/>
      </c>
      <c r="K474" s="1" t="str">
        <f t="shared" si="161"/>
        <v/>
      </c>
      <c r="L474" s="8"/>
      <c r="M474" s="8"/>
      <c r="N474" s="8"/>
      <c r="O474" s="8"/>
      <c r="P474" s="1" t="str">
        <f t="shared" si="164"/>
        <v/>
      </c>
      <c r="Q474" s="1" t="str">
        <f t="shared" si="165"/>
        <v/>
      </c>
      <c r="U474" s="8"/>
      <c r="W474" s="8"/>
      <c r="X474" s="1" t="str">
        <f t="shared" si="166"/>
        <v/>
      </c>
      <c r="Y474" s="1" t="str">
        <f t="shared" si="162"/>
        <v/>
      </c>
      <c r="Z474" s="117"/>
      <c r="AA474" s="1" t="str">
        <f t="shared" si="163"/>
        <v/>
      </c>
      <c r="AE474" t="s">
        <v>81</v>
      </c>
      <c r="AF474" t="s">
        <v>11691</v>
      </c>
      <c r="AG474" t="s">
        <v>4324</v>
      </c>
      <c r="AH474" t="s">
        <v>11857</v>
      </c>
      <c r="AI474" t="s">
        <v>89</v>
      </c>
      <c r="AK474" t="s">
        <v>11858</v>
      </c>
      <c r="AL474" t="s">
        <v>91</v>
      </c>
      <c r="AN474" s="59" t="s">
        <v>7621</v>
      </c>
      <c r="AP474" s="59"/>
      <c r="AT474" s="150" t="s">
        <v>81</v>
      </c>
      <c r="AU474" s="150" t="s">
        <v>81</v>
      </c>
      <c r="AV474" s="150" t="s">
        <v>81</v>
      </c>
      <c r="AX474" s="1" t="str">
        <f t="shared" si="167"/>
        <v/>
      </c>
      <c r="AY474" s="1" t="str">
        <f t="shared" si="168"/>
        <v/>
      </c>
      <c r="BA474" t="s">
        <v>1166</v>
      </c>
      <c r="BB474" t="s">
        <v>4357</v>
      </c>
      <c r="BY474">
        <v>782451</v>
      </c>
      <c r="BZ474" t="s">
        <v>14505</v>
      </c>
    </row>
    <row r="475" spans="1:78" x14ac:dyDescent="0.25">
      <c r="A475" s="1" t="str">
        <f t="shared" si="152"/>
        <v/>
      </c>
      <c r="B475" s="1" t="str">
        <f t="shared" si="153"/>
        <v/>
      </c>
      <c r="C475" s="60" t="str">
        <f t="shared" si="154"/>
        <v/>
      </c>
      <c r="D475" s="1" t="str">
        <f t="shared" si="155"/>
        <v/>
      </c>
      <c r="E475" s="1" t="str">
        <f t="shared" si="156"/>
        <v/>
      </c>
      <c r="F475" s="1" t="str">
        <f t="shared" si="157"/>
        <v/>
      </c>
      <c r="G475" s="1" t="str">
        <f t="shared" si="158"/>
        <v/>
      </c>
      <c r="H475" s="55" t="str">
        <f t="shared" si="159"/>
        <v/>
      </c>
      <c r="I475" s="1" t="str">
        <f>IF(O475="","",(IF(ISNA(VLOOKUP(O475,'On-Air sites List'!$B$1:$B$2000,1,FALSE)),"Not in List","")))</f>
        <v/>
      </c>
      <c r="J475" s="1" t="str">
        <f t="shared" si="160"/>
        <v/>
      </c>
      <c r="K475" s="1" t="str">
        <f t="shared" si="161"/>
        <v/>
      </c>
      <c r="L475" s="8"/>
      <c r="M475" s="8"/>
      <c r="N475" s="8"/>
      <c r="O475" s="8"/>
      <c r="P475" s="1" t="str">
        <f t="shared" si="164"/>
        <v/>
      </c>
      <c r="Q475" s="1" t="str">
        <f t="shared" si="165"/>
        <v/>
      </c>
      <c r="U475" s="8"/>
      <c r="W475" s="8"/>
      <c r="X475" s="1" t="str">
        <f t="shared" si="166"/>
        <v/>
      </c>
      <c r="Y475" s="1" t="str">
        <f t="shared" si="162"/>
        <v/>
      </c>
      <c r="Z475" s="117"/>
      <c r="AA475" s="1" t="str">
        <f t="shared" si="163"/>
        <v/>
      </c>
      <c r="AE475" t="s">
        <v>81</v>
      </c>
      <c r="AF475" t="s">
        <v>154</v>
      </c>
      <c r="AG475" t="s">
        <v>155</v>
      </c>
      <c r="AH475" t="s">
        <v>781</v>
      </c>
      <c r="AI475" t="s">
        <v>89</v>
      </c>
      <c r="AK475" t="s">
        <v>782</v>
      </c>
      <c r="AL475" t="s">
        <v>91</v>
      </c>
      <c r="AN475" s="59" t="s">
        <v>7621</v>
      </c>
      <c r="AP475" s="59"/>
      <c r="AT475" s="150" t="s">
        <v>81</v>
      </c>
      <c r="AU475" s="150" t="s">
        <v>81</v>
      </c>
      <c r="AV475" s="150" t="s">
        <v>81</v>
      </c>
      <c r="AX475" s="1" t="str">
        <f t="shared" si="167"/>
        <v/>
      </c>
      <c r="AY475" s="1" t="str">
        <f t="shared" si="168"/>
        <v/>
      </c>
      <c r="BA475" t="s">
        <v>1163</v>
      </c>
      <c r="BB475" t="s">
        <v>4357</v>
      </c>
      <c r="BY475">
        <v>782452</v>
      </c>
      <c r="BZ475" t="s">
        <v>14505</v>
      </c>
    </row>
    <row r="476" spans="1:78" x14ac:dyDescent="0.25">
      <c r="A476" s="1" t="str">
        <f t="shared" si="152"/>
        <v/>
      </c>
      <c r="B476" s="1" t="str">
        <f t="shared" si="153"/>
        <v/>
      </c>
      <c r="C476" s="60" t="str">
        <f t="shared" si="154"/>
        <v/>
      </c>
      <c r="D476" s="1" t="str">
        <f t="shared" si="155"/>
        <v/>
      </c>
      <c r="E476" s="1" t="str">
        <f t="shared" si="156"/>
        <v/>
      </c>
      <c r="F476" s="1" t="str">
        <f t="shared" si="157"/>
        <v/>
      </c>
      <c r="G476" s="1" t="str">
        <f t="shared" si="158"/>
        <v/>
      </c>
      <c r="H476" s="55" t="str">
        <f t="shared" si="159"/>
        <v/>
      </c>
      <c r="I476" s="1" t="str">
        <f>IF(O476="","",(IF(ISNA(VLOOKUP(O476,'On-Air sites List'!$B$1:$B$2000,1,FALSE)),"Not in List","")))</f>
        <v/>
      </c>
      <c r="J476" s="1" t="str">
        <f t="shared" si="160"/>
        <v/>
      </c>
      <c r="K476" s="1" t="str">
        <f t="shared" si="161"/>
        <v/>
      </c>
      <c r="L476" s="8"/>
      <c r="M476" s="8"/>
      <c r="N476" s="8"/>
      <c r="O476" s="8"/>
      <c r="P476" s="1" t="str">
        <f t="shared" si="164"/>
        <v/>
      </c>
      <c r="Q476" s="1" t="str">
        <f t="shared" si="165"/>
        <v/>
      </c>
      <c r="U476" s="8"/>
      <c r="W476" s="8"/>
      <c r="X476" s="1" t="str">
        <f t="shared" si="166"/>
        <v/>
      </c>
      <c r="Y476" s="1" t="str">
        <f t="shared" si="162"/>
        <v/>
      </c>
      <c r="Z476" s="117"/>
      <c r="AA476" s="1" t="str">
        <f t="shared" si="163"/>
        <v/>
      </c>
      <c r="AE476" t="s">
        <v>783</v>
      </c>
      <c r="AF476" t="s">
        <v>86</v>
      </c>
      <c r="AG476" t="s">
        <v>87</v>
      </c>
      <c r="AH476" t="s">
        <v>784</v>
      </c>
      <c r="AI476" t="s">
        <v>89</v>
      </c>
      <c r="AK476" t="s">
        <v>785</v>
      </c>
      <c r="AL476" t="s">
        <v>91</v>
      </c>
      <c r="AN476" s="59" t="s">
        <v>7659</v>
      </c>
      <c r="AP476" s="59"/>
      <c r="AT476" s="150" t="s">
        <v>81</v>
      </c>
      <c r="AU476" s="150" t="s">
        <v>81</v>
      </c>
      <c r="AV476" s="150" t="s">
        <v>81</v>
      </c>
      <c r="AX476" s="1" t="str">
        <f t="shared" si="167"/>
        <v/>
      </c>
      <c r="AY476" s="1" t="str">
        <f t="shared" si="168"/>
        <v/>
      </c>
      <c r="BA476" t="s">
        <v>4376</v>
      </c>
      <c r="BB476" t="s">
        <v>4357</v>
      </c>
      <c r="BY476">
        <v>782453</v>
      </c>
      <c r="BZ476" t="s">
        <v>14505</v>
      </c>
    </row>
    <row r="477" spans="1:78" x14ac:dyDescent="0.25">
      <c r="A477" s="1" t="str">
        <f t="shared" si="152"/>
        <v/>
      </c>
      <c r="B477" s="1" t="str">
        <f t="shared" si="153"/>
        <v/>
      </c>
      <c r="C477" s="60" t="str">
        <f t="shared" si="154"/>
        <v/>
      </c>
      <c r="D477" s="1" t="str">
        <f t="shared" si="155"/>
        <v/>
      </c>
      <c r="E477" s="1" t="str">
        <f t="shared" si="156"/>
        <v/>
      </c>
      <c r="F477" s="1" t="str">
        <f t="shared" si="157"/>
        <v/>
      </c>
      <c r="G477" s="1" t="str">
        <f t="shared" si="158"/>
        <v/>
      </c>
      <c r="H477" s="55" t="str">
        <f t="shared" si="159"/>
        <v/>
      </c>
      <c r="I477" s="1" t="str">
        <f>IF(O477="","",(IF(ISNA(VLOOKUP(O477,'On-Air sites List'!$B$1:$B$2000,1,FALSE)),"Not in List","")))</f>
        <v/>
      </c>
      <c r="J477" s="1" t="str">
        <f t="shared" si="160"/>
        <v/>
      </c>
      <c r="K477" s="1" t="str">
        <f t="shared" si="161"/>
        <v/>
      </c>
      <c r="L477" s="8"/>
      <c r="M477" s="8"/>
      <c r="N477" s="8"/>
      <c r="O477" s="8"/>
      <c r="P477" s="1" t="str">
        <f t="shared" si="164"/>
        <v/>
      </c>
      <c r="Q477" s="1" t="str">
        <f t="shared" si="165"/>
        <v/>
      </c>
      <c r="U477" s="8"/>
      <c r="W477" s="8"/>
      <c r="X477" s="1" t="str">
        <f t="shared" si="166"/>
        <v/>
      </c>
      <c r="Y477" s="1" t="str">
        <f t="shared" si="162"/>
        <v/>
      </c>
      <c r="Z477" s="117"/>
      <c r="AA477" s="1" t="str">
        <f t="shared" si="163"/>
        <v/>
      </c>
      <c r="AE477" t="s">
        <v>81</v>
      </c>
      <c r="AF477" t="s">
        <v>92</v>
      </c>
      <c r="AG477" t="s">
        <v>93</v>
      </c>
      <c r="AH477" t="s">
        <v>786</v>
      </c>
      <c r="AI477" t="s">
        <v>89</v>
      </c>
      <c r="AK477" t="s">
        <v>787</v>
      </c>
      <c r="AL477" t="s">
        <v>91</v>
      </c>
      <c r="AN477" s="59" t="s">
        <v>7659</v>
      </c>
      <c r="AP477" s="59"/>
      <c r="AT477" s="150" t="s">
        <v>81</v>
      </c>
      <c r="AU477" s="150" t="s">
        <v>81</v>
      </c>
      <c r="AV477" s="150" t="s">
        <v>81</v>
      </c>
      <c r="AX477" s="1" t="str">
        <f t="shared" si="167"/>
        <v/>
      </c>
      <c r="AY477" s="1" t="str">
        <f t="shared" si="168"/>
        <v/>
      </c>
      <c r="BA477" t="s">
        <v>4377</v>
      </c>
      <c r="BB477" t="s">
        <v>4357</v>
      </c>
      <c r="BY477">
        <v>782454</v>
      </c>
      <c r="BZ477" t="s">
        <v>14505</v>
      </c>
    </row>
    <row r="478" spans="1:78" x14ac:dyDescent="0.25">
      <c r="A478" s="1" t="str">
        <f t="shared" si="152"/>
        <v/>
      </c>
      <c r="B478" s="1" t="str">
        <f t="shared" si="153"/>
        <v/>
      </c>
      <c r="C478" s="60" t="str">
        <f t="shared" si="154"/>
        <v/>
      </c>
      <c r="D478" s="1" t="str">
        <f t="shared" si="155"/>
        <v/>
      </c>
      <c r="E478" s="1" t="str">
        <f t="shared" si="156"/>
        <v/>
      </c>
      <c r="F478" s="1" t="str">
        <f t="shared" si="157"/>
        <v/>
      </c>
      <c r="G478" s="1" t="str">
        <f t="shared" si="158"/>
        <v/>
      </c>
      <c r="H478" s="55" t="str">
        <f t="shared" si="159"/>
        <v/>
      </c>
      <c r="I478" s="1" t="str">
        <f>IF(O478="","",(IF(ISNA(VLOOKUP(O478,'On-Air sites List'!$B$1:$B$2000,1,FALSE)),"Not in List","")))</f>
        <v/>
      </c>
      <c r="J478" s="1" t="str">
        <f t="shared" si="160"/>
        <v/>
      </c>
      <c r="K478" s="1" t="str">
        <f t="shared" si="161"/>
        <v/>
      </c>
      <c r="L478" s="8"/>
      <c r="M478" s="8"/>
      <c r="N478" s="8"/>
      <c r="O478" s="8"/>
      <c r="P478" s="1" t="str">
        <f t="shared" si="164"/>
        <v/>
      </c>
      <c r="Q478" s="1" t="str">
        <f t="shared" si="165"/>
        <v/>
      </c>
      <c r="U478" s="8"/>
      <c r="W478" s="8"/>
      <c r="X478" s="1" t="str">
        <f t="shared" si="166"/>
        <v/>
      </c>
      <c r="Y478" s="1" t="str">
        <f t="shared" si="162"/>
        <v/>
      </c>
      <c r="Z478" s="117"/>
      <c r="AA478" s="1" t="str">
        <f t="shared" si="163"/>
        <v/>
      </c>
      <c r="AE478" t="s">
        <v>81</v>
      </c>
      <c r="AF478" t="s">
        <v>96</v>
      </c>
      <c r="AG478" t="s">
        <v>97</v>
      </c>
      <c r="AH478" t="s">
        <v>788</v>
      </c>
      <c r="AI478" t="s">
        <v>89</v>
      </c>
      <c r="AK478" t="s">
        <v>789</v>
      </c>
      <c r="AL478" t="s">
        <v>91</v>
      </c>
      <c r="AN478" s="59" t="s">
        <v>7659</v>
      </c>
      <c r="AP478" s="59"/>
      <c r="AT478" s="150" t="s">
        <v>81</v>
      </c>
      <c r="AU478" s="150" t="s">
        <v>81</v>
      </c>
      <c r="AV478" s="150" t="s">
        <v>81</v>
      </c>
      <c r="AX478" s="1" t="str">
        <f t="shared" si="167"/>
        <v/>
      </c>
      <c r="AY478" s="1" t="str">
        <f t="shared" si="168"/>
        <v/>
      </c>
      <c r="BA478" t="s">
        <v>4378</v>
      </c>
      <c r="BB478" t="s">
        <v>4357</v>
      </c>
      <c r="BY478">
        <v>796323</v>
      </c>
      <c r="BZ478" t="s">
        <v>14505</v>
      </c>
    </row>
    <row r="479" spans="1:78" x14ac:dyDescent="0.25">
      <c r="A479" s="1" t="str">
        <f t="shared" si="152"/>
        <v/>
      </c>
      <c r="B479" s="1" t="str">
        <f t="shared" si="153"/>
        <v/>
      </c>
      <c r="C479" s="60" t="str">
        <f t="shared" si="154"/>
        <v/>
      </c>
      <c r="D479" s="1" t="str">
        <f t="shared" si="155"/>
        <v/>
      </c>
      <c r="E479" s="1" t="str">
        <f t="shared" si="156"/>
        <v/>
      </c>
      <c r="F479" s="1" t="str">
        <f t="shared" si="157"/>
        <v/>
      </c>
      <c r="G479" s="1" t="str">
        <f t="shared" si="158"/>
        <v/>
      </c>
      <c r="H479" s="55" t="str">
        <f t="shared" si="159"/>
        <v/>
      </c>
      <c r="I479" s="1" t="str">
        <f>IF(O479="","",(IF(ISNA(VLOOKUP(O479,'On-Air sites List'!$B$1:$B$2000,1,FALSE)),"Not in List","")))</f>
        <v/>
      </c>
      <c r="J479" s="1" t="str">
        <f t="shared" si="160"/>
        <v/>
      </c>
      <c r="K479" s="1" t="str">
        <f t="shared" si="161"/>
        <v/>
      </c>
      <c r="L479" s="8"/>
      <c r="M479" s="8"/>
      <c r="N479" s="8"/>
      <c r="O479" s="8"/>
      <c r="P479" s="1" t="str">
        <f t="shared" si="164"/>
        <v/>
      </c>
      <c r="Q479" s="1" t="str">
        <f t="shared" si="165"/>
        <v/>
      </c>
      <c r="U479" s="8"/>
      <c r="W479" s="8"/>
      <c r="X479" s="1" t="str">
        <f t="shared" si="166"/>
        <v/>
      </c>
      <c r="Y479" s="1" t="str">
        <f t="shared" si="162"/>
        <v/>
      </c>
      <c r="Z479" s="117"/>
      <c r="AA479" s="1" t="str">
        <f t="shared" si="163"/>
        <v/>
      </c>
      <c r="AE479" t="s">
        <v>81</v>
      </c>
      <c r="AF479" t="s">
        <v>100</v>
      </c>
      <c r="AG479" t="s">
        <v>101</v>
      </c>
      <c r="AH479" t="s">
        <v>790</v>
      </c>
      <c r="AI479" t="s">
        <v>89</v>
      </c>
      <c r="AK479" t="s">
        <v>791</v>
      </c>
      <c r="AL479" t="s">
        <v>91</v>
      </c>
      <c r="AN479" s="59" t="s">
        <v>7659</v>
      </c>
      <c r="AP479" s="59"/>
      <c r="AT479" s="150" t="s">
        <v>81</v>
      </c>
      <c r="AU479" s="150" t="s">
        <v>81</v>
      </c>
      <c r="AV479" s="150" t="s">
        <v>81</v>
      </c>
      <c r="AX479" s="1" t="str">
        <f t="shared" si="167"/>
        <v/>
      </c>
      <c r="AY479" s="1" t="str">
        <f t="shared" si="168"/>
        <v/>
      </c>
      <c r="BA479" t="s">
        <v>4379</v>
      </c>
      <c r="BB479" t="s">
        <v>4357</v>
      </c>
      <c r="BY479">
        <v>796324</v>
      </c>
      <c r="BZ479" t="s">
        <v>14505</v>
      </c>
    </row>
    <row r="480" spans="1:78" x14ac:dyDescent="0.25">
      <c r="A480" s="1" t="str">
        <f t="shared" si="152"/>
        <v/>
      </c>
      <c r="B480" s="1" t="str">
        <f t="shared" si="153"/>
        <v/>
      </c>
      <c r="C480" s="60" t="str">
        <f t="shared" si="154"/>
        <v/>
      </c>
      <c r="D480" s="1" t="str">
        <f t="shared" si="155"/>
        <v/>
      </c>
      <c r="E480" s="1" t="str">
        <f t="shared" si="156"/>
        <v/>
      </c>
      <c r="F480" s="1" t="str">
        <f t="shared" si="157"/>
        <v/>
      </c>
      <c r="G480" s="1" t="str">
        <f t="shared" si="158"/>
        <v/>
      </c>
      <c r="H480" s="55" t="str">
        <f t="shared" si="159"/>
        <v/>
      </c>
      <c r="I480" s="1" t="str">
        <f>IF(O480="","",(IF(ISNA(VLOOKUP(O480,'On-Air sites List'!$B$1:$B$2000,1,FALSE)),"Not in List","")))</f>
        <v/>
      </c>
      <c r="J480" s="1" t="str">
        <f t="shared" si="160"/>
        <v/>
      </c>
      <c r="K480" s="1" t="str">
        <f t="shared" si="161"/>
        <v/>
      </c>
      <c r="L480" s="8"/>
      <c r="M480" s="8"/>
      <c r="N480" s="8"/>
      <c r="O480" s="8"/>
      <c r="P480" s="1" t="str">
        <f t="shared" si="164"/>
        <v/>
      </c>
      <c r="Q480" s="1" t="str">
        <f t="shared" si="165"/>
        <v/>
      </c>
      <c r="U480" s="8"/>
      <c r="W480" s="8"/>
      <c r="X480" s="1" t="str">
        <f t="shared" si="166"/>
        <v/>
      </c>
      <c r="Y480" s="1" t="str">
        <f t="shared" si="162"/>
        <v/>
      </c>
      <c r="Z480" s="117"/>
      <c r="AA480" s="1" t="str">
        <f t="shared" si="163"/>
        <v/>
      </c>
      <c r="AE480" t="s">
        <v>81</v>
      </c>
      <c r="AF480" t="s">
        <v>104</v>
      </c>
      <c r="AG480" t="s">
        <v>105</v>
      </c>
      <c r="AH480" t="s">
        <v>792</v>
      </c>
      <c r="AI480" t="s">
        <v>89</v>
      </c>
      <c r="AK480" t="s">
        <v>793</v>
      </c>
      <c r="AL480" t="s">
        <v>91</v>
      </c>
      <c r="AN480" s="59" t="s">
        <v>7659</v>
      </c>
      <c r="AP480" s="59"/>
      <c r="AT480" s="150" t="s">
        <v>81</v>
      </c>
      <c r="AU480" s="150" t="s">
        <v>81</v>
      </c>
      <c r="AV480" s="150" t="s">
        <v>81</v>
      </c>
      <c r="AX480" s="1" t="str">
        <f t="shared" si="167"/>
        <v/>
      </c>
      <c r="AY480" s="1" t="str">
        <f t="shared" si="168"/>
        <v/>
      </c>
      <c r="BA480" t="s">
        <v>4380</v>
      </c>
      <c r="BB480" t="s">
        <v>4357</v>
      </c>
      <c r="BY480">
        <v>796325</v>
      </c>
      <c r="BZ480" t="s">
        <v>14505</v>
      </c>
    </row>
    <row r="481" spans="1:78" x14ac:dyDescent="0.25">
      <c r="A481" s="1" t="str">
        <f t="shared" si="152"/>
        <v/>
      </c>
      <c r="B481" s="1" t="str">
        <f t="shared" si="153"/>
        <v/>
      </c>
      <c r="C481" s="60" t="str">
        <f t="shared" si="154"/>
        <v/>
      </c>
      <c r="D481" s="1" t="str">
        <f t="shared" si="155"/>
        <v/>
      </c>
      <c r="E481" s="1" t="str">
        <f t="shared" si="156"/>
        <v/>
      </c>
      <c r="F481" s="1" t="str">
        <f t="shared" si="157"/>
        <v/>
      </c>
      <c r="G481" s="1" t="str">
        <f t="shared" si="158"/>
        <v/>
      </c>
      <c r="H481" s="55" t="str">
        <f t="shared" si="159"/>
        <v/>
      </c>
      <c r="I481" s="1" t="str">
        <f>IF(O481="","",(IF(ISNA(VLOOKUP(O481,'On-Air sites List'!$B$1:$B$2000,1,FALSE)),"Not in List","")))</f>
        <v/>
      </c>
      <c r="J481" s="1" t="str">
        <f t="shared" si="160"/>
        <v/>
      </c>
      <c r="K481" s="1" t="str">
        <f t="shared" si="161"/>
        <v/>
      </c>
      <c r="L481" s="8"/>
      <c r="M481" s="8"/>
      <c r="N481" s="8"/>
      <c r="O481" s="8"/>
      <c r="P481" s="1" t="str">
        <f t="shared" si="164"/>
        <v/>
      </c>
      <c r="Q481" s="1" t="str">
        <f t="shared" si="165"/>
        <v/>
      </c>
      <c r="U481" s="8"/>
      <c r="W481" s="8"/>
      <c r="X481" s="1" t="str">
        <f t="shared" si="166"/>
        <v/>
      </c>
      <c r="Y481" s="1" t="str">
        <f t="shared" si="162"/>
        <v/>
      </c>
      <c r="Z481" s="117"/>
      <c r="AA481" s="1" t="str">
        <f t="shared" si="163"/>
        <v/>
      </c>
      <c r="AE481" t="s">
        <v>81</v>
      </c>
      <c r="AF481" t="s">
        <v>108</v>
      </c>
      <c r="AG481" t="s">
        <v>109</v>
      </c>
      <c r="AH481" t="s">
        <v>794</v>
      </c>
      <c r="AI481" t="s">
        <v>89</v>
      </c>
      <c r="AK481" t="s">
        <v>795</v>
      </c>
      <c r="AL481" t="s">
        <v>91</v>
      </c>
      <c r="AN481" s="59" t="s">
        <v>7659</v>
      </c>
      <c r="AP481" s="59"/>
      <c r="AT481" s="150" t="s">
        <v>81</v>
      </c>
      <c r="AU481" s="150" t="s">
        <v>81</v>
      </c>
      <c r="AV481" s="150" t="s">
        <v>81</v>
      </c>
      <c r="AX481" s="1" t="str">
        <f t="shared" si="167"/>
        <v/>
      </c>
      <c r="AY481" s="1" t="str">
        <f t="shared" si="168"/>
        <v/>
      </c>
      <c r="BA481" t="s">
        <v>4381</v>
      </c>
      <c r="BB481" t="s">
        <v>4357</v>
      </c>
      <c r="BY481">
        <v>796326</v>
      </c>
      <c r="BZ481" t="s">
        <v>14505</v>
      </c>
    </row>
    <row r="482" spans="1:78" x14ac:dyDescent="0.25">
      <c r="A482" s="1" t="str">
        <f t="shared" si="152"/>
        <v/>
      </c>
      <c r="B482" s="1" t="str">
        <f t="shared" si="153"/>
        <v/>
      </c>
      <c r="C482" s="60" t="str">
        <f t="shared" si="154"/>
        <v/>
      </c>
      <c r="D482" s="1" t="str">
        <f t="shared" si="155"/>
        <v/>
      </c>
      <c r="E482" s="1" t="str">
        <f t="shared" si="156"/>
        <v/>
      </c>
      <c r="F482" s="1" t="str">
        <f t="shared" si="157"/>
        <v/>
      </c>
      <c r="G482" s="1" t="str">
        <f t="shared" si="158"/>
        <v/>
      </c>
      <c r="H482" s="55" t="str">
        <f t="shared" si="159"/>
        <v/>
      </c>
      <c r="I482" s="1" t="str">
        <f>IF(O482="","",(IF(ISNA(VLOOKUP(O482,'On-Air sites List'!$B$1:$B$2000,1,FALSE)),"Not in List","")))</f>
        <v/>
      </c>
      <c r="J482" s="1" t="str">
        <f t="shared" si="160"/>
        <v/>
      </c>
      <c r="K482" s="1" t="str">
        <f t="shared" si="161"/>
        <v/>
      </c>
      <c r="L482" s="8"/>
      <c r="M482" s="8"/>
      <c r="N482" s="8"/>
      <c r="O482" s="8"/>
      <c r="P482" s="1" t="str">
        <f t="shared" si="164"/>
        <v/>
      </c>
      <c r="Q482" s="1" t="str">
        <f t="shared" si="165"/>
        <v/>
      </c>
      <c r="U482" s="8"/>
      <c r="W482" s="8"/>
      <c r="X482" s="1" t="str">
        <f t="shared" si="166"/>
        <v/>
      </c>
      <c r="Y482" s="1" t="str">
        <f t="shared" si="162"/>
        <v/>
      </c>
      <c r="Z482" s="117"/>
      <c r="AA482" s="1" t="str">
        <f t="shared" si="163"/>
        <v/>
      </c>
      <c r="AE482" t="s">
        <v>81</v>
      </c>
      <c r="AF482" t="s">
        <v>796</v>
      </c>
      <c r="AG482" t="s">
        <v>797</v>
      </c>
      <c r="AH482" t="s">
        <v>798</v>
      </c>
      <c r="AI482" t="s">
        <v>89</v>
      </c>
      <c r="AK482" t="s">
        <v>799</v>
      </c>
      <c r="AL482" t="s">
        <v>91</v>
      </c>
      <c r="AN482" s="59" t="s">
        <v>7659</v>
      </c>
      <c r="AP482" s="59"/>
      <c r="AT482" s="150" t="s">
        <v>81</v>
      </c>
      <c r="AU482" s="150" t="s">
        <v>81</v>
      </c>
      <c r="AV482" s="150" t="s">
        <v>81</v>
      </c>
      <c r="AX482" s="1" t="str">
        <f t="shared" si="167"/>
        <v/>
      </c>
      <c r="AY482" s="1" t="str">
        <f t="shared" si="168"/>
        <v/>
      </c>
      <c r="BA482" t="s">
        <v>4382</v>
      </c>
      <c r="BB482" t="s">
        <v>4357</v>
      </c>
      <c r="BY482">
        <v>796327</v>
      </c>
      <c r="BZ482" t="s">
        <v>14505</v>
      </c>
    </row>
    <row r="483" spans="1:78" x14ac:dyDescent="0.25">
      <c r="A483" s="1" t="str">
        <f t="shared" si="152"/>
        <v/>
      </c>
      <c r="B483" s="1" t="str">
        <f t="shared" si="153"/>
        <v/>
      </c>
      <c r="C483" s="60" t="str">
        <f t="shared" si="154"/>
        <v/>
      </c>
      <c r="D483" s="1" t="str">
        <f t="shared" si="155"/>
        <v/>
      </c>
      <c r="E483" s="1" t="str">
        <f t="shared" si="156"/>
        <v/>
      </c>
      <c r="F483" s="1" t="str">
        <f t="shared" si="157"/>
        <v/>
      </c>
      <c r="G483" s="1" t="str">
        <f t="shared" si="158"/>
        <v/>
      </c>
      <c r="H483" s="55" t="str">
        <f t="shared" si="159"/>
        <v/>
      </c>
      <c r="I483" s="1" t="str">
        <f>IF(O483="","",(IF(ISNA(VLOOKUP(O483,'On-Air sites List'!$B$1:$B$2000,1,FALSE)),"Not in List","")))</f>
        <v/>
      </c>
      <c r="J483" s="1" t="str">
        <f t="shared" si="160"/>
        <v/>
      </c>
      <c r="K483" s="1" t="str">
        <f t="shared" si="161"/>
        <v/>
      </c>
      <c r="L483" s="8"/>
      <c r="M483" s="8"/>
      <c r="N483" s="8"/>
      <c r="O483" s="8"/>
      <c r="P483" s="1" t="str">
        <f t="shared" si="164"/>
        <v/>
      </c>
      <c r="Q483" s="1" t="str">
        <f t="shared" si="165"/>
        <v/>
      </c>
      <c r="U483" s="8"/>
      <c r="W483" s="8"/>
      <c r="X483" s="1" t="str">
        <f t="shared" si="166"/>
        <v/>
      </c>
      <c r="Y483" s="1" t="str">
        <f t="shared" si="162"/>
        <v/>
      </c>
      <c r="Z483" s="117"/>
      <c r="AA483" s="1" t="str">
        <f t="shared" si="163"/>
        <v/>
      </c>
      <c r="AE483" t="s">
        <v>81</v>
      </c>
      <c r="AF483" t="s">
        <v>7414</v>
      </c>
      <c r="AG483" t="s">
        <v>7414</v>
      </c>
      <c r="AH483" t="s">
        <v>802</v>
      </c>
      <c r="AI483" t="s">
        <v>89</v>
      </c>
      <c r="AK483" t="s">
        <v>803</v>
      </c>
      <c r="AL483" t="s">
        <v>91</v>
      </c>
      <c r="AN483" s="59" t="s">
        <v>7659</v>
      </c>
      <c r="AP483" s="59"/>
      <c r="AT483" s="150" t="s">
        <v>81</v>
      </c>
      <c r="AU483" s="150" t="s">
        <v>81</v>
      </c>
      <c r="AV483" s="150" t="s">
        <v>81</v>
      </c>
      <c r="AX483" s="1" t="str">
        <f t="shared" si="167"/>
        <v/>
      </c>
      <c r="AY483" s="1" t="str">
        <f t="shared" si="168"/>
        <v/>
      </c>
      <c r="BA483" t="s">
        <v>4383</v>
      </c>
      <c r="BB483" t="s">
        <v>4357</v>
      </c>
      <c r="BY483">
        <v>796328</v>
      </c>
      <c r="BZ483" t="s">
        <v>14505</v>
      </c>
    </row>
    <row r="484" spans="1:78" x14ac:dyDescent="0.25">
      <c r="A484" s="1" t="str">
        <f t="shared" si="152"/>
        <v/>
      </c>
      <c r="B484" s="1" t="str">
        <f t="shared" si="153"/>
        <v/>
      </c>
      <c r="C484" s="60" t="str">
        <f t="shared" si="154"/>
        <v/>
      </c>
      <c r="D484" s="1" t="str">
        <f t="shared" si="155"/>
        <v/>
      </c>
      <c r="E484" s="1" t="str">
        <f t="shared" si="156"/>
        <v/>
      </c>
      <c r="F484" s="1" t="str">
        <f t="shared" si="157"/>
        <v/>
      </c>
      <c r="G484" s="1" t="str">
        <f t="shared" si="158"/>
        <v/>
      </c>
      <c r="H484" s="55" t="str">
        <f t="shared" si="159"/>
        <v/>
      </c>
      <c r="I484" s="1" t="str">
        <f>IF(O484="","",(IF(ISNA(VLOOKUP(O484,'On-Air sites List'!$B$1:$B$2000,1,FALSE)),"Not in List","")))</f>
        <v/>
      </c>
      <c r="J484" s="1" t="str">
        <f t="shared" si="160"/>
        <v/>
      </c>
      <c r="K484" s="1" t="str">
        <f t="shared" si="161"/>
        <v/>
      </c>
      <c r="L484" s="8"/>
      <c r="M484" s="8"/>
      <c r="N484" s="8"/>
      <c r="O484" s="8"/>
      <c r="P484" s="1" t="str">
        <f t="shared" si="164"/>
        <v/>
      </c>
      <c r="Q484" s="1" t="str">
        <f t="shared" si="165"/>
        <v/>
      </c>
      <c r="U484" s="8"/>
      <c r="W484" s="8"/>
      <c r="X484" s="1" t="str">
        <f t="shared" si="166"/>
        <v/>
      </c>
      <c r="Y484" s="1" t="str">
        <f t="shared" si="162"/>
        <v/>
      </c>
      <c r="Z484" s="117"/>
      <c r="AA484" s="1" t="str">
        <f t="shared" si="163"/>
        <v/>
      </c>
      <c r="AE484" t="s">
        <v>81</v>
      </c>
      <c r="AF484" t="s">
        <v>7414</v>
      </c>
      <c r="AG484" t="s">
        <v>7414</v>
      </c>
      <c r="AH484" t="s">
        <v>806</v>
      </c>
      <c r="AI484" t="s">
        <v>89</v>
      </c>
      <c r="AK484" t="s">
        <v>807</v>
      </c>
      <c r="AL484" t="s">
        <v>91</v>
      </c>
      <c r="AN484" s="59" t="s">
        <v>7659</v>
      </c>
      <c r="AP484" s="59"/>
      <c r="AT484" s="150" t="s">
        <v>81</v>
      </c>
      <c r="AU484" s="150" t="s">
        <v>81</v>
      </c>
      <c r="AV484" s="150" t="s">
        <v>81</v>
      </c>
      <c r="AX484" s="1" t="str">
        <f t="shared" si="167"/>
        <v/>
      </c>
      <c r="AY484" s="1" t="str">
        <f t="shared" si="168"/>
        <v/>
      </c>
      <c r="BA484" t="s">
        <v>4384</v>
      </c>
      <c r="BB484" t="s">
        <v>4357</v>
      </c>
      <c r="BY484">
        <v>796329</v>
      </c>
      <c r="BZ484" t="s">
        <v>14505</v>
      </c>
    </row>
    <row r="485" spans="1:78" x14ac:dyDescent="0.25">
      <c r="A485" s="1" t="str">
        <f t="shared" si="152"/>
        <v/>
      </c>
      <c r="B485" s="1" t="str">
        <f t="shared" si="153"/>
        <v/>
      </c>
      <c r="C485" s="60" t="str">
        <f t="shared" si="154"/>
        <v/>
      </c>
      <c r="D485" s="1" t="str">
        <f t="shared" si="155"/>
        <v/>
      </c>
      <c r="E485" s="1" t="str">
        <f t="shared" si="156"/>
        <v/>
      </c>
      <c r="F485" s="1" t="str">
        <f t="shared" si="157"/>
        <v/>
      </c>
      <c r="G485" s="1" t="str">
        <f t="shared" si="158"/>
        <v/>
      </c>
      <c r="H485" s="55" t="str">
        <f t="shared" si="159"/>
        <v/>
      </c>
      <c r="I485" s="1" t="str">
        <f>IF(O485="","",(IF(ISNA(VLOOKUP(O485,'On-Air sites List'!$B$1:$B$2000,1,FALSE)),"Not in List","")))</f>
        <v/>
      </c>
      <c r="J485" s="1" t="str">
        <f t="shared" si="160"/>
        <v/>
      </c>
      <c r="K485" s="1" t="str">
        <f t="shared" si="161"/>
        <v/>
      </c>
      <c r="L485" s="8"/>
      <c r="M485" s="8"/>
      <c r="N485" s="8"/>
      <c r="O485" s="8"/>
      <c r="P485" s="1" t="str">
        <f t="shared" si="164"/>
        <v/>
      </c>
      <c r="Q485" s="1" t="str">
        <f t="shared" si="165"/>
        <v/>
      </c>
      <c r="U485" s="8"/>
      <c r="W485" s="8"/>
      <c r="X485" s="1" t="str">
        <f t="shared" si="166"/>
        <v/>
      </c>
      <c r="Y485" s="1" t="str">
        <f t="shared" si="162"/>
        <v/>
      </c>
      <c r="Z485" s="117"/>
      <c r="AA485" s="1" t="str">
        <f t="shared" si="163"/>
        <v/>
      </c>
      <c r="AE485" t="s">
        <v>81</v>
      </c>
      <c r="AF485" t="s">
        <v>7414</v>
      </c>
      <c r="AG485" t="s">
        <v>7414</v>
      </c>
      <c r="AH485" t="s">
        <v>810</v>
      </c>
      <c r="AI485" t="s">
        <v>89</v>
      </c>
      <c r="AK485" t="s">
        <v>811</v>
      </c>
      <c r="AL485" t="s">
        <v>91</v>
      </c>
      <c r="AN485" s="59" t="s">
        <v>7659</v>
      </c>
      <c r="AP485" s="59"/>
      <c r="AT485" s="150" t="s">
        <v>81</v>
      </c>
      <c r="AU485" s="150" t="s">
        <v>81</v>
      </c>
      <c r="AV485" s="150" t="s">
        <v>81</v>
      </c>
      <c r="AX485" s="1" t="str">
        <f t="shared" si="167"/>
        <v/>
      </c>
      <c r="AY485" s="1" t="str">
        <f t="shared" si="168"/>
        <v/>
      </c>
      <c r="BA485" t="s">
        <v>4385</v>
      </c>
      <c r="BB485" t="s">
        <v>4357</v>
      </c>
      <c r="BY485">
        <v>806333</v>
      </c>
      <c r="BZ485" t="s">
        <v>14505</v>
      </c>
    </row>
    <row r="486" spans="1:78" x14ac:dyDescent="0.25">
      <c r="A486" s="1" t="str">
        <f t="shared" si="152"/>
        <v/>
      </c>
      <c r="B486" s="1" t="str">
        <f t="shared" si="153"/>
        <v/>
      </c>
      <c r="C486" s="60" t="str">
        <f t="shared" si="154"/>
        <v/>
      </c>
      <c r="D486" s="1" t="str">
        <f t="shared" si="155"/>
        <v/>
      </c>
      <c r="E486" s="1" t="str">
        <f t="shared" si="156"/>
        <v/>
      </c>
      <c r="F486" s="1" t="str">
        <f t="shared" si="157"/>
        <v/>
      </c>
      <c r="G486" s="1" t="str">
        <f t="shared" si="158"/>
        <v/>
      </c>
      <c r="H486" s="55" t="str">
        <f t="shared" si="159"/>
        <v/>
      </c>
      <c r="I486" s="1" t="str">
        <f>IF(O486="","",(IF(ISNA(VLOOKUP(O486,'On-Air sites List'!$B$1:$B$2000,1,FALSE)),"Not in List","")))</f>
        <v/>
      </c>
      <c r="J486" s="1" t="str">
        <f t="shared" si="160"/>
        <v/>
      </c>
      <c r="K486" s="1" t="str">
        <f t="shared" si="161"/>
        <v/>
      </c>
      <c r="L486" s="8"/>
      <c r="M486" s="8"/>
      <c r="N486" s="8"/>
      <c r="O486" s="8"/>
      <c r="P486" s="1" t="str">
        <f t="shared" si="164"/>
        <v/>
      </c>
      <c r="Q486" s="1" t="str">
        <f t="shared" si="165"/>
        <v/>
      </c>
      <c r="X486" s="1" t="str">
        <f t="shared" si="166"/>
        <v/>
      </c>
      <c r="Y486" s="1" t="str">
        <f t="shared" si="162"/>
        <v/>
      </c>
      <c r="Z486" s="117"/>
      <c r="AA486" s="1" t="str">
        <f t="shared" si="163"/>
        <v/>
      </c>
      <c r="AE486" t="s">
        <v>81</v>
      </c>
      <c r="AF486" t="s">
        <v>7414</v>
      </c>
      <c r="AG486" t="s">
        <v>7414</v>
      </c>
      <c r="AH486" t="s">
        <v>814</v>
      </c>
      <c r="AI486" t="s">
        <v>89</v>
      </c>
      <c r="AK486" t="s">
        <v>815</v>
      </c>
      <c r="AL486" t="s">
        <v>91</v>
      </c>
      <c r="AN486" s="59" t="s">
        <v>7659</v>
      </c>
      <c r="AP486" s="59"/>
      <c r="AT486" s="150" t="s">
        <v>81</v>
      </c>
      <c r="AU486" s="150" t="s">
        <v>81</v>
      </c>
      <c r="AV486" s="150" t="s">
        <v>81</v>
      </c>
      <c r="AX486" s="1" t="str">
        <f t="shared" si="167"/>
        <v/>
      </c>
      <c r="AY486" s="1" t="str">
        <f t="shared" si="168"/>
        <v/>
      </c>
      <c r="BA486" t="s">
        <v>1204</v>
      </c>
      <c r="BB486" t="s">
        <v>4357</v>
      </c>
      <c r="BY486">
        <v>806334</v>
      </c>
      <c r="BZ486" t="s">
        <v>14505</v>
      </c>
    </row>
    <row r="487" spans="1:78" x14ac:dyDescent="0.25">
      <c r="A487" s="1" t="str">
        <f t="shared" si="152"/>
        <v/>
      </c>
      <c r="B487" s="1" t="str">
        <f t="shared" si="153"/>
        <v/>
      </c>
      <c r="C487" s="60" t="str">
        <f t="shared" si="154"/>
        <v/>
      </c>
      <c r="D487" s="1" t="str">
        <f t="shared" si="155"/>
        <v/>
      </c>
      <c r="E487" s="1" t="str">
        <f t="shared" si="156"/>
        <v/>
      </c>
      <c r="F487" s="1" t="str">
        <f t="shared" si="157"/>
        <v/>
      </c>
      <c r="G487" s="1" t="str">
        <f t="shared" si="158"/>
        <v/>
      </c>
      <c r="H487" s="55" t="str">
        <f t="shared" si="159"/>
        <v/>
      </c>
      <c r="I487" s="1" t="str">
        <f>IF(O487="","",(IF(ISNA(VLOOKUP(O487,'On-Air sites List'!$B$1:$B$2000,1,FALSE)),"Not in List","")))</f>
        <v/>
      </c>
      <c r="J487" s="1" t="str">
        <f t="shared" si="160"/>
        <v/>
      </c>
      <c r="K487" s="1" t="str">
        <f t="shared" si="161"/>
        <v/>
      </c>
      <c r="L487" s="8"/>
      <c r="M487" s="8"/>
      <c r="N487" s="8"/>
      <c r="O487" s="8"/>
      <c r="P487" s="1" t="str">
        <f t="shared" si="164"/>
        <v/>
      </c>
      <c r="Q487" s="1" t="str">
        <f t="shared" si="165"/>
        <v/>
      </c>
      <c r="X487" s="1" t="str">
        <f t="shared" si="166"/>
        <v/>
      </c>
      <c r="Y487" s="1" t="str">
        <f t="shared" si="162"/>
        <v/>
      </c>
      <c r="Z487" s="117"/>
      <c r="AA487" s="1" t="str">
        <f t="shared" si="163"/>
        <v/>
      </c>
      <c r="AE487" t="s">
        <v>81</v>
      </c>
      <c r="AF487" t="s">
        <v>7414</v>
      </c>
      <c r="AG487" t="s">
        <v>7414</v>
      </c>
      <c r="AH487" t="s">
        <v>818</v>
      </c>
      <c r="AI487" t="s">
        <v>89</v>
      </c>
      <c r="AK487" t="s">
        <v>819</v>
      </c>
      <c r="AL487" t="s">
        <v>91</v>
      </c>
      <c r="AN487" s="59" t="s">
        <v>7659</v>
      </c>
      <c r="AP487" s="59"/>
      <c r="AT487" s="150" t="s">
        <v>81</v>
      </c>
      <c r="AU487" s="150" t="s">
        <v>81</v>
      </c>
      <c r="AV487" s="150" t="s">
        <v>81</v>
      </c>
      <c r="AX487" s="1" t="str">
        <f t="shared" si="167"/>
        <v/>
      </c>
      <c r="AY487" s="1" t="str">
        <f t="shared" si="168"/>
        <v/>
      </c>
      <c r="BA487" t="s">
        <v>4386</v>
      </c>
      <c r="BB487" t="s">
        <v>4357</v>
      </c>
      <c r="BY487">
        <v>816330</v>
      </c>
      <c r="BZ487" t="s">
        <v>14505</v>
      </c>
    </row>
    <row r="488" spans="1:78" x14ac:dyDescent="0.25">
      <c r="A488" s="1" t="str">
        <f t="shared" si="152"/>
        <v/>
      </c>
      <c r="B488" s="1" t="str">
        <f t="shared" si="153"/>
        <v/>
      </c>
      <c r="C488" s="60" t="str">
        <f t="shared" si="154"/>
        <v/>
      </c>
      <c r="D488" s="1" t="str">
        <f t="shared" si="155"/>
        <v/>
      </c>
      <c r="E488" s="1" t="str">
        <f t="shared" si="156"/>
        <v/>
      </c>
      <c r="F488" s="1" t="str">
        <f t="shared" si="157"/>
        <v/>
      </c>
      <c r="G488" s="1" t="str">
        <f t="shared" si="158"/>
        <v/>
      </c>
      <c r="H488" s="55" t="str">
        <f t="shared" si="159"/>
        <v/>
      </c>
      <c r="I488" s="1" t="str">
        <f>IF(O488="","",(IF(ISNA(VLOOKUP(O488,'On-Air sites List'!$B$1:$B$2000,1,FALSE)),"Not in List","")))</f>
        <v/>
      </c>
      <c r="J488" s="1" t="str">
        <f t="shared" si="160"/>
        <v/>
      </c>
      <c r="K488" s="1" t="str">
        <f t="shared" si="161"/>
        <v/>
      </c>
      <c r="L488" s="8"/>
      <c r="M488" s="8"/>
      <c r="N488" s="8"/>
      <c r="O488" s="8"/>
      <c r="P488" s="1" t="str">
        <f t="shared" si="164"/>
        <v/>
      </c>
      <c r="Q488" s="1" t="str">
        <f t="shared" si="165"/>
        <v/>
      </c>
      <c r="X488" s="1" t="str">
        <f t="shared" si="166"/>
        <v/>
      </c>
      <c r="Y488" s="1" t="str">
        <f t="shared" si="162"/>
        <v/>
      </c>
      <c r="Z488" s="117"/>
      <c r="AA488" s="1" t="str">
        <f t="shared" si="163"/>
        <v/>
      </c>
      <c r="AE488" t="s">
        <v>81</v>
      </c>
      <c r="AF488" t="s">
        <v>7414</v>
      </c>
      <c r="AG488" t="s">
        <v>7414</v>
      </c>
      <c r="AH488" t="s">
        <v>822</v>
      </c>
      <c r="AI488" t="s">
        <v>89</v>
      </c>
      <c r="AK488" t="s">
        <v>823</v>
      </c>
      <c r="AL488" t="s">
        <v>91</v>
      </c>
      <c r="AN488" s="59" t="s">
        <v>7659</v>
      </c>
      <c r="AP488" s="59"/>
      <c r="AT488" s="150" t="s">
        <v>81</v>
      </c>
      <c r="AU488" s="150" t="s">
        <v>81</v>
      </c>
      <c r="AV488" s="150" t="s">
        <v>81</v>
      </c>
      <c r="AX488" s="1" t="str">
        <f t="shared" si="167"/>
        <v/>
      </c>
      <c r="AY488" s="1" t="str">
        <f t="shared" si="168"/>
        <v/>
      </c>
      <c r="BA488" t="s">
        <v>1169</v>
      </c>
      <c r="BB488" t="s">
        <v>4357</v>
      </c>
      <c r="BY488">
        <v>816331</v>
      </c>
      <c r="BZ488" t="s">
        <v>14505</v>
      </c>
    </row>
    <row r="489" spans="1:78" x14ac:dyDescent="0.25">
      <c r="A489" s="1" t="str">
        <f t="shared" si="152"/>
        <v/>
      </c>
      <c r="B489" s="1" t="str">
        <f t="shared" si="153"/>
        <v/>
      </c>
      <c r="C489" s="60" t="str">
        <f t="shared" si="154"/>
        <v/>
      </c>
      <c r="D489" s="1" t="str">
        <f t="shared" si="155"/>
        <v/>
      </c>
      <c r="E489" s="1" t="str">
        <f t="shared" si="156"/>
        <v/>
      </c>
      <c r="F489" s="1" t="str">
        <f t="shared" si="157"/>
        <v/>
      </c>
      <c r="G489" s="1" t="str">
        <f t="shared" si="158"/>
        <v/>
      </c>
      <c r="H489" s="55" t="str">
        <f t="shared" si="159"/>
        <v/>
      </c>
      <c r="I489" s="1" t="str">
        <f>IF(O489="","",(IF(ISNA(VLOOKUP(O489,'On-Air sites List'!$B$1:$B$2000,1,FALSE)),"Not in List","")))</f>
        <v/>
      </c>
      <c r="J489" s="1" t="str">
        <f t="shared" si="160"/>
        <v/>
      </c>
      <c r="K489" s="1" t="str">
        <f t="shared" si="161"/>
        <v/>
      </c>
      <c r="L489" s="8"/>
      <c r="M489" s="8"/>
      <c r="N489" s="8"/>
      <c r="O489" s="8"/>
      <c r="P489" s="1" t="str">
        <f t="shared" si="164"/>
        <v/>
      </c>
      <c r="Q489" s="1" t="str">
        <f t="shared" si="165"/>
        <v/>
      </c>
      <c r="X489" s="1" t="str">
        <f t="shared" si="166"/>
        <v/>
      </c>
      <c r="Y489" s="1" t="str">
        <f t="shared" si="162"/>
        <v/>
      </c>
      <c r="Z489" s="117"/>
      <c r="AA489" s="1" t="str">
        <f t="shared" si="163"/>
        <v/>
      </c>
      <c r="AE489" t="s">
        <v>81</v>
      </c>
      <c r="AF489" t="s">
        <v>7414</v>
      </c>
      <c r="AG489" t="s">
        <v>7414</v>
      </c>
      <c r="AH489" t="s">
        <v>824</v>
      </c>
      <c r="AI489" t="s">
        <v>89</v>
      </c>
      <c r="AK489" t="s">
        <v>824</v>
      </c>
      <c r="AL489" t="s">
        <v>91</v>
      </c>
      <c r="AN489" s="59" t="s">
        <v>7659</v>
      </c>
      <c r="AP489" s="59"/>
      <c r="AT489" s="150" t="s">
        <v>81</v>
      </c>
      <c r="AU489" s="150" t="s">
        <v>81</v>
      </c>
      <c r="AV489" s="150" t="s">
        <v>81</v>
      </c>
      <c r="AX489" s="1" t="str">
        <f t="shared" si="167"/>
        <v/>
      </c>
      <c r="AY489" s="1" t="str">
        <f t="shared" si="168"/>
        <v/>
      </c>
      <c r="BA489" t="s">
        <v>4387</v>
      </c>
      <c r="BB489" t="s">
        <v>4357</v>
      </c>
      <c r="BY489">
        <v>816558</v>
      </c>
      <c r="BZ489" t="s">
        <v>14505</v>
      </c>
    </row>
    <row r="490" spans="1:78" x14ac:dyDescent="0.25">
      <c r="A490" s="1" t="str">
        <f t="shared" si="152"/>
        <v/>
      </c>
      <c r="B490" s="1" t="str">
        <f t="shared" si="153"/>
        <v/>
      </c>
      <c r="C490" s="60" t="str">
        <f t="shared" si="154"/>
        <v/>
      </c>
      <c r="D490" s="1" t="str">
        <f t="shared" si="155"/>
        <v/>
      </c>
      <c r="E490" s="1" t="str">
        <f t="shared" si="156"/>
        <v/>
      </c>
      <c r="F490" s="1" t="str">
        <f t="shared" si="157"/>
        <v/>
      </c>
      <c r="G490" s="1" t="str">
        <f t="shared" si="158"/>
        <v/>
      </c>
      <c r="H490" s="55" t="str">
        <f t="shared" si="159"/>
        <v/>
      </c>
      <c r="I490" s="1" t="str">
        <f>IF(O490="","",(IF(ISNA(VLOOKUP(O490,'On-Air sites List'!$B$1:$B$2000,1,FALSE)),"Not in List","")))</f>
        <v/>
      </c>
      <c r="J490" s="1" t="str">
        <f t="shared" si="160"/>
        <v/>
      </c>
      <c r="K490" s="1" t="str">
        <f t="shared" si="161"/>
        <v/>
      </c>
      <c r="L490" s="8"/>
      <c r="M490" s="8"/>
      <c r="N490" s="8"/>
      <c r="O490" s="8"/>
      <c r="P490" s="1" t="str">
        <f t="shared" si="164"/>
        <v/>
      </c>
      <c r="Q490" s="1" t="str">
        <f t="shared" si="165"/>
        <v/>
      </c>
      <c r="X490" s="1" t="str">
        <f t="shared" si="166"/>
        <v/>
      </c>
      <c r="Y490" s="1" t="str">
        <f t="shared" si="162"/>
        <v/>
      </c>
      <c r="Z490" s="117"/>
      <c r="AA490" s="1" t="str">
        <f t="shared" si="163"/>
        <v/>
      </c>
      <c r="AE490" t="s">
        <v>81</v>
      </c>
      <c r="AF490" t="s">
        <v>7660</v>
      </c>
      <c r="AG490" t="s">
        <v>6423</v>
      </c>
      <c r="AH490" t="s">
        <v>7661</v>
      </c>
      <c r="AI490" t="s">
        <v>89</v>
      </c>
      <c r="AK490" t="s">
        <v>7662</v>
      </c>
      <c r="AL490" t="s">
        <v>91</v>
      </c>
      <c r="AN490" s="59" t="s">
        <v>7659</v>
      </c>
      <c r="AP490" s="59"/>
      <c r="AT490" s="150" t="s">
        <v>81</v>
      </c>
      <c r="AU490" s="150" t="s">
        <v>81</v>
      </c>
      <c r="AV490" s="150" t="s">
        <v>81</v>
      </c>
      <c r="AX490" s="1" t="str">
        <f t="shared" si="167"/>
        <v/>
      </c>
      <c r="AY490" s="1" t="str">
        <f t="shared" si="168"/>
        <v/>
      </c>
      <c r="BA490" t="s">
        <v>4388</v>
      </c>
      <c r="BB490" t="s">
        <v>4357</v>
      </c>
      <c r="BY490">
        <v>826336</v>
      </c>
      <c r="BZ490" t="s">
        <v>14505</v>
      </c>
    </row>
    <row r="491" spans="1:78" x14ac:dyDescent="0.25">
      <c r="A491" s="1" t="str">
        <f t="shared" si="152"/>
        <v/>
      </c>
      <c r="B491" s="1" t="str">
        <f t="shared" si="153"/>
        <v/>
      </c>
      <c r="C491" s="60" t="str">
        <f t="shared" si="154"/>
        <v/>
      </c>
      <c r="D491" s="1" t="str">
        <f t="shared" si="155"/>
        <v/>
      </c>
      <c r="E491" s="1" t="str">
        <f t="shared" si="156"/>
        <v/>
      </c>
      <c r="F491" s="1" t="str">
        <f t="shared" si="157"/>
        <v/>
      </c>
      <c r="G491" s="1" t="str">
        <f t="shared" si="158"/>
        <v/>
      </c>
      <c r="H491" s="55" t="str">
        <f t="shared" si="159"/>
        <v/>
      </c>
      <c r="I491" s="1" t="str">
        <f>IF(O491="","",(IF(ISNA(VLOOKUP(O491,'On-Air sites List'!$B$1:$B$2000,1,FALSE)),"Not in List","")))</f>
        <v/>
      </c>
      <c r="J491" s="1" t="str">
        <f t="shared" si="160"/>
        <v/>
      </c>
      <c r="K491" s="1" t="str">
        <f t="shared" si="161"/>
        <v/>
      </c>
      <c r="L491" s="8"/>
      <c r="M491" s="8"/>
      <c r="N491" s="8"/>
      <c r="O491" s="8"/>
      <c r="P491" s="1" t="str">
        <f t="shared" si="164"/>
        <v/>
      </c>
      <c r="Q491" s="1" t="str">
        <f t="shared" si="165"/>
        <v/>
      </c>
      <c r="X491" s="1" t="str">
        <f t="shared" si="166"/>
        <v/>
      </c>
      <c r="Y491" s="1" t="str">
        <f t="shared" si="162"/>
        <v/>
      </c>
      <c r="Z491" s="117"/>
      <c r="AA491" s="1" t="str">
        <f t="shared" si="163"/>
        <v/>
      </c>
      <c r="AE491" t="s">
        <v>81</v>
      </c>
      <c r="AF491" t="s">
        <v>7414</v>
      </c>
      <c r="AG491" t="s">
        <v>7414</v>
      </c>
      <c r="AH491" t="s">
        <v>7663</v>
      </c>
      <c r="AI491" t="s">
        <v>89</v>
      </c>
      <c r="AK491" t="s">
        <v>7664</v>
      </c>
      <c r="AL491" t="s">
        <v>91</v>
      </c>
      <c r="AN491" s="59" t="s">
        <v>7659</v>
      </c>
      <c r="AP491" s="59"/>
      <c r="AT491" s="150" t="s">
        <v>81</v>
      </c>
      <c r="AU491" s="150" t="s">
        <v>81</v>
      </c>
      <c r="AV491" s="150" t="s">
        <v>81</v>
      </c>
      <c r="AX491" s="1" t="str">
        <f t="shared" si="167"/>
        <v/>
      </c>
      <c r="AY491" s="1" t="str">
        <f t="shared" si="168"/>
        <v/>
      </c>
      <c r="BA491" t="s">
        <v>4389</v>
      </c>
      <c r="BB491" t="s">
        <v>4357</v>
      </c>
      <c r="BY491">
        <v>826337</v>
      </c>
      <c r="BZ491" t="s">
        <v>14505</v>
      </c>
    </row>
    <row r="492" spans="1:78" x14ac:dyDescent="0.25">
      <c r="A492" s="1" t="str">
        <f t="shared" si="152"/>
        <v/>
      </c>
      <c r="B492" s="1" t="str">
        <f t="shared" si="153"/>
        <v/>
      </c>
      <c r="C492" s="60" t="str">
        <f t="shared" si="154"/>
        <v/>
      </c>
      <c r="D492" s="1" t="str">
        <f t="shared" si="155"/>
        <v/>
      </c>
      <c r="E492" s="1" t="str">
        <f t="shared" si="156"/>
        <v/>
      </c>
      <c r="F492" s="1" t="str">
        <f t="shared" si="157"/>
        <v/>
      </c>
      <c r="G492" s="1" t="str">
        <f t="shared" si="158"/>
        <v/>
      </c>
      <c r="H492" s="55" t="str">
        <f t="shared" si="159"/>
        <v/>
      </c>
      <c r="I492" s="1" t="str">
        <f>IF(O492="","",(IF(ISNA(VLOOKUP(O492,'On-Air sites List'!$B$1:$B$2000,1,FALSE)),"Not in List","")))</f>
        <v/>
      </c>
      <c r="J492" s="1" t="str">
        <f t="shared" si="160"/>
        <v/>
      </c>
      <c r="K492" s="1" t="str">
        <f t="shared" si="161"/>
        <v/>
      </c>
      <c r="L492" s="8"/>
      <c r="M492" s="8"/>
      <c r="N492" s="8"/>
      <c r="O492" s="8"/>
      <c r="P492" s="1" t="str">
        <f t="shared" si="164"/>
        <v/>
      </c>
      <c r="Q492" s="1" t="str">
        <f t="shared" si="165"/>
        <v/>
      </c>
      <c r="X492" s="1" t="str">
        <f t="shared" si="166"/>
        <v/>
      </c>
      <c r="Y492" s="1" t="str">
        <f t="shared" si="162"/>
        <v/>
      </c>
      <c r="Z492" s="117"/>
      <c r="AA492" s="1" t="str">
        <f t="shared" si="163"/>
        <v/>
      </c>
      <c r="AE492" t="s">
        <v>81</v>
      </c>
      <c r="AF492" t="s">
        <v>7414</v>
      </c>
      <c r="AG492" t="s">
        <v>7414</v>
      </c>
      <c r="AH492" t="s">
        <v>7665</v>
      </c>
      <c r="AI492" t="s">
        <v>89</v>
      </c>
      <c r="AK492" t="s">
        <v>7666</v>
      </c>
      <c r="AL492" t="s">
        <v>91</v>
      </c>
      <c r="AN492" s="59" t="s">
        <v>7659</v>
      </c>
      <c r="AP492" s="59"/>
      <c r="AT492" s="150" t="s">
        <v>81</v>
      </c>
      <c r="AU492" s="150" t="s">
        <v>81</v>
      </c>
      <c r="AV492" s="150" t="s">
        <v>81</v>
      </c>
      <c r="AX492" s="1" t="str">
        <f t="shared" si="167"/>
        <v/>
      </c>
      <c r="AY492" s="1" t="str">
        <f t="shared" si="168"/>
        <v/>
      </c>
      <c r="BA492" t="s">
        <v>4390</v>
      </c>
      <c r="BB492" t="s">
        <v>4357</v>
      </c>
      <c r="BY492">
        <v>826339</v>
      </c>
      <c r="BZ492" t="s">
        <v>14505</v>
      </c>
    </row>
    <row r="493" spans="1:78" x14ac:dyDescent="0.25">
      <c r="A493" s="1" t="str">
        <f t="shared" ref="A493:A505" si="169">IF(O493="","",(IF(ISNA(VLOOKUP(O493,AG:AN,8,FALSE)),"",VLOOKUP(O493,AG:AN,8,FALSE))))</f>
        <v/>
      </c>
      <c r="B493" s="1" t="str">
        <f t="shared" ref="B493:B505" si="170">IF(O493="","",IF(ISNA(VLOOKUP(O493,AG:AN,5,FALSE)),"",VLOOKUP(O493,AG:AN,5,FALSE)))</f>
        <v/>
      </c>
      <c r="C493" s="60" t="str">
        <f t="shared" ref="C493:C505" si="171">IF(O493="","",(IF(ISNA(VLOOKUP(O493,AG:AN,6,FALSE)),"",VLOOKUP(O493,AG:AN,6,FALSE))))</f>
        <v/>
      </c>
      <c r="D493" s="1" t="str">
        <f t="shared" ref="D493:D505" si="172">IF(O493="","",(IF(ISNA(VLOOKUP(O493,AG:AN,2,FALSE)),"",VLOOKUP(O493,AG:AN,2,FALSE))))</f>
        <v/>
      </c>
      <c r="E493" s="1" t="str">
        <f t="shared" ref="E493:E505" si="173">IF(O493="","",(IF(ISNA(VLOOKUP(O493,AG:AN,3,FALSE)),"",VLOOKUP(O493,AG:AN,3,FALSE))))</f>
        <v/>
      </c>
      <c r="F493" s="1" t="str">
        <f t="shared" ref="F493:F505" si="174">IF(ISNA(VLOOKUP(O493,BO:BP,2,FALSE)),"",VLOOKUP(O493,BO:BP,2,FALSE))</f>
        <v/>
      </c>
      <c r="G493" s="1" t="str">
        <f t="shared" ref="G493:G505" si="175">IF(M493="","",(IF(ISNA(VLOOKUP(M493,BD:BE,2,FALSE)),"",VLOOKUP(M493,BD:BE,2,FALSE))))</f>
        <v/>
      </c>
      <c r="H493" s="55" t="str">
        <f t="shared" ref="H493:H505" si="176">IF(O493="","",(IF(ISNA(VLOOKUP(O493,AQ:AS,3,FALSE)),"",VLOOKUP(O493,AQ:AS,3,FALSE))))</f>
        <v/>
      </c>
      <c r="I493" s="1" t="str">
        <f>IF(O493="","",(IF(ISNA(VLOOKUP(O493,'On-Air sites List'!$B$1:$B$2000,1,FALSE)),"Not in List","")))</f>
        <v/>
      </c>
      <c r="J493" s="1" t="str">
        <f t="shared" ref="J493:J505" si="177">IF(O493="","",(IF(ISNA(VLOOKUP(O493,BY:BZ,2,FALSE)),"",VLOOKUP(O493,BY:BZ,2,FALSE))))</f>
        <v/>
      </c>
      <c r="K493" s="1" t="str">
        <f t="shared" ref="K493:K505" si="178">IF(O493="","",(IF(ISNA(VLOOKUP(O493,BA:BB,2,FALSE)),"",VLOOKUP(O493,BA:BB,2,FALSE))))</f>
        <v/>
      </c>
      <c r="L493" s="8"/>
      <c r="M493" s="8"/>
      <c r="N493" s="8"/>
      <c r="O493" s="8"/>
      <c r="P493" s="1" t="str">
        <f t="shared" si="164"/>
        <v/>
      </c>
      <c r="Q493" s="1" t="str">
        <f t="shared" si="165"/>
        <v/>
      </c>
      <c r="X493" s="1" t="str">
        <f t="shared" si="166"/>
        <v/>
      </c>
      <c r="Y493" s="1" t="str">
        <f t="shared" ref="Y493:Y505" si="179">IF(ISNA(VLOOKUP(X493,P:P,1,FALSE)),IF(ISBLANK(X493),"","Cleared"),"")</f>
        <v/>
      </c>
      <c r="Z493" s="117"/>
      <c r="AA493" s="1" t="str">
        <f t="shared" ref="AA493:AA505" si="180">IFERROR(VLOOKUP(W493,$AT$1:$AY$1500,6,0),"")</f>
        <v/>
      </c>
      <c r="AE493" t="s">
        <v>81</v>
      </c>
      <c r="AF493" t="s">
        <v>7667</v>
      </c>
      <c r="AG493" t="s">
        <v>6439</v>
      </c>
      <c r="AH493" t="s">
        <v>7668</v>
      </c>
      <c r="AI493" t="s">
        <v>89</v>
      </c>
      <c r="AK493" t="s">
        <v>7669</v>
      </c>
      <c r="AL493" t="s">
        <v>91</v>
      </c>
      <c r="AN493" s="59" t="s">
        <v>7659</v>
      </c>
      <c r="AP493" s="59"/>
      <c r="AT493" s="150" t="s">
        <v>81</v>
      </c>
      <c r="AU493" s="150" t="s">
        <v>81</v>
      </c>
      <c r="AV493" s="150" t="s">
        <v>81</v>
      </c>
      <c r="AX493" s="1" t="str">
        <f t="shared" si="167"/>
        <v/>
      </c>
      <c r="AY493" s="1" t="str">
        <f t="shared" si="168"/>
        <v/>
      </c>
      <c r="BA493" t="s">
        <v>4391</v>
      </c>
      <c r="BB493" t="s">
        <v>4357</v>
      </c>
      <c r="BY493">
        <v>826341</v>
      </c>
      <c r="BZ493" t="s">
        <v>14505</v>
      </c>
    </row>
    <row r="494" spans="1:78" x14ac:dyDescent="0.25">
      <c r="A494" s="1" t="str">
        <f t="shared" si="169"/>
        <v/>
      </c>
      <c r="B494" s="1" t="str">
        <f t="shared" si="170"/>
        <v/>
      </c>
      <c r="C494" s="60" t="str">
        <f t="shared" si="171"/>
        <v/>
      </c>
      <c r="D494" s="1" t="str">
        <f t="shared" si="172"/>
        <v/>
      </c>
      <c r="E494" s="1" t="str">
        <f t="shared" si="173"/>
        <v/>
      </c>
      <c r="F494" s="1" t="str">
        <f t="shared" si="174"/>
        <v/>
      </c>
      <c r="G494" s="1" t="str">
        <f t="shared" si="175"/>
        <v/>
      </c>
      <c r="H494" s="55" t="str">
        <f t="shared" si="176"/>
        <v/>
      </c>
      <c r="I494" s="1" t="str">
        <f>IF(O494="","",(IF(ISNA(VLOOKUP(O494,'On-Air sites List'!$B$1:$B$2000,1,FALSE)),"Not in List","")))</f>
        <v/>
      </c>
      <c r="J494" s="1" t="str">
        <f t="shared" si="177"/>
        <v/>
      </c>
      <c r="K494" s="1" t="str">
        <f t="shared" si="178"/>
        <v/>
      </c>
      <c r="L494" s="8"/>
      <c r="M494" s="8"/>
      <c r="N494" s="8"/>
      <c r="O494" s="8"/>
      <c r="P494" s="1" t="str">
        <f t="shared" si="164"/>
        <v/>
      </c>
      <c r="Q494" s="1" t="str">
        <f t="shared" si="165"/>
        <v/>
      </c>
      <c r="X494" s="1" t="str">
        <f t="shared" si="166"/>
        <v/>
      </c>
      <c r="Y494" s="1" t="str">
        <f t="shared" si="179"/>
        <v/>
      </c>
      <c r="Z494" s="117"/>
      <c r="AA494" s="1" t="str">
        <f t="shared" si="180"/>
        <v/>
      </c>
      <c r="AE494" t="s">
        <v>81</v>
      </c>
      <c r="AF494" t="s">
        <v>7670</v>
      </c>
      <c r="AG494" t="s">
        <v>6394</v>
      </c>
      <c r="AH494" t="s">
        <v>7671</v>
      </c>
      <c r="AI494" t="s">
        <v>89</v>
      </c>
      <c r="AK494" t="s">
        <v>7672</v>
      </c>
      <c r="AL494" t="s">
        <v>91</v>
      </c>
      <c r="AN494" s="59" t="s">
        <v>7659</v>
      </c>
      <c r="AP494" s="59"/>
      <c r="AT494" s="150" t="s">
        <v>81</v>
      </c>
      <c r="AU494" s="150" t="s">
        <v>81</v>
      </c>
      <c r="AV494" s="150" t="s">
        <v>81</v>
      </c>
      <c r="AX494" s="1" t="str">
        <f t="shared" si="167"/>
        <v/>
      </c>
      <c r="AY494" s="1" t="str">
        <f t="shared" si="168"/>
        <v/>
      </c>
      <c r="BA494" t="s">
        <v>621</v>
      </c>
      <c r="BB494" t="s">
        <v>4357</v>
      </c>
      <c r="BY494">
        <v>826342</v>
      </c>
      <c r="BZ494" t="s">
        <v>14505</v>
      </c>
    </row>
    <row r="495" spans="1:78" x14ac:dyDescent="0.25">
      <c r="A495" s="1" t="str">
        <f t="shared" si="169"/>
        <v/>
      </c>
      <c r="B495" s="1" t="str">
        <f t="shared" si="170"/>
        <v/>
      </c>
      <c r="C495" s="60" t="str">
        <f t="shared" si="171"/>
        <v/>
      </c>
      <c r="D495" s="1" t="str">
        <f t="shared" si="172"/>
        <v/>
      </c>
      <c r="E495" s="1" t="str">
        <f t="shared" si="173"/>
        <v/>
      </c>
      <c r="F495" s="1" t="str">
        <f t="shared" si="174"/>
        <v/>
      </c>
      <c r="G495" s="1" t="str">
        <f t="shared" si="175"/>
        <v/>
      </c>
      <c r="H495" s="55" t="str">
        <f t="shared" si="176"/>
        <v/>
      </c>
      <c r="I495" s="1" t="str">
        <f>IF(O495="","",(IF(ISNA(VLOOKUP(O495,'On-Air sites List'!$B$1:$B$2000,1,FALSE)),"Not in List","")))</f>
        <v/>
      </c>
      <c r="J495" s="1" t="str">
        <f t="shared" si="177"/>
        <v/>
      </c>
      <c r="K495" s="1" t="str">
        <f t="shared" si="178"/>
        <v/>
      </c>
      <c r="L495" s="8"/>
      <c r="M495" s="8"/>
      <c r="N495" s="8"/>
      <c r="O495" s="8"/>
      <c r="P495" s="1" t="str">
        <f t="shared" si="164"/>
        <v/>
      </c>
      <c r="Q495" s="1" t="str">
        <f t="shared" si="165"/>
        <v/>
      </c>
      <c r="X495" s="1" t="str">
        <f t="shared" si="166"/>
        <v/>
      </c>
      <c r="Y495" s="1" t="str">
        <f t="shared" si="179"/>
        <v/>
      </c>
      <c r="Z495" s="117"/>
      <c r="AA495" s="1" t="str">
        <f t="shared" si="180"/>
        <v/>
      </c>
      <c r="AE495" t="s">
        <v>81</v>
      </c>
      <c r="AF495" t="s">
        <v>7673</v>
      </c>
      <c r="AG495" t="s">
        <v>6454</v>
      </c>
      <c r="AH495" t="s">
        <v>7674</v>
      </c>
      <c r="AI495" t="s">
        <v>89</v>
      </c>
      <c r="AK495" t="s">
        <v>7675</v>
      </c>
      <c r="AL495" t="s">
        <v>91</v>
      </c>
      <c r="AN495" s="59" t="s">
        <v>7659</v>
      </c>
      <c r="AP495" s="59"/>
      <c r="AT495" s="150" t="s">
        <v>81</v>
      </c>
      <c r="AU495" s="150" t="s">
        <v>81</v>
      </c>
      <c r="AV495" s="150" t="s">
        <v>81</v>
      </c>
      <c r="AX495" s="1" t="str">
        <f t="shared" si="167"/>
        <v/>
      </c>
      <c r="AY495" s="1" t="str">
        <f t="shared" si="168"/>
        <v/>
      </c>
      <c r="BA495" t="s">
        <v>4392</v>
      </c>
      <c r="BB495" t="s">
        <v>4357</v>
      </c>
      <c r="BY495">
        <v>826343</v>
      </c>
      <c r="BZ495" t="s">
        <v>14505</v>
      </c>
    </row>
    <row r="496" spans="1:78" x14ac:dyDescent="0.25">
      <c r="A496" s="1" t="str">
        <f t="shared" si="169"/>
        <v/>
      </c>
      <c r="B496" s="1" t="str">
        <f t="shared" si="170"/>
        <v/>
      </c>
      <c r="C496" s="60" t="str">
        <f t="shared" si="171"/>
        <v/>
      </c>
      <c r="D496" s="1" t="str">
        <f t="shared" si="172"/>
        <v/>
      </c>
      <c r="E496" s="1" t="str">
        <f t="shared" si="173"/>
        <v/>
      </c>
      <c r="F496" s="1" t="str">
        <f t="shared" si="174"/>
        <v/>
      </c>
      <c r="G496" s="1" t="str">
        <f t="shared" si="175"/>
        <v/>
      </c>
      <c r="H496" s="55" t="str">
        <f t="shared" si="176"/>
        <v/>
      </c>
      <c r="I496" s="1" t="str">
        <f>IF(O496="","",(IF(ISNA(VLOOKUP(O496,'On-Air sites List'!$B$1:$B$2000,1,FALSE)),"Not in List","")))</f>
        <v/>
      </c>
      <c r="J496" s="1" t="str">
        <f t="shared" si="177"/>
        <v/>
      </c>
      <c r="K496" s="1" t="str">
        <f t="shared" si="178"/>
        <v/>
      </c>
      <c r="L496" s="8"/>
      <c r="M496" s="8"/>
      <c r="N496" s="8"/>
      <c r="O496" s="8"/>
      <c r="P496" s="1" t="str">
        <f t="shared" si="164"/>
        <v/>
      </c>
      <c r="Q496" s="1" t="str">
        <f t="shared" si="165"/>
        <v/>
      </c>
      <c r="X496" s="1" t="str">
        <f t="shared" si="166"/>
        <v/>
      </c>
      <c r="Y496" s="1" t="str">
        <f t="shared" si="179"/>
        <v/>
      </c>
      <c r="Z496" s="117"/>
      <c r="AA496" s="1" t="str">
        <f t="shared" si="180"/>
        <v/>
      </c>
      <c r="AE496" t="s">
        <v>81</v>
      </c>
      <c r="AF496" t="s">
        <v>11692</v>
      </c>
      <c r="AG496" t="s">
        <v>6432</v>
      </c>
      <c r="AH496" t="s">
        <v>11859</v>
      </c>
      <c r="AI496" t="s">
        <v>89</v>
      </c>
      <c r="AK496" t="s">
        <v>11860</v>
      </c>
      <c r="AL496" t="s">
        <v>91</v>
      </c>
      <c r="AN496" s="59" t="s">
        <v>7659</v>
      </c>
      <c r="AP496" s="59"/>
      <c r="AT496" s="150" t="s">
        <v>81</v>
      </c>
      <c r="AU496" s="150" t="s">
        <v>81</v>
      </c>
      <c r="AV496" s="150" t="s">
        <v>81</v>
      </c>
      <c r="AX496" s="1" t="str">
        <f t="shared" si="167"/>
        <v/>
      </c>
      <c r="AY496" s="1" t="str">
        <f t="shared" si="168"/>
        <v/>
      </c>
      <c r="BA496" t="s">
        <v>4393</v>
      </c>
      <c r="BB496" t="s">
        <v>4357</v>
      </c>
      <c r="BY496">
        <v>826344</v>
      </c>
      <c r="BZ496" t="s">
        <v>14505</v>
      </c>
    </row>
    <row r="497" spans="1:78" x14ac:dyDescent="0.25">
      <c r="A497" s="1" t="str">
        <f t="shared" si="169"/>
        <v/>
      </c>
      <c r="B497" s="1" t="str">
        <f t="shared" si="170"/>
        <v/>
      </c>
      <c r="C497" s="60" t="str">
        <f t="shared" si="171"/>
        <v/>
      </c>
      <c r="D497" s="1" t="str">
        <f t="shared" si="172"/>
        <v/>
      </c>
      <c r="E497" s="1" t="str">
        <f t="shared" si="173"/>
        <v/>
      </c>
      <c r="F497" s="1" t="str">
        <f t="shared" si="174"/>
        <v/>
      </c>
      <c r="G497" s="1" t="str">
        <f t="shared" si="175"/>
        <v/>
      </c>
      <c r="H497" s="55" t="str">
        <f t="shared" si="176"/>
        <v/>
      </c>
      <c r="I497" s="1" t="str">
        <f>IF(O497="","",(IF(ISNA(VLOOKUP(O497,'On-Air sites List'!$B$1:$B$2000,1,FALSE)),"Not in List","")))</f>
        <v/>
      </c>
      <c r="J497" s="1" t="str">
        <f t="shared" si="177"/>
        <v/>
      </c>
      <c r="K497" s="1" t="str">
        <f t="shared" si="178"/>
        <v/>
      </c>
      <c r="L497" s="8"/>
      <c r="M497" s="8"/>
      <c r="N497" s="8"/>
      <c r="O497" s="8"/>
      <c r="P497" s="1" t="str">
        <f t="shared" si="164"/>
        <v/>
      </c>
      <c r="Q497" s="1" t="str">
        <f t="shared" si="165"/>
        <v/>
      </c>
      <c r="X497" s="1" t="str">
        <f t="shared" si="166"/>
        <v/>
      </c>
      <c r="Y497" s="1" t="str">
        <f t="shared" si="179"/>
        <v/>
      </c>
      <c r="Z497" s="117"/>
      <c r="AA497" s="1" t="str">
        <f t="shared" si="180"/>
        <v/>
      </c>
      <c r="AE497" t="s">
        <v>81</v>
      </c>
      <c r="AF497" t="s">
        <v>81</v>
      </c>
      <c r="AG497" t="s">
        <v>81</v>
      </c>
      <c r="AH497" t="s">
        <v>81</v>
      </c>
      <c r="AI497" t="s">
        <v>89</v>
      </c>
      <c r="AK497" t="s">
        <v>81</v>
      </c>
      <c r="AL497" t="s">
        <v>91</v>
      </c>
      <c r="AN497" s="59" t="s">
        <v>7659</v>
      </c>
      <c r="AP497" s="59"/>
      <c r="AT497" s="150" t="s">
        <v>81</v>
      </c>
      <c r="AU497" s="150" t="s">
        <v>81</v>
      </c>
      <c r="AV497" s="150" t="s">
        <v>81</v>
      </c>
      <c r="AX497" s="1" t="str">
        <f t="shared" si="167"/>
        <v/>
      </c>
      <c r="AY497" s="1" t="str">
        <f t="shared" si="168"/>
        <v/>
      </c>
      <c r="BA497" t="s">
        <v>4394</v>
      </c>
      <c r="BB497" t="s">
        <v>4357</v>
      </c>
      <c r="BY497">
        <v>826345</v>
      </c>
      <c r="BZ497" t="s">
        <v>14505</v>
      </c>
    </row>
    <row r="498" spans="1:78" x14ac:dyDescent="0.25">
      <c r="A498" s="1" t="str">
        <f t="shared" si="169"/>
        <v/>
      </c>
      <c r="B498" s="1" t="str">
        <f t="shared" si="170"/>
        <v/>
      </c>
      <c r="C498" s="60" t="str">
        <f t="shared" si="171"/>
        <v/>
      </c>
      <c r="D498" s="1" t="str">
        <f t="shared" si="172"/>
        <v/>
      </c>
      <c r="E498" s="1" t="str">
        <f t="shared" si="173"/>
        <v/>
      </c>
      <c r="F498" s="1" t="str">
        <f t="shared" si="174"/>
        <v/>
      </c>
      <c r="G498" s="1" t="str">
        <f t="shared" si="175"/>
        <v/>
      </c>
      <c r="H498" s="55" t="str">
        <f t="shared" si="176"/>
        <v/>
      </c>
      <c r="I498" s="1" t="str">
        <f>IF(O498="","",(IF(ISNA(VLOOKUP(O498,'On-Air sites List'!$B$1:$B$2000,1,FALSE)),"Not in List","")))</f>
        <v/>
      </c>
      <c r="J498" s="1" t="str">
        <f t="shared" si="177"/>
        <v/>
      </c>
      <c r="K498" s="1" t="str">
        <f t="shared" si="178"/>
        <v/>
      </c>
      <c r="L498" s="8"/>
      <c r="M498" s="8"/>
      <c r="N498" s="8"/>
      <c r="O498" s="8"/>
      <c r="P498" s="1" t="str">
        <f t="shared" si="164"/>
        <v/>
      </c>
      <c r="Q498" s="1" t="str">
        <f t="shared" si="165"/>
        <v/>
      </c>
      <c r="X498" s="1" t="str">
        <f t="shared" si="166"/>
        <v/>
      </c>
      <c r="Y498" s="1" t="str">
        <f t="shared" si="179"/>
        <v/>
      </c>
      <c r="Z498" s="117"/>
      <c r="AA498" s="1" t="str">
        <f t="shared" si="180"/>
        <v/>
      </c>
      <c r="AE498" t="s">
        <v>81</v>
      </c>
      <c r="AF498" t="s">
        <v>154</v>
      </c>
      <c r="AG498" t="s">
        <v>155</v>
      </c>
      <c r="AH498" t="s">
        <v>825</v>
      </c>
      <c r="AI498" t="s">
        <v>89</v>
      </c>
      <c r="AK498" t="s">
        <v>826</v>
      </c>
      <c r="AL498" t="s">
        <v>91</v>
      </c>
      <c r="AN498" s="59" t="s">
        <v>7659</v>
      </c>
      <c r="AP498" s="59"/>
      <c r="AT498" s="150" t="s">
        <v>81</v>
      </c>
      <c r="AU498" s="150" t="s">
        <v>81</v>
      </c>
      <c r="AV498" s="150" t="s">
        <v>81</v>
      </c>
      <c r="AX498" s="1" t="str">
        <f t="shared" si="167"/>
        <v/>
      </c>
      <c r="AY498" s="1" t="str">
        <f t="shared" si="168"/>
        <v/>
      </c>
      <c r="BA498" t="s">
        <v>1208</v>
      </c>
      <c r="BB498" t="s">
        <v>4357</v>
      </c>
      <c r="BY498">
        <v>836348</v>
      </c>
      <c r="BZ498" t="s">
        <v>14505</v>
      </c>
    </row>
    <row r="499" spans="1:78" x14ac:dyDescent="0.25">
      <c r="A499" s="1" t="str">
        <f t="shared" si="169"/>
        <v/>
      </c>
      <c r="B499" s="1" t="str">
        <f t="shared" si="170"/>
        <v/>
      </c>
      <c r="C499" s="60" t="str">
        <f t="shared" si="171"/>
        <v/>
      </c>
      <c r="D499" s="1" t="str">
        <f t="shared" si="172"/>
        <v/>
      </c>
      <c r="E499" s="1" t="str">
        <f t="shared" si="173"/>
        <v/>
      </c>
      <c r="F499" s="1" t="str">
        <f t="shared" si="174"/>
        <v/>
      </c>
      <c r="G499" s="1" t="str">
        <f t="shared" si="175"/>
        <v/>
      </c>
      <c r="H499" s="55" t="str">
        <f t="shared" si="176"/>
        <v/>
      </c>
      <c r="I499" s="1" t="str">
        <f>IF(O499="","",(IF(ISNA(VLOOKUP(O499,'On-Air sites List'!$B$1:$B$2000,1,FALSE)),"Not in List","")))</f>
        <v/>
      </c>
      <c r="J499" s="1" t="str">
        <f t="shared" si="177"/>
        <v/>
      </c>
      <c r="K499" s="1" t="str">
        <f t="shared" si="178"/>
        <v/>
      </c>
      <c r="L499" s="8"/>
      <c r="M499" s="8"/>
      <c r="N499" s="8"/>
      <c r="O499" s="8"/>
      <c r="P499" s="1" t="str">
        <f t="shared" si="164"/>
        <v/>
      </c>
      <c r="Q499" s="1" t="str">
        <f t="shared" si="165"/>
        <v/>
      </c>
      <c r="X499" s="1" t="str">
        <f t="shared" si="166"/>
        <v/>
      </c>
      <c r="Y499" s="1" t="str">
        <f t="shared" si="179"/>
        <v/>
      </c>
      <c r="Z499" s="117"/>
      <c r="AA499" s="1" t="str">
        <f t="shared" si="180"/>
        <v/>
      </c>
      <c r="AE499" t="s">
        <v>827</v>
      </c>
      <c r="AF499" t="s">
        <v>86</v>
      </c>
      <c r="AG499" t="s">
        <v>87</v>
      </c>
      <c r="AH499" t="s">
        <v>828</v>
      </c>
      <c r="AI499" t="s">
        <v>89</v>
      </c>
      <c r="AK499" t="s">
        <v>829</v>
      </c>
      <c r="AL499" t="s">
        <v>91</v>
      </c>
      <c r="AN499" s="59" t="s">
        <v>7676</v>
      </c>
      <c r="AP499" s="59"/>
      <c r="AT499" s="150" t="s">
        <v>81</v>
      </c>
      <c r="AU499" s="150" t="s">
        <v>81</v>
      </c>
      <c r="AV499" s="150" t="s">
        <v>81</v>
      </c>
      <c r="AX499" s="1" t="str">
        <f t="shared" si="167"/>
        <v/>
      </c>
      <c r="AY499" s="1" t="str">
        <f t="shared" si="168"/>
        <v/>
      </c>
      <c r="BA499" t="s">
        <v>4395</v>
      </c>
      <c r="BB499" t="s">
        <v>4357</v>
      </c>
      <c r="BY499">
        <v>836349</v>
      </c>
      <c r="BZ499" t="s">
        <v>14505</v>
      </c>
    </row>
    <row r="500" spans="1:78" x14ac:dyDescent="0.25">
      <c r="A500" s="1" t="str">
        <f t="shared" si="169"/>
        <v/>
      </c>
      <c r="B500" s="1" t="str">
        <f t="shared" si="170"/>
        <v/>
      </c>
      <c r="C500" s="60" t="str">
        <f t="shared" si="171"/>
        <v/>
      </c>
      <c r="D500" s="1" t="str">
        <f t="shared" si="172"/>
        <v/>
      </c>
      <c r="E500" s="1" t="str">
        <f t="shared" si="173"/>
        <v/>
      </c>
      <c r="F500" s="1" t="str">
        <f t="shared" si="174"/>
        <v/>
      </c>
      <c r="G500" s="1" t="str">
        <f t="shared" si="175"/>
        <v/>
      </c>
      <c r="H500" s="55" t="str">
        <f t="shared" si="176"/>
        <v/>
      </c>
      <c r="I500" s="1" t="str">
        <f>IF(O500="","",(IF(ISNA(VLOOKUP(O500,'On-Air sites List'!$B$1:$B$2000,1,FALSE)),"Not in List","")))</f>
        <v/>
      </c>
      <c r="J500" s="1" t="str">
        <f t="shared" si="177"/>
        <v/>
      </c>
      <c r="K500" s="1" t="str">
        <f t="shared" si="178"/>
        <v/>
      </c>
      <c r="L500" s="8"/>
      <c r="M500" s="8"/>
      <c r="N500" s="8"/>
      <c r="O500" s="8"/>
      <c r="P500" s="1" t="str">
        <f t="shared" si="164"/>
        <v/>
      </c>
      <c r="Q500" s="1" t="str">
        <f t="shared" si="165"/>
        <v/>
      </c>
      <c r="X500" s="1" t="str">
        <f t="shared" si="166"/>
        <v/>
      </c>
      <c r="Y500" s="1" t="str">
        <f t="shared" si="179"/>
        <v/>
      </c>
      <c r="Z500" s="117"/>
      <c r="AA500" s="1" t="str">
        <f t="shared" si="180"/>
        <v/>
      </c>
      <c r="AE500" t="s">
        <v>81</v>
      </c>
      <c r="AF500" t="s">
        <v>92</v>
      </c>
      <c r="AG500" t="s">
        <v>93</v>
      </c>
      <c r="AH500" t="s">
        <v>830</v>
      </c>
      <c r="AI500" t="s">
        <v>89</v>
      </c>
      <c r="AK500" t="s">
        <v>831</v>
      </c>
      <c r="AL500" t="s">
        <v>91</v>
      </c>
      <c r="AN500" s="59" t="s">
        <v>7676</v>
      </c>
      <c r="AP500" s="59"/>
      <c r="AT500" s="150" t="s">
        <v>81</v>
      </c>
      <c r="AU500" s="150" t="s">
        <v>81</v>
      </c>
      <c r="AV500" s="150" t="s">
        <v>81</v>
      </c>
      <c r="AX500" s="1" t="str">
        <f t="shared" si="167"/>
        <v/>
      </c>
      <c r="AY500" s="1" t="str">
        <f t="shared" si="168"/>
        <v/>
      </c>
      <c r="BA500" t="s">
        <v>4396</v>
      </c>
      <c r="BB500" t="s">
        <v>4357</v>
      </c>
      <c r="BY500">
        <v>836350</v>
      </c>
      <c r="BZ500" t="s">
        <v>14505</v>
      </c>
    </row>
    <row r="501" spans="1:78" x14ac:dyDescent="0.25">
      <c r="A501" s="1" t="str">
        <f t="shared" si="169"/>
        <v/>
      </c>
      <c r="B501" s="1" t="str">
        <f t="shared" si="170"/>
        <v/>
      </c>
      <c r="C501" s="60" t="str">
        <f t="shared" si="171"/>
        <v/>
      </c>
      <c r="D501" s="1" t="str">
        <f t="shared" si="172"/>
        <v/>
      </c>
      <c r="E501" s="1" t="str">
        <f t="shared" si="173"/>
        <v/>
      </c>
      <c r="F501" s="1" t="str">
        <f t="shared" si="174"/>
        <v/>
      </c>
      <c r="G501" s="1" t="str">
        <f t="shared" si="175"/>
        <v/>
      </c>
      <c r="H501" s="55" t="str">
        <f t="shared" si="176"/>
        <v/>
      </c>
      <c r="I501" s="1" t="str">
        <f>IF(O501="","",(IF(ISNA(VLOOKUP(O501,'On-Air sites List'!$B$1:$B$2000,1,FALSE)),"Not in List","")))</f>
        <v/>
      </c>
      <c r="J501" s="1" t="str">
        <f t="shared" si="177"/>
        <v/>
      </c>
      <c r="K501" s="1" t="str">
        <f t="shared" si="178"/>
        <v/>
      </c>
      <c r="L501" s="8"/>
      <c r="M501" s="8"/>
      <c r="N501" s="8"/>
      <c r="O501" s="8"/>
      <c r="P501" s="1" t="str">
        <f t="shared" si="164"/>
        <v/>
      </c>
      <c r="Q501" s="1" t="str">
        <f t="shared" si="165"/>
        <v/>
      </c>
      <c r="X501" s="1" t="str">
        <f t="shared" si="166"/>
        <v/>
      </c>
      <c r="Y501" s="1" t="str">
        <f t="shared" si="179"/>
        <v/>
      </c>
      <c r="Z501" s="117"/>
      <c r="AA501" s="1" t="str">
        <f t="shared" si="180"/>
        <v/>
      </c>
      <c r="AE501" t="s">
        <v>81</v>
      </c>
      <c r="AF501" t="s">
        <v>96</v>
      </c>
      <c r="AG501" t="s">
        <v>97</v>
      </c>
      <c r="AH501" t="s">
        <v>832</v>
      </c>
      <c r="AI501" t="s">
        <v>89</v>
      </c>
      <c r="AK501" t="s">
        <v>833</v>
      </c>
      <c r="AL501" t="s">
        <v>91</v>
      </c>
      <c r="AN501" s="59" t="s">
        <v>7676</v>
      </c>
      <c r="AP501" s="59" t="s">
        <v>10125</v>
      </c>
      <c r="AQ501" t="s">
        <v>10068</v>
      </c>
      <c r="AR501" s="7">
        <v>42150.788888888892</v>
      </c>
      <c r="AT501" s="150" t="s">
        <v>81</v>
      </c>
      <c r="AU501" s="150" t="s">
        <v>81</v>
      </c>
      <c r="AV501" s="150" t="s">
        <v>81</v>
      </c>
      <c r="AX501" s="1" t="str">
        <f t="shared" si="167"/>
        <v/>
      </c>
      <c r="AY501" s="1" t="str">
        <f t="shared" si="168"/>
        <v/>
      </c>
      <c r="BA501" t="s">
        <v>4397</v>
      </c>
      <c r="BB501" t="s">
        <v>4357</v>
      </c>
      <c r="BY501">
        <v>846351</v>
      </c>
      <c r="BZ501" t="s">
        <v>14505</v>
      </c>
    </row>
    <row r="502" spans="1:78" x14ac:dyDescent="0.25">
      <c r="A502" s="1" t="str">
        <f t="shared" si="169"/>
        <v/>
      </c>
      <c r="B502" s="1" t="str">
        <f t="shared" si="170"/>
        <v/>
      </c>
      <c r="C502" s="60" t="str">
        <f t="shared" si="171"/>
        <v/>
      </c>
      <c r="D502" s="1" t="str">
        <f t="shared" si="172"/>
        <v/>
      </c>
      <c r="E502" s="1" t="str">
        <f t="shared" si="173"/>
        <v/>
      </c>
      <c r="F502" s="1" t="str">
        <f t="shared" si="174"/>
        <v/>
      </c>
      <c r="G502" s="1" t="str">
        <f t="shared" si="175"/>
        <v/>
      </c>
      <c r="H502" s="55" t="str">
        <f t="shared" si="176"/>
        <v/>
      </c>
      <c r="I502" s="1" t="str">
        <f>IF(O502="","",(IF(ISNA(VLOOKUP(O502,'On-Air sites List'!$B$1:$B$2000,1,FALSE)),"Not in List","")))</f>
        <v/>
      </c>
      <c r="J502" s="1" t="str">
        <f t="shared" si="177"/>
        <v/>
      </c>
      <c r="K502" s="1" t="str">
        <f t="shared" si="178"/>
        <v/>
      </c>
      <c r="L502" s="8"/>
      <c r="M502" s="8"/>
      <c r="N502" s="8"/>
      <c r="O502" s="8"/>
      <c r="P502" s="1" t="str">
        <f t="shared" si="164"/>
        <v/>
      </c>
      <c r="Q502" s="1" t="str">
        <f t="shared" si="165"/>
        <v/>
      </c>
      <c r="X502" s="1" t="str">
        <f t="shared" si="166"/>
        <v/>
      </c>
      <c r="Y502" s="1" t="str">
        <f t="shared" si="179"/>
        <v/>
      </c>
      <c r="Z502" s="117"/>
      <c r="AA502" s="1" t="str">
        <f t="shared" si="180"/>
        <v/>
      </c>
      <c r="AE502" t="s">
        <v>81</v>
      </c>
      <c r="AF502" t="s">
        <v>100</v>
      </c>
      <c r="AG502" t="s">
        <v>101</v>
      </c>
      <c r="AH502" t="s">
        <v>834</v>
      </c>
      <c r="AI502" t="s">
        <v>89</v>
      </c>
      <c r="AK502" t="s">
        <v>835</v>
      </c>
      <c r="AL502" t="s">
        <v>91</v>
      </c>
      <c r="AN502" s="59" t="s">
        <v>7676</v>
      </c>
      <c r="AP502" s="59" t="s">
        <v>10126</v>
      </c>
      <c r="AQ502" t="s">
        <v>10068</v>
      </c>
      <c r="AR502" s="7">
        <v>42150.788888888892</v>
      </c>
      <c r="AT502" s="150" t="s">
        <v>81</v>
      </c>
      <c r="AU502" s="150" t="s">
        <v>81</v>
      </c>
      <c r="AV502" s="150" t="s">
        <v>81</v>
      </c>
      <c r="AX502" s="1" t="str">
        <f t="shared" si="167"/>
        <v/>
      </c>
      <c r="AY502" s="1" t="str">
        <f t="shared" si="168"/>
        <v/>
      </c>
      <c r="BA502" t="s">
        <v>4398</v>
      </c>
      <c r="BB502" t="s">
        <v>4357</v>
      </c>
      <c r="BY502">
        <v>846352</v>
      </c>
      <c r="BZ502" t="s">
        <v>14505</v>
      </c>
    </row>
    <row r="503" spans="1:78" x14ac:dyDescent="0.25">
      <c r="A503" s="1" t="str">
        <f t="shared" si="169"/>
        <v/>
      </c>
      <c r="B503" s="1" t="str">
        <f t="shared" si="170"/>
        <v/>
      </c>
      <c r="C503" s="60" t="str">
        <f t="shared" si="171"/>
        <v/>
      </c>
      <c r="D503" s="1" t="str">
        <f t="shared" si="172"/>
        <v/>
      </c>
      <c r="E503" s="1" t="str">
        <f t="shared" si="173"/>
        <v/>
      </c>
      <c r="F503" s="1" t="str">
        <f t="shared" si="174"/>
        <v/>
      </c>
      <c r="G503" s="1" t="str">
        <f t="shared" si="175"/>
        <v/>
      </c>
      <c r="H503" s="55" t="str">
        <f t="shared" si="176"/>
        <v/>
      </c>
      <c r="I503" s="1" t="str">
        <f>IF(O503="","",(IF(ISNA(VLOOKUP(O503,'On-Air sites List'!$B$1:$B$2000,1,FALSE)),"Not in List","")))</f>
        <v/>
      </c>
      <c r="J503" s="1" t="str">
        <f t="shared" si="177"/>
        <v/>
      </c>
      <c r="K503" s="1" t="str">
        <f t="shared" si="178"/>
        <v/>
      </c>
      <c r="L503" s="8"/>
      <c r="M503" s="8"/>
      <c r="N503" s="8"/>
      <c r="O503" s="8"/>
      <c r="P503" s="1" t="str">
        <f t="shared" si="164"/>
        <v/>
      </c>
      <c r="Q503" s="1" t="str">
        <f t="shared" si="165"/>
        <v/>
      </c>
      <c r="X503" s="1" t="str">
        <f t="shared" si="166"/>
        <v/>
      </c>
      <c r="Y503" s="1" t="str">
        <f t="shared" si="179"/>
        <v/>
      </c>
      <c r="Z503" s="117"/>
      <c r="AA503" s="1" t="str">
        <f t="shared" si="180"/>
        <v/>
      </c>
      <c r="AE503" t="s">
        <v>81</v>
      </c>
      <c r="AF503" t="s">
        <v>104</v>
      </c>
      <c r="AG503" t="s">
        <v>105</v>
      </c>
      <c r="AH503" t="s">
        <v>836</v>
      </c>
      <c r="AI503" t="s">
        <v>89</v>
      </c>
      <c r="AK503" t="s">
        <v>837</v>
      </c>
      <c r="AL503" t="s">
        <v>91</v>
      </c>
      <c r="AN503" s="59" t="s">
        <v>7676</v>
      </c>
      <c r="AP503" s="59" t="s">
        <v>10127</v>
      </c>
      <c r="AQ503" t="s">
        <v>10068</v>
      </c>
      <c r="AR503" s="7">
        <v>42150.788888888892</v>
      </c>
      <c r="AT503" s="150" t="s">
        <v>81</v>
      </c>
      <c r="AU503" s="150" t="s">
        <v>81</v>
      </c>
      <c r="AV503" s="150" t="s">
        <v>81</v>
      </c>
      <c r="AX503" s="1" t="str">
        <f t="shared" si="167"/>
        <v/>
      </c>
      <c r="AY503" s="1" t="str">
        <f t="shared" si="168"/>
        <v/>
      </c>
      <c r="BA503" t="s">
        <v>4399</v>
      </c>
      <c r="BB503" t="s">
        <v>4357</v>
      </c>
      <c r="BY503">
        <v>856354</v>
      </c>
      <c r="BZ503" t="s">
        <v>14505</v>
      </c>
    </row>
    <row r="504" spans="1:78" x14ac:dyDescent="0.25">
      <c r="A504" s="1" t="str">
        <f t="shared" si="169"/>
        <v/>
      </c>
      <c r="B504" s="1" t="str">
        <f t="shared" si="170"/>
        <v/>
      </c>
      <c r="C504" s="60" t="str">
        <f t="shared" si="171"/>
        <v/>
      </c>
      <c r="D504" s="1" t="str">
        <f t="shared" si="172"/>
        <v/>
      </c>
      <c r="E504" s="1" t="str">
        <f t="shared" si="173"/>
        <v/>
      </c>
      <c r="F504" s="1" t="str">
        <f t="shared" si="174"/>
        <v/>
      </c>
      <c r="G504" s="1" t="str">
        <f t="shared" si="175"/>
        <v/>
      </c>
      <c r="H504" s="55" t="str">
        <f t="shared" si="176"/>
        <v/>
      </c>
      <c r="I504" s="1" t="str">
        <f>IF(O504="","",(IF(ISNA(VLOOKUP(O504,'On-Air sites List'!$B$1:$B$2000,1,FALSE)),"Not in List","")))</f>
        <v/>
      </c>
      <c r="J504" s="1" t="str">
        <f t="shared" si="177"/>
        <v/>
      </c>
      <c r="K504" s="1" t="str">
        <f t="shared" si="178"/>
        <v/>
      </c>
      <c r="L504" s="8"/>
      <c r="M504" s="8"/>
      <c r="N504" s="8"/>
      <c r="O504" s="8"/>
      <c r="P504" s="1" t="str">
        <f t="shared" si="164"/>
        <v/>
      </c>
      <c r="Q504" s="1" t="str">
        <f t="shared" si="165"/>
        <v/>
      </c>
      <c r="X504" s="1" t="str">
        <f t="shared" si="166"/>
        <v/>
      </c>
      <c r="Y504" s="1" t="str">
        <f t="shared" si="179"/>
        <v/>
      </c>
      <c r="Z504" s="117"/>
      <c r="AA504" s="1" t="str">
        <f t="shared" si="180"/>
        <v/>
      </c>
      <c r="AE504" t="s">
        <v>81</v>
      </c>
      <c r="AF504" t="s">
        <v>108</v>
      </c>
      <c r="AG504" t="s">
        <v>109</v>
      </c>
      <c r="AH504" t="s">
        <v>838</v>
      </c>
      <c r="AI504" t="s">
        <v>89</v>
      </c>
      <c r="AK504" t="s">
        <v>839</v>
      </c>
      <c r="AL504" t="s">
        <v>91</v>
      </c>
      <c r="AN504" s="59" t="s">
        <v>7676</v>
      </c>
      <c r="AP504" s="59" t="s">
        <v>10128</v>
      </c>
      <c r="AQ504" t="s">
        <v>10068</v>
      </c>
      <c r="AR504" s="7">
        <v>42150.788888888892</v>
      </c>
      <c r="AT504" s="150" t="s">
        <v>81</v>
      </c>
      <c r="AU504" s="150" t="s">
        <v>81</v>
      </c>
      <c r="AV504" s="150" t="s">
        <v>81</v>
      </c>
      <c r="AX504" s="1" t="str">
        <f t="shared" si="167"/>
        <v/>
      </c>
      <c r="AY504" s="1" t="str">
        <f t="shared" si="168"/>
        <v/>
      </c>
      <c r="BA504" t="s">
        <v>4400</v>
      </c>
      <c r="BB504" t="s">
        <v>4357</v>
      </c>
      <c r="BY504">
        <v>856355</v>
      </c>
      <c r="BZ504" t="s">
        <v>14505</v>
      </c>
    </row>
    <row r="505" spans="1:78" x14ac:dyDescent="0.25">
      <c r="A505" s="1" t="str">
        <f t="shared" si="169"/>
        <v/>
      </c>
      <c r="B505" s="1" t="str">
        <f t="shared" si="170"/>
        <v/>
      </c>
      <c r="C505" s="60" t="str">
        <f t="shared" si="171"/>
        <v/>
      </c>
      <c r="D505" s="1" t="str">
        <f t="shared" si="172"/>
        <v/>
      </c>
      <c r="E505" s="1" t="str">
        <f t="shared" si="173"/>
        <v/>
      </c>
      <c r="F505" s="1" t="str">
        <f t="shared" si="174"/>
        <v/>
      </c>
      <c r="G505" s="1" t="str">
        <f t="shared" si="175"/>
        <v/>
      </c>
      <c r="H505" s="55" t="str">
        <f t="shared" si="176"/>
        <v/>
      </c>
      <c r="I505" s="1" t="str">
        <f>IF(O505="","",(IF(ISNA(VLOOKUP(O505,'On-Air sites List'!$B$1:$B$2000,1,FALSE)),"Not in List","")))</f>
        <v/>
      </c>
      <c r="J505" s="1" t="str">
        <f t="shared" si="177"/>
        <v/>
      </c>
      <c r="K505" s="1" t="str">
        <f t="shared" si="178"/>
        <v/>
      </c>
      <c r="L505" s="8"/>
      <c r="M505" s="8"/>
      <c r="N505" s="8"/>
      <c r="O505" s="8"/>
      <c r="P505" s="1" t="str">
        <f t="shared" si="164"/>
        <v/>
      </c>
      <c r="Q505" s="1" t="str">
        <f t="shared" si="165"/>
        <v/>
      </c>
      <c r="X505" s="1" t="str">
        <f t="shared" si="166"/>
        <v/>
      </c>
      <c r="Y505" s="1" t="str">
        <f t="shared" si="179"/>
        <v/>
      </c>
      <c r="Z505" s="117"/>
      <c r="AA505" s="1" t="str">
        <f t="shared" si="180"/>
        <v/>
      </c>
      <c r="AE505" t="s">
        <v>81</v>
      </c>
      <c r="AF505" t="s">
        <v>7677</v>
      </c>
      <c r="AG505" t="s">
        <v>6001</v>
      </c>
      <c r="AH505" t="s">
        <v>7678</v>
      </c>
      <c r="AI505" t="s">
        <v>89</v>
      </c>
      <c r="AK505" t="s">
        <v>7679</v>
      </c>
      <c r="AL505" t="s">
        <v>91</v>
      </c>
      <c r="AN505" s="59" t="s">
        <v>7676</v>
      </c>
      <c r="AP505" s="59" t="s">
        <v>10129</v>
      </c>
      <c r="AQ505" t="s">
        <v>10068</v>
      </c>
      <c r="AR505" s="7">
        <v>42150.790277777778</v>
      </c>
      <c r="AT505" s="150" t="s">
        <v>81</v>
      </c>
      <c r="AU505" s="150" t="s">
        <v>81</v>
      </c>
      <c r="AV505" s="150" t="s">
        <v>81</v>
      </c>
      <c r="AX505" s="1" t="str">
        <f t="shared" si="167"/>
        <v/>
      </c>
      <c r="AY505" s="1" t="str">
        <f t="shared" si="168"/>
        <v/>
      </c>
      <c r="BA505" t="s">
        <v>648</v>
      </c>
      <c r="BB505" t="s">
        <v>4357</v>
      </c>
      <c r="BY505">
        <v>876393</v>
      </c>
      <c r="BZ505" t="s">
        <v>14505</v>
      </c>
    </row>
    <row r="506" spans="1:78" x14ac:dyDescent="0.25">
      <c r="L506" s="8"/>
      <c r="M506" s="8"/>
      <c r="N506" s="8"/>
      <c r="O506" s="8"/>
      <c r="AE506" t="s">
        <v>81</v>
      </c>
      <c r="AF506" t="s">
        <v>7680</v>
      </c>
      <c r="AG506" t="s">
        <v>5948</v>
      </c>
      <c r="AH506" t="s">
        <v>7681</v>
      </c>
      <c r="AI506" t="s">
        <v>89</v>
      </c>
      <c r="AK506" t="s">
        <v>7682</v>
      </c>
      <c r="AL506" t="s">
        <v>91</v>
      </c>
      <c r="AN506" s="59" t="s">
        <v>7676</v>
      </c>
      <c r="AP506" s="59" t="s">
        <v>10130</v>
      </c>
      <c r="AQ506" t="s">
        <v>10068</v>
      </c>
      <c r="AR506" s="7">
        <v>42150.790277777778</v>
      </c>
      <c r="AT506" s="150" t="s">
        <v>81</v>
      </c>
      <c r="AU506" s="150" t="s">
        <v>81</v>
      </c>
      <c r="AV506" s="150" t="s">
        <v>81</v>
      </c>
      <c r="AX506" s="1" t="str">
        <f t="shared" si="167"/>
        <v/>
      </c>
      <c r="AY506" s="1" t="str">
        <f t="shared" si="168"/>
        <v/>
      </c>
      <c r="BA506" t="s">
        <v>4401</v>
      </c>
      <c r="BB506" t="s">
        <v>4357</v>
      </c>
      <c r="BY506">
        <v>876394</v>
      </c>
      <c r="BZ506" t="s">
        <v>14505</v>
      </c>
    </row>
    <row r="507" spans="1:78" x14ac:dyDescent="0.25">
      <c r="L507" s="8"/>
      <c r="M507" s="8"/>
      <c r="N507" s="8"/>
      <c r="O507" s="8"/>
      <c r="AE507" t="s">
        <v>81</v>
      </c>
      <c r="AF507" t="s">
        <v>9962</v>
      </c>
      <c r="AG507" t="s">
        <v>5991</v>
      </c>
      <c r="AH507" t="s">
        <v>11861</v>
      </c>
      <c r="AI507" t="s">
        <v>89</v>
      </c>
      <c r="AK507" t="s">
        <v>11862</v>
      </c>
      <c r="AL507" t="s">
        <v>91</v>
      </c>
      <c r="AN507" s="59" t="s">
        <v>7676</v>
      </c>
      <c r="AP507" s="59" t="s">
        <v>10131</v>
      </c>
      <c r="AQ507" t="s">
        <v>10068</v>
      </c>
      <c r="AR507" s="7">
        <v>42150.790277777778</v>
      </c>
      <c r="AT507" s="150" t="s">
        <v>81</v>
      </c>
      <c r="AU507" s="150" t="s">
        <v>81</v>
      </c>
      <c r="AV507" s="150" t="s">
        <v>81</v>
      </c>
      <c r="AX507" s="1" t="str">
        <f t="shared" si="167"/>
        <v/>
      </c>
      <c r="AY507" s="1" t="str">
        <f t="shared" si="168"/>
        <v/>
      </c>
      <c r="BA507" t="s">
        <v>4402</v>
      </c>
      <c r="BB507" t="s">
        <v>4357</v>
      </c>
      <c r="BY507">
        <v>876396</v>
      </c>
      <c r="BZ507" t="s">
        <v>14505</v>
      </c>
    </row>
    <row r="508" spans="1:78" x14ac:dyDescent="0.25">
      <c r="L508" s="8"/>
      <c r="M508" s="8"/>
      <c r="N508" s="8"/>
      <c r="O508" s="8"/>
      <c r="AE508" t="s">
        <v>81</v>
      </c>
      <c r="AF508" t="s">
        <v>9929</v>
      </c>
      <c r="AG508" t="s">
        <v>5996</v>
      </c>
      <c r="AH508" t="s">
        <v>11863</v>
      </c>
      <c r="AI508" t="s">
        <v>89</v>
      </c>
      <c r="AK508" t="s">
        <v>11864</v>
      </c>
      <c r="AL508" t="s">
        <v>91</v>
      </c>
      <c r="AN508" s="59" t="s">
        <v>7676</v>
      </c>
      <c r="AP508" s="59" t="s">
        <v>10132</v>
      </c>
      <c r="AQ508" t="s">
        <v>10068</v>
      </c>
      <c r="AR508" s="7">
        <v>42150.790972222225</v>
      </c>
      <c r="AT508" s="150" t="s">
        <v>81</v>
      </c>
      <c r="AU508" s="150" t="s">
        <v>81</v>
      </c>
      <c r="AV508" s="150" t="s">
        <v>81</v>
      </c>
      <c r="AX508" s="1" t="str">
        <f t="shared" si="167"/>
        <v/>
      </c>
      <c r="AY508" s="1" t="str">
        <f t="shared" si="168"/>
        <v/>
      </c>
      <c r="BA508" t="s">
        <v>4403</v>
      </c>
      <c r="BB508" t="s">
        <v>4357</v>
      </c>
      <c r="BY508">
        <v>876397</v>
      </c>
      <c r="BZ508" t="s">
        <v>14505</v>
      </c>
    </row>
    <row r="509" spans="1:78" x14ac:dyDescent="0.25">
      <c r="L509" s="8"/>
      <c r="M509" s="8"/>
      <c r="N509" s="8"/>
      <c r="O509" s="8"/>
      <c r="AE509" t="s">
        <v>81</v>
      </c>
      <c r="AF509" t="s">
        <v>9966</v>
      </c>
      <c r="AG509" t="s">
        <v>5997</v>
      </c>
      <c r="AH509" t="s">
        <v>11865</v>
      </c>
      <c r="AI509" t="s">
        <v>89</v>
      </c>
      <c r="AK509" t="s">
        <v>11866</v>
      </c>
      <c r="AL509" t="s">
        <v>91</v>
      </c>
      <c r="AN509" s="59" t="s">
        <v>7676</v>
      </c>
      <c r="AP509" s="59" t="s">
        <v>10133</v>
      </c>
      <c r="AQ509" t="s">
        <v>10068</v>
      </c>
      <c r="AR509" s="7">
        <v>42150.790972222225</v>
      </c>
      <c r="AT509" s="150" t="s">
        <v>81</v>
      </c>
      <c r="AU509" s="150" t="s">
        <v>81</v>
      </c>
      <c r="AV509" s="150" t="s">
        <v>81</v>
      </c>
      <c r="AX509" s="1" t="str">
        <f t="shared" si="167"/>
        <v/>
      </c>
      <c r="AY509" s="1" t="str">
        <f t="shared" si="168"/>
        <v/>
      </c>
      <c r="BA509" t="s">
        <v>4404</v>
      </c>
      <c r="BB509" t="s">
        <v>4357</v>
      </c>
      <c r="BY509">
        <v>876398</v>
      </c>
      <c r="BZ509" t="s">
        <v>14505</v>
      </c>
    </row>
    <row r="510" spans="1:78" x14ac:dyDescent="0.25">
      <c r="L510" s="8"/>
      <c r="M510" s="8"/>
      <c r="N510" s="8"/>
      <c r="O510" s="8"/>
      <c r="AE510" t="s">
        <v>81</v>
      </c>
      <c r="AF510" t="s">
        <v>9969</v>
      </c>
      <c r="AG510" t="s">
        <v>5993</v>
      </c>
      <c r="AH510" t="s">
        <v>11867</v>
      </c>
      <c r="AI510" t="s">
        <v>89</v>
      </c>
      <c r="AK510" t="s">
        <v>11868</v>
      </c>
      <c r="AL510" t="s">
        <v>91</v>
      </c>
      <c r="AN510" s="59" t="s">
        <v>7676</v>
      </c>
      <c r="AP510" s="59" t="s">
        <v>10134</v>
      </c>
      <c r="AQ510" t="s">
        <v>10068</v>
      </c>
      <c r="AR510" s="7">
        <v>42150.790972222225</v>
      </c>
      <c r="AT510" s="150" t="s">
        <v>81</v>
      </c>
      <c r="AU510" s="150" t="s">
        <v>81</v>
      </c>
      <c r="AV510" s="150" t="s">
        <v>81</v>
      </c>
      <c r="AX510" s="1" t="str">
        <f t="shared" si="167"/>
        <v/>
      </c>
      <c r="AY510" s="1" t="str">
        <f t="shared" si="168"/>
        <v/>
      </c>
      <c r="BA510" t="s">
        <v>4405</v>
      </c>
      <c r="BB510" t="s">
        <v>4357</v>
      </c>
      <c r="BY510">
        <v>876399</v>
      </c>
      <c r="BZ510" t="s">
        <v>14505</v>
      </c>
    </row>
    <row r="511" spans="1:78" x14ac:dyDescent="0.25">
      <c r="L511" s="8"/>
      <c r="M511" s="8"/>
      <c r="N511" s="8"/>
      <c r="O511" s="8"/>
      <c r="AE511" t="s">
        <v>81</v>
      </c>
      <c r="AF511" t="s">
        <v>9967</v>
      </c>
      <c r="AG511" t="s">
        <v>5995</v>
      </c>
      <c r="AH511" t="s">
        <v>11869</v>
      </c>
      <c r="AI511" t="s">
        <v>89</v>
      </c>
      <c r="AK511" t="s">
        <v>11870</v>
      </c>
      <c r="AL511" t="s">
        <v>91</v>
      </c>
      <c r="AN511" s="59" t="s">
        <v>7676</v>
      </c>
      <c r="AP511" s="59" t="s">
        <v>10135</v>
      </c>
      <c r="AQ511" t="s">
        <v>10068</v>
      </c>
      <c r="AR511" s="7">
        <v>42150.793055555558</v>
      </c>
      <c r="AT511" s="150" t="s">
        <v>81</v>
      </c>
      <c r="AU511" s="150" t="s">
        <v>81</v>
      </c>
      <c r="AV511" s="150" t="s">
        <v>81</v>
      </c>
      <c r="AX511" s="1" t="str">
        <f t="shared" si="167"/>
        <v/>
      </c>
      <c r="AY511" s="1" t="str">
        <f t="shared" si="168"/>
        <v/>
      </c>
      <c r="BA511" t="s">
        <v>4406</v>
      </c>
      <c r="BB511" t="s">
        <v>4357</v>
      </c>
      <c r="BY511">
        <v>886401</v>
      </c>
      <c r="BZ511" t="s">
        <v>14505</v>
      </c>
    </row>
    <row r="512" spans="1:78" x14ac:dyDescent="0.25">
      <c r="L512" s="8"/>
      <c r="M512" s="8"/>
      <c r="N512" s="8"/>
      <c r="O512" s="8"/>
      <c r="AE512" t="s">
        <v>81</v>
      </c>
      <c r="AF512" t="s">
        <v>9964</v>
      </c>
      <c r="AG512" t="s">
        <v>5998</v>
      </c>
      <c r="AH512" t="s">
        <v>11871</v>
      </c>
      <c r="AI512" t="s">
        <v>89</v>
      </c>
      <c r="AK512" t="s">
        <v>11872</v>
      </c>
      <c r="AL512" t="s">
        <v>91</v>
      </c>
      <c r="AN512" s="59" t="s">
        <v>7676</v>
      </c>
      <c r="AP512" s="59" t="s">
        <v>10136</v>
      </c>
      <c r="AQ512" t="s">
        <v>10068</v>
      </c>
      <c r="AR512" s="7">
        <v>42150.793055555558</v>
      </c>
      <c r="AT512" s="150" t="s">
        <v>81</v>
      </c>
      <c r="AU512" s="150" t="s">
        <v>81</v>
      </c>
      <c r="AV512" s="150" t="s">
        <v>81</v>
      </c>
      <c r="AX512" s="1" t="str">
        <f t="shared" si="167"/>
        <v/>
      </c>
      <c r="AY512" s="1" t="str">
        <f t="shared" si="168"/>
        <v/>
      </c>
      <c r="BA512" t="s">
        <v>4407</v>
      </c>
      <c r="BB512" t="s">
        <v>4357</v>
      </c>
      <c r="BY512">
        <v>886402</v>
      </c>
      <c r="BZ512" t="s">
        <v>14505</v>
      </c>
    </row>
    <row r="513" spans="12:78" x14ac:dyDescent="0.25">
      <c r="L513" s="8"/>
      <c r="M513" s="8"/>
      <c r="N513" s="8"/>
      <c r="O513" s="8"/>
      <c r="AE513" t="s">
        <v>81</v>
      </c>
      <c r="AF513" t="s">
        <v>10026</v>
      </c>
      <c r="AG513" t="s">
        <v>5957</v>
      </c>
      <c r="AH513" t="s">
        <v>11873</v>
      </c>
      <c r="AI513" t="s">
        <v>89</v>
      </c>
      <c r="AK513" t="s">
        <v>11874</v>
      </c>
      <c r="AL513" t="s">
        <v>91</v>
      </c>
      <c r="AN513" s="59" t="s">
        <v>7676</v>
      </c>
      <c r="AP513" s="59" t="s">
        <v>10137</v>
      </c>
      <c r="AQ513" t="s">
        <v>10068</v>
      </c>
      <c r="AR513" s="7">
        <v>42150.793055555558</v>
      </c>
      <c r="AT513" s="150" t="s">
        <v>81</v>
      </c>
      <c r="AU513" s="150" t="s">
        <v>81</v>
      </c>
      <c r="AV513" s="150" t="s">
        <v>81</v>
      </c>
      <c r="AX513" s="1" t="str">
        <f t="shared" si="167"/>
        <v/>
      </c>
      <c r="AY513" s="1" t="str">
        <f t="shared" si="168"/>
        <v/>
      </c>
      <c r="BA513" t="s">
        <v>1235</v>
      </c>
      <c r="BB513" t="s">
        <v>4357</v>
      </c>
      <c r="BY513">
        <v>886403</v>
      </c>
      <c r="BZ513" t="s">
        <v>14505</v>
      </c>
    </row>
    <row r="514" spans="12:78" x14ac:dyDescent="0.25">
      <c r="L514" s="8"/>
      <c r="M514" s="8"/>
      <c r="N514" s="8"/>
      <c r="O514" s="8"/>
      <c r="AE514" t="s">
        <v>81</v>
      </c>
      <c r="AF514" t="s">
        <v>154</v>
      </c>
      <c r="AG514" t="s">
        <v>155</v>
      </c>
      <c r="AH514" t="s">
        <v>842</v>
      </c>
      <c r="AI514" t="s">
        <v>89</v>
      </c>
      <c r="AK514" t="s">
        <v>843</v>
      </c>
      <c r="AL514" t="s">
        <v>91</v>
      </c>
      <c r="AN514" s="59" t="s">
        <v>7676</v>
      </c>
      <c r="AP514" s="59" t="s">
        <v>10138</v>
      </c>
      <c r="AQ514" t="s">
        <v>10068</v>
      </c>
      <c r="AR514" s="7">
        <v>42150.793055555558</v>
      </c>
      <c r="AT514" s="150" t="s">
        <v>81</v>
      </c>
      <c r="AU514" s="150" t="s">
        <v>81</v>
      </c>
      <c r="AV514" s="150" t="s">
        <v>81</v>
      </c>
      <c r="AX514" s="1" t="str">
        <f t="shared" si="167"/>
        <v/>
      </c>
      <c r="AY514" s="1" t="str">
        <f t="shared" si="168"/>
        <v/>
      </c>
      <c r="BA514" t="s">
        <v>4408</v>
      </c>
      <c r="BB514" t="s">
        <v>4357</v>
      </c>
      <c r="BY514">
        <v>886404</v>
      </c>
      <c r="BZ514" t="s">
        <v>14505</v>
      </c>
    </row>
    <row r="515" spans="12:78" x14ac:dyDescent="0.25">
      <c r="L515" s="8"/>
      <c r="M515" s="8"/>
      <c r="N515" s="8"/>
      <c r="O515" s="8"/>
      <c r="AE515" t="s">
        <v>11875</v>
      </c>
      <c r="AF515" t="s">
        <v>81</v>
      </c>
      <c r="AG515" t="s">
        <v>81</v>
      </c>
      <c r="AH515" t="s">
        <v>81</v>
      </c>
      <c r="AI515" t="s">
        <v>89</v>
      </c>
      <c r="AK515" t="s">
        <v>81</v>
      </c>
      <c r="AL515" t="s">
        <v>91</v>
      </c>
      <c r="AN515" s="59" t="s">
        <v>7676</v>
      </c>
      <c r="AP515" s="59" t="s">
        <v>10139</v>
      </c>
      <c r="AQ515" t="s">
        <v>10068</v>
      </c>
      <c r="AR515" s="7">
        <v>42150.793055555558</v>
      </c>
      <c r="AT515" s="150" t="s">
        <v>81</v>
      </c>
      <c r="AU515" s="150" t="s">
        <v>81</v>
      </c>
      <c r="AV515" s="150" t="s">
        <v>81</v>
      </c>
      <c r="AX515" s="1" t="str">
        <f t="shared" si="167"/>
        <v/>
      </c>
      <c r="AY515" s="1" t="str">
        <f t="shared" si="168"/>
        <v/>
      </c>
      <c r="BA515" t="s">
        <v>4409</v>
      </c>
      <c r="BB515" t="s">
        <v>4357</v>
      </c>
      <c r="BY515">
        <v>886406</v>
      </c>
      <c r="BZ515" t="s">
        <v>14505</v>
      </c>
    </row>
    <row r="516" spans="12:78" x14ac:dyDescent="0.25">
      <c r="L516" s="8"/>
      <c r="M516" s="8"/>
      <c r="N516" s="8"/>
      <c r="O516" s="8"/>
      <c r="AN516" s="59" t="s">
        <v>7676</v>
      </c>
      <c r="AP516" s="59" t="s">
        <v>10140</v>
      </c>
      <c r="AQ516" t="s">
        <v>10068</v>
      </c>
      <c r="AR516" s="7">
        <v>42150.793055555558</v>
      </c>
      <c r="AT516" s="150" t="s">
        <v>81</v>
      </c>
      <c r="AU516" s="150" t="s">
        <v>81</v>
      </c>
      <c r="AV516" s="150" t="s">
        <v>81</v>
      </c>
      <c r="AX516" s="1" t="str">
        <f t="shared" si="167"/>
        <v/>
      </c>
      <c r="AY516" s="1" t="str">
        <f t="shared" si="168"/>
        <v/>
      </c>
      <c r="BA516" t="s">
        <v>4410</v>
      </c>
      <c r="BB516" t="s">
        <v>4357</v>
      </c>
      <c r="BY516">
        <v>886407</v>
      </c>
      <c r="BZ516" t="s">
        <v>14505</v>
      </c>
    </row>
    <row r="517" spans="12:78" x14ac:dyDescent="0.25">
      <c r="L517" s="8"/>
      <c r="M517" s="8"/>
      <c r="N517" s="8"/>
      <c r="O517" s="8"/>
      <c r="AE517" t="s">
        <v>85</v>
      </c>
      <c r="AF517" t="s">
        <v>86</v>
      </c>
      <c r="AG517" t="s">
        <v>87</v>
      </c>
      <c r="AH517" t="s">
        <v>844</v>
      </c>
      <c r="AI517" t="s">
        <v>845</v>
      </c>
      <c r="AK517" t="s">
        <v>846</v>
      </c>
      <c r="AL517" t="s">
        <v>9640</v>
      </c>
      <c r="AN517" s="59" t="s">
        <v>7683</v>
      </c>
      <c r="AP517" s="59" t="s">
        <v>10141</v>
      </c>
      <c r="AQ517" t="s">
        <v>10068</v>
      </c>
      <c r="AR517" s="7">
        <v>42150.793055555558</v>
      </c>
      <c r="AT517" s="150" t="s">
        <v>81</v>
      </c>
      <c r="AU517" s="150" t="s">
        <v>81</v>
      </c>
      <c r="AV517" s="150" t="s">
        <v>81</v>
      </c>
      <c r="AX517" s="1" t="str">
        <f t="shared" si="167"/>
        <v/>
      </c>
      <c r="AY517" s="1" t="str">
        <f t="shared" si="168"/>
        <v/>
      </c>
      <c r="BA517" t="s">
        <v>4411</v>
      </c>
      <c r="BB517" t="s">
        <v>4357</v>
      </c>
      <c r="BY517">
        <v>886408</v>
      </c>
      <c r="BZ517" t="s">
        <v>14505</v>
      </c>
    </row>
    <row r="518" spans="12:78" x14ac:dyDescent="0.25">
      <c r="L518" s="8"/>
      <c r="M518" s="8"/>
      <c r="N518" s="8"/>
      <c r="O518" s="8"/>
      <c r="AE518" t="s">
        <v>81</v>
      </c>
      <c r="AF518" t="s">
        <v>92</v>
      </c>
      <c r="AG518" t="s">
        <v>93</v>
      </c>
      <c r="AH518" t="s">
        <v>847</v>
      </c>
      <c r="AI518" t="s">
        <v>845</v>
      </c>
      <c r="AK518" t="s">
        <v>848</v>
      </c>
      <c r="AL518" t="s">
        <v>9640</v>
      </c>
      <c r="AN518" s="59" t="s">
        <v>7683</v>
      </c>
      <c r="AP518" s="59" t="s">
        <v>10142</v>
      </c>
      <c r="AQ518" t="s">
        <v>10068</v>
      </c>
      <c r="AR518" s="7">
        <v>42150.793055555558</v>
      </c>
      <c r="AT518" s="150" t="s">
        <v>81</v>
      </c>
      <c r="AU518" s="150" t="s">
        <v>81</v>
      </c>
      <c r="AV518" s="150" t="s">
        <v>81</v>
      </c>
      <c r="AX518" s="1" t="str">
        <f t="shared" ref="AX518:AX581" si="181">IF(AU518="","",CONCATENATE("(",RIGHT(AU518,5),"-",RIGHT(AV518,5),")"))</f>
        <v/>
      </c>
      <c r="AY518" s="1" t="str">
        <f t="shared" ref="AY518:AY581" si="182">IF(AT534=AT518,"",CONCATENATE(IF(AT533=AT518,AX533,""),IF(AT532=AT518,AX532,""),IF(AT531=AT518,AX531,""),IF(AT530=AT518,AX530,""),IF(AT529=AT518,AX529,""),IF(AT528=AT518,AX528,""),IF(AT527=AT518,AX527,""),IF(AT526=AT518,AX526,""),IF(AT525=AT518,AX525,""),IF(AT524=AT518,AX524,""),IF(AT523=AT518,AX523,""),IF(AT522=AT518,AX522,""),IF(AT521=AT518,AX521,""),IF(AT520=AT518,AX520,""),IF(AT519=AT518,AX519,""),IF(AT517=AT518,AX517,""),AX518))</f>
        <v/>
      </c>
      <c r="BA518" t="s">
        <v>927</v>
      </c>
      <c r="BB518" t="s">
        <v>4357</v>
      </c>
      <c r="BY518">
        <v>886409</v>
      </c>
      <c r="BZ518" t="s">
        <v>14505</v>
      </c>
    </row>
    <row r="519" spans="12:78" x14ac:dyDescent="0.25">
      <c r="L519" s="8"/>
      <c r="M519" s="8"/>
      <c r="N519" s="8"/>
      <c r="O519" s="8"/>
      <c r="AE519" t="s">
        <v>81</v>
      </c>
      <c r="AF519" t="s">
        <v>96</v>
      </c>
      <c r="AG519" t="s">
        <v>97</v>
      </c>
      <c r="AH519" t="s">
        <v>849</v>
      </c>
      <c r="AI519" t="s">
        <v>845</v>
      </c>
      <c r="AK519" t="s">
        <v>850</v>
      </c>
      <c r="AL519" t="s">
        <v>9640</v>
      </c>
      <c r="AN519" s="59" t="s">
        <v>7683</v>
      </c>
      <c r="AP519" s="59" t="s">
        <v>10143</v>
      </c>
      <c r="AQ519" t="s">
        <v>10068</v>
      </c>
      <c r="AR519" s="7">
        <v>42150.793055555558</v>
      </c>
      <c r="AT519" s="150" t="s">
        <v>81</v>
      </c>
      <c r="AU519" s="150" t="s">
        <v>81</v>
      </c>
      <c r="AV519" s="150" t="s">
        <v>81</v>
      </c>
      <c r="AX519" s="1" t="str">
        <f t="shared" si="181"/>
        <v/>
      </c>
      <c r="AY519" s="1" t="str">
        <f t="shared" si="182"/>
        <v/>
      </c>
      <c r="BA519" t="s">
        <v>4412</v>
      </c>
      <c r="BB519" t="s">
        <v>4357</v>
      </c>
      <c r="BY519">
        <v>886410</v>
      </c>
      <c r="BZ519" t="s">
        <v>14505</v>
      </c>
    </row>
    <row r="520" spans="12:78" x14ac:dyDescent="0.25">
      <c r="L520" s="8"/>
      <c r="M520" s="8"/>
      <c r="N520" s="8"/>
      <c r="O520" s="8"/>
      <c r="AE520" t="s">
        <v>81</v>
      </c>
      <c r="AF520" t="s">
        <v>100</v>
      </c>
      <c r="AG520" t="s">
        <v>101</v>
      </c>
      <c r="AH520" t="s">
        <v>851</v>
      </c>
      <c r="AI520" t="s">
        <v>845</v>
      </c>
      <c r="AK520" t="s">
        <v>852</v>
      </c>
      <c r="AL520" t="s">
        <v>9640</v>
      </c>
      <c r="AN520" s="59" t="s">
        <v>7683</v>
      </c>
      <c r="AP520" s="59" t="s">
        <v>10144</v>
      </c>
      <c r="AQ520" t="s">
        <v>10068</v>
      </c>
      <c r="AR520" s="7">
        <v>42150.794444444444</v>
      </c>
      <c r="AT520" s="150" t="s">
        <v>81</v>
      </c>
      <c r="AU520" s="150" t="s">
        <v>81</v>
      </c>
      <c r="AV520" s="150" t="s">
        <v>81</v>
      </c>
      <c r="AX520" s="1" t="str">
        <f t="shared" si="181"/>
        <v/>
      </c>
      <c r="AY520" s="1" t="str">
        <f t="shared" si="182"/>
        <v/>
      </c>
      <c r="BA520" t="s">
        <v>4413</v>
      </c>
      <c r="BB520" t="s">
        <v>4357</v>
      </c>
      <c r="BY520">
        <v>886411</v>
      </c>
      <c r="BZ520" t="s">
        <v>14505</v>
      </c>
    </row>
    <row r="521" spans="12:78" x14ac:dyDescent="0.25">
      <c r="L521" s="8"/>
      <c r="M521" s="8"/>
      <c r="N521" s="8"/>
      <c r="O521" s="8"/>
      <c r="AE521" t="s">
        <v>81</v>
      </c>
      <c r="AF521" t="s">
        <v>104</v>
      </c>
      <c r="AG521" t="s">
        <v>105</v>
      </c>
      <c r="AH521" t="s">
        <v>853</v>
      </c>
      <c r="AI521" t="s">
        <v>845</v>
      </c>
      <c r="AK521" t="s">
        <v>854</v>
      </c>
      <c r="AL521" t="s">
        <v>9640</v>
      </c>
      <c r="AN521" s="59" t="s">
        <v>7683</v>
      </c>
      <c r="AP521" s="59" t="s">
        <v>10145</v>
      </c>
      <c r="AQ521" t="s">
        <v>10068</v>
      </c>
      <c r="AR521" s="7">
        <v>42150.794444444444</v>
      </c>
      <c r="AT521" s="150" t="s">
        <v>81</v>
      </c>
      <c r="AU521" s="150" t="s">
        <v>81</v>
      </c>
      <c r="AV521" s="150" t="s">
        <v>81</v>
      </c>
      <c r="AX521" s="1" t="str">
        <f t="shared" si="181"/>
        <v/>
      </c>
      <c r="AY521" s="1" t="str">
        <f t="shared" si="182"/>
        <v/>
      </c>
      <c r="BA521" t="s">
        <v>4414</v>
      </c>
      <c r="BB521" t="s">
        <v>4357</v>
      </c>
      <c r="BY521">
        <v>896412</v>
      </c>
      <c r="BZ521" t="s">
        <v>14505</v>
      </c>
    </row>
    <row r="522" spans="12:78" x14ac:dyDescent="0.25">
      <c r="L522" s="8"/>
      <c r="M522" s="8"/>
      <c r="N522" s="8"/>
      <c r="O522" s="8"/>
      <c r="AE522" t="s">
        <v>81</v>
      </c>
      <c r="AF522" t="s">
        <v>108</v>
      </c>
      <c r="AG522" t="s">
        <v>109</v>
      </c>
      <c r="AH522" t="s">
        <v>855</v>
      </c>
      <c r="AI522" t="s">
        <v>845</v>
      </c>
      <c r="AK522" t="s">
        <v>856</v>
      </c>
      <c r="AL522" t="s">
        <v>9640</v>
      </c>
      <c r="AN522" s="59" t="s">
        <v>7683</v>
      </c>
      <c r="AP522" s="59" t="s">
        <v>10146</v>
      </c>
      <c r="AQ522" t="s">
        <v>10068</v>
      </c>
      <c r="AR522" s="7">
        <v>42150.794444444444</v>
      </c>
      <c r="AT522" s="150" t="s">
        <v>81</v>
      </c>
      <c r="AU522" s="150" t="s">
        <v>81</v>
      </c>
      <c r="AV522" s="150" t="s">
        <v>81</v>
      </c>
      <c r="AX522" s="1" t="str">
        <f t="shared" si="181"/>
        <v/>
      </c>
      <c r="AY522" s="1" t="str">
        <f t="shared" si="182"/>
        <v/>
      </c>
      <c r="BA522" t="s">
        <v>4415</v>
      </c>
      <c r="BB522" t="s">
        <v>4357</v>
      </c>
      <c r="BY522">
        <v>896413</v>
      </c>
      <c r="BZ522" t="s">
        <v>14505</v>
      </c>
    </row>
    <row r="523" spans="12:78" x14ac:dyDescent="0.25">
      <c r="L523" s="8"/>
      <c r="M523" s="8"/>
      <c r="N523" s="8"/>
      <c r="O523" s="8"/>
      <c r="AE523" t="s">
        <v>81</v>
      </c>
      <c r="AF523" t="s">
        <v>857</v>
      </c>
      <c r="AG523" t="s">
        <v>858</v>
      </c>
      <c r="AH523" t="s">
        <v>859</v>
      </c>
      <c r="AI523" t="s">
        <v>845</v>
      </c>
      <c r="AK523" t="s">
        <v>860</v>
      </c>
      <c r="AL523" t="s">
        <v>9640</v>
      </c>
      <c r="AN523" s="59" t="s">
        <v>7683</v>
      </c>
      <c r="AP523" s="59" t="s">
        <v>10147</v>
      </c>
      <c r="AQ523" t="s">
        <v>10068</v>
      </c>
      <c r="AR523" s="7">
        <v>42150.79583333333</v>
      </c>
      <c r="AT523" s="150" t="s">
        <v>81</v>
      </c>
      <c r="AU523" s="150" t="s">
        <v>81</v>
      </c>
      <c r="AV523" s="150" t="s">
        <v>81</v>
      </c>
      <c r="AX523" s="1" t="str">
        <f t="shared" si="181"/>
        <v/>
      </c>
      <c r="AY523" s="1" t="str">
        <f t="shared" si="182"/>
        <v/>
      </c>
      <c r="BA523" t="s">
        <v>4416</v>
      </c>
      <c r="BB523" t="s">
        <v>4357</v>
      </c>
      <c r="BY523">
        <v>896414</v>
      </c>
      <c r="BZ523" t="s">
        <v>14505</v>
      </c>
    </row>
    <row r="524" spans="12:78" x14ac:dyDescent="0.25">
      <c r="L524" s="8"/>
      <c r="M524" s="8"/>
      <c r="N524" s="8"/>
      <c r="O524" s="8"/>
      <c r="AE524" t="s">
        <v>81</v>
      </c>
      <c r="AF524" t="s">
        <v>861</v>
      </c>
      <c r="AG524" t="s">
        <v>505</v>
      </c>
      <c r="AH524" t="s">
        <v>862</v>
      </c>
      <c r="AI524" t="s">
        <v>845</v>
      </c>
      <c r="AK524" t="s">
        <v>862</v>
      </c>
      <c r="AL524" t="s">
        <v>9640</v>
      </c>
      <c r="AN524" s="59" t="s">
        <v>7683</v>
      </c>
      <c r="AP524" s="59" t="s">
        <v>10148</v>
      </c>
      <c r="AQ524" t="s">
        <v>10068</v>
      </c>
      <c r="AR524" s="7">
        <v>42150.797222222223</v>
      </c>
      <c r="AT524" s="150" t="s">
        <v>81</v>
      </c>
      <c r="AU524" s="150" t="s">
        <v>81</v>
      </c>
      <c r="AV524" s="150" t="s">
        <v>81</v>
      </c>
      <c r="AX524" s="1" t="str">
        <f t="shared" si="181"/>
        <v/>
      </c>
      <c r="AY524" s="1" t="str">
        <f t="shared" si="182"/>
        <v/>
      </c>
      <c r="BA524" t="s">
        <v>1552</v>
      </c>
      <c r="BB524" t="s">
        <v>4357</v>
      </c>
      <c r="BY524">
        <v>896415</v>
      </c>
      <c r="BZ524" t="s">
        <v>14505</v>
      </c>
    </row>
    <row r="525" spans="12:78" x14ac:dyDescent="0.25">
      <c r="L525" s="8"/>
      <c r="M525" s="8"/>
      <c r="N525" s="8"/>
      <c r="O525" s="8"/>
      <c r="AE525" t="s">
        <v>81</v>
      </c>
      <c r="AF525" t="s">
        <v>861</v>
      </c>
      <c r="AG525" t="s">
        <v>505</v>
      </c>
      <c r="AH525" t="s">
        <v>863</v>
      </c>
      <c r="AI525" t="s">
        <v>845</v>
      </c>
      <c r="AK525" t="s">
        <v>863</v>
      </c>
      <c r="AL525" t="s">
        <v>9640</v>
      </c>
      <c r="AN525" s="59" t="s">
        <v>7683</v>
      </c>
      <c r="AP525" s="59" t="s">
        <v>10149</v>
      </c>
      <c r="AQ525" t="s">
        <v>10068</v>
      </c>
      <c r="AR525" s="7">
        <v>42150.797222222223</v>
      </c>
      <c r="AT525" s="150" t="s">
        <v>81</v>
      </c>
      <c r="AU525" s="150" t="s">
        <v>81</v>
      </c>
      <c r="AV525" s="150" t="s">
        <v>81</v>
      </c>
      <c r="AX525" s="1" t="str">
        <f t="shared" si="181"/>
        <v/>
      </c>
      <c r="AY525" s="1" t="str">
        <f t="shared" si="182"/>
        <v/>
      </c>
      <c r="BA525" t="s">
        <v>4417</v>
      </c>
      <c r="BB525" t="s">
        <v>4357</v>
      </c>
      <c r="BY525">
        <v>906417</v>
      </c>
      <c r="BZ525" t="s">
        <v>14505</v>
      </c>
    </row>
    <row r="526" spans="12:78" x14ac:dyDescent="0.25">
      <c r="L526" s="8"/>
      <c r="M526" s="8"/>
      <c r="N526" s="8"/>
      <c r="O526" s="8"/>
      <c r="AE526" t="s">
        <v>81</v>
      </c>
      <c r="AF526" t="s">
        <v>861</v>
      </c>
      <c r="AG526" t="s">
        <v>505</v>
      </c>
      <c r="AH526" t="s">
        <v>864</v>
      </c>
      <c r="AI526" t="s">
        <v>845</v>
      </c>
      <c r="AK526" t="s">
        <v>864</v>
      </c>
      <c r="AL526" t="s">
        <v>9640</v>
      </c>
      <c r="AN526" s="59" t="s">
        <v>7683</v>
      </c>
      <c r="AP526" s="59" t="s">
        <v>10150</v>
      </c>
      <c r="AQ526" t="s">
        <v>10068</v>
      </c>
      <c r="AR526" s="7">
        <v>42150.798611111109</v>
      </c>
      <c r="AT526" s="150" t="s">
        <v>81</v>
      </c>
      <c r="AU526" s="150" t="s">
        <v>81</v>
      </c>
      <c r="AV526" s="150" t="s">
        <v>81</v>
      </c>
      <c r="AX526" s="1" t="str">
        <f t="shared" si="181"/>
        <v/>
      </c>
      <c r="AY526" s="1" t="str">
        <f t="shared" si="182"/>
        <v/>
      </c>
      <c r="BA526" t="s">
        <v>4418</v>
      </c>
      <c r="BB526" t="s">
        <v>4357</v>
      </c>
      <c r="BY526">
        <v>916421</v>
      </c>
      <c r="BZ526" t="s">
        <v>14505</v>
      </c>
    </row>
    <row r="527" spans="12:78" x14ac:dyDescent="0.25">
      <c r="L527" s="8"/>
      <c r="M527" s="8"/>
      <c r="N527" s="8"/>
      <c r="O527" s="8"/>
      <c r="AE527" t="s">
        <v>81</v>
      </c>
      <c r="AF527" t="s">
        <v>861</v>
      </c>
      <c r="AG527" t="s">
        <v>505</v>
      </c>
      <c r="AH527" t="s">
        <v>865</v>
      </c>
      <c r="AI527" t="s">
        <v>845</v>
      </c>
      <c r="AK527" t="s">
        <v>865</v>
      </c>
      <c r="AL527" t="s">
        <v>9640</v>
      </c>
      <c r="AN527" s="59" t="s">
        <v>7683</v>
      </c>
      <c r="AP527" s="59" t="s">
        <v>10151</v>
      </c>
      <c r="AQ527" t="s">
        <v>10068</v>
      </c>
      <c r="AR527" s="7">
        <v>42150.798611111109</v>
      </c>
      <c r="AT527" s="150" t="s">
        <v>81</v>
      </c>
      <c r="AU527" s="150" t="s">
        <v>81</v>
      </c>
      <c r="AV527" s="150" t="s">
        <v>81</v>
      </c>
      <c r="AX527" s="1" t="str">
        <f t="shared" si="181"/>
        <v/>
      </c>
      <c r="AY527" s="1" t="str">
        <f t="shared" si="182"/>
        <v/>
      </c>
      <c r="BA527" t="s">
        <v>1594</v>
      </c>
      <c r="BB527" t="s">
        <v>4357</v>
      </c>
      <c r="BY527">
        <v>916422</v>
      </c>
      <c r="BZ527" t="s">
        <v>14505</v>
      </c>
    </row>
    <row r="528" spans="12:78" x14ac:dyDescent="0.25">
      <c r="L528" s="8"/>
      <c r="M528" s="8"/>
      <c r="N528" s="8"/>
      <c r="O528" s="8"/>
      <c r="AE528" t="s">
        <v>81</v>
      </c>
      <c r="AF528" t="s">
        <v>866</v>
      </c>
      <c r="AG528" t="s">
        <v>867</v>
      </c>
      <c r="AH528" t="s">
        <v>868</v>
      </c>
      <c r="AI528" t="s">
        <v>845</v>
      </c>
      <c r="AK528" t="s">
        <v>869</v>
      </c>
      <c r="AL528" t="s">
        <v>9640</v>
      </c>
      <c r="AN528" s="59" t="s">
        <v>7683</v>
      </c>
      <c r="AP528" s="59" t="s">
        <v>10152</v>
      </c>
      <c r="AQ528" t="s">
        <v>10068</v>
      </c>
      <c r="AR528" s="7">
        <v>42150.798611111109</v>
      </c>
      <c r="AT528" s="150" t="s">
        <v>81</v>
      </c>
      <c r="AU528" s="150" t="s">
        <v>81</v>
      </c>
      <c r="AV528" s="150" t="s">
        <v>81</v>
      </c>
      <c r="AX528" s="1" t="str">
        <f t="shared" si="181"/>
        <v/>
      </c>
      <c r="AY528" s="1" t="str">
        <f t="shared" si="182"/>
        <v/>
      </c>
      <c r="BA528" t="s">
        <v>4419</v>
      </c>
      <c r="BB528" t="s">
        <v>4357</v>
      </c>
      <c r="BY528">
        <v>916423</v>
      </c>
      <c r="BZ528" t="s">
        <v>14505</v>
      </c>
    </row>
    <row r="529" spans="12:78" x14ac:dyDescent="0.25">
      <c r="L529" s="8"/>
      <c r="M529" s="8"/>
      <c r="N529" s="8"/>
      <c r="O529" s="8"/>
      <c r="AE529" t="s">
        <v>81</v>
      </c>
      <c r="AF529" t="s">
        <v>861</v>
      </c>
      <c r="AG529" t="s">
        <v>505</v>
      </c>
      <c r="AH529" t="s">
        <v>870</v>
      </c>
      <c r="AI529" t="s">
        <v>845</v>
      </c>
      <c r="AK529" t="s">
        <v>871</v>
      </c>
      <c r="AL529" t="s">
        <v>9640</v>
      </c>
      <c r="AN529" s="59" t="s">
        <v>7683</v>
      </c>
      <c r="AP529" s="59" t="s">
        <v>10153</v>
      </c>
      <c r="AQ529" t="s">
        <v>10068</v>
      </c>
      <c r="AR529" s="7">
        <v>42150.8</v>
      </c>
      <c r="AT529" s="150" t="s">
        <v>81</v>
      </c>
      <c r="AU529" s="150" t="s">
        <v>81</v>
      </c>
      <c r="AV529" s="150" t="s">
        <v>81</v>
      </c>
      <c r="AX529" s="1" t="str">
        <f t="shared" si="181"/>
        <v/>
      </c>
      <c r="AY529" s="1" t="str">
        <f t="shared" si="182"/>
        <v/>
      </c>
      <c r="BA529" t="s">
        <v>4420</v>
      </c>
      <c r="BB529" t="s">
        <v>4357</v>
      </c>
      <c r="BY529">
        <v>926427</v>
      </c>
      <c r="BZ529" t="s">
        <v>14505</v>
      </c>
    </row>
    <row r="530" spans="12:78" x14ac:dyDescent="0.25">
      <c r="L530" s="8"/>
      <c r="M530" s="8"/>
      <c r="N530" s="8"/>
      <c r="O530" s="8"/>
      <c r="AE530" t="s">
        <v>81</v>
      </c>
      <c r="AF530" t="s">
        <v>861</v>
      </c>
      <c r="AG530" t="s">
        <v>505</v>
      </c>
      <c r="AH530" t="s">
        <v>872</v>
      </c>
      <c r="AI530" t="s">
        <v>845</v>
      </c>
      <c r="AK530" t="s">
        <v>873</v>
      </c>
      <c r="AL530" t="s">
        <v>9640</v>
      </c>
      <c r="AN530" s="59" t="s">
        <v>7683</v>
      </c>
      <c r="AP530" s="59" t="s">
        <v>10154</v>
      </c>
      <c r="AQ530" t="s">
        <v>10068</v>
      </c>
      <c r="AR530" s="7">
        <v>42150.8</v>
      </c>
      <c r="AT530" s="150" t="s">
        <v>81</v>
      </c>
      <c r="AU530" s="150" t="s">
        <v>81</v>
      </c>
      <c r="AV530" s="150" t="s">
        <v>81</v>
      </c>
      <c r="AX530" s="1" t="str">
        <f t="shared" si="181"/>
        <v/>
      </c>
      <c r="AY530" s="1" t="str">
        <f t="shared" si="182"/>
        <v/>
      </c>
      <c r="BA530" t="s">
        <v>4421</v>
      </c>
      <c r="BB530" t="s">
        <v>4357</v>
      </c>
      <c r="BY530">
        <v>926428</v>
      </c>
      <c r="BZ530" t="s">
        <v>14505</v>
      </c>
    </row>
    <row r="531" spans="12:78" x14ac:dyDescent="0.25">
      <c r="L531" s="8"/>
      <c r="M531" s="8"/>
      <c r="N531" s="8"/>
      <c r="O531" s="8"/>
      <c r="AE531" t="s">
        <v>81</v>
      </c>
      <c r="AF531" t="s">
        <v>874</v>
      </c>
      <c r="AG531" t="s">
        <v>875</v>
      </c>
      <c r="AH531" t="s">
        <v>876</v>
      </c>
      <c r="AI531" t="s">
        <v>845</v>
      </c>
      <c r="AK531" t="s">
        <v>877</v>
      </c>
      <c r="AL531" t="s">
        <v>9640</v>
      </c>
      <c r="AN531" s="59" t="s">
        <v>7683</v>
      </c>
      <c r="AP531" s="59" t="s">
        <v>10155</v>
      </c>
      <c r="AQ531" t="s">
        <v>10068</v>
      </c>
      <c r="AR531" s="7">
        <v>42150.8</v>
      </c>
      <c r="AT531" s="150" t="s">
        <v>81</v>
      </c>
      <c r="AU531" s="150" t="s">
        <v>81</v>
      </c>
      <c r="AV531" s="150" t="s">
        <v>81</v>
      </c>
      <c r="AX531" s="1" t="str">
        <f t="shared" si="181"/>
        <v/>
      </c>
      <c r="AY531" s="1" t="str">
        <f t="shared" si="182"/>
        <v/>
      </c>
      <c r="BA531" t="s">
        <v>4422</v>
      </c>
      <c r="BB531" t="s">
        <v>4357</v>
      </c>
      <c r="BY531">
        <v>926429</v>
      </c>
      <c r="BZ531" t="s">
        <v>14505</v>
      </c>
    </row>
    <row r="532" spans="12:78" x14ac:dyDescent="0.25">
      <c r="L532" s="8"/>
      <c r="M532" s="8"/>
      <c r="N532" s="8"/>
      <c r="O532" s="8"/>
      <c r="AE532" t="s">
        <v>81</v>
      </c>
      <c r="AF532" t="s">
        <v>878</v>
      </c>
      <c r="AG532" t="s">
        <v>879</v>
      </c>
      <c r="AH532" t="s">
        <v>880</v>
      </c>
      <c r="AI532" t="s">
        <v>845</v>
      </c>
      <c r="AK532" t="s">
        <v>881</v>
      </c>
      <c r="AL532" t="s">
        <v>9640</v>
      </c>
      <c r="AN532" s="59" t="s">
        <v>7683</v>
      </c>
      <c r="AP532" s="59" t="s">
        <v>10156</v>
      </c>
      <c r="AQ532" t="s">
        <v>10068</v>
      </c>
      <c r="AR532" s="7">
        <v>42150.802083333336</v>
      </c>
      <c r="AT532" s="150" t="s">
        <v>81</v>
      </c>
      <c r="AU532" s="150" t="s">
        <v>81</v>
      </c>
      <c r="AV532" s="150" t="s">
        <v>81</v>
      </c>
      <c r="AX532" s="1" t="str">
        <f t="shared" si="181"/>
        <v/>
      </c>
      <c r="AY532" s="1" t="str">
        <f t="shared" si="182"/>
        <v/>
      </c>
      <c r="BA532" t="s">
        <v>4423</v>
      </c>
      <c r="BB532" t="s">
        <v>4424</v>
      </c>
      <c r="BY532">
        <v>936430</v>
      </c>
      <c r="BZ532" t="s">
        <v>14505</v>
      </c>
    </row>
    <row r="533" spans="12:78" x14ac:dyDescent="0.25">
      <c r="L533" s="8"/>
      <c r="M533" s="8"/>
      <c r="N533" s="8"/>
      <c r="O533" s="8"/>
      <c r="AE533" t="s">
        <v>81</v>
      </c>
      <c r="AF533" t="s">
        <v>444</v>
      </c>
      <c r="AG533" t="s">
        <v>444</v>
      </c>
      <c r="AH533" t="s">
        <v>7684</v>
      </c>
      <c r="AI533" t="s">
        <v>845</v>
      </c>
      <c r="AK533" t="s">
        <v>7685</v>
      </c>
      <c r="AL533" t="s">
        <v>9640</v>
      </c>
      <c r="AN533" s="59" t="s">
        <v>7683</v>
      </c>
      <c r="AP533" s="59" t="s">
        <v>10157</v>
      </c>
      <c r="AQ533" t="s">
        <v>10068</v>
      </c>
      <c r="AR533" s="7">
        <v>42150.802083333336</v>
      </c>
      <c r="AT533" s="150" t="s">
        <v>81</v>
      </c>
      <c r="AU533" s="150" t="s">
        <v>81</v>
      </c>
      <c r="AV533" s="150" t="s">
        <v>81</v>
      </c>
      <c r="AX533" s="1" t="str">
        <f t="shared" si="181"/>
        <v/>
      </c>
      <c r="AY533" s="1" t="str">
        <f t="shared" si="182"/>
        <v/>
      </c>
      <c r="BA533" t="s">
        <v>4425</v>
      </c>
      <c r="BB533" t="s">
        <v>4424</v>
      </c>
      <c r="BY533">
        <v>936431</v>
      </c>
      <c r="BZ533" t="s">
        <v>14505</v>
      </c>
    </row>
    <row r="534" spans="12:78" x14ac:dyDescent="0.25">
      <c r="L534" s="8"/>
      <c r="M534" s="8"/>
      <c r="N534" s="8"/>
      <c r="O534" s="8"/>
      <c r="AE534" t="s">
        <v>81</v>
      </c>
      <c r="AF534" t="s">
        <v>444</v>
      </c>
      <c r="AG534" t="s">
        <v>444</v>
      </c>
      <c r="AH534" t="s">
        <v>11876</v>
      </c>
      <c r="AI534" t="s">
        <v>845</v>
      </c>
      <c r="AK534" t="s">
        <v>11877</v>
      </c>
      <c r="AL534" t="s">
        <v>9640</v>
      </c>
      <c r="AN534" s="59" t="s">
        <v>7683</v>
      </c>
      <c r="AP534" s="59" t="s">
        <v>10158</v>
      </c>
      <c r="AQ534" t="s">
        <v>10068</v>
      </c>
      <c r="AR534" s="7">
        <v>42150.802083333336</v>
      </c>
      <c r="AT534" s="150" t="s">
        <v>81</v>
      </c>
      <c r="AU534" s="150" t="s">
        <v>81</v>
      </c>
      <c r="AV534" s="150" t="s">
        <v>81</v>
      </c>
      <c r="AX534" s="1" t="str">
        <f t="shared" si="181"/>
        <v/>
      </c>
      <c r="AY534" s="1" t="str">
        <f t="shared" si="182"/>
        <v/>
      </c>
      <c r="BA534" t="s">
        <v>4426</v>
      </c>
      <c r="BB534" t="s">
        <v>4424</v>
      </c>
      <c r="BY534">
        <v>936432</v>
      </c>
      <c r="BZ534" t="s">
        <v>14505</v>
      </c>
    </row>
    <row r="535" spans="12:78" x14ac:dyDescent="0.25">
      <c r="L535" s="8"/>
      <c r="M535" s="8"/>
      <c r="N535" s="8"/>
      <c r="O535" s="8"/>
      <c r="AE535" t="s">
        <v>81</v>
      </c>
      <c r="AF535" t="s">
        <v>10072</v>
      </c>
      <c r="AG535" t="s">
        <v>11878</v>
      </c>
      <c r="AH535" t="s">
        <v>11879</v>
      </c>
      <c r="AI535" t="s">
        <v>845</v>
      </c>
      <c r="AK535" t="s">
        <v>11880</v>
      </c>
      <c r="AL535" t="s">
        <v>9640</v>
      </c>
      <c r="AN535" s="59" t="s">
        <v>7683</v>
      </c>
      <c r="AP535" s="59" t="s">
        <v>10159</v>
      </c>
      <c r="AQ535" t="s">
        <v>10068</v>
      </c>
      <c r="AR535" s="7">
        <v>42150.804166666669</v>
      </c>
      <c r="AT535" s="150" t="s">
        <v>81</v>
      </c>
      <c r="AU535" s="150" t="s">
        <v>81</v>
      </c>
      <c r="AV535" s="150" t="s">
        <v>81</v>
      </c>
      <c r="AX535" s="1" t="str">
        <f t="shared" si="181"/>
        <v/>
      </c>
      <c r="AY535" s="1" t="str">
        <f t="shared" si="182"/>
        <v/>
      </c>
      <c r="BA535" t="s">
        <v>4427</v>
      </c>
      <c r="BB535" t="s">
        <v>4424</v>
      </c>
      <c r="BY535">
        <v>936433</v>
      </c>
      <c r="BZ535" t="s">
        <v>14505</v>
      </c>
    </row>
    <row r="536" spans="12:78" x14ac:dyDescent="0.25">
      <c r="L536" s="8"/>
      <c r="M536" s="8"/>
      <c r="N536" s="8"/>
      <c r="O536" s="8"/>
      <c r="AE536" t="s">
        <v>81</v>
      </c>
      <c r="AF536" t="s">
        <v>10051</v>
      </c>
      <c r="AG536" t="s">
        <v>11881</v>
      </c>
      <c r="AH536" t="s">
        <v>11882</v>
      </c>
      <c r="AI536" t="s">
        <v>845</v>
      </c>
      <c r="AK536" t="s">
        <v>11883</v>
      </c>
      <c r="AL536" t="s">
        <v>9640</v>
      </c>
      <c r="AN536" s="59" t="s">
        <v>7683</v>
      </c>
      <c r="AP536" s="59" t="s">
        <v>10160</v>
      </c>
      <c r="AQ536" t="s">
        <v>10068</v>
      </c>
      <c r="AR536" s="7">
        <v>42150.804166666669</v>
      </c>
      <c r="AT536" s="150" t="s">
        <v>81</v>
      </c>
      <c r="AU536" s="150" t="s">
        <v>81</v>
      </c>
      <c r="AV536" s="150" t="s">
        <v>81</v>
      </c>
      <c r="AX536" s="1" t="str">
        <f t="shared" si="181"/>
        <v/>
      </c>
      <c r="AY536" s="1" t="str">
        <f t="shared" si="182"/>
        <v/>
      </c>
      <c r="BA536" t="s">
        <v>4428</v>
      </c>
      <c r="BB536" t="s">
        <v>4424</v>
      </c>
      <c r="BY536">
        <v>936434</v>
      </c>
      <c r="BZ536" t="s">
        <v>14505</v>
      </c>
    </row>
    <row r="537" spans="12:78" x14ac:dyDescent="0.25">
      <c r="L537" s="8"/>
      <c r="M537" s="8"/>
      <c r="N537" s="8"/>
      <c r="O537" s="8"/>
      <c r="AE537" t="s">
        <v>81</v>
      </c>
      <c r="AF537" t="s">
        <v>10084</v>
      </c>
      <c r="AG537" t="s">
        <v>6192</v>
      </c>
      <c r="AH537" t="s">
        <v>11884</v>
      </c>
      <c r="AI537" t="s">
        <v>845</v>
      </c>
      <c r="AK537" t="s">
        <v>11885</v>
      </c>
      <c r="AL537" t="s">
        <v>9640</v>
      </c>
      <c r="AN537" s="59" t="s">
        <v>7683</v>
      </c>
      <c r="AP537" s="59" t="s">
        <v>10161</v>
      </c>
      <c r="AQ537" t="s">
        <v>10068</v>
      </c>
      <c r="AR537" s="7">
        <v>42150.804166666669</v>
      </c>
      <c r="AT537" s="150" t="s">
        <v>81</v>
      </c>
      <c r="AU537" s="150" t="s">
        <v>81</v>
      </c>
      <c r="AV537" s="150" t="s">
        <v>81</v>
      </c>
      <c r="AX537" s="1" t="str">
        <f t="shared" si="181"/>
        <v/>
      </c>
      <c r="AY537" s="1" t="str">
        <f t="shared" si="182"/>
        <v/>
      </c>
      <c r="BA537" t="s">
        <v>4429</v>
      </c>
      <c r="BB537" t="s">
        <v>4424</v>
      </c>
      <c r="BY537">
        <v>936435</v>
      </c>
      <c r="BZ537" t="s">
        <v>14505</v>
      </c>
    </row>
    <row r="538" spans="12:78" x14ac:dyDescent="0.25">
      <c r="L538" s="8"/>
      <c r="M538" s="8"/>
      <c r="N538" s="8"/>
      <c r="O538" s="8"/>
      <c r="AE538" t="s">
        <v>81</v>
      </c>
      <c r="AF538" t="s">
        <v>10010</v>
      </c>
      <c r="AG538" t="s">
        <v>6191</v>
      </c>
      <c r="AH538" t="s">
        <v>11886</v>
      </c>
      <c r="AI538" t="s">
        <v>845</v>
      </c>
      <c r="AK538" t="s">
        <v>11887</v>
      </c>
      <c r="AL538" t="s">
        <v>9640</v>
      </c>
      <c r="AN538" s="59" t="s">
        <v>7683</v>
      </c>
      <c r="AP538" s="59" t="s">
        <v>10162</v>
      </c>
      <c r="AQ538" t="s">
        <v>10068</v>
      </c>
      <c r="AR538" s="7">
        <v>42150.804166666669</v>
      </c>
      <c r="AT538" s="150" t="s">
        <v>81</v>
      </c>
      <c r="AU538" s="150" t="s">
        <v>81</v>
      </c>
      <c r="AV538" s="150" t="s">
        <v>81</v>
      </c>
      <c r="AX538" s="1" t="str">
        <f t="shared" si="181"/>
        <v/>
      </c>
      <c r="AY538" s="1" t="str">
        <f t="shared" si="182"/>
        <v/>
      </c>
      <c r="BA538" t="s">
        <v>4430</v>
      </c>
      <c r="BB538" t="s">
        <v>4424</v>
      </c>
      <c r="BY538">
        <v>946437</v>
      </c>
      <c r="BZ538" t="s">
        <v>14505</v>
      </c>
    </row>
    <row r="539" spans="12:78" x14ac:dyDescent="0.25">
      <c r="L539" s="8"/>
      <c r="M539" s="8"/>
      <c r="N539" s="8"/>
      <c r="O539" s="8"/>
      <c r="AE539" t="s">
        <v>81</v>
      </c>
      <c r="AF539" t="s">
        <v>10076</v>
      </c>
      <c r="AG539" t="s">
        <v>6185</v>
      </c>
      <c r="AH539" t="s">
        <v>11888</v>
      </c>
      <c r="AI539" t="s">
        <v>845</v>
      </c>
      <c r="AK539" t="s">
        <v>11889</v>
      </c>
      <c r="AL539" t="s">
        <v>9640</v>
      </c>
      <c r="AN539" s="59" t="s">
        <v>7683</v>
      </c>
      <c r="AP539" s="59" t="s">
        <v>10163</v>
      </c>
      <c r="AQ539" t="s">
        <v>10068</v>
      </c>
      <c r="AR539" s="7">
        <v>42150.804166666669</v>
      </c>
      <c r="AT539" s="150" t="s">
        <v>81</v>
      </c>
      <c r="AU539" s="150" t="s">
        <v>81</v>
      </c>
      <c r="AV539" s="150" t="s">
        <v>81</v>
      </c>
      <c r="AX539" s="1" t="str">
        <f t="shared" si="181"/>
        <v/>
      </c>
      <c r="AY539" s="1" t="str">
        <f t="shared" si="182"/>
        <v/>
      </c>
      <c r="BA539" t="s">
        <v>4431</v>
      </c>
      <c r="BB539" t="s">
        <v>4424</v>
      </c>
      <c r="BY539">
        <v>946438</v>
      </c>
      <c r="BZ539" t="s">
        <v>14505</v>
      </c>
    </row>
    <row r="540" spans="12:78" x14ac:dyDescent="0.25">
      <c r="L540" s="8"/>
      <c r="M540" s="8"/>
      <c r="N540" s="8"/>
      <c r="O540" s="8"/>
      <c r="AE540" t="s">
        <v>81</v>
      </c>
      <c r="AF540" t="s">
        <v>7414</v>
      </c>
      <c r="AG540" t="s">
        <v>7414</v>
      </c>
      <c r="AH540" t="s">
        <v>11890</v>
      </c>
      <c r="AI540" t="s">
        <v>845</v>
      </c>
      <c r="AK540" t="s">
        <v>11891</v>
      </c>
      <c r="AL540" t="s">
        <v>9640</v>
      </c>
      <c r="AN540" s="59" t="s">
        <v>7683</v>
      </c>
      <c r="AP540" s="59" t="s">
        <v>10164</v>
      </c>
      <c r="AQ540" t="s">
        <v>10068</v>
      </c>
      <c r="AR540" s="7">
        <v>42150.804166666669</v>
      </c>
      <c r="AT540" s="150" t="s">
        <v>81</v>
      </c>
      <c r="AU540" s="150" t="s">
        <v>81</v>
      </c>
      <c r="AV540" s="150" t="s">
        <v>81</v>
      </c>
      <c r="AX540" s="1" t="str">
        <f t="shared" si="181"/>
        <v/>
      </c>
      <c r="AY540" s="1" t="str">
        <f t="shared" si="182"/>
        <v/>
      </c>
      <c r="BA540" t="s">
        <v>1119</v>
      </c>
      <c r="BB540" t="s">
        <v>4424</v>
      </c>
      <c r="BY540">
        <v>946439</v>
      </c>
      <c r="BZ540" t="s">
        <v>14505</v>
      </c>
    </row>
    <row r="541" spans="12:78" x14ac:dyDescent="0.25">
      <c r="L541" s="8"/>
      <c r="M541" s="8"/>
      <c r="N541" s="8"/>
      <c r="O541" s="8"/>
      <c r="AE541" t="s">
        <v>81</v>
      </c>
      <c r="AF541" t="s">
        <v>10054</v>
      </c>
      <c r="AG541" t="s">
        <v>11892</v>
      </c>
      <c r="AH541" t="s">
        <v>11893</v>
      </c>
      <c r="AI541" t="s">
        <v>845</v>
      </c>
      <c r="AK541" t="s">
        <v>11894</v>
      </c>
      <c r="AL541" t="s">
        <v>9640</v>
      </c>
      <c r="AN541" s="59" t="s">
        <v>7683</v>
      </c>
      <c r="AP541" s="59" t="s">
        <v>10165</v>
      </c>
      <c r="AQ541" t="s">
        <v>10068</v>
      </c>
      <c r="AR541" s="7">
        <v>42150.804166666669</v>
      </c>
      <c r="AT541" s="150" t="s">
        <v>81</v>
      </c>
      <c r="AU541" s="150" t="s">
        <v>81</v>
      </c>
      <c r="AV541" s="150" t="s">
        <v>81</v>
      </c>
      <c r="AX541" s="1" t="str">
        <f t="shared" si="181"/>
        <v/>
      </c>
      <c r="AY541" s="1" t="str">
        <f t="shared" si="182"/>
        <v/>
      </c>
      <c r="BA541" t="s">
        <v>4432</v>
      </c>
      <c r="BB541" t="s">
        <v>4424</v>
      </c>
      <c r="BY541">
        <v>946440</v>
      </c>
      <c r="BZ541" t="s">
        <v>14505</v>
      </c>
    </row>
    <row r="542" spans="12:78" x14ac:dyDescent="0.25">
      <c r="L542" s="8"/>
      <c r="M542" s="8"/>
      <c r="N542" s="8"/>
      <c r="O542" s="8"/>
      <c r="AE542" t="s">
        <v>81</v>
      </c>
      <c r="AF542" t="s">
        <v>882</v>
      </c>
      <c r="AG542" t="s">
        <v>883</v>
      </c>
      <c r="AH542" t="s">
        <v>81</v>
      </c>
      <c r="AI542" t="s">
        <v>845</v>
      </c>
      <c r="AK542" t="s">
        <v>81</v>
      </c>
      <c r="AL542" t="s">
        <v>9640</v>
      </c>
      <c r="AN542" s="59" t="s">
        <v>7683</v>
      </c>
      <c r="AP542" s="59" t="s">
        <v>10166</v>
      </c>
      <c r="AQ542" t="s">
        <v>10068</v>
      </c>
      <c r="AR542" s="7">
        <v>42150.804166666669</v>
      </c>
      <c r="AT542" s="150" t="s">
        <v>81</v>
      </c>
      <c r="AU542" s="150" t="s">
        <v>81</v>
      </c>
      <c r="AV542" s="150" t="s">
        <v>81</v>
      </c>
      <c r="AX542" s="1" t="str">
        <f t="shared" si="181"/>
        <v/>
      </c>
      <c r="AY542" s="1" t="str">
        <f t="shared" si="182"/>
        <v/>
      </c>
      <c r="BA542" t="s">
        <v>4433</v>
      </c>
      <c r="BB542" t="s">
        <v>4424</v>
      </c>
      <c r="BY542">
        <v>956441</v>
      </c>
      <c r="BZ542" t="s">
        <v>14505</v>
      </c>
    </row>
    <row r="543" spans="12:78" x14ac:dyDescent="0.25">
      <c r="L543" s="8"/>
      <c r="M543" s="8"/>
      <c r="N543" s="8"/>
      <c r="O543" s="8"/>
      <c r="AE543" t="s">
        <v>81</v>
      </c>
      <c r="AF543" t="s">
        <v>154</v>
      </c>
      <c r="AG543" t="s">
        <v>155</v>
      </c>
      <c r="AH543" t="s">
        <v>884</v>
      </c>
      <c r="AI543" t="s">
        <v>845</v>
      </c>
      <c r="AK543" t="s">
        <v>885</v>
      </c>
      <c r="AL543" t="s">
        <v>9640</v>
      </c>
      <c r="AN543" s="59" t="s">
        <v>7683</v>
      </c>
      <c r="AP543" s="59" t="s">
        <v>10167</v>
      </c>
      <c r="AQ543" t="s">
        <v>10068</v>
      </c>
      <c r="AR543" s="7">
        <v>42150.805555555555</v>
      </c>
      <c r="AT543" s="150" t="s">
        <v>81</v>
      </c>
      <c r="AU543" s="150" t="s">
        <v>81</v>
      </c>
      <c r="AV543" s="150" t="s">
        <v>81</v>
      </c>
      <c r="AX543" s="1" t="str">
        <f t="shared" si="181"/>
        <v/>
      </c>
      <c r="AY543" s="1" t="str">
        <f t="shared" si="182"/>
        <v/>
      </c>
      <c r="BA543" t="s">
        <v>4434</v>
      </c>
      <c r="BB543" t="s">
        <v>4424</v>
      </c>
      <c r="BY543">
        <v>956442</v>
      </c>
      <c r="BZ543" t="s">
        <v>14505</v>
      </c>
    </row>
    <row r="544" spans="12:78" x14ac:dyDescent="0.25">
      <c r="L544" s="8"/>
      <c r="M544" s="8"/>
      <c r="N544" s="8"/>
      <c r="O544" s="8"/>
      <c r="AE544" t="s">
        <v>158</v>
      </c>
      <c r="AF544" t="s">
        <v>86</v>
      </c>
      <c r="AG544" t="s">
        <v>87</v>
      </c>
      <c r="AH544" t="s">
        <v>886</v>
      </c>
      <c r="AI544" t="s">
        <v>845</v>
      </c>
      <c r="AK544" t="s">
        <v>887</v>
      </c>
      <c r="AL544" t="s">
        <v>9640</v>
      </c>
      <c r="AN544" s="59" t="s">
        <v>7686</v>
      </c>
      <c r="AP544" s="59" t="s">
        <v>10168</v>
      </c>
      <c r="AQ544" t="s">
        <v>10068</v>
      </c>
      <c r="AR544" s="7">
        <v>42150.805555555555</v>
      </c>
      <c r="AT544" s="150" t="s">
        <v>81</v>
      </c>
      <c r="AU544" s="150" t="s">
        <v>81</v>
      </c>
      <c r="AV544" s="150" t="s">
        <v>81</v>
      </c>
      <c r="AX544" s="1" t="str">
        <f t="shared" si="181"/>
        <v/>
      </c>
      <c r="AY544" s="1" t="str">
        <f t="shared" si="182"/>
        <v/>
      </c>
      <c r="BA544" t="s">
        <v>4435</v>
      </c>
      <c r="BB544" t="s">
        <v>4424</v>
      </c>
      <c r="BY544">
        <v>966444</v>
      </c>
      <c r="BZ544" t="s">
        <v>14505</v>
      </c>
    </row>
    <row r="545" spans="12:78" x14ac:dyDescent="0.25">
      <c r="L545" s="8"/>
      <c r="M545" s="8"/>
      <c r="N545" s="8"/>
      <c r="O545" s="8"/>
      <c r="AE545" t="s">
        <v>81</v>
      </c>
      <c r="AF545" t="s">
        <v>92</v>
      </c>
      <c r="AG545" t="s">
        <v>93</v>
      </c>
      <c r="AH545" t="s">
        <v>888</v>
      </c>
      <c r="AI545" t="s">
        <v>845</v>
      </c>
      <c r="AK545" t="s">
        <v>889</v>
      </c>
      <c r="AL545" t="s">
        <v>9640</v>
      </c>
      <c r="AN545" s="59" t="s">
        <v>7686</v>
      </c>
      <c r="AP545" s="59" t="s">
        <v>10169</v>
      </c>
      <c r="AQ545" t="s">
        <v>10068</v>
      </c>
      <c r="AR545" s="7">
        <v>42150.805555555555</v>
      </c>
      <c r="AT545" s="150" t="s">
        <v>81</v>
      </c>
      <c r="AU545" s="150" t="s">
        <v>81</v>
      </c>
      <c r="AV545" s="150" t="s">
        <v>81</v>
      </c>
      <c r="AX545" s="1" t="str">
        <f t="shared" si="181"/>
        <v/>
      </c>
      <c r="AY545" s="1" t="str">
        <f t="shared" si="182"/>
        <v/>
      </c>
      <c r="BA545" t="s">
        <v>4436</v>
      </c>
      <c r="BB545" t="s">
        <v>4424</v>
      </c>
      <c r="BY545">
        <v>966446</v>
      </c>
      <c r="BZ545" t="s">
        <v>14505</v>
      </c>
    </row>
    <row r="546" spans="12:78" x14ac:dyDescent="0.25">
      <c r="L546" s="8"/>
      <c r="M546" s="8"/>
      <c r="N546" s="8"/>
      <c r="O546" s="8"/>
      <c r="AE546" t="s">
        <v>81</v>
      </c>
      <c r="AF546" t="s">
        <v>96</v>
      </c>
      <c r="AG546" t="s">
        <v>97</v>
      </c>
      <c r="AH546" t="s">
        <v>890</v>
      </c>
      <c r="AI546" t="s">
        <v>845</v>
      </c>
      <c r="AK546" t="s">
        <v>891</v>
      </c>
      <c r="AL546" t="s">
        <v>9640</v>
      </c>
      <c r="AN546" s="59" t="s">
        <v>7686</v>
      </c>
      <c r="AP546" s="59" t="s">
        <v>10170</v>
      </c>
      <c r="AQ546" t="s">
        <v>10068</v>
      </c>
      <c r="AR546" s="7">
        <v>42150.805555555555</v>
      </c>
      <c r="AT546" s="150" t="s">
        <v>81</v>
      </c>
      <c r="AU546" s="150" t="s">
        <v>81</v>
      </c>
      <c r="AV546" s="150" t="s">
        <v>81</v>
      </c>
      <c r="AX546" s="1" t="str">
        <f t="shared" si="181"/>
        <v/>
      </c>
      <c r="AY546" s="1" t="str">
        <f t="shared" si="182"/>
        <v/>
      </c>
      <c r="BA546" t="s">
        <v>4437</v>
      </c>
      <c r="BB546" t="s">
        <v>4424</v>
      </c>
      <c r="BY546">
        <v>966447</v>
      </c>
      <c r="BZ546" t="s">
        <v>14505</v>
      </c>
    </row>
    <row r="547" spans="12:78" x14ac:dyDescent="0.25">
      <c r="L547" s="8"/>
      <c r="M547" s="8"/>
      <c r="N547" s="8"/>
      <c r="O547" s="8"/>
      <c r="AE547" t="s">
        <v>81</v>
      </c>
      <c r="AF547" t="s">
        <v>100</v>
      </c>
      <c r="AG547" t="s">
        <v>101</v>
      </c>
      <c r="AH547" t="s">
        <v>892</v>
      </c>
      <c r="AI547" t="s">
        <v>845</v>
      </c>
      <c r="AK547" t="s">
        <v>893</v>
      </c>
      <c r="AL547" t="s">
        <v>9640</v>
      </c>
      <c r="AN547" s="59" t="s">
        <v>7686</v>
      </c>
      <c r="AP547" s="59" t="s">
        <v>10171</v>
      </c>
      <c r="AQ547" t="s">
        <v>10068</v>
      </c>
      <c r="AR547" s="7">
        <v>42150.805555555555</v>
      </c>
      <c r="AT547" s="150" t="s">
        <v>81</v>
      </c>
      <c r="AU547" s="150" t="s">
        <v>81</v>
      </c>
      <c r="AV547" s="150" t="s">
        <v>81</v>
      </c>
      <c r="AX547" s="1" t="str">
        <f t="shared" si="181"/>
        <v/>
      </c>
      <c r="AY547" s="1" t="str">
        <f t="shared" si="182"/>
        <v/>
      </c>
      <c r="BA547" t="s">
        <v>4438</v>
      </c>
      <c r="BB547" t="s">
        <v>4424</v>
      </c>
      <c r="BY547">
        <v>966448</v>
      </c>
      <c r="BZ547" t="s">
        <v>14505</v>
      </c>
    </row>
    <row r="548" spans="12:78" x14ac:dyDescent="0.25">
      <c r="L548" s="8"/>
      <c r="M548" s="8"/>
      <c r="N548" s="8"/>
      <c r="O548" s="8"/>
      <c r="AE548" t="s">
        <v>81</v>
      </c>
      <c r="AF548" t="s">
        <v>104</v>
      </c>
      <c r="AG548" t="s">
        <v>105</v>
      </c>
      <c r="AH548" t="s">
        <v>894</v>
      </c>
      <c r="AI548" t="s">
        <v>845</v>
      </c>
      <c r="AK548" t="s">
        <v>895</v>
      </c>
      <c r="AL548" t="s">
        <v>9640</v>
      </c>
      <c r="AN548" s="59" t="s">
        <v>7686</v>
      </c>
      <c r="AP548" s="59" t="s">
        <v>10172</v>
      </c>
      <c r="AQ548" t="s">
        <v>10068</v>
      </c>
      <c r="AR548" s="7">
        <v>42150.805555555555</v>
      </c>
      <c r="AT548" s="150" t="s">
        <v>81</v>
      </c>
      <c r="AU548" s="150" t="s">
        <v>81</v>
      </c>
      <c r="AV548" s="150" t="s">
        <v>81</v>
      </c>
      <c r="AX548" s="1" t="str">
        <f t="shared" si="181"/>
        <v/>
      </c>
      <c r="AY548" s="1" t="str">
        <f t="shared" si="182"/>
        <v/>
      </c>
      <c r="BA548" t="s">
        <v>1074</v>
      </c>
      <c r="BB548" t="s">
        <v>4424</v>
      </c>
      <c r="BY548">
        <v>976449</v>
      </c>
      <c r="BZ548" t="s">
        <v>14505</v>
      </c>
    </row>
    <row r="549" spans="12:78" x14ac:dyDescent="0.25">
      <c r="L549" s="8"/>
      <c r="M549" s="8"/>
      <c r="N549" s="8"/>
      <c r="O549" s="8"/>
      <c r="AE549" t="s">
        <v>81</v>
      </c>
      <c r="AF549" t="s">
        <v>108</v>
      </c>
      <c r="AG549" t="s">
        <v>109</v>
      </c>
      <c r="AH549" t="s">
        <v>896</v>
      </c>
      <c r="AI549" t="s">
        <v>845</v>
      </c>
      <c r="AK549" t="s">
        <v>897</v>
      </c>
      <c r="AL549" t="s">
        <v>9640</v>
      </c>
      <c r="AN549" s="59" t="s">
        <v>7686</v>
      </c>
      <c r="AP549" s="59" t="s">
        <v>10173</v>
      </c>
      <c r="AQ549" t="s">
        <v>10068</v>
      </c>
      <c r="AR549" s="7">
        <v>42150.805555555555</v>
      </c>
      <c r="AT549" s="150" t="s">
        <v>81</v>
      </c>
      <c r="AU549" s="150" t="s">
        <v>81</v>
      </c>
      <c r="AV549" s="150" t="s">
        <v>81</v>
      </c>
      <c r="AX549" s="1" t="str">
        <f t="shared" si="181"/>
        <v/>
      </c>
      <c r="AY549" s="1" t="str">
        <f t="shared" si="182"/>
        <v/>
      </c>
      <c r="BA549" t="s">
        <v>4439</v>
      </c>
      <c r="BB549" t="s">
        <v>4424</v>
      </c>
      <c r="BY549">
        <v>976451</v>
      </c>
      <c r="BZ549" t="s">
        <v>14505</v>
      </c>
    </row>
    <row r="550" spans="12:78" x14ac:dyDescent="0.25">
      <c r="L550" s="8"/>
      <c r="M550" s="8"/>
      <c r="N550" s="8"/>
      <c r="O550" s="8"/>
      <c r="AE550" t="s">
        <v>81</v>
      </c>
      <c r="AF550" t="s">
        <v>444</v>
      </c>
      <c r="AG550" t="s">
        <v>444</v>
      </c>
      <c r="AH550" t="s">
        <v>899</v>
      </c>
      <c r="AI550" t="s">
        <v>845</v>
      </c>
      <c r="AK550" t="s">
        <v>900</v>
      </c>
      <c r="AL550" t="s">
        <v>9640</v>
      </c>
      <c r="AN550" s="59" t="s">
        <v>7686</v>
      </c>
      <c r="AP550" s="59" t="s">
        <v>10174</v>
      </c>
      <c r="AQ550" t="s">
        <v>10068</v>
      </c>
      <c r="AR550" s="7">
        <v>42150.805555555555</v>
      </c>
      <c r="AT550" s="150" t="s">
        <v>81</v>
      </c>
      <c r="AU550" s="150" t="s">
        <v>81</v>
      </c>
      <c r="AV550" s="150" t="s">
        <v>81</v>
      </c>
      <c r="AX550" s="1" t="str">
        <f t="shared" si="181"/>
        <v/>
      </c>
      <c r="AY550" s="1" t="str">
        <f t="shared" si="182"/>
        <v/>
      </c>
      <c r="BA550" t="s">
        <v>4440</v>
      </c>
      <c r="BB550" t="s">
        <v>4424</v>
      </c>
      <c r="BY550">
        <v>976452</v>
      </c>
      <c r="BZ550" t="s">
        <v>14505</v>
      </c>
    </row>
    <row r="551" spans="12:78" x14ac:dyDescent="0.25">
      <c r="L551" s="8"/>
      <c r="M551" s="8"/>
      <c r="N551" s="8"/>
      <c r="O551" s="8"/>
      <c r="AE551" t="s">
        <v>81</v>
      </c>
      <c r="AF551" t="s">
        <v>901</v>
      </c>
      <c r="AG551" t="s">
        <v>902</v>
      </c>
      <c r="AH551" t="s">
        <v>903</v>
      </c>
      <c r="AI551" t="s">
        <v>845</v>
      </c>
      <c r="AK551" t="s">
        <v>904</v>
      </c>
      <c r="AL551" t="s">
        <v>9640</v>
      </c>
      <c r="AN551" s="59" t="s">
        <v>7686</v>
      </c>
      <c r="AP551" s="59" t="s">
        <v>10175</v>
      </c>
      <c r="AQ551" t="s">
        <v>10068</v>
      </c>
      <c r="AR551" s="7">
        <v>42150.805555555555</v>
      </c>
      <c r="AT551" s="150" t="s">
        <v>81</v>
      </c>
      <c r="AU551" s="150" t="s">
        <v>81</v>
      </c>
      <c r="AV551" s="150" t="s">
        <v>81</v>
      </c>
      <c r="AX551" s="1" t="str">
        <f t="shared" si="181"/>
        <v/>
      </c>
      <c r="AY551" s="1" t="str">
        <f t="shared" si="182"/>
        <v/>
      </c>
      <c r="BA551" t="s">
        <v>4441</v>
      </c>
      <c r="BB551" t="s">
        <v>4424</v>
      </c>
      <c r="BY551">
        <v>976453</v>
      </c>
      <c r="BZ551" t="s">
        <v>14505</v>
      </c>
    </row>
    <row r="552" spans="12:78" x14ac:dyDescent="0.25">
      <c r="L552" s="8"/>
      <c r="M552" s="8"/>
      <c r="N552" s="8"/>
      <c r="O552" s="8"/>
      <c r="AE552" t="s">
        <v>81</v>
      </c>
      <c r="AF552" t="s">
        <v>444</v>
      </c>
      <c r="AG552" t="s">
        <v>444</v>
      </c>
      <c r="AH552" t="s">
        <v>906</v>
      </c>
      <c r="AI552" t="s">
        <v>845</v>
      </c>
      <c r="AK552" t="s">
        <v>907</v>
      </c>
      <c r="AL552" t="s">
        <v>9640</v>
      </c>
      <c r="AN552" s="59" t="s">
        <v>7686</v>
      </c>
      <c r="AP552" s="59" t="s">
        <v>10176</v>
      </c>
      <c r="AQ552" t="s">
        <v>10068</v>
      </c>
      <c r="AR552" s="7">
        <v>42150.806944444441</v>
      </c>
      <c r="AT552" s="150" t="s">
        <v>81</v>
      </c>
      <c r="AU552" s="150" t="s">
        <v>81</v>
      </c>
      <c r="AV552" s="150" t="s">
        <v>81</v>
      </c>
      <c r="AX552" s="1" t="str">
        <f t="shared" si="181"/>
        <v/>
      </c>
      <c r="AY552" s="1" t="str">
        <f t="shared" si="182"/>
        <v/>
      </c>
      <c r="BA552" t="s">
        <v>4442</v>
      </c>
      <c r="BB552" t="s">
        <v>4424</v>
      </c>
      <c r="BY552">
        <v>976454</v>
      </c>
      <c r="BZ552" t="s">
        <v>14505</v>
      </c>
    </row>
    <row r="553" spans="12:78" x14ac:dyDescent="0.25">
      <c r="L553" s="8"/>
      <c r="M553" s="8"/>
      <c r="N553" s="8"/>
      <c r="O553" s="8"/>
      <c r="AE553" t="s">
        <v>81</v>
      </c>
      <c r="AF553" t="s">
        <v>444</v>
      </c>
      <c r="AG553" t="s">
        <v>444</v>
      </c>
      <c r="AH553" t="s">
        <v>909</v>
      </c>
      <c r="AI553" t="s">
        <v>845</v>
      </c>
      <c r="AK553" t="s">
        <v>910</v>
      </c>
      <c r="AL553" t="s">
        <v>9640</v>
      </c>
      <c r="AN553" s="59" t="s">
        <v>7686</v>
      </c>
      <c r="AP553" s="59" t="s">
        <v>10177</v>
      </c>
      <c r="AQ553" t="s">
        <v>10068</v>
      </c>
      <c r="AR553" s="7">
        <v>42150.806944444441</v>
      </c>
      <c r="AT553" s="150" t="s">
        <v>81</v>
      </c>
      <c r="AU553" s="150" t="s">
        <v>81</v>
      </c>
      <c r="AV553" s="150" t="s">
        <v>81</v>
      </c>
      <c r="AX553" s="1" t="str">
        <f t="shared" si="181"/>
        <v/>
      </c>
      <c r="AY553" s="1" t="str">
        <f t="shared" si="182"/>
        <v/>
      </c>
      <c r="BA553" t="s">
        <v>4443</v>
      </c>
      <c r="BB553" t="s">
        <v>4424</v>
      </c>
      <c r="BY553">
        <v>986456</v>
      </c>
      <c r="BZ553" t="s">
        <v>14505</v>
      </c>
    </row>
    <row r="554" spans="12:78" x14ac:dyDescent="0.25">
      <c r="L554" s="8"/>
      <c r="M554" s="8"/>
      <c r="N554" s="8"/>
      <c r="O554" s="8"/>
      <c r="AE554" t="s">
        <v>81</v>
      </c>
      <c r="AF554" t="s">
        <v>911</v>
      </c>
      <c r="AG554" t="s">
        <v>912</v>
      </c>
      <c r="AH554" t="s">
        <v>913</v>
      </c>
      <c r="AI554" t="s">
        <v>845</v>
      </c>
      <c r="AK554" t="s">
        <v>914</v>
      </c>
      <c r="AL554" t="s">
        <v>9640</v>
      </c>
      <c r="AN554" s="59" t="s">
        <v>7686</v>
      </c>
      <c r="AP554" s="59" t="s">
        <v>10178</v>
      </c>
      <c r="AQ554" t="s">
        <v>10068</v>
      </c>
      <c r="AR554" s="7">
        <v>42150.806944444441</v>
      </c>
      <c r="AT554" s="150" t="s">
        <v>81</v>
      </c>
      <c r="AU554" s="150" t="s">
        <v>81</v>
      </c>
      <c r="AV554" s="150" t="s">
        <v>81</v>
      </c>
      <c r="AX554" s="1" t="str">
        <f t="shared" si="181"/>
        <v/>
      </c>
      <c r="AY554" s="1" t="str">
        <f t="shared" si="182"/>
        <v/>
      </c>
      <c r="BA554" t="s">
        <v>4444</v>
      </c>
      <c r="BB554" t="s">
        <v>4424</v>
      </c>
      <c r="BY554">
        <v>986457</v>
      </c>
      <c r="BZ554" t="s">
        <v>14505</v>
      </c>
    </row>
    <row r="555" spans="12:78" x14ac:dyDescent="0.25">
      <c r="L555" s="8"/>
      <c r="M555" s="8"/>
      <c r="N555" s="8"/>
      <c r="O555" s="8"/>
      <c r="AE555" t="s">
        <v>81</v>
      </c>
      <c r="AF555" t="s">
        <v>444</v>
      </c>
      <c r="AG555" t="s">
        <v>444</v>
      </c>
      <c r="AH555" t="s">
        <v>916</v>
      </c>
      <c r="AI555" t="s">
        <v>845</v>
      </c>
      <c r="AK555" t="s">
        <v>917</v>
      </c>
      <c r="AL555" t="s">
        <v>9640</v>
      </c>
      <c r="AN555" s="59" t="s">
        <v>7686</v>
      </c>
      <c r="AP555" s="59" t="s">
        <v>10179</v>
      </c>
      <c r="AQ555" t="s">
        <v>10068</v>
      </c>
      <c r="AR555" s="7">
        <v>42150.808333333334</v>
      </c>
      <c r="AT555" s="150" t="s">
        <v>81</v>
      </c>
      <c r="AU555" s="150" t="s">
        <v>81</v>
      </c>
      <c r="AV555" s="150" t="s">
        <v>81</v>
      </c>
      <c r="AX555" s="1" t="str">
        <f t="shared" si="181"/>
        <v/>
      </c>
      <c r="AY555" s="1" t="str">
        <f t="shared" si="182"/>
        <v/>
      </c>
      <c r="BA555" t="s">
        <v>4445</v>
      </c>
      <c r="BB555" t="s">
        <v>4424</v>
      </c>
      <c r="BY555">
        <v>986459</v>
      </c>
      <c r="BZ555" t="s">
        <v>14505</v>
      </c>
    </row>
    <row r="556" spans="12:78" x14ac:dyDescent="0.25">
      <c r="L556" s="8"/>
      <c r="M556" s="8"/>
      <c r="N556" s="8"/>
      <c r="O556" s="8"/>
      <c r="AE556" t="s">
        <v>81</v>
      </c>
      <c r="AF556" t="s">
        <v>918</v>
      </c>
      <c r="AG556" t="s">
        <v>919</v>
      </c>
      <c r="AH556" t="s">
        <v>920</v>
      </c>
      <c r="AI556" t="s">
        <v>845</v>
      </c>
      <c r="AK556" t="s">
        <v>921</v>
      </c>
      <c r="AL556" t="s">
        <v>9640</v>
      </c>
      <c r="AN556" s="59" t="s">
        <v>7686</v>
      </c>
      <c r="AP556" s="59" t="s">
        <v>10180</v>
      </c>
      <c r="AQ556" t="s">
        <v>10068</v>
      </c>
      <c r="AR556" s="7">
        <v>42150.808333333334</v>
      </c>
      <c r="AT556" s="150" t="s">
        <v>81</v>
      </c>
      <c r="AU556" s="150" t="s">
        <v>81</v>
      </c>
      <c r="AV556" s="150" t="s">
        <v>81</v>
      </c>
      <c r="AX556" s="1" t="str">
        <f t="shared" si="181"/>
        <v/>
      </c>
      <c r="AY556" s="1" t="str">
        <f t="shared" si="182"/>
        <v/>
      </c>
      <c r="BA556" t="s">
        <v>4446</v>
      </c>
      <c r="BB556" t="s">
        <v>4424</v>
      </c>
      <c r="BY556">
        <v>986460</v>
      </c>
      <c r="BZ556" t="s">
        <v>14505</v>
      </c>
    </row>
    <row r="557" spans="12:78" x14ac:dyDescent="0.25">
      <c r="L557" s="8"/>
      <c r="M557" s="8"/>
      <c r="N557" s="8"/>
      <c r="O557" s="8"/>
      <c r="AE557" t="s">
        <v>81</v>
      </c>
      <c r="AF557" t="s">
        <v>922</v>
      </c>
      <c r="AG557" t="s">
        <v>923</v>
      </c>
      <c r="AH557" t="s">
        <v>924</v>
      </c>
      <c r="AI557" t="s">
        <v>845</v>
      </c>
      <c r="AK557" t="s">
        <v>925</v>
      </c>
      <c r="AL557" t="s">
        <v>9640</v>
      </c>
      <c r="AN557" s="59" t="s">
        <v>7686</v>
      </c>
      <c r="AP557" s="59" t="s">
        <v>10181</v>
      </c>
      <c r="AQ557" t="s">
        <v>10068</v>
      </c>
      <c r="AR557" s="7">
        <v>42150.808333333334</v>
      </c>
      <c r="AT557" s="150" t="s">
        <v>81</v>
      </c>
      <c r="AU557" s="150" t="s">
        <v>81</v>
      </c>
      <c r="AV557" s="150" t="s">
        <v>81</v>
      </c>
      <c r="AX557" s="1" t="str">
        <f t="shared" si="181"/>
        <v/>
      </c>
      <c r="AY557" s="1" t="str">
        <f t="shared" si="182"/>
        <v/>
      </c>
      <c r="BA557" t="s">
        <v>4447</v>
      </c>
      <c r="BB557" t="s">
        <v>4424</v>
      </c>
      <c r="BY557">
        <v>986461</v>
      </c>
      <c r="BZ557" t="s">
        <v>14505</v>
      </c>
    </row>
    <row r="558" spans="12:78" x14ac:dyDescent="0.25">
      <c r="L558" s="8"/>
      <c r="M558" s="8"/>
      <c r="N558" s="8"/>
      <c r="O558" s="8"/>
      <c r="AE558" t="s">
        <v>81</v>
      </c>
      <c r="AF558" t="s">
        <v>926</v>
      </c>
      <c r="AG558" t="s">
        <v>927</v>
      </c>
      <c r="AH558" t="s">
        <v>928</v>
      </c>
      <c r="AI558" t="s">
        <v>845</v>
      </c>
      <c r="AK558" t="s">
        <v>929</v>
      </c>
      <c r="AL558" t="s">
        <v>9640</v>
      </c>
      <c r="AN558" s="59" t="s">
        <v>7686</v>
      </c>
      <c r="AP558" s="59" t="s">
        <v>10182</v>
      </c>
      <c r="AQ558" t="s">
        <v>10068</v>
      </c>
      <c r="AR558" s="7">
        <v>42150.808333333334</v>
      </c>
      <c r="AT558" s="150" t="s">
        <v>81</v>
      </c>
      <c r="AU558" s="150" t="s">
        <v>81</v>
      </c>
      <c r="AV558" s="150" t="s">
        <v>81</v>
      </c>
      <c r="AX558" s="1" t="str">
        <f t="shared" si="181"/>
        <v/>
      </c>
      <c r="AY558" s="1" t="str">
        <f t="shared" si="182"/>
        <v/>
      </c>
      <c r="BA558" t="s">
        <v>4448</v>
      </c>
      <c r="BB558" t="s">
        <v>4424</v>
      </c>
      <c r="BY558">
        <v>986462</v>
      </c>
      <c r="BZ558" t="s">
        <v>14505</v>
      </c>
    </row>
    <row r="559" spans="12:78" x14ac:dyDescent="0.25">
      <c r="L559" s="8"/>
      <c r="M559" s="8"/>
      <c r="N559" s="8"/>
      <c r="O559" s="8"/>
      <c r="AE559" t="s">
        <v>81</v>
      </c>
      <c r="AF559" t="s">
        <v>81</v>
      </c>
      <c r="AG559" t="s">
        <v>81</v>
      </c>
      <c r="AH559" t="s">
        <v>81</v>
      </c>
      <c r="AI559" t="s">
        <v>845</v>
      </c>
      <c r="AK559" t="s">
        <v>81</v>
      </c>
      <c r="AL559" t="s">
        <v>9640</v>
      </c>
      <c r="AN559" s="59" t="s">
        <v>7686</v>
      </c>
      <c r="AP559" s="59" t="s">
        <v>10183</v>
      </c>
      <c r="AQ559" t="s">
        <v>10068</v>
      </c>
      <c r="AR559" s="7">
        <v>42150.808333333334</v>
      </c>
      <c r="AT559" s="150" t="s">
        <v>81</v>
      </c>
      <c r="AU559" s="150" t="s">
        <v>81</v>
      </c>
      <c r="AV559" s="150" t="s">
        <v>81</v>
      </c>
      <c r="AX559" s="1" t="str">
        <f t="shared" si="181"/>
        <v/>
      </c>
      <c r="AY559" s="1" t="str">
        <f t="shared" si="182"/>
        <v/>
      </c>
      <c r="BA559" t="s">
        <v>4449</v>
      </c>
      <c r="BB559" t="s">
        <v>4424</v>
      </c>
      <c r="BY559">
        <v>986464</v>
      </c>
      <c r="BZ559" t="s">
        <v>14505</v>
      </c>
    </row>
    <row r="560" spans="12:78" x14ac:dyDescent="0.25">
      <c r="L560" s="8"/>
      <c r="M560" s="8"/>
      <c r="N560" s="8"/>
      <c r="O560" s="8"/>
      <c r="AE560" t="s">
        <v>81</v>
      </c>
      <c r="AF560" t="s">
        <v>81</v>
      </c>
      <c r="AG560" t="s">
        <v>81</v>
      </c>
      <c r="AH560" t="s">
        <v>81</v>
      </c>
      <c r="AI560" t="s">
        <v>845</v>
      </c>
      <c r="AK560" t="s">
        <v>81</v>
      </c>
      <c r="AL560" t="s">
        <v>9640</v>
      </c>
      <c r="AN560" s="59" t="s">
        <v>7686</v>
      </c>
      <c r="AP560" s="59" t="s">
        <v>10184</v>
      </c>
      <c r="AQ560" t="s">
        <v>10068</v>
      </c>
      <c r="AR560" s="7">
        <v>42150.808333333334</v>
      </c>
      <c r="AT560" s="150" t="s">
        <v>81</v>
      </c>
      <c r="AU560" s="150" t="s">
        <v>81</v>
      </c>
      <c r="AV560" s="150" t="s">
        <v>81</v>
      </c>
      <c r="AX560" s="1" t="str">
        <f t="shared" si="181"/>
        <v/>
      </c>
      <c r="AY560" s="1" t="str">
        <f t="shared" si="182"/>
        <v/>
      </c>
      <c r="BA560" t="s">
        <v>1070</v>
      </c>
      <c r="BB560" t="s">
        <v>4424</v>
      </c>
      <c r="BY560">
        <v>986465</v>
      </c>
      <c r="BZ560" t="s">
        <v>14505</v>
      </c>
    </row>
    <row r="561" spans="12:78" x14ac:dyDescent="0.25">
      <c r="L561" s="8"/>
      <c r="M561" s="8"/>
      <c r="N561" s="8"/>
      <c r="O561" s="8"/>
      <c r="AE561" t="s">
        <v>81</v>
      </c>
      <c r="AF561" t="s">
        <v>81</v>
      </c>
      <c r="AG561" t="s">
        <v>81</v>
      </c>
      <c r="AH561" t="s">
        <v>81</v>
      </c>
      <c r="AI561" t="s">
        <v>845</v>
      </c>
      <c r="AK561" t="s">
        <v>81</v>
      </c>
      <c r="AL561" t="s">
        <v>9640</v>
      </c>
      <c r="AN561" s="59" t="s">
        <v>7686</v>
      </c>
      <c r="AP561" s="59" t="s">
        <v>10185</v>
      </c>
      <c r="AQ561" t="s">
        <v>10068</v>
      </c>
      <c r="AR561" s="7">
        <v>42150.809027777781</v>
      </c>
      <c r="AT561" s="150" t="s">
        <v>81</v>
      </c>
      <c r="AU561" s="150" t="s">
        <v>81</v>
      </c>
      <c r="AV561" s="150" t="s">
        <v>81</v>
      </c>
      <c r="AX561" s="1" t="str">
        <f t="shared" si="181"/>
        <v/>
      </c>
      <c r="AY561" s="1" t="str">
        <f t="shared" si="182"/>
        <v/>
      </c>
      <c r="BA561" t="s">
        <v>4450</v>
      </c>
      <c r="BB561" t="s">
        <v>4424</v>
      </c>
      <c r="BY561">
        <v>996467</v>
      </c>
      <c r="BZ561" t="s">
        <v>14505</v>
      </c>
    </row>
    <row r="562" spans="12:78" x14ac:dyDescent="0.25">
      <c r="L562" s="8"/>
      <c r="M562" s="8"/>
      <c r="N562" s="8"/>
      <c r="O562" s="8"/>
      <c r="AE562" t="s">
        <v>81</v>
      </c>
      <c r="AF562" t="s">
        <v>81</v>
      </c>
      <c r="AG562" t="s">
        <v>81</v>
      </c>
      <c r="AH562" t="s">
        <v>81</v>
      </c>
      <c r="AI562" t="s">
        <v>845</v>
      </c>
      <c r="AK562" t="s">
        <v>81</v>
      </c>
      <c r="AL562" t="s">
        <v>9640</v>
      </c>
      <c r="AN562" s="59" t="s">
        <v>7686</v>
      </c>
      <c r="AP562" s="59" t="s">
        <v>10186</v>
      </c>
      <c r="AQ562" t="s">
        <v>10068</v>
      </c>
      <c r="AR562" s="7">
        <v>42150.810416666667</v>
      </c>
      <c r="AT562" s="150" t="s">
        <v>81</v>
      </c>
      <c r="AU562" s="150" t="s">
        <v>81</v>
      </c>
      <c r="AV562" s="150" t="s">
        <v>81</v>
      </c>
      <c r="AX562" s="1" t="str">
        <f t="shared" si="181"/>
        <v/>
      </c>
      <c r="AY562" s="1" t="str">
        <f t="shared" si="182"/>
        <v/>
      </c>
      <c r="BA562" t="s">
        <v>4451</v>
      </c>
      <c r="BB562" t="s">
        <v>4424</v>
      </c>
      <c r="BY562">
        <v>996468</v>
      </c>
      <c r="BZ562" t="s">
        <v>14505</v>
      </c>
    </row>
    <row r="563" spans="12:78" x14ac:dyDescent="0.25">
      <c r="L563" s="8"/>
      <c r="M563" s="8"/>
      <c r="N563" s="8"/>
      <c r="O563" s="8"/>
      <c r="AE563" t="s">
        <v>81</v>
      </c>
      <c r="AF563" t="s">
        <v>81</v>
      </c>
      <c r="AG563" t="s">
        <v>81</v>
      </c>
      <c r="AH563" t="s">
        <v>81</v>
      </c>
      <c r="AI563" t="s">
        <v>845</v>
      </c>
      <c r="AK563" t="s">
        <v>81</v>
      </c>
      <c r="AL563" t="s">
        <v>9640</v>
      </c>
      <c r="AN563" s="59" t="s">
        <v>7686</v>
      </c>
      <c r="AP563" s="59" t="s">
        <v>10187</v>
      </c>
      <c r="AQ563" t="s">
        <v>10068</v>
      </c>
      <c r="AR563" s="7">
        <v>42150.810416666667</v>
      </c>
      <c r="AT563" s="150" t="s">
        <v>81</v>
      </c>
      <c r="AU563" s="150" t="s">
        <v>81</v>
      </c>
      <c r="AV563" s="150" t="s">
        <v>81</v>
      </c>
      <c r="AX563" s="1" t="str">
        <f t="shared" si="181"/>
        <v/>
      </c>
      <c r="AY563" s="1" t="str">
        <f t="shared" si="182"/>
        <v/>
      </c>
      <c r="BA563" t="s">
        <v>4452</v>
      </c>
      <c r="BB563" t="s">
        <v>4424</v>
      </c>
      <c r="BY563">
        <v>996469</v>
      </c>
      <c r="BZ563" t="s">
        <v>14505</v>
      </c>
    </row>
    <row r="564" spans="12:78" x14ac:dyDescent="0.25">
      <c r="L564" s="8"/>
      <c r="M564" s="8"/>
      <c r="N564" s="8"/>
      <c r="O564" s="8"/>
      <c r="AF564" t="s">
        <v>154</v>
      </c>
      <c r="AG564" t="s">
        <v>155</v>
      </c>
      <c r="AH564" t="s">
        <v>930</v>
      </c>
      <c r="AI564" t="s">
        <v>845</v>
      </c>
      <c r="AK564" t="s">
        <v>931</v>
      </c>
      <c r="AL564" t="s">
        <v>9640</v>
      </c>
      <c r="AN564" s="59" t="s">
        <v>7686</v>
      </c>
      <c r="AP564" s="59" t="s">
        <v>10188</v>
      </c>
      <c r="AQ564" t="s">
        <v>10068</v>
      </c>
      <c r="AR564" s="7">
        <v>42150.810416666667</v>
      </c>
      <c r="AT564" s="150" t="s">
        <v>81</v>
      </c>
      <c r="AU564" s="150" t="s">
        <v>81</v>
      </c>
      <c r="AV564" s="150" t="s">
        <v>81</v>
      </c>
      <c r="AX564" s="1" t="str">
        <f t="shared" si="181"/>
        <v/>
      </c>
      <c r="AY564" s="1" t="str">
        <f t="shared" si="182"/>
        <v/>
      </c>
      <c r="BA564" t="s">
        <v>1446</v>
      </c>
      <c r="BB564" t="s">
        <v>4424</v>
      </c>
      <c r="BY564">
        <v>996470</v>
      </c>
      <c r="BZ564" t="s">
        <v>14505</v>
      </c>
    </row>
    <row r="565" spans="12:78" x14ac:dyDescent="0.25">
      <c r="L565" s="8"/>
      <c r="M565" s="8"/>
      <c r="N565" s="8"/>
      <c r="O565" s="8"/>
      <c r="AE565" t="s">
        <v>199</v>
      </c>
      <c r="AF565" t="s">
        <v>86</v>
      </c>
      <c r="AG565" t="s">
        <v>87</v>
      </c>
      <c r="AH565" t="s">
        <v>932</v>
      </c>
      <c r="AI565" t="s">
        <v>845</v>
      </c>
      <c r="AK565" t="s">
        <v>933</v>
      </c>
      <c r="AL565" t="s">
        <v>9640</v>
      </c>
      <c r="AN565" s="59" t="s">
        <v>7687</v>
      </c>
      <c r="AP565" s="59" t="s">
        <v>10189</v>
      </c>
      <c r="AQ565" t="s">
        <v>10068</v>
      </c>
      <c r="AR565" s="7">
        <v>42150.811805555553</v>
      </c>
      <c r="AT565" s="150" t="s">
        <v>81</v>
      </c>
      <c r="AU565" s="150" t="s">
        <v>81</v>
      </c>
      <c r="AV565" s="150" t="s">
        <v>81</v>
      </c>
      <c r="AX565" s="1" t="str">
        <f t="shared" si="181"/>
        <v/>
      </c>
      <c r="AY565" s="1" t="str">
        <f t="shared" si="182"/>
        <v/>
      </c>
      <c r="BA565" t="s">
        <v>1632</v>
      </c>
      <c r="BB565" t="s">
        <v>4424</v>
      </c>
      <c r="BY565">
        <v>996471</v>
      </c>
      <c r="BZ565" t="s">
        <v>14505</v>
      </c>
    </row>
    <row r="566" spans="12:78" x14ac:dyDescent="0.25">
      <c r="L566" s="8"/>
      <c r="M566" s="8"/>
      <c r="N566" s="8"/>
      <c r="O566" s="8"/>
      <c r="AE566" t="s">
        <v>81</v>
      </c>
      <c r="AF566" t="s">
        <v>92</v>
      </c>
      <c r="AG566" t="s">
        <v>93</v>
      </c>
      <c r="AH566" t="s">
        <v>934</v>
      </c>
      <c r="AI566" t="s">
        <v>845</v>
      </c>
      <c r="AK566" t="s">
        <v>935</v>
      </c>
      <c r="AL566" t="s">
        <v>9640</v>
      </c>
      <c r="AN566" s="59" t="s">
        <v>7687</v>
      </c>
      <c r="AP566" s="59" t="s">
        <v>10190</v>
      </c>
      <c r="AQ566" t="s">
        <v>10068</v>
      </c>
      <c r="AR566" s="7">
        <v>42150.811805555553</v>
      </c>
      <c r="AT566" s="150" t="s">
        <v>81</v>
      </c>
      <c r="AU566" s="150" t="s">
        <v>81</v>
      </c>
      <c r="AV566" s="150" t="s">
        <v>81</v>
      </c>
      <c r="AX566" s="1" t="str">
        <f t="shared" si="181"/>
        <v/>
      </c>
      <c r="AY566" s="1" t="str">
        <f t="shared" si="182"/>
        <v/>
      </c>
      <c r="BA566" t="s">
        <v>4453</v>
      </c>
      <c r="BB566" t="s">
        <v>4424</v>
      </c>
      <c r="BY566" t="s">
        <v>13263</v>
      </c>
      <c r="BZ566" t="s">
        <v>14505</v>
      </c>
    </row>
    <row r="567" spans="12:78" x14ac:dyDescent="0.25">
      <c r="L567" s="8"/>
      <c r="M567" s="8"/>
      <c r="N567" s="8"/>
      <c r="O567" s="8"/>
      <c r="AE567" t="s">
        <v>81</v>
      </c>
      <c r="AF567" t="s">
        <v>96</v>
      </c>
      <c r="AG567" t="s">
        <v>97</v>
      </c>
      <c r="AH567" t="s">
        <v>936</v>
      </c>
      <c r="AI567" t="s">
        <v>845</v>
      </c>
      <c r="AK567" t="s">
        <v>937</v>
      </c>
      <c r="AL567" t="s">
        <v>9640</v>
      </c>
      <c r="AN567" s="59" t="s">
        <v>7687</v>
      </c>
      <c r="AP567" s="59" t="s">
        <v>10191</v>
      </c>
      <c r="AQ567" t="s">
        <v>10068</v>
      </c>
      <c r="AR567" s="7">
        <v>42150.811805555553</v>
      </c>
      <c r="AT567" s="150" t="s">
        <v>81</v>
      </c>
      <c r="AU567" s="150" t="s">
        <v>81</v>
      </c>
      <c r="AV567" s="150" t="s">
        <v>81</v>
      </c>
      <c r="AX567" s="1" t="str">
        <f t="shared" si="181"/>
        <v/>
      </c>
      <c r="AY567" s="1" t="str">
        <f t="shared" si="182"/>
        <v/>
      </c>
      <c r="BA567" t="s">
        <v>879</v>
      </c>
      <c r="BB567" t="s">
        <v>4424</v>
      </c>
      <c r="BY567" t="s">
        <v>13264</v>
      </c>
      <c r="BZ567" t="s">
        <v>14505</v>
      </c>
    </row>
    <row r="568" spans="12:78" x14ac:dyDescent="0.25">
      <c r="L568" s="8"/>
      <c r="M568" s="8"/>
      <c r="N568" s="8"/>
      <c r="O568" s="8"/>
      <c r="AE568" t="s">
        <v>81</v>
      </c>
      <c r="AF568" t="s">
        <v>100</v>
      </c>
      <c r="AG568" t="s">
        <v>101</v>
      </c>
      <c r="AH568" t="s">
        <v>938</v>
      </c>
      <c r="AI568" t="s">
        <v>845</v>
      </c>
      <c r="AK568" t="s">
        <v>939</v>
      </c>
      <c r="AL568" t="s">
        <v>9640</v>
      </c>
      <c r="AN568" s="59" t="s">
        <v>7687</v>
      </c>
      <c r="AP568" s="59" t="s">
        <v>10192</v>
      </c>
      <c r="AQ568" t="s">
        <v>10068</v>
      </c>
      <c r="AR568" s="7">
        <v>42150.811805555553</v>
      </c>
      <c r="AT568" s="150" t="s">
        <v>81</v>
      </c>
      <c r="AU568" s="150" t="s">
        <v>81</v>
      </c>
      <c r="AV568" s="150" t="s">
        <v>81</v>
      </c>
      <c r="AX568" s="1" t="str">
        <f t="shared" si="181"/>
        <v/>
      </c>
      <c r="AY568" s="1" t="str">
        <f t="shared" si="182"/>
        <v/>
      </c>
      <c r="BA568" t="s">
        <v>1078</v>
      </c>
      <c r="BB568" t="s">
        <v>4424</v>
      </c>
      <c r="BY568" t="s">
        <v>13265</v>
      </c>
      <c r="BZ568" t="s">
        <v>14505</v>
      </c>
    </row>
    <row r="569" spans="12:78" x14ac:dyDescent="0.25">
      <c r="L569" s="8"/>
      <c r="M569" s="8"/>
      <c r="N569" s="8"/>
      <c r="O569" s="8"/>
      <c r="AE569" t="s">
        <v>81</v>
      </c>
      <c r="AF569" t="s">
        <v>104</v>
      </c>
      <c r="AG569" t="s">
        <v>105</v>
      </c>
      <c r="AH569" t="s">
        <v>940</v>
      </c>
      <c r="AI569" t="s">
        <v>845</v>
      </c>
      <c r="AK569" t="s">
        <v>7688</v>
      </c>
      <c r="AL569" t="s">
        <v>9640</v>
      </c>
      <c r="AN569" s="59" t="s">
        <v>7687</v>
      </c>
      <c r="AP569" s="59" t="s">
        <v>10193</v>
      </c>
      <c r="AQ569" t="s">
        <v>10068</v>
      </c>
      <c r="AR569" s="7">
        <v>42150.811805555553</v>
      </c>
      <c r="AT569" s="150" t="s">
        <v>81</v>
      </c>
      <c r="AU569" s="150" t="s">
        <v>81</v>
      </c>
      <c r="AV569" s="150" t="s">
        <v>81</v>
      </c>
      <c r="AX569" s="1" t="str">
        <f t="shared" si="181"/>
        <v/>
      </c>
      <c r="AY569" s="1" t="str">
        <f t="shared" si="182"/>
        <v/>
      </c>
      <c r="BA569" t="s">
        <v>4454</v>
      </c>
      <c r="BB569" t="s">
        <v>4424</v>
      </c>
      <c r="BY569" t="s">
        <v>13266</v>
      </c>
      <c r="BZ569" t="s">
        <v>14505</v>
      </c>
    </row>
    <row r="570" spans="12:78" x14ac:dyDescent="0.25">
      <c r="L570" s="8"/>
      <c r="M570" s="8"/>
      <c r="N570" s="8"/>
      <c r="O570" s="8"/>
      <c r="AE570" t="s">
        <v>81</v>
      </c>
      <c r="AF570" t="s">
        <v>108</v>
      </c>
      <c r="AG570" t="s">
        <v>109</v>
      </c>
      <c r="AH570" t="s">
        <v>941</v>
      </c>
      <c r="AI570" t="s">
        <v>845</v>
      </c>
      <c r="AK570" t="s">
        <v>7689</v>
      </c>
      <c r="AL570" t="s">
        <v>9640</v>
      </c>
      <c r="AN570" s="59" t="s">
        <v>7687</v>
      </c>
      <c r="AP570" s="59" t="s">
        <v>10194</v>
      </c>
      <c r="AQ570" t="s">
        <v>10068</v>
      </c>
      <c r="AR570" s="7">
        <v>42150.811805555553</v>
      </c>
      <c r="AT570" s="150" t="s">
        <v>81</v>
      </c>
      <c r="AU570" s="150" t="s">
        <v>81</v>
      </c>
      <c r="AV570" s="150" t="s">
        <v>81</v>
      </c>
      <c r="AX570" s="1" t="str">
        <f t="shared" si="181"/>
        <v/>
      </c>
      <c r="AY570" s="1" t="str">
        <f t="shared" si="182"/>
        <v/>
      </c>
      <c r="BA570" t="s">
        <v>4455</v>
      </c>
      <c r="BB570" t="s">
        <v>4424</v>
      </c>
      <c r="BY570" t="s">
        <v>13267</v>
      </c>
      <c r="BZ570" t="s">
        <v>14505</v>
      </c>
    </row>
    <row r="571" spans="12:78" x14ac:dyDescent="0.25">
      <c r="L571" s="8"/>
      <c r="M571" s="8"/>
      <c r="N571" s="8"/>
      <c r="O571" s="8"/>
      <c r="AE571" t="s">
        <v>81</v>
      </c>
      <c r="AF571" t="s">
        <v>956</v>
      </c>
      <c r="AG571" t="s">
        <v>957</v>
      </c>
      <c r="AH571" t="s">
        <v>7690</v>
      </c>
      <c r="AI571" t="s">
        <v>845</v>
      </c>
      <c r="AK571" t="s">
        <v>7691</v>
      </c>
      <c r="AL571" t="s">
        <v>9640</v>
      </c>
      <c r="AN571" s="59" t="s">
        <v>7687</v>
      </c>
      <c r="AP571" s="59" t="s">
        <v>10195</v>
      </c>
      <c r="AQ571" t="s">
        <v>10068</v>
      </c>
      <c r="AR571" s="7">
        <v>42150.811805555553</v>
      </c>
      <c r="AT571" s="150" t="s">
        <v>81</v>
      </c>
      <c r="AU571" s="150" t="s">
        <v>81</v>
      </c>
      <c r="AV571" s="150" t="s">
        <v>81</v>
      </c>
      <c r="AX571" s="1" t="str">
        <f t="shared" si="181"/>
        <v/>
      </c>
      <c r="AY571" s="1" t="str">
        <f t="shared" si="182"/>
        <v/>
      </c>
      <c r="BA571" t="s">
        <v>1450</v>
      </c>
      <c r="BB571" t="s">
        <v>4424</v>
      </c>
      <c r="BY571" t="s">
        <v>13268</v>
      </c>
      <c r="BZ571" t="s">
        <v>14505</v>
      </c>
    </row>
    <row r="572" spans="12:78" x14ac:dyDescent="0.25">
      <c r="L572" s="8"/>
      <c r="M572" s="8"/>
      <c r="N572" s="8"/>
      <c r="O572" s="8"/>
      <c r="AE572" t="s">
        <v>81</v>
      </c>
      <c r="AF572" t="s">
        <v>960</v>
      </c>
      <c r="AG572" t="s">
        <v>961</v>
      </c>
      <c r="AH572" t="s">
        <v>7692</v>
      </c>
      <c r="AI572" t="s">
        <v>845</v>
      </c>
      <c r="AK572" t="s">
        <v>7693</v>
      </c>
      <c r="AL572" t="s">
        <v>9640</v>
      </c>
      <c r="AN572" s="59" t="s">
        <v>7687</v>
      </c>
      <c r="AP572" s="59" t="s">
        <v>10196</v>
      </c>
      <c r="AQ572" t="s">
        <v>10068</v>
      </c>
      <c r="AR572" s="7">
        <v>42150.813888888886</v>
      </c>
      <c r="AT572" s="150" t="s">
        <v>81</v>
      </c>
      <c r="AU572" s="150" t="s">
        <v>81</v>
      </c>
      <c r="AV572" s="150" t="s">
        <v>81</v>
      </c>
      <c r="AX572" s="1" t="str">
        <f t="shared" si="181"/>
        <v/>
      </c>
      <c r="AY572" s="1" t="str">
        <f t="shared" si="182"/>
        <v/>
      </c>
      <c r="BA572" t="s">
        <v>4456</v>
      </c>
      <c r="BB572" t="s">
        <v>4424</v>
      </c>
      <c r="BY572" t="s">
        <v>13269</v>
      </c>
      <c r="BZ572" t="s">
        <v>14505</v>
      </c>
    </row>
    <row r="573" spans="12:78" x14ac:dyDescent="0.25">
      <c r="L573" s="8"/>
      <c r="M573" s="8"/>
      <c r="N573" s="8"/>
      <c r="O573" s="8"/>
      <c r="AE573" t="s">
        <v>81</v>
      </c>
      <c r="AF573" t="s">
        <v>964</v>
      </c>
      <c r="AG573" t="s">
        <v>965</v>
      </c>
      <c r="AH573" t="s">
        <v>7694</v>
      </c>
      <c r="AI573" t="s">
        <v>845</v>
      </c>
      <c r="AK573" t="s">
        <v>7695</v>
      </c>
      <c r="AL573" t="s">
        <v>9640</v>
      </c>
      <c r="AN573" s="59" t="s">
        <v>7687</v>
      </c>
      <c r="AP573" s="59" t="s">
        <v>10197</v>
      </c>
      <c r="AQ573" t="s">
        <v>10068</v>
      </c>
      <c r="AR573" s="7">
        <v>42150.813888888886</v>
      </c>
      <c r="AT573" s="150" t="s">
        <v>81</v>
      </c>
      <c r="AU573" s="150" t="s">
        <v>81</v>
      </c>
      <c r="AV573" s="150" t="s">
        <v>81</v>
      </c>
      <c r="AX573" s="1" t="str">
        <f t="shared" si="181"/>
        <v/>
      </c>
      <c r="AY573" s="1" t="str">
        <f t="shared" si="182"/>
        <v/>
      </c>
      <c r="BA573" t="s">
        <v>4457</v>
      </c>
      <c r="BB573" t="s">
        <v>4424</v>
      </c>
      <c r="BY573" t="s">
        <v>13270</v>
      </c>
      <c r="BZ573" t="s">
        <v>14505</v>
      </c>
    </row>
    <row r="574" spans="12:78" x14ac:dyDescent="0.25">
      <c r="L574" s="8"/>
      <c r="M574" s="8"/>
      <c r="N574" s="8"/>
      <c r="O574" s="8"/>
      <c r="AE574" t="s">
        <v>81</v>
      </c>
      <c r="AF574" t="s">
        <v>968</v>
      </c>
      <c r="AG574" t="s">
        <v>969</v>
      </c>
      <c r="AH574" t="s">
        <v>7696</v>
      </c>
      <c r="AI574" t="s">
        <v>845</v>
      </c>
      <c r="AK574" t="s">
        <v>7697</v>
      </c>
      <c r="AL574" t="s">
        <v>9640</v>
      </c>
      <c r="AN574" s="59" t="s">
        <v>7687</v>
      </c>
      <c r="AP574" s="59" t="s">
        <v>10198</v>
      </c>
      <c r="AQ574" t="s">
        <v>10068</v>
      </c>
      <c r="AR574" s="7">
        <v>42150.813888888886</v>
      </c>
      <c r="AT574" s="150" t="s">
        <v>81</v>
      </c>
      <c r="AU574" s="150" t="s">
        <v>81</v>
      </c>
      <c r="AV574" s="150" t="s">
        <v>81</v>
      </c>
      <c r="AX574" s="1" t="str">
        <f t="shared" si="181"/>
        <v/>
      </c>
      <c r="AY574" s="1" t="str">
        <f t="shared" si="182"/>
        <v/>
      </c>
      <c r="BA574" t="s">
        <v>4458</v>
      </c>
      <c r="BB574" t="s">
        <v>4424</v>
      </c>
      <c r="BY574" t="s">
        <v>13271</v>
      </c>
      <c r="BZ574" t="s">
        <v>14505</v>
      </c>
    </row>
    <row r="575" spans="12:78" x14ac:dyDescent="0.25">
      <c r="L575" s="8"/>
      <c r="M575" s="8"/>
      <c r="N575" s="8"/>
      <c r="O575" s="8"/>
      <c r="AE575" t="s">
        <v>81</v>
      </c>
      <c r="AF575" t="s">
        <v>980</v>
      </c>
      <c r="AG575" t="s">
        <v>981</v>
      </c>
      <c r="AH575" t="s">
        <v>7698</v>
      </c>
      <c r="AI575" t="s">
        <v>845</v>
      </c>
      <c r="AK575" t="s">
        <v>7699</v>
      </c>
      <c r="AL575" t="s">
        <v>9640</v>
      </c>
      <c r="AN575" s="59" t="s">
        <v>7687</v>
      </c>
      <c r="AP575" s="59" t="s">
        <v>10199</v>
      </c>
      <c r="AQ575" t="s">
        <v>10068</v>
      </c>
      <c r="AR575" s="7">
        <v>42150.81527777778</v>
      </c>
      <c r="AT575" s="150" t="s">
        <v>81</v>
      </c>
      <c r="AU575" s="150" t="s">
        <v>81</v>
      </c>
      <c r="AV575" s="150" t="s">
        <v>81</v>
      </c>
      <c r="AX575" s="1" t="str">
        <f t="shared" si="181"/>
        <v/>
      </c>
      <c r="AY575" s="1" t="str">
        <f t="shared" si="182"/>
        <v/>
      </c>
      <c r="BA575" t="s">
        <v>518</v>
      </c>
      <c r="BB575" t="s">
        <v>4424</v>
      </c>
      <c r="BY575" t="s">
        <v>13272</v>
      </c>
      <c r="BZ575" t="s">
        <v>14505</v>
      </c>
    </row>
    <row r="576" spans="12:78" x14ac:dyDescent="0.25">
      <c r="L576" s="8"/>
      <c r="M576" s="8"/>
      <c r="N576" s="8"/>
      <c r="O576" s="8"/>
      <c r="AE576" t="s">
        <v>81</v>
      </c>
      <c r="AF576" t="s">
        <v>972</v>
      </c>
      <c r="AG576" t="s">
        <v>973</v>
      </c>
      <c r="AH576" t="s">
        <v>7700</v>
      </c>
      <c r="AI576" t="s">
        <v>845</v>
      </c>
      <c r="AK576" t="s">
        <v>7701</v>
      </c>
      <c r="AL576" t="s">
        <v>9640</v>
      </c>
      <c r="AN576" s="59" t="s">
        <v>7687</v>
      </c>
      <c r="AP576" s="59" t="s">
        <v>10200</v>
      </c>
      <c r="AQ576" t="s">
        <v>10068</v>
      </c>
      <c r="AR576" s="7">
        <v>42150.81527777778</v>
      </c>
      <c r="AT576" s="150" t="s">
        <v>81</v>
      </c>
      <c r="AU576" s="150" t="s">
        <v>81</v>
      </c>
      <c r="AV576" s="150" t="s">
        <v>81</v>
      </c>
      <c r="AX576" s="1" t="str">
        <f t="shared" si="181"/>
        <v/>
      </c>
      <c r="AY576" s="1" t="str">
        <f t="shared" si="182"/>
        <v/>
      </c>
      <c r="BA576" t="s">
        <v>1624</v>
      </c>
      <c r="BB576" t="s">
        <v>4424</v>
      </c>
      <c r="BY576" t="s">
        <v>13273</v>
      </c>
      <c r="BZ576" t="s">
        <v>14505</v>
      </c>
    </row>
    <row r="577" spans="12:78" x14ac:dyDescent="0.25">
      <c r="L577" s="8"/>
      <c r="M577" s="8"/>
      <c r="N577" s="8"/>
      <c r="O577" s="8"/>
      <c r="AE577" t="s">
        <v>81</v>
      </c>
      <c r="AF577" t="s">
        <v>7702</v>
      </c>
      <c r="AG577" t="s">
        <v>4075</v>
      </c>
      <c r="AH577" t="s">
        <v>7703</v>
      </c>
      <c r="AI577" t="s">
        <v>845</v>
      </c>
      <c r="AK577" t="s">
        <v>7704</v>
      </c>
      <c r="AL577" t="s">
        <v>9640</v>
      </c>
      <c r="AN577" s="59" t="s">
        <v>7687</v>
      </c>
      <c r="AP577" s="59" t="s">
        <v>10201</v>
      </c>
      <c r="AQ577" t="s">
        <v>10068</v>
      </c>
      <c r="AR577" s="7">
        <v>42150.81527777778</v>
      </c>
      <c r="AT577" s="150" t="s">
        <v>81</v>
      </c>
      <c r="AU577" s="150" t="s">
        <v>81</v>
      </c>
      <c r="AV577" s="150" t="s">
        <v>81</v>
      </c>
      <c r="AX577" s="1" t="str">
        <f t="shared" si="181"/>
        <v/>
      </c>
      <c r="AY577" s="1" t="str">
        <f t="shared" si="182"/>
        <v/>
      </c>
      <c r="BA577" t="s">
        <v>1313</v>
      </c>
      <c r="BB577" t="s">
        <v>4424</v>
      </c>
      <c r="BY577" t="s">
        <v>13274</v>
      </c>
      <c r="BZ577" t="s">
        <v>14505</v>
      </c>
    </row>
    <row r="578" spans="12:78" x14ac:dyDescent="0.25">
      <c r="L578" s="8"/>
      <c r="M578" s="8"/>
      <c r="N578" s="8"/>
      <c r="O578" s="8"/>
      <c r="AE578" t="s">
        <v>81</v>
      </c>
      <c r="AF578" t="s">
        <v>154</v>
      </c>
      <c r="AG578" t="s">
        <v>155</v>
      </c>
      <c r="AH578" t="s">
        <v>942</v>
      </c>
      <c r="AI578" t="s">
        <v>845</v>
      </c>
      <c r="AK578" t="s">
        <v>943</v>
      </c>
      <c r="AL578" t="s">
        <v>9640</v>
      </c>
      <c r="AN578" s="59" t="s">
        <v>7687</v>
      </c>
      <c r="AP578" s="59" t="s">
        <v>10202</v>
      </c>
      <c r="AQ578" t="s">
        <v>10068</v>
      </c>
      <c r="AR578" s="7">
        <v>42150.816666666666</v>
      </c>
      <c r="AT578" s="150" t="s">
        <v>81</v>
      </c>
      <c r="AU578" s="150" t="s">
        <v>81</v>
      </c>
      <c r="AV578" s="150" t="s">
        <v>81</v>
      </c>
      <c r="AX578" s="1" t="str">
        <f t="shared" si="181"/>
        <v/>
      </c>
      <c r="AY578" s="1" t="str">
        <f t="shared" si="182"/>
        <v/>
      </c>
      <c r="BA578" t="s">
        <v>4459</v>
      </c>
      <c r="BB578" t="s">
        <v>4424</v>
      </c>
      <c r="BY578" t="s">
        <v>6601</v>
      </c>
      <c r="BZ578" t="s">
        <v>14505</v>
      </c>
    </row>
    <row r="579" spans="12:78" x14ac:dyDescent="0.25">
      <c r="L579" s="8"/>
      <c r="M579" s="8"/>
      <c r="N579" s="8"/>
      <c r="O579" s="8"/>
      <c r="AE579" t="s">
        <v>214</v>
      </c>
      <c r="AF579" t="s">
        <v>86</v>
      </c>
      <c r="AG579" t="s">
        <v>87</v>
      </c>
      <c r="AH579" t="s">
        <v>944</v>
      </c>
      <c r="AI579" t="s">
        <v>845</v>
      </c>
      <c r="AK579" t="s">
        <v>945</v>
      </c>
      <c r="AL579" t="s">
        <v>9640</v>
      </c>
      <c r="AN579" s="59" t="s">
        <v>7705</v>
      </c>
      <c r="AP579" s="59" t="s">
        <v>10203</v>
      </c>
      <c r="AQ579" t="s">
        <v>10068</v>
      </c>
      <c r="AR579" s="7">
        <v>42150.816666666666</v>
      </c>
      <c r="AT579" s="150" t="s">
        <v>81</v>
      </c>
      <c r="AU579" s="150" t="s">
        <v>81</v>
      </c>
      <c r="AV579" s="150" t="s">
        <v>81</v>
      </c>
      <c r="AX579" s="1" t="str">
        <f t="shared" si="181"/>
        <v/>
      </c>
      <c r="AY579" s="1" t="str">
        <f t="shared" si="182"/>
        <v/>
      </c>
      <c r="BA579" t="s">
        <v>4460</v>
      </c>
      <c r="BB579" t="s">
        <v>4424</v>
      </c>
      <c r="BY579" t="s">
        <v>6632</v>
      </c>
      <c r="BZ579" t="s">
        <v>14505</v>
      </c>
    </row>
    <row r="580" spans="12:78" x14ac:dyDescent="0.25">
      <c r="L580" s="8"/>
      <c r="M580" s="8"/>
      <c r="N580" s="8"/>
      <c r="O580" s="8"/>
      <c r="AE580" t="s">
        <v>81</v>
      </c>
      <c r="AF580" t="s">
        <v>92</v>
      </c>
      <c r="AG580" t="s">
        <v>93</v>
      </c>
      <c r="AH580" t="s">
        <v>946</v>
      </c>
      <c r="AI580" t="s">
        <v>845</v>
      </c>
      <c r="AK580" t="s">
        <v>947</v>
      </c>
      <c r="AL580" t="s">
        <v>9640</v>
      </c>
      <c r="AN580" s="59" t="s">
        <v>7705</v>
      </c>
      <c r="AP580" s="59" t="s">
        <v>10204</v>
      </c>
      <c r="AQ580" t="s">
        <v>10068</v>
      </c>
      <c r="AR580" s="7">
        <v>42150.816666666666</v>
      </c>
      <c r="AT580" s="150" t="s">
        <v>81</v>
      </c>
      <c r="AU580" s="150" t="s">
        <v>81</v>
      </c>
      <c r="AV580" s="150" t="s">
        <v>81</v>
      </c>
      <c r="AX580" s="1" t="str">
        <f t="shared" si="181"/>
        <v/>
      </c>
      <c r="AY580" s="1" t="str">
        <f t="shared" si="182"/>
        <v/>
      </c>
      <c r="BA580" t="s">
        <v>4461</v>
      </c>
      <c r="BB580" t="s">
        <v>4424</v>
      </c>
      <c r="BY580" t="s">
        <v>6630</v>
      </c>
      <c r="BZ580" t="s">
        <v>14505</v>
      </c>
    </row>
    <row r="581" spans="12:78" x14ac:dyDescent="0.25">
      <c r="L581" s="8"/>
      <c r="M581" s="8"/>
      <c r="N581" s="8"/>
      <c r="O581" s="8"/>
      <c r="AE581" t="s">
        <v>81</v>
      </c>
      <c r="AF581" t="s">
        <v>96</v>
      </c>
      <c r="AG581" t="s">
        <v>97</v>
      </c>
      <c r="AH581" t="s">
        <v>948</v>
      </c>
      <c r="AI581" t="s">
        <v>845</v>
      </c>
      <c r="AK581" t="s">
        <v>949</v>
      </c>
      <c r="AL581" t="s">
        <v>9640</v>
      </c>
      <c r="AN581" s="59" t="s">
        <v>7705</v>
      </c>
      <c r="AP581" s="59" t="s">
        <v>10205</v>
      </c>
      <c r="AQ581" t="s">
        <v>10068</v>
      </c>
      <c r="AR581" s="7">
        <v>42150.816666666666</v>
      </c>
      <c r="AT581" s="150" t="s">
        <v>81</v>
      </c>
      <c r="AU581" s="150" t="s">
        <v>81</v>
      </c>
      <c r="AV581" s="150" t="s">
        <v>81</v>
      </c>
      <c r="AX581" s="1" t="str">
        <f t="shared" si="181"/>
        <v/>
      </c>
      <c r="AY581" s="1" t="str">
        <f t="shared" si="182"/>
        <v/>
      </c>
      <c r="BA581" t="s">
        <v>4462</v>
      </c>
      <c r="BB581" t="s">
        <v>4424</v>
      </c>
      <c r="BY581" t="s">
        <v>6629</v>
      </c>
      <c r="BZ581" t="s">
        <v>14505</v>
      </c>
    </row>
    <row r="582" spans="12:78" x14ac:dyDescent="0.25">
      <c r="L582" s="8"/>
      <c r="M582" s="8"/>
      <c r="N582" s="8"/>
      <c r="O582" s="8"/>
      <c r="AE582" t="s">
        <v>81</v>
      </c>
      <c r="AF582" t="s">
        <v>100</v>
      </c>
      <c r="AG582" t="s">
        <v>101</v>
      </c>
      <c r="AH582" t="s">
        <v>950</v>
      </c>
      <c r="AI582" t="s">
        <v>845</v>
      </c>
      <c r="AK582" t="s">
        <v>951</v>
      </c>
      <c r="AL582" t="s">
        <v>9640</v>
      </c>
      <c r="AN582" s="59" t="s">
        <v>7705</v>
      </c>
      <c r="AP582" s="59" t="s">
        <v>10206</v>
      </c>
      <c r="AQ582" t="s">
        <v>10068</v>
      </c>
      <c r="AR582" s="7">
        <v>42150.816666666666</v>
      </c>
      <c r="AT582" s="150" t="s">
        <v>81</v>
      </c>
      <c r="AU582" s="150" t="s">
        <v>81</v>
      </c>
      <c r="AV582" s="150" t="s">
        <v>81</v>
      </c>
      <c r="AX582" s="1" t="str">
        <f t="shared" ref="AX582:AX645" si="183">IF(AU582="","",CONCATENATE("(",RIGHT(AU582,5),"-",RIGHT(AV582,5),")"))</f>
        <v/>
      </c>
      <c r="AY582" s="1" t="str">
        <f t="shared" ref="AY582:AY645" si="184">IF(AT598=AT582,"",CONCATENATE(IF(AT597=AT582,AX597,""),IF(AT596=AT582,AX596,""),IF(AT595=AT582,AX595,""),IF(AT594=AT582,AX594,""),IF(AT593=AT582,AX593,""),IF(AT592=AT582,AX592,""),IF(AT591=AT582,AX591,""),IF(AT590=AT582,AX590,""),IF(AT589=AT582,AX589,""),IF(AT588=AT582,AX588,""),IF(AT587=AT582,AX587,""),IF(AT586=AT582,AX586,""),IF(AT585=AT582,AX585,""),IF(AT584=AT582,AX584,""),IF(AT583=AT582,AX583,""),IF(AT581=AT582,AX581,""),AX582))</f>
        <v/>
      </c>
      <c r="BA582" t="s">
        <v>4463</v>
      </c>
      <c r="BB582" t="s">
        <v>4424</v>
      </c>
      <c r="BY582" t="s">
        <v>5866</v>
      </c>
      <c r="BZ582" t="s">
        <v>14505</v>
      </c>
    </row>
    <row r="583" spans="12:78" x14ac:dyDescent="0.25">
      <c r="L583" s="8"/>
      <c r="M583" s="8"/>
      <c r="N583" s="8"/>
      <c r="O583" s="8"/>
      <c r="AE583" t="s">
        <v>81</v>
      </c>
      <c r="AF583" t="s">
        <v>104</v>
      </c>
      <c r="AG583" t="s">
        <v>105</v>
      </c>
      <c r="AH583" t="s">
        <v>952</v>
      </c>
      <c r="AI583" t="s">
        <v>845</v>
      </c>
      <c r="AK583" t="s">
        <v>953</v>
      </c>
      <c r="AL583" t="s">
        <v>9640</v>
      </c>
      <c r="AN583" s="59" t="s">
        <v>7705</v>
      </c>
      <c r="AP583" s="59" t="s">
        <v>10207</v>
      </c>
      <c r="AQ583" t="s">
        <v>10068</v>
      </c>
      <c r="AR583" s="7">
        <v>42150.816666666666</v>
      </c>
      <c r="AT583" s="150" t="s">
        <v>81</v>
      </c>
      <c r="AU583" s="150" t="s">
        <v>81</v>
      </c>
      <c r="AV583" s="150" t="s">
        <v>81</v>
      </c>
      <c r="AX583" s="1" t="str">
        <f t="shared" si="183"/>
        <v/>
      </c>
      <c r="AY583" s="1" t="str">
        <f t="shared" si="184"/>
        <v/>
      </c>
      <c r="BA583" t="s">
        <v>4464</v>
      </c>
      <c r="BB583" t="s">
        <v>4424</v>
      </c>
      <c r="BY583" t="s">
        <v>5869</v>
      </c>
      <c r="BZ583" t="s">
        <v>14505</v>
      </c>
    </row>
    <row r="584" spans="12:78" x14ac:dyDescent="0.25">
      <c r="L584" s="8"/>
      <c r="M584" s="8"/>
      <c r="N584" s="8"/>
      <c r="O584" s="8"/>
      <c r="AE584" t="s">
        <v>81</v>
      </c>
      <c r="AF584" t="s">
        <v>108</v>
      </c>
      <c r="AG584" t="s">
        <v>109</v>
      </c>
      <c r="AH584" t="s">
        <v>954</v>
      </c>
      <c r="AI584" t="s">
        <v>845</v>
      </c>
      <c r="AK584" t="s">
        <v>955</v>
      </c>
      <c r="AL584" t="s">
        <v>9640</v>
      </c>
      <c r="AN584" s="59" t="s">
        <v>7705</v>
      </c>
      <c r="AP584" s="59" t="s">
        <v>10208</v>
      </c>
      <c r="AQ584" t="s">
        <v>10068</v>
      </c>
      <c r="AR584" s="7">
        <v>42150.816666666666</v>
      </c>
      <c r="AT584" s="150" t="s">
        <v>81</v>
      </c>
      <c r="AU584" s="150" t="s">
        <v>81</v>
      </c>
      <c r="AV584" s="150" t="s">
        <v>81</v>
      </c>
      <c r="AX584" s="1" t="str">
        <f t="shared" si="183"/>
        <v/>
      </c>
      <c r="AY584" s="1" t="str">
        <f t="shared" si="184"/>
        <v/>
      </c>
      <c r="BA584" t="s">
        <v>4465</v>
      </c>
      <c r="BB584" t="s">
        <v>4424</v>
      </c>
      <c r="BY584" t="s">
        <v>5344</v>
      </c>
      <c r="BZ584" t="s">
        <v>14505</v>
      </c>
    </row>
    <row r="585" spans="12:78" x14ac:dyDescent="0.25">
      <c r="L585" s="8"/>
      <c r="M585" s="8"/>
      <c r="N585" s="8"/>
      <c r="O585" s="8"/>
      <c r="AE585" t="s">
        <v>81</v>
      </c>
      <c r="AF585" t="s">
        <v>7414</v>
      </c>
      <c r="AG585" t="s">
        <v>7414</v>
      </c>
      <c r="AH585" t="s">
        <v>958</v>
      </c>
      <c r="AI585" t="s">
        <v>845</v>
      </c>
      <c r="AK585" t="s">
        <v>959</v>
      </c>
      <c r="AL585" t="s">
        <v>9640</v>
      </c>
      <c r="AN585" s="59" t="s">
        <v>7705</v>
      </c>
      <c r="AP585" s="59" t="s">
        <v>10209</v>
      </c>
      <c r="AQ585" t="s">
        <v>10068</v>
      </c>
      <c r="AR585" s="7">
        <v>42150.816666666666</v>
      </c>
      <c r="AT585" s="150" t="s">
        <v>81</v>
      </c>
      <c r="AU585" s="150" t="s">
        <v>81</v>
      </c>
      <c r="AV585" s="150" t="s">
        <v>81</v>
      </c>
      <c r="AX585" s="1" t="str">
        <f t="shared" si="183"/>
        <v/>
      </c>
      <c r="AY585" s="1" t="str">
        <f t="shared" si="184"/>
        <v/>
      </c>
      <c r="BA585" t="s">
        <v>4466</v>
      </c>
      <c r="BB585" t="s">
        <v>4424</v>
      </c>
      <c r="BY585" t="s">
        <v>5343</v>
      </c>
      <c r="BZ585" t="s">
        <v>14505</v>
      </c>
    </row>
    <row r="586" spans="12:78" x14ac:dyDescent="0.25">
      <c r="L586" s="8"/>
      <c r="M586" s="8"/>
      <c r="N586" s="8"/>
      <c r="O586" s="8"/>
      <c r="AE586" t="s">
        <v>81</v>
      </c>
      <c r="AF586" t="s">
        <v>7414</v>
      </c>
      <c r="AG586" t="s">
        <v>7414</v>
      </c>
      <c r="AH586" t="s">
        <v>962</v>
      </c>
      <c r="AI586" t="s">
        <v>845</v>
      </c>
      <c r="AK586" t="s">
        <v>963</v>
      </c>
      <c r="AL586" t="s">
        <v>9640</v>
      </c>
      <c r="AN586" s="59" t="s">
        <v>7705</v>
      </c>
      <c r="AP586" s="59" t="s">
        <v>10210</v>
      </c>
      <c r="AQ586" t="s">
        <v>10068</v>
      </c>
      <c r="AR586" s="7">
        <v>42150.816666666666</v>
      </c>
      <c r="AT586" s="150" t="s">
        <v>81</v>
      </c>
      <c r="AU586" s="150" t="s">
        <v>81</v>
      </c>
      <c r="AV586" s="150" t="s">
        <v>81</v>
      </c>
      <c r="AX586" s="1" t="str">
        <f t="shared" si="183"/>
        <v/>
      </c>
      <c r="AY586" s="1" t="str">
        <f t="shared" si="184"/>
        <v/>
      </c>
      <c r="BA586" t="s">
        <v>4467</v>
      </c>
      <c r="BB586" t="s">
        <v>4424</v>
      </c>
      <c r="BY586" t="s">
        <v>5342</v>
      </c>
      <c r="BZ586" t="s">
        <v>14505</v>
      </c>
    </row>
    <row r="587" spans="12:78" x14ac:dyDescent="0.25">
      <c r="L587" s="8"/>
      <c r="M587" s="8"/>
      <c r="N587" s="8"/>
      <c r="O587" s="8"/>
      <c r="AE587" t="s">
        <v>81</v>
      </c>
      <c r="AF587" t="s">
        <v>444</v>
      </c>
      <c r="AG587" t="s">
        <v>444</v>
      </c>
      <c r="AH587" t="s">
        <v>966</v>
      </c>
      <c r="AI587" t="s">
        <v>845</v>
      </c>
      <c r="AK587" t="s">
        <v>967</v>
      </c>
      <c r="AL587" t="s">
        <v>9640</v>
      </c>
      <c r="AN587" s="59" t="s">
        <v>7705</v>
      </c>
      <c r="AP587" s="59" t="s">
        <v>10211</v>
      </c>
      <c r="AQ587" t="s">
        <v>10068</v>
      </c>
      <c r="AR587" s="7">
        <v>42150.816666666666</v>
      </c>
      <c r="AT587" s="150" t="s">
        <v>81</v>
      </c>
      <c r="AU587" s="150" t="s">
        <v>81</v>
      </c>
      <c r="AV587" s="150" t="s">
        <v>81</v>
      </c>
      <c r="AX587" s="1" t="str">
        <f t="shared" si="183"/>
        <v/>
      </c>
      <c r="AY587" s="1" t="str">
        <f t="shared" si="184"/>
        <v/>
      </c>
      <c r="BA587" t="s">
        <v>499</v>
      </c>
      <c r="BB587" t="s">
        <v>4424</v>
      </c>
      <c r="BY587" t="s">
        <v>13275</v>
      </c>
      <c r="BZ587" t="s">
        <v>14505</v>
      </c>
    </row>
    <row r="588" spans="12:78" x14ac:dyDescent="0.25">
      <c r="L588" s="8"/>
      <c r="M588" s="8"/>
      <c r="N588" s="8"/>
      <c r="O588" s="8"/>
      <c r="AE588" t="s">
        <v>81</v>
      </c>
      <c r="AF588" t="s">
        <v>7414</v>
      </c>
      <c r="AG588" t="s">
        <v>7414</v>
      </c>
      <c r="AH588" t="s">
        <v>970</v>
      </c>
      <c r="AI588" t="s">
        <v>845</v>
      </c>
      <c r="AK588" t="s">
        <v>971</v>
      </c>
      <c r="AL588" t="s">
        <v>9640</v>
      </c>
      <c r="AN588" s="59" t="s">
        <v>7705</v>
      </c>
      <c r="AP588" s="59" t="s">
        <v>10212</v>
      </c>
      <c r="AQ588" t="s">
        <v>10068</v>
      </c>
      <c r="AR588" s="7">
        <v>42150.816666666666</v>
      </c>
      <c r="AT588" s="150" t="s">
        <v>81</v>
      </c>
      <c r="AU588" s="150" t="s">
        <v>81</v>
      </c>
      <c r="AV588" s="150" t="s">
        <v>81</v>
      </c>
      <c r="AX588" s="1" t="str">
        <f t="shared" si="183"/>
        <v/>
      </c>
      <c r="AY588" s="1" t="str">
        <f t="shared" si="184"/>
        <v/>
      </c>
      <c r="BA588" t="s">
        <v>875</v>
      </c>
      <c r="BB588" t="s">
        <v>4424</v>
      </c>
      <c r="BY588" t="s">
        <v>13276</v>
      </c>
      <c r="BZ588" t="s">
        <v>14505</v>
      </c>
    </row>
    <row r="589" spans="12:78" x14ac:dyDescent="0.25">
      <c r="L589" s="8"/>
      <c r="M589" s="8"/>
      <c r="N589" s="8"/>
      <c r="O589" s="8"/>
      <c r="AE589" t="s">
        <v>81</v>
      </c>
      <c r="AF589" t="s">
        <v>444</v>
      </c>
      <c r="AG589" t="s">
        <v>444</v>
      </c>
      <c r="AH589" t="s">
        <v>974</v>
      </c>
      <c r="AI589" t="s">
        <v>845</v>
      </c>
      <c r="AK589" t="s">
        <v>975</v>
      </c>
      <c r="AL589" t="s">
        <v>9640</v>
      </c>
      <c r="AN589" s="59" t="s">
        <v>7705</v>
      </c>
      <c r="AP589" s="59" t="s">
        <v>10213</v>
      </c>
      <c r="AQ589" t="s">
        <v>10068</v>
      </c>
      <c r="AR589" s="7">
        <v>42150.817361111112</v>
      </c>
      <c r="AT589" s="150" t="s">
        <v>81</v>
      </c>
      <c r="AU589" s="150" t="s">
        <v>81</v>
      </c>
      <c r="AV589" s="150" t="s">
        <v>81</v>
      </c>
      <c r="AX589" s="1" t="str">
        <f t="shared" si="183"/>
        <v/>
      </c>
      <c r="AY589" s="1" t="str">
        <f t="shared" si="184"/>
        <v/>
      </c>
      <c r="BA589" t="s">
        <v>1640</v>
      </c>
      <c r="BB589" t="s">
        <v>4424</v>
      </c>
      <c r="BY589" t="s">
        <v>13277</v>
      </c>
      <c r="BZ589" t="s">
        <v>14505</v>
      </c>
    </row>
    <row r="590" spans="12:78" x14ac:dyDescent="0.25">
      <c r="L590" s="8"/>
      <c r="M590" s="8"/>
      <c r="N590" s="8"/>
      <c r="O590" s="8"/>
      <c r="AE590" t="s">
        <v>81</v>
      </c>
      <c r="AF590" t="s">
        <v>7414</v>
      </c>
      <c r="AG590" t="s">
        <v>7414</v>
      </c>
      <c r="AH590" t="s">
        <v>978</v>
      </c>
      <c r="AI590" t="s">
        <v>845</v>
      </c>
      <c r="AK590" t="s">
        <v>979</v>
      </c>
      <c r="AL590" t="s">
        <v>9640</v>
      </c>
      <c r="AN590" s="59" t="s">
        <v>7705</v>
      </c>
      <c r="AP590" s="59" t="s">
        <v>10214</v>
      </c>
      <c r="AQ590" t="s">
        <v>10068</v>
      </c>
      <c r="AR590" s="7">
        <v>42150.817361111112</v>
      </c>
      <c r="AT590" s="150" t="s">
        <v>81</v>
      </c>
      <c r="AU590" s="150" t="s">
        <v>81</v>
      </c>
      <c r="AV590" s="150" t="s">
        <v>81</v>
      </c>
      <c r="AX590" s="1" t="str">
        <f t="shared" si="183"/>
        <v/>
      </c>
      <c r="AY590" s="1" t="str">
        <f t="shared" si="184"/>
        <v/>
      </c>
      <c r="BA590" t="s">
        <v>1098</v>
      </c>
      <c r="BB590" t="s">
        <v>4424</v>
      </c>
      <c r="BY590" t="s">
        <v>13278</v>
      </c>
      <c r="BZ590" t="s">
        <v>14505</v>
      </c>
    </row>
    <row r="591" spans="12:78" x14ac:dyDescent="0.25">
      <c r="L591" s="8"/>
      <c r="M591" s="8"/>
      <c r="N591" s="8"/>
      <c r="O591" s="8"/>
      <c r="AE591" t="s">
        <v>81</v>
      </c>
      <c r="AF591" t="s">
        <v>444</v>
      </c>
      <c r="AG591" t="s">
        <v>444</v>
      </c>
      <c r="AH591" t="s">
        <v>982</v>
      </c>
      <c r="AI591" t="s">
        <v>845</v>
      </c>
      <c r="AK591" t="s">
        <v>983</v>
      </c>
      <c r="AL591" t="s">
        <v>9640</v>
      </c>
      <c r="AN591" s="59" t="s">
        <v>7705</v>
      </c>
      <c r="AP591" s="59" t="s">
        <v>10215</v>
      </c>
      <c r="AQ591" t="s">
        <v>10068</v>
      </c>
      <c r="AR591" s="7">
        <v>42150.817361111112</v>
      </c>
      <c r="AT591" s="150" t="s">
        <v>81</v>
      </c>
      <c r="AU591" s="150" t="s">
        <v>81</v>
      </c>
      <c r="AV591" s="150" t="s">
        <v>81</v>
      </c>
      <c r="AX591" s="1" t="str">
        <f t="shared" si="183"/>
        <v/>
      </c>
      <c r="AY591" s="1" t="str">
        <f t="shared" si="184"/>
        <v/>
      </c>
      <c r="BA591" t="s">
        <v>502</v>
      </c>
      <c r="BB591" t="s">
        <v>4424</v>
      </c>
      <c r="BY591" t="s">
        <v>13279</v>
      </c>
      <c r="BZ591" t="s">
        <v>14505</v>
      </c>
    </row>
    <row r="592" spans="12:78" x14ac:dyDescent="0.25">
      <c r="L592" s="8"/>
      <c r="M592" s="8"/>
      <c r="N592" s="8"/>
      <c r="O592" s="8"/>
      <c r="AE592" t="s">
        <v>81</v>
      </c>
      <c r="AF592" t="s">
        <v>81</v>
      </c>
      <c r="AG592" t="s">
        <v>81</v>
      </c>
      <c r="AH592" t="s">
        <v>81</v>
      </c>
      <c r="AI592" t="s">
        <v>845</v>
      </c>
      <c r="AK592" t="s">
        <v>81</v>
      </c>
      <c r="AL592" t="s">
        <v>9640</v>
      </c>
      <c r="AN592" s="59" t="s">
        <v>7705</v>
      </c>
      <c r="AP592" s="59" t="s">
        <v>10216</v>
      </c>
      <c r="AQ592" t="s">
        <v>10068</v>
      </c>
      <c r="AR592" s="7">
        <v>42150.817361111112</v>
      </c>
      <c r="AT592" s="150" t="s">
        <v>81</v>
      </c>
      <c r="AU592" s="150" t="s">
        <v>81</v>
      </c>
      <c r="AV592" s="150" t="s">
        <v>81</v>
      </c>
      <c r="AX592" s="1" t="str">
        <f t="shared" si="183"/>
        <v/>
      </c>
      <c r="AY592" s="1" t="str">
        <f t="shared" si="184"/>
        <v/>
      </c>
      <c r="BA592" t="s">
        <v>493</v>
      </c>
      <c r="BB592" t="s">
        <v>4424</v>
      </c>
      <c r="BY592" t="s">
        <v>13280</v>
      </c>
      <c r="BZ592" t="s">
        <v>14505</v>
      </c>
    </row>
    <row r="593" spans="12:78" x14ac:dyDescent="0.25">
      <c r="L593" s="8"/>
      <c r="M593" s="8"/>
      <c r="N593" s="8"/>
      <c r="O593" s="8"/>
      <c r="AE593" t="s">
        <v>81</v>
      </c>
      <c r="AF593" t="s">
        <v>81</v>
      </c>
      <c r="AG593" t="s">
        <v>81</v>
      </c>
      <c r="AH593" t="s">
        <v>81</v>
      </c>
      <c r="AI593" t="s">
        <v>845</v>
      </c>
      <c r="AK593" t="s">
        <v>81</v>
      </c>
      <c r="AL593" t="s">
        <v>9640</v>
      </c>
      <c r="AN593" s="59" t="s">
        <v>7705</v>
      </c>
      <c r="AP593" s="59" t="s">
        <v>10217</v>
      </c>
      <c r="AQ593" t="s">
        <v>10068</v>
      </c>
      <c r="AR593" s="7">
        <v>42150.817361111112</v>
      </c>
      <c r="AT593" s="150" t="s">
        <v>81</v>
      </c>
      <c r="AU593" s="150" t="s">
        <v>81</v>
      </c>
      <c r="AV593" s="150" t="s">
        <v>81</v>
      </c>
      <c r="AX593" s="1" t="str">
        <f t="shared" si="183"/>
        <v/>
      </c>
      <c r="AY593" s="1" t="str">
        <f t="shared" si="184"/>
        <v/>
      </c>
      <c r="BA593" t="s">
        <v>508</v>
      </c>
      <c r="BB593" t="s">
        <v>4424</v>
      </c>
      <c r="BY593" t="s">
        <v>13281</v>
      </c>
      <c r="BZ593" t="s">
        <v>14505</v>
      </c>
    </row>
    <row r="594" spans="12:78" x14ac:dyDescent="0.25">
      <c r="L594" s="8"/>
      <c r="M594" s="8"/>
      <c r="N594" s="8"/>
      <c r="O594" s="8"/>
      <c r="AE594" t="s">
        <v>81</v>
      </c>
      <c r="AF594" t="s">
        <v>81</v>
      </c>
      <c r="AG594" t="s">
        <v>81</v>
      </c>
      <c r="AH594" t="s">
        <v>81</v>
      </c>
      <c r="AI594" t="s">
        <v>845</v>
      </c>
      <c r="AK594" t="s">
        <v>81</v>
      </c>
      <c r="AL594" t="s">
        <v>9640</v>
      </c>
      <c r="AN594" s="59" t="s">
        <v>7705</v>
      </c>
      <c r="AP594" s="59" t="s">
        <v>10218</v>
      </c>
      <c r="AQ594" t="s">
        <v>10068</v>
      </c>
      <c r="AR594" s="7">
        <v>42150.817361111112</v>
      </c>
      <c r="AT594" s="150" t="s">
        <v>81</v>
      </c>
      <c r="AU594" s="150" t="s">
        <v>81</v>
      </c>
      <c r="AV594" s="150" t="s">
        <v>81</v>
      </c>
      <c r="AX594" s="1" t="str">
        <f t="shared" si="183"/>
        <v/>
      </c>
      <c r="AY594" s="1" t="str">
        <f t="shared" si="184"/>
        <v/>
      </c>
      <c r="BA594" t="s">
        <v>1101</v>
      </c>
      <c r="BB594" t="s">
        <v>4424</v>
      </c>
      <c r="BY594" t="s">
        <v>6692</v>
      </c>
      <c r="BZ594" t="s">
        <v>14505</v>
      </c>
    </row>
    <row r="595" spans="12:78" x14ac:dyDescent="0.25">
      <c r="L595" s="8"/>
      <c r="M595" s="8"/>
      <c r="N595" s="8"/>
      <c r="O595" s="8"/>
      <c r="AE595" t="s">
        <v>81</v>
      </c>
      <c r="AF595" t="s">
        <v>81</v>
      </c>
      <c r="AG595" t="s">
        <v>81</v>
      </c>
      <c r="AH595" t="s">
        <v>81</v>
      </c>
      <c r="AI595" t="s">
        <v>845</v>
      </c>
      <c r="AK595" t="s">
        <v>81</v>
      </c>
      <c r="AL595" t="s">
        <v>9640</v>
      </c>
      <c r="AN595" s="59" t="s">
        <v>7705</v>
      </c>
      <c r="AP595" s="59" t="s">
        <v>10219</v>
      </c>
      <c r="AQ595" t="s">
        <v>10068</v>
      </c>
      <c r="AR595" s="7">
        <v>42150.817361111112</v>
      </c>
      <c r="AT595" s="150" t="s">
        <v>81</v>
      </c>
      <c r="AU595" s="150" t="s">
        <v>81</v>
      </c>
      <c r="AV595" s="150" t="s">
        <v>81</v>
      </c>
      <c r="AX595" s="1" t="str">
        <f t="shared" si="183"/>
        <v/>
      </c>
      <c r="AY595" s="1" t="str">
        <f t="shared" si="184"/>
        <v/>
      </c>
      <c r="BA595" t="s">
        <v>1062</v>
      </c>
      <c r="BB595" t="s">
        <v>4424</v>
      </c>
      <c r="BY595" t="s">
        <v>6691</v>
      </c>
      <c r="BZ595" t="s">
        <v>14505</v>
      </c>
    </row>
    <row r="596" spans="12:78" x14ac:dyDescent="0.25">
      <c r="L596" s="8"/>
      <c r="M596" s="8"/>
      <c r="N596" s="8"/>
      <c r="O596" s="8"/>
      <c r="AE596" t="s">
        <v>81</v>
      </c>
      <c r="AF596" t="s">
        <v>81</v>
      </c>
      <c r="AG596" t="s">
        <v>81</v>
      </c>
      <c r="AH596" t="s">
        <v>81</v>
      </c>
      <c r="AI596" t="s">
        <v>845</v>
      </c>
      <c r="AK596" t="s">
        <v>81</v>
      </c>
      <c r="AL596" t="s">
        <v>9640</v>
      </c>
      <c r="AN596" s="59" t="s">
        <v>7705</v>
      </c>
      <c r="AP596" s="59" t="s">
        <v>10220</v>
      </c>
      <c r="AQ596" t="s">
        <v>10068</v>
      </c>
      <c r="AR596" s="7">
        <v>42150.817361111112</v>
      </c>
      <c r="AT596" s="150" t="s">
        <v>81</v>
      </c>
      <c r="AU596" s="150" t="s">
        <v>81</v>
      </c>
      <c r="AV596" s="150" t="s">
        <v>81</v>
      </c>
      <c r="AX596" s="1" t="str">
        <f t="shared" si="183"/>
        <v/>
      </c>
      <c r="AY596" s="1" t="str">
        <f t="shared" si="184"/>
        <v/>
      </c>
      <c r="BA596" t="s">
        <v>496</v>
      </c>
      <c r="BB596" t="s">
        <v>4424</v>
      </c>
      <c r="BY596" t="s">
        <v>6690</v>
      </c>
      <c r="BZ596" t="s">
        <v>14505</v>
      </c>
    </row>
    <row r="597" spans="12:78" x14ac:dyDescent="0.25">
      <c r="L597" s="8"/>
      <c r="M597" s="8"/>
      <c r="N597" s="8"/>
      <c r="O597" s="8"/>
      <c r="AE597" t="s">
        <v>81</v>
      </c>
      <c r="AF597" t="s">
        <v>81</v>
      </c>
      <c r="AG597" t="s">
        <v>81</v>
      </c>
      <c r="AH597" t="s">
        <v>81</v>
      </c>
      <c r="AI597" t="s">
        <v>845</v>
      </c>
      <c r="AK597" t="s">
        <v>81</v>
      </c>
      <c r="AL597" t="s">
        <v>9640</v>
      </c>
      <c r="AN597" s="59" t="s">
        <v>7705</v>
      </c>
      <c r="AP597" s="59" t="s">
        <v>10221</v>
      </c>
      <c r="AQ597" t="s">
        <v>10068</v>
      </c>
      <c r="AR597" s="7">
        <v>42150.817361111112</v>
      </c>
      <c r="AT597" s="150" t="s">
        <v>81</v>
      </c>
      <c r="AU597" s="150" t="s">
        <v>81</v>
      </c>
      <c r="AV597" s="150" t="s">
        <v>81</v>
      </c>
      <c r="AX597" s="1" t="str">
        <f t="shared" si="183"/>
        <v/>
      </c>
      <c r="AY597" s="1" t="str">
        <f t="shared" si="184"/>
        <v/>
      </c>
      <c r="BA597" t="s">
        <v>4468</v>
      </c>
      <c r="BB597" t="s">
        <v>4424</v>
      </c>
      <c r="BY597" t="s">
        <v>6689</v>
      </c>
      <c r="BZ597" t="s">
        <v>14505</v>
      </c>
    </row>
    <row r="598" spans="12:78" x14ac:dyDescent="0.25">
      <c r="L598" s="8"/>
      <c r="M598" s="8"/>
      <c r="N598" s="8"/>
      <c r="O598" s="8"/>
      <c r="AE598" t="s">
        <v>81</v>
      </c>
      <c r="AF598" t="s">
        <v>7702</v>
      </c>
      <c r="AG598" t="s">
        <v>4075</v>
      </c>
      <c r="AH598" t="s">
        <v>11895</v>
      </c>
      <c r="AI598" t="s">
        <v>845</v>
      </c>
      <c r="AK598" t="s">
        <v>11896</v>
      </c>
      <c r="AL598" t="s">
        <v>9640</v>
      </c>
      <c r="AN598" s="59" t="s">
        <v>7705</v>
      </c>
      <c r="AP598" s="59" t="s">
        <v>10222</v>
      </c>
      <c r="AQ598" t="s">
        <v>10068</v>
      </c>
      <c r="AR598" s="7">
        <v>42150.817361111112</v>
      </c>
      <c r="AT598" s="150" t="s">
        <v>81</v>
      </c>
      <c r="AU598" s="150" t="s">
        <v>81</v>
      </c>
      <c r="AV598" s="150" t="s">
        <v>81</v>
      </c>
      <c r="AX598" s="1" t="str">
        <f t="shared" si="183"/>
        <v/>
      </c>
      <c r="AY598" s="1" t="str">
        <f t="shared" si="184"/>
        <v/>
      </c>
      <c r="BA598" t="s">
        <v>4469</v>
      </c>
      <c r="BB598" t="s">
        <v>4424</v>
      </c>
      <c r="BY598" t="s">
        <v>6687</v>
      </c>
      <c r="BZ598" t="s">
        <v>14505</v>
      </c>
    </row>
    <row r="599" spans="12:78" x14ac:dyDescent="0.25">
      <c r="L599" s="8"/>
      <c r="M599" s="8"/>
      <c r="N599" s="8"/>
      <c r="O599" s="8"/>
      <c r="AE599" t="s">
        <v>81</v>
      </c>
      <c r="AF599" t="s">
        <v>154</v>
      </c>
      <c r="AG599" t="s">
        <v>155</v>
      </c>
      <c r="AH599" t="s">
        <v>984</v>
      </c>
      <c r="AI599" t="s">
        <v>845</v>
      </c>
      <c r="AK599" t="s">
        <v>985</v>
      </c>
      <c r="AL599" t="s">
        <v>9640</v>
      </c>
      <c r="AN599" s="59" t="s">
        <v>7705</v>
      </c>
      <c r="AP599" s="59" t="s">
        <v>10223</v>
      </c>
      <c r="AQ599" t="s">
        <v>10068</v>
      </c>
      <c r="AR599" s="7">
        <v>42150.817361111112</v>
      </c>
      <c r="AT599" s="150" t="s">
        <v>81</v>
      </c>
      <c r="AU599" s="150" t="s">
        <v>81</v>
      </c>
      <c r="AV599" s="150" t="s">
        <v>81</v>
      </c>
      <c r="AX599" s="1" t="str">
        <f t="shared" si="183"/>
        <v/>
      </c>
      <c r="AY599" s="1" t="str">
        <f t="shared" si="184"/>
        <v/>
      </c>
      <c r="BA599" t="s">
        <v>4470</v>
      </c>
      <c r="BB599" t="s">
        <v>4424</v>
      </c>
      <c r="BY599" t="s">
        <v>6670</v>
      </c>
      <c r="BZ599" t="s">
        <v>14505</v>
      </c>
    </row>
    <row r="600" spans="12:78" x14ac:dyDescent="0.25">
      <c r="L600" s="8"/>
      <c r="M600" s="8"/>
      <c r="N600" s="8"/>
      <c r="O600" s="8"/>
      <c r="AE600" t="s">
        <v>252</v>
      </c>
      <c r="AF600" t="s">
        <v>86</v>
      </c>
      <c r="AG600" t="s">
        <v>87</v>
      </c>
      <c r="AH600" t="s">
        <v>986</v>
      </c>
      <c r="AI600" t="s">
        <v>845</v>
      </c>
      <c r="AK600" t="s">
        <v>987</v>
      </c>
      <c r="AL600" t="s">
        <v>9640</v>
      </c>
      <c r="AN600" s="59" t="s">
        <v>7706</v>
      </c>
      <c r="AP600" s="59" t="s">
        <v>10224</v>
      </c>
      <c r="AQ600" t="s">
        <v>10068</v>
      </c>
      <c r="AR600" s="7">
        <v>42150.817361111112</v>
      </c>
      <c r="AT600" s="150" t="s">
        <v>81</v>
      </c>
      <c r="AU600" s="150" t="s">
        <v>81</v>
      </c>
      <c r="AV600" s="150" t="s">
        <v>81</v>
      </c>
      <c r="AX600" s="1" t="str">
        <f t="shared" si="183"/>
        <v/>
      </c>
      <c r="AY600" s="1" t="str">
        <f t="shared" si="184"/>
        <v/>
      </c>
      <c r="BA600" t="s">
        <v>4471</v>
      </c>
      <c r="BB600" t="s">
        <v>4424</v>
      </c>
      <c r="BY600" t="s">
        <v>6669</v>
      </c>
      <c r="BZ600" t="s">
        <v>14505</v>
      </c>
    </row>
    <row r="601" spans="12:78" x14ac:dyDescent="0.25">
      <c r="L601" s="8"/>
      <c r="M601" s="8"/>
      <c r="N601" s="8"/>
      <c r="O601" s="8"/>
      <c r="AE601" t="s">
        <v>81</v>
      </c>
      <c r="AF601" t="s">
        <v>92</v>
      </c>
      <c r="AG601" t="s">
        <v>93</v>
      </c>
      <c r="AH601" t="s">
        <v>11897</v>
      </c>
      <c r="AI601" t="s">
        <v>845</v>
      </c>
      <c r="AK601" t="s">
        <v>11898</v>
      </c>
      <c r="AL601" t="s">
        <v>9640</v>
      </c>
      <c r="AN601" s="59" t="s">
        <v>7706</v>
      </c>
      <c r="AP601" s="59" t="s">
        <v>10225</v>
      </c>
      <c r="AQ601" t="s">
        <v>10068</v>
      </c>
      <c r="AR601" s="7">
        <v>42150.818749999999</v>
      </c>
      <c r="AT601" s="150" t="s">
        <v>81</v>
      </c>
      <c r="AU601" s="150" t="s">
        <v>81</v>
      </c>
      <c r="AV601" s="150" t="s">
        <v>81</v>
      </c>
      <c r="AX601" s="1" t="str">
        <f t="shared" si="183"/>
        <v/>
      </c>
      <c r="AY601" s="1" t="str">
        <f t="shared" si="184"/>
        <v/>
      </c>
      <c r="BA601" t="s">
        <v>522</v>
      </c>
      <c r="BB601" t="s">
        <v>4424</v>
      </c>
      <c r="BY601" t="s">
        <v>6668</v>
      </c>
      <c r="BZ601" t="s">
        <v>14505</v>
      </c>
    </row>
    <row r="602" spans="12:78" x14ac:dyDescent="0.25">
      <c r="L602" s="8"/>
      <c r="M602" s="8"/>
      <c r="N602" s="8"/>
      <c r="O602" s="8"/>
      <c r="AE602" t="s">
        <v>81</v>
      </c>
      <c r="AF602" t="s">
        <v>96</v>
      </c>
      <c r="AG602" t="s">
        <v>97</v>
      </c>
      <c r="AH602" t="s">
        <v>11899</v>
      </c>
      <c r="AI602" t="s">
        <v>845</v>
      </c>
      <c r="AK602" t="s">
        <v>11900</v>
      </c>
      <c r="AL602" t="s">
        <v>9640</v>
      </c>
      <c r="AN602" s="59" t="s">
        <v>7706</v>
      </c>
      <c r="AP602" s="59" t="s">
        <v>10226</v>
      </c>
      <c r="AQ602" t="s">
        <v>10068</v>
      </c>
      <c r="AR602" s="7">
        <v>42150.818749999999</v>
      </c>
      <c r="AT602" s="150" t="s">
        <v>81</v>
      </c>
      <c r="AU602" s="150" t="s">
        <v>81</v>
      </c>
      <c r="AV602" s="150" t="s">
        <v>81</v>
      </c>
      <c r="AX602" s="1" t="str">
        <f t="shared" si="183"/>
        <v/>
      </c>
      <c r="AY602" s="1" t="str">
        <f t="shared" si="184"/>
        <v/>
      </c>
      <c r="BA602" t="s">
        <v>1636</v>
      </c>
      <c r="BB602" t="s">
        <v>4424</v>
      </c>
      <c r="BY602" t="s">
        <v>6667</v>
      </c>
      <c r="BZ602" t="s">
        <v>14505</v>
      </c>
    </row>
    <row r="603" spans="12:78" x14ac:dyDescent="0.25">
      <c r="L603" s="8"/>
      <c r="M603" s="8"/>
      <c r="N603" s="8"/>
      <c r="O603" s="8"/>
      <c r="AE603" t="s">
        <v>81</v>
      </c>
      <c r="AF603" t="s">
        <v>100</v>
      </c>
      <c r="AG603" t="s">
        <v>101</v>
      </c>
      <c r="AH603" t="s">
        <v>11901</v>
      </c>
      <c r="AI603" t="s">
        <v>845</v>
      </c>
      <c r="AK603" t="s">
        <v>11902</v>
      </c>
      <c r="AL603" t="s">
        <v>9640</v>
      </c>
      <c r="AN603" s="59" t="s">
        <v>7706</v>
      </c>
      <c r="AP603" s="59" t="s">
        <v>10227</v>
      </c>
      <c r="AQ603" t="s">
        <v>10068</v>
      </c>
      <c r="AR603" s="7">
        <v>42150.818749999999</v>
      </c>
      <c r="AT603" s="150" t="s">
        <v>81</v>
      </c>
      <c r="AU603" s="150" t="s">
        <v>81</v>
      </c>
      <c r="AV603" s="150" t="s">
        <v>81</v>
      </c>
      <c r="AX603" s="1" t="str">
        <f t="shared" si="183"/>
        <v/>
      </c>
      <c r="AY603" s="1" t="str">
        <f t="shared" si="184"/>
        <v/>
      </c>
      <c r="BA603" t="s">
        <v>4472</v>
      </c>
      <c r="BB603" t="s">
        <v>4424</v>
      </c>
      <c r="BY603" t="s">
        <v>6091</v>
      </c>
      <c r="BZ603" t="s">
        <v>14505</v>
      </c>
    </row>
    <row r="604" spans="12:78" x14ac:dyDescent="0.25">
      <c r="L604" s="8"/>
      <c r="M604" s="8"/>
      <c r="N604" s="8"/>
      <c r="O604" s="8"/>
      <c r="AE604" t="s">
        <v>81</v>
      </c>
      <c r="AF604" t="s">
        <v>104</v>
      </c>
      <c r="AG604" t="s">
        <v>105</v>
      </c>
      <c r="AH604" t="s">
        <v>11903</v>
      </c>
      <c r="AI604" t="s">
        <v>845</v>
      </c>
      <c r="AK604" t="s">
        <v>11904</v>
      </c>
      <c r="AL604" t="s">
        <v>9640</v>
      </c>
      <c r="AN604" s="59" t="s">
        <v>7706</v>
      </c>
      <c r="AP604" s="59" t="s">
        <v>10228</v>
      </c>
      <c r="AQ604" t="s">
        <v>10068</v>
      </c>
      <c r="AR604" s="7">
        <v>42150.818749999999</v>
      </c>
      <c r="AT604" s="9" t="s">
        <v>81</v>
      </c>
      <c r="AU604" s="150" t="s">
        <v>81</v>
      </c>
      <c r="AV604" s="150" t="s">
        <v>81</v>
      </c>
      <c r="AX604" s="1" t="str">
        <f t="shared" si="183"/>
        <v/>
      </c>
      <c r="AY604" s="1" t="str">
        <f t="shared" si="184"/>
        <v/>
      </c>
      <c r="BA604" t="s">
        <v>4473</v>
      </c>
      <c r="BB604" t="s">
        <v>4424</v>
      </c>
      <c r="BY604" t="s">
        <v>5341</v>
      </c>
      <c r="BZ604" t="s">
        <v>14505</v>
      </c>
    </row>
    <row r="605" spans="12:78" x14ac:dyDescent="0.25">
      <c r="L605" s="8"/>
      <c r="M605" s="8"/>
      <c r="N605" s="8"/>
      <c r="O605" s="8"/>
      <c r="AE605" t="s">
        <v>81</v>
      </c>
      <c r="AF605" t="s">
        <v>108</v>
      </c>
      <c r="AG605" t="s">
        <v>109</v>
      </c>
      <c r="AH605" t="s">
        <v>11905</v>
      </c>
      <c r="AI605" t="s">
        <v>845</v>
      </c>
      <c r="AK605" t="s">
        <v>11906</v>
      </c>
      <c r="AL605" t="s">
        <v>9640</v>
      </c>
      <c r="AN605" s="59" t="s">
        <v>7706</v>
      </c>
      <c r="AP605" s="59" t="s">
        <v>10229</v>
      </c>
      <c r="AQ605" t="s">
        <v>10068</v>
      </c>
      <c r="AR605" s="7">
        <v>42150.818749999999</v>
      </c>
      <c r="AT605" s="150" t="s">
        <v>81</v>
      </c>
      <c r="AU605" s="150" t="s">
        <v>81</v>
      </c>
      <c r="AV605" s="150" t="s">
        <v>81</v>
      </c>
      <c r="AX605" s="1" t="str">
        <f t="shared" si="183"/>
        <v/>
      </c>
      <c r="AY605" s="1" t="str">
        <f t="shared" si="184"/>
        <v/>
      </c>
      <c r="BA605" t="s">
        <v>4474</v>
      </c>
      <c r="BB605" t="s">
        <v>4424</v>
      </c>
      <c r="BY605" t="s">
        <v>5355</v>
      </c>
      <c r="BZ605" t="s">
        <v>14505</v>
      </c>
    </row>
    <row r="606" spans="12:78" x14ac:dyDescent="0.25">
      <c r="L606" s="8"/>
      <c r="M606" s="8"/>
      <c r="N606" s="8"/>
      <c r="O606" s="8"/>
      <c r="AE606" t="s">
        <v>81</v>
      </c>
      <c r="AF606" t="s">
        <v>9927</v>
      </c>
      <c r="AG606" t="s">
        <v>6799</v>
      </c>
      <c r="AH606" t="s">
        <v>11907</v>
      </c>
      <c r="AI606" t="s">
        <v>845</v>
      </c>
      <c r="AK606" t="s">
        <v>11908</v>
      </c>
      <c r="AL606" t="s">
        <v>9640</v>
      </c>
      <c r="AN606" s="59" t="s">
        <v>7706</v>
      </c>
      <c r="AP606" s="59" t="s">
        <v>10230</v>
      </c>
      <c r="AQ606" t="s">
        <v>10068</v>
      </c>
      <c r="AR606" s="7">
        <v>42150.818749999999</v>
      </c>
      <c r="AT606" s="150" t="s">
        <v>81</v>
      </c>
      <c r="AU606" s="150" t="s">
        <v>81</v>
      </c>
      <c r="AV606" s="150" t="s">
        <v>81</v>
      </c>
      <c r="AX606" s="1" t="str">
        <f t="shared" si="183"/>
        <v/>
      </c>
      <c r="AY606" s="1" t="str">
        <f t="shared" si="184"/>
        <v/>
      </c>
      <c r="BA606" t="s">
        <v>530</v>
      </c>
      <c r="BB606" t="s">
        <v>4424</v>
      </c>
      <c r="BY606" t="s">
        <v>5354</v>
      </c>
      <c r="BZ606" t="s">
        <v>14505</v>
      </c>
    </row>
    <row r="607" spans="12:78" x14ac:dyDescent="0.25">
      <c r="L607" s="8"/>
      <c r="M607" s="8"/>
      <c r="N607" s="8"/>
      <c r="O607" s="8"/>
      <c r="AE607" t="s">
        <v>81</v>
      </c>
      <c r="AF607" t="s">
        <v>9925</v>
      </c>
      <c r="AG607" t="s">
        <v>6798</v>
      </c>
      <c r="AH607" t="s">
        <v>11909</v>
      </c>
      <c r="AI607" t="s">
        <v>845</v>
      </c>
      <c r="AK607" t="s">
        <v>11910</v>
      </c>
      <c r="AL607" t="s">
        <v>9640</v>
      </c>
      <c r="AN607" s="59" t="s">
        <v>7706</v>
      </c>
      <c r="AP607" s="59" t="s">
        <v>10231</v>
      </c>
      <c r="AQ607" t="s">
        <v>10068</v>
      </c>
      <c r="AR607" s="7">
        <v>42150.820138888892</v>
      </c>
      <c r="AT607" s="150" t="s">
        <v>81</v>
      </c>
      <c r="AU607" s="150" t="s">
        <v>81</v>
      </c>
      <c r="AV607" s="150" t="s">
        <v>81</v>
      </c>
      <c r="AX607" s="1" t="str">
        <f t="shared" si="183"/>
        <v/>
      </c>
      <c r="AY607" s="1" t="str">
        <f t="shared" si="184"/>
        <v/>
      </c>
      <c r="BA607" t="s">
        <v>4475</v>
      </c>
      <c r="BB607" t="s">
        <v>4424</v>
      </c>
      <c r="BY607" t="s">
        <v>5364</v>
      </c>
      <c r="BZ607" t="s">
        <v>14505</v>
      </c>
    </row>
    <row r="608" spans="12:78" x14ac:dyDescent="0.25">
      <c r="L608" s="8"/>
      <c r="M608" s="8"/>
      <c r="N608" s="8"/>
      <c r="O608" s="8"/>
      <c r="AE608" t="s">
        <v>81</v>
      </c>
      <c r="AF608" t="s">
        <v>10073</v>
      </c>
      <c r="AG608" t="s">
        <v>6801</v>
      </c>
      <c r="AH608" t="s">
        <v>11911</v>
      </c>
      <c r="AI608" t="s">
        <v>845</v>
      </c>
      <c r="AK608" t="s">
        <v>11912</v>
      </c>
      <c r="AL608" t="s">
        <v>9640</v>
      </c>
      <c r="AN608" s="59" t="s">
        <v>7706</v>
      </c>
      <c r="AP608" s="59" t="s">
        <v>10232</v>
      </c>
      <c r="AQ608" t="s">
        <v>10068</v>
      </c>
      <c r="AR608" s="7">
        <v>42150.820138888892</v>
      </c>
      <c r="AT608" s="150" t="s">
        <v>81</v>
      </c>
      <c r="AU608" s="150" t="s">
        <v>81</v>
      </c>
      <c r="AV608" s="150" t="s">
        <v>81</v>
      </c>
      <c r="AX608" s="1" t="str">
        <f t="shared" si="183"/>
        <v/>
      </c>
      <c r="AY608" s="1" t="str">
        <f t="shared" si="184"/>
        <v/>
      </c>
      <c r="BA608" t="s">
        <v>526</v>
      </c>
      <c r="BB608" t="s">
        <v>4424</v>
      </c>
      <c r="BY608" t="s">
        <v>13282</v>
      </c>
      <c r="BZ608" t="s">
        <v>14505</v>
      </c>
    </row>
    <row r="609" spans="12:78" x14ac:dyDescent="0.25">
      <c r="L609" s="8"/>
      <c r="M609" s="8"/>
      <c r="N609" s="8"/>
      <c r="O609" s="8"/>
      <c r="AE609" t="s">
        <v>81</v>
      </c>
      <c r="AF609" t="s">
        <v>413</v>
      </c>
      <c r="AG609" t="s">
        <v>414</v>
      </c>
      <c r="AH609" t="s">
        <v>11913</v>
      </c>
      <c r="AI609" t="s">
        <v>845</v>
      </c>
      <c r="AK609" t="s">
        <v>11914</v>
      </c>
      <c r="AL609" t="s">
        <v>9640</v>
      </c>
      <c r="AN609" s="59" t="s">
        <v>7706</v>
      </c>
      <c r="AP609" s="59" t="s">
        <v>10233</v>
      </c>
      <c r="AQ609" t="s">
        <v>10068</v>
      </c>
      <c r="AR609" s="7">
        <v>42150.820138888892</v>
      </c>
      <c r="AT609" s="150" t="s">
        <v>81</v>
      </c>
      <c r="AU609" s="150" t="s">
        <v>81</v>
      </c>
      <c r="AV609" s="150" t="s">
        <v>81</v>
      </c>
      <c r="AX609" s="1" t="str">
        <f t="shared" si="183"/>
        <v/>
      </c>
      <c r="AY609" s="1" t="str">
        <f t="shared" si="184"/>
        <v/>
      </c>
      <c r="BA609" t="s">
        <v>4476</v>
      </c>
      <c r="BB609" t="s">
        <v>4424</v>
      </c>
      <c r="BY609" t="s">
        <v>13283</v>
      </c>
      <c r="BZ609" t="s">
        <v>14505</v>
      </c>
    </row>
    <row r="610" spans="12:78" x14ac:dyDescent="0.25">
      <c r="L610" s="8"/>
      <c r="M610" s="8"/>
      <c r="N610" s="8"/>
      <c r="O610" s="8"/>
      <c r="AE610" t="s">
        <v>81</v>
      </c>
      <c r="AF610" t="s">
        <v>401</v>
      </c>
      <c r="AG610" t="s">
        <v>402</v>
      </c>
      <c r="AH610" t="s">
        <v>11915</v>
      </c>
      <c r="AI610" t="s">
        <v>845</v>
      </c>
      <c r="AK610" t="s">
        <v>11916</v>
      </c>
      <c r="AL610" t="s">
        <v>9640</v>
      </c>
      <c r="AN610" s="59" t="s">
        <v>7706</v>
      </c>
      <c r="AP610" s="59" t="s">
        <v>10234</v>
      </c>
      <c r="AQ610" t="s">
        <v>10068</v>
      </c>
      <c r="AR610" s="7">
        <v>42150.820138888892</v>
      </c>
      <c r="AT610" s="150" t="s">
        <v>81</v>
      </c>
      <c r="AU610" s="150" t="s">
        <v>81</v>
      </c>
      <c r="AV610" s="150" t="s">
        <v>81</v>
      </c>
      <c r="AX610" s="1" t="str">
        <f t="shared" si="183"/>
        <v/>
      </c>
      <c r="AY610" s="1" t="str">
        <f t="shared" si="184"/>
        <v/>
      </c>
      <c r="BA610" t="s">
        <v>1110</v>
      </c>
      <c r="BB610" t="s">
        <v>4424</v>
      </c>
      <c r="BY610" t="s">
        <v>13284</v>
      </c>
      <c r="BZ610" t="s">
        <v>14505</v>
      </c>
    </row>
    <row r="611" spans="12:78" x14ac:dyDescent="0.25">
      <c r="L611" s="8"/>
      <c r="M611" s="8"/>
      <c r="N611" s="8"/>
      <c r="O611" s="8"/>
      <c r="AE611" t="s">
        <v>81</v>
      </c>
      <c r="AF611" t="s">
        <v>417</v>
      </c>
      <c r="AG611" t="s">
        <v>418</v>
      </c>
      <c r="AH611" t="s">
        <v>11917</v>
      </c>
      <c r="AI611" t="s">
        <v>845</v>
      </c>
      <c r="AK611" t="s">
        <v>11918</v>
      </c>
      <c r="AL611" t="s">
        <v>9640</v>
      </c>
      <c r="AN611" s="59" t="s">
        <v>7706</v>
      </c>
      <c r="AP611" s="59" t="s">
        <v>10235</v>
      </c>
      <c r="AQ611" t="s">
        <v>10068</v>
      </c>
      <c r="AR611" s="7">
        <v>42150.820138888892</v>
      </c>
      <c r="AT611" s="150" t="s">
        <v>81</v>
      </c>
      <c r="AU611" s="150" t="s">
        <v>81</v>
      </c>
      <c r="AV611" s="150" t="s">
        <v>81</v>
      </c>
      <c r="AX611" s="1" t="str">
        <f t="shared" si="183"/>
        <v/>
      </c>
      <c r="AY611" s="1" t="str">
        <f t="shared" si="184"/>
        <v/>
      </c>
      <c r="BA611" t="s">
        <v>4477</v>
      </c>
      <c r="BB611" t="s">
        <v>4424</v>
      </c>
      <c r="BY611" t="s">
        <v>13285</v>
      </c>
      <c r="BZ611" t="s">
        <v>14505</v>
      </c>
    </row>
    <row r="612" spans="12:78" x14ac:dyDescent="0.25">
      <c r="L612" s="8"/>
      <c r="M612" s="8"/>
      <c r="N612" s="8"/>
      <c r="O612" s="8"/>
      <c r="AE612" t="s">
        <v>81</v>
      </c>
      <c r="AF612" t="s">
        <v>421</v>
      </c>
      <c r="AG612" t="s">
        <v>422</v>
      </c>
      <c r="AH612" t="s">
        <v>11919</v>
      </c>
      <c r="AI612" t="s">
        <v>845</v>
      </c>
      <c r="AK612" t="s">
        <v>11920</v>
      </c>
      <c r="AL612" t="s">
        <v>9640</v>
      </c>
      <c r="AN612" s="59" t="s">
        <v>7706</v>
      </c>
      <c r="AP612" s="59" t="s">
        <v>10236</v>
      </c>
      <c r="AQ612" t="s">
        <v>10068</v>
      </c>
      <c r="AR612" s="7">
        <v>42150.820138888892</v>
      </c>
      <c r="AT612" s="150" t="s">
        <v>81</v>
      </c>
      <c r="AU612" s="150" t="s">
        <v>81</v>
      </c>
      <c r="AV612" s="150" t="s">
        <v>81</v>
      </c>
      <c r="AX612" s="1" t="str">
        <f t="shared" si="183"/>
        <v/>
      </c>
      <c r="AY612" s="1" t="str">
        <f t="shared" si="184"/>
        <v/>
      </c>
      <c r="BA612" t="s">
        <v>4478</v>
      </c>
      <c r="BB612" t="s">
        <v>4424</v>
      </c>
      <c r="BY612" t="s">
        <v>13286</v>
      </c>
      <c r="BZ612" t="s">
        <v>14505</v>
      </c>
    </row>
    <row r="613" spans="12:78" x14ac:dyDescent="0.25">
      <c r="L613" s="8"/>
      <c r="M613" s="8"/>
      <c r="N613" s="8"/>
      <c r="O613" s="8"/>
      <c r="AE613" t="s">
        <v>81</v>
      </c>
      <c r="AF613" t="s">
        <v>405</v>
      </c>
      <c r="AG613" t="s">
        <v>406</v>
      </c>
      <c r="AH613" t="s">
        <v>11921</v>
      </c>
      <c r="AI613" t="s">
        <v>845</v>
      </c>
      <c r="AK613" t="s">
        <v>11922</v>
      </c>
      <c r="AL613" t="s">
        <v>9640</v>
      </c>
      <c r="AN613" s="59" t="s">
        <v>7706</v>
      </c>
      <c r="AP613" s="59" t="s">
        <v>10237</v>
      </c>
      <c r="AQ613" t="s">
        <v>10068</v>
      </c>
      <c r="AR613" s="7">
        <v>42150.821527777778</v>
      </c>
      <c r="AT613" s="150" t="s">
        <v>81</v>
      </c>
      <c r="AU613" s="150" t="s">
        <v>81</v>
      </c>
      <c r="AV613" s="150" t="s">
        <v>81</v>
      </c>
      <c r="AX613" s="1" t="str">
        <f t="shared" si="183"/>
        <v/>
      </c>
      <c r="AY613" s="1" t="str">
        <f t="shared" si="184"/>
        <v/>
      </c>
      <c r="BA613" t="s">
        <v>4479</v>
      </c>
      <c r="BB613" t="s">
        <v>4424</v>
      </c>
      <c r="BY613" t="s">
        <v>13287</v>
      </c>
      <c r="BZ613" t="s">
        <v>14505</v>
      </c>
    </row>
    <row r="614" spans="12:78" x14ac:dyDescent="0.25">
      <c r="L614" s="8"/>
      <c r="M614" s="8"/>
      <c r="N614" s="8"/>
      <c r="O614" s="8"/>
      <c r="AE614" t="s">
        <v>81</v>
      </c>
      <c r="AF614" t="s">
        <v>7435</v>
      </c>
      <c r="AG614" t="s">
        <v>6804</v>
      </c>
      <c r="AH614" t="s">
        <v>11923</v>
      </c>
      <c r="AI614" t="s">
        <v>845</v>
      </c>
      <c r="AK614" t="s">
        <v>11924</v>
      </c>
      <c r="AL614" t="s">
        <v>9640</v>
      </c>
      <c r="AN614" s="59" t="s">
        <v>7706</v>
      </c>
      <c r="AP614" s="59" t="s">
        <v>10238</v>
      </c>
      <c r="AQ614" t="s">
        <v>10068</v>
      </c>
      <c r="AR614" s="7">
        <v>42150.821527777778</v>
      </c>
      <c r="AT614" s="150" t="s">
        <v>81</v>
      </c>
      <c r="AU614" s="150" t="s">
        <v>81</v>
      </c>
      <c r="AV614" s="150" t="s">
        <v>81</v>
      </c>
      <c r="AX614" s="1" t="str">
        <f t="shared" si="183"/>
        <v/>
      </c>
      <c r="AY614" s="1" t="str">
        <f t="shared" si="184"/>
        <v/>
      </c>
      <c r="BA614" t="s">
        <v>4480</v>
      </c>
      <c r="BB614" t="s">
        <v>4424</v>
      </c>
      <c r="BY614" t="s">
        <v>13288</v>
      </c>
      <c r="BZ614" t="s">
        <v>14505</v>
      </c>
    </row>
    <row r="615" spans="12:78" x14ac:dyDescent="0.25">
      <c r="L615" s="8"/>
      <c r="M615" s="8"/>
      <c r="N615" s="8"/>
      <c r="O615" s="8"/>
      <c r="AE615" t="s">
        <v>81</v>
      </c>
      <c r="AF615" t="s">
        <v>11925</v>
      </c>
      <c r="AG615" t="s">
        <v>6800</v>
      </c>
      <c r="AH615" t="s">
        <v>11926</v>
      </c>
      <c r="AI615" t="s">
        <v>845</v>
      </c>
      <c r="AK615" t="s">
        <v>11927</v>
      </c>
      <c r="AL615" t="s">
        <v>9640</v>
      </c>
      <c r="AN615" s="59" t="s">
        <v>7706</v>
      </c>
      <c r="AP615" s="59" t="s">
        <v>10239</v>
      </c>
      <c r="AQ615" t="s">
        <v>10068</v>
      </c>
      <c r="AR615" s="7">
        <v>42150.821527777778</v>
      </c>
      <c r="AT615" s="150" t="s">
        <v>81</v>
      </c>
      <c r="AU615" s="150" t="s">
        <v>81</v>
      </c>
      <c r="AV615" s="150" t="s">
        <v>81</v>
      </c>
      <c r="AX615" s="1" t="str">
        <f t="shared" si="183"/>
        <v/>
      </c>
      <c r="AY615" s="1" t="str">
        <f t="shared" si="184"/>
        <v/>
      </c>
      <c r="BA615" t="s">
        <v>4481</v>
      </c>
      <c r="BB615" t="s">
        <v>4424</v>
      </c>
      <c r="BY615" t="s">
        <v>13289</v>
      </c>
      <c r="BZ615" t="s">
        <v>14505</v>
      </c>
    </row>
    <row r="616" spans="12:78" x14ac:dyDescent="0.25">
      <c r="L616" s="8"/>
      <c r="M616" s="8"/>
      <c r="N616" s="8"/>
      <c r="O616" s="8"/>
      <c r="AE616" t="s">
        <v>81</v>
      </c>
      <c r="AF616" t="s">
        <v>81</v>
      </c>
      <c r="AG616" t="s">
        <v>81</v>
      </c>
      <c r="AH616" t="s">
        <v>81</v>
      </c>
      <c r="AI616" t="s">
        <v>845</v>
      </c>
      <c r="AK616" t="s">
        <v>81</v>
      </c>
      <c r="AL616" t="s">
        <v>9640</v>
      </c>
      <c r="AN616" s="59" t="s">
        <v>7706</v>
      </c>
      <c r="AP616" s="59" t="s">
        <v>10240</v>
      </c>
      <c r="AQ616" t="s">
        <v>10068</v>
      </c>
      <c r="AR616" s="7">
        <v>42150.821527777778</v>
      </c>
      <c r="AT616" s="150" t="s">
        <v>81</v>
      </c>
      <c r="AU616" s="150" t="s">
        <v>81</v>
      </c>
      <c r="AV616" s="150" t="s">
        <v>81</v>
      </c>
      <c r="AX616" s="1" t="str">
        <f t="shared" si="183"/>
        <v/>
      </c>
      <c r="AY616" s="1" t="str">
        <f t="shared" si="184"/>
        <v/>
      </c>
      <c r="BA616" t="s">
        <v>1107</v>
      </c>
      <c r="BB616" t="s">
        <v>4424</v>
      </c>
      <c r="BY616" t="s">
        <v>13290</v>
      </c>
      <c r="BZ616" t="s">
        <v>14505</v>
      </c>
    </row>
    <row r="617" spans="12:78" x14ac:dyDescent="0.25">
      <c r="L617" s="8"/>
      <c r="M617" s="8"/>
      <c r="N617" s="8"/>
      <c r="O617" s="8"/>
      <c r="AE617" t="s">
        <v>81</v>
      </c>
      <c r="AF617" t="s">
        <v>81</v>
      </c>
      <c r="AG617" t="s">
        <v>81</v>
      </c>
      <c r="AH617" t="s">
        <v>81</v>
      </c>
      <c r="AI617" t="s">
        <v>845</v>
      </c>
      <c r="AK617" t="s">
        <v>81</v>
      </c>
      <c r="AL617" t="s">
        <v>9640</v>
      </c>
      <c r="AN617" s="59" t="s">
        <v>7706</v>
      </c>
      <c r="AP617" s="59" t="s">
        <v>10241</v>
      </c>
      <c r="AQ617" t="s">
        <v>10068</v>
      </c>
      <c r="AR617" s="7">
        <v>42150.821527777778</v>
      </c>
      <c r="AT617" s="150" t="s">
        <v>81</v>
      </c>
      <c r="AU617" s="150" t="s">
        <v>81</v>
      </c>
      <c r="AV617" s="150" t="s">
        <v>81</v>
      </c>
      <c r="AX617" s="1" t="str">
        <f t="shared" si="183"/>
        <v/>
      </c>
      <c r="AY617" s="1" t="str">
        <f t="shared" si="184"/>
        <v/>
      </c>
      <c r="BA617" t="s">
        <v>4482</v>
      </c>
      <c r="BB617" t="s">
        <v>4424</v>
      </c>
      <c r="BY617" t="s">
        <v>13291</v>
      </c>
      <c r="BZ617" t="s">
        <v>14505</v>
      </c>
    </row>
    <row r="618" spans="12:78" x14ac:dyDescent="0.25">
      <c r="L618" s="8"/>
      <c r="M618" s="8"/>
      <c r="N618" s="8"/>
      <c r="O618" s="8"/>
      <c r="AE618" t="s">
        <v>81</v>
      </c>
      <c r="AF618" t="s">
        <v>154</v>
      </c>
      <c r="AG618" t="s">
        <v>155</v>
      </c>
      <c r="AH618" t="s">
        <v>988</v>
      </c>
      <c r="AI618" t="s">
        <v>845</v>
      </c>
      <c r="AK618" t="s">
        <v>989</v>
      </c>
      <c r="AL618" t="s">
        <v>9640</v>
      </c>
      <c r="AN618" s="59" t="s">
        <v>7706</v>
      </c>
      <c r="AP618" s="59" t="s">
        <v>10242</v>
      </c>
      <c r="AQ618" t="s">
        <v>10068</v>
      </c>
      <c r="AR618" s="7">
        <v>42150.821527777778</v>
      </c>
      <c r="AT618" s="150" t="s">
        <v>81</v>
      </c>
      <c r="AU618" s="150" t="s">
        <v>81</v>
      </c>
      <c r="AV618" s="150" t="s">
        <v>81</v>
      </c>
      <c r="AX618" s="1" t="str">
        <f t="shared" si="183"/>
        <v/>
      </c>
      <c r="AY618" s="1" t="str">
        <f t="shared" si="184"/>
        <v/>
      </c>
      <c r="BA618" t="s">
        <v>4483</v>
      </c>
      <c r="BB618" t="s">
        <v>4424</v>
      </c>
      <c r="BY618" t="s">
        <v>13292</v>
      </c>
      <c r="BZ618" t="s">
        <v>14505</v>
      </c>
    </row>
    <row r="619" spans="12:78" x14ac:dyDescent="0.25">
      <c r="L619" s="8"/>
      <c r="M619" s="8"/>
      <c r="N619" s="8"/>
      <c r="O619" s="8"/>
      <c r="AE619" t="s">
        <v>289</v>
      </c>
      <c r="AF619" t="s">
        <v>86</v>
      </c>
      <c r="AG619" t="s">
        <v>87</v>
      </c>
      <c r="AH619" t="s">
        <v>990</v>
      </c>
      <c r="AI619" t="s">
        <v>845</v>
      </c>
      <c r="AK619" t="s">
        <v>991</v>
      </c>
      <c r="AL619" t="s">
        <v>9640</v>
      </c>
      <c r="AN619" s="59" t="s">
        <v>7707</v>
      </c>
      <c r="AP619" s="59" t="s">
        <v>10243</v>
      </c>
      <c r="AQ619" t="s">
        <v>10068</v>
      </c>
      <c r="AR619" s="7">
        <v>42150.822916666664</v>
      </c>
      <c r="AT619" s="150" t="s">
        <v>81</v>
      </c>
      <c r="AU619" s="150" t="s">
        <v>81</v>
      </c>
      <c r="AV619" s="150" t="s">
        <v>81</v>
      </c>
      <c r="AX619" s="1" t="str">
        <f t="shared" si="183"/>
        <v/>
      </c>
      <c r="AY619" s="1" t="str">
        <f t="shared" si="184"/>
        <v/>
      </c>
      <c r="BA619" t="s">
        <v>4484</v>
      </c>
      <c r="BB619" t="s">
        <v>4424</v>
      </c>
      <c r="BY619" t="s">
        <v>13293</v>
      </c>
      <c r="BZ619" t="s">
        <v>14505</v>
      </c>
    </row>
    <row r="620" spans="12:78" x14ac:dyDescent="0.25">
      <c r="L620" s="8"/>
      <c r="M620" s="8"/>
      <c r="N620" s="8"/>
      <c r="O620" s="8"/>
      <c r="AE620" t="s">
        <v>81</v>
      </c>
      <c r="AF620" t="s">
        <v>92</v>
      </c>
      <c r="AG620" t="s">
        <v>93</v>
      </c>
      <c r="AH620" t="s">
        <v>992</v>
      </c>
      <c r="AI620" t="s">
        <v>845</v>
      </c>
      <c r="AK620" t="s">
        <v>993</v>
      </c>
      <c r="AL620" t="s">
        <v>9640</v>
      </c>
      <c r="AN620" s="59" t="s">
        <v>7707</v>
      </c>
      <c r="AP620" s="59" t="s">
        <v>10244</v>
      </c>
      <c r="AQ620" t="s">
        <v>10068</v>
      </c>
      <c r="AR620" s="7">
        <v>42150.822916666664</v>
      </c>
      <c r="AT620" s="150" t="s">
        <v>81</v>
      </c>
      <c r="AU620" s="150" t="s">
        <v>81</v>
      </c>
      <c r="AV620" s="150" t="s">
        <v>81</v>
      </c>
      <c r="AX620" s="1" t="str">
        <f t="shared" si="183"/>
        <v/>
      </c>
      <c r="AY620" s="1" t="str">
        <f t="shared" si="184"/>
        <v/>
      </c>
      <c r="BA620" t="s">
        <v>1477</v>
      </c>
      <c r="BB620" t="s">
        <v>4424</v>
      </c>
      <c r="BY620" t="s">
        <v>13294</v>
      </c>
      <c r="BZ620" t="s">
        <v>14505</v>
      </c>
    </row>
    <row r="621" spans="12:78" x14ac:dyDescent="0.25">
      <c r="L621" s="8"/>
      <c r="M621" s="8"/>
      <c r="N621" s="8"/>
      <c r="O621" s="8"/>
      <c r="AE621" t="s">
        <v>81</v>
      </c>
      <c r="AF621" t="s">
        <v>96</v>
      </c>
      <c r="AG621" t="s">
        <v>97</v>
      </c>
      <c r="AH621" t="s">
        <v>994</v>
      </c>
      <c r="AI621" t="s">
        <v>845</v>
      </c>
      <c r="AK621" t="s">
        <v>995</v>
      </c>
      <c r="AL621" t="s">
        <v>9640</v>
      </c>
      <c r="AN621" s="59" t="s">
        <v>7707</v>
      </c>
      <c r="AP621" s="59" t="s">
        <v>10245</v>
      </c>
      <c r="AQ621" t="s">
        <v>10068</v>
      </c>
      <c r="AR621" s="7">
        <v>42150.822916666664</v>
      </c>
      <c r="AT621" s="150" t="s">
        <v>81</v>
      </c>
      <c r="AU621" s="150" t="s">
        <v>81</v>
      </c>
      <c r="AV621" s="150" t="s">
        <v>81</v>
      </c>
      <c r="AX621" s="1" t="str">
        <f t="shared" si="183"/>
        <v/>
      </c>
      <c r="AY621" s="1" t="str">
        <f t="shared" si="184"/>
        <v/>
      </c>
      <c r="BA621" t="s">
        <v>4485</v>
      </c>
      <c r="BB621" t="s">
        <v>4424</v>
      </c>
      <c r="BY621" t="s">
        <v>13295</v>
      </c>
      <c r="BZ621" t="s">
        <v>14505</v>
      </c>
    </row>
    <row r="622" spans="12:78" x14ac:dyDescent="0.25">
      <c r="L622" s="8"/>
      <c r="M622" s="8"/>
      <c r="N622" s="8"/>
      <c r="O622" s="8"/>
      <c r="AE622" t="s">
        <v>81</v>
      </c>
      <c r="AF622" t="s">
        <v>100</v>
      </c>
      <c r="AG622" t="s">
        <v>101</v>
      </c>
      <c r="AH622" t="s">
        <v>996</v>
      </c>
      <c r="AI622" t="s">
        <v>845</v>
      </c>
      <c r="AK622" t="s">
        <v>997</v>
      </c>
      <c r="AL622" t="s">
        <v>9640</v>
      </c>
      <c r="AN622" s="59" t="s">
        <v>7707</v>
      </c>
      <c r="AP622" s="59" t="s">
        <v>10246</v>
      </c>
      <c r="AQ622" t="s">
        <v>10068</v>
      </c>
      <c r="AR622" s="7">
        <v>42150.822916666664</v>
      </c>
      <c r="AT622" s="150" t="s">
        <v>81</v>
      </c>
      <c r="AU622" s="150" t="s">
        <v>81</v>
      </c>
      <c r="AV622" s="150" t="s">
        <v>81</v>
      </c>
      <c r="AX622" s="1" t="str">
        <f t="shared" si="183"/>
        <v/>
      </c>
      <c r="AY622" s="1" t="str">
        <f t="shared" si="184"/>
        <v/>
      </c>
      <c r="BA622" t="s">
        <v>1494</v>
      </c>
      <c r="BB622" t="s">
        <v>4424</v>
      </c>
      <c r="BY622" t="s">
        <v>13296</v>
      </c>
      <c r="BZ622" t="s">
        <v>14505</v>
      </c>
    </row>
    <row r="623" spans="12:78" x14ac:dyDescent="0.25">
      <c r="L623" s="8"/>
      <c r="M623" s="8"/>
      <c r="N623" s="8"/>
      <c r="O623" s="8"/>
      <c r="AE623" t="s">
        <v>81</v>
      </c>
      <c r="AF623" t="s">
        <v>104</v>
      </c>
      <c r="AG623" t="s">
        <v>105</v>
      </c>
      <c r="AH623" t="s">
        <v>998</v>
      </c>
      <c r="AI623" t="s">
        <v>845</v>
      </c>
      <c r="AK623" t="s">
        <v>999</v>
      </c>
      <c r="AL623" t="s">
        <v>9640</v>
      </c>
      <c r="AN623" s="59" t="s">
        <v>7707</v>
      </c>
      <c r="AP623" s="59" t="s">
        <v>10247</v>
      </c>
      <c r="AQ623" t="s">
        <v>10068</v>
      </c>
      <c r="AR623" s="7">
        <v>42150.822916666664</v>
      </c>
      <c r="AT623" s="150" t="s">
        <v>81</v>
      </c>
      <c r="AU623" s="150" t="s">
        <v>81</v>
      </c>
      <c r="AV623" s="150" t="s">
        <v>81</v>
      </c>
      <c r="AX623" s="1" t="str">
        <f t="shared" si="183"/>
        <v/>
      </c>
      <c r="AY623" s="1" t="str">
        <f t="shared" si="184"/>
        <v/>
      </c>
      <c r="BA623" t="s">
        <v>1490</v>
      </c>
      <c r="BB623" t="s">
        <v>4424</v>
      </c>
      <c r="BY623" t="s">
        <v>13297</v>
      </c>
      <c r="BZ623" t="s">
        <v>14505</v>
      </c>
    </row>
    <row r="624" spans="12:78" x14ac:dyDescent="0.25">
      <c r="L624" s="8"/>
      <c r="M624" s="8"/>
      <c r="N624" s="8"/>
      <c r="O624" s="8"/>
      <c r="AE624" t="s">
        <v>81</v>
      </c>
      <c r="AF624" t="s">
        <v>108</v>
      </c>
      <c r="AG624" t="s">
        <v>109</v>
      </c>
      <c r="AH624" t="s">
        <v>1000</v>
      </c>
      <c r="AI624" t="s">
        <v>845</v>
      </c>
      <c r="AK624" t="s">
        <v>1001</v>
      </c>
      <c r="AL624" t="s">
        <v>9640</v>
      </c>
      <c r="AN624" s="59" t="s">
        <v>7707</v>
      </c>
      <c r="AP624" s="59" t="s">
        <v>10248</v>
      </c>
      <c r="AQ624" t="s">
        <v>10068</v>
      </c>
      <c r="AR624" s="7">
        <v>42150.822916666664</v>
      </c>
      <c r="AT624" s="150" t="s">
        <v>81</v>
      </c>
      <c r="AU624" s="150" t="s">
        <v>81</v>
      </c>
      <c r="AV624" s="150" t="s">
        <v>81</v>
      </c>
      <c r="AX624" s="1" t="str">
        <f t="shared" si="183"/>
        <v/>
      </c>
      <c r="AY624" s="1" t="str">
        <f t="shared" si="184"/>
        <v/>
      </c>
      <c r="BA624" t="s">
        <v>1104</v>
      </c>
      <c r="BB624" t="s">
        <v>4424</v>
      </c>
      <c r="BY624" t="s">
        <v>13298</v>
      </c>
      <c r="BZ624" t="s">
        <v>14505</v>
      </c>
    </row>
    <row r="625" spans="12:78" x14ac:dyDescent="0.25">
      <c r="L625" s="8"/>
      <c r="M625" s="8"/>
      <c r="N625" s="8"/>
      <c r="O625" s="8"/>
      <c r="AE625" t="s">
        <v>81</v>
      </c>
      <c r="AF625" t="s">
        <v>1002</v>
      </c>
      <c r="AG625" t="s">
        <v>1003</v>
      </c>
      <c r="AH625" t="s">
        <v>1004</v>
      </c>
      <c r="AI625" t="s">
        <v>845</v>
      </c>
      <c r="AK625" t="s">
        <v>1005</v>
      </c>
      <c r="AL625" t="s">
        <v>9640</v>
      </c>
      <c r="AN625" s="59" t="s">
        <v>7707</v>
      </c>
      <c r="AP625" s="59" t="s">
        <v>10249</v>
      </c>
      <c r="AQ625" t="s">
        <v>10068</v>
      </c>
      <c r="AR625" s="7">
        <v>42150.822916666664</v>
      </c>
      <c r="AT625" s="150" t="s">
        <v>81</v>
      </c>
      <c r="AU625" s="150" t="s">
        <v>81</v>
      </c>
      <c r="AV625" s="150" t="s">
        <v>81</v>
      </c>
      <c r="AX625" s="1" t="str">
        <f t="shared" si="183"/>
        <v/>
      </c>
      <c r="AY625" s="1" t="str">
        <f t="shared" si="184"/>
        <v/>
      </c>
      <c r="BA625" t="s">
        <v>1066</v>
      </c>
      <c r="BB625" t="s">
        <v>4424</v>
      </c>
      <c r="BY625" t="s">
        <v>13299</v>
      </c>
      <c r="BZ625" t="s">
        <v>14505</v>
      </c>
    </row>
    <row r="626" spans="12:78" x14ac:dyDescent="0.25">
      <c r="L626" s="8"/>
      <c r="M626" s="8"/>
      <c r="N626" s="8"/>
      <c r="O626" s="8"/>
      <c r="AE626" t="s">
        <v>81</v>
      </c>
      <c r="AF626" t="s">
        <v>1006</v>
      </c>
      <c r="AG626" t="s">
        <v>1007</v>
      </c>
      <c r="AH626" t="s">
        <v>1008</v>
      </c>
      <c r="AI626" t="s">
        <v>845</v>
      </c>
      <c r="AK626" t="s">
        <v>1009</v>
      </c>
      <c r="AL626" t="s">
        <v>9640</v>
      </c>
      <c r="AN626" s="59" t="s">
        <v>7707</v>
      </c>
      <c r="AP626" s="59" t="s">
        <v>10250</v>
      </c>
      <c r="AQ626" t="s">
        <v>10068</v>
      </c>
      <c r="AR626" s="7">
        <v>42150.824305555558</v>
      </c>
      <c r="AT626" s="150" t="s">
        <v>81</v>
      </c>
      <c r="AU626" s="150" t="s">
        <v>81</v>
      </c>
      <c r="AV626" s="150" t="s">
        <v>81</v>
      </c>
      <c r="AX626" s="1" t="str">
        <f t="shared" si="183"/>
        <v/>
      </c>
      <c r="AY626" s="1" t="str">
        <f t="shared" si="184"/>
        <v/>
      </c>
      <c r="BA626" t="s">
        <v>1498</v>
      </c>
      <c r="BB626" t="s">
        <v>4424</v>
      </c>
      <c r="BY626" t="s">
        <v>13300</v>
      </c>
      <c r="BZ626" t="s">
        <v>14505</v>
      </c>
    </row>
    <row r="627" spans="12:78" x14ac:dyDescent="0.25">
      <c r="L627" s="8"/>
      <c r="M627" s="8"/>
      <c r="N627" s="8"/>
      <c r="O627" s="8"/>
      <c r="AE627" t="s">
        <v>81</v>
      </c>
      <c r="AF627" t="s">
        <v>1010</v>
      </c>
      <c r="AG627" t="s">
        <v>1011</v>
      </c>
      <c r="AH627" t="s">
        <v>1012</v>
      </c>
      <c r="AI627" t="s">
        <v>845</v>
      </c>
      <c r="AK627" t="s">
        <v>1013</v>
      </c>
      <c r="AL627" t="s">
        <v>9640</v>
      </c>
      <c r="AN627" s="59" t="s">
        <v>7707</v>
      </c>
      <c r="AP627" s="59" t="s">
        <v>10251</v>
      </c>
      <c r="AQ627" t="s">
        <v>10068</v>
      </c>
      <c r="AR627" s="7">
        <v>42150.824305555558</v>
      </c>
      <c r="AT627" s="150" t="s">
        <v>81</v>
      </c>
      <c r="AU627" s="150" t="s">
        <v>81</v>
      </c>
      <c r="AV627" s="150" t="s">
        <v>81</v>
      </c>
      <c r="AX627" s="1" t="str">
        <f t="shared" si="183"/>
        <v/>
      </c>
      <c r="AY627" s="1" t="str">
        <f t="shared" si="184"/>
        <v/>
      </c>
      <c r="BA627" t="s">
        <v>1486</v>
      </c>
      <c r="BB627" t="s">
        <v>4424</v>
      </c>
      <c r="BY627" t="s">
        <v>6707</v>
      </c>
      <c r="BZ627" t="s">
        <v>14505</v>
      </c>
    </row>
    <row r="628" spans="12:78" x14ac:dyDescent="0.25">
      <c r="L628" s="8"/>
      <c r="M628" s="8"/>
      <c r="N628" s="8"/>
      <c r="O628" s="8"/>
      <c r="AE628" t="s">
        <v>81</v>
      </c>
      <c r="AF628" t="s">
        <v>1014</v>
      </c>
      <c r="AG628" t="s">
        <v>1015</v>
      </c>
      <c r="AH628" t="s">
        <v>1016</v>
      </c>
      <c r="AI628" t="s">
        <v>845</v>
      </c>
      <c r="AK628" t="s">
        <v>1017</v>
      </c>
      <c r="AL628" t="s">
        <v>9640</v>
      </c>
      <c r="AN628" s="59" t="s">
        <v>7707</v>
      </c>
      <c r="AP628" s="59" t="s">
        <v>10252</v>
      </c>
      <c r="AQ628" t="s">
        <v>10068</v>
      </c>
      <c r="AR628" s="7">
        <v>42150.824305555558</v>
      </c>
      <c r="AT628" s="150" t="s">
        <v>81</v>
      </c>
      <c r="AU628" s="150" t="s">
        <v>81</v>
      </c>
      <c r="AV628" s="150" t="s">
        <v>81</v>
      </c>
      <c r="AX628" s="1" t="str">
        <f t="shared" si="183"/>
        <v/>
      </c>
      <c r="AY628" s="1" t="str">
        <f t="shared" si="184"/>
        <v/>
      </c>
      <c r="BA628" t="s">
        <v>1116</v>
      </c>
      <c r="BB628" t="s">
        <v>4424</v>
      </c>
      <c r="BY628" t="s">
        <v>5951</v>
      </c>
      <c r="BZ628" t="s">
        <v>14505</v>
      </c>
    </row>
    <row r="629" spans="12:78" x14ac:dyDescent="0.25">
      <c r="L629" s="8"/>
      <c r="M629" s="8"/>
      <c r="N629" s="8"/>
      <c r="O629" s="8"/>
      <c r="AE629" t="s">
        <v>81</v>
      </c>
      <c r="AF629" t="s">
        <v>1018</v>
      </c>
      <c r="AG629" t="s">
        <v>1019</v>
      </c>
      <c r="AH629" t="s">
        <v>1020</v>
      </c>
      <c r="AI629" t="s">
        <v>845</v>
      </c>
      <c r="AK629" t="s">
        <v>1021</v>
      </c>
      <c r="AL629" t="s">
        <v>9640</v>
      </c>
      <c r="AN629" s="59" t="s">
        <v>7707</v>
      </c>
      <c r="AP629" s="59" t="s">
        <v>10253</v>
      </c>
      <c r="AQ629" t="s">
        <v>10068</v>
      </c>
      <c r="AR629" s="7">
        <v>42150.824305555558</v>
      </c>
      <c r="AT629" s="150" t="s">
        <v>81</v>
      </c>
      <c r="AU629" s="150" t="s">
        <v>81</v>
      </c>
      <c r="AV629" s="150" t="s">
        <v>81</v>
      </c>
      <c r="AX629" s="1" t="str">
        <f t="shared" si="183"/>
        <v/>
      </c>
      <c r="AY629" s="1" t="str">
        <f t="shared" si="184"/>
        <v/>
      </c>
      <c r="BA629" t="s">
        <v>1113</v>
      </c>
      <c r="BB629" t="s">
        <v>4424</v>
      </c>
      <c r="BY629" t="s">
        <v>5953</v>
      </c>
      <c r="BZ629" t="s">
        <v>14505</v>
      </c>
    </row>
    <row r="630" spans="12:78" x14ac:dyDescent="0.25">
      <c r="L630" s="8"/>
      <c r="M630" s="8"/>
      <c r="N630" s="8"/>
      <c r="O630" s="8"/>
      <c r="AE630" t="s">
        <v>81</v>
      </c>
      <c r="AF630" t="s">
        <v>1022</v>
      </c>
      <c r="AG630" t="s">
        <v>1023</v>
      </c>
      <c r="AH630" t="s">
        <v>1024</v>
      </c>
      <c r="AI630" t="s">
        <v>845</v>
      </c>
      <c r="AK630" t="s">
        <v>1025</v>
      </c>
      <c r="AL630" t="s">
        <v>9640</v>
      </c>
      <c r="AN630" s="59" t="s">
        <v>7707</v>
      </c>
      <c r="AP630" s="59" t="s">
        <v>10254</v>
      </c>
      <c r="AQ630" t="s">
        <v>10068</v>
      </c>
      <c r="AR630" s="7">
        <v>42150.824305555558</v>
      </c>
      <c r="AT630" s="150" t="s">
        <v>81</v>
      </c>
      <c r="AU630" s="150" t="s">
        <v>81</v>
      </c>
      <c r="AV630" s="150" t="s">
        <v>81</v>
      </c>
      <c r="AX630" s="1" t="str">
        <f t="shared" si="183"/>
        <v/>
      </c>
      <c r="AY630" s="1" t="str">
        <f t="shared" si="184"/>
        <v/>
      </c>
      <c r="BA630" t="s">
        <v>4486</v>
      </c>
      <c r="BB630" t="s">
        <v>4424</v>
      </c>
      <c r="BY630" t="s">
        <v>6706</v>
      </c>
      <c r="BZ630" t="s">
        <v>14505</v>
      </c>
    </row>
    <row r="631" spans="12:78" x14ac:dyDescent="0.25">
      <c r="L631" s="8"/>
      <c r="M631" s="8"/>
      <c r="N631" s="8"/>
      <c r="O631" s="8"/>
      <c r="AE631" t="s">
        <v>81</v>
      </c>
      <c r="AF631" t="s">
        <v>9926</v>
      </c>
      <c r="AG631" t="s">
        <v>6822</v>
      </c>
      <c r="AH631" t="s">
        <v>11928</v>
      </c>
      <c r="AI631" t="s">
        <v>845</v>
      </c>
      <c r="AK631" t="s">
        <v>11929</v>
      </c>
      <c r="AL631" t="s">
        <v>9640</v>
      </c>
      <c r="AN631" s="59" t="s">
        <v>7707</v>
      </c>
      <c r="AP631" s="59" t="s">
        <v>10255</v>
      </c>
      <c r="AQ631" t="s">
        <v>10068</v>
      </c>
      <c r="AR631" s="7">
        <v>42150.824305555558</v>
      </c>
      <c r="AT631" s="150" t="s">
        <v>81</v>
      </c>
      <c r="AU631" s="150" t="s">
        <v>81</v>
      </c>
      <c r="AV631" s="150" t="s">
        <v>81</v>
      </c>
      <c r="AX631" s="1" t="str">
        <f t="shared" si="183"/>
        <v/>
      </c>
      <c r="AY631" s="1" t="str">
        <f t="shared" si="184"/>
        <v/>
      </c>
      <c r="BA631" t="s">
        <v>1082</v>
      </c>
      <c r="BB631" t="s">
        <v>4424</v>
      </c>
      <c r="BY631" t="s">
        <v>6705</v>
      </c>
      <c r="BZ631" t="s">
        <v>14505</v>
      </c>
    </row>
    <row r="632" spans="12:78" x14ac:dyDescent="0.25">
      <c r="L632" s="8"/>
      <c r="M632" s="8"/>
      <c r="N632" s="8"/>
      <c r="O632" s="8"/>
      <c r="AE632" t="s">
        <v>81</v>
      </c>
      <c r="AF632" t="s">
        <v>11930</v>
      </c>
      <c r="AG632" t="s">
        <v>6815</v>
      </c>
      <c r="AH632" t="s">
        <v>11931</v>
      </c>
      <c r="AI632" t="s">
        <v>845</v>
      </c>
      <c r="AK632" t="s">
        <v>11932</v>
      </c>
      <c r="AL632" t="s">
        <v>9640</v>
      </c>
      <c r="AN632" s="59" t="s">
        <v>7707</v>
      </c>
      <c r="AP632" s="59" t="s">
        <v>10256</v>
      </c>
      <c r="AQ632" t="s">
        <v>10068</v>
      </c>
      <c r="AR632" s="7">
        <v>42150.825694444444</v>
      </c>
      <c r="AT632" s="150" t="s">
        <v>81</v>
      </c>
      <c r="AU632" s="150" t="s">
        <v>81</v>
      </c>
      <c r="AV632" s="150" t="s">
        <v>81</v>
      </c>
      <c r="AX632" s="1" t="str">
        <f t="shared" si="183"/>
        <v/>
      </c>
      <c r="AY632" s="1" t="str">
        <f t="shared" si="184"/>
        <v/>
      </c>
      <c r="BA632" t="s">
        <v>4487</v>
      </c>
      <c r="BB632" t="s">
        <v>4424</v>
      </c>
      <c r="BY632" t="s">
        <v>6714</v>
      </c>
      <c r="BZ632" t="s">
        <v>14505</v>
      </c>
    </row>
    <row r="633" spans="12:78" x14ac:dyDescent="0.25">
      <c r="L633" s="8"/>
      <c r="M633" s="8"/>
      <c r="N633" s="8"/>
      <c r="O633" s="8"/>
      <c r="AE633" t="s">
        <v>81</v>
      </c>
      <c r="AF633" t="s">
        <v>11933</v>
      </c>
      <c r="AG633" t="s">
        <v>6827</v>
      </c>
      <c r="AH633" t="s">
        <v>11934</v>
      </c>
      <c r="AI633" t="s">
        <v>845</v>
      </c>
      <c r="AK633" t="s">
        <v>11935</v>
      </c>
      <c r="AL633" t="s">
        <v>9640</v>
      </c>
      <c r="AN633" s="59" t="s">
        <v>7707</v>
      </c>
      <c r="AP633" s="59" t="s">
        <v>10257</v>
      </c>
      <c r="AQ633" t="s">
        <v>10068</v>
      </c>
      <c r="AR633" s="7">
        <v>42150.825694444444</v>
      </c>
      <c r="AT633" s="150" t="s">
        <v>81</v>
      </c>
      <c r="AU633" s="150" t="s">
        <v>81</v>
      </c>
      <c r="AV633" s="150" t="s">
        <v>81</v>
      </c>
      <c r="AX633" s="1" t="str">
        <f t="shared" si="183"/>
        <v/>
      </c>
      <c r="AY633" s="1" t="str">
        <f t="shared" si="184"/>
        <v/>
      </c>
      <c r="BA633" t="s">
        <v>4488</v>
      </c>
      <c r="BB633" t="s">
        <v>4424</v>
      </c>
      <c r="BY633" t="s">
        <v>57</v>
      </c>
      <c r="BZ633" t="s">
        <v>14505</v>
      </c>
    </row>
    <row r="634" spans="12:78" x14ac:dyDescent="0.25">
      <c r="L634" s="8"/>
      <c r="M634" s="8"/>
      <c r="N634" s="8"/>
      <c r="O634" s="8"/>
      <c r="AE634" t="s">
        <v>81</v>
      </c>
      <c r="AF634" t="s">
        <v>81</v>
      </c>
      <c r="AG634" t="s">
        <v>81</v>
      </c>
      <c r="AH634" t="s">
        <v>81</v>
      </c>
      <c r="AI634" t="s">
        <v>845</v>
      </c>
      <c r="AK634" t="s">
        <v>81</v>
      </c>
      <c r="AL634" t="s">
        <v>9640</v>
      </c>
      <c r="AN634" s="59" t="s">
        <v>7707</v>
      </c>
      <c r="AP634" s="59" t="s">
        <v>10258</v>
      </c>
      <c r="AQ634" t="s">
        <v>10068</v>
      </c>
      <c r="AR634" s="7">
        <v>42150.82708333333</v>
      </c>
      <c r="AT634" s="150" t="s">
        <v>81</v>
      </c>
      <c r="AU634" s="150" t="s">
        <v>81</v>
      </c>
      <c r="AV634" s="150" t="s">
        <v>81</v>
      </c>
      <c r="AX634" s="1" t="str">
        <f t="shared" si="183"/>
        <v/>
      </c>
      <c r="AY634" s="1" t="str">
        <f t="shared" si="184"/>
        <v/>
      </c>
      <c r="BA634" t="s">
        <v>4489</v>
      </c>
      <c r="BB634" t="s">
        <v>4424</v>
      </c>
      <c r="BY634" t="s">
        <v>5142</v>
      </c>
      <c r="BZ634" t="s">
        <v>14505</v>
      </c>
    </row>
    <row r="635" spans="12:78" x14ac:dyDescent="0.25">
      <c r="L635" s="8"/>
      <c r="M635" s="8"/>
      <c r="N635" s="8"/>
      <c r="O635" s="8"/>
      <c r="AE635" t="s">
        <v>81</v>
      </c>
      <c r="AF635" t="s">
        <v>81</v>
      </c>
      <c r="AG635" t="s">
        <v>81</v>
      </c>
      <c r="AH635" t="s">
        <v>81</v>
      </c>
      <c r="AI635" t="s">
        <v>845</v>
      </c>
      <c r="AK635" t="s">
        <v>81</v>
      </c>
      <c r="AL635" t="s">
        <v>9640</v>
      </c>
      <c r="AN635" s="59" t="s">
        <v>7707</v>
      </c>
      <c r="AP635" s="59" t="s">
        <v>10259</v>
      </c>
      <c r="AQ635" t="s">
        <v>10068</v>
      </c>
      <c r="AR635" s="7">
        <v>42150.82708333333</v>
      </c>
      <c r="AT635" s="150" t="s">
        <v>81</v>
      </c>
      <c r="AU635" s="150" t="s">
        <v>81</v>
      </c>
      <c r="AV635" s="150" t="s">
        <v>81</v>
      </c>
      <c r="AX635" s="1" t="str">
        <f t="shared" si="183"/>
        <v/>
      </c>
      <c r="AY635" s="1" t="str">
        <f t="shared" si="184"/>
        <v/>
      </c>
      <c r="BA635" t="s">
        <v>4490</v>
      </c>
      <c r="BB635" t="s">
        <v>4424</v>
      </c>
      <c r="BY635" t="s">
        <v>5138</v>
      </c>
      <c r="BZ635" t="s">
        <v>14505</v>
      </c>
    </row>
    <row r="636" spans="12:78" x14ac:dyDescent="0.25">
      <c r="L636" s="8"/>
      <c r="M636" s="8"/>
      <c r="N636" s="8"/>
      <c r="O636" s="8"/>
      <c r="AE636" t="s">
        <v>81</v>
      </c>
      <c r="AF636" t="s">
        <v>81</v>
      </c>
      <c r="AG636" t="s">
        <v>81</v>
      </c>
      <c r="AH636" t="s">
        <v>81</v>
      </c>
      <c r="AI636" t="s">
        <v>845</v>
      </c>
      <c r="AK636" t="s">
        <v>81</v>
      </c>
      <c r="AL636" t="s">
        <v>9640</v>
      </c>
      <c r="AN636" s="59" t="s">
        <v>7707</v>
      </c>
      <c r="AP636" s="59" t="s">
        <v>10260</v>
      </c>
      <c r="AQ636" t="s">
        <v>10068</v>
      </c>
      <c r="AR636" s="7">
        <v>42150.82708333333</v>
      </c>
      <c r="AT636" s="150" t="s">
        <v>81</v>
      </c>
      <c r="AU636" s="150" t="s">
        <v>81</v>
      </c>
      <c r="AV636" s="150" t="s">
        <v>81</v>
      </c>
      <c r="AX636" s="1" t="str">
        <f t="shared" si="183"/>
        <v/>
      </c>
      <c r="AY636" s="1" t="str">
        <f t="shared" si="184"/>
        <v/>
      </c>
      <c r="BA636" t="s">
        <v>4491</v>
      </c>
      <c r="BB636" t="s">
        <v>4492</v>
      </c>
      <c r="BY636" t="s">
        <v>5135</v>
      </c>
      <c r="BZ636" t="s">
        <v>14505</v>
      </c>
    </row>
    <row r="637" spans="12:78" x14ac:dyDescent="0.25">
      <c r="L637" s="8"/>
      <c r="M637" s="8"/>
      <c r="N637" s="8"/>
      <c r="O637" s="8"/>
      <c r="AE637" t="s">
        <v>81</v>
      </c>
      <c r="AF637" t="s">
        <v>81</v>
      </c>
      <c r="AG637" t="s">
        <v>81</v>
      </c>
      <c r="AH637" t="s">
        <v>81</v>
      </c>
      <c r="AI637" t="s">
        <v>845</v>
      </c>
      <c r="AK637" t="s">
        <v>81</v>
      </c>
      <c r="AL637" t="s">
        <v>9640</v>
      </c>
      <c r="AN637" s="59" t="s">
        <v>7707</v>
      </c>
      <c r="AP637" s="59" t="s">
        <v>10261</v>
      </c>
      <c r="AQ637" t="s">
        <v>10068</v>
      </c>
      <c r="AR637" s="7">
        <v>42150.828472222223</v>
      </c>
      <c r="AT637" s="150" t="s">
        <v>81</v>
      </c>
      <c r="AU637" s="150" t="s">
        <v>81</v>
      </c>
      <c r="AV637" s="150" t="s">
        <v>81</v>
      </c>
      <c r="AX637" s="1" t="str">
        <f t="shared" si="183"/>
        <v/>
      </c>
      <c r="AY637" s="1" t="str">
        <f t="shared" si="184"/>
        <v/>
      </c>
      <c r="BA637" t="s">
        <v>4493</v>
      </c>
      <c r="BB637" t="s">
        <v>4492</v>
      </c>
      <c r="BY637" t="s">
        <v>5864</v>
      </c>
      <c r="BZ637" t="s">
        <v>14505</v>
      </c>
    </row>
    <row r="638" spans="12:78" x14ac:dyDescent="0.25">
      <c r="L638" s="8"/>
      <c r="M638" s="8"/>
      <c r="N638" s="8"/>
      <c r="O638" s="8"/>
      <c r="AE638" t="s">
        <v>81</v>
      </c>
      <c r="AF638" t="s">
        <v>81</v>
      </c>
      <c r="AG638" t="s">
        <v>81</v>
      </c>
      <c r="AH638" t="s">
        <v>81</v>
      </c>
      <c r="AI638" t="s">
        <v>845</v>
      </c>
      <c r="AK638" t="s">
        <v>81</v>
      </c>
      <c r="AL638" t="s">
        <v>9640</v>
      </c>
      <c r="AN638" s="59" t="s">
        <v>7707</v>
      </c>
      <c r="AP638" s="59" t="s">
        <v>10262</v>
      </c>
      <c r="AQ638" t="s">
        <v>10068</v>
      </c>
      <c r="AR638" s="7">
        <v>42150.828472222223</v>
      </c>
      <c r="AT638" s="150" t="s">
        <v>81</v>
      </c>
      <c r="AU638" s="150" t="s">
        <v>81</v>
      </c>
      <c r="AV638" s="150" t="s">
        <v>81</v>
      </c>
      <c r="AX638" s="1" t="str">
        <f t="shared" si="183"/>
        <v/>
      </c>
      <c r="AY638" s="1" t="str">
        <f t="shared" si="184"/>
        <v/>
      </c>
      <c r="BA638" t="s">
        <v>4494</v>
      </c>
      <c r="BB638" t="s">
        <v>4492</v>
      </c>
      <c r="BY638" t="s">
        <v>13301</v>
      </c>
      <c r="BZ638" t="s">
        <v>14505</v>
      </c>
    </row>
    <row r="639" spans="12:78" x14ac:dyDescent="0.25">
      <c r="L639" s="8"/>
      <c r="M639" s="8"/>
      <c r="N639" s="8"/>
      <c r="O639" s="8"/>
      <c r="AE639" t="s">
        <v>81</v>
      </c>
      <c r="AF639" t="s">
        <v>81</v>
      </c>
      <c r="AG639" t="s">
        <v>81</v>
      </c>
      <c r="AH639" t="s">
        <v>81</v>
      </c>
      <c r="AI639" t="s">
        <v>845</v>
      </c>
      <c r="AK639" t="s">
        <v>81</v>
      </c>
      <c r="AL639" t="s">
        <v>9640</v>
      </c>
      <c r="AN639" s="59" t="s">
        <v>7707</v>
      </c>
      <c r="AP639" s="59" t="s">
        <v>10263</v>
      </c>
      <c r="AQ639" t="s">
        <v>10068</v>
      </c>
      <c r="AR639" s="7">
        <v>42150.828472222223</v>
      </c>
      <c r="AT639" s="150" t="s">
        <v>81</v>
      </c>
      <c r="AU639" s="150" t="s">
        <v>81</v>
      </c>
      <c r="AV639" s="150" t="s">
        <v>81</v>
      </c>
      <c r="AX639" s="1" t="str">
        <f t="shared" si="183"/>
        <v/>
      </c>
      <c r="AY639" s="1" t="str">
        <f t="shared" si="184"/>
        <v/>
      </c>
      <c r="BA639" t="s">
        <v>4495</v>
      </c>
      <c r="BB639" t="s">
        <v>4492</v>
      </c>
      <c r="BY639" t="s">
        <v>13302</v>
      </c>
      <c r="BZ639" t="s">
        <v>14505</v>
      </c>
    </row>
    <row r="640" spans="12:78" x14ac:dyDescent="0.25">
      <c r="L640" s="8"/>
      <c r="M640" s="8"/>
      <c r="N640" s="8"/>
      <c r="O640" s="8"/>
      <c r="AE640" t="s">
        <v>81</v>
      </c>
      <c r="AF640" t="s">
        <v>154</v>
      </c>
      <c r="AG640" t="s">
        <v>155</v>
      </c>
      <c r="AH640" t="s">
        <v>1026</v>
      </c>
      <c r="AI640" t="s">
        <v>845</v>
      </c>
      <c r="AK640" t="s">
        <v>1027</v>
      </c>
      <c r="AL640" t="s">
        <v>9640</v>
      </c>
      <c r="AN640" s="59" t="s">
        <v>7707</v>
      </c>
      <c r="AP640" s="59" t="s">
        <v>10264</v>
      </c>
      <c r="AQ640" t="s">
        <v>10068</v>
      </c>
      <c r="AR640" s="7">
        <v>42150.829861111109</v>
      </c>
      <c r="AT640" s="150" t="s">
        <v>81</v>
      </c>
      <c r="AU640" s="150" t="s">
        <v>81</v>
      </c>
      <c r="AV640" s="150" t="s">
        <v>81</v>
      </c>
      <c r="AX640" s="1" t="str">
        <f t="shared" si="183"/>
        <v/>
      </c>
      <c r="AY640" s="1" t="str">
        <f t="shared" si="184"/>
        <v/>
      </c>
      <c r="BA640" t="s">
        <v>4496</v>
      </c>
      <c r="BB640" t="s">
        <v>4492</v>
      </c>
      <c r="BY640" t="s">
        <v>13303</v>
      </c>
      <c r="BZ640" t="s">
        <v>14505</v>
      </c>
    </row>
    <row r="641" spans="12:78" x14ac:dyDescent="0.25">
      <c r="L641" s="8"/>
      <c r="M641" s="8"/>
      <c r="N641" s="8"/>
      <c r="O641" s="8"/>
      <c r="AE641" t="s">
        <v>341</v>
      </c>
      <c r="AF641" t="s">
        <v>86</v>
      </c>
      <c r="AG641" t="s">
        <v>87</v>
      </c>
      <c r="AH641" t="s">
        <v>1028</v>
      </c>
      <c r="AI641" t="s">
        <v>845</v>
      </c>
      <c r="AK641" t="s">
        <v>1029</v>
      </c>
      <c r="AL641" t="s">
        <v>9640</v>
      </c>
      <c r="AN641" s="59" t="s">
        <v>7708</v>
      </c>
      <c r="AP641" s="59" t="s">
        <v>10265</v>
      </c>
      <c r="AQ641" t="s">
        <v>10068</v>
      </c>
      <c r="AR641" s="7">
        <v>42150.829861111109</v>
      </c>
      <c r="AT641" s="150" t="s">
        <v>81</v>
      </c>
      <c r="AU641" s="150" t="s">
        <v>81</v>
      </c>
      <c r="AV641" s="150" t="s">
        <v>81</v>
      </c>
      <c r="AX641" s="1" t="str">
        <f t="shared" si="183"/>
        <v/>
      </c>
      <c r="AY641" s="1" t="str">
        <f t="shared" si="184"/>
        <v/>
      </c>
      <c r="BA641" t="s">
        <v>4497</v>
      </c>
      <c r="BB641" t="s">
        <v>4492</v>
      </c>
      <c r="BY641" t="s">
        <v>13304</v>
      </c>
      <c r="BZ641" t="s">
        <v>14505</v>
      </c>
    </row>
    <row r="642" spans="12:78" x14ac:dyDescent="0.25">
      <c r="L642" s="8"/>
      <c r="M642" s="8"/>
      <c r="N642" s="8"/>
      <c r="O642" s="8"/>
      <c r="AE642" t="s">
        <v>81</v>
      </c>
      <c r="AF642" t="s">
        <v>92</v>
      </c>
      <c r="AG642" t="s">
        <v>93</v>
      </c>
      <c r="AH642" t="s">
        <v>11936</v>
      </c>
      <c r="AI642" t="s">
        <v>845</v>
      </c>
      <c r="AK642" t="s">
        <v>11937</v>
      </c>
      <c r="AL642" t="s">
        <v>9640</v>
      </c>
      <c r="AN642" s="59" t="s">
        <v>7708</v>
      </c>
      <c r="AP642" s="59" t="s">
        <v>10266</v>
      </c>
      <c r="AQ642" t="s">
        <v>10068</v>
      </c>
      <c r="AR642" s="7">
        <v>42150.829861111109</v>
      </c>
      <c r="AT642" s="150" t="s">
        <v>81</v>
      </c>
      <c r="AU642" s="150" t="s">
        <v>81</v>
      </c>
      <c r="AV642" s="150" t="s">
        <v>81</v>
      </c>
      <c r="AX642" s="1" t="str">
        <f t="shared" si="183"/>
        <v/>
      </c>
      <c r="AY642" s="1" t="str">
        <f t="shared" si="184"/>
        <v/>
      </c>
      <c r="BA642" t="s">
        <v>4498</v>
      </c>
      <c r="BB642" t="s">
        <v>4492</v>
      </c>
      <c r="BY642" t="s">
        <v>13305</v>
      </c>
      <c r="BZ642" t="s">
        <v>14505</v>
      </c>
    </row>
    <row r="643" spans="12:78" x14ac:dyDescent="0.25">
      <c r="L643" s="8"/>
      <c r="M643" s="8"/>
      <c r="N643" s="8"/>
      <c r="O643" s="8"/>
      <c r="AE643" t="s">
        <v>81</v>
      </c>
      <c r="AF643" t="s">
        <v>96</v>
      </c>
      <c r="AG643" t="s">
        <v>97</v>
      </c>
      <c r="AH643" t="s">
        <v>11938</v>
      </c>
      <c r="AI643" t="s">
        <v>845</v>
      </c>
      <c r="AK643" t="s">
        <v>11939</v>
      </c>
      <c r="AL643" t="s">
        <v>9640</v>
      </c>
      <c r="AN643" s="59" t="s">
        <v>7708</v>
      </c>
      <c r="AP643" s="59" t="s">
        <v>10267</v>
      </c>
      <c r="AQ643" t="s">
        <v>10068</v>
      </c>
      <c r="AR643" s="7">
        <v>42150.829861111109</v>
      </c>
      <c r="AT643" s="150" t="s">
        <v>81</v>
      </c>
      <c r="AU643" s="150" t="s">
        <v>81</v>
      </c>
      <c r="AV643" s="150" t="s">
        <v>81</v>
      </c>
      <c r="AX643" s="1" t="str">
        <f t="shared" si="183"/>
        <v/>
      </c>
      <c r="AY643" s="1" t="str">
        <f t="shared" si="184"/>
        <v/>
      </c>
      <c r="BA643" t="s">
        <v>4499</v>
      </c>
      <c r="BB643" t="s">
        <v>4492</v>
      </c>
      <c r="BY643" t="s">
        <v>13306</v>
      </c>
      <c r="BZ643" t="s">
        <v>14505</v>
      </c>
    </row>
    <row r="644" spans="12:78" x14ac:dyDescent="0.25">
      <c r="L644" s="8"/>
      <c r="M644" s="8"/>
      <c r="N644" s="8"/>
      <c r="O644" s="8"/>
      <c r="AE644" t="s">
        <v>81</v>
      </c>
      <c r="AF644" t="s">
        <v>100</v>
      </c>
      <c r="AG644" t="s">
        <v>101</v>
      </c>
      <c r="AH644" t="s">
        <v>11940</v>
      </c>
      <c r="AI644" t="s">
        <v>845</v>
      </c>
      <c r="AK644" t="s">
        <v>11941</v>
      </c>
      <c r="AL644" t="s">
        <v>9640</v>
      </c>
      <c r="AN644" s="59" t="s">
        <v>7708</v>
      </c>
      <c r="AP644" s="59" t="s">
        <v>10268</v>
      </c>
      <c r="AQ644" t="s">
        <v>10068</v>
      </c>
      <c r="AR644" s="7">
        <v>42150.829861111109</v>
      </c>
      <c r="AT644" s="150" t="s">
        <v>81</v>
      </c>
      <c r="AU644" s="150" t="s">
        <v>81</v>
      </c>
      <c r="AV644" s="150" t="s">
        <v>81</v>
      </c>
      <c r="AX644" s="1" t="str">
        <f t="shared" si="183"/>
        <v/>
      </c>
      <c r="AY644" s="1" t="str">
        <f t="shared" si="184"/>
        <v/>
      </c>
      <c r="BA644" t="s">
        <v>4500</v>
      </c>
      <c r="BB644" t="s">
        <v>4492</v>
      </c>
      <c r="BY644" t="s">
        <v>6530</v>
      </c>
      <c r="BZ644" t="s">
        <v>14505</v>
      </c>
    </row>
    <row r="645" spans="12:78" x14ac:dyDescent="0.25">
      <c r="L645" s="8"/>
      <c r="M645" s="8"/>
      <c r="N645" s="8"/>
      <c r="O645" s="8"/>
      <c r="AE645" t="s">
        <v>81</v>
      </c>
      <c r="AF645" t="s">
        <v>104</v>
      </c>
      <c r="AG645" t="s">
        <v>105</v>
      </c>
      <c r="AH645" t="s">
        <v>11942</v>
      </c>
      <c r="AI645" t="s">
        <v>845</v>
      </c>
      <c r="AK645" t="s">
        <v>11943</v>
      </c>
      <c r="AL645" t="s">
        <v>9640</v>
      </c>
      <c r="AN645" s="59" t="s">
        <v>7708</v>
      </c>
      <c r="AP645" s="59" t="s">
        <v>10269</v>
      </c>
      <c r="AQ645" t="s">
        <v>10068</v>
      </c>
      <c r="AR645" s="7">
        <v>42150.829861111109</v>
      </c>
      <c r="AT645" s="150" t="s">
        <v>81</v>
      </c>
      <c r="AU645" s="150" t="s">
        <v>81</v>
      </c>
      <c r="AV645" s="150" t="s">
        <v>81</v>
      </c>
      <c r="AX645" s="1" t="str">
        <f t="shared" si="183"/>
        <v/>
      </c>
      <c r="AY645" s="1" t="str">
        <f t="shared" si="184"/>
        <v/>
      </c>
      <c r="BA645" t="s">
        <v>2868</v>
      </c>
      <c r="BB645" t="s">
        <v>4492</v>
      </c>
      <c r="BY645" t="s">
        <v>6529</v>
      </c>
      <c r="BZ645" t="s">
        <v>14505</v>
      </c>
    </row>
    <row r="646" spans="12:78" x14ac:dyDescent="0.25">
      <c r="L646" s="8"/>
      <c r="M646" s="8"/>
      <c r="N646" s="8"/>
      <c r="O646" s="8"/>
      <c r="AE646" t="s">
        <v>81</v>
      </c>
      <c r="AF646" t="s">
        <v>108</v>
      </c>
      <c r="AG646" t="s">
        <v>109</v>
      </c>
      <c r="AH646" t="s">
        <v>11944</v>
      </c>
      <c r="AI646" t="s">
        <v>845</v>
      </c>
      <c r="AK646" t="s">
        <v>11945</v>
      </c>
      <c r="AL646" t="s">
        <v>9640</v>
      </c>
      <c r="AN646" s="59" t="s">
        <v>7708</v>
      </c>
      <c r="AP646" s="59" t="s">
        <v>10270</v>
      </c>
      <c r="AQ646" t="s">
        <v>10068</v>
      </c>
      <c r="AR646" s="7">
        <v>42150.831250000003</v>
      </c>
      <c r="AT646" s="150" t="s">
        <v>81</v>
      </c>
      <c r="AU646" s="150" t="s">
        <v>81</v>
      </c>
      <c r="AV646" s="150" t="s">
        <v>81</v>
      </c>
      <c r="AX646" s="1" t="str">
        <f t="shared" ref="AX646:AX709" si="185">IF(AU646="","",CONCATENATE("(",RIGHT(AU646,5),"-",RIGHT(AV646,5),")"))</f>
        <v/>
      </c>
      <c r="AY646" s="1" t="str">
        <f t="shared" ref="AY646:AY709" si="186">IF(AT662=AT646,"",CONCATENATE(IF(AT661=AT646,AX661,""),IF(AT660=AT646,AX660,""),IF(AT659=AT646,AX659,""),IF(AT658=AT646,AX658,""),IF(AT657=AT646,AX657,""),IF(AT656=AT646,AX656,""),IF(AT655=AT646,AX655,""),IF(AT654=AT646,AX654,""),IF(AT653=AT646,AX653,""),IF(AT652=AT646,AX652,""),IF(AT651=AT646,AX651,""),IF(AT650=AT646,AX650,""),IF(AT649=AT646,AX649,""),IF(AT648=AT646,AX648,""),IF(AT647=AT646,AX647,""),IF(AT645=AT646,AX645,""),AX646))</f>
        <v/>
      </c>
      <c r="BA646" t="s">
        <v>4501</v>
      </c>
      <c r="BB646" t="s">
        <v>4492</v>
      </c>
      <c r="BY646" t="s">
        <v>6575</v>
      </c>
      <c r="BZ646" t="s">
        <v>14505</v>
      </c>
    </row>
    <row r="647" spans="12:78" x14ac:dyDescent="0.25">
      <c r="L647" s="8"/>
      <c r="M647" s="8"/>
      <c r="N647" s="8"/>
      <c r="O647" s="8"/>
      <c r="AE647" t="s">
        <v>81</v>
      </c>
      <c r="AF647" t="s">
        <v>10117</v>
      </c>
      <c r="AG647" t="s">
        <v>4711</v>
      </c>
      <c r="AH647" t="s">
        <v>11946</v>
      </c>
      <c r="AI647" t="s">
        <v>845</v>
      </c>
      <c r="AK647" t="s">
        <v>11947</v>
      </c>
      <c r="AL647" t="s">
        <v>9640</v>
      </c>
      <c r="AN647" s="59" t="s">
        <v>7708</v>
      </c>
      <c r="AP647" s="59" t="s">
        <v>10271</v>
      </c>
      <c r="AQ647" t="s">
        <v>10068</v>
      </c>
      <c r="AR647" s="7">
        <v>42150.831250000003</v>
      </c>
      <c r="AT647" s="150" t="s">
        <v>81</v>
      </c>
      <c r="AU647" s="150" t="s">
        <v>81</v>
      </c>
      <c r="AV647" s="150" t="s">
        <v>81</v>
      </c>
      <c r="AX647" s="1" t="str">
        <f t="shared" si="185"/>
        <v/>
      </c>
      <c r="AY647" s="1" t="str">
        <f t="shared" si="186"/>
        <v/>
      </c>
      <c r="BA647" t="s">
        <v>4502</v>
      </c>
      <c r="BB647" t="s">
        <v>4492</v>
      </c>
      <c r="BY647" t="s">
        <v>6574</v>
      </c>
      <c r="BZ647" t="s">
        <v>14505</v>
      </c>
    </row>
    <row r="648" spans="12:78" x14ac:dyDescent="0.25">
      <c r="L648" s="8"/>
      <c r="M648" s="8"/>
      <c r="N648" s="8"/>
      <c r="O648" s="8"/>
      <c r="AE648" t="s">
        <v>81</v>
      </c>
      <c r="AF648" t="s">
        <v>11948</v>
      </c>
      <c r="AG648" t="s">
        <v>4689</v>
      </c>
      <c r="AH648" t="s">
        <v>11949</v>
      </c>
      <c r="AI648" t="s">
        <v>845</v>
      </c>
      <c r="AK648" t="s">
        <v>11950</v>
      </c>
      <c r="AL648" t="s">
        <v>9640</v>
      </c>
      <c r="AN648" s="59" t="s">
        <v>7708</v>
      </c>
      <c r="AP648" s="59" t="s">
        <v>10272</v>
      </c>
      <c r="AQ648" t="s">
        <v>10068</v>
      </c>
      <c r="AR648" s="7">
        <v>42150.831250000003</v>
      </c>
      <c r="AT648" s="150" t="s">
        <v>81</v>
      </c>
      <c r="AU648" s="150" t="s">
        <v>81</v>
      </c>
      <c r="AV648" s="150" t="s">
        <v>81</v>
      </c>
      <c r="AX648" s="1" t="str">
        <f t="shared" si="185"/>
        <v/>
      </c>
      <c r="AY648" s="1" t="str">
        <f t="shared" si="186"/>
        <v/>
      </c>
      <c r="BA648" t="s">
        <v>4503</v>
      </c>
      <c r="BB648" t="s">
        <v>4492</v>
      </c>
      <c r="BY648" t="s">
        <v>6573</v>
      </c>
      <c r="BZ648" t="s">
        <v>14505</v>
      </c>
    </row>
    <row r="649" spans="12:78" x14ac:dyDescent="0.25">
      <c r="L649" s="8"/>
      <c r="M649" s="8"/>
      <c r="N649" s="8"/>
      <c r="O649" s="8"/>
      <c r="AE649" t="s">
        <v>81</v>
      </c>
      <c r="AF649" t="s">
        <v>11951</v>
      </c>
      <c r="AG649" t="s">
        <v>4709</v>
      </c>
      <c r="AH649" t="s">
        <v>11952</v>
      </c>
      <c r="AI649" t="s">
        <v>845</v>
      </c>
      <c r="AK649" t="s">
        <v>11953</v>
      </c>
      <c r="AL649" t="s">
        <v>9640</v>
      </c>
      <c r="AN649" s="59" t="s">
        <v>7708</v>
      </c>
      <c r="AP649" s="59" t="s">
        <v>10273</v>
      </c>
      <c r="AQ649" t="s">
        <v>10068</v>
      </c>
      <c r="AR649" s="7">
        <v>42150.832638888889</v>
      </c>
      <c r="AT649" s="150" t="s">
        <v>81</v>
      </c>
      <c r="AU649" s="150" t="s">
        <v>81</v>
      </c>
      <c r="AV649" s="150" t="s">
        <v>81</v>
      </c>
      <c r="AX649" s="1" t="str">
        <f t="shared" si="185"/>
        <v/>
      </c>
      <c r="AY649" s="1" t="str">
        <f t="shared" si="186"/>
        <v/>
      </c>
      <c r="BA649" t="s">
        <v>2921</v>
      </c>
      <c r="BB649" t="s">
        <v>4492</v>
      </c>
      <c r="BY649" t="s">
        <v>6572</v>
      </c>
      <c r="BZ649" t="s">
        <v>14505</v>
      </c>
    </row>
    <row r="650" spans="12:78" x14ac:dyDescent="0.25">
      <c r="L650" s="8"/>
      <c r="M650" s="8"/>
      <c r="N650" s="8"/>
      <c r="O650" s="8"/>
      <c r="AE650" t="s">
        <v>81</v>
      </c>
      <c r="AF650" t="s">
        <v>11954</v>
      </c>
      <c r="AG650" t="s">
        <v>4697</v>
      </c>
      <c r="AH650" t="s">
        <v>11955</v>
      </c>
      <c r="AI650" t="s">
        <v>845</v>
      </c>
      <c r="AK650" t="s">
        <v>11956</v>
      </c>
      <c r="AL650" t="s">
        <v>9640</v>
      </c>
      <c r="AN650" s="59" t="s">
        <v>7708</v>
      </c>
      <c r="AP650" s="59" t="s">
        <v>10274</v>
      </c>
      <c r="AQ650" t="s">
        <v>10068</v>
      </c>
      <c r="AR650" s="7">
        <v>42150.832638888889</v>
      </c>
      <c r="AT650" s="150" t="s">
        <v>81</v>
      </c>
      <c r="AU650" s="150" t="s">
        <v>81</v>
      </c>
      <c r="AV650" s="150" t="s">
        <v>81</v>
      </c>
      <c r="AX650" s="1" t="str">
        <f t="shared" si="185"/>
        <v/>
      </c>
      <c r="AY650" s="1" t="str">
        <f t="shared" si="186"/>
        <v/>
      </c>
      <c r="BA650" t="s">
        <v>4504</v>
      </c>
      <c r="BB650" t="s">
        <v>4492</v>
      </c>
      <c r="BY650" t="s">
        <v>6541</v>
      </c>
      <c r="BZ650" t="s">
        <v>14505</v>
      </c>
    </row>
    <row r="651" spans="12:78" x14ac:dyDescent="0.25">
      <c r="L651" s="8"/>
      <c r="M651" s="8"/>
      <c r="N651" s="8"/>
      <c r="O651" s="8"/>
      <c r="AE651" t="s">
        <v>81</v>
      </c>
      <c r="AF651" t="s">
        <v>81</v>
      </c>
      <c r="AG651" t="s">
        <v>81</v>
      </c>
      <c r="AH651" t="s">
        <v>81</v>
      </c>
      <c r="AI651" t="s">
        <v>845</v>
      </c>
      <c r="AK651" t="s">
        <v>81</v>
      </c>
      <c r="AL651" t="s">
        <v>9640</v>
      </c>
      <c r="AN651" s="59" t="s">
        <v>7708</v>
      </c>
      <c r="AP651" s="59" t="s">
        <v>10275</v>
      </c>
      <c r="AQ651" t="s">
        <v>10068</v>
      </c>
      <c r="AR651" s="7">
        <v>42150.832638888889</v>
      </c>
      <c r="AT651" s="150" t="s">
        <v>81</v>
      </c>
      <c r="AU651" s="150" t="s">
        <v>81</v>
      </c>
      <c r="AV651" s="150" t="s">
        <v>81</v>
      </c>
      <c r="AX651" s="1" t="str">
        <f t="shared" si="185"/>
        <v/>
      </c>
      <c r="AY651" s="1" t="str">
        <f t="shared" si="186"/>
        <v/>
      </c>
      <c r="BA651" t="s">
        <v>4505</v>
      </c>
      <c r="BB651" t="s">
        <v>4492</v>
      </c>
      <c r="BY651" t="s">
        <v>5465</v>
      </c>
      <c r="BZ651" t="s">
        <v>14505</v>
      </c>
    </row>
    <row r="652" spans="12:78" x14ac:dyDescent="0.25">
      <c r="L652" s="8"/>
      <c r="M652" s="8"/>
      <c r="N652" s="8"/>
      <c r="O652" s="8"/>
      <c r="AE652" t="s">
        <v>81</v>
      </c>
      <c r="AF652" t="s">
        <v>81</v>
      </c>
      <c r="AG652" t="s">
        <v>81</v>
      </c>
      <c r="AH652" t="s">
        <v>81</v>
      </c>
      <c r="AI652" t="s">
        <v>845</v>
      </c>
      <c r="AK652" t="s">
        <v>81</v>
      </c>
      <c r="AL652" t="s">
        <v>9640</v>
      </c>
      <c r="AN652" s="59" t="s">
        <v>7708</v>
      </c>
      <c r="AP652" s="59" t="s">
        <v>10276</v>
      </c>
      <c r="AQ652" t="s">
        <v>10068</v>
      </c>
      <c r="AR652" s="7">
        <v>42150.832638888889</v>
      </c>
      <c r="AT652" s="150" t="s">
        <v>81</v>
      </c>
      <c r="AU652" s="150" t="s">
        <v>81</v>
      </c>
      <c r="AV652" s="150" t="s">
        <v>81</v>
      </c>
      <c r="AX652" s="1" t="str">
        <f t="shared" si="185"/>
        <v/>
      </c>
      <c r="AY652" s="1" t="str">
        <f t="shared" si="186"/>
        <v/>
      </c>
      <c r="BA652" t="s">
        <v>4506</v>
      </c>
      <c r="BB652" t="s">
        <v>4492</v>
      </c>
      <c r="BY652" t="s">
        <v>6610</v>
      </c>
      <c r="BZ652" t="s">
        <v>14505</v>
      </c>
    </row>
    <row r="653" spans="12:78" x14ac:dyDescent="0.25">
      <c r="L653" s="8"/>
      <c r="M653" s="8"/>
      <c r="N653" s="8"/>
      <c r="O653" s="8"/>
      <c r="AE653" t="s">
        <v>81</v>
      </c>
      <c r="AF653" t="s">
        <v>81</v>
      </c>
      <c r="AG653" t="s">
        <v>81</v>
      </c>
      <c r="AH653" t="s">
        <v>81</v>
      </c>
      <c r="AI653" t="s">
        <v>845</v>
      </c>
      <c r="AK653" t="s">
        <v>81</v>
      </c>
      <c r="AL653" t="s">
        <v>9640</v>
      </c>
      <c r="AN653" s="59" t="s">
        <v>7708</v>
      </c>
      <c r="AP653" s="59" t="s">
        <v>10277</v>
      </c>
      <c r="AQ653" t="s">
        <v>10068</v>
      </c>
      <c r="AR653" s="7">
        <v>42150.832638888889</v>
      </c>
      <c r="AT653" s="150" t="s">
        <v>81</v>
      </c>
      <c r="AU653" s="150" t="s">
        <v>81</v>
      </c>
      <c r="AV653" s="150" t="s">
        <v>81</v>
      </c>
      <c r="AX653" s="1" t="str">
        <f t="shared" si="185"/>
        <v/>
      </c>
      <c r="AY653" s="1" t="str">
        <f t="shared" si="186"/>
        <v/>
      </c>
      <c r="BA653" t="s">
        <v>4507</v>
      </c>
      <c r="BB653" t="s">
        <v>4492</v>
      </c>
      <c r="BY653" t="s">
        <v>6600</v>
      </c>
      <c r="BZ653" t="s">
        <v>14505</v>
      </c>
    </row>
    <row r="654" spans="12:78" x14ac:dyDescent="0.25">
      <c r="L654" s="8"/>
      <c r="M654" s="8"/>
      <c r="N654" s="8"/>
      <c r="O654" s="8"/>
      <c r="AE654" t="s">
        <v>81</v>
      </c>
      <c r="AF654" t="s">
        <v>81</v>
      </c>
      <c r="AG654" t="s">
        <v>81</v>
      </c>
      <c r="AH654" t="s">
        <v>81</v>
      </c>
      <c r="AI654" t="s">
        <v>845</v>
      </c>
      <c r="AK654" t="s">
        <v>81</v>
      </c>
      <c r="AL654" t="s">
        <v>9640</v>
      </c>
      <c r="AN654" s="59" t="s">
        <v>7708</v>
      </c>
      <c r="AP654" s="59" t="s">
        <v>10278</v>
      </c>
      <c r="AQ654" t="s">
        <v>10068</v>
      </c>
      <c r="AR654" s="7">
        <v>42150.832638888889</v>
      </c>
      <c r="AT654" s="150" t="s">
        <v>81</v>
      </c>
      <c r="AU654" s="150" t="s">
        <v>81</v>
      </c>
      <c r="AV654" s="150" t="s">
        <v>81</v>
      </c>
      <c r="AX654" s="1" t="str">
        <f t="shared" si="185"/>
        <v/>
      </c>
      <c r="AY654" s="1" t="str">
        <f t="shared" si="186"/>
        <v/>
      </c>
      <c r="BA654" t="s">
        <v>2810</v>
      </c>
      <c r="BB654" t="s">
        <v>4492</v>
      </c>
      <c r="BY654" t="s">
        <v>5553</v>
      </c>
      <c r="BZ654" t="s">
        <v>14505</v>
      </c>
    </row>
    <row r="655" spans="12:78" x14ac:dyDescent="0.25">
      <c r="L655" s="8"/>
      <c r="M655" s="8"/>
      <c r="N655" s="8"/>
      <c r="O655" s="8"/>
      <c r="AE655" t="s">
        <v>81</v>
      </c>
      <c r="AF655" t="s">
        <v>81</v>
      </c>
      <c r="AG655" t="s">
        <v>81</v>
      </c>
      <c r="AH655" t="s">
        <v>81</v>
      </c>
      <c r="AI655" t="s">
        <v>845</v>
      </c>
      <c r="AK655" t="s">
        <v>81</v>
      </c>
      <c r="AL655" t="s">
        <v>9640</v>
      </c>
      <c r="AN655" s="59" t="s">
        <v>7708</v>
      </c>
      <c r="AP655" s="59" t="s">
        <v>10279</v>
      </c>
      <c r="AQ655" t="s">
        <v>10068</v>
      </c>
      <c r="AR655" s="7">
        <v>42150.832638888889</v>
      </c>
      <c r="AT655" s="150" t="s">
        <v>81</v>
      </c>
      <c r="AU655" s="150" t="s">
        <v>81</v>
      </c>
      <c r="AV655" s="150" t="s">
        <v>81</v>
      </c>
      <c r="AX655" s="1" t="str">
        <f t="shared" si="185"/>
        <v/>
      </c>
      <c r="AY655" s="1" t="str">
        <f t="shared" si="186"/>
        <v/>
      </c>
      <c r="BA655" t="s">
        <v>4508</v>
      </c>
      <c r="BB655" t="s">
        <v>4492</v>
      </c>
      <c r="BY655" t="s">
        <v>6570</v>
      </c>
      <c r="BZ655" t="s">
        <v>14505</v>
      </c>
    </row>
    <row r="656" spans="12:78" x14ac:dyDescent="0.25">
      <c r="L656" s="8"/>
      <c r="M656" s="8"/>
      <c r="N656" s="8"/>
      <c r="O656" s="8"/>
      <c r="AE656" t="s">
        <v>81</v>
      </c>
      <c r="AF656" t="s">
        <v>81</v>
      </c>
      <c r="AG656" t="s">
        <v>81</v>
      </c>
      <c r="AH656" t="s">
        <v>81</v>
      </c>
      <c r="AI656" t="s">
        <v>845</v>
      </c>
      <c r="AK656" t="s">
        <v>81</v>
      </c>
      <c r="AL656" t="s">
        <v>9640</v>
      </c>
      <c r="AN656" s="59" t="s">
        <v>7708</v>
      </c>
      <c r="AP656" s="59" t="s">
        <v>10280</v>
      </c>
      <c r="AQ656" t="s">
        <v>10068</v>
      </c>
      <c r="AR656" s="7">
        <v>42150.832638888889</v>
      </c>
      <c r="AT656" s="150" t="s">
        <v>81</v>
      </c>
      <c r="AU656" s="150" t="s">
        <v>81</v>
      </c>
      <c r="AV656" s="150" t="s">
        <v>81</v>
      </c>
      <c r="AX656" s="1" t="str">
        <f t="shared" si="185"/>
        <v/>
      </c>
      <c r="AY656" s="1" t="str">
        <f t="shared" si="186"/>
        <v/>
      </c>
      <c r="BA656" t="s">
        <v>4509</v>
      </c>
      <c r="BB656" t="s">
        <v>4492</v>
      </c>
      <c r="BY656" t="s">
        <v>6531</v>
      </c>
      <c r="BZ656" t="s">
        <v>14505</v>
      </c>
    </row>
    <row r="657" spans="12:78" x14ac:dyDescent="0.25">
      <c r="L657" s="8"/>
      <c r="M657" s="8"/>
      <c r="N657" s="8"/>
      <c r="O657" s="8"/>
      <c r="AE657" t="s">
        <v>81</v>
      </c>
      <c r="AF657" t="s">
        <v>81</v>
      </c>
      <c r="AG657" t="s">
        <v>81</v>
      </c>
      <c r="AH657" t="s">
        <v>81</v>
      </c>
      <c r="AI657" t="s">
        <v>845</v>
      </c>
      <c r="AK657" t="s">
        <v>81</v>
      </c>
      <c r="AL657" t="s">
        <v>9640</v>
      </c>
      <c r="AN657" s="59" t="s">
        <v>7708</v>
      </c>
      <c r="AP657" s="59" t="s">
        <v>10281</v>
      </c>
      <c r="AQ657" t="s">
        <v>10068</v>
      </c>
      <c r="AR657" s="7">
        <v>42150.832638888889</v>
      </c>
      <c r="AT657" s="150" t="s">
        <v>81</v>
      </c>
      <c r="AU657" s="150" t="s">
        <v>81</v>
      </c>
      <c r="AV657" s="150" t="s">
        <v>81</v>
      </c>
      <c r="AX657" s="1" t="str">
        <f t="shared" si="185"/>
        <v/>
      </c>
      <c r="AY657" s="1" t="str">
        <f t="shared" si="186"/>
        <v/>
      </c>
      <c r="BA657" t="s">
        <v>4510</v>
      </c>
      <c r="BB657" t="s">
        <v>4492</v>
      </c>
      <c r="BY657" t="s">
        <v>6568</v>
      </c>
      <c r="BZ657" t="s">
        <v>14505</v>
      </c>
    </row>
    <row r="658" spans="12:78" x14ac:dyDescent="0.25">
      <c r="L658" s="8"/>
      <c r="M658" s="8"/>
      <c r="N658" s="8"/>
      <c r="O658" s="8"/>
      <c r="AE658" t="s">
        <v>81</v>
      </c>
      <c r="AF658" t="s">
        <v>81</v>
      </c>
      <c r="AG658" t="s">
        <v>81</v>
      </c>
      <c r="AH658" t="s">
        <v>81</v>
      </c>
      <c r="AI658" t="s">
        <v>845</v>
      </c>
      <c r="AK658" t="s">
        <v>81</v>
      </c>
      <c r="AL658" t="s">
        <v>9640</v>
      </c>
      <c r="AN658" s="59" t="s">
        <v>7708</v>
      </c>
      <c r="AP658" s="59" t="s">
        <v>10282</v>
      </c>
      <c r="AQ658" t="s">
        <v>10068</v>
      </c>
      <c r="AR658" s="7">
        <v>42150.832638888889</v>
      </c>
      <c r="AT658" s="150" t="s">
        <v>81</v>
      </c>
      <c r="AU658" s="150" t="s">
        <v>81</v>
      </c>
      <c r="AV658" s="150" t="s">
        <v>81</v>
      </c>
      <c r="AX658" s="1" t="str">
        <f t="shared" si="185"/>
        <v/>
      </c>
      <c r="AY658" s="1" t="str">
        <f t="shared" si="186"/>
        <v/>
      </c>
      <c r="BA658" t="s">
        <v>4511</v>
      </c>
      <c r="BB658" t="s">
        <v>4492</v>
      </c>
      <c r="BY658" t="s">
        <v>5412</v>
      </c>
      <c r="BZ658" t="s">
        <v>14505</v>
      </c>
    </row>
    <row r="659" spans="12:78" x14ac:dyDescent="0.25">
      <c r="L659" s="8"/>
      <c r="M659" s="8"/>
      <c r="N659" s="8"/>
      <c r="O659" s="8"/>
      <c r="AE659" t="s">
        <v>81</v>
      </c>
      <c r="AF659" t="s">
        <v>81</v>
      </c>
      <c r="AG659" t="s">
        <v>81</v>
      </c>
      <c r="AH659" t="s">
        <v>81</v>
      </c>
      <c r="AI659" t="s">
        <v>845</v>
      </c>
      <c r="AK659" t="s">
        <v>81</v>
      </c>
      <c r="AL659" t="s">
        <v>9640</v>
      </c>
      <c r="AN659" s="59" t="s">
        <v>7708</v>
      </c>
      <c r="AP659" s="59" t="s">
        <v>10283</v>
      </c>
      <c r="AQ659" t="s">
        <v>10068</v>
      </c>
      <c r="AR659" s="7">
        <v>42150.834722222222</v>
      </c>
      <c r="AT659" s="150" t="s">
        <v>81</v>
      </c>
      <c r="AU659" s="150" t="s">
        <v>81</v>
      </c>
      <c r="AV659" s="150" t="s">
        <v>81</v>
      </c>
      <c r="AX659" s="1" t="str">
        <f t="shared" si="185"/>
        <v/>
      </c>
      <c r="AY659" s="1" t="str">
        <f t="shared" si="186"/>
        <v/>
      </c>
      <c r="BA659" t="s">
        <v>4512</v>
      </c>
      <c r="BB659" t="s">
        <v>4492</v>
      </c>
      <c r="BY659" t="s">
        <v>5371</v>
      </c>
      <c r="BZ659" t="s">
        <v>14505</v>
      </c>
    </row>
    <row r="660" spans="12:78" x14ac:dyDescent="0.25">
      <c r="L660" s="8"/>
      <c r="M660" s="8"/>
      <c r="N660" s="8"/>
      <c r="O660" s="8"/>
      <c r="AE660" t="s">
        <v>81</v>
      </c>
      <c r="AF660" t="s">
        <v>81</v>
      </c>
      <c r="AG660" t="s">
        <v>81</v>
      </c>
      <c r="AH660" t="s">
        <v>81</v>
      </c>
      <c r="AI660" t="s">
        <v>845</v>
      </c>
      <c r="AK660" t="s">
        <v>81</v>
      </c>
      <c r="AL660" t="s">
        <v>9640</v>
      </c>
      <c r="AN660" s="59" t="s">
        <v>7708</v>
      </c>
      <c r="AP660" s="59" t="s">
        <v>10284</v>
      </c>
      <c r="AQ660" t="s">
        <v>10068</v>
      </c>
      <c r="AR660" s="7">
        <v>42150.834722222222</v>
      </c>
      <c r="AT660" s="150" t="s">
        <v>81</v>
      </c>
      <c r="AU660" s="150" t="s">
        <v>81</v>
      </c>
      <c r="AV660" s="150" t="s">
        <v>81</v>
      </c>
      <c r="AX660" s="1" t="str">
        <f t="shared" si="185"/>
        <v/>
      </c>
      <c r="AY660" s="1" t="str">
        <f t="shared" si="186"/>
        <v/>
      </c>
      <c r="BA660" t="s">
        <v>2913</v>
      </c>
      <c r="BB660" t="s">
        <v>4492</v>
      </c>
      <c r="BY660" t="s">
        <v>5411</v>
      </c>
      <c r="BZ660" t="s">
        <v>14505</v>
      </c>
    </row>
    <row r="661" spans="12:78" x14ac:dyDescent="0.25">
      <c r="L661" s="8"/>
      <c r="M661" s="8"/>
      <c r="N661" s="8"/>
      <c r="O661" s="8"/>
      <c r="AE661" t="s">
        <v>81</v>
      </c>
      <c r="AF661" t="s">
        <v>81</v>
      </c>
      <c r="AG661" t="s">
        <v>81</v>
      </c>
      <c r="AH661" t="s">
        <v>81</v>
      </c>
      <c r="AI661" t="s">
        <v>845</v>
      </c>
      <c r="AK661" t="s">
        <v>81</v>
      </c>
      <c r="AL661" t="s">
        <v>9640</v>
      </c>
      <c r="AN661" s="59" t="s">
        <v>7708</v>
      </c>
      <c r="AP661" s="59" t="s">
        <v>10285</v>
      </c>
      <c r="AQ661" t="s">
        <v>10068</v>
      </c>
      <c r="AR661" s="7">
        <v>42150.834722222222</v>
      </c>
      <c r="AT661" s="150" t="s">
        <v>81</v>
      </c>
      <c r="AU661" s="150" t="s">
        <v>81</v>
      </c>
      <c r="AV661" s="150" t="s">
        <v>81</v>
      </c>
      <c r="AX661" s="1" t="str">
        <f t="shared" si="185"/>
        <v/>
      </c>
      <c r="AY661" s="1" t="str">
        <f t="shared" si="186"/>
        <v/>
      </c>
      <c r="BA661" t="s">
        <v>3470</v>
      </c>
      <c r="BB661" t="s">
        <v>4492</v>
      </c>
      <c r="BY661" t="s">
        <v>5418</v>
      </c>
      <c r="BZ661" t="s">
        <v>14505</v>
      </c>
    </row>
    <row r="662" spans="12:78" x14ac:dyDescent="0.25">
      <c r="L662" s="8"/>
      <c r="M662" s="8"/>
      <c r="N662" s="8"/>
      <c r="O662" s="8"/>
      <c r="AE662" t="s">
        <v>81</v>
      </c>
      <c r="AF662" t="s">
        <v>81</v>
      </c>
      <c r="AG662" t="s">
        <v>81</v>
      </c>
      <c r="AH662" t="s">
        <v>81</v>
      </c>
      <c r="AI662" t="s">
        <v>845</v>
      </c>
      <c r="AK662" t="s">
        <v>81</v>
      </c>
      <c r="AL662" t="s">
        <v>9640</v>
      </c>
      <c r="AN662" s="59" t="s">
        <v>7708</v>
      </c>
      <c r="AP662" s="59" t="s">
        <v>10286</v>
      </c>
      <c r="AQ662" t="s">
        <v>10068</v>
      </c>
      <c r="AR662" s="7">
        <v>42150.836111111108</v>
      </c>
      <c r="AT662" s="150" t="s">
        <v>81</v>
      </c>
      <c r="AU662" s="150" t="s">
        <v>81</v>
      </c>
      <c r="AV662" s="150" t="s">
        <v>81</v>
      </c>
      <c r="AX662" s="1" t="str">
        <f t="shared" si="185"/>
        <v/>
      </c>
      <c r="AY662" s="1" t="str">
        <f t="shared" si="186"/>
        <v/>
      </c>
      <c r="BA662" t="s">
        <v>3916</v>
      </c>
      <c r="BB662" t="s">
        <v>4492</v>
      </c>
      <c r="BY662" t="s">
        <v>5419</v>
      </c>
      <c r="BZ662" t="s">
        <v>14505</v>
      </c>
    </row>
    <row r="663" spans="12:78" x14ac:dyDescent="0.25">
      <c r="L663" s="8"/>
      <c r="M663" s="8"/>
      <c r="N663" s="8"/>
      <c r="O663" s="8"/>
      <c r="AE663" t="s">
        <v>81</v>
      </c>
      <c r="AF663" t="s">
        <v>81</v>
      </c>
      <c r="AG663" t="s">
        <v>81</v>
      </c>
      <c r="AH663" t="s">
        <v>81</v>
      </c>
      <c r="AI663" t="s">
        <v>845</v>
      </c>
      <c r="AK663" t="s">
        <v>81</v>
      </c>
      <c r="AL663" t="s">
        <v>9640</v>
      </c>
      <c r="AN663" s="59" t="s">
        <v>7708</v>
      </c>
      <c r="AP663" s="59" t="s">
        <v>10287</v>
      </c>
      <c r="AQ663" t="s">
        <v>10068</v>
      </c>
      <c r="AR663" s="7">
        <v>42150.836111111108</v>
      </c>
      <c r="AT663" s="150" t="s">
        <v>81</v>
      </c>
      <c r="AU663" s="150" t="s">
        <v>81</v>
      </c>
      <c r="AV663" s="150" t="s">
        <v>81</v>
      </c>
      <c r="AX663" s="1" t="str">
        <f t="shared" si="185"/>
        <v/>
      </c>
      <c r="AY663" s="1" t="str">
        <f t="shared" si="186"/>
        <v/>
      </c>
      <c r="BA663" t="s">
        <v>3430</v>
      </c>
      <c r="BB663" t="s">
        <v>4492</v>
      </c>
      <c r="BY663" t="s">
        <v>6685</v>
      </c>
      <c r="BZ663" t="s">
        <v>14505</v>
      </c>
    </row>
    <row r="664" spans="12:78" x14ac:dyDescent="0.25">
      <c r="L664" s="8"/>
      <c r="M664" s="8"/>
      <c r="N664" s="8"/>
      <c r="O664" s="8"/>
      <c r="AE664" t="s">
        <v>81</v>
      </c>
      <c r="AF664" t="s">
        <v>81</v>
      </c>
      <c r="AG664" t="s">
        <v>81</v>
      </c>
      <c r="AH664" t="s">
        <v>81</v>
      </c>
      <c r="AI664" t="s">
        <v>845</v>
      </c>
      <c r="AK664" t="s">
        <v>81</v>
      </c>
      <c r="AL664" t="s">
        <v>9640</v>
      </c>
      <c r="AN664" s="59" t="s">
        <v>7708</v>
      </c>
      <c r="AP664" s="59" t="s">
        <v>10288</v>
      </c>
      <c r="AQ664" t="s">
        <v>10068</v>
      </c>
      <c r="AR664" s="7">
        <v>42150.836111111108</v>
      </c>
      <c r="AT664" s="150" t="s">
        <v>81</v>
      </c>
      <c r="AU664" s="150" t="s">
        <v>81</v>
      </c>
      <c r="AV664" s="150" t="s">
        <v>81</v>
      </c>
      <c r="AX664" s="1" t="str">
        <f t="shared" si="185"/>
        <v/>
      </c>
      <c r="AY664" s="1" t="str">
        <f t="shared" si="186"/>
        <v/>
      </c>
      <c r="BA664" t="s">
        <v>3354</v>
      </c>
      <c r="BB664" t="s">
        <v>4492</v>
      </c>
      <c r="BY664" t="s">
        <v>6683</v>
      </c>
      <c r="BZ664" t="s">
        <v>14505</v>
      </c>
    </row>
    <row r="665" spans="12:78" x14ac:dyDescent="0.25">
      <c r="L665" s="8"/>
      <c r="M665" s="8"/>
      <c r="N665" s="8"/>
      <c r="O665" s="8"/>
      <c r="AE665" t="s">
        <v>81</v>
      </c>
      <c r="AF665" t="s">
        <v>81</v>
      </c>
      <c r="AG665" t="s">
        <v>81</v>
      </c>
      <c r="AH665" t="s">
        <v>81</v>
      </c>
      <c r="AI665" t="s">
        <v>845</v>
      </c>
      <c r="AK665" t="s">
        <v>81</v>
      </c>
      <c r="AL665" t="s">
        <v>9640</v>
      </c>
      <c r="AN665" s="59" t="s">
        <v>7708</v>
      </c>
      <c r="AP665" s="59" t="s">
        <v>10289</v>
      </c>
      <c r="AQ665" t="s">
        <v>10068</v>
      </c>
      <c r="AR665" s="7">
        <v>42150.836111111108</v>
      </c>
      <c r="AT665" s="150" t="s">
        <v>81</v>
      </c>
      <c r="AU665" s="150" t="s">
        <v>81</v>
      </c>
      <c r="AV665" s="150" t="s">
        <v>81</v>
      </c>
      <c r="AX665" s="1" t="str">
        <f t="shared" si="185"/>
        <v/>
      </c>
      <c r="AY665" s="1" t="str">
        <f t="shared" si="186"/>
        <v/>
      </c>
      <c r="BA665" t="s">
        <v>3350</v>
      </c>
      <c r="BB665" t="s">
        <v>4492</v>
      </c>
      <c r="BY665" t="s">
        <v>6681</v>
      </c>
      <c r="BZ665" t="s">
        <v>14505</v>
      </c>
    </row>
    <row r="666" spans="12:78" x14ac:dyDescent="0.25">
      <c r="L666" s="8"/>
      <c r="M666" s="8"/>
      <c r="N666" s="8"/>
      <c r="O666" s="8"/>
      <c r="AE666" t="s">
        <v>81</v>
      </c>
      <c r="AF666" t="s">
        <v>81</v>
      </c>
      <c r="AG666" t="s">
        <v>81</v>
      </c>
      <c r="AH666" t="s">
        <v>81</v>
      </c>
      <c r="AI666" t="s">
        <v>845</v>
      </c>
      <c r="AK666" t="s">
        <v>81</v>
      </c>
      <c r="AL666" t="s">
        <v>9640</v>
      </c>
      <c r="AN666" s="59" t="s">
        <v>7708</v>
      </c>
      <c r="AP666" s="59" t="s">
        <v>10290</v>
      </c>
      <c r="AQ666" t="s">
        <v>10068</v>
      </c>
      <c r="AR666" s="7">
        <v>42150.836111111108</v>
      </c>
      <c r="AT666" s="150" t="s">
        <v>81</v>
      </c>
      <c r="AU666" s="150" t="s">
        <v>81</v>
      </c>
      <c r="AV666" s="150" t="s">
        <v>81</v>
      </c>
      <c r="AX666" s="1" t="str">
        <f t="shared" si="185"/>
        <v/>
      </c>
      <c r="AY666" s="1" t="str">
        <f t="shared" si="186"/>
        <v/>
      </c>
      <c r="BA666" t="s">
        <v>4513</v>
      </c>
      <c r="BB666" t="s">
        <v>4492</v>
      </c>
      <c r="BY666" t="s">
        <v>6680</v>
      </c>
      <c r="BZ666" t="s">
        <v>14505</v>
      </c>
    </row>
    <row r="667" spans="12:78" x14ac:dyDescent="0.25">
      <c r="L667" s="8"/>
      <c r="M667" s="8"/>
      <c r="N667" s="8"/>
      <c r="O667" s="8"/>
      <c r="AE667" t="s">
        <v>81</v>
      </c>
      <c r="AF667" t="s">
        <v>154</v>
      </c>
      <c r="AG667" t="s">
        <v>155</v>
      </c>
      <c r="AH667" t="s">
        <v>1030</v>
      </c>
      <c r="AI667" t="s">
        <v>845</v>
      </c>
      <c r="AK667" t="s">
        <v>1031</v>
      </c>
      <c r="AL667" t="s">
        <v>9640</v>
      </c>
      <c r="AN667" s="59" t="s">
        <v>7708</v>
      </c>
      <c r="AP667" s="59" t="s">
        <v>10291</v>
      </c>
      <c r="AQ667" t="s">
        <v>10068</v>
      </c>
      <c r="AR667" s="7">
        <v>42150.836111111108</v>
      </c>
      <c r="AT667" s="150" t="s">
        <v>81</v>
      </c>
      <c r="AU667" s="150" t="s">
        <v>81</v>
      </c>
      <c r="AV667" s="150" t="s">
        <v>81</v>
      </c>
      <c r="AX667" s="1" t="str">
        <f t="shared" si="185"/>
        <v/>
      </c>
      <c r="AY667" s="1" t="str">
        <f t="shared" si="186"/>
        <v/>
      </c>
      <c r="BA667" t="s">
        <v>2818</v>
      </c>
      <c r="BB667" t="s">
        <v>4492</v>
      </c>
      <c r="BY667" t="s">
        <v>6657</v>
      </c>
      <c r="BZ667" t="s">
        <v>14505</v>
      </c>
    </row>
    <row r="668" spans="12:78" x14ac:dyDescent="0.25">
      <c r="L668" s="8"/>
      <c r="M668" s="8"/>
      <c r="N668" s="8"/>
      <c r="O668" s="8"/>
      <c r="AE668" t="s">
        <v>376</v>
      </c>
      <c r="AF668" t="s">
        <v>86</v>
      </c>
      <c r="AG668" t="s">
        <v>87</v>
      </c>
      <c r="AH668" t="s">
        <v>1032</v>
      </c>
      <c r="AI668" t="s">
        <v>845</v>
      </c>
      <c r="AK668" t="s">
        <v>1033</v>
      </c>
      <c r="AL668" t="s">
        <v>9640</v>
      </c>
      <c r="AN668" s="59" t="s">
        <v>11957</v>
      </c>
      <c r="AP668" s="59" t="s">
        <v>10292</v>
      </c>
      <c r="AQ668" t="s">
        <v>10068</v>
      </c>
      <c r="AR668" s="7">
        <v>42150.836111111108</v>
      </c>
      <c r="AT668" s="150" t="s">
        <v>81</v>
      </c>
      <c r="AU668" s="150" t="s">
        <v>81</v>
      </c>
      <c r="AV668" s="150" t="s">
        <v>81</v>
      </c>
      <c r="AX668" s="1" t="str">
        <f t="shared" si="185"/>
        <v/>
      </c>
      <c r="AY668" s="1" t="str">
        <f t="shared" si="186"/>
        <v/>
      </c>
      <c r="BA668" t="s">
        <v>4514</v>
      </c>
      <c r="BB668" t="s">
        <v>4492</v>
      </c>
      <c r="BY668" t="s">
        <v>6654</v>
      </c>
      <c r="BZ668" t="s">
        <v>14505</v>
      </c>
    </row>
    <row r="669" spans="12:78" x14ac:dyDescent="0.25">
      <c r="L669" s="8"/>
      <c r="M669" s="8"/>
      <c r="N669" s="8"/>
      <c r="O669" s="8"/>
      <c r="AE669" t="s">
        <v>81</v>
      </c>
      <c r="AF669" t="s">
        <v>92</v>
      </c>
      <c r="AG669" t="s">
        <v>93</v>
      </c>
      <c r="AH669" t="s">
        <v>1034</v>
      </c>
      <c r="AI669" t="s">
        <v>845</v>
      </c>
      <c r="AK669" t="s">
        <v>1035</v>
      </c>
      <c r="AL669" t="s">
        <v>9640</v>
      </c>
      <c r="AN669" s="59" t="s">
        <v>11957</v>
      </c>
      <c r="AP669" s="59" t="s">
        <v>10293</v>
      </c>
      <c r="AQ669" t="s">
        <v>10068</v>
      </c>
      <c r="AR669" s="7">
        <v>42150.836111111108</v>
      </c>
      <c r="AT669" s="150" t="s">
        <v>81</v>
      </c>
      <c r="AU669" s="150" t="s">
        <v>81</v>
      </c>
      <c r="AV669" s="150" t="s">
        <v>81</v>
      </c>
      <c r="AX669" s="1" t="str">
        <f t="shared" si="185"/>
        <v/>
      </c>
      <c r="AY669" s="1" t="str">
        <f t="shared" si="186"/>
        <v/>
      </c>
      <c r="BA669" t="s">
        <v>2806</v>
      </c>
      <c r="BB669" t="s">
        <v>4492</v>
      </c>
      <c r="BY669" t="s">
        <v>6679</v>
      </c>
      <c r="BZ669" t="s">
        <v>14505</v>
      </c>
    </row>
    <row r="670" spans="12:78" x14ac:dyDescent="0.25">
      <c r="L670" s="8"/>
      <c r="M670" s="8"/>
      <c r="N670" s="8"/>
      <c r="O670" s="8"/>
      <c r="AE670" t="s">
        <v>81</v>
      </c>
      <c r="AF670" t="s">
        <v>96</v>
      </c>
      <c r="AG670" t="s">
        <v>97</v>
      </c>
      <c r="AH670" t="s">
        <v>1036</v>
      </c>
      <c r="AI670" t="s">
        <v>845</v>
      </c>
      <c r="AK670" t="s">
        <v>1037</v>
      </c>
      <c r="AL670" t="s">
        <v>9640</v>
      </c>
      <c r="AN670" s="59" t="s">
        <v>11957</v>
      </c>
      <c r="AP670" s="59" t="s">
        <v>10294</v>
      </c>
      <c r="AQ670" t="s">
        <v>10068</v>
      </c>
      <c r="AR670" s="7">
        <v>42150.836111111108</v>
      </c>
      <c r="AT670" s="150" t="s">
        <v>81</v>
      </c>
      <c r="AU670" s="150" t="s">
        <v>81</v>
      </c>
      <c r="AV670" s="150" t="s">
        <v>81</v>
      </c>
      <c r="AX670" s="1" t="str">
        <f t="shared" si="185"/>
        <v/>
      </c>
      <c r="AY670" s="1" t="str">
        <f t="shared" si="186"/>
        <v/>
      </c>
      <c r="BA670" t="s">
        <v>3454</v>
      </c>
      <c r="BB670" t="s">
        <v>4492</v>
      </c>
      <c r="BY670" t="s">
        <v>5134</v>
      </c>
      <c r="BZ670" t="s">
        <v>14505</v>
      </c>
    </row>
    <row r="671" spans="12:78" x14ac:dyDescent="0.25">
      <c r="L671" s="8"/>
      <c r="M671" s="8"/>
      <c r="N671" s="8"/>
      <c r="O671" s="8"/>
      <c r="AE671" t="s">
        <v>81</v>
      </c>
      <c r="AF671" t="s">
        <v>100</v>
      </c>
      <c r="AG671" t="s">
        <v>101</v>
      </c>
      <c r="AH671" t="s">
        <v>1038</v>
      </c>
      <c r="AI671" t="s">
        <v>845</v>
      </c>
      <c r="AK671" t="s">
        <v>1039</v>
      </c>
      <c r="AL671" t="s">
        <v>9640</v>
      </c>
      <c r="AN671" s="59" t="s">
        <v>11957</v>
      </c>
      <c r="AP671" s="59" t="s">
        <v>10295</v>
      </c>
      <c r="AQ671" t="s">
        <v>10068</v>
      </c>
      <c r="AR671" s="7">
        <v>42150.836111111108</v>
      </c>
      <c r="AT671" s="150" t="s">
        <v>81</v>
      </c>
      <c r="AU671" s="150" t="s">
        <v>81</v>
      </c>
      <c r="AV671" s="150" t="s">
        <v>81</v>
      </c>
      <c r="AX671" s="1" t="str">
        <f t="shared" si="185"/>
        <v/>
      </c>
      <c r="AY671" s="1" t="str">
        <f t="shared" si="186"/>
        <v/>
      </c>
      <c r="BA671" t="s">
        <v>4515</v>
      </c>
      <c r="BB671" t="s">
        <v>4492</v>
      </c>
      <c r="BY671" t="s">
        <v>5133</v>
      </c>
      <c r="BZ671" t="s">
        <v>14505</v>
      </c>
    </row>
    <row r="672" spans="12:78" x14ac:dyDescent="0.25">
      <c r="L672" s="8"/>
      <c r="M672" s="8"/>
      <c r="N672" s="8"/>
      <c r="O672" s="8"/>
      <c r="AE672" t="s">
        <v>81</v>
      </c>
      <c r="AF672" t="s">
        <v>104</v>
      </c>
      <c r="AG672" t="s">
        <v>105</v>
      </c>
      <c r="AH672" t="s">
        <v>1040</v>
      </c>
      <c r="AI672" t="s">
        <v>845</v>
      </c>
      <c r="AK672" t="s">
        <v>1041</v>
      </c>
      <c r="AL672" t="s">
        <v>9640</v>
      </c>
      <c r="AN672" s="59" t="s">
        <v>11957</v>
      </c>
      <c r="AP672" s="59" t="s">
        <v>10296</v>
      </c>
      <c r="AQ672" t="s">
        <v>10068</v>
      </c>
      <c r="AR672" s="7">
        <v>42150.837500000001</v>
      </c>
      <c r="AT672" s="150" t="s">
        <v>81</v>
      </c>
      <c r="AU672" s="150" t="s">
        <v>81</v>
      </c>
      <c r="AV672" s="150" t="s">
        <v>81</v>
      </c>
      <c r="AX672" s="1" t="str">
        <f t="shared" si="185"/>
        <v/>
      </c>
      <c r="AY672" s="1" t="str">
        <f t="shared" si="186"/>
        <v/>
      </c>
      <c r="BA672" t="s">
        <v>4516</v>
      </c>
      <c r="BB672" t="s">
        <v>4492</v>
      </c>
      <c r="BY672" t="s">
        <v>5126</v>
      </c>
      <c r="BZ672" t="s">
        <v>14505</v>
      </c>
    </row>
    <row r="673" spans="12:78" x14ac:dyDescent="0.25">
      <c r="L673" s="8"/>
      <c r="M673" s="8"/>
      <c r="N673" s="8"/>
      <c r="O673" s="8"/>
      <c r="AE673" t="s">
        <v>81</v>
      </c>
      <c r="AF673" t="s">
        <v>108</v>
      </c>
      <c r="AG673" t="s">
        <v>109</v>
      </c>
      <c r="AH673" t="s">
        <v>1042</v>
      </c>
      <c r="AI673" t="s">
        <v>845</v>
      </c>
      <c r="AK673" t="s">
        <v>1043</v>
      </c>
      <c r="AL673" t="s">
        <v>9640</v>
      </c>
      <c r="AN673" s="59" t="s">
        <v>11957</v>
      </c>
      <c r="AP673" s="59" t="s">
        <v>10297</v>
      </c>
      <c r="AQ673" t="s">
        <v>10068</v>
      </c>
      <c r="AR673" s="7">
        <v>42150.837500000001</v>
      </c>
      <c r="AT673" s="150" t="s">
        <v>81</v>
      </c>
      <c r="AU673" s="150" t="s">
        <v>81</v>
      </c>
      <c r="AV673" s="150" t="s">
        <v>81</v>
      </c>
      <c r="AX673" s="1" t="str">
        <f t="shared" si="185"/>
        <v/>
      </c>
      <c r="AY673" s="1" t="str">
        <f t="shared" si="186"/>
        <v/>
      </c>
      <c r="BA673" t="s">
        <v>4517</v>
      </c>
      <c r="BB673" t="s">
        <v>4492</v>
      </c>
      <c r="BY673" t="s">
        <v>6666</v>
      </c>
      <c r="BZ673" t="s">
        <v>14505</v>
      </c>
    </row>
    <row r="674" spans="12:78" x14ac:dyDescent="0.25">
      <c r="L674" s="8"/>
      <c r="M674" s="8"/>
      <c r="N674" s="8"/>
      <c r="O674" s="8"/>
      <c r="AE674" t="s">
        <v>81</v>
      </c>
      <c r="AF674" t="s">
        <v>1044</v>
      </c>
      <c r="AG674" t="s">
        <v>1045</v>
      </c>
      <c r="AH674" t="s">
        <v>81</v>
      </c>
      <c r="AI674" t="s">
        <v>845</v>
      </c>
      <c r="AK674" t="s">
        <v>81</v>
      </c>
      <c r="AL674" t="s">
        <v>9640</v>
      </c>
      <c r="AN674" s="59" t="s">
        <v>11957</v>
      </c>
      <c r="AP674" s="59" t="s">
        <v>10298</v>
      </c>
      <c r="AQ674" t="s">
        <v>10068</v>
      </c>
      <c r="AR674" s="7">
        <v>42150.837500000001</v>
      </c>
      <c r="AT674" s="150" t="s">
        <v>81</v>
      </c>
      <c r="AU674" s="150" t="s">
        <v>81</v>
      </c>
      <c r="AV674" s="150" t="s">
        <v>81</v>
      </c>
      <c r="AX674" s="1" t="str">
        <f t="shared" si="185"/>
        <v/>
      </c>
      <c r="AY674" s="1" t="str">
        <f t="shared" si="186"/>
        <v/>
      </c>
      <c r="BA674" t="s">
        <v>4518</v>
      </c>
      <c r="BB674" t="s">
        <v>4492</v>
      </c>
      <c r="BY674" t="s">
        <v>6665</v>
      </c>
      <c r="BZ674" t="s">
        <v>14505</v>
      </c>
    </row>
    <row r="675" spans="12:78" x14ac:dyDescent="0.25">
      <c r="L675" s="8"/>
      <c r="M675" s="8"/>
      <c r="N675" s="8"/>
      <c r="O675" s="8"/>
      <c r="AE675" t="s">
        <v>81</v>
      </c>
      <c r="AF675" t="s">
        <v>1046</v>
      </c>
      <c r="AG675" t="s">
        <v>841</v>
      </c>
      <c r="AH675" t="s">
        <v>81</v>
      </c>
      <c r="AI675" t="s">
        <v>845</v>
      </c>
      <c r="AK675" t="s">
        <v>81</v>
      </c>
      <c r="AL675" t="s">
        <v>9640</v>
      </c>
      <c r="AN675" s="59" t="s">
        <v>11957</v>
      </c>
      <c r="AP675" s="59" t="s">
        <v>10299</v>
      </c>
      <c r="AQ675" t="s">
        <v>10068</v>
      </c>
      <c r="AR675" s="7">
        <v>42150.837500000001</v>
      </c>
      <c r="AT675" s="150" t="s">
        <v>81</v>
      </c>
      <c r="AU675" s="150" t="s">
        <v>81</v>
      </c>
      <c r="AV675" s="150" t="s">
        <v>81</v>
      </c>
      <c r="AX675" s="1" t="str">
        <f t="shared" si="185"/>
        <v/>
      </c>
      <c r="AY675" s="1" t="str">
        <f t="shared" si="186"/>
        <v/>
      </c>
      <c r="BA675" t="s">
        <v>4519</v>
      </c>
      <c r="BB675" t="s">
        <v>4492</v>
      </c>
      <c r="BY675" t="s">
        <v>6664</v>
      </c>
      <c r="BZ675" t="s">
        <v>14505</v>
      </c>
    </row>
    <row r="676" spans="12:78" x14ac:dyDescent="0.25">
      <c r="L676" s="8"/>
      <c r="M676" s="8"/>
      <c r="N676" s="8"/>
      <c r="O676" s="8"/>
      <c r="AE676" t="s">
        <v>81</v>
      </c>
      <c r="AF676" t="s">
        <v>1046</v>
      </c>
      <c r="AG676" t="s">
        <v>841</v>
      </c>
      <c r="AH676" t="s">
        <v>81</v>
      </c>
      <c r="AI676" t="s">
        <v>845</v>
      </c>
      <c r="AK676" t="s">
        <v>81</v>
      </c>
      <c r="AL676" t="s">
        <v>9640</v>
      </c>
      <c r="AN676" s="59" t="s">
        <v>11957</v>
      </c>
      <c r="AP676" s="59" t="s">
        <v>10300</v>
      </c>
      <c r="AQ676" t="s">
        <v>10068</v>
      </c>
      <c r="AR676" s="7">
        <v>42150.837500000001</v>
      </c>
      <c r="AT676" s="150" t="s">
        <v>81</v>
      </c>
      <c r="AU676" s="150" t="s">
        <v>81</v>
      </c>
      <c r="AV676" s="150" t="s">
        <v>81</v>
      </c>
      <c r="AX676" s="1" t="str">
        <f t="shared" si="185"/>
        <v/>
      </c>
      <c r="AY676" s="1" t="str">
        <f t="shared" si="186"/>
        <v/>
      </c>
      <c r="BA676" t="s">
        <v>2884</v>
      </c>
      <c r="BB676" t="s">
        <v>4492</v>
      </c>
      <c r="BY676" t="s">
        <v>6663</v>
      </c>
      <c r="BZ676" t="s">
        <v>14505</v>
      </c>
    </row>
    <row r="677" spans="12:78" x14ac:dyDescent="0.25">
      <c r="L677" s="8"/>
      <c r="M677" s="8"/>
      <c r="N677" s="8"/>
      <c r="O677" s="8"/>
      <c r="AE677" t="s">
        <v>81</v>
      </c>
      <c r="AF677" t="s">
        <v>81</v>
      </c>
      <c r="AG677" t="s">
        <v>81</v>
      </c>
      <c r="AH677" t="s">
        <v>81</v>
      </c>
      <c r="AI677" t="s">
        <v>845</v>
      </c>
      <c r="AK677" t="s">
        <v>81</v>
      </c>
      <c r="AL677" t="s">
        <v>9640</v>
      </c>
      <c r="AN677" s="59" t="s">
        <v>11957</v>
      </c>
      <c r="AP677" s="59" t="s">
        <v>10301</v>
      </c>
      <c r="AQ677" t="s">
        <v>10068</v>
      </c>
      <c r="AR677" s="7">
        <v>42150.837500000001</v>
      </c>
      <c r="AT677" s="150" t="s">
        <v>81</v>
      </c>
      <c r="AU677" s="150" t="s">
        <v>81</v>
      </c>
      <c r="AV677" s="150" t="s">
        <v>81</v>
      </c>
      <c r="AX677" s="1" t="str">
        <f t="shared" si="185"/>
        <v/>
      </c>
      <c r="AY677" s="1" t="str">
        <f t="shared" si="186"/>
        <v/>
      </c>
      <c r="BA677" t="s">
        <v>4520</v>
      </c>
      <c r="BB677" t="s">
        <v>4492</v>
      </c>
      <c r="BY677" t="s">
        <v>6662</v>
      </c>
      <c r="BZ677" t="s">
        <v>14505</v>
      </c>
    </row>
    <row r="678" spans="12:78" x14ac:dyDescent="0.25">
      <c r="L678" s="8"/>
      <c r="M678" s="8"/>
      <c r="N678" s="8"/>
      <c r="O678" s="8"/>
      <c r="AE678" t="s">
        <v>81</v>
      </c>
      <c r="AF678" t="s">
        <v>81</v>
      </c>
      <c r="AG678" t="s">
        <v>81</v>
      </c>
      <c r="AH678" t="s">
        <v>81</v>
      </c>
      <c r="AI678" t="s">
        <v>845</v>
      </c>
      <c r="AK678" t="s">
        <v>81</v>
      </c>
      <c r="AL678" t="s">
        <v>9640</v>
      </c>
      <c r="AN678" s="59" t="s">
        <v>11957</v>
      </c>
      <c r="AP678" s="59" t="s">
        <v>10302</v>
      </c>
      <c r="AQ678" t="s">
        <v>10068</v>
      </c>
      <c r="AR678" s="7">
        <v>42150.837500000001</v>
      </c>
      <c r="AT678" s="150" t="s">
        <v>81</v>
      </c>
      <c r="AU678" s="150" t="s">
        <v>81</v>
      </c>
      <c r="AV678" s="150" t="s">
        <v>81</v>
      </c>
      <c r="AX678" s="1" t="str">
        <f t="shared" si="185"/>
        <v/>
      </c>
      <c r="AY678" s="1" t="str">
        <f t="shared" si="186"/>
        <v/>
      </c>
      <c r="BA678" t="s">
        <v>4521</v>
      </c>
      <c r="BB678" t="s">
        <v>4492</v>
      </c>
      <c r="BY678" t="s">
        <v>6661</v>
      </c>
      <c r="BZ678" t="s">
        <v>14505</v>
      </c>
    </row>
    <row r="679" spans="12:78" x14ac:dyDescent="0.25">
      <c r="L679" s="8"/>
      <c r="M679" s="8"/>
      <c r="N679" s="8"/>
      <c r="O679" s="8"/>
      <c r="AE679" t="s">
        <v>81</v>
      </c>
      <c r="AF679" t="s">
        <v>81</v>
      </c>
      <c r="AG679" t="s">
        <v>81</v>
      </c>
      <c r="AH679" t="s">
        <v>81</v>
      </c>
      <c r="AI679" t="s">
        <v>845</v>
      </c>
      <c r="AK679" t="s">
        <v>81</v>
      </c>
      <c r="AL679" t="s">
        <v>9640</v>
      </c>
      <c r="AN679" s="59" t="s">
        <v>11957</v>
      </c>
      <c r="AP679" s="59" t="s">
        <v>10303</v>
      </c>
      <c r="AQ679" t="s">
        <v>10068</v>
      </c>
      <c r="AR679" s="7">
        <v>42150.837500000001</v>
      </c>
      <c r="AT679" s="150" t="s">
        <v>81</v>
      </c>
      <c r="AU679" s="150" t="s">
        <v>81</v>
      </c>
      <c r="AV679" s="150" t="s">
        <v>81</v>
      </c>
      <c r="AX679" s="1" t="str">
        <f t="shared" si="185"/>
        <v/>
      </c>
      <c r="AY679" s="1" t="str">
        <f t="shared" si="186"/>
        <v/>
      </c>
      <c r="BA679" t="s">
        <v>4522</v>
      </c>
      <c r="BB679" t="s">
        <v>4492</v>
      </c>
      <c r="BY679" t="s">
        <v>6090</v>
      </c>
      <c r="BZ679" t="s">
        <v>14505</v>
      </c>
    </row>
    <row r="680" spans="12:78" x14ac:dyDescent="0.25">
      <c r="L680" s="8"/>
      <c r="M680" s="8"/>
      <c r="N680" s="8"/>
      <c r="O680" s="8"/>
      <c r="AE680" t="s">
        <v>81</v>
      </c>
      <c r="AF680" t="s">
        <v>81</v>
      </c>
      <c r="AG680" t="s">
        <v>81</v>
      </c>
      <c r="AH680" t="s">
        <v>81</v>
      </c>
      <c r="AI680" t="s">
        <v>845</v>
      </c>
      <c r="AK680" t="s">
        <v>81</v>
      </c>
      <c r="AL680" t="s">
        <v>9640</v>
      </c>
      <c r="AN680" s="59" t="s">
        <v>11957</v>
      </c>
      <c r="AP680" s="59" t="s">
        <v>10304</v>
      </c>
      <c r="AQ680" t="s">
        <v>10068</v>
      </c>
      <c r="AR680" s="7">
        <v>42150.837500000001</v>
      </c>
      <c r="AT680" s="150" t="s">
        <v>81</v>
      </c>
      <c r="AU680" s="150" t="s">
        <v>81</v>
      </c>
      <c r="AV680" s="150" t="s">
        <v>81</v>
      </c>
      <c r="AX680" s="1" t="str">
        <f t="shared" si="185"/>
        <v/>
      </c>
      <c r="AY680" s="1" t="str">
        <f t="shared" si="186"/>
        <v/>
      </c>
      <c r="BA680" t="s">
        <v>4523</v>
      </c>
      <c r="BB680" t="s">
        <v>4492</v>
      </c>
      <c r="BY680" t="s">
        <v>6105</v>
      </c>
      <c r="BZ680" t="s">
        <v>14505</v>
      </c>
    </row>
    <row r="681" spans="12:78" x14ac:dyDescent="0.25">
      <c r="L681" s="8"/>
      <c r="M681" s="8"/>
      <c r="N681" s="8"/>
      <c r="O681" s="8"/>
      <c r="AE681" t="s">
        <v>81</v>
      </c>
      <c r="AF681" t="s">
        <v>81</v>
      </c>
      <c r="AG681" t="s">
        <v>81</v>
      </c>
      <c r="AH681" t="s">
        <v>81</v>
      </c>
      <c r="AI681" t="s">
        <v>845</v>
      </c>
      <c r="AK681" t="s">
        <v>81</v>
      </c>
      <c r="AL681" t="s">
        <v>9640</v>
      </c>
      <c r="AN681" s="59" t="s">
        <v>11957</v>
      </c>
      <c r="AP681" s="59" t="s">
        <v>10305</v>
      </c>
      <c r="AQ681" t="s">
        <v>10068</v>
      </c>
      <c r="AR681" s="7">
        <v>42150.837500000001</v>
      </c>
      <c r="AT681" s="150" t="s">
        <v>81</v>
      </c>
      <c r="AU681" s="150" t="s">
        <v>81</v>
      </c>
      <c r="AV681" s="150" t="s">
        <v>81</v>
      </c>
      <c r="AX681" s="1" t="str">
        <f t="shared" si="185"/>
        <v/>
      </c>
      <c r="AY681" s="1" t="str">
        <f t="shared" si="186"/>
        <v/>
      </c>
      <c r="BA681" t="s">
        <v>4524</v>
      </c>
      <c r="BB681" t="s">
        <v>4492</v>
      </c>
      <c r="BY681" t="s">
        <v>6545</v>
      </c>
      <c r="BZ681" t="s">
        <v>14505</v>
      </c>
    </row>
    <row r="682" spans="12:78" x14ac:dyDescent="0.25">
      <c r="L682" s="8"/>
      <c r="M682" s="8"/>
      <c r="N682" s="8"/>
      <c r="O682" s="8"/>
      <c r="AE682" t="s">
        <v>81</v>
      </c>
      <c r="AF682" t="s">
        <v>81</v>
      </c>
      <c r="AG682" t="s">
        <v>81</v>
      </c>
      <c r="AH682" t="s">
        <v>81</v>
      </c>
      <c r="AI682" t="s">
        <v>845</v>
      </c>
      <c r="AK682" t="s">
        <v>81</v>
      </c>
      <c r="AL682" t="s">
        <v>9640</v>
      </c>
      <c r="AN682" s="59" t="s">
        <v>11957</v>
      </c>
      <c r="AP682" s="59" t="s">
        <v>10306</v>
      </c>
      <c r="AQ682" t="s">
        <v>10068</v>
      </c>
      <c r="AR682" s="7">
        <v>42150.837500000001</v>
      </c>
      <c r="AT682" s="150" t="s">
        <v>81</v>
      </c>
      <c r="AU682" s="150" t="s">
        <v>81</v>
      </c>
      <c r="AV682" s="150" t="s">
        <v>81</v>
      </c>
      <c r="AX682" s="1" t="str">
        <f t="shared" si="185"/>
        <v/>
      </c>
      <c r="AY682" s="1" t="str">
        <f t="shared" si="186"/>
        <v/>
      </c>
      <c r="BA682" t="s">
        <v>4525</v>
      </c>
      <c r="BB682" t="s">
        <v>4492</v>
      </c>
      <c r="BY682" t="s">
        <v>6591</v>
      </c>
      <c r="BZ682" t="s">
        <v>14505</v>
      </c>
    </row>
    <row r="683" spans="12:78" x14ac:dyDescent="0.25">
      <c r="L683" s="8"/>
      <c r="M683" s="8"/>
      <c r="N683" s="8"/>
      <c r="O683" s="8"/>
      <c r="AE683" t="s">
        <v>81</v>
      </c>
      <c r="AF683" t="s">
        <v>81</v>
      </c>
      <c r="AG683" t="s">
        <v>81</v>
      </c>
      <c r="AH683" t="s">
        <v>81</v>
      </c>
      <c r="AI683" t="s">
        <v>845</v>
      </c>
      <c r="AK683" t="s">
        <v>81</v>
      </c>
      <c r="AL683" t="s">
        <v>9640</v>
      </c>
      <c r="AN683" s="59" t="s">
        <v>11957</v>
      </c>
      <c r="AP683" s="59" t="s">
        <v>10307</v>
      </c>
      <c r="AQ683" t="s">
        <v>10068</v>
      </c>
      <c r="AR683" s="7">
        <v>42150.840277777781</v>
      </c>
      <c r="AT683" s="150" t="s">
        <v>81</v>
      </c>
      <c r="AU683" s="150" t="s">
        <v>81</v>
      </c>
      <c r="AV683" s="150" t="s">
        <v>81</v>
      </c>
      <c r="AX683" s="1" t="str">
        <f t="shared" si="185"/>
        <v/>
      </c>
      <c r="AY683" s="1" t="str">
        <f t="shared" si="186"/>
        <v/>
      </c>
      <c r="BA683" t="s">
        <v>2925</v>
      </c>
      <c r="BB683" t="s">
        <v>4492</v>
      </c>
      <c r="BY683" t="s">
        <v>6590</v>
      </c>
      <c r="BZ683" t="s">
        <v>14505</v>
      </c>
    </row>
    <row r="684" spans="12:78" x14ac:dyDescent="0.25">
      <c r="L684" s="8"/>
      <c r="M684" s="8"/>
      <c r="N684" s="8"/>
      <c r="O684" s="8"/>
      <c r="AE684" t="s">
        <v>81</v>
      </c>
      <c r="AF684" t="s">
        <v>81</v>
      </c>
      <c r="AG684" t="s">
        <v>81</v>
      </c>
      <c r="AH684" t="s">
        <v>81</v>
      </c>
      <c r="AI684" t="s">
        <v>845</v>
      </c>
      <c r="AK684" t="s">
        <v>81</v>
      </c>
      <c r="AL684" t="s">
        <v>9640</v>
      </c>
      <c r="AN684" s="59" t="s">
        <v>11957</v>
      </c>
      <c r="AP684" s="59" t="s">
        <v>10308</v>
      </c>
      <c r="AQ684" t="s">
        <v>10068</v>
      </c>
      <c r="AR684" s="7">
        <v>42150.840277777781</v>
      </c>
      <c r="AT684" s="150" t="s">
        <v>81</v>
      </c>
      <c r="AU684" s="150" t="s">
        <v>81</v>
      </c>
      <c r="AV684" s="150" t="s">
        <v>81</v>
      </c>
      <c r="AX684" s="1" t="str">
        <f t="shared" si="185"/>
        <v/>
      </c>
      <c r="AY684" s="1" t="str">
        <f t="shared" si="186"/>
        <v/>
      </c>
      <c r="BA684" t="s">
        <v>3912</v>
      </c>
      <c r="BB684" t="s">
        <v>4492</v>
      </c>
      <c r="BY684" t="s">
        <v>6520</v>
      </c>
      <c r="BZ684" t="s">
        <v>14505</v>
      </c>
    </row>
    <row r="685" spans="12:78" x14ac:dyDescent="0.25">
      <c r="L685" s="8"/>
      <c r="M685" s="8"/>
      <c r="N685" s="8"/>
      <c r="O685" s="8"/>
      <c r="AE685" t="s">
        <v>81</v>
      </c>
      <c r="AF685" t="s">
        <v>81</v>
      </c>
      <c r="AG685" t="s">
        <v>81</v>
      </c>
      <c r="AH685" t="s">
        <v>81</v>
      </c>
      <c r="AI685" t="s">
        <v>845</v>
      </c>
      <c r="AK685" t="s">
        <v>81</v>
      </c>
      <c r="AL685" t="s">
        <v>9640</v>
      </c>
      <c r="AN685" s="59" t="s">
        <v>11957</v>
      </c>
      <c r="AP685" s="59" t="s">
        <v>10309</v>
      </c>
      <c r="AQ685" t="s">
        <v>10068</v>
      </c>
      <c r="AR685" s="7">
        <v>42150.840277777781</v>
      </c>
      <c r="AT685" s="150" t="s">
        <v>81</v>
      </c>
      <c r="AU685" s="150" t="s">
        <v>81</v>
      </c>
      <c r="AV685" s="150" t="s">
        <v>81</v>
      </c>
      <c r="AX685" s="1" t="str">
        <f t="shared" si="185"/>
        <v/>
      </c>
      <c r="AY685" s="1" t="str">
        <f t="shared" si="186"/>
        <v/>
      </c>
      <c r="BA685" t="s">
        <v>4526</v>
      </c>
      <c r="BB685" t="s">
        <v>4492</v>
      </c>
      <c r="BY685" t="s">
        <v>13307</v>
      </c>
      <c r="BZ685" t="s">
        <v>14505</v>
      </c>
    </row>
    <row r="686" spans="12:78" x14ac:dyDescent="0.25">
      <c r="L686" s="8"/>
      <c r="M686" s="8"/>
      <c r="N686" s="8"/>
      <c r="O686" s="8"/>
      <c r="AE686" t="s">
        <v>81</v>
      </c>
      <c r="AF686" t="s">
        <v>81</v>
      </c>
      <c r="AG686" t="s">
        <v>81</v>
      </c>
      <c r="AH686" t="s">
        <v>81</v>
      </c>
      <c r="AI686" t="s">
        <v>845</v>
      </c>
      <c r="AK686" t="s">
        <v>81</v>
      </c>
      <c r="AL686" t="s">
        <v>9640</v>
      </c>
      <c r="AN686" s="59" t="s">
        <v>11957</v>
      </c>
      <c r="AP686" s="59" t="s">
        <v>10310</v>
      </c>
      <c r="AQ686" t="s">
        <v>10068</v>
      </c>
      <c r="AR686" s="7">
        <v>42150.840277777781</v>
      </c>
      <c r="AT686" s="150" t="s">
        <v>81</v>
      </c>
      <c r="AU686" s="150" t="s">
        <v>81</v>
      </c>
      <c r="AV686" s="150" t="s">
        <v>81</v>
      </c>
      <c r="AX686" s="1" t="str">
        <f t="shared" si="185"/>
        <v/>
      </c>
      <c r="AY686" s="1" t="str">
        <f t="shared" si="186"/>
        <v/>
      </c>
      <c r="BA686" t="s">
        <v>3450</v>
      </c>
      <c r="BB686" t="s">
        <v>4492</v>
      </c>
      <c r="BY686" t="s">
        <v>13308</v>
      </c>
      <c r="BZ686" t="s">
        <v>14505</v>
      </c>
    </row>
    <row r="687" spans="12:78" x14ac:dyDescent="0.25">
      <c r="L687" s="8"/>
      <c r="M687" s="8"/>
      <c r="N687" s="8"/>
      <c r="O687" s="8"/>
      <c r="AE687" t="s">
        <v>81</v>
      </c>
      <c r="AF687" t="s">
        <v>81</v>
      </c>
      <c r="AG687" t="s">
        <v>81</v>
      </c>
      <c r="AH687" t="s">
        <v>81</v>
      </c>
      <c r="AI687" t="s">
        <v>845</v>
      </c>
      <c r="AK687" t="s">
        <v>81</v>
      </c>
      <c r="AL687" t="s">
        <v>9640</v>
      </c>
      <c r="AN687" s="59" t="s">
        <v>11957</v>
      </c>
      <c r="AP687" s="59" t="s">
        <v>10311</v>
      </c>
      <c r="AQ687" t="s">
        <v>10068</v>
      </c>
      <c r="AR687" s="7">
        <v>42150.840277777781</v>
      </c>
      <c r="AT687" s="150" t="s">
        <v>81</v>
      </c>
      <c r="AU687" s="150" t="s">
        <v>81</v>
      </c>
      <c r="AV687" s="150" t="s">
        <v>81</v>
      </c>
      <c r="AX687" s="1" t="str">
        <f t="shared" si="185"/>
        <v/>
      </c>
      <c r="AY687" s="1" t="str">
        <f t="shared" si="186"/>
        <v/>
      </c>
      <c r="BA687" t="s">
        <v>3908</v>
      </c>
      <c r="BB687" t="s">
        <v>4492</v>
      </c>
      <c r="BY687" t="s">
        <v>13309</v>
      </c>
      <c r="BZ687" t="s">
        <v>14505</v>
      </c>
    </row>
    <row r="688" spans="12:78" x14ac:dyDescent="0.25">
      <c r="L688" s="8"/>
      <c r="M688" s="8"/>
      <c r="N688" s="8"/>
      <c r="O688" s="8"/>
      <c r="AE688" t="s">
        <v>81</v>
      </c>
      <c r="AF688" t="s">
        <v>81</v>
      </c>
      <c r="AG688" t="s">
        <v>81</v>
      </c>
      <c r="AH688" t="s">
        <v>81</v>
      </c>
      <c r="AI688" t="s">
        <v>845</v>
      </c>
      <c r="AK688" t="s">
        <v>81</v>
      </c>
      <c r="AL688" t="s">
        <v>9640</v>
      </c>
      <c r="AN688" s="59" t="s">
        <v>11957</v>
      </c>
      <c r="AP688" s="59" t="s">
        <v>10312</v>
      </c>
      <c r="AQ688" t="s">
        <v>10068</v>
      </c>
      <c r="AR688" s="7">
        <v>42150.840277777781</v>
      </c>
      <c r="AT688" s="150" t="s">
        <v>81</v>
      </c>
      <c r="AU688" s="150" t="s">
        <v>81</v>
      </c>
      <c r="AV688" s="150" t="s">
        <v>81</v>
      </c>
      <c r="AX688" s="1" t="str">
        <f t="shared" si="185"/>
        <v/>
      </c>
      <c r="AY688" s="1" t="str">
        <f t="shared" si="186"/>
        <v/>
      </c>
      <c r="BA688" t="s">
        <v>3900</v>
      </c>
      <c r="BB688" t="s">
        <v>4492</v>
      </c>
      <c r="BY688" t="s">
        <v>13310</v>
      </c>
      <c r="BZ688" t="s">
        <v>14505</v>
      </c>
    </row>
    <row r="689" spans="12:78" x14ac:dyDescent="0.25">
      <c r="L689" s="8"/>
      <c r="M689" s="8"/>
      <c r="N689" s="8"/>
      <c r="O689" s="8"/>
      <c r="AE689" t="s">
        <v>81</v>
      </c>
      <c r="AF689" t="s">
        <v>81</v>
      </c>
      <c r="AG689" t="s">
        <v>81</v>
      </c>
      <c r="AH689" t="s">
        <v>81</v>
      </c>
      <c r="AI689" t="s">
        <v>845</v>
      </c>
      <c r="AK689" t="s">
        <v>81</v>
      </c>
      <c r="AL689" t="s">
        <v>9640</v>
      </c>
      <c r="AN689" s="59" t="s">
        <v>11957</v>
      </c>
      <c r="AP689" s="59" t="s">
        <v>10313</v>
      </c>
      <c r="AQ689" t="s">
        <v>10068</v>
      </c>
      <c r="AR689" s="7">
        <v>42150.840277777781</v>
      </c>
      <c r="AT689" s="150" t="s">
        <v>81</v>
      </c>
      <c r="AU689" s="150" t="s">
        <v>81</v>
      </c>
      <c r="AV689" s="150" t="s">
        <v>81</v>
      </c>
      <c r="AX689" s="1" t="str">
        <f t="shared" si="185"/>
        <v/>
      </c>
      <c r="AY689" s="1" t="str">
        <f t="shared" si="186"/>
        <v/>
      </c>
      <c r="BA689" t="s">
        <v>2909</v>
      </c>
      <c r="BB689" t="s">
        <v>4492</v>
      </c>
      <c r="BY689" t="s">
        <v>13311</v>
      </c>
      <c r="BZ689" t="s">
        <v>14505</v>
      </c>
    </row>
    <row r="690" spans="12:78" x14ac:dyDescent="0.25">
      <c r="L690" s="8"/>
      <c r="M690" s="8"/>
      <c r="N690" s="8"/>
      <c r="O690" s="8"/>
      <c r="AE690" t="s">
        <v>81</v>
      </c>
      <c r="AF690" t="s">
        <v>81</v>
      </c>
      <c r="AG690" t="s">
        <v>81</v>
      </c>
      <c r="AH690" t="s">
        <v>81</v>
      </c>
      <c r="AI690" t="s">
        <v>845</v>
      </c>
      <c r="AK690" t="s">
        <v>81</v>
      </c>
      <c r="AL690" t="s">
        <v>9640</v>
      </c>
      <c r="AN690" s="59" t="s">
        <v>11957</v>
      </c>
      <c r="AP690" s="59" t="s">
        <v>10314</v>
      </c>
      <c r="AQ690" t="s">
        <v>10068</v>
      </c>
      <c r="AR690" s="7">
        <v>42150.840277777781</v>
      </c>
      <c r="AT690" s="150" t="s">
        <v>81</v>
      </c>
      <c r="AU690" s="150" t="s">
        <v>81</v>
      </c>
      <c r="AV690" s="150" t="s">
        <v>81</v>
      </c>
      <c r="AX690" s="1" t="str">
        <f t="shared" si="185"/>
        <v/>
      </c>
      <c r="AY690" s="1" t="str">
        <f t="shared" si="186"/>
        <v/>
      </c>
      <c r="BA690" t="s">
        <v>4527</v>
      </c>
      <c r="BB690" t="s">
        <v>4492</v>
      </c>
      <c r="BY690" t="s">
        <v>13312</v>
      </c>
      <c r="BZ690" t="s">
        <v>14505</v>
      </c>
    </row>
    <row r="691" spans="12:78" x14ac:dyDescent="0.25">
      <c r="L691" s="8"/>
      <c r="M691" s="8"/>
      <c r="N691" s="8"/>
      <c r="O691" s="8"/>
      <c r="AE691" t="s">
        <v>81</v>
      </c>
      <c r="AF691" t="s">
        <v>81</v>
      </c>
      <c r="AG691" t="s">
        <v>81</v>
      </c>
      <c r="AH691" t="s">
        <v>81</v>
      </c>
      <c r="AI691" t="s">
        <v>845</v>
      </c>
      <c r="AK691" t="s">
        <v>81</v>
      </c>
      <c r="AL691" t="s">
        <v>9640</v>
      </c>
      <c r="AN691" s="59" t="s">
        <v>11957</v>
      </c>
      <c r="AP691" s="59" t="s">
        <v>10315</v>
      </c>
      <c r="AQ691" t="s">
        <v>10068</v>
      </c>
      <c r="AR691" s="7">
        <v>42150.840277777781</v>
      </c>
      <c r="AT691" s="150" t="s">
        <v>81</v>
      </c>
      <c r="AU691" s="150" t="s">
        <v>81</v>
      </c>
      <c r="AV691" s="150" t="s">
        <v>81</v>
      </c>
      <c r="AX691" s="1" t="str">
        <f t="shared" si="185"/>
        <v/>
      </c>
      <c r="AY691" s="1" t="str">
        <f t="shared" si="186"/>
        <v/>
      </c>
      <c r="BA691" t="s">
        <v>4528</v>
      </c>
      <c r="BB691" t="s">
        <v>4492</v>
      </c>
      <c r="BY691" t="s">
        <v>13313</v>
      </c>
      <c r="BZ691" t="s">
        <v>14505</v>
      </c>
    </row>
    <row r="692" spans="12:78" x14ac:dyDescent="0.25">
      <c r="L692" s="8"/>
      <c r="M692" s="8"/>
      <c r="N692" s="8"/>
      <c r="O692" s="8"/>
      <c r="AE692" t="s">
        <v>81</v>
      </c>
      <c r="AF692" t="s">
        <v>81</v>
      </c>
      <c r="AG692" t="s">
        <v>81</v>
      </c>
      <c r="AH692" t="s">
        <v>81</v>
      </c>
      <c r="AI692" t="s">
        <v>845</v>
      </c>
      <c r="AK692" t="s">
        <v>81</v>
      </c>
      <c r="AL692" t="s">
        <v>9640</v>
      </c>
      <c r="AN692" s="59" t="s">
        <v>11957</v>
      </c>
      <c r="AP692" s="59" t="s">
        <v>10316</v>
      </c>
      <c r="AQ692" t="s">
        <v>10068</v>
      </c>
      <c r="AR692" s="7">
        <v>42150.840277777781</v>
      </c>
      <c r="AT692" s="150" t="s">
        <v>81</v>
      </c>
      <c r="AU692" s="150" t="s">
        <v>81</v>
      </c>
      <c r="AV692" s="150" t="s">
        <v>81</v>
      </c>
      <c r="AX692" s="1" t="str">
        <f t="shared" si="185"/>
        <v/>
      </c>
      <c r="AY692" s="1" t="str">
        <f t="shared" si="186"/>
        <v/>
      </c>
      <c r="BA692" t="s">
        <v>3904</v>
      </c>
      <c r="BB692" t="s">
        <v>4492</v>
      </c>
      <c r="BY692" t="s">
        <v>13314</v>
      </c>
      <c r="BZ692" t="s">
        <v>14505</v>
      </c>
    </row>
    <row r="693" spans="12:78" x14ac:dyDescent="0.25">
      <c r="L693" s="8"/>
      <c r="M693" s="8"/>
      <c r="N693" s="8"/>
      <c r="O693" s="8"/>
      <c r="AE693" t="s">
        <v>81</v>
      </c>
      <c r="AF693" t="s">
        <v>81</v>
      </c>
      <c r="AG693" t="s">
        <v>81</v>
      </c>
      <c r="AH693" t="s">
        <v>81</v>
      </c>
      <c r="AI693" t="s">
        <v>845</v>
      </c>
      <c r="AK693" t="s">
        <v>81</v>
      </c>
      <c r="AL693" t="s">
        <v>9640</v>
      </c>
      <c r="AN693" s="59" t="s">
        <v>11957</v>
      </c>
      <c r="AP693" s="59" t="s">
        <v>10317</v>
      </c>
      <c r="AQ693" t="s">
        <v>10068</v>
      </c>
      <c r="AR693" s="7">
        <v>42150.840277777781</v>
      </c>
      <c r="AT693" s="150" t="s">
        <v>81</v>
      </c>
      <c r="AU693" s="150" t="s">
        <v>81</v>
      </c>
      <c r="AV693" s="150" t="s">
        <v>81</v>
      </c>
      <c r="AX693" s="1" t="str">
        <f t="shared" si="185"/>
        <v/>
      </c>
      <c r="AY693" s="1" t="str">
        <f t="shared" si="186"/>
        <v/>
      </c>
      <c r="BA693" t="s">
        <v>3880</v>
      </c>
      <c r="BB693" t="s">
        <v>4492</v>
      </c>
      <c r="BY693" t="s">
        <v>13315</v>
      </c>
      <c r="BZ693" t="s">
        <v>14505</v>
      </c>
    </row>
    <row r="694" spans="12:78" x14ac:dyDescent="0.25">
      <c r="L694" s="8"/>
      <c r="M694" s="8"/>
      <c r="N694" s="8"/>
      <c r="O694" s="8"/>
      <c r="AE694" t="s">
        <v>81</v>
      </c>
      <c r="AF694" t="s">
        <v>81</v>
      </c>
      <c r="AG694" t="s">
        <v>81</v>
      </c>
      <c r="AH694" t="s">
        <v>81</v>
      </c>
      <c r="AI694" t="s">
        <v>845</v>
      </c>
      <c r="AK694" t="s">
        <v>81</v>
      </c>
      <c r="AL694" t="s">
        <v>9640</v>
      </c>
      <c r="AN694" s="59" t="s">
        <v>11957</v>
      </c>
      <c r="AP694" s="59" t="s">
        <v>10318</v>
      </c>
      <c r="AQ694" t="s">
        <v>10068</v>
      </c>
      <c r="AR694" s="7">
        <v>42150.840277777781</v>
      </c>
      <c r="AT694" s="150" t="s">
        <v>81</v>
      </c>
      <c r="AU694" s="150" t="s">
        <v>81</v>
      </c>
      <c r="AV694" s="150" t="s">
        <v>81</v>
      </c>
      <c r="AX694" s="1" t="str">
        <f t="shared" si="185"/>
        <v/>
      </c>
      <c r="AY694" s="1" t="str">
        <f t="shared" si="186"/>
        <v/>
      </c>
      <c r="BA694" t="s">
        <v>4529</v>
      </c>
      <c r="BB694" t="s">
        <v>4492</v>
      </c>
      <c r="BY694" t="s">
        <v>6628</v>
      </c>
      <c r="BZ694" t="s">
        <v>14505</v>
      </c>
    </row>
    <row r="695" spans="12:78" x14ac:dyDescent="0.25">
      <c r="L695" s="8"/>
      <c r="M695" s="8"/>
      <c r="N695" s="8"/>
      <c r="O695" s="8"/>
      <c r="AE695" t="s">
        <v>81</v>
      </c>
      <c r="AF695" t="s">
        <v>81</v>
      </c>
      <c r="AG695" t="s">
        <v>81</v>
      </c>
      <c r="AH695" t="s">
        <v>81</v>
      </c>
      <c r="AI695" t="s">
        <v>845</v>
      </c>
      <c r="AK695" t="s">
        <v>81</v>
      </c>
      <c r="AL695" t="s">
        <v>9640</v>
      </c>
      <c r="AN695" s="59" t="s">
        <v>11957</v>
      </c>
      <c r="AP695" s="59" t="s">
        <v>10319</v>
      </c>
      <c r="AQ695" t="s">
        <v>10068</v>
      </c>
      <c r="AR695" s="7">
        <v>42150.841666666667</v>
      </c>
      <c r="AT695" s="150" t="s">
        <v>81</v>
      </c>
      <c r="AU695" s="150" t="s">
        <v>81</v>
      </c>
      <c r="AV695" s="150" t="s">
        <v>81</v>
      </c>
      <c r="AX695" s="1" t="str">
        <f t="shared" si="185"/>
        <v/>
      </c>
      <c r="AY695" s="1" t="str">
        <f t="shared" si="186"/>
        <v/>
      </c>
      <c r="BA695" t="s">
        <v>4530</v>
      </c>
      <c r="BB695" t="s">
        <v>4492</v>
      </c>
      <c r="BY695" t="s">
        <v>6627</v>
      </c>
      <c r="BZ695" t="s">
        <v>14505</v>
      </c>
    </row>
    <row r="696" spans="12:78" x14ac:dyDescent="0.25">
      <c r="L696" s="8"/>
      <c r="M696" s="8"/>
      <c r="N696" s="8"/>
      <c r="O696" s="8"/>
      <c r="AE696" t="s">
        <v>81</v>
      </c>
      <c r="AF696" t="s">
        <v>81</v>
      </c>
      <c r="AG696" t="s">
        <v>81</v>
      </c>
      <c r="AH696" t="s">
        <v>81</v>
      </c>
      <c r="AI696" t="s">
        <v>845</v>
      </c>
      <c r="AK696" t="s">
        <v>81</v>
      </c>
      <c r="AL696" t="s">
        <v>9640</v>
      </c>
      <c r="AN696" s="59" t="s">
        <v>11957</v>
      </c>
      <c r="AP696" s="59" t="s">
        <v>10320</v>
      </c>
      <c r="AQ696" t="s">
        <v>10068</v>
      </c>
      <c r="AR696" s="7">
        <v>42150.841666666667</v>
      </c>
      <c r="AT696" s="150" t="s">
        <v>81</v>
      </c>
      <c r="AU696" s="150" t="s">
        <v>81</v>
      </c>
      <c r="AV696" s="150" t="s">
        <v>81</v>
      </c>
      <c r="AX696" s="1" t="str">
        <f t="shared" si="185"/>
        <v/>
      </c>
      <c r="AY696" s="1" t="str">
        <f t="shared" si="186"/>
        <v/>
      </c>
      <c r="BA696" t="s">
        <v>4531</v>
      </c>
      <c r="BB696" t="s">
        <v>4492</v>
      </c>
      <c r="BY696" t="s">
        <v>5873</v>
      </c>
      <c r="BZ696" t="s">
        <v>14505</v>
      </c>
    </row>
    <row r="697" spans="12:78" x14ac:dyDescent="0.25">
      <c r="L697" s="8"/>
      <c r="M697" s="8"/>
      <c r="N697" s="8"/>
      <c r="O697" s="8"/>
      <c r="AE697" t="s">
        <v>81</v>
      </c>
      <c r="AF697" t="s">
        <v>154</v>
      </c>
      <c r="AG697" t="s">
        <v>155</v>
      </c>
      <c r="AH697" t="s">
        <v>1047</v>
      </c>
      <c r="AI697" t="s">
        <v>845</v>
      </c>
      <c r="AK697" t="s">
        <v>1048</v>
      </c>
      <c r="AL697" t="s">
        <v>9640</v>
      </c>
      <c r="AN697" s="59" t="s">
        <v>11957</v>
      </c>
      <c r="AP697" s="59" t="s">
        <v>10321</v>
      </c>
      <c r="AQ697" t="s">
        <v>10068</v>
      </c>
      <c r="AR697" s="7">
        <v>42150.841666666667</v>
      </c>
      <c r="AT697" s="150" t="s">
        <v>81</v>
      </c>
      <c r="AU697" s="150" t="s">
        <v>81</v>
      </c>
      <c r="AV697" s="150" t="s">
        <v>81</v>
      </c>
      <c r="AX697" s="1" t="str">
        <f t="shared" si="185"/>
        <v/>
      </c>
      <c r="AY697" s="1" t="str">
        <f t="shared" si="186"/>
        <v/>
      </c>
      <c r="BA697" t="s">
        <v>4532</v>
      </c>
      <c r="BB697" t="s">
        <v>4492</v>
      </c>
      <c r="BY697" t="s">
        <v>5353</v>
      </c>
      <c r="BZ697" t="s">
        <v>14505</v>
      </c>
    </row>
    <row r="698" spans="12:78" x14ac:dyDescent="0.25">
      <c r="L698" s="8"/>
      <c r="M698" s="8"/>
      <c r="N698" s="8"/>
      <c r="O698" s="8"/>
      <c r="AE698" t="s">
        <v>431</v>
      </c>
      <c r="AF698" t="s">
        <v>86</v>
      </c>
      <c r="AG698" t="s">
        <v>87</v>
      </c>
      <c r="AH698" t="s">
        <v>1049</v>
      </c>
      <c r="AI698" t="s">
        <v>845</v>
      </c>
      <c r="AK698" t="s">
        <v>1050</v>
      </c>
      <c r="AL698" t="s">
        <v>9640</v>
      </c>
      <c r="AN698" s="59" t="s">
        <v>7709</v>
      </c>
      <c r="AP698" s="59" t="s">
        <v>10322</v>
      </c>
      <c r="AQ698" t="s">
        <v>10068</v>
      </c>
      <c r="AR698" s="7">
        <v>42150.841666666667</v>
      </c>
      <c r="AT698" s="150" t="s">
        <v>81</v>
      </c>
      <c r="AU698" s="150" t="s">
        <v>81</v>
      </c>
      <c r="AV698" s="150" t="s">
        <v>81</v>
      </c>
      <c r="AX698" s="1" t="str">
        <f t="shared" si="185"/>
        <v/>
      </c>
      <c r="AY698" s="1" t="str">
        <f t="shared" si="186"/>
        <v/>
      </c>
      <c r="BA698" t="s">
        <v>4533</v>
      </c>
      <c r="BB698" t="s">
        <v>4492</v>
      </c>
      <c r="BY698" t="s">
        <v>5363</v>
      </c>
      <c r="BZ698" t="s">
        <v>14505</v>
      </c>
    </row>
    <row r="699" spans="12:78" x14ac:dyDescent="0.25">
      <c r="L699" s="8"/>
      <c r="M699" s="8"/>
      <c r="N699" s="8"/>
      <c r="O699" s="8"/>
      <c r="AE699" t="s">
        <v>81</v>
      </c>
      <c r="AF699" t="s">
        <v>92</v>
      </c>
      <c r="AG699" t="s">
        <v>93</v>
      </c>
      <c r="AH699" t="s">
        <v>1051</v>
      </c>
      <c r="AI699" t="s">
        <v>845</v>
      </c>
      <c r="AK699" t="s">
        <v>1052</v>
      </c>
      <c r="AL699" t="s">
        <v>9640</v>
      </c>
      <c r="AN699" s="59" t="s">
        <v>7709</v>
      </c>
      <c r="AP699" s="59" t="s">
        <v>10323</v>
      </c>
      <c r="AQ699" t="s">
        <v>10068</v>
      </c>
      <c r="AR699" s="7">
        <v>42150.841666666667</v>
      </c>
      <c r="AT699" s="150" t="s">
        <v>81</v>
      </c>
      <c r="AU699" s="150" t="s">
        <v>81</v>
      </c>
      <c r="AV699" s="150" t="s">
        <v>81</v>
      </c>
      <c r="AX699" s="1" t="str">
        <f t="shared" si="185"/>
        <v/>
      </c>
      <c r="AY699" s="1" t="str">
        <f t="shared" si="186"/>
        <v/>
      </c>
      <c r="BA699" t="s">
        <v>4534</v>
      </c>
      <c r="BB699" t="s">
        <v>4492</v>
      </c>
      <c r="BY699" t="s">
        <v>5362</v>
      </c>
      <c r="BZ699" t="s">
        <v>14505</v>
      </c>
    </row>
    <row r="700" spans="12:78" x14ac:dyDescent="0.25">
      <c r="L700" s="8"/>
      <c r="M700" s="8"/>
      <c r="N700" s="8"/>
      <c r="O700" s="8"/>
      <c r="AE700" t="s">
        <v>81</v>
      </c>
      <c r="AF700" t="s">
        <v>96</v>
      </c>
      <c r="AG700" t="s">
        <v>97</v>
      </c>
      <c r="AH700" t="s">
        <v>1053</v>
      </c>
      <c r="AI700" t="s">
        <v>845</v>
      </c>
      <c r="AK700" t="s">
        <v>1054</v>
      </c>
      <c r="AL700" t="s">
        <v>9640</v>
      </c>
      <c r="AN700" s="59" t="s">
        <v>7709</v>
      </c>
      <c r="AP700" s="59" t="s">
        <v>10324</v>
      </c>
      <c r="AQ700" t="s">
        <v>10068</v>
      </c>
      <c r="AR700" s="7">
        <v>42150.841666666667</v>
      </c>
      <c r="AT700" s="150" t="s">
        <v>81</v>
      </c>
      <c r="AU700" s="150" t="s">
        <v>81</v>
      </c>
      <c r="AV700" s="150" t="s">
        <v>81</v>
      </c>
      <c r="AX700" s="1" t="str">
        <f t="shared" si="185"/>
        <v/>
      </c>
      <c r="AY700" s="1" t="str">
        <f t="shared" si="186"/>
        <v/>
      </c>
      <c r="BA700" t="s">
        <v>4535</v>
      </c>
      <c r="BB700" t="s">
        <v>4492</v>
      </c>
      <c r="BY700" t="s">
        <v>6599</v>
      </c>
      <c r="BZ700" t="s">
        <v>14505</v>
      </c>
    </row>
    <row r="701" spans="12:78" x14ac:dyDescent="0.25">
      <c r="L701" s="8"/>
      <c r="M701" s="8"/>
      <c r="N701" s="8"/>
      <c r="O701" s="8"/>
      <c r="AE701" t="s">
        <v>81</v>
      </c>
      <c r="AF701" t="s">
        <v>100</v>
      </c>
      <c r="AG701" t="s">
        <v>101</v>
      </c>
      <c r="AH701" t="s">
        <v>1055</v>
      </c>
      <c r="AI701" t="s">
        <v>845</v>
      </c>
      <c r="AK701" t="s">
        <v>1056</v>
      </c>
      <c r="AL701" t="s">
        <v>9640</v>
      </c>
      <c r="AN701" s="59" t="s">
        <v>7709</v>
      </c>
      <c r="AP701" s="59" t="s">
        <v>10325</v>
      </c>
      <c r="AQ701" t="s">
        <v>10068</v>
      </c>
      <c r="AR701" s="7">
        <v>42150.841666666667</v>
      </c>
      <c r="AT701" s="150" t="s">
        <v>81</v>
      </c>
      <c r="AU701" s="150" t="s">
        <v>81</v>
      </c>
      <c r="AV701" s="150" t="s">
        <v>81</v>
      </c>
      <c r="AX701" s="1" t="str">
        <f t="shared" si="185"/>
        <v/>
      </c>
      <c r="AY701" s="1" t="str">
        <f t="shared" si="186"/>
        <v/>
      </c>
      <c r="BA701" t="s">
        <v>4536</v>
      </c>
      <c r="BB701" t="s">
        <v>4492</v>
      </c>
      <c r="BY701" t="s">
        <v>6532</v>
      </c>
      <c r="BZ701" t="s">
        <v>14505</v>
      </c>
    </row>
    <row r="702" spans="12:78" x14ac:dyDescent="0.25">
      <c r="L702" s="8"/>
      <c r="M702" s="8"/>
      <c r="N702" s="8"/>
      <c r="O702" s="8"/>
      <c r="AE702" t="s">
        <v>81</v>
      </c>
      <c r="AF702" t="s">
        <v>104</v>
      </c>
      <c r="AG702" t="s">
        <v>105</v>
      </c>
      <c r="AH702" t="s">
        <v>1057</v>
      </c>
      <c r="AI702" t="s">
        <v>845</v>
      </c>
      <c r="AK702" t="s">
        <v>1058</v>
      </c>
      <c r="AL702" t="s">
        <v>9640</v>
      </c>
      <c r="AN702" s="59" t="s">
        <v>7709</v>
      </c>
      <c r="AP702" s="59" t="s">
        <v>10326</v>
      </c>
      <c r="AQ702" t="s">
        <v>10068</v>
      </c>
      <c r="AR702" s="7">
        <v>42150.843055555553</v>
      </c>
      <c r="AT702" s="150" t="s">
        <v>81</v>
      </c>
      <c r="AU702" s="150" t="s">
        <v>81</v>
      </c>
      <c r="AV702" s="150" t="s">
        <v>81</v>
      </c>
      <c r="AX702" s="1" t="str">
        <f t="shared" si="185"/>
        <v/>
      </c>
      <c r="AY702" s="1" t="str">
        <f t="shared" si="186"/>
        <v/>
      </c>
      <c r="BA702" t="s">
        <v>4537</v>
      </c>
      <c r="BB702" t="s">
        <v>4492</v>
      </c>
      <c r="BY702" t="s">
        <v>6519</v>
      </c>
      <c r="BZ702" t="s">
        <v>14505</v>
      </c>
    </row>
    <row r="703" spans="12:78" x14ac:dyDescent="0.25">
      <c r="L703" s="8"/>
      <c r="M703" s="8"/>
      <c r="N703" s="8"/>
      <c r="O703" s="8"/>
      <c r="AE703" t="s">
        <v>81</v>
      </c>
      <c r="AF703" t="s">
        <v>108</v>
      </c>
      <c r="AG703" t="s">
        <v>109</v>
      </c>
      <c r="AH703" t="s">
        <v>1059</v>
      </c>
      <c r="AI703" t="s">
        <v>845</v>
      </c>
      <c r="AK703" t="s">
        <v>1060</v>
      </c>
      <c r="AL703" t="s">
        <v>9640</v>
      </c>
      <c r="AN703" s="59" t="s">
        <v>7709</v>
      </c>
      <c r="AP703" s="59" t="s">
        <v>10327</v>
      </c>
      <c r="AQ703" t="s">
        <v>10068</v>
      </c>
      <c r="AR703" s="7">
        <v>42150.843055555553</v>
      </c>
      <c r="AT703" s="150" t="s">
        <v>81</v>
      </c>
      <c r="AU703" s="150" t="s">
        <v>81</v>
      </c>
      <c r="AV703" s="150" t="s">
        <v>81</v>
      </c>
      <c r="AX703" s="1" t="str">
        <f t="shared" si="185"/>
        <v/>
      </c>
      <c r="AY703" s="1" t="str">
        <f t="shared" si="186"/>
        <v/>
      </c>
      <c r="BA703" t="s">
        <v>2905</v>
      </c>
      <c r="BB703" t="s">
        <v>4492</v>
      </c>
      <c r="BY703" t="s">
        <v>6540</v>
      </c>
      <c r="BZ703" t="s">
        <v>14505</v>
      </c>
    </row>
    <row r="704" spans="12:78" x14ac:dyDescent="0.25">
      <c r="L704" s="8"/>
      <c r="M704" s="8"/>
      <c r="N704" s="8"/>
      <c r="O704" s="8"/>
      <c r="AE704" t="s">
        <v>81</v>
      </c>
      <c r="AF704" t="s">
        <v>1061</v>
      </c>
      <c r="AG704" t="s">
        <v>1062</v>
      </c>
      <c r="AH704" t="s">
        <v>1063</v>
      </c>
      <c r="AI704" t="s">
        <v>845</v>
      </c>
      <c r="AK704" t="s">
        <v>1064</v>
      </c>
      <c r="AL704" t="s">
        <v>9640</v>
      </c>
      <c r="AN704" s="59" t="s">
        <v>7709</v>
      </c>
      <c r="AP704" s="59" t="s">
        <v>10328</v>
      </c>
      <c r="AQ704" t="s">
        <v>10068</v>
      </c>
      <c r="AR704" s="7">
        <v>42150.843055555553</v>
      </c>
      <c r="AT704" s="150" t="s">
        <v>81</v>
      </c>
      <c r="AU704" s="150" t="s">
        <v>81</v>
      </c>
      <c r="AV704" s="150" t="s">
        <v>81</v>
      </c>
      <c r="AX704" s="1" t="str">
        <f t="shared" si="185"/>
        <v/>
      </c>
      <c r="AY704" s="1" t="str">
        <f t="shared" si="186"/>
        <v/>
      </c>
      <c r="BA704" t="s">
        <v>4538</v>
      </c>
      <c r="BB704" t="s">
        <v>4492</v>
      </c>
      <c r="BY704" t="s">
        <v>54</v>
      </c>
      <c r="BZ704" t="s">
        <v>14505</v>
      </c>
    </row>
    <row r="705" spans="12:78" x14ac:dyDescent="0.25">
      <c r="L705" s="8"/>
      <c r="M705" s="8"/>
      <c r="N705" s="8"/>
      <c r="O705" s="8"/>
      <c r="AE705" t="s">
        <v>81</v>
      </c>
      <c r="AF705" t="s">
        <v>1065</v>
      </c>
      <c r="AG705" t="s">
        <v>1066</v>
      </c>
      <c r="AH705" t="s">
        <v>1067</v>
      </c>
      <c r="AI705" t="s">
        <v>845</v>
      </c>
      <c r="AK705" t="s">
        <v>1068</v>
      </c>
      <c r="AL705" t="s">
        <v>9640</v>
      </c>
      <c r="AN705" s="59" t="s">
        <v>7709</v>
      </c>
      <c r="AP705" s="59" t="s">
        <v>10329</v>
      </c>
      <c r="AQ705" t="s">
        <v>10068</v>
      </c>
      <c r="AR705" s="7">
        <v>42150.843055555553</v>
      </c>
      <c r="AT705" s="150" t="s">
        <v>81</v>
      </c>
      <c r="AU705" s="150" t="s">
        <v>81</v>
      </c>
      <c r="AV705" s="150" t="s">
        <v>81</v>
      </c>
      <c r="AX705" s="1" t="str">
        <f t="shared" si="185"/>
        <v/>
      </c>
      <c r="AY705" s="1" t="str">
        <f t="shared" si="186"/>
        <v/>
      </c>
      <c r="BA705" t="s">
        <v>4539</v>
      </c>
      <c r="BB705" t="s">
        <v>4492</v>
      </c>
      <c r="BY705" t="s">
        <v>13316</v>
      </c>
      <c r="BZ705" t="s">
        <v>14505</v>
      </c>
    </row>
    <row r="706" spans="12:78" x14ac:dyDescent="0.25">
      <c r="L706" s="8"/>
      <c r="M706" s="8"/>
      <c r="N706" s="8"/>
      <c r="O706" s="8"/>
      <c r="AE706" t="s">
        <v>81</v>
      </c>
      <c r="AF706" t="s">
        <v>1069</v>
      </c>
      <c r="AG706" t="s">
        <v>1070</v>
      </c>
      <c r="AH706" t="s">
        <v>1071</v>
      </c>
      <c r="AI706" t="s">
        <v>845</v>
      </c>
      <c r="AK706" t="s">
        <v>1072</v>
      </c>
      <c r="AL706" t="s">
        <v>9640</v>
      </c>
      <c r="AN706" s="59" t="s">
        <v>7709</v>
      </c>
      <c r="AP706" s="59" t="s">
        <v>10330</v>
      </c>
      <c r="AQ706" t="s">
        <v>10068</v>
      </c>
      <c r="AR706" s="7">
        <v>42150.843055555553</v>
      </c>
      <c r="AT706" s="150" t="s">
        <v>81</v>
      </c>
      <c r="AU706" s="150" t="s">
        <v>81</v>
      </c>
      <c r="AV706" s="150" t="s">
        <v>81</v>
      </c>
      <c r="AX706" s="1" t="str">
        <f t="shared" si="185"/>
        <v/>
      </c>
      <c r="AY706" s="1" t="str">
        <f t="shared" si="186"/>
        <v/>
      </c>
      <c r="BA706" t="s">
        <v>4540</v>
      </c>
      <c r="BB706" t="s">
        <v>4492</v>
      </c>
      <c r="BY706" t="s">
        <v>13317</v>
      </c>
      <c r="BZ706" t="s">
        <v>14505</v>
      </c>
    </row>
    <row r="707" spans="12:78" x14ac:dyDescent="0.25">
      <c r="L707" s="8"/>
      <c r="M707" s="8"/>
      <c r="N707" s="8"/>
      <c r="O707" s="8"/>
      <c r="AE707" t="s">
        <v>81</v>
      </c>
      <c r="AF707" t="s">
        <v>1073</v>
      </c>
      <c r="AG707" t="s">
        <v>1074</v>
      </c>
      <c r="AH707" t="s">
        <v>1075</v>
      </c>
      <c r="AI707" t="s">
        <v>845</v>
      </c>
      <c r="AK707" t="s">
        <v>1076</v>
      </c>
      <c r="AL707" t="s">
        <v>9640</v>
      </c>
      <c r="AN707" s="59" t="s">
        <v>7709</v>
      </c>
      <c r="AP707" s="59" t="s">
        <v>10331</v>
      </c>
      <c r="AQ707" t="s">
        <v>10068</v>
      </c>
      <c r="AR707" s="7">
        <v>42150.843055555553</v>
      </c>
      <c r="AT707" s="150" t="s">
        <v>81</v>
      </c>
      <c r="AU707" s="150" t="s">
        <v>81</v>
      </c>
      <c r="AV707" s="150" t="s">
        <v>81</v>
      </c>
      <c r="AX707" s="1" t="str">
        <f t="shared" si="185"/>
        <v/>
      </c>
      <c r="AY707" s="1" t="str">
        <f t="shared" si="186"/>
        <v/>
      </c>
      <c r="BA707" t="s">
        <v>4541</v>
      </c>
      <c r="BB707" t="s">
        <v>4492</v>
      </c>
      <c r="BY707" t="s">
        <v>13318</v>
      </c>
      <c r="BZ707" t="s">
        <v>14505</v>
      </c>
    </row>
    <row r="708" spans="12:78" x14ac:dyDescent="0.25">
      <c r="L708" s="8"/>
      <c r="M708" s="8"/>
      <c r="N708" s="8"/>
      <c r="O708" s="8"/>
      <c r="AE708" t="s">
        <v>81</v>
      </c>
      <c r="AF708" t="s">
        <v>1077</v>
      </c>
      <c r="AG708" t="s">
        <v>1078</v>
      </c>
      <c r="AH708" t="s">
        <v>1079</v>
      </c>
      <c r="AI708" t="s">
        <v>845</v>
      </c>
      <c r="AK708" t="s">
        <v>1080</v>
      </c>
      <c r="AL708" t="s">
        <v>9640</v>
      </c>
      <c r="AN708" s="59" t="s">
        <v>7709</v>
      </c>
      <c r="AP708" s="59" t="s">
        <v>10332</v>
      </c>
      <c r="AQ708" t="s">
        <v>10068</v>
      </c>
      <c r="AR708" s="7">
        <v>42150.844444444447</v>
      </c>
      <c r="AT708" s="150" t="s">
        <v>81</v>
      </c>
      <c r="AU708" s="150" t="s">
        <v>81</v>
      </c>
      <c r="AV708" s="150" t="s">
        <v>81</v>
      </c>
      <c r="AX708" s="1" t="str">
        <f t="shared" si="185"/>
        <v/>
      </c>
      <c r="AY708" s="1" t="str">
        <f t="shared" si="186"/>
        <v/>
      </c>
      <c r="BA708" t="s">
        <v>4542</v>
      </c>
      <c r="BB708" t="s">
        <v>4492</v>
      </c>
      <c r="BY708" t="s">
        <v>13319</v>
      </c>
      <c r="BZ708" t="s">
        <v>14505</v>
      </c>
    </row>
    <row r="709" spans="12:78" x14ac:dyDescent="0.25">
      <c r="L709" s="8"/>
      <c r="M709" s="8"/>
      <c r="N709" s="8"/>
      <c r="O709" s="8"/>
      <c r="AE709" t="s">
        <v>81</v>
      </c>
      <c r="AF709" t="s">
        <v>1081</v>
      </c>
      <c r="AG709" t="s">
        <v>1082</v>
      </c>
      <c r="AH709" t="s">
        <v>1083</v>
      </c>
      <c r="AI709" t="s">
        <v>845</v>
      </c>
      <c r="AK709" t="s">
        <v>7710</v>
      </c>
      <c r="AL709" t="s">
        <v>9640</v>
      </c>
      <c r="AN709" s="59" t="s">
        <v>7709</v>
      </c>
      <c r="AP709" s="59" t="s">
        <v>10333</v>
      </c>
      <c r="AQ709" t="s">
        <v>10068</v>
      </c>
      <c r="AR709" s="7">
        <v>42150.844444444447</v>
      </c>
      <c r="AT709" s="150" t="s">
        <v>81</v>
      </c>
      <c r="AU709" s="150" t="s">
        <v>81</v>
      </c>
      <c r="AV709" s="150" t="s">
        <v>81</v>
      </c>
      <c r="AX709" s="1" t="str">
        <f t="shared" si="185"/>
        <v/>
      </c>
      <c r="AY709" s="1" t="str">
        <f t="shared" si="186"/>
        <v/>
      </c>
      <c r="BA709" t="s">
        <v>4543</v>
      </c>
      <c r="BB709" t="s">
        <v>4492</v>
      </c>
      <c r="BY709" t="s">
        <v>13320</v>
      </c>
      <c r="BZ709" t="s">
        <v>14505</v>
      </c>
    </row>
    <row r="710" spans="12:78" x14ac:dyDescent="0.25">
      <c r="L710" s="8"/>
      <c r="M710" s="8"/>
      <c r="N710" s="8"/>
      <c r="O710" s="8"/>
      <c r="AE710" t="s">
        <v>81</v>
      </c>
      <c r="AF710" t="s">
        <v>7711</v>
      </c>
      <c r="AG710" t="s">
        <v>4489</v>
      </c>
      <c r="AH710" t="s">
        <v>7712</v>
      </c>
      <c r="AI710" t="s">
        <v>845</v>
      </c>
      <c r="AK710" t="s">
        <v>7713</v>
      </c>
      <c r="AL710" t="s">
        <v>9640</v>
      </c>
      <c r="AN710" s="59" t="s">
        <v>7709</v>
      </c>
      <c r="AP710" s="59" t="s">
        <v>10334</v>
      </c>
      <c r="AQ710" t="s">
        <v>10068</v>
      </c>
      <c r="AR710" s="7">
        <v>42150.844444444447</v>
      </c>
      <c r="AT710" s="150" t="s">
        <v>81</v>
      </c>
      <c r="AU710" s="150" t="s">
        <v>81</v>
      </c>
      <c r="AV710" s="150" t="s">
        <v>81</v>
      </c>
      <c r="AX710" s="1" t="str">
        <f t="shared" ref="AX710:AX773" si="187">IF(AU710="","",CONCATENATE("(",RIGHT(AU710,5),"-",RIGHT(AV710,5),")"))</f>
        <v/>
      </c>
      <c r="AY710" s="1" t="str">
        <f t="shared" ref="AY710:AY773" si="188">IF(AT726=AT710,"",CONCATENATE(IF(AT725=AT710,AX725,""),IF(AT724=AT710,AX724,""),IF(AT723=AT710,AX723,""),IF(AT722=AT710,AX722,""),IF(AT721=AT710,AX721,""),IF(AT720=AT710,AX720,""),IF(AT719=AT710,AX719,""),IF(AT718=AT710,AX718,""),IF(AT717=AT710,AX717,""),IF(AT716=AT710,AX716,""),IF(AT715=AT710,AX715,""),IF(AT714=AT710,AX714,""),IF(AT713=AT710,AX713,""),IF(AT712=AT710,AX712,""),IF(AT711=AT710,AX711,""),IF(AT709=AT710,AX709,""),AX710))</f>
        <v/>
      </c>
      <c r="BA710" t="s">
        <v>4544</v>
      </c>
      <c r="BB710" t="s">
        <v>4492</v>
      </c>
      <c r="BY710" t="s">
        <v>13321</v>
      </c>
      <c r="BZ710" t="s">
        <v>14505</v>
      </c>
    </row>
    <row r="711" spans="12:78" x14ac:dyDescent="0.25">
      <c r="L711" s="8"/>
      <c r="M711" s="8"/>
      <c r="N711" s="8"/>
      <c r="O711" s="8"/>
      <c r="AE711" t="s">
        <v>81</v>
      </c>
      <c r="AF711" t="s">
        <v>81</v>
      </c>
      <c r="AG711" t="s">
        <v>81</v>
      </c>
      <c r="AH711" t="s">
        <v>81</v>
      </c>
      <c r="AI711" t="s">
        <v>845</v>
      </c>
      <c r="AK711" t="s">
        <v>81</v>
      </c>
      <c r="AL711" t="s">
        <v>9640</v>
      </c>
      <c r="AN711" s="59" t="s">
        <v>7709</v>
      </c>
      <c r="AP711" s="59" t="s">
        <v>10335</v>
      </c>
      <c r="AQ711" t="s">
        <v>10068</v>
      </c>
      <c r="AR711" s="7">
        <v>42150.844444444447</v>
      </c>
      <c r="AT711" s="150" t="s">
        <v>81</v>
      </c>
      <c r="AU711" s="150" t="s">
        <v>81</v>
      </c>
      <c r="AV711" s="150" t="s">
        <v>81</v>
      </c>
      <c r="AX711" s="1" t="str">
        <f t="shared" si="187"/>
        <v/>
      </c>
      <c r="AY711" s="1" t="str">
        <f t="shared" si="188"/>
        <v/>
      </c>
      <c r="BA711" t="s">
        <v>4545</v>
      </c>
      <c r="BB711" t="s">
        <v>4492</v>
      </c>
      <c r="BY711" t="s">
        <v>13322</v>
      </c>
      <c r="BZ711" t="s">
        <v>14505</v>
      </c>
    </row>
    <row r="712" spans="12:78" x14ac:dyDescent="0.25">
      <c r="L712" s="8"/>
      <c r="M712" s="8"/>
      <c r="N712" s="8"/>
      <c r="O712" s="8"/>
      <c r="AE712" t="s">
        <v>81</v>
      </c>
      <c r="AF712" t="s">
        <v>81</v>
      </c>
      <c r="AG712" t="s">
        <v>81</v>
      </c>
      <c r="AH712" t="s">
        <v>81</v>
      </c>
      <c r="AI712" t="s">
        <v>845</v>
      </c>
      <c r="AK712" t="s">
        <v>81</v>
      </c>
      <c r="AL712" t="s">
        <v>9640</v>
      </c>
      <c r="AN712" s="59" t="s">
        <v>7709</v>
      </c>
      <c r="AP712" s="59" t="s">
        <v>10336</v>
      </c>
      <c r="AQ712" t="s">
        <v>10068</v>
      </c>
      <c r="AR712" s="7">
        <v>42150.844444444447</v>
      </c>
      <c r="AT712" s="150" t="s">
        <v>81</v>
      </c>
      <c r="AU712" s="150" t="s">
        <v>81</v>
      </c>
      <c r="AV712" s="150" t="s">
        <v>81</v>
      </c>
      <c r="AX712" s="1" t="str">
        <f t="shared" si="187"/>
        <v/>
      </c>
      <c r="AY712" s="1" t="str">
        <f t="shared" si="188"/>
        <v/>
      </c>
      <c r="BA712" t="s">
        <v>4546</v>
      </c>
      <c r="BB712" t="s">
        <v>4492</v>
      </c>
      <c r="BY712" t="s">
        <v>13323</v>
      </c>
      <c r="BZ712" t="s">
        <v>14505</v>
      </c>
    </row>
    <row r="713" spans="12:78" x14ac:dyDescent="0.25">
      <c r="L713" s="8"/>
      <c r="M713" s="8"/>
      <c r="N713" s="8"/>
      <c r="O713" s="8"/>
      <c r="AE713" t="s">
        <v>81</v>
      </c>
      <c r="AF713" t="s">
        <v>81</v>
      </c>
      <c r="AG713" t="s">
        <v>81</v>
      </c>
      <c r="AH713" t="s">
        <v>81</v>
      </c>
      <c r="AI713" t="s">
        <v>845</v>
      </c>
      <c r="AK713" t="s">
        <v>81</v>
      </c>
      <c r="AL713" t="s">
        <v>9640</v>
      </c>
      <c r="AN713" s="59" t="s">
        <v>7709</v>
      </c>
      <c r="AP713" s="59" t="s">
        <v>10337</v>
      </c>
      <c r="AQ713" t="s">
        <v>10068</v>
      </c>
      <c r="AR713" s="7">
        <v>42150.844444444447</v>
      </c>
      <c r="AT713" s="150" t="s">
        <v>81</v>
      </c>
      <c r="AU713" s="150" t="s">
        <v>81</v>
      </c>
      <c r="AV713" s="150" t="s">
        <v>81</v>
      </c>
      <c r="AX713" s="1" t="str">
        <f t="shared" si="187"/>
        <v/>
      </c>
      <c r="AY713" s="1" t="str">
        <f t="shared" si="188"/>
        <v/>
      </c>
      <c r="BA713" t="s">
        <v>4547</v>
      </c>
      <c r="BB713" t="s">
        <v>4492</v>
      </c>
      <c r="BY713" t="s">
        <v>13324</v>
      </c>
      <c r="BZ713" t="s">
        <v>14505</v>
      </c>
    </row>
    <row r="714" spans="12:78" x14ac:dyDescent="0.25">
      <c r="L714" s="8"/>
      <c r="M714" s="8"/>
      <c r="N714" s="8"/>
      <c r="O714" s="8"/>
      <c r="AE714" t="s">
        <v>81</v>
      </c>
      <c r="AF714" t="s">
        <v>81</v>
      </c>
      <c r="AG714" t="s">
        <v>81</v>
      </c>
      <c r="AH714" t="s">
        <v>81</v>
      </c>
      <c r="AI714" t="s">
        <v>845</v>
      </c>
      <c r="AK714" t="s">
        <v>81</v>
      </c>
      <c r="AL714" t="s">
        <v>9640</v>
      </c>
      <c r="AN714" s="59" t="s">
        <v>7709</v>
      </c>
      <c r="AP714" s="59" t="s">
        <v>10338</v>
      </c>
      <c r="AQ714" t="s">
        <v>10068</v>
      </c>
      <c r="AR714" s="7">
        <v>42150.844444444447</v>
      </c>
      <c r="AT714" s="150" t="s">
        <v>81</v>
      </c>
      <c r="AU714" s="150" t="s">
        <v>81</v>
      </c>
      <c r="AV714" s="150" t="s">
        <v>81</v>
      </c>
      <c r="AX714" s="1" t="str">
        <f t="shared" si="187"/>
        <v/>
      </c>
      <c r="AY714" s="1" t="str">
        <f t="shared" si="188"/>
        <v/>
      </c>
      <c r="BA714" t="s">
        <v>4548</v>
      </c>
      <c r="BB714" t="s">
        <v>4492</v>
      </c>
      <c r="BY714" t="s">
        <v>13325</v>
      </c>
      <c r="BZ714" t="s">
        <v>14505</v>
      </c>
    </row>
    <row r="715" spans="12:78" x14ac:dyDescent="0.25">
      <c r="L715" s="8"/>
      <c r="M715" s="8"/>
      <c r="N715" s="8"/>
      <c r="O715" s="8"/>
      <c r="AE715" t="s">
        <v>81</v>
      </c>
      <c r="AF715" t="s">
        <v>81</v>
      </c>
      <c r="AG715" t="s">
        <v>81</v>
      </c>
      <c r="AH715" t="s">
        <v>81</v>
      </c>
      <c r="AI715" t="s">
        <v>845</v>
      </c>
      <c r="AK715" t="s">
        <v>81</v>
      </c>
      <c r="AL715" t="s">
        <v>9640</v>
      </c>
      <c r="AN715" s="59" t="s">
        <v>7709</v>
      </c>
      <c r="AP715" s="59" t="s">
        <v>10339</v>
      </c>
      <c r="AQ715" t="s">
        <v>10068</v>
      </c>
      <c r="AR715" s="7">
        <v>42150.844444444447</v>
      </c>
      <c r="AT715" s="150" t="s">
        <v>81</v>
      </c>
      <c r="AU715" s="150" t="s">
        <v>81</v>
      </c>
      <c r="AV715" s="150" t="s">
        <v>81</v>
      </c>
      <c r="AX715" s="1" t="str">
        <f t="shared" si="187"/>
        <v/>
      </c>
      <c r="AY715" s="1" t="str">
        <f t="shared" si="188"/>
        <v/>
      </c>
      <c r="BA715" t="s">
        <v>3884</v>
      </c>
      <c r="BB715" t="s">
        <v>4492</v>
      </c>
      <c r="BY715" t="s">
        <v>6088</v>
      </c>
      <c r="BZ715" t="s">
        <v>14505</v>
      </c>
    </row>
    <row r="716" spans="12:78" x14ac:dyDescent="0.25">
      <c r="L716" s="8"/>
      <c r="M716" s="8"/>
      <c r="N716" s="8"/>
      <c r="O716" s="8"/>
      <c r="AE716" t="s">
        <v>81</v>
      </c>
      <c r="AF716" t="s">
        <v>81</v>
      </c>
      <c r="AG716" t="s">
        <v>81</v>
      </c>
      <c r="AH716" t="s">
        <v>81</v>
      </c>
      <c r="AI716" t="s">
        <v>845</v>
      </c>
      <c r="AK716" t="s">
        <v>81</v>
      </c>
      <c r="AL716" t="s">
        <v>9640</v>
      </c>
      <c r="AN716" s="59" t="s">
        <v>7709</v>
      </c>
      <c r="AP716" s="59" t="s">
        <v>10340</v>
      </c>
      <c r="AQ716" t="s">
        <v>10068</v>
      </c>
      <c r="AR716" s="7">
        <v>42150.844444444447</v>
      </c>
      <c r="AT716" s="150" t="s">
        <v>81</v>
      </c>
      <c r="AU716" s="150" t="s">
        <v>81</v>
      </c>
      <c r="AV716" s="150" t="s">
        <v>81</v>
      </c>
      <c r="AX716" s="1" t="str">
        <f t="shared" si="187"/>
        <v/>
      </c>
      <c r="AY716" s="1" t="str">
        <f t="shared" si="188"/>
        <v/>
      </c>
      <c r="BA716" t="s">
        <v>2802</v>
      </c>
      <c r="BB716" t="s">
        <v>4492</v>
      </c>
      <c r="BY716" t="s">
        <v>6076</v>
      </c>
      <c r="BZ716" t="s">
        <v>14505</v>
      </c>
    </row>
    <row r="717" spans="12:78" x14ac:dyDescent="0.25">
      <c r="L717" s="8"/>
      <c r="M717" s="8"/>
      <c r="N717" s="8"/>
      <c r="O717" s="8"/>
      <c r="AE717" t="s">
        <v>81</v>
      </c>
      <c r="AF717" t="s">
        <v>81</v>
      </c>
      <c r="AG717" t="s">
        <v>81</v>
      </c>
      <c r="AH717" t="s">
        <v>81</v>
      </c>
      <c r="AI717" t="s">
        <v>845</v>
      </c>
      <c r="AK717" t="s">
        <v>81</v>
      </c>
      <c r="AL717" t="s">
        <v>9640</v>
      </c>
      <c r="AN717" s="59" t="s">
        <v>7709</v>
      </c>
      <c r="AP717" s="59" t="s">
        <v>10341</v>
      </c>
      <c r="AQ717" t="s">
        <v>10068</v>
      </c>
      <c r="AR717" s="7">
        <v>42150.844444444447</v>
      </c>
      <c r="AT717" s="150" t="s">
        <v>81</v>
      </c>
      <c r="AU717" s="150" t="s">
        <v>81</v>
      </c>
      <c r="AV717" s="150" t="s">
        <v>81</v>
      </c>
      <c r="AX717" s="1" t="str">
        <f t="shared" si="187"/>
        <v/>
      </c>
      <c r="AY717" s="1" t="str">
        <f t="shared" si="188"/>
        <v/>
      </c>
      <c r="BA717" t="s">
        <v>4549</v>
      </c>
      <c r="BB717" t="s">
        <v>4492</v>
      </c>
      <c r="BY717" t="s">
        <v>6070</v>
      </c>
      <c r="BZ717" t="s">
        <v>14505</v>
      </c>
    </row>
    <row r="718" spans="12:78" x14ac:dyDescent="0.25">
      <c r="L718" s="8"/>
      <c r="M718" s="8"/>
      <c r="N718" s="8"/>
      <c r="O718" s="8"/>
      <c r="AE718" t="s">
        <v>81</v>
      </c>
      <c r="AF718" t="s">
        <v>81</v>
      </c>
      <c r="AG718" t="s">
        <v>81</v>
      </c>
      <c r="AH718" t="s">
        <v>81</v>
      </c>
      <c r="AI718" t="s">
        <v>845</v>
      </c>
      <c r="AK718" t="s">
        <v>81</v>
      </c>
      <c r="AL718" t="s">
        <v>9640</v>
      </c>
      <c r="AN718" s="59" t="s">
        <v>7709</v>
      </c>
      <c r="AP718" s="59" t="s">
        <v>10342</v>
      </c>
      <c r="AQ718" t="s">
        <v>10068</v>
      </c>
      <c r="AR718" s="7">
        <v>42150.845833333333</v>
      </c>
      <c r="AT718" s="150" t="s">
        <v>81</v>
      </c>
      <c r="AU718" s="150" t="s">
        <v>81</v>
      </c>
      <c r="AV718" s="150" t="s">
        <v>81</v>
      </c>
      <c r="AX718" s="1" t="str">
        <f t="shared" si="187"/>
        <v/>
      </c>
      <c r="AY718" s="1" t="str">
        <f t="shared" si="188"/>
        <v/>
      </c>
      <c r="BA718" t="s">
        <v>3466</v>
      </c>
      <c r="BB718" t="s">
        <v>4492</v>
      </c>
      <c r="BY718" t="s">
        <v>6678</v>
      </c>
      <c r="BZ718" t="s">
        <v>14505</v>
      </c>
    </row>
    <row r="719" spans="12:78" x14ac:dyDescent="0.25">
      <c r="L719" s="8"/>
      <c r="M719" s="8"/>
      <c r="N719" s="8"/>
      <c r="O719" s="8"/>
      <c r="AE719" t="s">
        <v>81</v>
      </c>
      <c r="AF719" t="s">
        <v>154</v>
      </c>
      <c r="AG719" t="s">
        <v>155</v>
      </c>
      <c r="AH719" t="s">
        <v>1084</v>
      </c>
      <c r="AI719" t="s">
        <v>845</v>
      </c>
      <c r="AK719" t="s">
        <v>1085</v>
      </c>
      <c r="AL719" t="s">
        <v>9640</v>
      </c>
      <c r="AN719" s="59" t="s">
        <v>7709</v>
      </c>
      <c r="AP719" s="59" t="s">
        <v>10343</v>
      </c>
      <c r="AQ719" t="s">
        <v>10068</v>
      </c>
      <c r="AR719" s="7">
        <v>42150.845833333333</v>
      </c>
      <c r="AT719" s="150" t="s">
        <v>81</v>
      </c>
      <c r="AU719" s="150" t="s">
        <v>81</v>
      </c>
      <c r="AV719" s="150" t="s">
        <v>81</v>
      </c>
      <c r="AX719" s="1" t="str">
        <f t="shared" si="187"/>
        <v/>
      </c>
      <c r="AY719" s="1" t="str">
        <f t="shared" si="188"/>
        <v/>
      </c>
      <c r="BA719" t="s">
        <v>3462</v>
      </c>
      <c r="BB719" t="s">
        <v>4492</v>
      </c>
      <c r="BY719" t="s">
        <v>5378</v>
      </c>
      <c r="BZ719" t="s">
        <v>14505</v>
      </c>
    </row>
    <row r="720" spans="12:78" x14ac:dyDescent="0.25">
      <c r="L720" s="8"/>
      <c r="M720" s="8"/>
      <c r="N720" s="8"/>
      <c r="O720" s="8"/>
      <c r="AE720" t="s">
        <v>477</v>
      </c>
      <c r="AF720" t="s">
        <v>86</v>
      </c>
      <c r="AG720" t="s">
        <v>87</v>
      </c>
      <c r="AH720" t="s">
        <v>1086</v>
      </c>
      <c r="AI720" t="s">
        <v>845</v>
      </c>
      <c r="AK720" t="s">
        <v>1087</v>
      </c>
      <c r="AL720" t="s">
        <v>9640</v>
      </c>
      <c r="AN720" s="59" t="s">
        <v>7714</v>
      </c>
      <c r="AP720" s="59" t="s">
        <v>10344</v>
      </c>
      <c r="AQ720" t="s">
        <v>10068</v>
      </c>
      <c r="AR720" s="7">
        <v>42150.845833333333</v>
      </c>
      <c r="AT720" s="150" t="s">
        <v>81</v>
      </c>
      <c r="AU720" s="150" t="s">
        <v>81</v>
      </c>
      <c r="AV720" s="150" t="s">
        <v>81</v>
      </c>
      <c r="AX720" s="1" t="str">
        <f t="shared" si="187"/>
        <v/>
      </c>
      <c r="AY720" s="1" t="str">
        <f t="shared" si="188"/>
        <v/>
      </c>
      <c r="BA720" t="s">
        <v>4550</v>
      </c>
      <c r="BB720" t="s">
        <v>4492</v>
      </c>
      <c r="BY720" t="s">
        <v>5376</v>
      </c>
      <c r="BZ720" t="s">
        <v>14505</v>
      </c>
    </row>
    <row r="721" spans="12:78" x14ac:dyDescent="0.25">
      <c r="L721" s="8"/>
      <c r="M721" s="8"/>
      <c r="N721" s="8"/>
      <c r="O721" s="8"/>
      <c r="AE721" t="s">
        <v>81</v>
      </c>
      <c r="AF721" t="s">
        <v>92</v>
      </c>
      <c r="AG721" t="s">
        <v>93</v>
      </c>
      <c r="AH721" t="s">
        <v>1088</v>
      </c>
      <c r="AI721" t="s">
        <v>845</v>
      </c>
      <c r="AK721" t="s">
        <v>1089</v>
      </c>
      <c r="AL721" t="s">
        <v>9640</v>
      </c>
      <c r="AN721" s="59" t="s">
        <v>7714</v>
      </c>
      <c r="AP721" s="59" t="s">
        <v>10345</v>
      </c>
      <c r="AQ721" t="s">
        <v>10068</v>
      </c>
      <c r="AR721" s="7">
        <v>42150.845833333333</v>
      </c>
      <c r="AT721" s="150" t="s">
        <v>81</v>
      </c>
      <c r="AU721" s="150" t="s">
        <v>81</v>
      </c>
      <c r="AV721" s="150" t="s">
        <v>81</v>
      </c>
      <c r="AX721" s="1" t="str">
        <f t="shared" si="187"/>
        <v/>
      </c>
      <c r="AY721" s="1" t="str">
        <f t="shared" si="188"/>
        <v/>
      </c>
      <c r="BA721" t="s">
        <v>3667</v>
      </c>
      <c r="BB721" t="s">
        <v>4492</v>
      </c>
      <c r="BY721" t="s">
        <v>5466</v>
      </c>
      <c r="BZ721" t="s">
        <v>14505</v>
      </c>
    </row>
    <row r="722" spans="12:78" x14ac:dyDescent="0.25">
      <c r="L722" s="8"/>
      <c r="M722" s="8"/>
      <c r="N722" s="8"/>
      <c r="O722" s="8"/>
      <c r="AE722" t="s">
        <v>81</v>
      </c>
      <c r="AF722" t="s">
        <v>96</v>
      </c>
      <c r="AG722" t="s">
        <v>97</v>
      </c>
      <c r="AH722" t="s">
        <v>1090</v>
      </c>
      <c r="AI722" t="s">
        <v>845</v>
      </c>
      <c r="AK722" t="s">
        <v>1091</v>
      </c>
      <c r="AL722" t="s">
        <v>9640</v>
      </c>
      <c r="AN722" s="59" t="s">
        <v>7714</v>
      </c>
      <c r="AP722" s="59" t="s">
        <v>10346</v>
      </c>
      <c r="AQ722" t="s">
        <v>10068</v>
      </c>
      <c r="AR722" s="7">
        <v>42150.845833333333</v>
      </c>
      <c r="AT722" s="150" t="s">
        <v>81</v>
      </c>
      <c r="AU722" s="150" t="s">
        <v>81</v>
      </c>
      <c r="AV722" s="150" t="s">
        <v>81</v>
      </c>
      <c r="AX722" s="1" t="str">
        <f t="shared" si="187"/>
        <v/>
      </c>
      <c r="AY722" s="1" t="str">
        <f t="shared" si="188"/>
        <v/>
      </c>
      <c r="BA722" t="s">
        <v>4551</v>
      </c>
      <c r="BB722" t="s">
        <v>4492</v>
      </c>
      <c r="BY722" t="s">
        <v>5478</v>
      </c>
      <c r="BZ722" t="s">
        <v>14505</v>
      </c>
    </row>
    <row r="723" spans="12:78" x14ac:dyDescent="0.25">
      <c r="L723" s="8"/>
      <c r="M723" s="8"/>
      <c r="N723" s="8"/>
      <c r="O723" s="8"/>
      <c r="AE723" t="s">
        <v>81</v>
      </c>
      <c r="AF723" t="s">
        <v>100</v>
      </c>
      <c r="AG723" t="s">
        <v>101</v>
      </c>
      <c r="AH723" t="s">
        <v>1092</v>
      </c>
      <c r="AI723" t="s">
        <v>845</v>
      </c>
      <c r="AK723" t="s">
        <v>1093</v>
      </c>
      <c r="AL723" t="s">
        <v>9640</v>
      </c>
      <c r="AN723" s="59" t="s">
        <v>7714</v>
      </c>
      <c r="AP723" s="59" t="s">
        <v>10347</v>
      </c>
      <c r="AQ723" t="s">
        <v>10068</v>
      </c>
      <c r="AR723" s="7">
        <v>42150.845833333333</v>
      </c>
      <c r="AT723" s="150" t="s">
        <v>81</v>
      </c>
      <c r="AU723" s="150" t="s">
        <v>81</v>
      </c>
      <c r="AV723" s="150" t="s">
        <v>81</v>
      </c>
      <c r="AX723" s="1" t="str">
        <f t="shared" si="187"/>
        <v/>
      </c>
      <c r="AY723" s="1" t="str">
        <f t="shared" si="188"/>
        <v/>
      </c>
      <c r="BA723" t="s">
        <v>4552</v>
      </c>
      <c r="BB723" t="s">
        <v>4492</v>
      </c>
      <c r="BY723" t="s">
        <v>5574</v>
      </c>
      <c r="BZ723" t="s">
        <v>14505</v>
      </c>
    </row>
    <row r="724" spans="12:78" x14ac:dyDescent="0.25">
      <c r="L724" s="8"/>
      <c r="M724" s="8"/>
      <c r="N724" s="8"/>
      <c r="O724" s="8"/>
      <c r="AE724" t="s">
        <v>81</v>
      </c>
      <c r="AF724" t="s">
        <v>104</v>
      </c>
      <c r="AG724" t="s">
        <v>105</v>
      </c>
      <c r="AH724" t="s">
        <v>1094</v>
      </c>
      <c r="AI724" t="s">
        <v>845</v>
      </c>
      <c r="AK724" t="s">
        <v>1095</v>
      </c>
      <c r="AL724" t="s">
        <v>9640</v>
      </c>
      <c r="AN724" s="59" t="s">
        <v>7714</v>
      </c>
      <c r="AP724" s="59" t="s">
        <v>10348</v>
      </c>
      <c r="AQ724" t="s">
        <v>10068</v>
      </c>
      <c r="AR724" s="7">
        <v>42150.845833333333</v>
      </c>
      <c r="AT724" s="150" t="s">
        <v>81</v>
      </c>
      <c r="AU724" s="150" t="s">
        <v>81</v>
      </c>
      <c r="AV724" s="150" t="s">
        <v>81</v>
      </c>
      <c r="AX724" s="1" t="str">
        <f t="shared" si="187"/>
        <v/>
      </c>
      <c r="AY724" s="1" t="str">
        <f t="shared" si="188"/>
        <v/>
      </c>
      <c r="BA724" t="s">
        <v>3872</v>
      </c>
      <c r="BB724" t="s">
        <v>4492</v>
      </c>
      <c r="BY724" t="s">
        <v>6538</v>
      </c>
      <c r="BZ724" t="s">
        <v>14505</v>
      </c>
    </row>
    <row r="725" spans="12:78" x14ac:dyDescent="0.25">
      <c r="L725" s="8"/>
      <c r="M725" s="8"/>
      <c r="N725" s="8"/>
      <c r="O725" s="8"/>
      <c r="AE725" t="s">
        <v>81</v>
      </c>
      <c r="AF725" t="s">
        <v>108</v>
      </c>
      <c r="AG725" t="s">
        <v>109</v>
      </c>
      <c r="AH725" t="s">
        <v>1096</v>
      </c>
      <c r="AI725" t="s">
        <v>845</v>
      </c>
      <c r="AK725" t="s">
        <v>1097</v>
      </c>
      <c r="AL725" t="s">
        <v>9640</v>
      </c>
      <c r="AN725" s="59" t="s">
        <v>7714</v>
      </c>
      <c r="AP725" s="59" t="s">
        <v>10349</v>
      </c>
      <c r="AQ725" t="s">
        <v>10068</v>
      </c>
      <c r="AR725" s="7">
        <v>42150.845833333333</v>
      </c>
      <c r="AT725" s="150" t="s">
        <v>81</v>
      </c>
      <c r="AU725" s="150" t="s">
        <v>81</v>
      </c>
      <c r="AV725" s="150" t="s">
        <v>81</v>
      </c>
      <c r="AX725" s="1" t="str">
        <f t="shared" si="187"/>
        <v/>
      </c>
      <c r="AY725" s="1" t="str">
        <f t="shared" si="188"/>
        <v/>
      </c>
      <c r="BA725" t="s">
        <v>3639</v>
      </c>
      <c r="BB725" t="s">
        <v>4492</v>
      </c>
      <c r="BY725" t="s">
        <v>6566</v>
      </c>
      <c r="BZ725" t="s">
        <v>14505</v>
      </c>
    </row>
    <row r="726" spans="12:78" x14ac:dyDescent="0.25">
      <c r="L726" s="8"/>
      <c r="M726" s="8"/>
      <c r="N726" s="8"/>
      <c r="O726" s="8"/>
      <c r="AE726" t="s">
        <v>81</v>
      </c>
      <c r="AF726" t="s">
        <v>7018</v>
      </c>
      <c r="AG726" t="s">
        <v>1098</v>
      </c>
      <c r="AH726" t="s">
        <v>1099</v>
      </c>
      <c r="AI726" t="s">
        <v>845</v>
      </c>
      <c r="AK726" t="s">
        <v>1100</v>
      </c>
      <c r="AL726" t="s">
        <v>9640</v>
      </c>
      <c r="AN726" s="59" t="s">
        <v>7714</v>
      </c>
      <c r="AP726" s="59" t="s">
        <v>10350</v>
      </c>
      <c r="AQ726" t="s">
        <v>10068</v>
      </c>
      <c r="AR726" s="7">
        <v>42150.845833333333</v>
      </c>
      <c r="AT726" s="150" t="s">
        <v>81</v>
      </c>
      <c r="AU726" s="150" t="s">
        <v>81</v>
      </c>
      <c r="AV726" s="150" t="s">
        <v>81</v>
      </c>
      <c r="AX726" s="1" t="str">
        <f t="shared" si="187"/>
        <v/>
      </c>
      <c r="AY726" s="1" t="str">
        <f t="shared" si="188"/>
        <v/>
      </c>
      <c r="BA726" t="s">
        <v>3458</v>
      </c>
      <c r="BB726" t="s">
        <v>4492</v>
      </c>
      <c r="BY726" t="s">
        <v>6539</v>
      </c>
      <c r="BZ726" t="s">
        <v>14505</v>
      </c>
    </row>
    <row r="727" spans="12:78" x14ac:dyDescent="0.25">
      <c r="L727" s="8"/>
      <c r="M727" s="8"/>
      <c r="N727" s="8"/>
      <c r="O727" s="8"/>
      <c r="AE727" t="s">
        <v>81</v>
      </c>
      <c r="AF727" t="s">
        <v>7092</v>
      </c>
      <c r="AG727" t="s">
        <v>1101</v>
      </c>
      <c r="AH727" t="s">
        <v>1102</v>
      </c>
      <c r="AI727" t="s">
        <v>845</v>
      </c>
      <c r="AK727" t="s">
        <v>1103</v>
      </c>
      <c r="AL727" t="s">
        <v>9640</v>
      </c>
      <c r="AN727" s="59" t="s">
        <v>7714</v>
      </c>
      <c r="AP727" s="59" t="s">
        <v>10351</v>
      </c>
      <c r="AQ727" t="s">
        <v>10068</v>
      </c>
      <c r="AR727" s="7">
        <v>42150.845833333333</v>
      </c>
      <c r="AT727" s="150" t="s">
        <v>81</v>
      </c>
      <c r="AU727" s="150" t="s">
        <v>81</v>
      </c>
      <c r="AV727" s="150" t="s">
        <v>81</v>
      </c>
      <c r="AX727" s="1" t="str">
        <f t="shared" si="187"/>
        <v/>
      </c>
      <c r="AY727" s="1" t="str">
        <f t="shared" si="188"/>
        <v/>
      </c>
      <c r="BA727" t="s">
        <v>3627</v>
      </c>
      <c r="BB727" t="s">
        <v>4492</v>
      </c>
      <c r="BY727" t="s">
        <v>5541</v>
      </c>
      <c r="BZ727" t="s">
        <v>14505</v>
      </c>
    </row>
    <row r="728" spans="12:78" x14ac:dyDescent="0.25">
      <c r="L728" s="8"/>
      <c r="M728" s="8"/>
      <c r="N728" s="8"/>
      <c r="O728" s="8"/>
      <c r="AE728" t="s">
        <v>81</v>
      </c>
      <c r="AF728" t="s">
        <v>7043</v>
      </c>
      <c r="AG728" t="s">
        <v>1104</v>
      </c>
      <c r="AH728" t="s">
        <v>1105</v>
      </c>
      <c r="AI728" t="s">
        <v>845</v>
      </c>
      <c r="AK728" t="s">
        <v>1106</v>
      </c>
      <c r="AL728" t="s">
        <v>9640</v>
      </c>
      <c r="AN728" s="59" t="s">
        <v>7714</v>
      </c>
      <c r="AP728" s="59" t="s">
        <v>10352</v>
      </c>
      <c r="AQ728" t="s">
        <v>10068</v>
      </c>
      <c r="AR728" s="7">
        <v>42150.845833333333</v>
      </c>
      <c r="AT728" s="150" t="s">
        <v>81</v>
      </c>
      <c r="AU728" s="150" t="s">
        <v>81</v>
      </c>
      <c r="AV728" s="150" t="s">
        <v>81</v>
      </c>
      <c r="AX728" s="1" t="str">
        <f t="shared" si="187"/>
        <v/>
      </c>
      <c r="AY728" s="1" t="str">
        <f t="shared" si="188"/>
        <v/>
      </c>
      <c r="BA728" t="s">
        <v>4553</v>
      </c>
      <c r="BB728" t="s">
        <v>4492</v>
      </c>
      <c r="BY728" t="s">
        <v>5821</v>
      </c>
      <c r="BZ728" t="s">
        <v>14505</v>
      </c>
    </row>
    <row r="729" spans="12:78" x14ac:dyDescent="0.25">
      <c r="L729" s="8"/>
      <c r="M729" s="8"/>
      <c r="N729" s="8"/>
      <c r="O729" s="8"/>
      <c r="AE729" t="s">
        <v>81</v>
      </c>
      <c r="AF729" t="s">
        <v>6996</v>
      </c>
      <c r="AG729" t="s">
        <v>1107</v>
      </c>
      <c r="AH729" t="s">
        <v>1108</v>
      </c>
      <c r="AI729" t="s">
        <v>845</v>
      </c>
      <c r="AK729" t="s">
        <v>1109</v>
      </c>
      <c r="AL729" t="s">
        <v>9640</v>
      </c>
      <c r="AN729" s="59" t="s">
        <v>7714</v>
      </c>
      <c r="AP729" s="59" t="s">
        <v>10353</v>
      </c>
      <c r="AQ729" t="s">
        <v>10068</v>
      </c>
      <c r="AR729" s="7">
        <v>42150.845833333333</v>
      </c>
      <c r="AT729" s="150" t="s">
        <v>81</v>
      </c>
      <c r="AU729" s="150" t="s">
        <v>81</v>
      </c>
      <c r="AV729" s="150" t="s">
        <v>81</v>
      </c>
      <c r="AX729" s="1" t="str">
        <f t="shared" si="187"/>
        <v/>
      </c>
      <c r="AY729" s="1" t="str">
        <f t="shared" si="188"/>
        <v/>
      </c>
      <c r="BA729" t="s">
        <v>2888</v>
      </c>
      <c r="BB729" t="s">
        <v>4492</v>
      </c>
      <c r="BY729" t="s">
        <v>5820</v>
      </c>
      <c r="BZ729" t="s">
        <v>14505</v>
      </c>
    </row>
    <row r="730" spans="12:78" x14ac:dyDescent="0.25">
      <c r="L730" s="8"/>
      <c r="M730" s="8"/>
      <c r="N730" s="8"/>
      <c r="O730" s="8"/>
      <c r="AE730" t="s">
        <v>81</v>
      </c>
      <c r="AF730" t="s">
        <v>7019</v>
      </c>
      <c r="AG730" t="s">
        <v>1110</v>
      </c>
      <c r="AH730" t="s">
        <v>1111</v>
      </c>
      <c r="AI730" t="s">
        <v>845</v>
      </c>
      <c r="AK730" t="s">
        <v>1112</v>
      </c>
      <c r="AL730" t="s">
        <v>9640</v>
      </c>
      <c r="AN730" s="59" t="s">
        <v>7714</v>
      </c>
      <c r="AP730" s="59" t="s">
        <v>10354</v>
      </c>
      <c r="AQ730" t="s">
        <v>10068</v>
      </c>
      <c r="AR730" s="7">
        <v>42150.845833333333</v>
      </c>
      <c r="AT730" s="150" t="s">
        <v>81</v>
      </c>
      <c r="AU730" s="150" t="s">
        <v>81</v>
      </c>
      <c r="AV730" s="150" t="s">
        <v>81</v>
      </c>
      <c r="AX730" s="1" t="str">
        <f t="shared" si="187"/>
        <v/>
      </c>
      <c r="AY730" s="1" t="str">
        <f t="shared" si="188"/>
        <v/>
      </c>
      <c r="BA730" t="s">
        <v>4554</v>
      </c>
      <c r="BB730" t="s">
        <v>4492</v>
      </c>
      <c r="BY730" t="s">
        <v>5819</v>
      </c>
      <c r="BZ730" t="s">
        <v>14505</v>
      </c>
    </row>
    <row r="731" spans="12:78" x14ac:dyDescent="0.25">
      <c r="L731" s="8"/>
      <c r="M731" s="8"/>
      <c r="N731" s="8"/>
      <c r="O731" s="8"/>
      <c r="AE731" t="s">
        <v>81</v>
      </c>
      <c r="AF731" t="s">
        <v>7020</v>
      </c>
      <c r="AG731" t="s">
        <v>1113</v>
      </c>
      <c r="AH731" t="s">
        <v>1114</v>
      </c>
      <c r="AI731" t="s">
        <v>845</v>
      </c>
      <c r="AK731" t="s">
        <v>1115</v>
      </c>
      <c r="AL731" t="s">
        <v>9640</v>
      </c>
      <c r="AN731" s="59" t="s">
        <v>7714</v>
      </c>
      <c r="AP731" s="59" t="s">
        <v>10355</v>
      </c>
      <c r="AQ731" t="s">
        <v>10068</v>
      </c>
      <c r="AR731" s="7">
        <v>42150.845833333333</v>
      </c>
      <c r="AT731" s="150" t="s">
        <v>81</v>
      </c>
      <c r="AU731" s="150" t="s">
        <v>81</v>
      </c>
      <c r="AV731" s="150" t="s">
        <v>81</v>
      </c>
      <c r="AX731" s="1" t="str">
        <f t="shared" si="187"/>
        <v/>
      </c>
      <c r="AY731" s="1" t="str">
        <f t="shared" si="188"/>
        <v/>
      </c>
      <c r="BA731" t="s">
        <v>3651</v>
      </c>
      <c r="BB731" t="s">
        <v>4492</v>
      </c>
      <c r="BY731" t="s">
        <v>5818</v>
      </c>
      <c r="BZ731" t="s">
        <v>14505</v>
      </c>
    </row>
    <row r="732" spans="12:78" x14ac:dyDescent="0.25">
      <c r="L732" s="8"/>
      <c r="M732" s="8"/>
      <c r="N732" s="8"/>
      <c r="O732" s="8"/>
      <c r="AE732" t="s">
        <v>81</v>
      </c>
      <c r="AF732" t="s">
        <v>7062</v>
      </c>
      <c r="AG732" t="s">
        <v>1116</v>
      </c>
      <c r="AH732" t="s">
        <v>1117</v>
      </c>
      <c r="AI732" t="s">
        <v>845</v>
      </c>
      <c r="AK732" t="s">
        <v>1118</v>
      </c>
      <c r="AL732" t="s">
        <v>9640</v>
      </c>
      <c r="AN732" s="59" t="s">
        <v>7714</v>
      </c>
      <c r="AP732" s="59" t="s">
        <v>10356</v>
      </c>
      <c r="AQ732" t="s">
        <v>10068</v>
      </c>
      <c r="AR732" s="7">
        <v>42150.845833333333</v>
      </c>
      <c r="AT732" s="150" t="s">
        <v>81</v>
      </c>
      <c r="AU732" s="150" t="s">
        <v>81</v>
      </c>
      <c r="AV732" s="150" t="s">
        <v>81</v>
      </c>
      <c r="AX732" s="1" t="str">
        <f t="shared" si="187"/>
        <v/>
      </c>
      <c r="AY732" s="1" t="str">
        <f t="shared" si="188"/>
        <v/>
      </c>
      <c r="BA732" t="s">
        <v>4555</v>
      </c>
      <c r="BB732" t="s">
        <v>4492</v>
      </c>
      <c r="BY732" t="s">
        <v>5817</v>
      </c>
      <c r="BZ732" t="s">
        <v>14505</v>
      </c>
    </row>
    <row r="733" spans="12:78" x14ac:dyDescent="0.25">
      <c r="L733" s="8"/>
      <c r="M733" s="8"/>
      <c r="N733" s="8"/>
      <c r="O733" s="8"/>
      <c r="AE733" t="s">
        <v>81</v>
      </c>
      <c r="AF733" t="s">
        <v>6984</v>
      </c>
      <c r="AG733" t="s">
        <v>1119</v>
      </c>
      <c r="AH733" t="s">
        <v>1120</v>
      </c>
      <c r="AI733" t="s">
        <v>845</v>
      </c>
      <c r="AK733" t="s">
        <v>1121</v>
      </c>
      <c r="AL733" t="s">
        <v>9640</v>
      </c>
      <c r="AN733" s="59" t="s">
        <v>7714</v>
      </c>
      <c r="AP733" s="59" t="s">
        <v>10357</v>
      </c>
      <c r="AQ733" t="s">
        <v>10068</v>
      </c>
      <c r="AR733" s="7">
        <v>42150.845833333333</v>
      </c>
      <c r="AT733" s="150" t="s">
        <v>81</v>
      </c>
      <c r="AU733" s="150" t="s">
        <v>81</v>
      </c>
      <c r="AV733" s="150" t="s">
        <v>81</v>
      </c>
      <c r="AX733" s="1" t="str">
        <f t="shared" si="187"/>
        <v/>
      </c>
      <c r="AY733" s="1" t="str">
        <f t="shared" si="188"/>
        <v/>
      </c>
      <c r="BA733" t="s">
        <v>4556</v>
      </c>
      <c r="BB733" t="s">
        <v>4492</v>
      </c>
      <c r="BY733" t="s">
        <v>13326</v>
      </c>
      <c r="BZ733" t="s">
        <v>14505</v>
      </c>
    </row>
    <row r="734" spans="12:78" x14ac:dyDescent="0.25">
      <c r="L734" s="8"/>
      <c r="M734" s="8"/>
      <c r="N734" s="8"/>
      <c r="O734" s="8"/>
      <c r="AE734" t="s">
        <v>81</v>
      </c>
      <c r="AF734" t="s">
        <v>7178</v>
      </c>
      <c r="AG734" t="s">
        <v>4362</v>
      </c>
      <c r="AH734" t="s">
        <v>7715</v>
      </c>
      <c r="AI734" t="s">
        <v>845</v>
      </c>
      <c r="AK734" t="s">
        <v>7716</v>
      </c>
      <c r="AL734" t="s">
        <v>9640</v>
      </c>
      <c r="AN734" s="59" t="s">
        <v>7714</v>
      </c>
      <c r="AP734" s="59" t="s">
        <v>10358</v>
      </c>
      <c r="AQ734" t="s">
        <v>10068</v>
      </c>
      <c r="AR734" s="7">
        <v>42150.845833333333</v>
      </c>
      <c r="AT734" s="150" t="s">
        <v>81</v>
      </c>
      <c r="AU734" s="150" t="s">
        <v>81</v>
      </c>
      <c r="AV734" s="150" t="s">
        <v>81</v>
      </c>
      <c r="AX734" s="1" t="str">
        <f t="shared" si="187"/>
        <v/>
      </c>
      <c r="AY734" s="1" t="str">
        <f t="shared" si="188"/>
        <v/>
      </c>
      <c r="BA734" t="s">
        <v>4557</v>
      </c>
      <c r="BB734" t="s">
        <v>59</v>
      </c>
      <c r="BY734" t="s">
        <v>13327</v>
      </c>
      <c r="BZ734" t="s">
        <v>14505</v>
      </c>
    </row>
    <row r="735" spans="12:78" x14ac:dyDescent="0.25">
      <c r="L735" s="8"/>
      <c r="M735" s="8"/>
      <c r="N735" s="8"/>
      <c r="O735" s="8"/>
      <c r="AE735" t="s">
        <v>81</v>
      </c>
      <c r="AF735" t="s">
        <v>7717</v>
      </c>
      <c r="AG735" t="s">
        <v>4724</v>
      </c>
      <c r="AH735" t="s">
        <v>7718</v>
      </c>
      <c r="AI735" t="s">
        <v>845</v>
      </c>
      <c r="AK735" t="s">
        <v>7719</v>
      </c>
      <c r="AL735" t="s">
        <v>9640</v>
      </c>
      <c r="AN735" s="59" t="s">
        <v>7714</v>
      </c>
      <c r="AP735" s="59" t="s">
        <v>10359</v>
      </c>
      <c r="AQ735" t="s">
        <v>10068</v>
      </c>
      <c r="AR735" s="7">
        <v>42150.845833333333</v>
      </c>
      <c r="AT735" s="150" t="s">
        <v>81</v>
      </c>
      <c r="AU735" s="150" t="s">
        <v>81</v>
      </c>
      <c r="AV735" s="150" t="s">
        <v>81</v>
      </c>
      <c r="AX735" s="1" t="str">
        <f t="shared" si="187"/>
        <v/>
      </c>
      <c r="AY735" s="1" t="str">
        <f t="shared" si="188"/>
        <v/>
      </c>
      <c r="BA735" t="s">
        <v>4558</v>
      </c>
      <c r="BB735" t="s">
        <v>59</v>
      </c>
      <c r="BY735" t="s">
        <v>13328</v>
      </c>
      <c r="BZ735" t="s">
        <v>14505</v>
      </c>
    </row>
    <row r="736" spans="12:78" x14ac:dyDescent="0.25">
      <c r="L736" s="8"/>
      <c r="M736" s="8"/>
      <c r="N736" s="8"/>
      <c r="O736" s="8"/>
      <c r="AE736" t="s">
        <v>81</v>
      </c>
      <c r="AF736" t="s">
        <v>7720</v>
      </c>
      <c r="AG736" t="s">
        <v>4441</v>
      </c>
      <c r="AH736" t="s">
        <v>7721</v>
      </c>
      <c r="AI736" t="s">
        <v>845</v>
      </c>
      <c r="AK736" t="s">
        <v>7722</v>
      </c>
      <c r="AL736" t="s">
        <v>9640</v>
      </c>
      <c r="AN736" s="59" t="s">
        <v>7714</v>
      </c>
      <c r="AP736" s="59" t="s">
        <v>10360</v>
      </c>
      <c r="AQ736" t="s">
        <v>10068</v>
      </c>
      <c r="AR736" s="7">
        <v>42150.845833333333</v>
      </c>
      <c r="AT736" s="150" t="s">
        <v>81</v>
      </c>
      <c r="AU736" s="150" t="s">
        <v>81</v>
      </c>
      <c r="AV736" s="150" t="s">
        <v>81</v>
      </c>
      <c r="AX736" s="1" t="str">
        <f t="shared" si="187"/>
        <v/>
      </c>
      <c r="AY736" s="1" t="str">
        <f t="shared" si="188"/>
        <v/>
      </c>
      <c r="BA736" t="s">
        <v>4559</v>
      </c>
      <c r="BB736" t="s">
        <v>59</v>
      </c>
      <c r="BY736" t="s">
        <v>6879</v>
      </c>
      <c r="BZ736" t="s">
        <v>14505</v>
      </c>
    </row>
    <row r="737" spans="12:78" x14ac:dyDescent="0.25">
      <c r="L737" s="8"/>
      <c r="M737" s="8"/>
      <c r="N737" s="8"/>
      <c r="O737" s="8"/>
      <c r="AE737" t="s">
        <v>81</v>
      </c>
      <c r="AF737" t="s">
        <v>7723</v>
      </c>
      <c r="AG737" t="s">
        <v>4482</v>
      </c>
      <c r="AH737" t="s">
        <v>7724</v>
      </c>
      <c r="AI737" t="s">
        <v>845</v>
      </c>
      <c r="AK737" t="s">
        <v>7725</v>
      </c>
      <c r="AL737" t="s">
        <v>9640</v>
      </c>
      <c r="AN737" s="59" t="s">
        <v>7714</v>
      </c>
      <c r="AP737" s="59" t="s">
        <v>10361</v>
      </c>
      <c r="AQ737" t="s">
        <v>10068</v>
      </c>
      <c r="AR737" s="7">
        <v>42150.847222222219</v>
      </c>
      <c r="AT737" s="150" t="s">
        <v>81</v>
      </c>
      <c r="AU737" s="150" t="s">
        <v>81</v>
      </c>
      <c r="AV737" s="150" t="s">
        <v>81</v>
      </c>
      <c r="AX737" s="1" t="str">
        <f t="shared" si="187"/>
        <v/>
      </c>
      <c r="AY737" s="1" t="str">
        <f t="shared" si="188"/>
        <v/>
      </c>
      <c r="BA737" t="s">
        <v>4560</v>
      </c>
      <c r="BB737" t="s">
        <v>59</v>
      </c>
      <c r="BY737" t="s">
        <v>6876</v>
      </c>
      <c r="BZ737" t="s">
        <v>14505</v>
      </c>
    </row>
    <row r="738" spans="12:78" x14ac:dyDescent="0.25">
      <c r="L738" s="8"/>
      <c r="M738" s="8"/>
      <c r="N738" s="8"/>
      <c r="O738" s="8"/>
      <c r="AE738" t="s">
        <v>81</v>
      </c>
      <c r="AF738" t="s">
        <v>7726</v>
      </c>
      <c r="AG738" t="s">
        <v>7727</v>
      </c>
      <c r="AH738" t="s">
        <v>7728</v>
      </c>
      <c r="AI738" t="s">
        <v>845</v>
      </c>
      <c r="AK738" t="s">
        <v>7729</v>
      </c>
      <c r="AL738" t="s">
        <v>9640</v>
      </c>
      <c r="AN738" s="59" t="s">
        <v>7714</v>
      </c>
      <c r="AP738" s="59" t="s">
        <v>10362</v>
      </c>
      <c r="AQ738" t="s">
        <v>10068</v>
      </c>
      <c r="AR738" s="7">
        <v>42150.847222222219</v>
      </c>
      <c r="AT738" s="150" t="s">
        <v>81</v>
      </c>
      <c r="AU738" s="150" t="s">
        <v>81</v>
      </c>
      <c r="AV738" s="150" t="s">
        <v>81</v>
      </c>
      <c r="AX738" s="1" t="str">
        <f t="shared" si="187"/>
        <v/>
      </c>
      <c r="AY738" s="1" t="str">
        <f t="shared" si="188"/>
        <v/>
      </c>
      <c r="BA738" t="s">
        <v>4561</v>
      </c>
      <c r="BB738" t="s">
        <v>59</v>
      </c>
      <c r="BY738" t="s">
        <v>6856</v>
      </c>
      <c r="BZ738" t="s">
        <v>14505</v>
      </c>
    </row>
    <row r="739" spans="12:78" x14ac:dyDescent="0.25">
      <c r="L739" s="8"/>
      <c r="M739" s="8"/>
      <c r="N739" s="8"/>
      <c r="O739" s="8"/>
      <c r="AE739" t="s">
        <v>81</v>
      </c>
      <c r="AF739" t="s">
        <v>11958</v>
      </c>
      <c r="AG739" t="s">
        <v>4473</v>
      </c>
      <c r="AH739" t="s">
        <v>11959</v>
      </c>
      <c r="AI739" t="s">
        <v>845</v>
      </c>
      <c r="AK739" t="s">
        <v>11960</v>
      </c>
      <c r="AL739" t="s">
        <v>9640</v>
      </c>
      <c r="AN739" s="59" t="s">
        <v>7714</v>
      </c>
      <c r="AP739" s="59" t="s">
        <v>10363</v>
      </c>
      <c r="AQ739" t="s">
        <v>10068</v>
      </c>
      <c r="AR739" s="7">
        <v>42150.847222222219</v>
      </c>
      <c r="AT739" s="150" t="s">
        <v>81</v>
      </c>
      <c r="AU739" s="150" t="s">
        <v>81</v>
      </c>
      <c r="AV739" s="150" t="s">
        <v>81</v>
      </c>
      <c r="AX739" s="1" t="str">
        <f t="shared" si="187"/>
        <v/>
      </c>
      <c r="AY739" s="1" t="str">
        <f t="shared" si="188"/>
        <v/>
      </c>
      <c r="BA739" t="s">
        <v>4562</v>
      </c>
      <c r="BB739" t="s">
        <v>59</v>
      </c>
      <c r="BY739" t="s">
        <v>5251</v>
      </c>
      <c r="BZ739" t="s">
        <v>14505</v>
      </c>
    </row>
    <row r="740" spans="12:78" x14ac:dyDescent="0.25">
      <c r="L740" s="8"/>
      <c r="M740" s="8"/>
      <c r="N740" s="8"/>
      <c r="O740" s="8"/>
      <c r="AE740" t="s">
        <v>81</v>
      </c>
      <c r="AF740" t="s">
        <v>11961</v>
      </c>
      <c r="AG740" t="s">
        <v>4366</v>
      </c>
      <c r="AH740" t="s">
        <v>11962</v>
      </c>
      <c r="AI740" t="s">
        <v>845</v>
      </c>
      <c r="AK740" t="s">
        <v>11963</v>
      </c>
      <c r="AL740" t="s">
        <v>9640</v>
      </c>
      <c r="AN740" s="59" t="s">
        <v>7714</v>
      </c>
      <c r="AP740" s="59" t="s">
        <v>10364</v>
      </c>
      <c r="AQ740" t="s">
        <v>10068</v>
      </c>
      <c r="AR740" s="7">
        <v>42150.847222222219</v>
      </c>
      <c r="AT740" s="150" t="s">
        <v>81</v>
      </c>
      <c r="AU740" s="150" t="s">
        <v>81</v>
      </c>
      <c r="AV740" s="150" t="s">
        <v>81</v>
      </c>
      <c r="AX740" s="1" t="str">
        <f t="shared" si="187"/>
        <v/>
      </c>
      <c r="AY740" s="1" t="str">
        <f t="shared" si="188"/>
        <v/>
      </c>
      <c r="BA740" t="s">
        <v>4563</v>
      </c>
      <c r="BB740" t="s">
        <v>59</v>
      </c>
      <c r="BY740" t="s">
        <v>6846</v>
      </c>
      <c r="BZ740" t="s">
        <v>14505</v>
      </c>
    </row>
    <row r="741" spans="12:78" x14ac:dyDescent="0.25">
      <c r="L741" s="8"/>
      <c r="M741" s="8"/>
      <c r="N741" s="8"/>
      <c r="O741" s="8"/>
      <c r="AE741" t="s">
        <v>81</v>
      </c>
      <c r="AF741" t="s">
        <v>11964</v>
      </c>
      <c r="AG741" t="s">
        <v>11965</v>
      </c>
      <c r="AH741" t="s">
        <v>11966</v>
      </c>
      <c r="AI741" t="s">
        <v>845</v>
      </c>
      <c r="AK741" t="s">
        <v>11967</v>
      </c>
      <c r="AL741" t="s">
        <v>9640</v>
      </c>
      <c r="AN741" s="59" t="s">
        <v>7714</v>
      </c>
      <c r="AP741" s="59" t="s">
        <v>10365</v>
      </c>
      <c r="AQ741" t="s">
        <v>10068</v>
      </c>
      <c r="AR741" s="7">
        <v>42150.847222222219</v>
      </c>
      <c r="AT741" s="150" t="s">
        <v>81</v>
      </c>
      <c r="AU741" s="150" t="s">
        <v>81</v>
      </c>
      <c r="AV741" s="150" t="s">
        <v>81</v>
      </c>
      <c r="AX741" s="1" t="str">
        <f t="shared" si="187"/>
        <v/>
      </c>
      <c r="AY741" s="1" t="str">
        <f t="shared" si="188"/>
        <v/>
      </c>
      <c r="BA741" t="s">
        <v>4564</v>
      </c>
      <c r="BB741" t="s">
        <v>59</v>
      </c>
      <c r="BY741" t="s">
        <v>6847</v>
      </c>
      <c r="BZ741" t="s">
        <v>14505</v>
      </c>
    </row>
    <row r="742" spans="12:78" x14ac:dyDescent="0.25">
      <c r="L742" s="8"/>
      <c r="M742" s="8"/>
      <c r="N742" s="8"/>
      <c r="O742" s="8"/>
      <c r="AE742" t="s">
        <v>81</v>
      </c>
      <c r="AF742" t="s">
        <v>81</v>
      </c>
      <c r="AG742" t="s">
        <v>81</v>
      </c>
      <c r="AH742" t="s">
        <v>81</v>
      </c>
      <c r="AI742" t="s">
        <v>845</v>
      </c>
      <c r="AK742" t="s">
        <v>81</v>
      </c>
      <c r="AL742" t="s">
        <v>9640</v>
      </c>
      <c r="AN742" s="59" t="s">
        <v>7714</v>
      </c>
      <c r="AP742" s="59" t="s">
        <v>10366</v>
      </c>
      <c r="AQ742" t="s">
        <v>10068</v>
      </c>
      <c r="AR742" s="7">
        <v>42150.847222222219</v>
      </c>
      <c r="AT742" s="150" t="s">
        <v>81</v>
      </c>
      <c r="AU742" s="150" t="s">
        <v>81</v>
      </c>
      <c r="AV742" s="150" t="s">
        <v>81</v>
      </c>
      <c r="AX742" s="1" t="str">
        <f t="shared" si="187"/>
        <v/>
      </c>
      <c r="AY742" s="1" t="str">
        <f t="shared" si="188"/>
        <v/>
      </c>
      <c r="BA742" t="s">
        <v>4565</v>
      </c>
      <c r="BB742" t="s">
        <v>59</v>
      </c>
      <c r="BY742" t="s">
        <v>6848</v>
      </c>
      <c r="BZ742" t="s">
        <v>14505</v>
      </c>
    </row>
    <row r="743" spans="12:78" x14ac:dyDescent="0.25">
      <c r="L743" s="8"/>
      <c r="M743" s="8"/>
      <c r="N743" s="8"/>
      <c r="O743" s="8"/>
      <c r="AE743" t="s">
        <v>81</v>
      </c>
      <c r="AF743" t="s">
        <v>81</v>
      </c>
      <c r="AG743" t="s">
        <v>81</v>
      </c>
      <c r="AH743" t="s">
        <v>81</v>
      </c>
      <c r="AI743" t="s">
        <v>845</v>
      </c>
      <c r="AK743" t="s">
        <v>81</v>
      </c>
      <c r="AL743" t="s">
        <v>9640</v>
      </c>
      <c r="AN743" s="59" t="s">
        <v>7714</v>
      </c>
      <c r="AP743" s="59" t="s">
        <v>10367</v>
      </c>
      <c r="AQ743" t="s">
        <v>10068</v>
      </c>
      <c r="AR743" s="7">
        <v>42150.847222222219</v>
      </c>
      <c r="AT743" s="150" t="s">
        <v>81</v>
      </c>
      <c r="AU743" s="150" t="s">
        <v>81</v>
      </c>
      <c r="AV743" s="150" t="s">
        <v>81</v>
      </c>
      <c r="AX743" s="1" t="str">
        <f t="shared" si="187"/>
        <v/>
      </c>
      <c r="AY743" s="1" t="str">
        <f t="shared" si="188"/>
        <v/>
      </c>
      <c r="BA743" t="s">
        <v>4566</v>
      </c>
      <c r="BB743" t="s">
        <v>59</v>
      </c>
      <c r="BY743" t="s">
        <v>6849</v>
      </c>
      <c r="BZ743" t="s">
        <v>14505</v>
      </c>
    </row>
    <row r="744" spans="12:78" x14ac:dyDescent="0.25">
      <c r="L744" s="8"/>
      <c r="M744" s="8"/>
      <c r="N744" s="8"/>
      <c r="O744" s="8"/>
      <c r="AE744" t="s">
        <v>81</v>
      </c>
      <c r="AF744" t="s">
        <v>81</v>
      </c>
      <c r="AG744" t="s">
        <v>81</v>
      </c>
      <c r="AH744" t="s">
        <v>81</v>
      </c>
      <c r="AI744" t="s">
        <v>845</v>
      </c>
      <c r="AK744" t="s">
        <v>81</v>
      </c>
      <c r="AL744" t="s">
        <v>9640</v>
      </c>
      <c r="AN744" s="59" t="s">
        <v>7714</v>
      </c>
      <c r="AP744" s="59" t="s">
        <v>10368</v>
      </c>
      <c r="AQ744" t="s">
        <v>10068</v>
      </c>
      <c r="AR744" s="7">
        <v>42150.847222222219</v>
      </c>
      <c r="AT744" s="150" t="s">
        <v>81</v>
      </c>
      <c r="AU744" s="150" t="s">
        <v>81</v>
      </c>
      <c r="AV744" s="150" t="s">
        <v>81</v>
      </c>
      <c r="AX744" s="1" t="str">
        <f t="shared" si="187"/>
        <v/>
      </c>
      <c r="AY744" s="1" t="str">
        <f t="shared" si="188"/>
        <v/>
      </c>
      <c r="BA744" t="s">
        <v>4567</v>
      </c>
      <c r="BB744" t="s">
        <v>59</v>
      </c>
      <c r="BY744" t="s">
        <v>6850</v>
      </c>
      <c r="BZ744" t="s">
        <v>14505</v>
      </c>
    </row>
    <row r="745" spans="12:78" x14ac:dyDescent="0.25">
      <c r="L745" s="8"/>
      <c r="M745" s="8"/>
      <c r="N745" s="8"/>
      <c r="O745" s="8"/>
      <c r="AE745" t="s">
        <v>81</v>
      </c>
      <c r="AF745" t="s">
        <v>81</v>
      </c>
      <c r="AG745" t="s">
        <v>81</v>
      </c>
      <c r="AH745" t="s">
        <v>81</v>
      </c>
      <c r="AI745" t="s">
        <v>845</v>
      </c>
      <c r="AK745" t="s">
        <v>81</v>
      </c>
      <c r="AL745" t="s">
        <v>9640</v>
      </c>
      <c r="AN745" s="59" t="s">
        <v>7714</v>
      </c>
      <c r="AP745" s="59" t="s">
        <v>10369</v>
      </c>
      <c r="AQ745" t="s">
        <v>10068</v>
      </c>
      <c r="AR745" s="7">
        <v>42150.847222222219</v>
      </c>
      <c r="AT745" s="150" t="s">
        <v>81</v>
      </c>
      <c r="AU745" s="150" t="s">
        <v>81</v>
      </c>
      <c r="AV745" s="150" t="s">
        <v>81</v>
      </c>
      <c r="AX745" s="1" t="str">
        <f t="shared" si="187"/>
        <v/>
      </c>
      <c r="AY745" s="1" t="str">
        <f t="shared" si="188"/>
        <v/>
      </c>
      <c r="BA745" t="s">
        <v>4568</v>
      </c>
      <c r="BB745" t="s">
        <v>59</v>
      </c>
      <c r="BY745" t="s">
        <v>80</v>
      </c>
      <c r="BZ745" t="s">
        <v>14505</v>
      </c>
    </row>
    <row r="746" spans="12:78" x14ac:dyDescent="0.25">
      <c r="L746" s="8"/>
      <c r="M746" s="8"/>
      <c r="N746" s="8"/>
      <c r="O746" s="8"/>
      <c r="AE746" t="s">
        <v>81</v>
      </c>
      <c r="AF746" t="s">
        <v>81</v>
      </c>
      <c r="AG746" t="s">
        <v>81</v>
      </c>
      <c r="AH746" t="s">
        <v>81</v>
      </c>
      <c r="AI746" t="s">
        <v>845</v>
      </c>
      <c r="AK746" t="s">
        <v>81</v>
      </c>
      <c r="AL746" t="s">
        <v>9640</v>
      </c>
      <c r="AN746" s="59" t="s">
        <v>7714</v>
      </c>
      <c r="AP746" s="59" t="s">
        <v>10370</v>
      </c>
      <c r="AQ746" t="s">
        <v>10068</v>
      </c>
      <c r="AR746" s="7">
        <v>42150.847222222219</v>
      </c>
      <c r="AT746" s="150" t="s">
        <v>81</v>
      </c>
      <c r="AU746" s="150" t="s">
        <v>81</v>
      </c>
      <c r="AV746" s="150" t="s">
        <v>81</v>
      </c>
      <c r="AX746" s="1" t="str">
        <f t="shared" si="187"/>
        <v/>
      </c>
      <c r="AY746" s="1" t="str">
        <f t="shared" si="188"/>
        <v/>
      </c>
      <c r="BA746" t="s">
        <v>4569</v>
      </c>
      <c r="BB746" t="s">
        <v>59</v>
      </c>
      <c r="BY746" t="s">
        <v>6877</v>
      </c>
      <c r="BZ746" t="s">
        <v>14505</v>
      </c>
    </row>
    <row r="747" spans="12:78" x14ac:dyDescent="0.25">
      <c r="L747" s="8"/>
      <c r="M747" s="8"/>
      <c r="N747" s="8"/>
      <c r="O747" s="8"/>
      <c r="AE747" t="s">
        <v>81</v>
      </c>
      <c r="AF747" t="s">
        <v>81</v>
      </c>
      <c r="AG747" t="s">
        <v>81</v>
      </c>
      <c r="AH747" t="s">
        <v>81</v>
      </c>
      <c r="AI747" t="s">
        <v>845</v>
      </c>
      <c r="AK747" t="s">
        <v>81</v>
      </c>
      <c r="AL747" t="s">
        <v>9640</v>
      </c>
      <c r="AN747" s="59" t="s">
        <v>7714</v>
      </c>
      <c r="AP747" s="59" t="s">
        <v>10371</v>
      </c>
      <c r="AQ747" t="s">
        <v>10068</v>
      </c>
      <c r="AR747" s="7">
        <v>42150.847222222219</v>
      </c>
      <c r="AT747" s="150" t="s">
        <v>81</v>
      </c>
      <c r="AU747" s="150" t="s">
        <v>81</v>
      </c>
      <c r="AV747" s="150" t="s">
        <v>81</v>
      </c>
      <c r="AX747" s="1" t="str">
        <f t="shared" si="187"/>
        <v/>
      </c>
      <c r="AY747" s="1" t="str">
        <f t="shared" si="188"/>
        <v/>
      </c>
      <c r="BA747" t="s">
        <v>4570</v>
      </c>
      <c r="BB747" t="s">
        <v>59</v>
      </c>
      <c r="BY747" t="s">
        <v>6873</v>
      </c>
      <c r="BZ747" t="s">
        <v>14505</v>
      </c>
    </row>
    <row r="748" spans="12:78" x14ac:dyDescent="0.25">
      <c r="L748" s="8"/>
      <c r="M748" s="8"/>
      <c r="N748" s="8"/>
      <c r="O748" s="8"/>
      <c r="AE748" t="s">
        <v>81</v>
      </c>
      <c r="AF748" t="s">
        <v>81</v>
      </c>
      <c r="AG748" t="s">
        <v>81</v>
      </c>
      <c r="AH748" t="s">
        <v>81</v>
      </c>
      <c r="AI748" t="s">
        <v>845</v>
      </c>
      <c r="AK748" t="s">
        <v>81</v>
      </c>
      <c r="AL748" t="s">
        <v>9640</v>
      </c>
      <c r="AN748" s="59" t="s">
        <v>7714</v>
      </c>
      <c r="AP748" s="59" t="s">
        <v>10372</v>
      </c>
      <c r="AQ748" t="s">
        <v>10068</v>
      </c>
      <c r="AR748" s="7">
        <v>42150.847222222219</v>
      </c>
      <c r="AT748" s="150" t="s">
        <v>81</v>
      </c>
      <c r="AU748" s="150" t="s">
        <v>81</v>
      </c>
      <c r="AV748" s="150" t="s">
        <v>81</v>
      </c>
      <c r="AX748" s="1" t="str">
        <f t="shared" si="187"/>
        <v/>
      </c>
      <c r="AY748" s="1" t="str">
        <f t="shared" si="188"/>
        <v/>
      </c>
      <c r="BA748" t="s">
        <v>4571</v>
      </c>
      <c r="BB748" t="s">
        <v>59</v>
      </c>
      <c r="BY748" t="s">
        <v>6872</v>
      </c>
      <c r="BZ748" t="s">
        <v>14505</v>
      </c>
    </row>
    <row r="749" spans="12:78" x14ac:dyDescent="0.25">
      <c r="L749" s="8"/>
      <c r="M749" s="8"/>
      <c r="N749" s="8"/>
      <c r="O749" s="8"/>
      <c r="AE749" t="s">
        <v>81</v>
      </c>
      <c r="AF749" t="s">
        <v>81</v>
      </c>
      <c r="AG749" t="s">
        <v>81</v>
      </c>
      <c r="AH749" t="s">
        <v>81</v>
      </c>
      <c r="AI749" t="s">
        <v>845</v>
      </c>
      <c r="AK749" t="s">
        <v>81</v>
      </c>
      <c r="AL749" t="s">
        <v>9640</v>
      </c>
      <c r="AN749" s="59" t="s">
        <v>7714</v>
      </c>
      <c r="AP749" s="59" t="s">
        <v>10373</v>
      </c>
      <c r="AQ749" t="s">
        <v>10068</v>
      </c>
      <c r="AR749" s="7">
        <v>42150.847222222219</v>
      </c>
      <c r="AT749" s="150" t="s">
        <v>81</v>
      </c>
      <c r="AU749" s="150" t="s">
        <v>81</v>
      </c>
      <c r="AV749" s="150" t="s">
        <v>81</v>
      </c>
      <c r="AX749" s="1" t="str">
        <f t="shared" si="187"/>
        <v/>
      </c>
      <c r="AY749" s="1" t="str">
        <f t="shared" si="188"/>
        <v/>
      </c>
      <c r="BA749" t="s">
        <v>4572</v>
      </c>
      <c r="BB749" t="s">
        <v>59</v>
      </c>
      <c r="BY749" t="s">
        <v>6851</v>
      </c>
      <c r="BZ749" t="s">
        <v>14505</v>
      </c>
    </row>
    <row r="750" spans="12:78" x14ac:dyDescent="0.25">
      <c r="L750" s="8"/>
      <c r="M750" s="8"/>
      <c r="N750" s="8"/>
      <c r="O750" s="8"/>
      <c r="AE750" t="s">
        <v>81</v>
      </c>
      <c r="AF750" t="s">
        <v>81</v>
      </c>
      <c r="AG750" t="s">
        <v>81</v>
      </c>
      <c r="AH750" t="s">
        <v>81</v>
      </c>
      <c r="AI750" t="s">
        <v>845</v>
      </c>
      <c r="AK750" t="s">
        <v>81</v>
      </c>
      <c r="AL750" t="s">
        <v>9640</v>
      </c>
      <c r="AN750" s="59" t="s">
        <v>7714</v>
      </c>
      <c r="AP750" s="59" t="s">
        <v>10374</v>
      </c>
      <c r="AQ750" t="s">
        <v>10068</v>
      </c>
      <c r="AR750" s="7">
        <v>42150.847222222219</v>
      </c>
      <c r="AT750" s="150" t="s">
        <v>81</v>
      </c>
      <c r="AU750" s="150" t="s">
        <v>81</v>
      </c>
      <c r="AV750" s="150" t="s">
        <v>81</v>
      </c>
      <c r="AX750" s="1" t="str">
        <f t="shared" si="187"/>
        <v/>
      </c>
      <c r="AY750" s="1" t="str">
        <f t="shared" si="188"/>
        <v/>
      </c>
      <c r="BA750" t="s">
        <v>3582</v>
      </c>
      <c r="BB750" t="s">
        <v>59</v>
      </c>
      <c r="BY750" t="s">
        <v>6869</v>
      </c>
      <c r="BZ750" t="s">
        <v>14505</v>
      </c>
    </row>
    <row r="751" spans="12:78" x14ac:dyDescent="0.25">
      <c r="L751" s="8"/>
      <c r="M751" s="8"/>
      <c r="N751" s="8"/>
      <c r="O751" s="8"/>
      <c r="AE751" t="s">
        <v>81</v>
      </c>
      <c r="AF751" t="s">
        <v>154</v>
      </c>
      <c r="AG751" t="s">
        <v>155</v>
      </c>
      <c r="AH751" t="s">
        <v>1122</v>
      </c>
      <c r="AI751" t="s">
        <v>845</v>
      </c>
      <c r="AK751" t="s">
        <v>1123</v>
      </c>
      <c r="AL751" t="s">
        <v>9640</v>
      </c>
      <c r="AN751" s="59" t="s">
        <v>7714</v>
      </c>
      <c r="AP751" s="59" t="s">
        <v>10375</v>
      </c>
      <c r="AQ751" t="s">
        <v>10068</v>
      </c>
      <c r="AR751" s="7">
        <v>42150.847222222219</v>
      </c>
      <c r="AT751" s="150" t="s">
        <v>81</v>
      </c>
      <c r="AU751" s="150" t="s">
        <v>81</v>
      </c>
      <c r="AV751" s="150" t="s">
        <v>81</v>
      </c>
      <c r="AX751" s="1" t="str">
        <f t="shared" si="187"/>
        <v/>
      </c>
      <c r="AY751" s="1" t="str">
        <f t="shared" si="188"/>
        <v/>
      </c>
      <c r="BA751" t="s">
        <v>4021</v>
      </c>
      <c r="BB751" t="s">
        <v>59</v>
      </c>
      <c r="BY751" t="s">
        <v>6875</v>
      </c>
      <c r="BZ751" t="s">
        <v>14505</v>
      </c>
    </row>
    <row r="752" spans="12:78" x14ac:dyDescent="0.25">
      <c r="L752" s="8"/>
      <c r="M752" s="8"/>
      <c r="N752" s="8"/>
      <c r="O752" s="8"/>
      <c r="AE752" t="s">
        <v>535</v>
      </c>
      <c r="AF752" t="s">
        <v>86</v>
      </c>
      <c r="AG752" t="s">
        <v>87</v>
      </c>
      <c r="AH752" t="s">
        <v>1124</v>
      </c>
      <c r="AI752" t="s">
        <v>845</v>
      </c>
      <c r="AK752" t="s">
        <v>1125</v>
      </c>
      <c r="AL752" t="s">
        <v>9640</v>
      </c>
      <c r="AN752" s="59" t="s">
        <v>7730</v>
      </c>
      <c r="AP752" s="59" t="s">
        <v>10376</v>
      </c>
      <c r="AQ752" t="s">
        <v>10068</v>
      </c>
      <c r="AR752" s="7">
        <v>42150.848611111112</v>
      </c>
      <c r="AT752" s="150" t="s">
        <v>81</v>
      </c>
      <c r="AU752" s="150" t="s">
        <v>81</v>
      </c>
      <c r="AV752" s="150" t="s">
        <v>81</v>
      </c>
      <c r="AX752" s="1" t="str">
        <f t="shared" si="187"/>
        <v/>
      </c>
      <c r="AY752" s="1" t="str">
        <f t="shared" si="188"/>
        <v/>
      </c>
      <c r="BA752" t="s">
        <v>3578</v>
      </c>
      <c r="BB752" t="s">
        <v>59</v>
      </c>
      <c r="BY752" t="s">
        <v>6874</v>
      </c>
      <c r="BZ752" t="s">
        <v>14505</v>
      </c>
    </row>
    <row r="753" spans="12:78" x14ac:dyDescent="0.25">
      <c r="L753" s="8"/>
      <c r="M753" s="8"/>
      <c r="N753" s="8"/>
      <c r="O753" s="8"/>
      <c r="AE753" t="s">
        <v>81</v>
      </c>
      <c r="AF753" t="s">
        <v>92</v>
      </c>
      <c r="AG753" t="s">
        <v>93</v>
      </c>
      <c r="AH753" t="s">
        <v>7731</v>
      </c>
      <c r="AI753" t="s">
        <v>845</v>
      </c>
      <c r="AK753" t="s">
        <v>7732</v>
      </c>
      <c r="AL753" t="s">
        <v>9640</v>
      </c>
      <c r="AN753" s="59" t="s">
        <v>7730</v>
      </c>
      <c r="AP753" s="59" t="s">
        <v>10377</v>
      </c>
      <c r="AQ753" t="s">
        <v>10068</v>
      </c>
      <c r="AR753" s="7">
        <v>42150.848611111112</v>
      </c>
      <c r="AT753" s="150" t="s">
        <v>81</v>
      </c>
      <c r="AU753" s="150" t="s">
        <v>81</v>
      </c>
      <c r="AV753" s="150" t="s">
        <v>81</v>
      </c>
      <c r="AX753" s="1" t="str">
        <f t="shared" si="187"/>
        <v/>
      </c>
      <c r="AY753" s="1" t="str">
        <f t="shared" si="188"/>
        <v/>
      </c>
      <c r="BA753">
        <v>605404</v>
      </c>
      <c r="BB753" t="s">
        <v>59</v>
      </c>
      <c r="BY753" t="s">
        <v>5779</v>
      </c>
      <c r="BZ753" t="s">
        <v>14505</v>
      </c>
    </row>
    <row r="754" spans="12:78" x14ac:dyDescent="0.25">
      <c r="L754" s="8"/>
      <c r="M754" s="8"/>
      <c r="N754" s="8"/>
      <c r="O754" s="8"/>
      <c r="AE754" t="s">
        <v>81</v>
      </c>
      <c r="AF754" t="s">
        <v>96</v>
      </c>
      <c r="AG754" t="s">
        <v>97</v>
      </c>
      <c r="AH754" t="s">
        <v>7733</v>
      </c>
      <c r="AI754" t="s">
        <v>845</v>
      </c>
      <c r="AK754" t="s">
        <v>7734</v>
      </c>
      <c r="AL754" t="s">
        <v>9640</v>
      </c>
      <c r="AN754" s="59" t="s">
        <v>7730</v>
      </c>
      <c r="AP754" s="59" t="s">
        <v>10378</v>
      </c>
      <c r="AQ754" t="s">
        <v>10068</v>
      </c>
      <c r="AR754" s="7">
        <v>42150.85</v>
      </c>
      <c r="AT754" s="150" t="s">
        <v>81</v>
      </c>
      <c r="AU754" s="150" t="s">
        <v>81</v>
      </c>
      <c r="AV754" s="150" t="s">
        <v>81</v>
      </c>
      <c r="AX754" s="1" t="str">
        <f t="shared" si="187"/>
        <v/>
      </c>
      <c r="AY754" s="1" t="str">
        <f t="shared" si="188"/>
        <v/>
      </c>
      <c r="BA754" t="s">
        <v>4573</v>
      </c>
      <c r="BB754" t="s">
        <v>59</v>
      </c>
      <c r="BY754" t="s">
        <v>5777</v>
      </c>
      <c r="BZ754" t="s">
        <v>14505</v>
      </c>
    </row>
    <row r="755" spans="12:78" x14ac:dyDescent="0.25">
      <c r="L755" s="8"/>
      <c r="M755" s="8"/>
      <c r="N755" s="8"/>
      <c r="O755" s="8"/>
      <c r="AE755" t="s">
        <v>81</v>
      </c>
      <c r="AF755" t="s">
        <v>100</v>
      </c>
      <c r="AG755" t="s">
        <v>101</v>
      </c>
      <c r="AH755" t="s">
        <v>7735</v>
      </c>
      <c r="AI755" t="s">
        <v>845</v>
      </c>
      <c r="AK755" t="s">
        <v>7736</v>
      </c>
      <c r="AL755" t="s">
        <v>9640</v>
      </c>
      <c r="AN755" s="59" t="s">
        <v>7730</v>
      </c>
      <c r="AP755" s="59" t="s">
        <v>10379</v>
      </c>
      <c r="AQ755" t="s">
        <v>10068</v>
      </c>
      <c r="AR755" s="7">
        <v>42150.85</v>
      </c>
      <c r="AT755" s="150" t="s">
        <v>81</v>
      </c>
      <c r="AU755" s="150" t="s">
        <v>81</v>
      </c>
      <c r="AV755" s="150" t="s">
        <v>81</v>
      </c>
      <c r="AX755" s="1" t="str">
        <f t="shared" si="187"/>
        <v/>
      </c>
      <c r="AY755" s="1" t="str">
        <f t="shared" si="188"/>
        <v/>
      </c>
      <c r="BA755" t="s">
        <v>4574</v>
      </c>
      <c r="BB755" t="s">
        <v>59</v>
      </c>
      <c r="BY755" t="s">
        <v>5776</v>
      </c>
      <c r="BZ755" t="s">
        <v>14505</v>
      </c>
    </row>
    <row r="756" spans="12:78" x14ac:dyDescent="0.25">
      <c r="L756" s="8"/>
      <c r="M756" s="8"/>
      <c r="N756" s="8"/>
      <c r="O756" s="8"/>
      <c r="AE756" t="s">
        <v>81</v>
      </c>
      <c r="AF756" t="s">
        <v>104</v>
      </c>
      <c r="AG756" t="s">
        <v>105</v>
      </c>
      <c r="AH756" t="s">
        <v>7737</v>
      </c>
      <c r="AI756" t="s">
        <v>845</v>
      </c>
      <c r="AK756" t="s">
        <v>7738</v>
      </c>
      <c r="AL756" t="s">
        <v>9640</v>
      </c>
      <c r="AN756" s="59" t="s">
        <v>7730</v>
      </c>
      <c r="AP756" s="59" t="s">
        <v>10380</v>
      </c>
      <c r="AQ756" t="s">
        <v>10068</v>
      </c>
      <c r="AR756" s="7">
        <v>42150.85</v>
      </c>
      <c r="AT756" s="150" t="s">
        <v>81</v>
      </c>
      <c r="AU756" s="150" t="s">
        <v>81</v>
      </c>
      <c r="AV756" s="150" t="s">
        <v>81</v>
      </c>
      <c r="AX756" s="1" t="str">
        <f t="shared" si="187"/>
        <v/>
      </c>
      <c r="AY756" s="1" t="str">
        <f t="shared" si="188"/>
        <v/>
      </c>
      <c r="BA756" t="s">
        <v>4575</v>
      </c>
      <c r="BB756" t="s">
        <v>59</v>
      </c>
      <c r="BY756" t="s">
        <v>5775</v>
      </c>
      <c r="BZ756" t="s">
        <v>14505</v>
      </c>
    </row>
    <row r="757" spans="12:78" x14ac:dyDescent="0.25">
      <c r="L757" s="8"/>
      <c r="M757" s="8"/>
      <c r="N757" s="8"/>
      <c r="O757" s="8"/>
      <c r="AE757" t="s">
        <v>81</v>
      </c>
      <c r="AF757" t="s">
        <v>108</v>
      </c>
      <c r="AG757" t="s">
        <v>109</v>
      </c>
      <c r="AH757" t="s">
        <v>7739</v>
      </c>
      <c r="AI757" t="s">
        <v>845</v>
      </c>
      <c r="AK757" t="s">
        <v>7740</v>
      </c>
      <c r="AL757" t="s">
        <v>9640</v>
      </c>
      <c r="AN757" s="59" t="s">
        <v>7730</v>
      </c>
      <c r="AP757" s="59" t="s">
        <v>10381</v>
      </c>
      <c r="AQ757" t="s">
        <v>10068</v>
      </c>
      <c r="AR757" s="7">
        <v>42150.85</v>
      </c>
      <c r="AT757" s="150" t="s">
        <v>81</v>
      </c>
      <c r="AU757" s="150" t="s">
        <v>81</v>
      </c>
      <c r="AV757" s="150" t="s">
        <v>81</v>
      </c>
      <c r="AX757" s="1" t="str">
        <f t="shared" si="187"/>
        <v/>
      </c>
      <c r="AY757" s="1" t="str">
        <f t="shared" si="188"/>
        <v/>
      </c>
      <c r="BA757" t="s">
        <v>4576</v>
      </c>
      <c r="BB757" t="s">
        <v>59</v>
      </c>
      <c r="BY757" t="s">
        <v>5774</v>
      </c>
      <c r="BZ757" t="s">
        <v>14505</v>
      </c>
    </row>
    <row r="758" spans="12:78" x14ac:dyDescent="0.25">
      <c r="L758" s="8"/>
      <c r="M758" s="8"/>
      <c r="N758" s="8"/>
      <c r="O758" s="8"/>
      <c r="AE758" t="s">
        <v>81</v>
      </c>
      <c r="AF758" t="s">
        <v>6980</v>
      </c>
      <c r="AG758" t="s">
        <v>905</v>
      </c>
      <c r="AH758" t="s">
        <v>7741</v>
      </c>
      <c r="AI758" t="s">
        <v>845</v>
      </c>
      <c r="AK758" t="s">
        <v>7742</v>
      </c>
      <c r="AL758" t="s">
        <v>9640</v>
      </c>
      <c r="AN758" s="59" t="s">
        <v>7730</v>
      </c>
      <c r="AP758" s="59" t="s">
        <v>10382</v>
      </c>
      <c r="AQ758" t="s">
        <v>10068</v>
      </c>
      <c r="AR758" s="7">
        <v>42150.85</v>
      </c>
      <c r="AT758" s="150" t="s">
        <v>81</v>
      </c>
      <c r="AU758" s="150" t="s">
        <v>81</v>
      </c>
      <c r="AV758" s="150" t="s">
        <v>81</v>
      </c>
      <c r="AX758" s="1" t="str">
        <f t="shared" si="187"/>
        <v/>
      </c>
      <c r="AY758" s="1" t="str">
        <f t="shared" si="188"/>
        <v/>
      </c>
      <c r="BA758" t="s">
        <v>4577</v>
      </c>
      <c r="BB758" t="s">
        <v>59</v>
      </c>
      <c r="BY758" t="s">
        <v>6009</v>
      </c>
      <c r="BZ758" t="s">
        <v>14505</v>
      </c>
    </row>
    <row r="759" spans="12:78" x14ac:dyDescent="0.25">
      <c r="L759" s="8"/>
      <c r="M759" s="8"/>
      <c r="N759" s="8"/>
      <c r="O759" s="8"/>
      <c r="AE759" t="s">
        <v>81</v>
      </c>
      <c r="AF759" t="s">
        <v>6998</v>
      </c>
      <c r="AG759" t="s">
        <v>908</v>
      </c>
      <c r="AH759" t="s">
        <v>7743</v>
      </c>
      <c r="AI759" t="s">
        <v>845</v>
      </c>
      <c r="AK759" t="s">
        <v>7744</v>
      </c>
      <c r="AL759" t="s">
        <v>9640</v>
      </c>
      <c r="AN759" s="59" t="s">
        <v>7730</v>
      </c>
      <c r="AP759" s="59" t="s">
        <v>10383</v>
      </c>
      <c r="AQ759" t="s">
        <v>10068</v>
      </c>
      <c r="AR759" s="7">
        <v>42150.85</v>
      </c>
      <c r="AT759" s="150" t="s">
        <v>81</v>
      </c>
      <c r="AU759" s="150" t="s">
        <v>81</v>
      </c>
      <c r="AV759" s="150" t="s">
        <v>81</v>
      </c>
      <c r="AX759" s="1" t="str">
        <f t="shared" si="187"/>
        <v/>
      </c>
      <c r="AY759" s="1" t="str">
        <f t="shared" si="188"/>
        <v/>
      </c>
      <c r="BA759" t="s">
        <v>4578</v>
      </c>
      <c r="BB759" t="s">
        <v>59</v>
      </c>
      <c r="BY759" t="s">
        <v>6011</v>
      </c>
      <c r="BZ759" t="s">
        <v>14505</v>
      </c>
    </row>
    <row r="760" spans="12:78" x14ac:dyDescent="0.25">
      <c r="L760" s="8"/>
      <c r="M760" s="8"/>
      <c r="N760" s="8"/>
      <c r="O760" s="8"/>
      <c r="AE760" t="s">
        <v>81</v>
      </c>
      <c r="AF760" t="s">
        <v>7745</v>
      </c>
      <c r="AG760" t="s">
        <v>7746</v>
      </c>
      <c r="AH760" t="s">
        <v>7747</v>
      </c>
      <c r="AI760" t="s">
        <v>845</v>
      </c>
      <c r="AK760" t="s">
        <v>7748</v>
      </c>
      <c r="AL760" t="s">
        <v>9640</v>
      </c>
      <c r="AN760" s="59" t="s">
        <v>7730</v>
      </c>
      <c r="AP760" s="59" t="s">
        <v>10384</v>
      </c>
      <c r="AQ760" t="s">
        <v>10068</v>
      </c>
      <c r="AR760" s="7">
        <v>42150.851388888892</v>
      </c>
      <c r="AT760" s="150" t="s">
        <v>81</v>
      </c>
      <c r="AU760" s="150" t="s">
        <v>81</v>
      </c>
      <c r="AV760" s="150" t="s">
        <v>81</v>
      </c>
      <c r="AX760" s="1" t="str">
        <f t="shared" si="187"/>
        <v/>
      </c>
      <c r="AY760" s="1" t="str">
        <f t="shared" si="188"/>
        <v/>
      </c>
      <c r="BA760" t="s">
        <v>2876</v>
      </c>
      <c r="BB760" t="s">
        <v>59</v>
      </c>
      <c r="BY760" t="s">
        <v>6047</v>
      </c>
      <c r="BZ760" t="s">
        <v>14505</v>
      </c>
    </row>
    <row r="761" spans="12:78" x14ac:dyDescent="0.25">
      <c r="L761" s="8"/>
      <c r="M761" s="8"/>
      <c r="N761" s="8"/>
      <c r="O761" s="8"/>
      <c r="AE761" t="s">
        <v>81</v>
      </c>
      <c r="AF761" t="s">
        <v>6981</v>
      </c>
      <c r="AG761" t="s">
        <v>915</v>
      </c>
      <c r="AH761" t="s">
        <v>7749</v>
      </c>
      <c r="AI761" t="s">
        <v>845</v>
      </c>
      <c r="AK761" t="s">
        <v>7750</v>
      </c>
      <c r="AL761" t="s">
        <v>9640</v>
      </c>
      <c r="AN761" s="59" t="s">
        <v>7730</v>
      </c>
      <c r="AP761" s="59" t="s">
        <v>10385</v>
      </c>
      <c r="AQ761" t="s">
        <v>10068</v>
      </c>
      <c r="AR761" s="7">
        <v>42150.851388888892</v>
      </c>
      <c r="AT761" s="150" t="s">
        <v>81</v>
      </c>
      <c r="AU761" s="150" t="s">
        <v>81</v>
      </c>
      <c r="AV761" s="150" t="s">
        <v>81</v>
      </c>
      <c r="AX761" s="1" t="str">
        <f t="shared" si="187"/>
        <v/>
      </c>
      <c r="AY761" s="1" t="str">
        <f t="shared" si="188"/>
        <v/>
      </c>
      <c r="BA761" t="s">
        <v>4579</v>
      </c>
      <c r="BB761" t="s">
        <v>59</v>
      </c>
      <c r="BY761" t="s">
        <v>5654</v>
      </c>
      <c r="BZ761" t="s">
        <v>14505</v>
      </c>
    </row>
    <row r="762" spans="12:78" x14ac:dyDescent="0.25">
      <c r="L762" s="8"/>
      <c r="M762" s="8"/>
      <c r="N762" s="8"/>
      <c r="O762" s="8"/>
      <c r="AE762" t="s">
        <v>81</v>
      </c>
      <c r="AF762" t="s">
        <v>7751</v>
      </c>
      <c r="AG762" t="s">
        <v>4735</v>
      </c>
      <c r="AH762" t="s">
        <v>7752</v>
      </c>
      <c r="AI762" t="s">
        <v>845</v>
      </c>
      <c r="AK762" t="s">
        <v>7753</v>
      </c>
      <c r="AL762" t="s">
        <v>9640</v>
      </c>
      <c r="AN762" s="59" t="s">
        <v>7730</v>
      </c>
      <c r="AP762" s="59" t="s">
        <v>10386</v>
      </c>
      <c r="AQ762" t="s">
        <v>10068</v>
      </c>
      <c r="AR762" s="7">
        <v>42150.851388888892</v>
      </c>
      <c r="AT762" s="150" t="s">
        <v>81</v>
      </c>
      <c r="AU762" s="150" t="s">
        <v>81</v>
      </c>
      <c r="AV762" s="150" t="s">
        <v>81</v>
      </c>
      <c r="AX762" s="1" t="str">
        <f t="shared" si="187"/>
        <v/>
      </c>
      <c r="AY762" s="1" t="str">
        <f t="shared" si="188"/>
        <v/>
      </c>
      <c r="BA762" t="s">
        <v>3426</v>
      </c>
      <c r="BB762" t="s">
        <v>59</v>
      </c>
      <c r="BY762" t="s">
        <v>6046</v>
      </c>
      <c r="BZ762" t="s">
        <v>14505</v>
      </c>
    </row>
    <row r="763" spans="12:78" x14ac:dyDescent="0.25">
      <c r="L763" s="8"/>
      <c r="M763" s="8"/>
      <c r="N763" s="8"/>
      <c r="O763" s="8"/>
      <c r="AE763" t="s">
        <v>81</v>
      </c>
      <c r="AF763" t="s">
        <v>7179</v>
      </c>
      <c r="AG763" t="s">
        <v>4723</v>
      </c>
      <c r="AH763" t="s">
        <v>7754</v>
      </c>
      <c r="AI763" t="s">
        <v>845</v>
      </c>
      <c r="AK763" t="s">
        <v>7755</v>
      </c>
      <c r="AL763" t="s">
        <v>9640</v>
      </c>
      <c r="AN763" s="59" t="s">
        <v>7730</v>
      </c>
      <c r="AP763" s="59" t="s">
        <v>10387</v>
      </c>
      <c r="AQ763" t="s">
        <v>10068</v>
      </c>
      <c r="AR763" s="7">
        <v>42150.851388888892</v>
      </c>
      <c r="AT763" s="150" t="s">
        <v>81</v>
      </c>
      <c r="AU763" s="150" t="s">
        <v>81</v>
      </c>
      <c r="AV763" s="150" t="s">
        <v>81</v>
      </c>
      <c r="AX763" s="1" t="str">
        <f t="shared" si="187"/>
        <v/>
      </c>
      <c r="AY763" s="1" t="str">
        <f t="shared" si="188"/>
        <v/>
      </c>
      <c r="BA763" t="s">
        <v>4580</v>
      </c>
      <c r="BB763" t="s">
        <v>59</v>
      </c>
      <c r="BY763" t="s">
        <v>6045</v>
      </c>
      <c r="BZ763" t="s">
        <v>14505</v>
      </c>
    </row>
    <row r="764" spans="12:78" x14ac:dyDescent="0.25">
      <c r="L764" s="8"/>
      <c r="M764" s="8"/>
      <c r="N764" s="8"/>
      <c r="O764" s="8"/>
      <c r="AE764" t="s">
        <v>81</v>
      </c>
      <c r="AF764" t="s">
        <v>6990</v>
      </c>
      <c r="AG764" t="s">
        <v>898</v>
      </c>
      <c r="AH764" t="s">
        <v>7756</v>
      </c>
      <c r="AI764" t="s">
        <v>845</v>
      </c>
      <c r="AK764" t="s">
        <v>7757</v>
      </c>
      <c r="AL764" t="s">
        <v>9640</v>
      </c>
      <c r="AN764" s="59" t="s">
        <v>7730</v>
      </c>
      <c r="AP764" s="59" t="s">
        <v>10388</v>
      </c>
      <c r="AQ764" t="s">
        <v>10068</v>
      </c>
      <c r="AR764" s="7">
        <v>42150.851388888892</v>
      </c>
      <c r="AT764" s="150" t="s">
        <v>81</v>
      </c>
      <c r="AU764" s="150" t="s">
        <v>81</v>
      </c>
      <c r="AV764" s="150" t="s">
        <v>81</v>
      </c>
      <c r="AX764" s="1" t="str">
        <f t="shared" si="187"/>
        <v/>
      </c>
      <c r="AY764" s="1" t="str">
        <f t="shared" si="188"/>
        <v/>
      </c>
      <c r="BA764" t="s">
        <v>4581</v>
      </c>
      <c r="BB764" t="s">
        <v>59</v>
      </c>
      <c r="BY764" t="s">
        <v>5646</v>
      </c>
      <c r="BZ764" t="s">
        <v>14505</v>
      </c>
    </row>
    <row r="765" spans="12:78" x14ac:dyDescent="0.25">
      <c r="L765" s="8"/>
      <c r="M765" s="8"/>
      <c r="N765" s="8"/>
      <c r="O765" s="8"/>
      <c r="AE765" t="s">
        <v>81</v>
      </c>
      <c r="AF765" t="s">
        <v>7758</v>
      </c>
      <c r="AG765" t="s">
        <v>4752</v>
      </c>
      <c r="AH765" t="s">
        <v>7759</v>
      </c>
      <c r="AI765" t="s">
        <v>845</v>
      </c>
      <c r="AK765" t="s">
        <v>7760</v>
      </c>
      <c r="AL765" t="s">
        <v>9640</v>
      </c>
      <c r="AN765" s="59" t="s">
        <v>7730</v>
      </c>
      <c r="AP765" s="59" t="s">
        <v>10389</v>
      </c>
      <c r="AQ765" t="s">
        <v>10068</v>
      </c>
      <c r="AR765" s="7">
        <v>42150.851388888892</v>
      </c>
      <c r="AT765" s="150" t="s">
        <v>81</v>
      </c>
      <c r="AU765" s="150" t="s">
        <v>81</v>
      </c>
      <c r="AV765" s="150" t="s">
        <v>81</v>
      </c>
      <c r="AX765" s="1" t="str">
        <f t="shared" si="187"/>
        <v/>
      </c>
      <c r="AY765" s="1" t="str">
        <f t="shared" si="188"/>
        <v/>
      </c>
      <c r="BA765" t="s">
        <v>4582</v>
      </c>
      <c r="BB765" t="s">
        <v>59</v>
      </c>
      <c r="BY765" t="s">
        <v>6008</v>
      </c>
      <c r="BZ765" t="s">
        <v>14505</v>
      </c>
    </row>
    <row r="766" spans="12:78" x14ac:dyDescent="0.25">
      <c r="L766" s="8"/>
      <c r="M766" s="8"/>
      <c r="N766" s="8"/>
      <c r="O766" s="8"/>
      <c r="AE766" t="s">
        <v>81</v>
      </c>
      <c r="AF766" t="s">
        <v>7761</v>
      </c>
      <c r="AG766" t="s">
        <v>4376</v>
      </c>
      <c r="AH766" t="s">
        <v>7762</v>
      </c>
      <c r="AI766" t="s">
        <v>845</v>
      </c>
      <c r="AK766" t="s">
        <v>7763</v>
      </c>
      <c r="AL766" t="s">
        <v>9640</v>
      </c>
      <c r="AN766" s="59" t="s">
        <v>7730</v>
      </c>
      <c r="AP766" s="59" t="s">
        <v>10390</v>
      </c>
      <c r="AQ766" t="s">
        <v>10068</v>
      </c>
      <c r="AR766" s="7">
        <v>42150.851388888892</v>
      </c>
      <c r="AT766" s="150" t="s">
        <v>81</v>
      </c>
      <c r="AU766" s="150" t="s">
        <v>81</v>
      </c>
      <c r="AV766" s="150" t="s">
        <v>81</v>
      </c>
      <c r="AX766" s="1" t="str">
        <f t="shared" si="187"/>
        <v/>
      </c>
      <c r="AY766" s="1" t="str">
        <f t="shared" si="188"/>
        <v/>
      </c>
      <c r="BA766" t="s">
        <v>4583</v>
      </c>
      <c r="BB766" t="s">
        <v>59</v>
      </c>
      <c r="BY766" t="s">
        <v>6536</v>
      </c>
      <c r="BZ766" t="s">
        <v>14505</v>
      </c>
    </row>
    <row r="767" spans="12:78" x14ac:dyDescent="0.25">
      <c r="L767" s="8"/>
      <c r="M767" s="8"/>
      <c r="N767" s="8"/>
      <c r="O767" s="8"/>
      <c r="AE767" t="s">
        <v>81</v>
      </c>
      <c r="AF767" t="s">
        <v>8775</v>
      </c>
      <c r="AG767" t="s">
        <v>8776</v>
      </c>
      <c r="AH767" t="s">
        <v>8777</v>
      </c>
      <c r="AI767" t="s">
        <v>845</v>
      </c>
      <c r="AK767" t="s">
        <v>8778</v>
      </c>
      <c r="AL767" t="s">
        <v>9640</v>
      </c>
      <c r="AN767" s="59" t="s">
        <v>7730</v>
      </c>
      <c r="AP767" s="59" t="s">
        <v>10391</v>
      </c>
      <c r="AQ767" t="s">
        <v>10068</v>
      </c>
      <c r="AR767" s="7">
        <v>42150.851388888892</v>
      </c>
      <c r="AT767" s="150" t="s">
        <v>81</v>
      </c>
      <c r="AU767" s="150" t="s">
        <v>81</v>
      </c>
      <c r="AV767" s="150" t="s">
        <v>81</v>
      </c>
      <c r="AX767" s="1" t="str">
        <f t="shared" si="187"/>
        <v/>
      </c>
      <c r="AY767" s="1" t="str">
        <f t="shared" si="188"/>
        <v/>
      </c>
      <c r="BA767" t="s">
        <v>4584</v>
      </c>
      <c r="BB767" t="s">
        <v>59</v>
      </c>
      <c r="BY767" t="s">
        <v>6589</v>
      </c>
      <c r="BZ767" t="s">
        <v>14505</v>
      </c>
    </row>
    <row r="768" spans="12:78" x14ac:dyDescent="0.25">
      <c r="L768" s="8"/>
      <c r="M768" s="8"/>
      <c r="N768" s="8"/>
      <c r="O768" s="8"/>
      <c r="AE768" t="s">
        <v>81</v>
      </c>
      <c r="AF768" t="s">
        <v>11968</v>
      </c>
      <c r="AG768" t="s">
        <v>4728</v>
      </c>
      <c r="AH768" t="s">
        <v>11969</v>
      </c>
      <c r="AI768" t="s">
        <v>845</v>
      </c>
      <c r="AK768" t="s">
        <v>11970</v>
      </c>
      <c r="AL768" t="s">
        <v>9640</v>
      </c>
      <c r="AN768" s="59" t="s">
        <v>7730</v>
      </c>
      <c r="AP768" s="59" t="s">
        <v>10392</v>
      </c>
      <c r="AQ768" t="s">
        <v>10068</v>
      </c>
      <c r="AR768" s="7">
        <v>42150.851388888892</v>
      </c>
      <c r="AT768" s="150" t="s">
        <v>81</v>
      </c>
      <c r="AU768" s="150" t="s">
        <v>81</v>
      </c>
      <c r="AV768" s="150" t="s">
        <v>81</v>
      </c>
      <c r="AX768" s="1" t="str">
        <f t="shared" si="187"/>
        <v/>
      </c>
      <c r="AY768" s="1" t="str">
        <f t="shared" si="188"/>
        <v/>
      </c>
      <c r="BA768" t="s">
        <v>4585</v>
      </c>
      <c r="BB768" t="s">
        <v>59</v>
      </c>
      <c r="BY768" t="s">
        <v>6044</v>
      </c>
      <c r="BZ768" t="s">
        <v>14505</v>
      </c>
    </row>
    <row r="769" spans="12:78" x14ac:dyDescent="0.25">
      <c r="L769" s="8"/>
      <c r="M769" s="8"/>
      <c r="N769" s="8"/>
      <c r="O769" s="8"/>
      <c r="AE769" t="s">
        <v>81</v>
      </c>
      <c r="AF769" t="s">
        <v>11971</v>
      </c>
      <c r="AG769" t="s">
        <v>4359</v>
      </c>
      <c r="AH769" t="s">
        <v>11972</v>
      </c>
      <c r="AI769" t="s">
        <v>845</v>
      </c>
      <c r="AK769" t="s">
        <v>11973</v>
      </c>
      <c r="AL769" t="s">
        <v>9640</v>
      </c>
      <c r="AN769" s="59" t="s">
        <v>7730</v>
      </c>
      <c r="AP769" s="59" t="s">
        <v>10393</v>
      </c>
      <c r="AQ769" t="s">
        <v>10068</v>
      </c>
      <c r="AR769" s="7">
        <v>42150.852777777778</v>
      </c>
      <c r="AT769" s="150" t="s">
        <v>81</v>
      </c>
      <c r="AU769" s="150" t="s">
        <v>81</v>
      </c>
      <c r="AV769" s="150" t="s">
        <v>81</v>
      </c>
      <c r="AX769" s="1" t="str">
        <f t="shared" si="187"/>
        <v/>
      </c>
      <c r="AY769" s="1" t="str">
        <f t="shared" si="188"/>
        <v/>
      </c>
      <c r="BA769" t="s">
        <v>4586</v>
      </c>
      <c r="BB769" t="s">
        <v>59</v>
      </c>
      <c r="BY769" t="s">
        <v>6043</v>
      </c>
      <c r="BZ769" t="s">
        <v>14505</v>
      </c>
    </row>
    <row r="770" spans="12:78" x14ac:dyDescent="0.25">
      <c r="L770" s="8"/>
      <c r="M770" s="8"/>
      <c r="N770" s="8"/>
      <c r="O770" s="8"/>
      <c r="AE770" t="s">
        <v>81</v>
      </c>
      <c r="AF770" t="s">
        <v>81</v>
      </c>
      <c r="AG770" t="s">
        <v>81</v>
      </c>
      <c r="AH770" t="s">
        <v>81</v>
      </c>
      <c r="AI770" t="s">
        <v>845</v>
      </c>
      <c r="AK770" t="s">
        <v>81</v>
      </c>
      <c r="AL770" t="s">
        <v>9640</v>
      </c>
      <c r="AN770" s="59" t="s">
        <v>7730</v>
      </c>
      <c r="AP770" s="59" t="s">
        <v>10394</v>
      </c>
      <c r="AQ770" t="s">
        <v>10068</v>
      </c>
      <c r="AR770" s="7">
        <v>42150.852777777778</v>
      </c>
      <c r="AT770" s="150" t="s">
        <v>81</v>
      </c>
      <c r="AU770" s="150" t="s">
        <v>81</v>
      </c>
      <c r="AV770" s="150" t="s">
        <v>81</v>
      </c>
      <c r="AX770" s="1" t="str">
        <f t="shared" si="187"/>
        <v/>
      </c>
      <c r="AY770" s="1" t="str">
        <f t="shared" si="188"/>
        <v/>
      </c>
      <c r="BA770" t="s">
        <v>4587</v>
      </c>
      <c r="BB770" t="s">
        <v>59</v>
      </c>
      <c r="BY770" t="s">
        <v>13329</v>
      </c>
      <c r="BZ770" t="s">
        <v>14505</v>
      </c>
    </row>
    <row r="771" spans="12:78" x14ac:dyDescent="0.25">
      <c r="L771" s="8"/>
      <c r="M771" s="8"/>
      <c r="N771" s="8"/>
      <c r="O771" s="8"/>
      <c r="AE771" t="s">
        <v>81</v>
      </c>
      <c r="AF771" t="s">
        <v>154</v>
      </c>
      <c r="AG771" t="s">
        <v>155</v>
      </c>
      <c r="AH771" t="s">
        <v>1126</v>
      </c>
      <c r="AI771" t="s">
        <v>845</v>
      </c>
      <c r="AK771" t="s">
        <v>1127</v>
      </c>
      <c r="AL771" t="s">
        <v>9640</v>
      </c>
      <c r="AN771" s="59" t="s">
        <v>7730</v>
      </c>
      <c r="AP771" s="59" t="s">
        <v>10395</v>
      </c>
      <c r="AQ771" t="s">
        <v>10068</v>
      </c>
      <c r="AR771" s="7">
        <v>42150.855555555558</v>
      </c>
      <c r="AT771" s="150" t="s">
        <v>81</v>
      </c>
      <c r="AU771" s="150" t="s">
        <v>81</v>
      </c>
      <c r="AV771" s="150" t="s">
        <v>81</v>
      </c>
      <c r="AX771" s="1" t="str">
        <f t="shared" si="187"/>
        <v/>
      </c>
      <c r="AY771" s="1" t="str">
        <f t="shared" si="188"/>
        <v/>
      </c>
      <c r="BA771" t="s">
        <v>4588</v>
      </c>
      <c r="BB771" t="s">
        <v>59</v>
      </c>
      <c r="BY771" t="s">
        <v>13330</v>
      </c>
      <c r="BZ771" t="s">
        <v>14505</v>
      </c>
    </row>
    <row r="772" spans="12:78" x14ac:dyDescent="0.25">
      <c r="L772" s="8"/>
      <c r="M772" s="8"/>
      <c r="N772" s="8"/>
      <c r="O772" s="8"/>
      <c r="AE772" t="s">
        <v>540</v>
      </c>
      <c r="AF772" t="s">
        <v>86</v>
      </c>
      <c r="AG772" t="s">
        <v>87</v>
      </c>
      <c r="AH772" t="s">
        <v>1128</v>
      </c>
      <c r="AI772" t="s">
        <v>845</v>
      </c>
      <c r="AK772" t="s">
        <v>1129</v>
      </c>
      <c r="AL772" t="s">
        <v>9640</v>
      </c>
      <c r="AN772" s="59" t="s">
        <v>7764</v>
      </c>
      <c r="AP772" s="59" t="s">
        <v>10396</v>
      </c>
      <c r="AQ772" t="s">
        <v>10068</v>
      </c>
      <c r="AR772" s="7">
        <v>42150.855555555558</v>
      </c>
      <c r="AT772" s="150" t="s">
        <v>81</v>
      </c>
      <c r="AU772" s="150" t="s">
        <v>81</v>
      </c>
      <c r="AV772" s="150" t="s">
        <v>81</v>
      </c>
      <c r="AX772" s="1" t="str">
        <f t="shared" si="187"/>
        <v/>
      </c>
      <c r="AY772" s="1" t="str">
        <f t="shared" si="188"/>
        <v/>
      </c>
      <c r="BA772" t="s">
        <v>4589</v>
      </c>
      <c r="BB772" t="s">
        <v>59</v>
      </c>
      <c r="BY772" t="s">
        <v>13331</v>
      </c>
      <c r="BZ772" t="s">
        <v>14505</v>
      </c>
    </row>
    <row r="773" spans="12:78" x14ac:dyDescent="0.25">
      <c r="L773" s="8"/>
      <c r="M773" s="8"/>
      <c r="N773" s="8"/>
      <c r="O773" s="8"/>
      <c r="AE773" t="s">
        <v>81</v>
      </c>
      <c r="AF773" t="s">
        <v>92</v>
      </c>
      <c r="AG773" t="s">
        <v>93</v>
      </c>
      <c r="AH773" t="s">
        <v>1130</v>
      </c>
      <c r="AI773" t="s">
        <v>845</v>
      </c>
      <c r="AK773" t="s">
        <v>1131</v>
      </c>
      <c r="AL773" t="s">
        <v>9640</v>
      </c>
      <c r="AN773" s="59" t="s">
        <v>7764</v>
      </c>
      <c r="AP773" s="59" t="s">
        <v>10397</v>
      </c>
      <c r="AQ773" t="s">
        <v>10068</v>
      </c>
      <c r="AR773" s="7">
        <v>42150.855555555558</v>
      </c>
      <c r="AT773" s="150" t="s">
        <v>81</v>
      </c>
      <c r="AU773" s="150" t="s">
        <v>81</v>
      </c>
      <c r="AV773" s="150" t="s">
        <v>81</v>
      </c>
      <c r="AX773" s="1" t="str">
        <f t="shared" si="187"/>
        <v/>
      </c>
      <c r="AY773" s="1" t="str">
        <f t="shared" si="188"/>
        <v/>
      </c>
      <c r="BA773" t="s">
        <v>4590</v>
      </c>
      <c r="BB773" t="s">
        <v>59</v>
      </c>
      <c r="BY773" t="s">
        <v>6342</v>
      </c>
      <c r="BZ773" t="s">
        <v>14505</v>
      </c>
    </row>
    <row r="774" spans="12:78" x14ac:dyDescent="0.25">
      <c r="L774" s="8"/>
      <c r="M774" s="8"/>
      <c r="N774" s="8"/>
      <c r="O774" s="8"/>
      <c r="AE774" t="s">
        <v>81</v>
      </c>
      <c r="AF774" t="s">
        <v>96</v>
      </c>
      <c r="AG774" t="s">
        <v>97</v>
      </c>
      <c r="AH774" t="s">
        <v>1132</v>
      </c>
      <c r="AI774" t="s">
        <v>845</v>
      </c>
      <c r="AK774" t="s">
        <v>1133</v>
      </c>
      <c r="AL774" t="s">
        <v>9640</v>
      </c>
      <c r="AN774" s="59" t="s">
        <v>7764</v>
      </c>
      <c r="AP774" s="59" t="s">
        <v>10398</v>
      </c>
      <c r="AQ774" t="s">
        <v>10068</v>
      </c>
      <c r="AR774" s="7">
        <v>42150.855555555558</v>
      </c>
      <c r="AT774" s="150" t="s">
        <v>81</v>
      </c>
      <c r="AU774" s="150" t="s">
        <v>81</v>
      </c>
      <c r="AV774" s="150" t="s">
        <v>81</v>
      </c>
      <c r="AX774" s="1" t="str">
        <f t="shared" ref="AX774:AX837" si="189">IF(AU774="","",CONCATENATE("(",RIGHT(AU774,5),"-",RIGHT(AV774,5),")"))</f>
        <v/>
      </c>
      <c r="AY774" s="1" t="str">
        <f t="shared" ref="AY774:AY837" si="190">IF(AT790=AT774,"",CONCATENATE(IF(AT789=AT774,AX789,""),IF(AT788=AT774,AX788,""),IF(AT787=AT774,AX787,""),IF(AT786=AT774,AX786,""),IF(AT785=AT774,AX785,""),IF(AT784=AT774,AX784,""),IF(AT783=AT774,AX783,""),IF(AT782=AT774,AX782,""),IF(AT781=AT774,AX781,""),IF(AT780=AT774,AX780,""),IF(AT779=AT774,AX779,""),IF(AT778=AT774,AX778,""),IF(AT777=AT774,AX777,""),IF(AT776=AT774,AX776,""),IF(AT775=AT774,AX775,""),IF(AT773=AT774,AX773,""),AX774))</f>
        <v/>
      </c>
      <c r="BA774" t="s">
        <v>4591</v>
      </c>
      <c r="BB774" t="s">
        <v>59</v>
      </c>
      <c r="BY774" t="s">
        <v>6334</v>
      </c>
      <c r="BZ774" t="s">
        <v>14505</v>
      </c>
    </row>
    <row r="775" spans="12:78" x14ac:dyDescent="0.25">
      <c r="L775" s="8"/>
      <c r="M775" s="8"/>
      <c r="N775" s="8"/>
      <c r="O775" s="8"/>
      <c r="AE775" t="s">
        <v>81</v>
      </c>
      <c r="AF775" t="s">
        <v>100</v>
      </c>
      <c r="AG775" t="s">
        <v>101</v>
      </c>
      <c r="AH775" t="s">
        <v>1134</v>
      </c>
      <c r="AI775" t="s">
        <v>845</v>
      </c>
      <c r="AK775" t="s">
        <v>1135</v>
      </c>
      <c r="AL775" t="s">
        <v>9640</v>
      </c>
      <c r="AN775" s="59" t="s">
        <v>7764</v>
      </c>
      <c r="AP775" s="59" t="s">
        <v>10399</v>
      </c>
      <c r="AQ775" t="s">
        <v>10068</v>
      </c>
      <c r="AR775" s="7">
        <v>42150.855555555558</v>
      </c>
      <c r="AT775" s="150" t="s">
        <v>81</v>
      </c>
      <c r="AU775" s="150" t="s">
        <v>81</v>
      </c>
      <c r="AV775" s="150" t="s">
        <v>81</v>
      </c>
      <c r="AX775" s="1" t="str">
        <f t="shared" si="189"/>
        <v/>
      </c>
      <c r="AY775" s="1" t="str">
        <f t="shared" si="190"/>
        <v/>
      </c>
      <c r="BA775" t="s">
        <v>4592</v>
      </c>
      <c r="BB775" t="s">
        <v>59</v>
      </c>
      <c r="BY775" t="s">
        <v>6345</v>
      </c>
      <c r="BZ775" t="s">
        <v>14505</v>
      </c>
    </row>
    <row r="776" spans="12:78" x14ac:dyDescent="0.25">
      <c r="L776" s="8"/>
      <c r="M776" s="8"/>
      <c r="N776" s="8"/>
      <c r="O776" s="8"/>
      <c r="AE776" t="s">
        <v>81</v>
      </c>
      <c r="AF776" t="s">
        <v>104</v>
      </c>
      <c r="AG776" t="s">
        <v>105</v>
      </c>
      <c r="AH776" t="s">
        <v>1136</v>
      </c>
      <c r="AI776" t="s">
        <v>845</v>
      </c>
      <c r="AK776" t="s">
        <v>1137</v>
      </c>
      <c r="AL776" t="s">
        <v>9640</v>
      </c>
      <c r="AN776" s="59" t="s">
        <v>7764</v>
      </c>
      <c r="AP776" s="59" t="s">
        <v>10400</v>
      </c>
      <c r="AQ776" t="s">
        <v>10068</v>
      </c>
      <c r="AR776" s="7">
        <v>42150.855555555558</v>
      </c>
      <c r="AT776" s="150" t="s">
        <v>81</v>
      </c>
      <c r="AU776" s="150" t="s">
        <v>81</v>
      </c>
      <c r="AV776" s="150" t="s">
        <v>81</v>
      </c>
      <c r="AX776" s="1" t="str">
        <f t="shared" si="189"/>
        <v/>
      </c>
      <c r="AY776" s="1" t="str">
        <f t="shared" si="190"/>
        <v/>
      </c>
      <c r="BA776" t="s">
        <v>4593</v>
      </c>
      <c r="BB776" t="s">
        <v>59</v>
      </c>
      <c r="BY776" t="s">
        <v>6338</v>
      </c>
      <c r="BZ776" t="s">
        <v>14505</v>
      </c>
    </row>
    <row r="777" spans="12:78" x14ac:dyDescent="0.25">
      <c r="L777" s="8"/>
      <c r="M777" s="8"/>
      <c r="N777" s="8"/>
      <c r="O777" s="8"/>
      <c r="AE777" t="s">
        <v>81</v>
      </c>
      <c r="AF777" t="s">
        <v>108</v>
      </c>
      <c r="AG777" t="s">
        <v>109</v>
      </c>
      <c r="AH777" t="s">
        <v>1138</v>
      </c>
      <c r="AI777" t="s">
        <v>845</v>
      </c>
      <c r="AK777" t="s">
        <v>1139</v>
      </c>
      <c r="AL777" t="s">
        <v>9640</v>
      </c>
      <c r="AN777" s="59" t="s">
        <v>7764</v>
      </c>
      <c r="AP777" s="59" t="s">
        <v>10401</v>
      </c>
      <c r="AQ777" t="s">
        <v>10068</v>
      </c>
      <c r="AR777" s="7">
        <v>42150.855555555558</v>
      </c>
      <c r="AT777" s="150" t="s">
        <v>81</v>
      </c>
      <c r="AU777" s="150" t="s">
        <v>81</v>
      </c>
      <c r="AV777" s="150" t="s">
        <v>81</v>
      </c>
      <c r="AX777" s="1" t="str">
        <f t="shared" si="189"/>
        <v/>
      </c>
      <c r="AY777" s="1" t="str">
        <f t="shared" si="190"/>
        <v/>
      </c>
      <c r="BA777" t="s">
        <v>4594</v>
      </c>
      <c r="BB777" t="s">
        <v>59</v>
      </c>
      <c r="BY777" t="s">
        <v>6339</v>
      </c>
      <c r="BZ777" t="s">
        <v>14505</v>
      </c>
    </row>
    <row r="778" spans="12:78" x14ac:dyDescent="0.25">
      <c r="L778" s="8"/>
      <c r="M778" s="8"/>
      <c r="N778" s="8"/>
      <c r="O778" s="8"/>
      <c r="AE778" t="s">
        <v>81</v>
      </c>
      <c r="AF778" t="s">
        <v>81</v>
      </c>
      <c r="AG778" t="s">
        <v>81</v>
      </c>
      <c r="AH778" t="s">
        <v>81</v>
      </c>
      <c r="AI778" t="s">
        <v>845</v>
      </c>
      <c r="AK778" t="s">
        <v>81</v>
      </c>
      <c r="AL778" t="s">
        <v>9640</v>
      </c>
      <c r="AN778" s="59" t="s">
        <v>7764</v>
      </c>
      <c r="AP778" s="59" t="s">
        <v>10402</v>
      </c>
      <c r="AQ778" t="s">
        <v>10068</v>
      </c>
      <c r="AR778" s="7">
        <v>42150.856944444444</v>
      </c>
      <c r="AT778" s="150" t="s">
        <v>81</v>
      </c>
      <c r="AU778" s="150" t="s">
        <v>81</v>
      </c>
      <c r="AV778" s="150" t="s">
        <v>81</v>
      </c>
      <c r="AX778" s="1" t="str">
        <f t="shared" si="189"/>
        <v/>
      </c>
      <c r="AY778" s="1" t="str">
        <f t="shared" si="190"/>
        <v/>
      </c>
      <c r="BA778" t="s">
        <v>4595</v>
      </c>
      <c r="BB778" t="s">
        <v>59</v>
      </c>
      <c r="BY778" t="s">
        <v>6344</v>
      </c>
      <c r="BZ778" t="s">
        <v>14505</v>
      </c>
    </row>
    <row r="779" spans="12:78" x14ac:dyDescent="0.25">
      <c r="L779" s="8"/>
      <c r="M779" s="8"/>
      <c r="N779" s="8"/>
      <c r="O779" s="8"/>
      <c r="AE779" t="s">
        <v>81</v>
      </c>
      <c r="AF779" t="s">
        <v>81</v>
      </c>
      <c r="AG779" t="s">
        <v>81</v>
      </c>
      <c r="AH779" t="s">
        <v>81</v>
      </c>
      <c r="AI779" t="s">
        <v>845</v>
      </c>
      <c r="AK779" t="s">
        <v>81</v>
      </c>
      <c r="AL779" t="s">
        <v>9640</v>
      </c>
      <c r="AN779" s="59" t="s">
        <v>7764</v>
      </c>
      <c r="AP779" s="59" t="s">
        <v>10403</v>
      </c>
      <c r="AQ779" t="s">
        <v>10068</v>
      </c>
      <c r="AR779" s="7">
        <v>42150.856944444444</v>
      </c>
      <c r="AT779" s="150" t="s">
        <v>81</v>
      </c>
      <c r="AU779" s="150" t="s">
        <v>81</v>
      </c>
      <c r="AV779" s="150" t="s">
        <v>81</v>
      </c>
      <c r="AX779" s="1" t="str">
        <f t="shared" si="189"/>
        <v/>
      </c>
      <c r="AY779" s="1" t="str">
        <f t="shared" si="190"/>
        <v/>
      </c>
      <c r="BA779" t="s">
        <v>4596</v>
      </c>
      <c r="BB779" t="s">
        <v>59</v>
      </c>
      <c r="BY779" t="s">
        <v>6317</v>
      </c>
      <c r="BZ779" t="s">
        <v>14505</v>
      </c>
    </row>
    <row r="780" spans="12:78" x14ac:dyDescent="0.25">
      <c r="L780" s="8"/>
      <c r="M780" s="8"/>
      <c r="N780" s="8"/>
      <c r="O780" s="8"/>
      <c r="AE780" t="s">
        <v>81</v>
      </c>
      <c r="AF780" t="s">
        <v>81</v>
      </c>
      <c r="AG780" t="s">
        <v>81</v>
      </c>
      <c r="AH780" t="s">
        <v>81</v>
      </c>
      <c r="AI780" t="s">
        <v>845</v>
      </c>
      <c r="AK780" t="s">
        <v>81</v>
      </c>
      <c r="AL780" t="s">
        <v>9640</v>
      </c>
      <c r="AN780" s="59" t="s">
        <v>7764</v>
      </c>
      <c r="AP780" s="59" t="s">
        <v>10404</v>
      </c>
      <c r="AQ780" t="s">
        <v>10068</v>
      </c>
      <c r="AR780" s="7">
        <v>42150.856944444444</v>
      </c>
      <c r="AT780" s="150" t="s">
        <v>81</v>
      </c>
      <c r="AU780" s="150" t="s">
        <v>81</v>
      </c>
      <c r="AV780" s="150" t="s">
        <v>81</v>
      </c>
      <c r="AX780" s="1" t="str">
        <f t="shared" si="189"/>
        <v/>
      </c>
      <c r="AY780" s="1" t="str">
        <f t="shared" si="190"/>
        <v/>
      </c>
      <c r="BA780" t="s">
        <v>4597</v>
      </c>
      <c r="BB780" t="s">
        <v>59</v>
      </c>
      <c r="BY780" t="s">
        <v>6340</v>
      </c>
      <c r="BZ780" t="s">
        <v>14505</v>
      </c>
    </row>
    <row r="781" spans="12:78" x14ac:dyDescent="0.25">
      <c r="L781" s="8"/>
      <c r="M781" s="8"/>
      <c r="N781" s="8"/>
      <c r="O781" s="8"/>
      <c r="AE781" t="s">
        <v>81</v>
      </c>
      <c r="AF781" t="s">
        <v>81</v>
      </c>
      <c r="AG781" t="s">
        <v>81</v>
      </c>
      <c r="AH781" t="s">
        <v>81</v>
      </c>
      <c r="AI781" t="s">
        <v>845</v>
      </c>
      <c r="AK781" t="s">
        <v>81</v>
      </c>
      <c r="AL781" t="s">
        <v>9640</v>
      </c>
      <c r="AN781" s="59" t="s">
        <v>7764</v>
      </c>
      <c r="AP781" s="59" t="s">
        <v>10405</v>
      </c>
      <c r="AQ781" t="s">
        <v>10068</v>
      </c>
      <c r="AR781" s="7">
        <v>42150.856944444444</v>
      </c>
      <c r="AT781" s="150" t="s">
        <v>81</v>
      </c>
      <c r="AU781" s="150" t="s">
        <v>81</v>
      </c>
      <c r="AV781" s="150" t="s">
        <v>81</v>
      </c>
      <c r="AX781" s="1" t="str">
        <f t="shared" si="189"/>
        <v/>
      </c>
      <c r="AY781" s="1" t="str">
        <f t="shared" si="190"/>
        <v/>
      </c>
      <c r="BA781" t="s">
        <v>3422</v>
      </c>
      <c r="BB781" t="s">
        <v>59</v>
      </c>
      <c r="BY781" t="s">
        <v>5645</v>
      </c>
      <c r="BZ781" t="s">
        <v>14506</v>
      </c>
    </row>
    <row r="782" spans="12:78" x14ac:dyDescent="0.25">
      <c r="L782" s="8"/>
      <c r="M782" s="8"/>
      <c r="N782" s="8"/>
      <c r="O782" s="8"/>
      <c r="AE782" t="s">
        <v>81</v>
      </c>
      <c r="AF782" t="s">
        <v>81</v>
      </c>
      <c r="AG782" t="s">
        <v>81</v>
      </c>
      <c r="AH782" t="s">
        <v>81</v>
      </c>
      <c r="AI782" t="s">
        <v>845</v>
      </c>
      <c r="AK782" t="s">
        <v>81</v>
      </c>
      <c r="AL782" t="s">
        <v>9640</v>
      </c>
      <c r="AN782" s="59" t="s">
        <v>7764</v>
      </c>
      <c r="AP782" s="59" t="s">
        <v>10406</v>
      </c>
      <c r="AQ782" t="s">
        <v>10068</v>
      </c>
      <c r="AR782" s="7">
        <v>42150.856944444444</v>
      </c>
      <c r="AT782" s="150" t="s">
        <v>81</v>
      </c>
      <c r="AU782" s="150" t="s">
        <v>81</v>
      </c>
      <c r="AV782" s="150" t="s">
        <v>81</v>
      </c>
      <c r="AX782" s="1" t="str">
        <f t="shared" si="189"/>
        <v/>
      </c>
      <c r="AY782" s="1" t="str">
        <f t="shared" si="190"/>
        <v/>
      </c>
      <c r="BA782" t="s">
        <v>4598</v>
      </c>
      <c r="BB782" t="s">
        <v>59</v>
      </c>
      <c r="BY782" t="s">
        <v>6297</v>
      </c>
      <c r="BZ782" t="s">
        <v>14505</v>
      </c>
    </row>
    <row r="783" spans="12:78" x14ac:dyDescent="0.25">
      <c r="L783" s="8"/>
      <c r="M783" s="8"/>
      <c r="N783" s="8"/>
      <c r="O783" s="8"/>
      <c r="AE783" t="s">
        <v>81</v>
      </c>
      <c r="AF783" t="s">
        <v>81</v>
      </c>
      <c r="AG783" t="s">
        <v>81</v>
      </c>
      <c r="AH783" t="s">
        <v>81</v>
      </c>
      <c r="AI783" t="s">
        <v>845</v>
      </c>
      <c r="AK783" t="s">
        <v>81</v>
      </c>
      <c r="AL783" t="s">
        <v>9640</v>
      </c>
      <c r="AN783" s="59" t="s">
        <v>7764</v>
      </c>
      <c r="AP783" s="59" t="s">
        <v>10407</v>
      </c>
      <c r="AQ783" t="s">
        <v>10068</v>
      </c>
      <c r="AR783" s="7">
        <v>42150.856944444444</v>
      </c>
      <c r="AT783" s="150" t="s">
        <v>81</v>
      </c>
      <c r="AU783" s="150" t="s">
        <v>81</v>
      </c>
      <c r="AV783" s="150" t="s">
        <v>81</v>
      </c>
      <c r="AX783" s="1" t="str">
        <f t="shared" si="189"/>
        <v/>
      </c>
      <c r="AY783" s="1" t="str">
        <f t="shared" si="190"/>
        <v/>
      </c>
      <c r="BA783" t="s">
        <v>4599</v>
      </c>
      <c r="BB783" t="s">
        <v>59</v>
      </c>
      <c r="BY783" t="s">
        <v>6296</v>
      </c>
      <c r="BZ783" t="s">
        <v>14505</v>
      </c>
    </row>
    <row r="784" spans="12:78" x14ac:dyDescent="0.25">
      <c r="L784" s="8"/>
      <c r="M784" s="8"/>
      <c r="N784" s="8"/>
      <c r="O784" s="8"/>
      <c r="AE784" t="s">
        <v>81</v>
      </c>
      <c r="AF784" t="s">
        <v>81</v>
      </c>
      <c r="AG784" t="s">
        <v>81</v>
      </c>
      <c r="AH784" t="s">
        <v>81</v>
      </c>
      <c r="AI784" t="s">
        <v>845</v>
      </c>
      <c r="AK784" t="s">
        <v>81</v>
      </c>
      <c r="AL784" t="s">
        <v>9640</v>
      </c>
      <c r="AN784" s="59" t="s">
        <v>7764</v>
      </c>
      <c r="AP784" s="59" t="s">
        <v>10408</v>
      </c>
      <c r="AQ784" t="s">
        <v>10068</v>
      </c>
      <c r="AR784" s="7">
        <v>42150.856944444444</v>
      </c>
      <c r="AT784" s="150" t="s">
        <v>81</v>
      </c>
      <c r="AU784" s="150" t="s">
        <v>81</v>
      </c>
      <c r="AV784" s="150" t="s">
        <v>81</v>
      </c>
      <c r="AX784" s="1" t="str">
        <f t="shared" si="189"/>
        <v/>
      </c>
      <c r="AY784" s="1" t="str">
        <f t="shared" si="190"/>
        <v/>
      </c>
      <c r="BA784" t="s">
        <v>4600</v>
      </c>
      <c r="BB784" t="s">
        <v>59</v>
      </c>
      <c r="BY784" t="s">
        <v>6291</v>
      </c>
      <c r="BZ784" t="s">
        <v>14505</v>
      </c>
    </row>
    <row r="785" spans="12:78" x14ac:dyDescent="0.25">
      <c r="L785" s="8"/>
      <c r="M785" s="8"/>
      <c r="N785" s="8"/>
      <c r="O785" s="8"/>
      <c r="AE785" t="s">
        <v>81</v>
      </c>
      <c r="AF785" t="s">
        <v>81</v>
      </c>
      <c r="AG785" t="s">
        <v>81</v>
      </c>
      <c r="AH785" t="s">
        <v>81</v>
      </c>
      <c r="AI785" t="s">
        <v>845</v>
      </c>
      <c r="AK785" t="s">
        <v>81</v>
      </c>
      <c r="AL785" t="s">
        <v>9640</v>
      </c>
      <c r="AN785" s="59" t="s">
        <v>7764</v>
      </c>
      <c r="AP785" s="59" t="s">
        <v>10409</v>
      </c>
      <c r="AQ785" t="s">
        <v>10068</v>
      </c>
      <c r="AR785" s="7">
        <v>42150.856944444444</v>
      </c>
      <c r="AT785" s="150" t="s">
        <v>81</v>
      </c>
      <c r="AU785" s="150" t="s">
        <v>81</v>
      </c>
      <c r="AV785" s="150" t="s">
        <v>81</v>
      </c>
      <c r="AX785" s="1" t="str">
        <f t="shared" si="189"/>
        <v/>
      </c>
      <c r="AY785" s="1" t="str">
        <f t="shared" si="190"/>
        <v/>
      </c>
      <c r="BA785" t="s">
        <v>4601</v>
      </c>
      <c r="BB785" t="s">
        <v>59</v>
      </c>
      <c r="BY785" t="s">
        <v>6279</v>
      </c>
      <c r="BZ785" t="s">
        <v>14505</v>
      </c>
    </row>
    <row r="786" spans="12:78" x14ac:dyDescent="0.25">
      <c r="L786" s="8"/>
      <c r="M786" s="8"/>
      <c r="N786" s="8"/>
      <c r="O786" s="8"/>
      <c r="AE786" t="s">
        <v>81</v>
      </c>
      <c r="AF786" t="s">
        <v>81</v>
      </c>
      <c r="AG786" t="s">
        <v>81</v>
      </c>
      <c r="AH786" t="s">
        <v>81</v>
      </c>
      <c r="AI786" t="s">
        <v>845</v>
      </c>
      <c r="AK786" t="s">
        <v>81</v>
      </c>
      <c r="AL786" t="s">
        <v>9640</v>
      </c>
      <c r="AN786" s="59" t="s">
        <v>7764</v>
      </c>
      <c r="AP786" s="59" t="s">
        <v>10410</v>
      </c>
      <c r="AQ786" t="s">
        <v>10068</v>
      </c>
      <c r="AR786" s="7">
        <v>42150.856944444444</v>
      </c>
      <c r="AT786" s="150" t="s">
        <v>81</v>
      </c>
      <c r="AU786" s="150" t="s">
        <v>81</v>
      </c>
      <c r="AV786" s="150" t="s">
        <v>81</v>
      </c>
      <c r="AX786" s="1" t="str">
        <f t="shared" si="189"/>
        <v/>
      </c>
      <c r="AY786" s="1" t="str">
        <f t="shared" si="190"/>
        <v/>
      </c>
      <c r="BA786" t="s">
        <v>4602</v>
      </c>
      <c r="BB786" t="s">
        <v>59</v>
      </c>
      <c r="BY786" t="s">
        <v>6249</v>
      </c>
      <c r="BZ786" t="s">
        <v>14505</v>
      </c>
    </row>
    <row r="787" spans="12:78" x14ac:dyDescent="0.25">
      <c r="L787" s="8"/>
      <c r="M787" s="8"/>
      <c r="N787" s="8"/>
      <c r="O787" s="8"/>
      <c r="AE787" t="s">
        <v>81</v>
      </c>
      <c r="AF787" t="s">
        <v>81</v>
      </c>
      <c r="AG787" t="s">
        <v>81</v>
      </c>
      <c r="AH787" t="s">
        <v>81</v>
      </c>
      <c r="AI787" t="s">
        <v>845</v>
      </c>
      <c r="AK787" t="s">
        <v>81</v>
      </c>
      <c r="AL787" t="s">
        <v>9640</v>
      </c>
      <c r="AN787" s="59" t="s">
        <v>7764</v>
      </c>
      <c r="AP787" s="59" t="s">
        <v>10411</v>
      </c>
      <c r="AQ787" t="s">
        <v>10068</v>
      </c>
      <c r="AR787" s="7">
        <v>42150.862500000003</v>
      </c>
      <c r="AT787" s="150" t="s">
        <v>81</v>
      </c>
      <c r="AU787" s="150" t="s">
        <v>81</v>
      </c>
      <c r="AV787" s="150" t="s">
        <v>81</v>
      </c>
      <c r="AX787" s="1" t="str">
        <f t="shared" si="189"/>
        <v/>
      </c>
      <c r="AY787" s="1" t="str">
        <f t="shared" si="190"/>
        <v/>
      </c>
      <c r="BA787" t="s">
        <v>4603</v>
      </c>
      <c r="BB787" t="s">
        <v>59</v>
      </c>
      <c r="BY787" t="s">
        <v>6267</v>
      </c>
      <c r="BZ787" t="s">
        <v>14505</v>
      </c>
    </row>
    <row r="788" spans="12:78" x14ac:dyDescent="0.25">
      <c r="L788" s="8"/>
      <c r="M788" s="8"/>
      <c r="N788" s="8"/>
      <c r="O788" s="8"/>
      <c r="AE788" t="s">
        <v>81</v>
      </c>
      <c r="AF788" t="s">
        <v>81</v>
      </c>
      <c r="AG788" t="s">
        <v>81</v>
      </c>
      <c r="AH788" t="s">
        <v>81</v>
      </c>
      <c r="AI788" t="s">
        <v>845</v>
      </c>
      <c r="AK788" t="s">
        <v>81</v>
      </c>
      <c r="AL788" t="s">
        <v>9640</v>
      </c>
      <c r="AN788" s="59" t="s">
        <v>7764</v>
      </c>
      <c r="AP788" s="59" t="s">
        <v>10412</v>
      </c>
      <c r="AQ788" t="s">
        <v>10068</v>
      </c>
      <c r="AR788" s="7">
        <v>42150.862500000003</v>
      </c>
      <c r="AT788" s="150" t="s">
        <v>81</v>
      </c>
      <c r="AU788" s="150" t="s">
        <v>81</v>
      </c>
      <c r="AV788" s="150" t="s">
        <v>81</v>
      </c>
      <c r="AX788" s="1" t="str">
        <f t="shared" si="189"/>
        <v/>
      </c>
      <c r="AY788" s="1" t="str">
        <f t="shared" si="190"/>
        <v/>
      </c>
      <c r="BA788" t="s">
        <v>60</v>
      </c>
      <c r="BB788" t="s">
        <v>59</v>
      </c>
      <c r="BY788" t="s">
        <v>6250</v>
      </c>
      <c r="BZ788" t="s">
        <v>14505</v>
      </c>
    </row>
    <row r="789" spans="12:78" x14ac:dyDescent="0.25">
      <c r="L789" s="8"/>
      <c r="M789" s="8"/>
      <c r="N789" s="8"/>
      <c r="O789" s="8"/>
      <c r="AE789" t="s">
        <v>81</v>
      </c>
      <c r="AF789" t="s">
        <v>81</v>
      </c>
      <c r="AG789" t="s">
        <v>81</v>
      </c>
      <c r="AH789" t="s">
        <v>81</v>
      </c>
      <c r="AI789" t="s">
        <v>845</v>
      </c>
      <c r="AK789" t="s">
        <v>81</v>
      </c>
      <c r="AL789" t="s">
        <v>9640</v>
      </c>
      <c r="AN789" s="59" t="s">
        <v>7764</v>
      </c>
      <c r="AP789" s="59" t="s">
        <v>10413</v>
      </c>
      <c r="AQ789" t="s">
        <v>10068</v>
      </c>
      <c r="AR789" s="7">
        <v>42150.862500000003</v>
      </c>
      <c r="AT789" s="150" t="s">
        <v>81</v>
      </c>
      <c r="AU789" s="150" t="s">
        <v>81</v>
      </c>
      <c r="AV789" s="150" t="s">
        <v>81</v>
      </c>
      <c r="AX789" s="1" t="str">
        <f t="shared" si="189"/>
        <v/>
      </c>
      <c r="AY789" s="1" t="str">
        <f t="shared" si="190"/>
        <v/>
      </c>
      <c r="BA789" t="s">
        <v>3434</v>
      </c>
      <c r="BB789" t="s">
        <v>59</v>
      </c>
      <c r="BY789" t="s">
        <v>5531</v>
      </c>
      <c r="BZ789" t="s">
        <v>14505</v>
      </c>
    </row>
    <row r="790" spans="12:78" x14ac:dyDescent="0.25">
      <c r="L790" s="8"/>
      <c r="M790" s="8"/>
      <c r="N790" s="8"/>
      <c r="O790" s="8"/>
      <c r="AE790" t="s">
        <v>81</v>
      </c>
      <c r="AF790" t="s">
        <v>154</v>
      </c>
      <c r="AG790" t="s">
        <v>155</v>
      </c>
      <c r="AH790" t="s">
        <v>1140</v>
      </c>
      <c r="AI790" t="s">
        <v>845</v>
      </c>
      <c r="AK790" t="s">
        <v>1141</v>
      </c>
      <c r="AL790" t="s">
        <v>9640</v>
      </c>
      <c r="AN790" s="59" t="s">
        <v>7764</v>
      </c>
      <c r="AP790" s="59" t="s">
        <v>10414</v>
      </c>
      <c r="AQ790" t="s">
        <v>10068</v>
      </c>
      <c r="AR790" s="7">
        <v>42150.863888888889</v>
      </c>
      <c r="AT790" s="150" t="s">
        <v>81</v>
      </c>
      <c r="AU790" s="150" t="s">
        <v>81</v>
      </c>
      <c r="AV790" s="150" t="s">
        <v>81</v>
      </c>
      <c r="AX790" s="1" t="str">
        <f t="shared" si="189"/>
        <v/>
      </c>
      <c r="AY790" s="1" t="str">
        <f t="shared" si="190"/>
        <v/>
      </c>
      <c r="BA790" t="s">
        <v>2509</v>
      </c>
      <c r="BB790" t="s">
        <v>59</v>
      </c>
      <c r="BY790" t="s">
        <v>6587</v>
      </c>
      <c r="BZ790" t="s">
        <v>14505</v>
      </c>
    </row>
    <row r="791" spans="12:78" x14ac:dyDescent="0.25">
      <c r="L791" s="8"/>
      <c r="M791" s="8"/>
      <c r="N791" s="8"/>
      <c r="O791" s="8"/>
      <c r="AE791" t="s">
        <v>583</v>
      </c>
      <c r="AF791" t="s">
        <v>86</v>
      </c>
      <c r="AG791" t="s">
        <v>87</v>
      </c>
      <c r="AH791" t="s">
        <v>1142</v>
      </c>
      <c r="AI791" t="s">
        <v>845</v>
      </c>
      <c r="AK791" t="s">
        <v>1143</v>
      </c>
      <c r="AL791" t="s">
        <v>9640</v>
      </c>
      <c r="AN791" s="59" t="s">
        <v>7765</v>
      </c>
      <c r="AP791" s="59" t="s">
        <v>10415</v>
      </c>
      <c r="AQ791" t="s">
        <v>10068</v>
      </c>
      <c r="AR791" s="7">
        <v>42150.863888888889</v>
      </c>
      <c r="AT791" s="150" t="s">
        <v>81</v>
      </c>
      <c r="AU791" s="150" t="s">
        <v>81</v>
      </c>
      <c r="AV791" s="150" t="s">
        <v>81</v>
      </c>
      <c r="AX791" s="1" t="str">
        <f t="shared" si="189"/>
        <v/>
      </c>
      <c r="AY791" s="1" t="str">
        <f t="shared" si="190"/>
        <v/>
      </c>
      <c r="BA791" t="s">
        <v>4604</v>
      </c>
      <c r="BB791" t="s">
        <v>59</v>
      </c>
      <c r="BY791" t="s">
        <v>5540</v>
      </c>
      <c r="BZ791" t="s">
        <v>14505</v>
      </c>
    </row>
    <row r="792" spans="12:78" x14ac:dyDescent="0.25">
      <c r="L792" s="8"/>
      <c r="M792" s="8"/>
      <c r="N792" s="8"/>
      <c r="O792" s="8"/>
      <c r="AE792" t="s">
        <v>81</v>
      </c>
      <c r="AF792" t="s">
        <v>92</v>
      </c>
      <c r="AG792" t="s">
        <v>93</v>
      </c>
      <c r="AH792" t="s">
        <v>81</v>
      </c>
      <c r="AI792" t="s">
        <v>845</v>
      </c>
      <c r="AK792" t="s">
        <v>81</v>
      </c>
      <c r="AL792" t="s">
        <v>9640</v>
      </c>
      <c r="AN792" s="59" t="s">
        <v>7765</v>
      </c>
      <c r="AP792" s="59" t="s">
        <v>10416</v>
      </c>
      <c r="AQ792" t="s">
        <v>10068</v>
      </c>
      <c r="AR792" s="7">
        <v>42150.863888888889</v>
      </c>
      <c r="AT792" s="150" t="s">
        <v>81</v>
      </c>
      <c r="AU792" s="150" t="s">
        <v>81</v>
      </c>
      <c r="AV792" s="150" t="s">
        <v>81</v>
      </c>
      <c r="AX792" s="1" t="str">
        <f t="shared" si="189"/>
        <v/>
      </c>
      <c r="AY792" s="1" t="str">
        <f t="shared" si="190"/>
        <v/>
      </c>
      <c r="BA792" t="s">
        <v>3590</v>
      </c>
      <c r="BB792" t="s">
        <v>59</v>
      </c>
      <c r="BY792" t="s">
        <v>5527</v>
      </c>
      <c r="BZ792" t="s">
        <v>14505</v>
      </c>
    </row>
    <row r="793" spans="12:78" x14ac:dyDescent="0.25">
      <c r="L793" s="8"/>
      <c r="M793" s="8"/>
      <c r="N793" s="8"/>
      <c r="O793" s="8"/>
      <c r="AE793" t="s">
        <v>81</v>
      </c>
      <c r="AF793" t="s">
        <v>96</v>
      </c>
      <c r="AG793" t="s">
        <v>97</v>
      </c>
      <c r="AH793" t="s">
        <v>81</v>
      </c>
      <c r="AI793" t="s">
        <v>845</v>
      </c>
      <c r="AK793" t="s">
        <v>81</v>
      </c>
      <c r="AL793" t="s">
        <v>9640</v>
      </c>
      <c r="AN793" s="59" t="s">
        <v>7765</v>
      </c>
      <c r="AP793" s="59" t="s">
        <v>10417</v>
      </c>
      <c r="AQ793" t="s">
        <v>10068</v>
      </c>
      <c r="AR793" s="7">
        <v>42150.863888888889</v>
      </c>
      <c r="AT793" s="150" t="s">
        <v>81</v>
      </c>
      <c r="AU793" s="150" t="s">
        <v>81</v>
      </c>
      <c r="AV793" s="150" t="s">
        <v>81</v>
      </c>
      <c r="AX793" s="1" t="str">
        <f t="shared" si="189"/>
        <v/>
      </c>
      <c r="AY793" s="1" t="str">
        <f t="shared" si="190"/>
        <v/>
      </c>
      <c r="BA793" t="s">
        <v>4605</v>
      </c>
      <c r="BB793" t="s">
        <v>59</v>
      </c>
      <c r="BY793" t="s">
        <v>5517</v>
      </c>
      <c r="BZ793" t="s">
        <v>14505</v>
      </c>
    </row>
    <row r="794" spans="12:78" x14ac:dyDescent="0.25">
      <c r="L794" s="8"/>
      <c r="M794" s="8"/>
      <c r="N794" s="8"/>
      <c r="O794" s="8"/>
      <c r="AE794" t="s">
        <v>81</v>
      </c>
      <c r="AF794" t="s">
        <v>100</v>
      </c>
      <c r="AG794" t="s">
        <v>101</v>
      </c>
      <c r="AH794" t="s">
        <v>81</v>
      </c>
      <c r="AI794" t="s">
        <v>845</v>
      </c>
      <c r="AK794" t="s">
        <v>81</v>
      </c>
      <c r="AL794" t="s">
        <v>9640</v>
      </c>
      <c r="AN794" s="59" t="s">
        <v>7765</v>
      </c>
      <c r="AP794" s="59" t="s">
        <v>10418</v>
      </c>
      <c r="AQ794" t="s">
        <v>10068</v>
      </c>
      <c r="AR794" s="7">
        <v>42150.863888888889</v>
      </c>
      <c r="AT794" s="150" t="s">
        <v>81</v>
      </c>
      <c r="AU794" s="150" t="s">
        <v>81</v>
      </c>
      <c r="AV794" s="150" t="s">
        <v>81</v>
      </c>
      <c r="AX794" s="1" t="str">
        <f t="shared" si="189"/>
        <v/>
      </c>
      <c r="AY794" s="1" t="str">
        <f t="shared" si="190"/>
        <v/>
      </c>
      <c r="BA794" t="s">
        <v>4606</v>
      </c>
      <c r="BB794" t="s">
        <v>59</v>
      </c>
      <c r="BY794" t="s">
        <v>13332</v>
      </c>
      <c r="BZ794" t="s">
        <v>14505</v>
      </c>
    </row>
    <row r="795" spans="12:78" x14ac:dyDescent="0.25">
      <c r="L795" s="8"/>
      <c r="M795" s="8"/>
      <c r="N795" s="8"/>
      <c r="O795" s="8"/>
      <c r="AE795" t="s">
        <v>81</v>
      </c>
      <c r="AF795" t="s">
        <v>104</v>
      </c>
      <c r="AG795" t="s">
        <v>105</v>
      </c>
      <c r="AH795" t="s">
        <v>81</v>
      </c>
      <c r="AI795" t="s">
        <v>845</v>
      </c>
      <c r="AK795" t="s">
        <v>81</v>
      </c>
      <c r="AL795" t="s">
        <v>9640</v>
      </c>
      <c r="AN795" s="59" t="s">
        <v>7765</v>
      </c>
      <c r="AP795" s="59" t="s">
        <v>10419</v>
      </c>
      <c r="AQ795" t="s">
        <v>10068</v>
      </c>
      <c r="AR795" s="7">
        <v>42150.865277777775</v>
      </c>
      <c r="AT795" s="150" t="s">
        <v>81</v>
      </c>
      <c r="AU795" s="150" t="s">
        <v>81</v>
      </c>
      <c r="AV795" s="150" t="s">
        <v>81</v>
      </c>
      <c r="AX795" s="1" t="str">
        <f t="shared" si="189"/>
        <v/>
      </c>
      <c r="AY795" s="1" t="str">
        <f t="shared" si="190"/>
        <v/>
      </c>
      <c r="BA795" t="s">
        <v>4607</v>
      </c>
      <c r="BB795" t="s">
        <v>59</v>
      </c>
      <c r="BY795" t="s">
        <v>13333</v>
      </c>
      <c r="BZ795" t="s">
        <v>14505</v>
      </c>
    </row>
    <row r="796" spans="12:78" x14ac:dyDescent="0.25">
      <c r="L796" s="8"/>
      <c r="M796" s="8"/>
      <c r="N796" s="8"/>
      <c r="O796" s="8"/>
      <c r="AE796" t="s">
        <v>81</v>
      </c>
      <c r="AF796" t="s">
        <v>108</v>
      </c>
      <c r="AG796" t="s">
        <v>109</v>
      </c>
      <c r="AH796" t="s">
        <v>81</v>
      </c>
      <c r="AI796" t="s">
        <v>845</v>
      </c>
      <c r="AK796" t="s">
        <v>81</v>
      </c>
      <c r="AL796" t="s">
        <v>9640</v>
      </c>
      <c r="AN796" s="59" t="s">
        <v>7765</v>
      </c>
      <c r="AP796" s="59" t="s">
        <v>10420</v>
      </c>
      <c r="AQ796" t="s">
        <v>10068</v>
      </c>
      <c r="AR796" s="7">
        <v>42150.865277777775</v>
      </c>
      <c r="AT796" s="150" t="s">
        <v>81</v>
      </c>
      <c r="AU796" s="150" t="s">
        <v>81</v>
      </c>
      <c r="AV796" s="150" t="s">
        <v>81</v>
      </c>
      <c r="AX796" s="1" t="str">
        <f t="shared" si="189"/>
        <v/>
      </c>
      <c r="AY796" s="1" t="str">
        <f t="shared" si="190"/>
        <v/>
      </c>
      <c r="BA796" t="s">
        <v>4608</v>
      </c>
      <c r="BB796" t="s">
        <v>59</v>
      </c>
      <c r="BY796" t="s">
        <v>13334</v>
      </c>
      <c r="BZ796" t="s">
        <v>14505</v>
      </c>
    </row>
    <row r="797" spans="12:78" x14ac:dyDescent="0.25">
      <c r="L797" s="8"/>
      <c r="M797" s="8"/>
      <c r="N797" s="8"/>
      <c r="O797" s="8"/>
      <c r="AE797" t="s">
        <v>81</v>
      </c>
      <c r="AF797" t="s">
        <v>1144</v>
      </c>
      <c r="AG797" t="s">
        <v>841</v>
      </c>
      <c r="AH797" t="s">
        <v>81</v>
      </c>
      <c r="AI797" t="s">
        <v>845</v>
      </c>
      <c r="AK797" t="s">
        <v>81</v>
      </c>
      <c r="AL797" t="s">
        <v>9640</v>
      </c>
      <c r="AN797" s="59" t="s">
        <v>7765</v>
      </c>
      <c r="AP797" s="59" t="s">
        <v>10421</v>
      </c>
      <c r="AQ797" t="s">
        <v>10068</v>
      </c>
      <c r="AR797" s="7">
        <v>42150.865277777775</v>
      </c>
      <c r="AT797" s="150" t="s">
        <v>81</v>
      </c>
      <c r="AU797" s="150" t="s">
        <v>81</v>
      </c>
      <c r="AV797" s="150" t="s">
        <v>81</v>
      </c>
      <c r="AX797" s="1" t="str">
        <f t="shared" si="189"/>
        <v/>
      </c>
      <c r="AY797" s="1" t="str">
        <f t="shared" si="190"/>
        <v/>
      </c>
      <c r="BA797" t="s">
        <v>4609</v>
      </c>
      <c r="BB797" t="s">
        <v>59</v>
      </c>
      <c r="BY797" t="s">
        <v>13335</v>
      </c>
      <c r="BZ797" t="s">
        <v>14505</v>
      </c>
    </row>
    <row r="798" spans="12:78" x14ac:dyDescent="0.25">
      <c r="L798" s="8"/>
      <c r="M798" s="8"/>
      <c r="N798" s="8"/>
      <c r="O798" s="8"/>
      <c r="AE798" t="s">
        <v>81</v>
      </c>
      <c r="AF798" t="s">
        <v>1144</v>
      </c>
      <c r="AG798" t="s">
        <v>841</v>
      </c>
      <c r="AH798" t="s">
        <v>81</v>
      </c>
      <c r="AI798" t="s">
        <v>845</v>
      </c>
      <c r="AK798" t="s">
        <v>81</v>
      </c>
      <c r="AL798" t="s">
        <v>9640</v>
      </c>
      <c r="AN798" s="59" t="s">
        <v>7765</v>
      </c>
      <c r="AP798" s="59" t="s">
        <v>10422</v>
      </c>
      <c r="AQ798" t="s">
        <v>10068</v>
      </c>
      <c r="AR798" s="7">
        <v>42150.866666666669</v>
      </c>
      <c r="AT798" s="150" t="s">
        <v>81</v>
      </c>
      <c r="AU798" s="150" t="s">
        <v>81</v>
      </c>
      <c r="AV798" s="150" t="s">
        <v>81</v>
      </c>
      <c r="AX798" s="1" t="str">
        <f t="shared" si="189"/>
        <v/>
      </c>
      <c r="AY798" s="1" t="str">
        <f t="shared" si="190"/>
        <v/>
      </c>
      <c r="BA798" t="s">
        <v>4610</v>
      </c>
      <c r="BB798" t="s">
        <v>59</v>
      </c>
      <c r="BY798" t="s">
        <v>13336</v>
      </c>
      <c r="BZ798" t="s">
        <v>14505</v>
      </c>
    </row>
    <row r="799" spans="12:78" x14ac:dyDescent="0.25">
      <c r="L799" s="8"/>
      <c r="M799" s="8"/>
      <c r="N799" s="8"/>
      <c r="O799" s="8"/>
      <c r="AE799" t="s">
        <v>81</v>
      </c>
      <c r="AF799" t="s">
        <v>1144</v>
      </c>
      <c r="AG799" t="s">
        <v>841</v>
      </c>
      <c r="AH799" t="s">
        <v>81</v>
      </c>
      <c r="AI799" t="s">
        <v>845</v>
      </c>
      <c r="AK799" t="s">
        <v>81</v>
      </c>
      <c r="AL799" t="s">
        <v>9640</v>
      </c>
      <c r="AN799" s="59" t="s">
        <v>7765</v>
      </c>
      <c r="AP799" s="59" t="s">
        <v>10423</v>
      </c>
      <c r="AQ799" t="s">
        <v>10068</v>
      </c>
      <c r="AR799" s="7">
        <v>42150.866666666669</v>
      </c>
      <c r="AT799" s="150" t="s">
        <v>81</v>
      </c>
      <c r="AU799" s="150" t="s">
        <v>81</v>
      </c>
      <c r="AV799" s="150" t="s">
        <v>81</v>
      </c>
      <c r="AX799" s="1" t="str">
        <f t="shared" si="189"/>
        <v/>
      </c>
      <c r="AY799" s="1" t="str">
        <f t="shared" si="190"/>
        <v/>
      </c>
      <c r="BA799" t="s">
        <v>2872</v>
      </c>
      <c r="BB799" t="s">
        <v>59</v>
      </c>
      <c r="BY799" t="s">
        <v>13337</v>
      </c>
      <c r="BZ799" t="s">
        <v>14505</v>
      </c>
    </row>
    <row r="800" spans="12:78" x14ac:dyDescent="0.25">
      <c r="L800" s="8"/>
      <c r="M800" s="8"/>
      <c r="N800" s="8"/>
      <c r="O800" s="8"/>
      <c r="AE800" t="s">
        <v>81</v>
      </c>
      <c r="AF800" t="s">
        <v>81</v>
      </c>
      <c r="AG800" t="s">
        <v>81</v>
      </c>
      <c r="AH800" t="s">
        <v>81</v>
      </c>
      <c r="AI800" t="s">
        <v>845</v>
      </c>
      <c r="AK800" t="s">
        <v>81</v>
      </c>
      <c r="AL800" t="s">
        <v>9640</v>
      </c>
      <c r="AN800" s="59" t="s">
        <v>7765</v>
      </c>
      <c r="AP800" s="59" t="s">
        <v>10424</v>
      </c>
      <c r="AQ800" t="s">
        <v>10068</v>
      </c>
      <c r="AR800" s="7">
        <v>42150.866666666669</v>
      </c>
      <c r="AT800" s="150" t="s">
        <v>81</v>
      </c>
      <c r="AU800" s="150" t="s">
        <v>81</v>
      </c>
      <c r="AV800" s="150" t="s">
        <v>81</v>
      </c>
      <c r="AX800" s="1" t="str">
        <f t="shared" si="189"/>
        <v/>
      </c>
      <c r="AY800" s="1" t="str">
        <f t="shared" si="190"/>
        <v/>
      </c>
      <c r="BA800" t="s">
        <v>4611</v>
      </c>
      <c r="BB800" t="s">
        <v>59</v>
      </c>
      <c r="BY800" t="s">
        <v>13338</v>
      </c>
      <c r="BZ800" t="s">
        <v>14505</v>
      </c>
    </row>
    <row r="801" spans="12:78" x14ac:dyDescent="0.25">
      <c r="L801" s="8"/>
      <c r="M801" s="8"/>
      <c r="N801" s="8"/>
      <c r="O801" s="8"/>
      <c r="AE801" t="s">
        <v>81</v>
      </c>
      <c r="AF801" t="s">
        <v>81</v>
      </c>
      <c r="AG801" t="s">
        <v>81</v>
      </c>
      <c r="AH801" t="s">
        <v>81</v>
      </c>
      <c r="AI801" t="s">
        <v>845</v>
      </c>
      <c r="AK801" t="s">
        <v>81</v>
      </c>
      <c r="AL801" t="s">
        <v>9640</v>
      </c>
      <c r="AN801" s="59" t="s">
        <v>7765</v>
      </c>
      <c r="AP801" s="59" t="s">
        <v>10425</v>
      </c>
      <c r="AQ801" t="s">
        <v>10068</v>
      </c>
      <c r="AR801" s="7">
        <v>42150.869444444441</v>
      </c>
      <c r="AT801" s="150" t="s">
        <v>81</v>
      </c>
      <c r="AU801" s="150" t="s">
        <v>81</v>
      </c>
      <c r="AV801" s="150" t="s">
        <v>81</v>
      </c>
      <c r="AX801" s="1" t="str">
        <f t="shared" si="189"/>
        <v/>
      </c>
      <c r="AY801" s="1" t="str">
        <f t="shared" si="190"/>
        <v/>
      </c>
      <c r="BA801" t="s">
        <v>3586</v>
      </c>
      <c r="BB801" t="s">
        <v>59</v>
      </c>
      <c r="BY801" t="s">
        <v>13339</v>
      </c>
      <c r="BZ801" t="s">
        <v>14505</v>
      </c>
    </row>
    <row r="802" spans="12:78" x14ac:dyDescent="0.25">
      <c r="L802" s="8"/>
      <c r="M802" s="8"/>
      <c r="N802" s="8"/>
      <c r="O802" s="8"/>
      <c r="AE802" t="s">
        <v>81</v>
      </c>
      <c r="AF802" t="s">
        <v>81</v>
      </c>
      <c r="AG802" t="s">
        <v>81</v>
      </c>
      <c r="AH802" t="s">
        <v>81</v>
      </c>
      <c r="AI802" t="s">
        <v>845</v>
      </c>
      <c r="AK802" t="s">
        <v>81</v>
      </c>
      <c r="AL802" t="s">
        <v>9640</v>
      </c>
      <c r="AN802" s="59" t="s">
        <v>7765</v>
      </c>
      <c r="AP802" s="59" t="s">
        <v>10426</v>
      </c>
      <c r="AQ802" t="s">
        <v>10068</v>
      </c>
      <c r="AR802" s="7">
        <v>42150.869444444441</v>
      </c>
      <c r="AT802" s="150" t="s">
        <v>81</v>
      </c>
      <c r="AU802" s="150" t="s">
        <v>81</v>
      </c>
      <c r="AV802" s="150" t="s">
        <v>81</v>
      </c>
      <c r="AX802" s="1" t="str">
        <f t="shared" si="189"/>
        <v/>
      </c>
      <c r="AY802" s="1" t="str">
        <f t="shared" si="190"/>
        <v/>
      </c>
      <c r="BA802" t="s">
        <v>3067</v>
      </c>
      <c r="BB802" t="s">
        <v>59</v>
      </c>
      <c r="BY802" t="s">
        <v>13340</v>
      </c>
      <c r="BZ802" t="s">
        <v>14505</v>
      </c>
    </row>
    <row r="803" spans="12:78" x14ac:dyDescent="0.25">
      <c r="L803" s="8"/>
      <c r="M803" s="8"/>
      <c r="N803" s="8"/>
      <c r="O803" s="8"/>
      <c r="AE803" t="s">
        <v>81</v>
      </c>
      <c r="AF803" t="s">
        <v>81</v>
      </c>
      <c r="AG803" t="s">
        <v>81</v>
      </c>
      <c r="AH803" t="s">
        <v>81</v>
      </c>
      <c r="AI803" t="s">
        <v>845</v>
      </c>
      <c r="AK803" t="s">
        <v>81</v>
      </c>
      <c r="AL803" t="s">
        <v>9640</v>
      </c>
      <c r="AN803" s="59" t="s">
        <v>7765</v>
      </c>
      <c r="AP803" s="59" t="s">
        <v>10427</v>
      </c>
      <c r="AQ803" t="s">
        <v>10068</v>
      </c>
      <c r="AR803" s="7">
        <v>42150.869444444441</v>
      </c>
      <c r="AT803" s="150" t="s">
        <v>81</v>
      </c>
      <c r="AU803" s="150" t="s">
        <v>81</v>
      </c>
      <c r="AV803" s="150" t="s">
        <v>81</v>
      </c>
      <c r="AX803" s="1" t="str">
        <f t="shared" si="189"/>
        <v/>
      </c>
      <c r="AY803" s="1" t="str">
        <f t="shared" si="190"/>
        <v/>
      </c>
      <c r="BA803" t="s">
        <v>4612</v>
      </c>
      <c r="BB803" t="s">
        <v>59</v>
      </c>
      <c r="BY803" t="s">
        <v>13341</v>
      </c>
      <c r="BZ803" t="s">
        <v>14505</v>
      </c>
    </row>
    <row r="804" spans="12:78" x14ac:dyDescent="0.25">
      <c r="L804" s="8"/>
      <c r="M804" s="8"/>
      <c r="N804" s="8"/>
      <c r="O804" s="8"/>
      <c r="AE804" t="s">
        <v>81</v>
      </c>
      <c r="AF804" t="s">
        <v>81</v>
      </c>
      <c r="AG804" t="s">
        <v>81</v>
      </c>
      <c r="AH804" t="s">
        <v>81</v>
      </c>
      <c r="AI804" t="s">
        <v>845</v>
      </c>
      <c r="AK804" t="s">
        <v>81</v>
      </c>
      <c r="AL804" t="s">
        <v>9640</v>
      </c>
      <c r="AN804" s="59" t="s">
        <v>7765</v>
      </c>
      <c r="AP804" s="59" t="s">
        <v>10428</v>
      </c>
      <c r="AQ804" t="s">
        <v>10068</v>
      </c>
      <c r="AR804" s="7">
        <v>42150.869444444441</v>
      </c>
      <c r="AT804" s="150" t="s">
        <v>81</v>
      </c>
      <c r="AU804" s="150" t="s">
        <v>81</v>
      </c>
      <c r="AV804" s="150" t="s">
        <v>81</v>
      </c>
      <c r="AX804" s="1" t="str">
        <f t="shared" si="189"/>
        <v/>
      </c>
      <c r="AY804" s="1" t="str">
        <f t="shared" si="190"/>
        <v/>
      </c>
      <c r="BA804" t="s">
        <v>4613</v>
      </c>
      <c r="BB804" t="s">
        <v>59</v>
      </c>
      <c r="BY804" t="s">
        <v>13342</v>
      </c>
      <c r="BZ804" t="s">
        <v>14505</v>
      </c>
    </row>
    <row r="805" spans="12:78" x14ac:dyDescent="0.25">
      <c r="L805" s="8"/>
      <c r="M805" s="8"/>
      <c r="N805" s="8"/>
      <c r="O805" s="8"/>
      <c r="AE805" t="s">
        <v>81</v>
      </c>
      <c r="AF805" t="s">
        <v>154</v>
      </c>
      <c r="AG805" t="s">
        <v>155</v>
      </c>
      <c r="AH805" t="s">
        <v>1145</v>
      </c>
      <c r="AI805" t="s">
        <v>845</v>
      </c>
      <c r="AK805" t="s">
        <v>1146</v>
      </c>
      <c r="AL805" t="s">
        <v>9640</v>
      </c>
      <c r="AN805" s="59" t="s">
        <v>7765</v>
      </c>
      <c r="AP805" s="59" t="s">
        <v>10429</v>
      </c>
      <c r="AQ805" t="s">
        <v>10068</v>
      </c>
      <c r="AR805" s="7">
        <v>42150.869444444441</v>
      </c>
      <c r="AT805" s="150" t="s">
        <v>81</v>
      </c>
      <c r="AU805" s="150" t="s">
        <v>81</v>
      </c>
      <c r="AV805" s="150" t="s">
        <v>81</v>
      </c>
      <c r="AX805" s="1" t="str">
        <f t="shared" si="189"/>
        <v/>
      </c>
      <c r="AY805" s="1" t="str">
        <f t="shared" si="190"/>
        <v/>
      </c>
      <c r="BA805" t="s">
        <v>2880</v>
      </c>
      <c r="BB805" t="s">
        <v>59</v>
      </c>
      <c r="BY805" t="s">
        <v>13343</v>
      </c>
      <c r="BZ805" t="s">
        <v>14505</v>
      </c>
    </row>
    <row r="806" spans="12:78" x14ac:dyDescent="0.25">
      <c r="L806" s="8"/>
      <c r="M806" s="8"/>
      <c r="N806" s="8"/>
      <c r="O806" s="8"/>
      <c r="AE806" t="s">
        <v>588</v>
      </c>
      <c r="AF806" t="s">
        <v>86</v>
      </c>
      <c r="AG806" t="s">
        <v>87</v>
      </c>
      <c r="AH806" t="s">
        <v>1147</v>
      </c>
      <c r="AI806" t="s">
        <v>845</v>
      </c>
      <c r="AK806" t="s">
        <v>1148</v>
      </c>
      <c r="AL806" t="s">
        <v>9640</v>
      </c>
      <c r="AN806" s="59" t="s">
        <v>7766</v>
      </c>
      <c r="AP806" s="59" t="s">
        <v>10430</v>
      </c>
      <c r="AQ806" t="s">
        <v>10068</v>
      </c>
      <c r="AR806" s="7">
        <v>42150.869444444441</v>
      </c>
      <c r="AT806" s="150" t="s">
        <v>81</v>
      </c>
      <c r="AU806" s="150" t="s">
        <v>81</v>
      </c>
      <c r="AV806" s="150" t="s">
        <v>81</v>
      </c>
      <c r="AX806" s="1" t="str">
        <f t="shared" si="189"/>
        <v/>
      </c>
      <c r="AY806" s="1" t="str">
        <f t="shared" si="190"/>
        <v/>
      </c>
      <c r="BA806" t="s">
        <v>61</v>
      </c>
      <c r="BB806" t="s">
        <v>59</v>
      </c>
      <c r="BY806" t="s">
        <v>13344</v>
      </c>
      <c r="BZ806" t="s">
        <v>14505</v>
      </c>
    </row>
    <row r="807" spans="12:78" x14ac:dyDescent="0.25">
      <c r="L807" s="8"/>
      <c r="M807" s="8"/>
      <c r="N807" s="8"/>
      <c r="O807" s="8"/>
      <c r="AE807" t="s">
        <v>81</v>
      </c>
      <c r="AF807" t="s">
        <v>92</v>
      </c>
      <c r="AG807" t="s">
        <v>93</v>
      </c>
      <c r="AH807" t="s">
        <v>7767</v>
      </c>
      <c r="AI807" t="s">
        <v>845</v>
      </c>
      <c r="AK807" t="s">
        <v>7768</v>
      </c>
      <c r="AL807" t="s">
        <v>9640</v>
      </c>
      <c r="AN807" s="59" t="s">
        <v>7766</v>
      </c>
      <c r="AP807" s="59" t="s">
        <v>10431</v>
      </c>
      <c r="AQ807" t="s">
        <v>10068</v>
      </c>
      <c r="AR807" s="7">
        <v>42150.87222222222</v>
      </c>
      <c r="AT807" s="150" t="s">
        <v>81</v>
      </c>
      <c r="AU807" s="150" t="s">
        <v>81</v>
      </c>
      <c r="AV807" s="150" t="s">
        <v>81</v>
      </c>
      <c r="AX807" s="1" t="str">
        <f t="shared" si="189"/>
        <v/>
      </c>
      <c r="AY807" s="1" t="str">
        <f t="shared" si="190"/>
        <v/>
      </c>
      <c r="BA807" t="s">
        <v>4614</v>
      </c>
      <c r="BB807" t="s">
        <v>59</v>
      </c>
      <c r="BY807" t="s">
        <v>13345</v>
      </c>
      <c r="BZ807" t="s">
        <v>14505</v>
      </c>
    </row>
    <row r="808" spans="12:78" x14ac:dyDescent="0.25">
      <c r="L808" s="8"/>
      <c r="M808" s="8"/>
      <c r="N808" s="8"/>
      <c r="O808" s="8"/>
      <c r="AE808" t="s">
        <v>81</v>
      </c>
      <c r="AF808" t="s">
        <v>96</v>
      </c>
      <c r="AG808" t="s">
        <v>97</v>
      </c>
      <c r="AH808" t="s">
        <v>7769</v>
      </c>
      <c r="AI808" t="s">
        <v>845</v>
      </c>
      <c r="AK808" t="s">
        <v>7770</v>
      </c>
      <c r="AL808" t="s">
        <v>9640</v>
      </c>
      <c r="AN808" s="59" t="s">
        <v>7766</v>
      </c>
      <c r="AP808" s="59" t="s">
        <v>10432</v>
      </c>
      <c r="AQ808" t="s">
        <v>10068</v>
      </c>
      <c r="AR808" s="7">
        <v>42150.87222222222</v>
      </c>
      <c r="AT808" s="150" t="s">
        <v>81</v>
      </c>
      <c r="AU808" s="150" t="s">
        <v>81</v>
      </c>
      <c r="AV808" s="150" t="s">
        <v>81</v>
      </c>
      <c r="AX808" s="1" t="str">
        <f t="shared" si="189"/>
        <v/>
      </c>
      <c r="AY808" s="1" t="str">
        <f t="shared" si="190"/>
        <v/>
      </c>
      <c r="BA808" t="s">
        <v>4615</v>
      </c>
      <c r="BB808" t="s">
        <v>59</v>
      </c>
      <c r="BY808" t="s">
        <v>13346</v>
      </c>
      <c r="BZ808" t="s">
        <v>14505</v>
      </c>
    </row>
    <row r="809" spans="12:78" x14ac:dyDescent="0.25">
      <c r="L809" s="8"/>
      <c r="M809" s="8"/>
      <c r="N809" s="8"/>
      <c r="O809" s="8"/>
      <c r="AE809" t="s">
        <v>81</v>
      </c>
      <c r="AF809" t="s">
        <v>100</v>
      </c>
      <c r="AG809" t="s">
        <v>101</v>
      </c>
      <c r="AH809" t="s">
        <v>7771</v>
      </c>
      <c r="AI809" t="s">
        <v>845</v>
      </c>
      <c r="AK809" t="s">
        <v>7772</v>
      </c>
      <c r="AL809" t="s">
        <v>9640</v>
      </c>
      <c r="AN809" s="59" t="s">
        <v>7766</v>
      </c>
      <c r="AP809" s="59" t="s">
        <v>10433</v>
      </c>
      <c r="AQ809" t="s">
        <v>10068</v>
      </c>
      <c r="AR809" s="7">
        <v>42150.87222222222</v>
      </c>
      <c r="AT809" s="150" t="s">
        <v>81</v>
      </c>
      <c r="AU809" s="150" t="s">
        <v>81</v>
      </c>
      <c r="AV809" s="150" t="s">
        <v>81</v>
      </c>
      <c r="AX809" s="1" t="str">
        <f t="shared" si="189"/>
        <v/>
      </c>
      <c r="AY809" s="1" t="str">
        <f t="shared" si="190"/>
        <v/>
      </c>
      <c r="BA809" t="s">
        <v>4616</v>
      </c>
      <c r="BB809" t="s">
        <v>59</v>
      </c>
      <c r="BY809" t="s">
        <v>13347</v>
      </c>
      <c r="BZ809" t="s">
        <v>14505</v>
      </c>
    </row>
    <row r="810" spans="12:78" x14ac:dyDescent="0.25">
      <c r="L810" s="8"/>
      <c r="M810" s="8"/>
      <c r="N810" s="8"/>
      <c r="O810" s="8"/>
      <c r="AE810" t="s">
        <v>81</v>
      </c>
      <c r="AF810" t="s">
        <v>104</v>
      </c>
      <c r="AG810" t="s">
        <v>105</v>
      </c>
      <c r="AH810" t="s">
        <v>7773</v>
      </c>
      <c r="AI810" t="s">
        <v>845</v>
      </c>
      <c r="AK810" t="s">
        <v>7774</v>
      </c>
      <c r="AL810" t="s">
        <v>9640</v>
      </c>
      <c r="AN810" s="59" t="s">
        <v>7766</v>
      </c>
      <c r="AP810" s="59" t="s">
        <v>10434</v>
      </c>
      <c r="AQ810" t="s">
        <v>10068</v>
      </c>
      <c r="AR810" s="7">
        <v>42150.87222222222</v>
      </c>
      <c r="AT810" s="150" t="s">
        <v>81</v>
      </c>
      <c r="AU810" s="150" t="s">
        <v>81</v>
      </c>
      <c r="AV810" s="150" t="s">
        <v>81</v>
      </c>
      <c r="AX810" s="1" t="str">
        <f t="shared" si="189"/>
        <v/>
      </c>
      <c r="AY810" s="1" t="str">
        <f t="shared" si="190"/>
        <v/>
      </c>
      <c r="BA810" t="s">
        <v>4617</v>
      </c>
      <c r="BB810" t="s">
        <v>59</v>
      </c>
      <c r="BY810" t="s">
        <v>6880</v>
      </c>
      <c r="BZ810" t="s">
        <v>14505</v>
      </c>
    </row>
    <row r="811" spans="12:78" x14ac:dyDescent="0.25">
      <c r="L811" s="8"/>
      <c r="M811" s="8"/>
      <c r="N811" s="8"/>
      <c r="O811" s="8"/>
      <c r="AE811" t="s">
        <v>81</v>
      </c>
      <c r="AF811" t="s">
        <v>108</v>
      </c>
      <c r="AG811" t="s">
        <v>109</v>
      </c>
      <c r="AH811" t="s">
        <v>7775</v>
      </c>
      <c r="AI811" t="s">
        <v>845</v>
      </c>
      <c r="AK811" t="s">
        <v>7776</v>
      </c>
      <c r="AL811" t="s">
        <v>9640</v>
      </c>
      <c r="AN811" s="59" t="s">
        <v>7766</v>
      </c>
      <c r="AP811" s="59" t="s">
        <v>10435</v>
      </c>
      <c r="AQ811" t="s">
        <v>10068</v>
      </c>
      <c r="AR811" s="7">
        <v>42150.87222222222</v>
      </c>
      <c r="AT811" s="150" t="s">
        <v>81</v>
      </c>
      <c r="AU811" s="150" t="s">
        <v>81</v>
      </c>
      <c r="AV811" s="150" t="s">
        <v>81</v>
      </c>
      <c r="AX811" s="1" t="str">
        <f t="shared" si="189"/>
        <v/>
      </c>
      <c r="AY811" s="1" t="str">
        <f t="shared" si="190"/>
        <v/>
      </c>
      <c r="BA811" t="s">
        <v>4618</v>
      </c>
      <c r="BB811" t="s">
        <v>59</v>
      </c>
      <c r="BY811" t="s">
        <v>6859</v>
      </c>
      <c r="BZ811" t="s">
        <v>14505</v>
      </c>
    </row>
    <row r="812" spans="12:78" x14ac:dyDescent="0.25">
      <c r="L812" s="8"/>
      <c r="M812" s="8"/>
      <c r="N812" s="8"/>
      <c r="O812" s="8"/>
      <c r="AE812" t="s">
        <v>81</v>
      </c>
      <c r="AF812" t="s">
        <v>7046</v>
      </c>
      <c r="AG812" t="s">
        <v>1163</v>
      </c>
      <c r="AH812" t="s">
        <v>7777</v>
      </c>
      <c r="AI812" t="s">
        <v>845</v>
      </c>
      <c r="AK812" t="s">
        <v>7778</v>
      </c>
      <c r="AL812" t="s">
        <v>9640</v>
      </c>
      <c r="AN812" s="59" t="s">
        <v>7766</v>
      </c>
      <c r="AP812" s="59" t="s">
        <v>10436</v>
      </c>
      <c r="AQ812" t="s">
        <v>10068</v>
      </c>
      <c r="AR812" s="7">
        <v>42150.87222222222</v>
      </c>
      <c r="AT812" s="150" t="s">
        <v>81</v>
      </c>
      <c r="AU812" s="150" t="s">
        <v>81</v>
      </c>
      <c r="AV812" s="150" t="s">
        <v>81</v>
      </c>
      <c r="AX812" s="1" t="str">
        <f t="shared" si="189"/>
        <v/>
      </c>
      <c r="AY812" s="1" t="str">
        <f t="shared" si="190"/>
        <v/>
      </c>
      <c r="BA812" t="s">
        <v>4619</v>
      </c>
      <c r="BB812" t="s">
        <v>59</v>
      </c>
      <c r="BY812" t="s">
        <v>6866</v>
      </c>
      <c r="BZ812" t="s">
        <v>14505</v>
      </c>
    </row>
    <row r="813" spans="12:78" x14ac:dyDescent="0.25">
      <c r="L813" s="8"/>
      <c r="M813" s="8"/>
      <c r="N813" s="8"/>
      <c r="O813" s="8"/>
      <c r="AE813" t="s">
        <v>81</v>
      </c>
      <c r="AF813" t="s">
        <v>7023</v>
      </c>
      <c r="AG813" t="s">
        <v>1166</v>
      </c>
      <c r="AH813" t="s">
        <v>7779</v>
      </c>
      <c r="AI813" t="s">
        <v>845</v>
      </c>
      <c r="AK813" t="s">
        <v>7780</v>
      </c>
      <c r="AL813" t="s">
        <v>9640</v>
      </c>
      <c r="AN813" s="59" t="s">
        <v>7766</v>
      </c>
      <c r="AP813" s="59" t="s">
        <v>10437</v>
      </c>
      <c r="AQ813" t="s">
        <v>10068</v>
      </c>
      <c r="AR813" s="7">
        <v>42150.873611111114</v>
      </c>
      <c r="AT813" s="150" t="s">
        <v>81</v>
      </c>
      <c r="AU813" s="150" t="s">
        <v>81</v>
      </c>
      <c r="AV813" s="150" t="s">
        <v>81</v>
      </c>
      <c r="AX813" s="1" t="str">
        <f t="shared" si="189"/>
        <v/>
      </c>
      <c r="AY813" s="1" t="str">
        <f t="shared" si="190"/>
        <v/>
      </c>
      <c r="BA813" t="s">
        <v>4620</v>
      </c>
      <c r="BB813" t="s">
        <v>59</v>
      </c>
      <c r="BY813" t="s">
        <v>6229</v>
      </c>
      <c r="BZ813" t="s">
        <v>14505</v>
      </c>
    </row>
    <row r="814" spans="12:78" x14ac:dyDescent="0.25">
      <c r="L814" s="8"/>
      <c r="M814" s="8"/>
      <c r="N814" s="8"/>
      <c r="O814" s="8"/>
      <c r="AE814" t="s">
        <v>81</v>
      </c>
      <c r="AF814" t="s">
        <v>1172</v>
      </c>
      <c r="AG814" t="s">
        <v>1173</v>
      </c>
      <c r="AH814" t="s">
        <v>7781</v>
      </c>
      <c r="AI814" t="s">
        <v>845</v>
      </c>
      <c r="AK814" t="s">
        <v>7782</v>
      </c>
      <c r="AL814" t="s">
        <v>9640</v>
      </c>
      <c r="AN814" s="59" t="s">
        <v>7766</v>
      </c>
      <c r="AP814" s="59" t="s">
        <v>10438</v>
      </c>
      <c r="AQ814" t="s">
        <v>10068</v>
      </c>
      <c r="AR814" s="7">
        <v>42150.873611111114</v>
      </c>
      <c r="AT814" s="150" t="s">
        <v>81</v>
      </c>
      <c r="AU814" s="150" t="s">
        <v>81</v>
      </c>
      <c r="AV814" s="150" t="s">
        <v>81</v>
      </c>
      <c r="AX814" s="1" t="str">
        <f t="shared" si="189"/>
        <v/>
      </c>
      <c r="AY814" s="1" t="str">
        <f t="shared" si="190"/>
        <v/>
      </c>
      <c r="BA814" t="s">
        <v>4621</v>
      </c>
      <c r="BB814" t="s">
        <v>59</v>
      </c>
      <c r="BY814" t="s">
        <v>6888</v>
      </c>
      <c r="BZ814" t="s">
        <v>14505</v>
      </c>
    </row>
    <row r="815" spans="12:78" x14ac:dyDescent="0.25">
      <c r="L815" s="8"/>
      <c r="M815" s="8"/>
      <c r="N815" s="8"/>
      <c r="O815" s="8"/>
      <c r="AE815" t="s">
        <v>81</v>
      </c>
      <c r="AF815" t="s">
        <v>7040</v>
      </c>
      <c r="AG815" t="s">
        <v>1169</v>
      </c>
      <c r="AH815" t="s">
        <v>7783</v>
      </c>
      <c r="AI815" t="s">
        <v>845</v>
      </c>
      <c r="AK815" t="s">
        <v>7784</v>
      </c>
      <c r="AL815" t="s">
        <v>9640</v>
      </c>
      <c r="AN815" s="59" t="s">
        <v>7766</v>
      </c>
      <c r="AP815" s="59" t="s">
        <v>10439</v>
      </c>
      <c r="AQ815" t="s">
        <v>10068</v>
      </c>
      <c r="AR815" s="7">
        <v>42150.873611111114</v>
      </c>
      <c r="AT815" s="150" t="s">
        <v>81</v>
      </c>
      <c r="AU815" s="150" t="s">
        <v>81</v>
      </c>
      <c r="AV815" s="150" t="s">
        <v>81</v>
      </c>
      <c r="AX815" s="1" t="str">
        <f t="shared" si="189"/>
        <v/>
      </c>
      <c r="AY815" s="1" t="str">
        <f t="shared" si="190"/>
        <v/>
      </c>
      <c r="BA815" t="s">
        <v>4622</v>
      </c>
      <c r="BB815" t="s">
        <v>59</v>
      </c>
      <c r="BY815" t="s">
        <v>6858</v>
      </c>
      <c r="BZ815" t="s">
        <v>14505</v>
      </c>
    </row>
    <row r="816" spans="12:78" x14ac:dyDescent="0.25">
      <c r="L816" s="8"/>
      <c r="M816" s="8"/>
      <c r="N816" s="8"/>
      <c r="O816" s="8"/>
      <c r="AE816" t="s">
        <v>81</v>
      </c>
      <c r="AF816" t="s">
        <v>7785</v>
      </c>
      <c r="AG816" t="s">
        <v>4382</v>
      </c>
      <c r="AH816" t="s">
        <v>7786</v>
      </c>
      <c r="AI816" t="s">
        <v>845</v>
      </c>
      <c r="AK816" t="s">
        <v>7787</v>
      </c>
      <c r="AL816" t="s">
        <v>9640</v>
      </c>
      <c r="AN816" s="59" t="s">
        <v>7766</v>
      </c>
      <c r="AP816" s="59" t="s">
        <v>10440</v>
      </c>
      <c r="AQ816" t="s">
        <v>10068</v>
      </c>
      <c r="AR816" s="7">
        <v>42150.875</v>
      </c>
      <c r="AT816" s="150" t="s">
        <v>81</v>
      </c>
      <c r="AU816" s="150" t="s">
        <v>81</v>
      </c>
      <c r="AV816" s="150" t="s">
        <v>81</v>
      </c>
      <c r="AX816" s="1" t="str">
        <f t="shared" si="189"/>
        <v/>
      </c>
      <c r="AY816" s="1" t="str">
        <f t="shared" si="190"/>
        <v/>
      </c>
      <c r="BA816" t="s">
        <v>4623</v>
      </c>
      <c r="BB816" t="s">
        <v>59</v>
      </c>
      <c r="BY816" t="s">
        <v>6867</v>
      </c>
      <c r="BZ816" t="s">
        <v>14505</v>
      </c>
    </row>
    <row r="817" spans="12:78" x14ac:dyDescent="0.25">
      <c r="L817" s="8"/>
      <c r="M817" s="8"/>
      <c r="N817" s="8"/>
      <c r="O817" s="8"/>
      <c r="AE817" t="s">
        <v>81</v>
      </c>
      <c r="AF817" t="s">
        <v>7788</v>
      </c>
      <c r="AG817" t="s">
        <v>4405</v>
      </c>
      <c r="AH817" t="s">
        <v>7789</v>
      </c>
      <c r="AI817" t="s">
        <v>845</v>
      </c>
      <c r="AK817" t="s">
        <v>7790</v>
      </c>
      <c r="AL817" t="s">
        <v>9640</v>
      </c>
      <c r="AN817" s="59" t="s">
        <v>7766</v>
      </c>
      <c r="AP817" s="59" t="s">
        <v>10441</v>
      </c>
      <c r="AQ817" t="s">
        <v>10068</v>
      </c>
      <c r="AR817" s="7">
        <v>42150.875</v>
      </c>
      <c r="AT817" s="150" t="s">
        <v>81</v>
      </c>
      <c r="AU817" s="150" t="s">
        <v>81</v>
      </c>
      <c r="AV817" s="150" t="s">
        <v>81</v>
      </c>
      <c r="AX817" s="1" t="str">
        <f t="shared" si="189"/>
        <v/>
      </c>
      <c r="AY817" s="1" t="str">
        <f t="shared" si="190"/>
        <v/>
      </c>
      <c r="BA817" t="s">
        <v>3418</v>
      </c>
      <c r="BB817" t="s">
        <v>59</v>
      </c>
      <c r="BY817" t="s">
        <v>6861</v>
      </c>
      <c r="BZ817" t="s">
        <v>14505</v>
      </c>
    </row>
    <row r="818" spans="12:78" x14ac:dyDescent="0.25">
      <c r="L818" s="8"/>
      <c r="M818" s="8"/>
      <c r="N818" s="8"/>
      <c r="O818" s="8"/>
      <c r="AE818" t="s">
        <v>81</v>
      </c>
      <c r="AF818" t="s">
        <v>7791</v>
      </c>
      <c r="AG818" t="s">
        <v>7792</v>
      </c>
      <c r="AH818" t="s">
        <v>7793</v>
      </c>
      <c r="AI818" t="s">
        <v>845</v>
      </c>
      <c r="AK818" t="s">
        <v>7794</v>
      </c>
      <c r="AL818" t="s">
        <v>9640</v>
      </c>
      <c r="AN818" s="59" t="s">
        <v>7766</v>
      </c>
      <c r="AP818" s="59" t="s">
        <v>10442</v>
      </c>
      <c r="AQ818" t="s">
        <v>10068</v>
      </c>
      <c r="AR818" s="7">
        <v>42150.875</v>
      </c>
      <c r="AT818" s="150" t="s">
        <v>81</v>
      </c>
      <c r="AU818" s="150" t="s">
        <v>81</v>
      </c>
      <c r="AV818" s="150" t="s">
        <v>81</v>
      </c>
      <c r="AX818" s="1" t="str">
        <f t="shared" si="189"/>
        <v/>
      </c>
      <c r="AY818" s="1" t="str">
        <f t="shared" si="190"/>
        <v/>
      </c>
      <c r="BA818" t="s">
        <v>2501</v>
      </c>
      <c r="BB818" t="s">
        <v>59</v>
      </c>
      <c r="BY818" t="s">
        <v>13348</v>
      </c>
      <c r="BZ818" t="s">
        <v>14505</v>
      </c>
    </row>
    <row r="819" spans="12:78" x14ac:dyDescent="0.25">
      <c r="L819" s="8"/>
      <c r="M819" s="8"/>
      <c r="N819" s="8"/>
      <c r="O819" s="8"/>
      <c r="AE819" t="s">
        <v>81</v>
      </c>
      <c r="AF819" t="s">
        <v>81</v>
      </c>
      <c r="AG819" t="s">
        <v>81</v>
      </c>
      <c r="AH819" t="s">
        <v>81</v>
      </c>
      <c r="AI819" t="s">
        <v>845</v>
      </c>
      <c r="AK819" t="s">
        <v>81</v>
      </c>
      <c r="AL819" t="s">
        <v>9640</v>
      </c>
      <c r="AN819" s="59" t="s">
        <v>7766</v>
      </c>
      <c r="AP819" s="59" t="s">
        <v>10443</v>
      </c>
      <c r="AQ819" t="s">
        <v>10068</v>
      </c>
      <c r="AR819" s="7">
        <v>42150.876388888886</v>
      </c>
      <c r="AT819" s="150" t="s">
        <v>81</v>
      </c>
      <c r="AU819" s="150" t="s">
        <v>81</v>
      </c>
      <c r="AV819" s="150" t="s">
        <v>81</v>
      </c>
      <c r="AX819" s="1" t="str">
        <f t="shared" si="189"/>
        <v/>
      </c>
      <c r="AY819" s="1" t="str">
        <f t="shared" si="190"/>
        <v/>
      </c>
      <c r="BA819" t="s">
        <v>2517</v>
      </c>
      <c r="BB819" t="s">
        <v>59</v>
      </c>
      <c r="BY819" t="s">
        <v>13349</v>
      </c>
      <c r="BZ819" t="s">
        <v>14505</v>
      </c>
    </row>
    <row r="820" spans="12:78" x14ac:dyDescent="0.25">
      <c r="L820" s="8"/>
      <c r="M820" s="8"/>
      <c r="N820" s="8"/>
      <c r="O820" s="8"/>
      <c r="AE820" t="s">
        <v>81</v>
      </c>
      <c r="AF820" t="s">
        <v>81</v>
      </c>
      <c r="AG820" t="s">
        <v>81</v>
      </c>
      <c r="AH820" t="s">
        <v>81</v>
      </c>
      <c r="AI820" t="s">
        <v>845</v>
      </c>
      <c r="AK820" t="s">
        <v>81</v>
      </c>
      <c r="AL820" t="s">
        <v>9640</v>
      </c>
      <c r="AN820" s="59" t="s">
        <v>7766</v>
      </c>
      <c r="AP820" s="59" t="s">
        <v>10444</v>
      </c>
      <c r="AQ820" t="s">
        <v>10068</v>
      </c>
      <c r="AR820" s="7">
        <v>42150.876388888886</v>
      </c>
      <c r="AT820" s="150" t="s">
        <v>81</v>
      </c>
      <c r="AU820" s="150" t="s">
        <v>81</v>
      </c>
      <c r="AV820" s="150" t="s">
        <v>81</v>
      </c>
      <c r="AX820" s="1" t="str">
        <f t="shared" si="189"/>
        <v/>
      </c>
      <c r="AY820" s="1" t="str">
        <f t="shared" si="190"/>
        <v/>
      </c>
      <c r="BA820" t="s">
        <v>4624</v>
      </c>
      <c r="BB820" t="s">
        <v>59</v>
      </c>
      <c r="BY820" t="s">
        <v>13350</v>
      </c>
      <c r="BZ820" t="s">
        <v>14505</v>
      </c>
    </row>
    <row r="821" spans="12:78" x14ac:dyDescent="0.25">
      <c r="L821" s="8"/>
      <c r="M821" s="8"/>
      <c r="N821" s="8"/>
      <c r="O821" s="8"/>
      <c r="AE821" t="s">
        <v>81</v>
      </c>
      <c r="AF821" t="s">
        <v>81</v>
      </c>
      <c r="AG821" t="s">
        <v>81</v>
      </c>
      <c r="AH821" t="s">
        <v>81</v>
      </c>
      <c r="AI821" t="s">
        <v>845</v>
      </c>
      <c r="AK821" t="s">
        <v>81</v>
      </c>
      <c r="AL821" t="s">
        <v>9640</v>
      </c>
      <c r="AN821" s="59" t="s">
        <v>7766</v>
      </c>
      <c r="AP821" s="59" t="s">
        <v>10445</v>
      </c>
      <c r="AQ821" t="s">
        <v>10068</v>
      </c>
      <c r="AR821" s="7">
        <v>42150.876388888886</v>
      </c>
      <c r="AT821" s="150" t="s">
        <v>81</v>
      </c>
      <c r="AU821" s="150" t="s">
        <v>81</v>
      </c>
      <c r="AV821" s="150" t="s">
        <v>81</v>
      </c>
      <c r="AX821" s="1" t="str">
        <f t="shared" si="189"/>
        <v/>
      </c>
      <c r="AY821" s="1" t="str">
        <f t="shared" si="190"/>
        <v/>
      </c>
      <c r="BA821" t="s">
        <v>3854</v>
      </c>
      <c r="BB821" t="s">
        <v>59</v>
      </c>
      <c r="BY821" t="s">
        <v>13351</v>
      </c>
      <c r="BZ821" t="s">
        <v>14505</v>
      </c>
    </row>
    <row r="822" spans="12:78" x14ac:dyDescent="0.25">
      <c r="L822" s="8"/>
      <c r="M822" s="8"/>
      <c r="N822" s="8"/>
      <c r="O822" s="8"/>
      <c r="AE822" t="s">
        <v>81</v>
      </c>
      <c r="AF822" t="s">
        <v>81</v>
      </c>
      <c r="AG822" t="s">
        <v>81</v>
      </c>
      <c r="AH822" t="s">
        <v>81</v>
      </c>
      <c r="AI822" t="s">
        <v>845</v>
      </c>
      <c r="AK822" t="s">
        <v>81</v>
      </c>
      <c r="AL822" t="s">
        <v>9640</v>
      </c>
      <c r="AN822" s="59" t="s">
        <v>7766</v>
      </c>
      <c r="AP822" s="59" t="s">
        <v>10446</v>
      </c>
      <c r="AQ822" t="s">
        <v>10068</v>
      </c>
      <c r="AR822" s="7">
        <v>42150.876388888886</v>
      </c>
      <c r="AT822" s="150" t="s">
        <v>81</v>
      </c>
      <c r="AU822" s="150" t="s">
        <v>81</v>
      </c>
      <c r="AV822" s="150" t="s">
        <v>81</v>
      </c>
      <c r="AX822" s="1" t="str">
        <f t="shared" si="189"/>
        <v/>
      </c>
      <c r="AY822" s="1" t="str">
        <f t="shared" si="190"/>
        <v/>
      </c>
      <c r="BA822">
        <v>605406</v>
      </c>
      <c r="BB822" t="s">
        <v>59</v>
      </c>
      <c r="BY822" t="s">
        <v>13352</v>
      </c>
      <c r="BZ822" t="s">
        <v>14505</v>
      </c>
    </row>
    <row r="823" spans="12:78" x14ac:dyDescent="0.25">
      <c r="L823" s="8"/>
      <c r="M823" s="8"/>
      <c r="N823" s="8"/>
      <c r="O823" s="8"/>
      <c r="AE823" t="s">
        <v>81</v>
      </c>
      <c r="AF823" t="s">
        <v>81</v>
      </c>
      <c r="AG823" t="s">
        <v>81</v>
      </c>
      <c r="AH823" t="s">
        <v>81</v>
      </c>
      <c r="AI823" t="s">
        <v>845</v>
      </c>
      <c r="AK823" t="s">
        <v>81</v>
      </c>
      <c r="AL823" t="s">
        <v>9640</v>
      </c>
      <c r="AN823" s="59" t="s">
        <v>7766</v>
      </c>
      <c r="AP823" s="59" t="s">
        <v>10447</v>
      </c>
      <c r="AQ823" t="s">
        <v>10068</v>
      </c>
      <c r="AR823" s="7">
        <v>42150.876388888886</v>
      </c>
      <c r="AT823" s="150" t="s">
        <v>81</v>
      </c>
      <c r="AU823" s="150" t="s">
        <v>81</v>
      </c>
      <c r="AV823" s="150" t="s">
        <v>81</v>
      </c>
      <c r="AX823" s="1" t="str">
        <f t="shared" si="189"/>
        <v/>
      </c>
      <c r="AY823" s="1" t="str">
        <f t="shared" si="190"/>
        <v/>
      </c>
      <c r="BA823">
        <v>605405</v>
      </c>
      <c r="BB823" t="s">
        <v>59</v>
      </c>
      <c r="BY823" t="s">
        <v>9353</v>
      </c>
      <c r="BZ823" t="s">
        <v>14505</v>
      </c>
    </row>
    <row r="824" spans="12:78" x14ac:dyDescent="0.25">
      <c r="L824" s="8"/>
      <c r="M824" s="8"/>
      <c r="N824" s="8"/>
      <c r="O824" s="8"/>
      <c r="AE824" t="s">
        <v>81</v>
      </c>
      <c r="AF824" t="s">
        <v>154</v>
      </c>
      <c r="AG824" t="s">
        <v>155</v>
      </c>
      <c r="AH824" t="s">
        <v>1149</v>
      </c>
      <c r="AI824" t="s">
        <v>845</v>
      </c>
      <c r="AK824" t="s">
        <v>1150</v>
      </c>
      <c r="AL824" t="s">
        <v>9640</v>
      </c>
      <c r="AN824" s="59" t="s">
        <v>7766</v>
      </c>
      <c r="AP824" s="59" t="s">
        <v>10448</v>
      </c>
      <c r="AQ824" t="s">
        <v>10068</v>
      </c>
      <c r="AR824" s="7">
        <v>42150.876388888886</v>
      </c>
      <c r="AT824" s="150" t="s">
        <v>81</v>
      </c>
      <c r="AU824" s="150" t="s">
        <v>81</v>
      </c>
      <c r="AV824" s="150" t="s">
        <v>81</v>
      </c>
      <c r="AX824" s="1" t="str">
        <f t="shared" si="189"/>
        <v/>
      </c>
      <c r="AY824" s="1" t="str">
        <f t="shared" si="190"/>
        <v/>
      </c>
      <c r="BA824" t="s">
        <v>4625</v>
      </c>
      <c r="BB824" t="s">
        <v>59</v>
      </c>
      <c r="BY824" t="s">
        <v>13353</v>
      </c>
      <c r="BZ824" t="s">
        <v>14505</v>
      </c>
    </row>
    <row r="825" spans="12:78" x14ac:dyDescent="0.25">
      <c r="L825" s="8"/>
      <c r="M825" s="8"/>
      <c r="N825" s="8"/>
      <c r="O825" s="8"/>
      <c r="AE825" t="s">
        <v>593</v>
      </c>
      <c r="AF825" t="s">
        <v>86</v>
      </c>
      <c r="AG825" t="s">
        <v>87</v>
      </c>
      <c r="AH825" t="s">
        <v>1151</v>
      </c>
      <c r="AI825" t="s">
        <v>845</v>
      </c>
      <c r="AK825" t="s">
        <v>1152</v>
      </c>
      <c r="AL825" t="s">
        <v>9640</v>
      </c>
      <c r="AN825" s="59" t="s">
        <v>7795</v>
      </c>
      <c r="AP825" s="59" t="s">
        <v>10449</v>
      </c>
      <c r="AQ825" t="s">
        <v>10068</v>
      </c>
      <c r="AR825" s="7">
        <v>42150.878472222219</v>
      </c>
      <c r="AT825" s="150" t="s">
        <v>81</v>
      </c>
      <c r="AU825" s="150" t="s">
        <v>81</v>
      </c>
      <c r="AV825" s="150" t="s">
        <v>81</v>
      </c>
      <c r="AX825" s="1" t="str">
        <f t="shared" si="189"/>
        <v/>
      </c>
      <c r="AY825" s="1" t="str">
        <f t="shared" si="190"/>
        <v/>
      </c>
      <c r="BA825" t="s">
        <v>4626</v>
      </c>
      <c r="BB825" t="s">
        <v>4627</v>
      </c>
      <c r="BY825" t="s">
        <v>13354</v>
      </c>
      <c r="BZ825" t="s">
        <v>14505</v>
      </c>
    </row>
    <row r="826" spans="12:78" x14ac:dyDescent="0.25">
      <c r="L826" s="8"/>
      <c r="M826" s="8"/>
      <c r="N826" s="8"/>
      <c r="O826" s="8"/>
      <c r="AE826" t="s">
        <v>81</v>
      </c>
      <c r="AF826" t="s">
        <v>92</v>
      </c>
      <c r="AG826" t="s">
        <v>93</v>
      </c>
      <c r="AH826" t="s">
        <v>1153</v>
      </c>
      <c r="AI826" t="s">
        <v>845</v>
      </c>
      <c r="AK826" t="s">
        <v>1154</v>
      </c>
      <c r="AL826" t="s">
        <v>9640</v>
      </c>
      <c r="AN826" s="59" t="s">
        <v>7795</v>
      </c>
      <c r="AP826" s="59" t="s">
        <v>10450</v>
      </c>
      <c r="AQ826" t="s">
        <v>10068</v>
      </c>
      <c r="AR826" s="7">
        <v>42150.878472222219</v>
      </c>
      <c r="AT826" s="150" t="s">
        <v>81</v>
      </c>
      <c r="AU826" s="150" t="s">
        <v>81</v>
      </c>
      <c r="AV826" s="150" t="s">
        <v>81</v>
      </c>
      <c r="AX826" s="1" t="str">
        <f t="shared" si="189"/>
        <v/>
      </c>
      <c r="AY826" s="1" t="str">
        <f t="shared" si="190"/>
        <v/>
      </c>
      <c r="BA826" t="s">
        <v>4628</v>
      </c>
      <c r="BB826" t="s">
        <v>4627</v>
      </c>
      <c r="BY826" t="s">
        <v>13355</v>
      </c>
      <c r="BZ826" t="s">
        <v>14505</v>
      </c>
    </row>
    <row r="827" spans="12:78" x14ac:dyDescent="0.25">
      <c r="L827" s="8"/>
      <c r="M827" s="8"/>
      <c r="N827" s="8"/>
      <c r="O827" s="8"/>
      <c r="AE827" t="s">
        <v>81</v>
      </c>
      <c r="AF827" t="s">
        <v>96</v>
      </c>
      <c r="AG827" t="s">
        <v>97</v>
      </c>
      <c r="AH827" t="s">
        <v>1155</v>
      </c>
      <c r="AI827" t="s">
        <v>845</v>
      </c>
      <c r="AK827" t="s">
        <v>1156</v>
      </c>
      <c r="AL827" t="s">
        <v>9640</v>
      </c>
      <c r="AN827" s="59" t="s">
        <v>7795</v>
      </c>
      <c r="AP827" s="59" t="s">
        <v>10451</v>
      </c>
      <c r="AQ827" t="s">
        <v>10068</v>
      </c>
      <c r="AR827" s="7">
        <v>42150.878472222219</v>
      </c>
      <c r="AT827" s="150" t="s">
        <v>81</v>
      </c>
      <c r="AU827" s="150" t="s">
        <v>81</v>
      </c>
      <c r="AV827" s="150" t="s">
        <v>81</v>
      </c>
      <c r="AX827" s="1" t="str">
        <f t="shared" si="189"/>
        <v/>
      </c>
      <c r="AY827" s="1" t="str">
        <f t="shared" si="190"/>
        <v/>
      </c>
      <c r="BA827" t="s">
        <v>4629</v>
      </c>
      <c r="BB827" t="s">
        <v>4627</v>
      </c>
      <c r="BY827" t="s">
        <v>9409</v>
      </c>
      <c r="BZ827" t="s">
        <v>14505</v>
      </c>
    </row>
    <row r="828" spans="12:78" x14ac:dyDescent="0.25">
      <c r="L828" s="8"/>
      <c r="M828" s="8"/>
      <c r="N828" s="8"/>
      <c r="O828" s="8"/>
      <c r="AE828" t="s">
        <v>81</v>
      </c>
      <c r="AF828" t="s">
        <v>100</v>
      </c>
      <c r="AG828" t="s">
        <v>101</v>
      </c>
      <c r="AH828" t="s">
        <v>1157</v>
      </c>
      <c r="AI828" t="s">
        <v>845</v>
      </c>
      <c r="AK828" t="s">
        <v>1158</v>
      </c>
      <c r="AL828" t="s">
        <v>9640</v>
      </c>
      <c r="AN828" s="59" t="s">
        <v>7795</v>
      </c>
      <c r="AP828" s="59" t="s">
        <v>10452</v>
      </c>
      <c r="AQ828" t="s">
        <v>10068</v>
      </c>
      <c r="AR828" s="7">
        <v>42150.878472222219</v>
      </c>
      <c r="AT828" s="150" t="s">
        <v>81</v>
      </c>
      <c r="AU828" s="150" t="s">
        <v>81</v>
      </c>
      <c r="AV828" s="150" t="s">
        <v>81</v>
      </c>
      <c r="AX828" s="1" t="str">
        <f t="shared" si="189"/>
        <v/>
      </c>
      <c r="AY828" s="1" t="str">
        <f t="shared" si="190"/>
        <v/>
      </c>
      <c r="BA828" t="s">
        <v>1945</v>
      </c>
      <c r="BB828" t="s">
        <v>4627</v>
      </c>
      <c r="BY828" t="s">
        <v>13356</v>
      </c>
      <c r="BZ828" t="s">
        <v>14505</v>
      </c>
    </row>
    <row r="829" spans="12:78" x14ac:dyDescent="0.25">
      <c r="L829" s="8"/>
      <c r="M829" s="8"/>
      <c r="N829" s="8"/>
      <c r="O829" s="8"/>
      <c r="AE829" t="s">
        <v>81</v>
      </c>
      <c r="AF829" t="s">
        <v>104</v>
      </c>
      <c r="AG829" t="s">
        <v>105</v>
      </c>
      <c r="AH829" t="s">
        <v>1159</v>
      </c>
      <c r="AI829" t="s">
        <v>845</v>
      </c>
      <c r="AK829" t="s">
        <v>1160</v>
      </c>
      <c r="AL829" t="s">
        <v>9640</v>
      </c>
      <c r="AN829" s="59" t="s">
        <v>7795</v>
      </c>
      <c r="AP829" s="59" t="s">
        <v>10453</v>
      </c>
      <c r="AQ829" t="s">
        <v>10068</v>
      </c>
      <c r="AR829" s="7">
        <v>42150.878472222219</v>
      </c>
      <c r="AT829" s="150" t="s">
        <v>81</v>
      </c>
      <c r="AU829" s="150" t="s">
        <v>81</v>
      </c>
      <c r="AV829" s="150" t="s">
        <v>81</v>
      </c>
      <c r="AX829" s="1" t="str">
        <f t="shared" si="189"/>
        <v/>
      </c>
      <c r="AY829" s="1" t="str">
        <f t="shared" si="190"/>
        <v/>
      </c>
      <c r="BA829" t="s">
        <v>4630</v>
      </c>
      <c r="BB829" t="s">
        <v>4627</v>
      </c>
      <c r="BY829" t="s">
        <v>5250</v>
      </c>
      <c r="BZ829" t="s">
        <v>14505</v>
      </c>
    </row>
    <row r="830" spans="12:78" x14ac:dyDescent="0.25">
      <c r="L830" s="8"/>
      <c r="M830" s="8"/>
      <c r="N830" s="8"/>
      <c r="O830" s="8"/>
      <c r="AE830" t="s">
        <v>81</v>
      </c>
      <c r="AF830" t="s">
        <v>108</v>
      </c>
      <c r="AG830" t="s">
        <v>109</v>
      </c>
      <c r="AH830" t="s">
        <v>1161</v>
      </c>
      <c r="AI830" t="s">
        <v>845</v>
      </c>
      <c r="AK830" t="s">
        <v>1162</v>
      </c>
      <c r="AL830" t="s">
        <v>9640</v>
      </c>
      <c r="AN830" s="59" t="s">
        <v>7795</v>
      </c>
      <c r="AP830" s="59" t="s">
        <v>10454</v>
      </c>
      <c r="AQ830" t="s">
        <v>10068</v>
      </c>
      <c r="AR830" s="7">
        <v>42150.878472222219</v>
      </c>
      <c r="AT830" s="150" t="s">
        <v>81</v>
      </c>
      <c r="AU830" s="150" t="s">
        <v>81</v>
      </c>
      <c r="AV830" s="150" t="s">
        <v>81</v>
      </c>
      <c r="AX830" s="1" t="str">
        <f t="shared" si="189"/>
        <v/>
      </c>
      <c r="AY830" s="1" t="str">
        <f t="shared" si="190"/>
        <v/>
      </c>
      <c r="BA830" t="s">
        <v>4631</v>
      </c>
      <c r="BB830" t="s">
        <v>4627</v>
      </c>
      <c r="BY830" t="s">
        <v>5179</v>
      </c>
      <c r="BZ830" t="s">
        <v>14505</v>
      </c>
    </row>
    <row r="831" spans="12:78" x14ac:dyDescent="0.25">
      <c r="L831" s="8"/>
      <c r="M831" s="8"/>
      <c r="N831" s="8"/>
      <c r="O831" s="8"/>
      <c r="AE831" t="s">
        <v>81</v>
      </c>
      <c r="AF831" t="s">
        <v>444</v>
      </c>
      <c r="AG831" t="s">
        <v>444</v>
      </c>
      <c r="AH831" t="s">
        <v>1164</v>
      </c>
      <c r="AI831" t="s">
        <v>845</v>
      </c>
      <c r="AK831" t="s">
        <v>1165</v>
      </c>
      <c r="AL831" t="s">
        <v>9640</v>
      </c>
      <c r="AN831" s="59" t="s">
        <v>7795</v>
      </c>
      <c r="AP831" s="59" t="s">
        <v>10455</v>
      </c>
      <c r="AQ831" t="s">
        <v>10068</v>
      </c>
      <c r="AR831" s="7">
        <v>42150.878472222219</v>
      </c>
      <c r="AT831" s="150" t="s">
        <v>81</v>
      </c>
      <c r="AU831" s="150" t="s">
        <v>81</v>
      </c>
      <c r="AV831" s="150" t="s">
        <v>81</v>
      </c>
      <c r="AX831" s="1" t="str">
        <f t="shared" si="189"/>
        <v/>
      </c>
      <c r="AY831" s="1" t="str">
        <f t="shared" si="190"/>
        <v/>
      </c>
      <c r="BA831" t="s">
        <v>4632</v>
      </c>
      <c r="BB831" t="s">
        <v>4627</v>
      </c>
      <c r="BY831" t="s">
        <v>5151</v>
      </c>
      <c r="BZ831" t="s">
        <v>14506</v>
      </c>
    </row>
    <row r="832" spans="12:78" x14ac:dyDescent="0.25">
      <c r="L832" s="8"/>
      <c r="M832" s="8"/>
      <c r="N832" s="8"/>
      <c r="O832" s="8"/>
      <c r="AE832" t="s">
        <v>81</v>
      </c>
      <c r="AF832" t="s">
        <v>444</v>
      </c>
      <c r="AG832" t="s">
        <v>444</v>
      </c>
      <c r="AH832" t="s">
        <v>1167</v>
      </c>
      <c r="AI832" t="s">
        <v>845</v>
      </c>
      <c r="AK832" t="s">
        <v>1168</v>
      </c>
      <c r="AL832" t="s">
        <v>9640</v>
      </c>
      <c r="AN832" s="59" t="s">
        <v>7795</v>
      </c>
      <c r="AP832" s="59" t="s">
        <v>10456</v>
      </c>
      <c r="AQ832" t="s">
        <v>10068</v>
      </c>
      <c r="AR832" s="7">
        <v>42150.878472222219</v>
      </c>
      <c r="AT832" s="150" t="s">
        <v>81</v>
      </c>
      <c r="AU832" s="150" t="s">
        <v>81</v>
      </c>
      <c r="AV832" s="150" t="s">
        <v>81</v>
      </c>
      <c r="AX832" s="1" t="str">
        <f t="shared" si="189"/>
        <v/>
      </c>
      <c r="AY832" s="1" t="str">
        <f t="shared" si="190"/>
        <v/>
      </c>
      <c r="BA832" t="s">
        <v>2350</v>
      </c>
      <c r="BB832" t="s">
        <v>4627</v>
      </c>
      <c r="BY832" t="s">
        <v>6247</v>
      </c>
      <c r="BZ832" t="s">
        <v>14505</v>
      </c>
    </row>
    <row r="833" spans="12:78" x14ac:dyDescent="0.25">
      <c r="L833" s="8"/>
      <c r="M833" s="8"/>
      <c r="N833" s="8"/>
      <c r="O833" s="8"/>
      <c r="AE833" t="s">
        <v>81</v>
      </c>
      <c r="AF833" t="s">
        <v>444</v>
      </c>
      <c r="AG833" t="s">
        <v>444</v>
      </c>
      <c r="AH833" t="s">
        <v>1170</v>
      </c>
      <c r="AI833" t="s">
        <v>845</v>
      </c>
      <c r="AK833" t="s">
        <v>1171</v>
      </c>
      <c r="AL833" t="s">
        <v>9640</v>
      </c>
      <c r="AN833" s="59" t="s">
        <v>7795</v>
      </c>
      <c r="AP833" s="59" t="s">
        <v>10457</v>
      </c>
      <c r="AQ833" t="s">
        <v>10068</v>
      </c>
      <c r="AR833" s="7">
        <v>42150.879861111112</v>
      </c>
      <c r="AT833" s="150" t="s">
        <v>81</v>
      </c>
      <c r="AU833" s="150" t="s">
        <v>81</v>
      </c>
      <c r="AV833" s="150" t="s">
        <v>81</v>
      </c>
      <c r="AX833" s="1" t="str">
        <f t="shared" si="189"/>
        <v/>
      </c>
      <c r="AY833" s="1" t="str">
        <f t="shared" si="190"/>
        <v/>
      </c>
      <c r="BA833" t="s">
        <v>4633</v>
      </c>
      <c r="BB833" t="s">
        <v>4627</v>
      </c>
      <c r="BY833" t="s">
        <v>6227</v>
      </c>
      <c r="BZ833" t="s">
        <v>14505</v>
      </c>
    </row>
    <row r="834" spans="12:78" x14ac:dyDescent="0.25">
      <c r="L834" s="8"/>
      <c r="M834" s="8"/>
      <c r="N834" s="8"/>
      <c r="O834" s="8"/>
      <c r="AE834" t="s">
        <v>81</v>
      </c>
      <c r="AF834" t="s">
        <v>444</v>
      </c>
      <c r="AG834" t="s">
        <v>444</v>
      </c>
      <c r="AH834" t="s">
        <v>1174</v>
      </c>
      <c r="AI834" t="s">
        <v>845</v>
      </c>
      <c r="AK834" t="s">
        <v>1175</v>
      </c>
      <c r="AL834" t="s">
        <v>9640</v>
      </c>
      <c r="AN834" s="59" t="s">
        <v>7795</v>
      </c>
      <c r="AP834" s="59" t="s">
        <v>10458</v>
      </c>
      <c r="AQ834" t="s">
        <v>10068</v>
      </c>
      <c r="AR834" s="7">
        <v>42150.879861111112</v>
      </c>
      <c r="AT834" s="150" t="s">
        <v>81</v>
      </c>
      <c r="AU834" s="150" t="s">
        <v>81</v>
      </c>
      <c r="AV834" s="150" t="s">
        <v>81</v>
      </c>
      <c r="AX834" s="1" t="str">
        <f t="shared" si="189"/>
        <v/>
      </c>
      <c r="AY834" s="1" t="str">
        <f t="shared" si="190"/>
        <v/>
      </c>
      <c r="BA834" t="s">
        <v>4634</v>
      </c>
      <c r="BB834" t="s">
        <v>4627</v>
      </c>
      <c r="BY834" t="s">
        <v>6228</v>
      </c>
      <c r="BZ834" t="s">
        <v>14505</v>
      </c>
    </row>
    <row r="835" spans="12:78" x14ac:dyDescent="0.25">
      <c r="L835" s="8"/>
      <c r="M835" s="8"/>
      <c r="N835" s="8"/>
      <c r="O835" s="8"/>
      <c r="AE835" t="s">
        <v>81</v>
      </c>
      <c r="AF835" t="s">
        <v>11974</v>
      </c>
      <c r="AG835" t="s">
        <v>4416</v>
      </c>
      <c r="AH835" t="s">
        <v>11975</v>
      </c>
      <c r="AI835" t="s">
        <v>845</v>
      </c>
      <c r="AK835" t="s">
        <v>11976</v>
      </c>
      <c r="AL835" t="s">
        <v>9640</v>
      </c>
      <c r="AN835" s="59" t="s">
        <v>7795</v>
      </c>
      <c r="AP835" s="59" t="s">
        <v>10459</v>
      </c>
      <c r="AQ835" t="s">
        <v>10068</v>
      </c>
      <c r="AR835" s="7">
        <v>42150.879861111112</v>
      </c>
      <c r="AT835" s="150" t="s">
        <v>81</v>
      </c>
      <c r="AU835" s="150" t="s">
        <v>81</v>
      </c>
      <c r="AV835" s="150" t="s">
        <v>81</v>
      </c>
      <c r="AX835" s="1" t="str">
        <f t="shared" si="189"/>
        <v/>
      </c>
      <c r="AY835" s="1" t="str">
        <f t="shared" si="190"/>
        <v/>
      </c>
      <c r="BA835" t="s">
        <v>1911</v>
      </c>
      <c r="BB835" t="s">
        <v>4627</v>
      </c>
      <c r="BY835" t="s">
        <v>6349</v>
      </c>
      <c r="BZ835" t="s">
        <v>14505</v>
      </c>
    </row>
    <row r="836" spans="12:78" x14ac:dyDescent="0.25">
      <c r="L836" s="8"/>
      <c r="M836" s="8"/>
      <c r="N836" s="8"/>
      <c r="O836" s="8"/>
      <c r="AE836" t="s">
        <v>81</v>
      </c>
      <c r="AF836" t="s">
        <v>11977</v>
      </c>
      <c r="AG836" t="s">
        <v>6475</v>
      </c>
      <c r="AH836" t="s">
        <v>11978</v>
      </c>
      <c r="AI836" t="s">
        <v>845</v>
      </c>
      <c r="AK836" t="s">
        <v>11979</v>
      </c>
      <c r="AL836" t="s">
        <v>9640</v>
      </c>
      <c r="AN836" s="59" t="s">
        <v>7795</v>
      </c>
      <c r="AP836" s="59" t="s">
        <v>10460</v>
      </c>
      <c r="AQ836" t="s">
        <v>10068</v>
      </c>
      <c r="AR836" s="7">
        <v>42150.881249999999</v>
      </c>
      <c r="AT836" s="150" t="s">
        <v>81</v>
      </c>
      <c r="AU836" s="150" t="s">
        <v>81</v>
      </c>
      <c r="AV836" s="150" t="s">
        <v>81</v>
      </c>
      <c r="AX836" s="1" t="str">
        <f t="shared" si="189"/>
        <v/>
      </c>
      <c r="AY836" s="1" t="str">
        <f t="shared" si="190"/>
        <v/>
      </c>
      <c r="BA836" t="s">
        <v>2338</v>
      </c>
      <c r="BB836" t="s">
        <v>4627</v>
      </c>
      <c r="BY836" t="s">
        <v>6903</v>
      </c>
      <c r="BZ836" t="s">
        <v>14505</v>
      </c>
    </row>
    <row r="837" spans="12:78" x14ac:dyDescent="0.25">
      <c r="L837" s="8"/>
      <c r="M837" s="8"/>
      <c r="N837" s="8"/>
      <c r="O837" s="8"/>
      <c r="AE837" t="s">
        <v>81</v>
      </c>
      <c r="AF837" t="s">
        <v>81</v>
      </c>
      <c r="AG837" t="s">
        <v>81</v>
      </c>
      <c r="AH837" t="s">
        <v>81</v>
      </c>
      <c r="AI837" t="s">
        <v>845</v>
      </c>
      <c r="AK837" t="s">
        <v>81</v>
      </c>
      <c r="AL837" t="s">
        <v>9640</v>
      </c>
      <c r="AN837" s="59" t="s">
        <v>7795</v>
      </c>
      <c r="AP837" s="59" t="s">
        <v>10461</v>
      </c>
      <c r="AQ837" t="s">
        <v>10068</v>
      </c>
      <c r="AR837" s="7">
        <v>42150.881249999999</v>
      </c>
      <c r="AT837" s="150" t="s">
        <v>81</v>
      </c>
      <c r="AU837" s="150" t="s">
        <v>81</v>
      </c>
      <c r="AV837" s="150" t="s">
        <v>81</v>
      </c>
      <c r="AX837" s="1" t="str">
        <f t="shared" si="189"/>
        <v/>
      </c>
      <c r="AY837" s="1" t="str">
        <f t="shared" si="190"/>
        <v/>
      </c>
      <c r="BA837" t="s">
        <v>4635</v>
      </c>
      <c r="BB837" t="s">
        <v>4627</v>
      </c>
      <c r="BY837" t="s">
        <v>6353</v>
      </c>
      <c r="BZ837" t="s">
        <v>14505</v>
      </c>
    </row>
    <row r="838" spans="12:78" x14ac:dyDescent="0.25">
      <c r="L838" s="8"/>
      <c r="M838" s="8"/>
      <c r="N838" s="8"/>
      <c r="O838" s="8"/>
      <c r="AE838" t="s">
        <v>81</v>
      </c>
      <c r="AF838" t="s">
        <v>81</v>
      </c>
      <c r="AG838" t="s">
        <v>81</v>
      </c>
      <c r="AH838" t="s">
        <v>81</v>
      </c>
      <c r="AI838" t="s">
        <v>845</v>
      </c>
      <c r="AK838" t="s">
        <v>81</v>
      </c>
      <c r="AL838" t="s">
        <v>9640</v>
      </c>
      <c r="AN838" s="59" t="s">
        <v>7795</v>
      </c>
      <c r="AP838" s="59" t="s">
        <v>10462</v>
      </c>
      <c r="AQ838" t="s">
        <v>10068</v>
      </c>
      <c r="AR838" s="7">
        <v>42150.881249999999</v>
      </c>
      <c r="AT838" s="150" t="s">
        <v>81</v>
      </c>
      <c r="AU838" s="150" t="s">
        <v>81</v>
      </c>
      <c r="AV838" s="150" t="s">
        <v>81</v>
      </c>
      <c r="AX838" s="1" t="str">
        <f t="shared" ref="AX838:AX901" si="191">IF(AU838="","",CONCATENATE("(",RIGHT(AU838,5),"-",RIGHT(AV838,5),")"))</f>
        <v/>
      </c>
      <c r="AY838" s="1" t="str">
        <f t="shared" ref="AY838:AY901" si="192">IF(AT854=AT838,"",CONCATENATE(IF(AT853=AT838,AX853,""),IF(AT852=AT838,AX852,""),IF(AT851=AT838,AX851,""),IF(AT850=AT838,AX850,""),IF(AT849=AT838,AX849,""),IF(AT848=AT838,AX848,""),IF(AT847=AT838,AX847,""),IF(AT846=AT838,AX846,""),IF(AT845=AT838,AX845,""),IF(AT844=AT838,AX844,""),IF(AT843=AT838,AX843,""),IF(AT842=AT838,AX842,""),IF(AT841=AT838,AX841,""),IF(AT840=AT838,AX840,""),IF(AT839=AT838,AX839,""),IF(AT837=AT838,AX837,""),AX838))</f>
        <v/>
      </c>
      <c r="BA838" t="s">
        <v>2171</v>
      </c>
      <c r="BB838" t="s">
        <v>4627</v>
      </c>
      <c r="BY838" t="s">
        <v>6343</v>
      </c>
      <c r="BZ838" t="s">
        <v>14505</v>
      </c>
    </row>
    <row r="839" spans="12:78" x14ac:dyDescent="0.25">
      <c r="L839" s="8"/>
      <c r="M839" s="8"/>
      <c r="N839" s="8"/>
      <c r="O839" s="8"/>
      <c r="AE839" t="s">
        <v>81</v>
      </c>
      <c r="AF839" t="s">
        <v>81</v>
      </c>
      <c r="AG839" t="s">
        <v>81</v>
      </c>
      <c r="AH839" t="s">
        <v>81</v>
      </c>
      <c r="AI839" t="s">
        <v>845</v>
      </c>
      <c r="AK839" t="s">
        <v>81</v>
      </c>
      <c r="AL839" t="s">
        <v>9640</v>
      </c>
      <c r="AN839" s="59" t="s">
        <v>7795</v>
      </c>
      <c r="AP839" s="59" t="s">
        <v>10463</v>
      </c>
      <c r="AQ839" t="s">
        <v>10068</v>
      </c>
      <c r="AR839" s="7">
        <v>42150.884027777778</v>
      </c>
      <c r="AT839" s="150" t="s">
        <v>81</v>
      </c>
      <c r="AU839" s="150" t="s">
        <v>81</v>
      </c>
      <c r="AV839" s="150" t="s">
        <v>81</v>
      </c>
      <c r="AX839" s="1" t="str">
        <f t="shared" si="191"/>
        <v/>
      </c>
      <c r="AY839" s="1" t="str">
        <f t="shared" si="192"/>
        <v/>
      </c>
      <c r="BA839" t="s">
        <v>4636</v>
      </c>
      <c r="BB839" t="s">
        <v>4627</v>
      </c>
      <c r="BY839" t="s">
        <v>6352</v>
      </c>
      <c r="BZ839" t="s">
        <v>14505</v>
      </c>
    </row>
    <row r="840" spans="12:78" x14ac:dyDescent="0.25">
      <c r="L840" s="8"/>
      <c r="M840" s="8"/>
      <c r="N840" s="8"/>
      <c r="O840" s="8"/>
      <c r="AE840" t="s">
        <v>81</v>
      </c>
      <c r="AF840" t="s">
        <v>81</v>
      </c>
      <c r="AG840" t="s">
        <v>81</v>
      </c>
      <c r="AH840" t="s">
        <v>81</v>
      </c>
      <c r="AI840" t="s">
        <v>845</v>
      </c>
      <c r="AK840" t="s">
        <v>81</v>
      </c>
      <c r="AL840" t="s">
        <v>9640</v>
      </c>
      <c r="AN840" s="59" t="s">
        <v>7795</v>
      </c>
      <c r="AP840" s="59" t="s">
        <v>10464</v>
      </c>
      <c r="AQ840" t="s">
        <v>10068</v>
      </c>
      <c r="AR840" s="7">
        <v>42150.884027777778</v>
      </c>
      <c r="AT840" s="150" t="s">
        <v>81</v>
      </c>
      <c r="AU840" s="150" t="s">
        <v>81</v>
      </c>
      <c r="AV840" s="150" t="s">
        <v>81</v>
      </c>
      <c r="AX840" s="1" t="str">
        <f t="shared" si="191"/>
        <v/>
      </c>
      <c r="AY840" s="1" t="str">
        <f t="shared" si="192"/>
        <v/>
      </c>
      <c r="BA840" t="s">
        <v>2335</v>
      </c>
      <c r="BB840" t="s">
        <v>4627</v>
      </c>
      <c r="BY840" t="s">
        <v>6341</v>
      </c>
      <c r="BZ840" t="s">
        <v>14505</v>
      </c>
    </row>
    <row r="841" spans="12:78" x14ac:dyDescent="0.25">
      <c r="L841" s="8"/>
      <c r="M841" s="8"/>
      <c r="N841" s="8"/>
      <c r="O841" s="8"/>
      <c r="AE841" t="s">
        <v>81</v>
      </c>
      <c r="AF841" t="s">
        <v>81</v>
      </c>
      <c r="AG841" t="s">
        <v>81</v>
      </c>
      <c r="AH841" t="s">
        <v>81</v>
      </c>
      <c r="AI841" t="s">
        <v>845</v>
      </c>
      <c r="AK841" t="s">
        <v>81</v>
      </c>
      <c r="AL841" t="s">
        <v>9640</v>
      </c>
      <c r="AN841" s="59" t="s">
        <v>7795</v>
      </c>
      <c r="AP841" s="59" t="s">
        <v>10465</v>
      </c>
      <c r="AQ841" t="s">
        <v>10068</v>
      </c>
      <c r="AR841" s="7">
        <v>42150.884027777778</v>
      </c>
      <c r="AT841" s="150" t="s">
        <v>81</v>
      </c>
      <c r="AU841" s="150" t="s">
        <v>81</v>
      </c>
      <c r="AV841" s="150" t="s">
        <v>81</v>
      </c>
      <c r="AX841" s="1" t="str">
        <f t="shared" si="191"/>
        <v/>
      </c>
      <c r="AY841" s="1" t="str">
        <f t="shared" si="192"/>
        <v/>
      </c>
      <c r="BA841" t="s">
        <v>4637</v>
      </c>
      <c r="BB841" t="s">
        <v>4627</v>
      </c>
      <c r="BY841" t="s">
        <v>6351</v>
      </c>
      <c r="BZ841" t="s">
        <v>14505</v>
      </c>
    </row>
    <row r="842" spans="12:78" x14ac:dyDescent="0.25">
      <c r="L842" s="8"/>
      <c r="M842" s="8"/>
      <c r="N842" s="8"/>
      <c r="O842" s="8"/>
      <c r="AE842" t="s">
        <v>81</v>
      </c>
      <c r="AF842" t="s">
        <v>81</v>
      </c>
      <c r="AG842" t="s">
        <v>81</v>
      </c>
      <c r="AH842" t="s">
        <v>81</v>
      </c>
      <c r="AI842" t="s">
        <v>845</v>
      </c>
      <c r="AK842" t="s">
        <v>81</v>
      </c>
      <c r="AL842" t="s">
        <v>9640</v>
      </c>
      <c r="AN842" s="59" t="s">
        <v>7795</v>
      </c>
      <c r="AP842" s="59" t="s">
        <v>10466</v>
      </c>
      <c r="AQ842" t="s">
        <v>10068</v>
      </c>
      <c r="AR842" s="7">
        <v>42150.884027777778</v>
      </c>
      <c r="AT842" s="150" t="s">
        <v>81</v>
      </c>
      <c r="AU842" s="150" t="s">
        <v>81</v>
      </c>
      <c r="AV842" s="150" t="s">
        <v>81</v>
      </c>
      <c r="AX842" s="1" t="str">
        <f t="shared" si="191"/>
        <v/>
      </c>
      <c r="AY842" s="1" t="str">
        <f t="shared" si="192"/>
        <v/>
      </c>
      <c r="BA842" t="s">
        <v>1939</v>
      </c>
      <c r="BB842" t="s">
        <v>4627</v>
      </c>
      <c r="BY842" t="s">
        <v>6326</v>
      </c>
      <c r="BZ842" t="s">
        <v>14505</v>
      </c>
    </row>
    <row r="843" spans="12:78" x14ac:dyDescent="0.25">
      <c r="L843" s="8"/>
      <c r="M843" s="8"/>
      <c r="N843" s="8"/>
      <c r="O843" s="8"/>
      <c r="AE843" t="s">
        <v>81</v>
      </c>
      <c r="AF843" t="s">
        <v>81</v>
      </c>
      <c r="AG843" t="s">
        <v>81</v>
      </c>
      <c r="AH843" t="s">
        <v>81</v>
      </c>
      <c r="AI843" t="s">
        <v>845</v>
      </c>
      <c r="AK843" t="s">
        <v>81</v>
      </c>
      <c r="AL843" t="s">
        <v>9640</v>
      </c>
      <c r="AN843" s="59" t="s">
        <v>7795</v>
      </c>
      <c r="AP843" s="59" t="s">
        <v>10467</v>
      </c>
      <c r="AQ843" t="s">
        <v>10068</v>
      </c>
      <c r="AR843" s="7">
        <v>42150.884027777778</v>
      </c>
      <c r="AT843" s="150" t="s">
        <v>81</v>
      </c>
      <c r="AU843" s="150" t="s">
        <v>81</v>
      </c>
      <c r="AV843" s="150" t="s">
        <v>81</v>
      </c>
      <c r="AX843" s="1" t="str">
        <f t="shared" si="191"/>
        <v/>
      </c>
      <c r="AY843" s="1" t="str">
        <f t="shared" si="192"/>
        <v/>
      </c>
      <c r="BA843" t="s">
        <v>2205</v>
      </c>
      <c r="BB843" t="s">
        <v>4627</v>
      </c>
      <c r="BY843" t="s">
        <v>6327</v>
      </c>
      <c r="BZ843" t="s">
        <v>14505</v>
      </c>
    </row>
    <row r="844" spans="12:78" x14ac:dyDescent="0.25">
      <c r="L844" s="8"/>
      <c r="M844" s="8"/>
      <c r="N844" s="8"/>
      <c r="O844" s="8"/>
      <c r="AE844" t="s">
        <v>81</v>
      </c>
      <c r="AF844" t="s">
        <v>81</v>
      </c>
      <c r="AG844" t="s">
        <v>81</v>
      </c>
      <c r="AH844" t="s">
        <v>81</v>
      </c>
      <c r="AI844" t="s">
        <v>845</v>
      </c>
      <c r="AK844" t="s">
        <v>81</v>
      </c>
      <c r="AL844" t="s">
        <v>9640</v>
      </c>
      <c r="AN844" s="59" t="s">
        <v>7795</v>
      </c>
      <c r="AP844" s="59" t="s">
        <v>10468</v>
      </c>
      <c r="AQ844" t="s">
        <v>10068</v>
      </c>
      <c r="AR844" s="7">
        <v>42150.884027777778</v>
      </c>
      <c r="AT844" s="150" t="s">
        <v>81</v>
      </c>
      <c r="AU844" s="150" t="s">
        <v>81</v>
      </c>
      <c r="AV844" s="150" t="s">
        <v>81</v>
      </c>
      <c r="AX844" s="1" t="str">
        <f t="shared" si="191"/>
        <v/>
      </c>
      <c r="AY844" s="1" t="str">
        <f t="shared" si="192"/>
        <v/>
      </c>
      <c r="BA844" t="s">
        <v>4638</v>
      </c>
      <c r="BB844" t="s">
        <v>4627</v>
      </c>
      <c r="BY844" t="s">
        <v>6902</v>
      </c>
      <c r="BZ844" t="s">
        <v>14505</v>
      </c>
    </row>
    <row r="845" spans="12:78" x14ac:dyDescent="0.25">
      <c r="L845" s="8"/>
      <c r="M845" s="8"/>
      <c r="N845" s="8"/>
      <c r="O845" s="8"/>
      <c r="AE845" t="s">
        <v>81</v>
      </c>
      <c r="AF845" t="s">
        <v>154</v>
      </c>
      <c r="AG845" t="s">
        <v>155</v>
      </c>
      <c r="AH845" t="s">
        <v>1176</v>
      </c>
      <c r="AI845" t="s">
        <v>845</v>
      </c>
      <c r="AK845" t="s">
        <v>1177</v>
      </c>
      <c r="AL845" t="s">
        <v>9640</v>
      </c>
      <c r="AN845" s="59" t="s">
        <v>7795</v>
      </c>
      <c r="AP845" s="59" t="s">
        <v>10469</v>
      </c>
      <c r="AQ845" t="s">
        <v>10068</v>
      </c>
      <c r="AR845" s="7">
        <v>42150.885416666664</v>
      </c>
      <c r="AT845" s="150" t="s">
        <v>81</v>
      </c>
      <c r="AU845" s="150" t="s">
        <v>81</v>
      </c>
      <c r="AV845" s="150" t="s">
        <v>81</v>
      </c>
      <c r="AX845" s="1" t="str">
        <f t="shared" si="191"/>
        <v/>
      </c>
      <c r="AY845" s="1" t="str">
        <f t="shared" si="192"/>
        <v/>
      </c>
      <c r="BA845" t="s">
        <v>2357</v>
      </c>
      <c r="BB845" t="s">
        <v>4627</v>
      </c>
      <c r="BY845" t="s">
        <v>6769</v>
      </c>
      <c r="BZ845" t="s">
        <v>14505</v>
      </c>
    </row>
    <row r="846" spans="12:78" x14ac:dyDescent="0.25">
      <c r="L846" s="8"/>
      <c r="M846" s="8"/>
      <c r="N846" s="8"/>
      <c r="O846" s="8"/>
      <c r="AE846" t="s">
        <v>630</v>
      </c>
      <c r="AF846" t="s">
        <v>86</v>
      </c>
      <c r="AG846" t="s">
        <v>87</v>
      </c>
      <c r="AH846" t="s">
        <v>1178</v>
      </c>
      <c r="AI846" t="s">
        <v>845</v>
      </c>
      <c r="AK846" t="s">
        <v>1179</v>
      </c>
      <c r="AL846" t="s">
        <v>9640</v>
      </c>
      <c r="AN846" s="59" t="s">
        <v>7796</v>
      </c>
      <c r="AP846" s="59" t="s">
        <v>10470</v>
      </c>
      <c r="AQ846" t="s">
        <v>10068</v>
      </c>
      <c r="AR846" s="7">
        <v>42150.885416666664</v>
      </c>
      <c r="AT846" s="150" t="s">
        <v>81</v>
      </c>
      <c r="AU846" s="150" t="s">
        <v>81</v>
      </c>
      <c r="AV846" s="150" t="s">
        <v>81</v>
      </c>
      <c r="AX846" s="1" t="str">
        <f t="shared" si="191"/>
        <v/>
      </c>
      <c r="AY846" s="1" t="str">
        <f t="shared" si="192"/>
        <v/>
      </c>
      <c r="BA846" t="s">
        <v>2341</v>
      </c>
      <c r="BB846" t="s">
        <v>4627</v>
      </c>
      <c r="BY846" t="s">
        <v>5641</v>
      </c>
      <c r="BZ846" t="s">
        <v>14505</v>
      </c>
    </row>
    <row r="847" spans="12:78" x14ac:dyDescent="0.25">
      <c r="L847" s="8"/>
      <c r="M847" s="8"/>
      <c r="N847" s="8"/>
      <c r="O847" s="8"/>
      <c r="AE847" t="s">
        <v>81</v>
      </c>
      <c r="AF847" t="s">
        <v>92</v>
      </c>
      <c r="AG847" t="s">
        <v>93</v>
      </c>
      <c r="AH847" t="s">
        <v>11980</v>
      </c>
      <c r="AI847" t="s">
        <v>845</v>
      </c>
      <c r="AK847" t="s">
        <v>11981</v>
      </c>
      <c r="AL847" t="s">
        <v>9640</v>
      </c>
      <c r="AN847" s="59" t="s">
        <v>7796</v>
      </c>
      <c r="AP847" s="59" t="s">
        <v>10471</v>
      </c>
      <c r="AQ847" t="s">
        <v>10068</v>
      </c>
      <c r="AR847" s="7">
        <v>42150.885416666664</v>
      </c>
      <c r="AT847" s="150" t="s">
        <v>81</v>
      </c>
      <c r="AU847" s="150" t="s">
        <v>81</v>
      </c>
      <c r="AV847" s="150" t="s">
        <v>81</v>
      </c>
      <c r="AX847" s="1" t="str">
        <f t="shared" si="191"/>
        <v/>
      </c>
      <c r="AY847" s="1" t="str">
        <f t="shared" si="192"/>
        <v/>
      </c>
      <c r="BA847" t="s">
        <v>4639</v>
      </c>
      <c r="BB847" t="s">
        <v>4627</v>
      </c>
      <c r="BY847" t="s">
        <v>5655</v>
      </c>
      <c r="BZ847" t="s">
        <v>14505</v>
      </c>
    </row>
    <row r="848" spans="12:78" x14ac:dyDescent="0.25">
      <c r="L848" s="8"/>
      <c r="M848" s="8"/>
      <c r="N848" s="8"/>
      <c r="O848" s="8"/>
      <c r="AE848" t="s">
        <v>81</v>
      </c>
      <c r="AF848" t="s">
        <v>96</v>
      </c>
      <c r="AG848" t="s">
        <v>97</v>
      </c>
      <c r="AH848" t="s">
        <v>11982</v>
      </c>
      <c r="AI848" t="s">
        <v>845</v>
      </c>
      <c r="AK848" t="s">
        <v>11983</v>
      </c>
      <c r="AL848" t="s">
        <v>9640</v>
      </c>
      <c r="AN848" s="59" t="s">
        <v>7796</v>
      </c>
      <c r="AP848" s="59" t="s">
        <v>10472</v>
      </c>
      <c r="AQ848" t="s">
        <v>10068</v>
      </c>
      <c r="AR848" s="7">
        <v>42150.886805555558</v>
      </c>
      <c r="AT848" s="150" t="s">
        <v>81</v>
      </c>
      <c r="AU848" s="150" t="s">
        <v>81</v>
      </c>
      <c r="AV848" s="150" t="s">
        <v>81</v>
      </c>
      <c r="AX848" s="1" t="str">
        <f t="shared" si="191"/>
        <v/>
      </c>
      <c r="AY848" s="1" t="str">
        <f t="shared" si="192"/>
        <v/>
      </c>
      <c r="BA848" t="s">
        <v>2187</v>
      </c>
      <c r="BB848" t="s">
        <v>4627</v>
      </c>
      <c r="BY848" t="s">
        <v>5640</v>
      </c>
      <c r="BZ848" t="s">
        <v>14505</v>
      </c>
    </row>
    <row r="849" spans="12:78" x14ac:dyDescent="0.25">
      <c r="L849" s="8"/>
      <c r="M849" s="8"/>
      <c r="N849" s="8"/>
      <c r="O849" s="8"/>
      <c r="AE849" t="s">
        <v>81</v>
      </c>
      <c r="AF849" t="s">
        <v>100</v>
      </c>
      <c r="AG849" t="s">
        <v>101</v>
      </c>
      <c r="AH849" t="s">
        <v>11984</v>
      </c>
      <c r="AI849" t="s">
        <v>845</v>
      </c>
      <c r="AK849" t="s">
        <v>11985</v>
      </c>
      <c r="AL849" t="s">
        <v>9640</v>
      </c>
      <c r="AN849" s="59" t="s">
        <v>7796</v>
      </c>
      <c r="AP849" s="59" t="s">
        <v>10473</v>
      </c>
      <c r="AQ849" t="s">
        <v>10068</v>
      </c>
      <c r="AR849" s="7">
        <v>42150.886805555558</v>
      </c>
      <c r="AT849" s="150" t="s">
        <v>81</v>
      </c>
      <c r="AU849" s="150" t="s">
        <v>81</v>
      </c>
      <c r="AV849" s="150" t="s">
        <v>81</v>
      </c>
      <c r="AX849" s="1" t="str">
        <f t="shared" si="191"/>
        <v/>
      </c>
      <c r="AY849" s="1" t="str">
        <f t="shared" si="192"/>
        <v/>
      </c>
      <c r="BA849" t="s">
        <v>4640</v>
      </c>
      <c r="BB849" t="s">
        <v>4627</v>
      </c>
      <c r="BY849" t="s">
        <v>13357</v>
      </c>
      <c r="BZ849" t="s">
        <v>14505</v>
      </c>
    </row>
    <row r="850" spans="12:78" x14ac:dyDescent="0.25">
      <c r="L850" s="8"/>
      <c r="M850" s="8"/>
      <c r="N850" s="8"/>
      <c r="O850" s="8"/>
      <c r="AE850" t="s">
        <v>81</v>
      </c>
      <c r="AF850" t="s">
        <v>104</v>
      </c>
      <c r="AG850" t="s">
        <v>105</v>
      </c>
      <c r="AH850" t="s">
        <v>11986</v>
      </c>
      <c r="AI850" t="s">
        <v>845</v>
      </c>
      <c r="AK850" t="s">
        <v>11987</v>
      </c>
      <c r="AL850" t="s">
        <v>9640</v>
      </c>
      <c r="AN850" s="59" t="s">
        <v>7796</v>
      </c>
      <c r="AP850" s="59" t="s">
        <v>10474</v>
      </c>
      <c r="AQ850" t="s">
        <v>10068</v>
      </c>
      <c r="AR850" s="7">
        <v>42150.886805555558</v>
      </c>
      <c r="AT850" s="150" t="s">
        <v>81</v>
      </c>
      <c r="AU850" s="150" t="s">
        <v>81</v>
      </c>
      <c r="AV850" s="150" t="s">
        <v>81</v>
      </c>
      <c r="AX850" s="1" t="str">
        <f t="shared" si="191"/>
        <v/>
      </c>
      <c r="AY850" s="1" t="str">
        <f t="shared" si="192"/>
        <v/>
      </c>
      <c r="BA850" t="s">
        <v>4641</v>
      </c>
      <c r="BB850" t="s">
        <v>4627</v>
      </c>
      <c r="BY850" t="s">
        <v>13358</v>
      </c>
      <c r="BZ850" t="s">
        <v>14505</v>
      </c>
    </row>
    <row r="851" spans="12:78" x14ac:dyDescent="0.25">
      <c r="L851" s="8"/>
      <c r="M851" s="8"/>
      <c r="N851" s="8"/>
      <c r="O851" s="8"/>
      <c r="AE851" t="s">
        <v>81</v>
      </c>
      <c r="AF851" t="s">
        <v>108</v>
      </c>
      <c r="AG851" t="s">
        <v>109</v>
      </c>
      <c r="AH851" t="s">
        <v>11988</v>
      </c>
      <c r="AI851" t="s">
        <v>845</v>
      </c>
      <c r="AK851" t="s">
        <v>11989</v>
      </c>
      <c r="AL851" t="s">
        <v>9640</v>
      </c>
      <c r="AN851" s="59" t="s">
        <v>7796</v>
      </c>
      <c r="AP851" s="59" t="s">
        <v>10475</v>
      </c>
      <c r="AQ851" t="s">
        <v>10068</v>
      </c>
      <c r="AR851" s="7">
        <v>42150.886805555558</v>
      </c>
      <c r="AT851" s="150" t="s">
        <v>81</v>
      </c>
      <c r="AU851" s="150" t="s">
        <v>81</v>
      </c>
      <c r="AV851" s="150" t="s">
        <v>81</v>
      </c>
      <c r="AX851" s="1" t="str">
        <f t="shared" si="191"/>
        <v/>
      </c>
      <c r="AY851" s="1" t="str">
        <f t="shared" si="192"/>
        <v/>
      </c>
      <c r="BA851" t="s">
        <v>4642</v>
      </c>
      <c r="BB851" t="s">
        <v>4627</v>
      </c>
      <c r="BY851" t="s">
        <v>13359</v>
      </c>
      <c r="BZ851" t="s">
        <v>14505</v>
      </c>
    </row>
    <row r="852" spans="12:78" x14ac:dyDescent="0.25">
      <c r="L852" s="8"/>
      <c r="M852" s="8"/>
      <c r="N852" s="8"/>
      <c r="O852" s="8"/>
      <c r="AE852" t="s">
        <v>81</v>
      </c>
      <c r="AF852" t="s">
        <v>11990</v>
      </c>
      <c r="AG852" t="s">
        <v>6514</v>
      </c>
      <c r="AH852" t="s">
        <v>11991</v>
      </c>
      <c r="AI852" t="s">
        <v>845</v>
      </c>
      <c r="AK852" t="s">
        <v>11992</v>
      </c>
      <c r="AL852" t="s">
        <v>9640</v>
      </c>
      <c r="AN852" s="59" t="s">
        <v>7796</v>
      </c>
      <c r="AP852" s="59" t="s">
        <v>10476</v>
      </c>
      <c r="AQ852" t="s">
        <v>10068</v>
      </c>
      <c r="AR852" s="7">
        <v>42150.886805555558</v>
      </c>
      <c r="AT852" s="150" t="s">
        <v>81</v>
      </c>
      <c r="AU852" s="150" t="s">
        <v>81</v>
      </c>
      <c r="AV852" s="150" t="s">
        <v>81</v>
      </c>
      <c r="AX852" s="1" t="str">
        <f t="shared" si="191"/>
        <v/>
      </c>
      <c r="AY852" s="1" t="str">
        <f t="shared" si="192"/>
        <v/>
      </c>
      <c r="BA852" t="s">
        <v>4643</v>
      </c>
      <c r="BB852" t="s">
        <v>4627</v>
      </c>
      <c r="BY852" t="s">
        <v>13360</v>
      </c>
      <c r="BZ852" t="s">
        <v>14505</v>
      </c>
    </row>
    <row r="853" spans="12:78" x14ac:dyDescent="0.25">
      <c r="L853" s="8"/>
      <c r="M853" s="8"/>
      <c r="N853" s="8"/>
      <c r="O853" s="8"/>
      <c r="AE853" t="s">
        <v>81</v>
      </c>
      <c r="AF853" t="s">
        <v>11993</v>
      </c>
      <c r="AG853" t="s">
        <v>6480</v>
      </c>
      <c r="AH853" t="s">
        <v>11994</v>
      </c>
      <c r="AI853" t="s">
        <v>845</v>
      </c>
      <c r="AK853" t="s">
        <v>11995</v>
      </c>
      <c r="AL853" t="s">
        <v>9640</v>
      </c>
      <c r="AN853" s="59" t="s">
        <v>7796</v>
      </c>
      <c r="AP853" s="59" t="s">
        <v>10477</v>
      </c>
      <c r="AQ853" t="s">
        <v>10068</v>
      </c>
      <c r="AR853" s="7">
        <v>42150.886805555558</v>
      </c>
      <c r="AT853" s="150" t="s">
        <v>81</v>
      </c>
      <c r="AU853" s="150" t="s">
        <v>81</v>
      </c>
      <c r="AV853" s="150" t="s">
        <v>81</v>
      </c>
      <c r="AX853" s="1" t="str">
        <f t="shared" si="191"/>
        <v/>
      </c>
      <c r="AY853" s="1" t="str">
        <f t="shared" si="192"/>
        <v/>
      </c>
      <c r="BA853" t="s">
        <v>2201</v>
      </c>
      <c r="BB853" t="s">
        <v>4627</v>
      </c>
      <c r="BY853" t="s">
        <v>9381</v>
      </c>
      <c r="BZ853" t="s">
        <v>14505</v>
      </c>
    </row>
    <row r="854" spans="12:78" x14ac:dyDescent="0.25">
      <c r="L854" s="8"/>
      <c r="M854" s="8"/>
      <c r="N854" s="8"/>
      <c r="O854" s="8"/>
      <c r="AE854" t="s">
        <v>81</v>
      </c>
      <c r="AF854" t="s">
        <v>11996</v>
      </c>
      <c r="AG854" t="s">
        <v>6515</v>
      </c>
      <c r="AH854" t="s">
        <v>11997</v>
      </c>
      <c r="AI854" t="s">
        <v>845</v>
      </c>
      <c r="AK854" t="s">
        <v>11998</v>
      </c>
      <c r="AL854" t="s">
        <v>9640</v>
      </c>
      <c r="AN854" s="59" t="s">
        <v>7796</v>
      </c>
      <c r="AP854" s="59" t="s">
        <v>10478</v>
      </c>
      <c r="AQ854" t="s">
        <v>10068</v>
      </c>
      <c r="AR854" s="7">
        <v>42150.886805555558</v>
      </c>
      <c r="AT854" s="150" t="s">
        <v>81</v>
      </c>
      <c r="AU854" s="150" t="s">
        <v>81</v>
      </c>
      <c r="AV854" s="150" t="s">
        <v>81</v>
      </c>
      <c r="AX854" s="1" t="str">
        <f t="shared" si="191"/>
        <v/>
      </c>
      <c r="AY854" s="1" t="str">
        <f t="shared" si="192"/>
        <v/>
      </c>
      <c r="BA854" t="s">
        <v>4644</v>
      </c>
      <c r="BB854" t="s">
        <v>4627</v>
      </c>
      <c r="BY854" t="s">
        <v>13361</v>
      </c>
      <c r="BZ854" t="s">
        <v>14505</v>
      </c>
    </row>
    <row r="855" spans="12:78" x14ac:dyDescent="0.25">
      <c r="L855" s="8"/>
      <c r="M855" s="8"/>
      <c r="N855" s="8"/>
      <c r="O855" s="8"/>
      <c r="AE855" t="s">
        <v>81</v>
      </c>
      <c r="AF855" t="s">
        <v>11999</v>
      </c>
      <c r="AG855" t="s">
        <v>6476</v>
      </c>
      <c r="AH855" t="s">
        <v>12000</v>
      </c>
      <c r="AI855" t="s">
        <v>845</v>
      </c>
      <c r="AK855" t="s">
        <v>12001</v>
      </c>
      <c r="AL855" t="s">
        <v>9640</v>
      </c>
      <c r="AN855" s="59" t="s">
        <v>7796</v>
      </c>
      <c r="AP855" s="59" t="s">
        <v>10479</v>
      </c>
      <c r="AQ855" t="s">
        <v>10068</v>
      </c>
      <c r="AR855" s="7">
        <v>42150.886805555558</v>
      </c>
      <c r="AT855" s="150" t="s">
        <v>81</v>
      </c>
      <c r="AU855" s="150" t="s">
        <v>81</v>
      </c>
      <c r="AV855" s="150" t="s">
        <v>81</v>
      </c>
      <c r="AX855" s="1" t="str">
        <f t="shared" si="191"/>
        <v/>
      </c>
      <c r="AY855" s="1" t="str">
        <f t="shared" si="192"/>
        <v/>
      </c>
      <c r="BA855" t="s">
        <v>4645</v>
      </c>
      <c r="BB855" t="s">
        <v>4627</v>
      </c>
      <c r="BY855" t="s">
        <v>13362</v>
      </c>
      <c r="BZ855" t="s">
        <v>14505</v>
      </c>
    </row>
    <row r="856" spans="12:78" x14ac:dyDescent="0.25">
      <c r="L856" s="8"/>
      <c r="M856" s="8"/>
      <c r="N856" s="8"/>
      <c r="O856" s="8"/>
      <c r="AE856" t="s">
        <v>81</v>
      </c>
      <c r="AF856" t="s">
        <v>12002</v>
      </c>
      <c r="AG856" t="s">
        <v>6474</v>
      </c>
      <c r="AH856" t="s">
        <v>12003</v>
      </c>
      <c r="AI856" t="s">
        <v>845</v>
      </c>
      <c r="AK856" t="s">
        <v>12004</v>
      </c>
      <c r="AL856" t="s">
        <v>9640</v>
      </c>
      <c r="AN856" s="59" t="s">
        <v>7796</v>
      </c>
      <c r="AP856" s="59" t="s">
        <v>10480</v>
      </c>
      <c r="AQ856" t="s">
        <v>10068</v>
      </c>
      <c r="AR856" s="7">
        <v>42150.886805555558</v>
      </c>
      <c r="AT856" s="150" t="s">
        <v>81</v>
      </c>
      <c r="AU856" s="150" t="s">
        <v>81</v>
      </c>
      <c r="AV856" s="150" t="s">
        <v>81</v>
      </c>
      <c r="AX856" s="1" t="str">
        <f t="shared" si="191"/>
        <v/>
      </c>
      <c r="AY856" s="1" t="str">
        <f t="shared" si="192"/>
        <v/>
      </c>
      <c r="BA856" t="s">
        <v>4646</v>
      </c>
      <c r="BB856" t="s">
        <v>4627</v>
      </c>
      <c r="BY856" t="s">
        <v>13363</v>
      </c>
      <c r="BZ856" t="s">
        <v>14505</v>
      </c>
    </row>
    <row r="857" spans="12:78" x14ac:dyDescent="0.25">
      <c r="L857" s="8"/>
      <c r="M857" s="8"/>
      <c r="N857" s="8"/>
      <c r="O857" s="8"/>
      <c r="AE857" t="s">
        <v>81</v>
      </c>
      <c r="AF857" t="s">
        <v>81</v>
      </c>
      <c r="AG857" t="s">
        <v>81</v>
      </c>
      <c r="AH857" t="s">
        <v>81</v>
      </c>
      <c r="AI857" t="s">
        <v>845</v>
      </c>
      <c r="AK857" t="s">
        <v>81</v>
      </c>
      <c r="AL857" t="s">
        <v>9640</v>
      </c>
      <c r="AN857" s="59" t="s">
        <v>7796</v>
      </c>
      <c r="AP857" s="59" t="s">
        <v>10481</v>
      </c>
      <c r="AQ857" t="s">
        <v>10068</v>
      </c>
      <c r="AR857" s="7">
        <v>42150.886805555558</v>
      </c>
      <c r="AT857" s="150" t="s">
        <v>81</v>
      </c>
      <c r="AU857" s="150" t="s">
        <v>81</v>
      </c>
      <c r="AV857" s="150" t="s">
        <v>81</v>
      </c>
      <c r="AX857" s="1" t="str">
        <f t="shared" si="191"/>
        <v/>
      </c>
      <c r="AY857" s="1" t="str">
        <f t="shared" si="192"/>
        <v/>
      </c>
      <c r="BA857" t="s">
        <v>4647</v>
      </c>
      <c r="BB857" t="s">
        <v>4627</v>
      </c>
      <c r="BY857" t="s">
        <v>13364</v>
      </c>
      <c r="BZ857" t="s">
        <v>14505</v>
      </c>
    </row>
    <row r="858" spans="12:78" x14ac:dyDescent="0.25">
      <c r="L858" s="8"/>
      <c r="M858" s="8"/>
      <c r="N858" s="8"/>
      <c r="O858" s="8"/>
      <c r="AE858" t="s">
        <v>81</v>
      </c>
      <c r="AF858" t="s">
        <v>81</v>
      </c>
      <c r="AG858" t="s">
        <v>81</v>
      </c>
      <c r="AH858" t="s">
        <v>81</v>
      </c>
      <c r="AI858" t="s">
        <v>845</v>
      </c>
      <c r="AK858" t="s">
        <v>81</v>
      </c>
      <c r="AL858" t="s">
        <v>9640</v>
      </c>
      <c r="AN858" s="59" t="s">
        <v>7796</v>
      </c>
      <c r="AP858" s="59" t="s">
        <v>10482</v>
      </c>
      <c r="AQ858" t="s">
        <v>10068</v>
      </c>
      <c r="AR858" s="7">
        <v>42150.886805555558</v>
      </c>
      <c r="AT858" s="150" t="s">
        <v>81</v>
      </c>
      <c r="AU858" s="150" t="s">
        <v>81</v>
      </c>
      <c r="AV858" s="150" t="s">
        <v>81</v>
      </c>
      <c r="AX858" s="1" t="str">
        <f t="shared" si="191"/>
        <v/>
      </c>
      <c r="AY858" s="1" t="str">
        <f t="shared" si="192"/>
        <v/>
      </c>
      <c r="BA858" t="s">
        <v>1921</v>
      </c>
      <c r="BB858" t="s">
        <v>4627</v>
      </c>
      <c r="BY858" t="s">
        <v>13365</v>
      </c>
      <c r="BZ858" t="s">
        <v>14505</v>
      </c>
    </row>
    <row r="859" spans="12:78" x14ac:dyDescent="0.25">
      <c r="L859" s="8"/>
      <c r="M859" s="8"/>
      <c r="N859" s="8"/>
      <c r="O859" s="8"/>
      <c r="AE859" t="s">
        <v>81</v>
      </c>
      <c r="AF859" t="s">
        <v>81</v>
      </c>
      <c r="AG859" t="s">
        <v>81</v>
      </c>
      <c r="AH859" t="s">
        <v>81</v>
      </c>
      <c r="AI859" t="s">
        <v>845</v>
      </c>
      <c r="AK859" t="s">
        <v>81</v>
      </c>
      <c r="AL859" t="s">
        <v>9640</v>
      </c>
      <c r="AN859" s="59" t="s">
        <v>7796</v>
      </c>
      <c r="AP859" s="59" t="s">
        <v>10483</v>
      </c>
      <c r="AQ859" t="s">
        <v>10068</v>
      </c>
      <c r="AR859" s="7">
        <v>42150.886805555558</v>
      </c>
      <c r="AT859" s="150" t="s">
        <v>81</v>
      </c>
      <c r="AU859" s="150" t="s">
        <v>81</v>
      </c>
      <c r="AV859" s="150" t="s">
        <v>81</v>
      </c>
      <c r="AX859" s="1" t="str">
        <f t="shared" si="191"/>
        <v/>
      </c>
      <c r="AY859" s="1" t="str">
        <f t="shared" si="192"/>
        <v/>
      </c>
      <c r="BA859" t="s">
        <v>1918</v>
      </c>
      <c r="BB859" t="s">
        <v>4627</v>
      </c>
      <c r="BY859" t="s">
        <v>9176</v>
      </c>
      <c r="BZ859" t="s">
        <v>14505</v>
      </c>
    </row>
    <row r="860" spans="12:78" x14ac:dyDescent="0.25">
      <c r="L860" s="8"/>
      <c r="M860" s="8"/>
      <c r="N860" s="8"/>
      <c r="O860" s="8"/>
      <c r="AE860" t="s">
        <v>81</v>
      </c>
      <c r="AF860" t="s">
        <v>81</v>
      </c>
      <c r="AG860" t="s">
        <v>81</v>
      </c>
      <c r="AH860" t="s">
        <v>81</v>
      </c>
      <c r="AI860" t="s">
        <v>845</v>
      </c>
      <c r="AK860" t="s">
        <v>81</v>
      </c>
      <c r="AL860" t="s">
        <v>9640</v>
      </c>
      <c r="AN860" s="59" t="s">
        <v>7796</v>
      </c>
      <c r="AP860" s="59" t="s">
        <v>10484</v>
      </c>
      <c r="AQ860" t="s">
        <v>10068</v>
      </c>
      <c r="AR860" s="7">
        <v>42150.886805555558</v>
      </c>
      <c r="AT860" s="150" t="s">
        <v>81</v>
      </c>
      <c r="AU860" s="150" t="s">
        <v>81</v>
      </c>
      <c r="AV860" s="150" t="s">
        <v>81</v>
      </c>
      <c r="AX860" s="1" t="str">
        <f t="shared" si="191"/>
        <v/>
      </c>
      <c r="AY860" s="1" t="str">
        <f t="shared" si="192"/>
        <v/>
      </c>
      <c r="BA860" t="s">
        <v>1908</v>
      </c>
      <c r="BB860" t="s">
        <v>4627</v>
      </c>
      <c r="BY860" t="s">
        <v>13366</v>
      </c>
      <c r="BZ860" t="s">
        <v>14505</v>
      </c>
    </row>
    <row r="861" spans="12:78" x14ac:dyDescent="0.25">
      <c r="L861" s="8"/>
      <c r="M861" s="8"/>
      <c r="N861" s="8"/>
      <c r="O861" s="8"/>
      <c r="AE861" t="s">
        <v>81</v>
      </c>
      <c r="AF861" t="s">
        <v>81</v>
      </c>
      <c r="AG861" t="s">
        <v>81</v>
      </c>
      <c r="AH861" t="s">
        <v>81</v>
      </c>
      <c r="AI861" t="s">
        <v>845</v>
      </c>
      <c r="AK861" t="s">
        <v>81</v>
      </c>
      <c r="AL861" t="s">
        <v>9640</v>
      </c>
      <c r="AN861" s="59" t="s">
        <v>7796</v>
      </c>
      <c r="AP861" s="59" t="s">
        <v>10485</v>
      </c>
      <c r="AQ861" t="s">
        <v>10068</v>
      </c>
      <c r="AR861" s="7">
        <v>42150.888194444444</v>
      </c>
      <c r="AT861" s="150" t="s">
        <v>81</v>
      </c>
      <c r="AU861" s="150" t="s">
        <v>81</v>
      </c>
      <c r="AV861" s="150" t="s">
        <v>81</v>
      </c>
      <c r="AX861" s="1" t="str">
        <f t="shared" si="191"/>
        <v/>
      </c>
      <c r="AY861" s="1" t="str">
        <f t="shared" si="192"/>
        <v/>
      </c>
      <c r="BA861" t="s">
        <v>1942</v>
      </c>
      <c r="BB861" t="s">
        <v>4627</v>
      </c>
      <c r="BY861" t="s">
        <v>13367</v>
      </c>
      <c r="BZ861" t="s">
        <v>14505</v>
      </c>
    </row>
    <row r="862" spans="12:78" x14ac:dyDescent="0.25">
      <c r="L862" s="8"/>
      <c r="M862" s="8"/>
      <c r="N862" s="8"/>
      <c r="O862" s="8"/>
      <c r="AE862" t="s">
        <v>81</v>
      </c>
      <c r="AF862" t="s">
        <v>81</v>
      </c>
      <c r="AG862" t="s">
        <v>81</v>
      </c>
      <c r="AH862" t="s">
        <v>81</v>
      </c>
      <c r="AI862" t="s">
        <v>845</v>
      </c>
      <c r="AK862" t="s">
        <v>81</v>
      </c>
      <c r="AL862" t="s">
        <v>9640</v>
      </c>
      <c r="AN862" s="59" t="s">
        <v>7796</v>
      </c>
      <c r="AP862" s="59" t="s">
        <v>10486</v>
      </c>
      <c r="AQ862" t="s">
        <v>10068</v>
      </c>
      <c r="AR862" s="7">
        <v>42150.888194444444</v>
      </c>
      <c r="AT862" s="150" t="s">
        <v>81</v>
      </c>
      <c r="AU862" s="150" t="s">
        <v>81</v>
      </c>
      <c r="AV862" s="150" t="s">
        <v>81</v>
      </c>
      <c r="AX862" s="1" t="str">
        <f t="shared" si="191"/>
        <v/>
      </c>
      <c r="AY862" s="1" t="str">
        <f t="shared" si="192"/>
        <v/>
      </c>
      <c r="BA862" t="s">
        <v>1914</v>
      </c>
      <c r="BB862" t="s">
        <v>4627</v>
      </c>
      <c r="BY862" t="s">
        <v>13368</v>
      </c>
      <c r="BZ862" t="s">
        <v>14505</v>
      </c>
    </row>
    <row r="863" spans="12:78" x14ac:dyDescent="0.25">
      <c r="L863" s="8"/>
      <c r="M863" s="8"/>
      <c r="N863" s="8"/>
      <c r="O863" s="8"/>
      <c r="AE863" t="s">
        <v>81</v>
      </c>
      <c r="AF863" t="s">
        <v>81</v>
      </c>
      <c r="AG863" t="s">
        <v>81</v>
      </c>
      <c r="AH863" t="s">
        <v>81</v>
      </c>
      <c r="AI863" t="s">
        <v>845</v>
      </c>
      <c r="AK863" t="s">
        <v>81</v>
      </c>
      <c r="AL863" t="s">
        <v>9640</v>
      </c>
      <c r="AN863" s="59" t="s">
        <v>7796</v>
      </c>
      <c r="AP863" s="59" t="s">
        <v>10487</v>
      </c>
      <c r="AQ863" t="s">
        <v>10068</v>
      </c>
      <c r="AR863" s="7">
        <v>42150.888194444444</v>
      </c>
      <c r="AT863" s="150" t="s">
        <v>81</v>
      </c>
      <c r="AU863" s="150" t="s">
        <v>81</v>
      </c>
      <c r="AV863" s="150" t="s">
        <v>81</v>
      </c>
      <c r="AX863" s="1" t="str">
        <f t="shared" si="191"/>
        <v/>
      </c>
      <c r="AY863" s="1" t="str">
        <f t="shared" si="192"/>
        <v/>
      </c>
      <c r="BA863" t="s">
        <v>4648</v>
      </c>
      <c r="BB863" t="s">
        <v>4627</v>
      </c>
      <c r="BY863" t="s">
        <v>9313</v>
      </c>
      <c r="BZ863" t="s">
        <v>14505</v>
      </c>
    </row>
    <row r="864" spans="12:78" x14ac:dyDescent="0.25">
      <c r="L864" s="8"/>
      <c r="M864" s="8"/>
      <c r="N864" s="8"/>
      <c r="O864" s="8"/>
      <c r="AE864" t="s">
        <v>81</v>
      </c>
      <c r="AF864" t="s">
        <v>81</v>
      </c>
      <c r="AG864" t="s">
        <v>81</v>
      </c>
      <c r="AH864" t="s">
        <v>81</v>
      </c>
      <c r="AI864" t="s">
        <v>845</v>
      </c>
      <c r="AK864" t="s">
        <v>81</v>
      </c>
      <c r="AL864" t="s">
        <v>9640</v>
      </c>
      <c r="AN864" s="59" t="s">
        <v>7796</v>
      </c>
      <c r="AP864" s="59" t="s">
        <v>10488</v>
      </c>
      <c r="AQ864" t="s">
        <v>10068</v>
      </c>
      <c r="AR864" s="7">
        <v>42150.888194444444</v>
      </c>
      <c r="AT864" s="150" t="s">
        <v>81</v>
      </c>
      <c r="AU864" s="150" t="s">
        <v>81</v>
      </c>
      <c r="AV864" s="150" t="s">
        <v>81</v>
      </c>
      <c r="AX864" s="1" t="str">
        <f t="shared" si="191"/>
        <v/>
      </c>
      <c r="AY864" s="1" t="str">
        <f t="shared" si="192"/>
        <v/>
      </c>
      <c r="BA864" t="s">
        <v>4649</v>
      </c>
      <c r="BB864" t="s">
        <v>4627</v>
      </c>
      <c r="BY864" t="s">
        <v>9190</v>
      </c>
      <c r="BZ864" t="s">
        <v>14505</v>
      </c>
    </row>
    <row r="865" spans="12:78" x14ac:dyDescent="0.25">
      <c r="L865" s="8"/>
      <c r="M865" s="8"/>
      <c r="N865" s="8"/>
      <c r="O865" s="8"/>
      <c r="AE865" t="s">
        <v>81</v>
      </c>
      <c r="AF865" t="s">
        <v>81</v>
      </c>
      <c r="AG865" t="s">
        <v>81</v>
      </c>
      <c r="AH865" t="s">
        <v>81</v>
      </c>
      <c r="AI865" t="s">
        <v>845</v>
      </c>
      <c r="AK865" t="s">
        <v>81</v>
      </c>
      <c r="AL865" t="s">
        <v>9640</v>
      </c>
      <c r="AN865" s="59" t="s">
        <v>7796</v>
      </c>
      <c r="AP865" s="59" t="s">
        <v>10489</v>
      </c>
      <c r="AQ865" t="s">
        <v>10068</v>
      </c>
      <c r="AR865" s="7">
        <v>42150.888194444444</v>
      </c>
      <c r="AT865" s="150" t="s">
        <v>81</v>
      </c>
      <c r="AU865" s="150" t="s">
        <v>81</v>
      </c>
      <c r="AV865" s="150" t="s">
        <v>81</v>
      </c>
      <c r="AX865" s="1" t="str">
        <f t="shared" si="191"/>
        <v/>
      </c>
      <c r="AY865" s="1" t="str">
        <f t="shared" si="192"/>
        <v/>
      </c>
      <c r="BA865" t="s">
        <v>4650</v>
      </c>
      <c r="BB865" t="s">
        <v>4627</v>
      </c>
      <c r="BY865" t="s">
        <v>13369</v>
      </c>
      <c r="BZ865" t="s">
        <v>14505</v>
      </c>
    </row>
    <row r="866" spans="12:78" x14ac:dyDescent="0.25">
      <c r="L866" s="8"/>
      <c r="M866" s="8"/>
      <c r="N866" s="8"/>
      <c r="O866" s="8"/>
      <c r="AE866" t="s">
        <v>81</v>
      </c>
      <c r="AF866" t="s">
        <v>154</v>
      </c>
      <c r="AG866" t="s">
        <v>155</v>
      </c>
      <c r="AH866" t="s">
        <v>1181</v>
      </c>
      <c r="AI866" t="s">
        <v>845</v>
      </c>
      <c r="AK866" t="s">
        <v>1182</v>
      </c>
      <c r="AL866" t="s">
        <v>9640</v>
      </c>
      <c r="AN866" s="59" t="s">
        <v>7796</v>
      </c>
      <c r="AP866" s="59" t="s">
        <v>10490</v>
      </c>
      <c r="AQ866" t="s">
        <v>10068</v>
      </c>
      <c r="AR866" s="7">
        <v>42150.888194444444</v>
      </c>
      <c r="AT866" s="150" t="s">
        <v>81</v>
      </c>
      <c r="AU866" s="150" t="s">
        <v>81</v>
      </c>
      <c r="AV866" s="150" t="s">
        <v>81</v>
      </c>
      <c r="AX866" s="1" t="str">
        <f t="shared" si="191"/>
        <v/>
      </c>
      <c r="AY866" s="1" t="str">
        <f t="shared" si="192"/>
        <v/>
      </c>
      <c r="BA866" t="s">
        <v>4651</v>
      </c>
      <c r="BB866" t="s">
        <v>4627</v>
      </c>
      <c r="BY866" t="s">
        <v>9368</v>
      </c>
      <c r="BZ866" t="s">
        <v>14505</v>
      </c>
    </row>
    <row r="867" spans="12:78" x14ac:dyDescent="0.25">
      <c r="L867" s="8"/>
      <c r="M867" s="8"/>
      <c r="N867" s="8"/>
      <c r="O867" s="8"/>
      <c r="AE867" t="s">
        <v>635</v>
      </c>
      <c r="AF867" t="s">
        <v>86</v>
      </c>
      <c r="AG867" t="s">
        <v>87</v>
      </c>
      <c r="AH867" t="s">
        <v>1183</v>
      </c>
      <c r="AI867" t="s">
        <v>845</v>
      </c>
      <c r="AK867" t="s">
        <v>1184</v>
      </c>
      <c r="AL867" t="s">
        <v>9640</v>
      </c>
      <c r="AN867" s="59" t="s">
        <v>7797</v>
      </c>
      <c r="AP867" s="59" t="s">
        <v>10491</v>
      </c>
      <c r="AQ867" t="s">
        <v>10068</v>
      </c>
      <c r="AR867" s="7">
        <v>42150.888194444444</v>
      </c>
      <c r="AT867" s="150" t="s">
        <v>81</v>
      </c>
      <c r="AU867" s="150" t="s">
        <v>81</v>
      </c>
      <c r="AV867" s="150" t="s">
        <v>81</v>
      </c>
      <c r="AX867" s="1" t="str">
        <f t="shared" si="191"/>
        <v/>
      </c>
      <c r="AY867" s="1" t="str">
        <f t="shared" si="192"/>
        <v/>
      </c>
      <c r="BA867" t="s">
        <v>4652</v>
      </c>
      <c r="BB867" t="s">
        <v>4627</v>
      </c>
      <c r="BY867" t="s">
        <v>13370</v>
      </c>
      <c r="BZ867" t="s">
        <v>14505</v>
      </c>
    </row>
    <row r="868" spans="12:78" x14ac:dyDescent="0.25">
      <c r="L868" s="8"/>
      <c r="M868" s="8"/>
      <c r="N868" s="8"/>
      <c r="O868" s="8"/>
      <c r="AE868" t="s">
        <v>81</v>
      </c>
      <c r="AF868" t="s">
        <v>92</v>
      </c>
      <c r="AG868" t="s">
        <v>93</v>
      </c>
      <c r="AH868" t="s">
        <v>1185</v>
      </c>
      <c r="AI868" t="s">
        <v>845</v>
      </c>
      <c r="AK868" t="s">
        <v>1186</v>
      </c>
      <c r="AL868" t="s">
        <v>9640</v>
      </c>
      <c r="AN868" s="59" t="s">
        <v>7797</v>
      </c>
      <c r="AP868" s="59" t="s">
        <v>10492</v>
      </c>
      <c r="AQ868" t="s">
        <v>10068</v>
      </c>
      <c r="AR868" s="7">
        <v>42150.888194444444</v>
      </c>
      <c r="AT868" s="150" t="s">
        <v>81</v>
      </c>
      <c r="AU868" s="150" t="s">
        <v>81</v>
      </c>
      <c r="AV868" s="150" t="s">
        <v>81</v>
      </c>
      <c r="AX868" s="1" t="str">
        <f t="shared" si="191"/>
        <v/>
      </c>
      <c r="AY868" s="1" t="str">
        <f t="shared" si="192"/>
        <v/>
      </c>
      <c r="BA868">
        <v>255312</v>
      </c>
      <c r="BB868" t="s">
        <v>4627</v>
      </c>
      <c r="BY868" t="s">
        <v>13371</v>
      </c>
      <c r="BZ868" t="s">
        <v>14505</v>
      </c>
    </row>
    <row r="869" spans="12:78" x14ac:dyDescent="0.25">
      <c r="L869" s="8"/>
      <c r="M869" s="8"/>
      <c r="N869" s="8"/>
      <c r="O869" s="8"/>
      <c r="AE869" t="s">
        <v>81</v>
      </c>
      <c r="AF869" t="s">
        <v>96</v>
      </c>
      <c r="AG869" t="s">
        <v>97</v>
      </c>
      <c r="AH869" t="s">
        <v>1187</v>
      </c>
      <c r="AI869" t="s">
        <v>845</v>
      </c>
      <c r="AK869" t="s">
        <v>1188</v>
      </c>
      <c r="AL869" t="s">
        <v>9640</v>
      </c>
      <c r="AN869" s="59" t="s">
        <v>7797</v>
      </c>
      <c r="AP869" s="59" t="s">
        <v>10493</v>
      </c>
      <c r="AQ869" t="s">
        <v>10068</v>
      </c>
      <c r="AR869" s="7">
        <v>42150.888194444444</v>
      </c>
      <c r="AT869" s="150" t="s">
        <v>81</v>
      </c>
      <c r="AU869" s="150" t="s">
        <v>81</v>
      </c>
      <c r="AV869" s="150" t="s">
        <v>81</v>
      </c>
      <c r="AX869" s="1" t="str">
        <f t="shared" si="191"/>
        <v/>
      </c>
      <c r="AY869" s="1" t="str">
        <f t="shared" si="192"/>
        <v/>
      </c>
      <c r="BA869" t="s">
        <v>4653</v>
      </c>
      <c r="BB869" t="s">
        <v>4627</v>
      </c>
      <c r="BY869" t="s">
        <v>13372</v>
      </c>
      <c r="BZ869" t="s">
        <v>14505</v>
      </c>
    </row>
    <row r="870" spans="12:78" x14ac:dyDescent="0.25">
      <c r="L870" s="8"/>
      <c r="M870" s="8"/>
      <c r="N870" s="8"/>
      <c r="O870" s="8"/>
      <c r="AE870" t="s">
        <v>81</v>
      </c>
      <c r="AF870" t="s">
        <v>100</v>
      </c>
      <c r="AG870" t="s">
        <v>101</v>
      </c>
      <c r="AH870" t="s">
        <v>1189</v>
      </c>
      <c r="AI870" t="s">
        <v>845</v>
      </c>
      <c r="AK870" t="s">
        <v>1190</v>
      </c>
      <c r="AL870" t="s">
        <v>9640</v>
      </c>
      <c r="AN870" s="59" t="s">
        <v>7797</v>
      </c>
      <c r="AP870" s="59" t="s">
        <v>10494</v>
      </c>
      <c r="AQ870" t="s">
        <v>10068</v>
      </c>
      <c r="AR870" s="7">
        <v>42150.88958333333</v>
      </c>
      <c r="AT870" s="150" t="s">
        <v>81</v>
      </c>
      <c r="AU870" s="150" t="s">
        <v>81</v>
      </c>
      <c r="AV870" s="150" t="s">
        <v>81</v>
      </c>
      <c r="AX870" s="1" t="str">
        <f t="shared" si="191"/>
        <v/>
      </c>
      <c r="AY870" s="1" t="str">
        <f t="shared" si="192"/>
        <v/>
      </c>
      <c r="BA870" t="s">
        <v>1930</v>
      </c>
      <c r="BB870" t="s">
        <v>4627</v>
      </c>
      <c r="BY870" t="s">
        <v>13373</v>
      </c>
      <c r="BZ870" t="s">
        <v>14505</v>
      </c>
    </row>
    <row r="871" spans="12:78" x14ac:dyDescent="0.25">
      <c r="L871" s="8"/>
      <c r="M871" s="8"/>
      <c r="N871" s="8"/>
      <c r="O871" s="8"/>
      <c r="AE871" t="s">
        <v>81</v>
      </c>
      <c r="AF871" t="s">
        <v>104</v>
      </c>
      <c r="AG871" t="s">
        <v>105</v>
      </c>
      <c r="AH871" t="s">
        <v>1191</v>
      </c>
      <c r="AI871" t="s">
        <v>845</v>
      </c>
      <c r="AK871" t="s">
        <v>1192</v>
      </c>
      <c r="AL871" t="s">
        <v>9640</v>
      </c>
      <c r="AN871" s="59" t="s">
        <v>7797</v>
      </c>
      <c r="AP871" s="59" t="s">
        <v>10495</v>
      </c>
      <c r="AQ871" t="s">
        <v>10068</v>
      </c>
      <c r="AR871" s="7">
        <v>42150.88958333333</v>
      </c>
      <c r="AT871" s="150" t="s">
        <v>81</v>
      </c>
      <c r="AU871" s="150" t="s">
        <v>81</v>
      </c>
      <c r="AV871" s="150" t="s">
        <v>81</v>
      </c>
      <c r="AX871" s="1" t="str">
        <f t="shared" si="191"/>
        <v/>
      </c>
      <c r="AY871" s="1" t="str">
        <f t="shared" si="192"/>
        <v/>
      </c>
      <c r="BA871" t="s">
        <v>4654</v>
      </c>
      <c r="BB871" t="s">
        <v>4627</v>
      </c>
      <c r="BY871" t="s">
        <v>13374</v>
      </c>
      <c r="BZ871" t="s">
        <v>14505</v>
      </c>
    </row>
    <row r="872" spans="12:78" x14ac:dyDescent="0.25">
      <c r="L872" s="8"/>
      <c r="M872" s="8"/>
      <c r="N872" s="8"/>
      <c r="O872" s="8"/>
      <c r="AE872" t="s">
        <v>81</v>
      </c>
      <c r="AF872" t="s">
        <v>108</v>
      </c>
      <c r="AG872" t="s">
        <v>109</v>
      </c>
      <c r="AH872" t="s">
        <v>1193</v>
      </c>
      <c r="AI872" t="s">
        <v>845</v>
      </c>
      <c r="AK872" t="s">
        <v>1194</v>
      </c>
      <c r="AL872" t="s">
        <v>9640</v>
      </c>
      <c r="AN872" s="59" t="s">
        <v>7797</v>
      </c>
      <c r="AP872" s="59" t="s">
        <v>10496</v>
      </c>
      <c r="AQ872" t="s">
        <v>10068</v>
      </c>
      <c r="AR872" s="7">
        <v>42150.88958333333</v>
      </c>
      <c r="AT872" s="150" t="s">
        <v>81</v>
      </c>
      <c r="AU872" s="150" t="s">
        <v>81</v>
      </c>
      <c r="AV872" s="150" t="s">
        <v>81</v>
      </c>
      <c r="AX872" s="1" t="str">
        <f t="shared" si="191"/>
        <v/>
      </c>
      <c r="AY872" s="1" t="str">
        <f t="shared" si="192"/>
        <v/>
      </c>
      <c r="BA872" t="s">
        <v>2353</v>
      </c>
      <c r="BB872" t="s">
        <v>4627</v>
      </c>
      <c r="BY872" t="s">
        <v>13375</v>
      </c>
      <c r="BZ872" t="s">
        <v>14505</v>
      </c>
    </row>
    <row r="873" spans="12:78" x14ac:dyDescent="0.25">
      <c r="L873" s="8"/>
      <c r="M873" s="8"/>
      <c r="N873" s="8"/>
      <c r="O873" s="8"/>
      <c r="AE873" t="s">
        <v>81</v>
      </c>
      <c r="AF873" t="s">
        <v>1195</v>
      </c>
      <c r="AG873" t="s">
        <v>1196</v>
      </c>
      <c r="AH873" t="s">
        <v>1197</v>
      </c>
      <c r="AI873" t="s">
        <v>845</v>
      </c>
      <c r="AK873" t="s">
        <v>1198</v>
      </c>
      <c r="AL873" t="s">
        <v>9640</v>
      </c>
      <c r="AN873" s="59" t="s">
        <v>7797</v>
      </c>
      <c r="AP873" s="59" t="s">
        <v>10497</v>
      </c>
      <c r="AQ873" t="s">
        <v>10068</v>
      </c>
      <c r="AR873" s="7">
        <v>42150.88958333333</v>
      </c>
      <c r="AT873" s="150" t="s">
        <v>81</v>
      </c>
      <c r="AU873" s="150" t="s">
        <v>81</v>
      </c>
      <c r="AV873" s="150" t="s">
        <v>81</v>
      </c>
      <c r="AX873" s="1" t="str">
        <f t="shared" si="191"/>
        <v/>
      </c>
      <c r="AY873" s="1" t="str">
        <f t="shared" si="192"/>
        <v/>
      </c>
      <c r="BA873" t="s">
        <v>4655</v>
      </c>
      <c r="BB873" t="s">
        <v>4627</v>
      </c>
      <c r="BY873" t="s">
        <v>13376</v>
      </c>
      <c r="BZ873" t="s">
        <v>14505</v>
      </c>
    </row>
    <row r="874" spans="12:78" x14ac:dyDescent="0.25">
      <c r="L874" s="8"/>
      <c r="M874" s="8"/>
      <c r="N874" s="8"/>
      <c r="O874" s="8"/>
      <c r="AE874" t="s">
        <v>81</v>
      </c>
      <c r="AF874" t="s">
        <v>1199</v>
      </c>
      <c r="AG874" t="s">
        <v>1200</v>
      </c>
      <c r="AH874" t="s">
        <v>1201</v>
      </c>
      <c r="AI874" t="s">
        <v>845</v>
      </c>
      <c r="AK874" t="s">
        <v>1202</v>
      </c>
      <c r="AL874" t="s">
        <v>9640</v>
      </c>
      <c r="AN874" s="59" t="s">
        <v>7797</v>
      </c>
      <c r="AP874" s="59" t="s">
        <v>10498</v>
      </c>
      <c r="AQ874" t="s">
        <v>10068</v>
      </c>
      <c r="AR874" s="7">
        <v>42150.88958333333</v>
      </c>
      <c r="AT874" s="150" t="s">
        <v>81</v>
      </c>
      <c r="AU874" s="150" t="s">
        <v>81</v>
      </c>
      <c r="AV874" s="150" t="s">
        <v>81</v>
      </c>
      <c r="AX874" s="1" t="str">
        <f t="shared" si="191"/>
        <v/>
      </c>
      <c r="AY874" s="1" t="str">
        <f t="shared" si="192"/>
        <v/>
      </c>
      <c r="BA874" t="s">
        <v>2347</v>
      </c>
      <c r="BB874" t="s">
        <v>4627</v>
      </c>
      <c r="BY874" t="s">
        <v>13377</v>
      </c>
      <c r="BZ874" t="s">
        <v>14505</v>
      </c>
    </row>
    <row r="875" spans="12:78" x14ac:dyDescent="0.25">
      <c r="L875" s="8"/>
      <c r="M875" s="8"/>
      <c r="N875" s="8"/>
      <c r="O875" s="8"/>
      <c r="AE875" t="s">
        <v>81</v>
      </c>
      <c r="AF875" t="s">
        <v>1203</v>
      </c>
      <c r="AG875" t="s">
        <v>1204</v>
      </c>
      <c r="AH875" t="s">
        <v>1205</v>
      </c>
      <c r="AI875" t="s">
        <v>845</v>
      </c>
      <c r="AK875" t="s">
        <v>1206</v>
      </c>
      <c r="AL875" t="s">
        <v>9640</v>
      </c>
      <c r="AN875" s="59" t="s">
        <v>7797</v>
      </c>
      <c r="AP875" s="59" t="s">
        <v>10499</v>
      </c>
      <c r="AQ875" t="s">
        <v>10068</v>
      </c>
      <c r="AR875" s="7">
        <v>42150.88958333333</v>
      </c>
      <c r="AT875" s="150" t="s">
        <v>81</v>
      </c>
      <c r="AU875" s="150" t="s">
        <v>81</v>
      </c>
      <c r="AV875" s="150" t="s">
        <v>81</v>
      </c>
      <c r="AX875" s="1" t="str">
        <f t="shared" si="191"/>
        <v/>
      </c>
      <c r="AY875" s="1" t="str">
        <f t="shared" si="192"/>
        <v/>
      </c>
      <c r="BA875" t="s">
        <v>4656</v>
      </c>
      <c r="BB875" t="s">
        <v>4627</v>
      </c>
      <c r="BY875" t="s">
        <v>13378</v>
      </c>
      <c r="BZ875" t="s">
        <v>14505</v>
      </c>
    </row>
    <row r="876" spans="12:78" x14ac:dyDescent="0.25">
      <c r="L876" s="8"/>
      <c r="M876" s="8"/>
      <c r="N876" s="8"/>
      <c r="O876" s="8"/>
      <c r="AE876" t="s">
        <v>81</v>
      </c>
      <c r="AF876" t="s">
        <v>1207</v>
      </c>
      <c r="AG876" t="s">
        <v>1208</v>
      </c>
      <c r="AH876" t="s">
        <v>1209</v>
      </c>
      <c r="AI876" t="s">
        <v>845</v>
      </c>
      <c r="AK876" t="s">
        <v>1210</v>
      </c>
      <c r="AL876" t="s">
        <v>9640</v>
      </c>
      <c r="AN876" s="59" t="s">
        <v>7797</v>
      </c>
      <c r="AP876" s="59" t="s">
        <v>10500</v>
      </c>
      <c r="AT876" s="150" t="s">
        <v>81</v>
      </c>
      <c r="AU876" s="150" t="s">
        <v>81</v>
      </c>
      <c r="AV876" s="150" t="s">
        <v>81</v>
      </c>
      <c r="AX876" s="1" t="str">
        <f t="shared" si="191"/>
        <v/>
      </c>
      <c r="AY876" s="1" t="str">
        <f t="shared" si="192"/>
        <v/>
      </c>
      <c r="BA876" t="s">
        <v>4657</v>
      </c>
      <c r="BB876" t="s">
        <v>4627</v>
      </c>
      <c r="BY876" t="s">
        <v>13379</v>
      </c>
      <c r="BZ876" t="s">
        <v>14505</v>
      </c>
    </row>
    <row r="877" spans="12:78" x14ac:dyDescent="0.25">
      <c r="L877" s="8"/>
      <c r="M877" s="8"/>
      <c r="N877" s="8"/>
      <c r="O877" s="8"/>
      <c r="AE877" t="s">
        <v>81</v>
      </c>
      <c r="AF877" t="s">
        <v>7798</v>
      </c>
      <c r="AG877" t="s">
        <v>6465</v>
      </c>
      <c r="AH877" t="s">
        <v>7799</v>
      </c>
      <c r="AI877" t="s">
        <v>845</v>
      </c>
      <c r="AK877" t="s">
        <v>7800</v>
      </c>
      <c r="AL877" t="s">
        <v>9640</v>
      </c>
      <c r="AN877" s="59" t="s">
        <v>7797</v>
      </c>
      <c r="AP877" s="59" t="s">
        <v>10501</v>
      </c>
      <c r="AT877" s="150" t="s">
        <v>81</v>
      </c>
      <c r="AU877" s="150" t="s">
        <v>81</v>
      </c>
      <c r="AV877" s="150" t="s">
        <v>81</v>
      </c>
      <c r="AX877" s="1" t="str">
        <f t="shared" si="191"/>
        <v/>
      </c>
      <c r="AY877" s="1" t="str">
        <f t="shared" si="192"/>
        <v/>
      </c>
      <c r="BA877" t="s">
        <v>4658</v>
      </c>
      <c r="BB877" t="s">
        <v>4627</v>
      </c>
      <c r="BY877" t="s">
        <v>13380</v>
      </c>
      <c r="BZ877" t="s">
        <v>14505</v>
      </c>
    </row>
    <row r="878" spans="12:78" x14ac:dyDescent="0.25">
      <c r="L878" s="8"/>
      <c r="M878" s="8"/>
      <c r="N878" s="8"/>
      <c r="O878" s="8"/>
      <c r="AE878" t="s">
        <v>81</v>
      </c>
      <c r="AF878" t="s">
        <v>7801</v>
      </c>
      <c r="AG878" t="s">
        <v>4398</v>
      </c>
      <c r="AH878" t="s">
        <v>7802</v>
      </c>
      <c r="AI878" t="s">
        <v>845</v>
      </c>
      <c r="AK878" t="s">
        <v>7803</v>
      </c>
      <c r="AL878" t="s">
        <v>9640</v>
      </c>
      <c r="AN878" s="59" t="s">
        <v>7797</v>
      </c>
      <c r="AP878" s="59" t="s">
        <v>10502</v>
      </c>
      <c r="AT878" s="150" t="s">
        <v>81</v>
      </c>
      <c r="AU878" s="150" t="s">
        <v>81</v>
      </c>
      <c r="AV878" s="150" t="s">
        <v>81</v>
      </c>
      <c r="AX878" s="1" t="str">
        <f t="shared" si="191"/>
        <v/>
      </c>
      <c r="AY878" s="1" t="str">
        <f t="shared" si="192"/>
        <v/>
      </c>
      <c r="BA878" t="s">
        <v>4659</v>
      </c>
      <c r="BB878" t="s">
        <v>4627</v>
      </c>
      <c r="BY878" t="s">
        <v>13381</v>
      </c>
      <c r="BZ878" t="s">
        <v>14505</v>
      </c>
    </row>
    <row r="879" spans="12:78" x14ac:dyDescent="0.25">
      <c r="L879" s="8"/>
      <c r="M879" s="8"/>
      <c r="N879" s="8"/>
      <c r="O879" s="8"/>
      <c r="AE879" t="s">
        <v>81</v>
      </c>
      <c r="AF879" t="s">
        <v>7804</v>
      </c>
      <c r="AG879" t="s">
        <v>4388</v>
      </c>
      <c r="AH879" t="s">
        <v>7805</v>
      </c>
      <c r="AI879" t="s">
        <v>845</v>
      </c>
      <c r="AK879" t="s">
        <v>7806</v>
      </c>
      <c r="AL879" t="s">
        <v>9640</v>
      </c>
      <c r="AN879" s="59" t="s">
        <v>7797</v>
      </c>
      <c r="AP879" s="59" t="s">
        <v>10503</v>
      </c>
      <c r="AT879" s="150" t="s">
        <v>81</v>
      </c>
      <c r="AU879" s="150" t="s">
        <v>81</v>
      </c>
      <c r="AV879" s="150" t="s">
        <v>81</v>
      </c>
      <c r="AX879" s="1" t="str">
        <f t="shared" si="191"/>
        <v/>
      </c>
      <c r="AY879" s="1" t="str">
        <f t="shared" si="192"/>
        <v/>
      </c>
      <c r="BA879" t="s">
        <v>4660</v>
      </c>
      <c r="BB879" t="s">
        <v>4627</v>
      </c>
      <c r="BY879" t="s">
        <v>13382</v>
      </c>
      <c r="BZ879" t="s">
        <v>14505</v>
      </c>
    </row>
    <row r="880" spans="12:78" x14ac:dyDescent="0.25">
      <c r="L880" s="8"/>
      <c r="M880" s="8"/>
      <c r="N880" s="8"/>
      <c r="O880" s="8"/>
      <c r="AE880" t="s">
        <v>81</v>
      </c>
      <c r="AF880" t="s">
        <v>7807</v>
      </c>
      <c r="AG880" t="s">
        <v>4407</v>
      </c>
      <c r="AH880" t="s">
        <v>7808</v>
      </c>
      <c r="AI880" t="s">
        <v>845</v>
      </c>
      <c r="AK880" t="s">
        <v>7809</v>
      </c>
      <c r="AL880" t="s">
        <v>9640</v>
      </c>
      <c r="AN880" s="59" t="s">
        <v>7797</v>
      </c>
      <c r="AP880" s="59" t="s">
        <v>10504</v>
      </c>
      <c r="AT880" s="150" t="s">
        <v>81</v>
      </c>
      <c r="AU880" s="150" t="s">
        <v>81</v>
      </c>
      <c r="AV880" s="150" t="s">
        <v>81</v>
      </c>
      <c r="AX880" s="1" t="str">
        <f t="shared" si="191"/>
        <v/>
      </c>
      <c r="AY880" s="1" t="str">
        <f t="shared" si="192"/>
        <v/>
      </c>
      <c r="BA880" t="s">
        <v>1924</v>
      </c>
      <c r="BB880" t="s">
        <v>4627</v>
      </c>
      <c r="BY880" t="s">
        <v>13383</v>
      </c>
      <c r="BZ880" t="s">
        <v>14505</v>
      </c>
    </row>
    <row r="881" spans="12:78" x14ac:dyDescent="0.25">
      <c r="L881" s="8"/>
      <c r="M881" s="8"/>
      <c r="N881" s="8"/>
      <c r="O881" s="8"/>
      <c r="AE881" t="s">
        <v>81</v>
      </c>
      <c r="AF881" t="s">
        <v>7810</v>
      </c>
      <c r="AG881" t="s">
        <v>6495</v>
      </c>
      <c r="AH881" t="s">
        <v>7811</v>
      </c>
      <c r="AI881" t="s">
        <v>845</v>
      </c>
      <c r="AK881" t="s">
        <v>7812</v>
      </c>
      <c r="AL881" t="s">
        <v>9640</v>
      </c>
      <c r="AN881" s="59" t="s">
        <v>7797</v>
      </c>
      <c r="AP881" s="59" t="s">
        <v>10505</v>
      </c>
      <c r="AT881" s="150" t="s">
        <v>81</v>
      </c>
      <c r="AU881" s="150" t="s">
        <v>81</v>
      </c>
      <c r="AV881" s="150" t="s">
        <v>81</v>
      </c>
      <c r="AX881" s="1" t="str">
        <f t="shared" si="191"/>
        <v/>
      </c>
      <c r="AY881" s="1" t="str">
        <f t="shared" si="192"/>
        <v/>
      </c>
      <c r="BA881" t="s">
        <v>4661</v>
      </c>
      <c r="BB881" t="s">
        <v>4627</v>
      </c>
      <c r="BY881" t="s">
        <v>9427</v>
      </c>
      <c r="BZ881" t="s">
        <v>14505</v>
      </c>
    </row>
    <row r="882" spans="12:78" x14ac:dyDescent="0.25">
      <c r="L882" s="8"/>
      <c r="M882" s="8"/>
      <c r="N882" s="8"/>
      <c r="O882" s="8"/>
      <c r="AE882" t="s">
        <v>81</v>
      </c>
      <c r="AF882" t="s">
        <v>7813</v>
      </c>
      <c r="AG882" t="s">
        <v>4396</v>
      </c>
      <c r="AH882" t="s">
        <v>7814</v>
      </c>
      <c r="AI882" t="s">
        <v>845</v>
      </c>
      <c r="AK882" t="s">
        <v>7815</v>
      </c>
      <c r="AL882" t="s">
        <v>9640</v>
      </c>
      <c r="AN882" s="59" t="s">
        <v>7797</v>
      </c>
      <c r="AP882" s="59" t="s">
        <v>10506</v>
      </c>
      <c r="AT882" s="150" t="s">
        <v>81</v>
      </c>
      <c r="AU882" s="150" t="s">
        <v>81</v>
      </c>
      <c r="AV882" s="150" t="s">
        <v>81</v>
      </c>
      <c r="AX882" s="1" t="str">
        <f t="shared" si="191"/>
        <v/>
      </c>
      <c r="AY882" s="1" t="str">
        <f t="shared" si="192"/>
        <v/>
      </c>
      <c r="BA882" t="s">
        <v>4662</v>
      </c>
      <c r="BB882" t="s">
        <v>4627</v>
      </c>
      <c r="BY882" t="s">
        <v>13384</v>
      </c>
      <c r="BZ882" t="s">
        <v>14505</v>
      </c>
    </row>
    <row r="883" spans="12:78" x14ac:dyDescent="0.25">
      <c r="L883" s="8"/>
      <c r="M883" s="8"/>
      <c r="N883" s="8"/>
      <c r="O883" s="8"/>
      <c r="AE883" t="s">
        <v>81</v>
      </c>
      <c r="AF883" t="s">
        <v>7816</v>
      </c>
      <c r="AG883" t="s">
        <v>4412</v>
      </c>
      <c r="AH883" t="s">
        <v>7817</v>
      </c>
      <c r="AI883" t="s">
        <v>845</v>
      </c>
      <c r="AK883" t="s">
        <v>7818</v>
      </c>
      <c r="AL883" t="s">
        <v>9640</v>
      </c>
      <c r="AN883" s="59" t="s">
        <v>7797</v>
      </c>
      <c r="AP883" s="59" t="s">
        <v>10507</v>
      </c>
      <c r="AT883" s="150" t="s">
        <v>81</v>
      </c>
      <c r="AU883" s="150" t="s">
        <v>81</v>
      </c>
      <c r="AV883" s="150" t="s">
        <v>81</v>
      </c>
      <c r="AX883" s="1" t="str">
        <f t="shared" si="191"/>
        <v/>
      </c>
      <c r="AY883" s="1" t="str">
        <f t="shared" si="192"/>
        <v/>
      </c>
      <c r="BA883" t="s">
        <v>4663</v>
      </c>
      <c r="BB883" t="s">
        <v>4627</v>
      </c>
      <c r="BY883" t="s">
        <v>13385</v>
      </c>
      <c r="BZ883" t="s">
        <v>14505</v>
      </c>
    </row>
    <row r="884" spans="12:78" x14ac:dyDescent="0.25">
      <c r="L884" s="8"/>
      <c r="M884" s="8"/>
      <c r="N884" s="8"/>
      <c r="O884" s="8"/>
      <c r="AE884" t="s">
        <v>81</v>
      </c>
      <c r="AF884" t="s">
        <v>81</v>
      </c>
      <c r="AG884" t="s">
        <v>81</v>
      </c>
      <c r="AH884" t="s">
        <v>81</v>
      </c>
      <c r="AI884" t="s">
        <v>845</v>
      </c>
      <c r="AK884" t="s">
        <v>81</v>
      </c>
      <c r="AL884" t="s">
        <v>9640</v>
      </c>
      <c r="AN884" s="59" t="s">
        <v>7797</v>
      </c>
      <c r="AP884" s="59" t="s">
        <v>10508</v>
      </c>
      <c r="AT884" s="150" t="s">
        <v>81</v>
      </c>
      <c r="AU884" s="150" t="s">
        <v>81</v>
      </c>
      <c r="AV884" s="150" t="s">
        <v>81</v>
      </c>
      <c r="AX884" s="1" t="str">
        <f t="shared" si="191"/>
        <v/>
      </c>
      <c r="AY884" s="1" t="str">
        <f t="shared" si="192"/>
        <v/>
      </c>
      <c r="BA884" t="s">
        <v>1933</v>
      </c>
      <c r="BB884" t="s">
        <v>4627</v>
      </c>
      <c r="BY884" t="s">
        <v>13386</v>
      </c>
      <c r="BZ884" t="s">
        <v>14505</v>
      </c>
    </row>
    <row r="885" spans="12:78" x14ac:dyDescent="0.25">
      <c r="L885" s="8"/>
      <c r="M885" s="8"/>
      <c r="N885" s="8"/>
      <c r="O885" s="8"/>
      <c r="AE885" t="s">
        <v>81</v>
      </c>
      <c r="AF885" t="s">
        <v>81</v>
      </c>
      <c r="AG885" t="s">
        <v>81</v>
      </c>
      <c r="AH885" t="s">
        <v>81</v>
      </c>
      <c r="AI885" t="s">
        <v>845</v>
      </c>
      <c r="AK885" t="s">
        <v>81</v>
      </c>
      <c r="AL885" t="s">
        <v>9640</v>
      </c>
      <c r="AN885" s="59" t="s">
        <v>7797</v>
      </c>
      <c r="AP885" s="59" t="s">
        <v>10509</v>
      </c>
      <c r="AT885" s="150" t="s">
        <v>81</v>
      </c>
      <c r="AU885" s="150" t="s">
        <v>81</v>
      </c>
      <c r="AV885" s="150" t="s">
        <v>81</v>
      </c>
      <c r="AX885" s="1" t="str">
        <f t="shared" si="191"/>
        <v/>
      </c>
      <c r="AY885" s="1" t="str">
        <f t="shared" si="192"/>
        <v/>
      </c>
      <c r="BA885" t="s">
        <v>1954</v>
      </c>
      <c r="BB885" t="s">
        <v>4627</v>
      </c>
      <c r="BY885" t="s">
        <v>13387</v>
      </c>
      <c r="BZ885" t="s">
        <v>14505</v>
      </c>
    </row>
    <row r="886" spans="12:78" x14ac:dyDescent="0.25">
      <c r="L886" s="8"/>
      <c r="M886" s="8"/>
      <c r="N886" s="8"/>
      <c r="O886" s="8"/>
      <c r="AE886" t="s">
        <v>81</v>
      </c>
      <c r="AF886" t="s">
        <v>81</v>
      </c>
      <c r="AG886" t="s">
        <v>81</v>
      </c>
      <c r="AH886" t="s">
        <v>81</v>
      </c>
      <c r="AI886" t="s">
        <v>845</v>
      </c>
      <c r="AK886" t="s">
        <v>81</v>
      </c>
      <c r="AL886" t="s">
        <v>9640</v>
      </c>
      <c r="AN886" s="59" t="s">
        <v>7797</v>
      </c>
      <c r="AP886" s="59" t="s">
        <v>10510</v>
      </c>
      <c r="AT886" s="150" t="s">
        <v>81</v>
      </c>
      <c r="AU886" s="150" t="s">
        <v>81</v>
      </c>
      <c r="AV886" s="150" t="s">
        <v>81</v>
      </c>
      <c r="AX886" s="1" t="str">
        <f t="shared" si="191"/>
        <v/>
      </c>
      <c r="AY886" s="1" t="str">
        <f t="shared" si="192"/>
        <v/>
      </c>
      <c r="BA886" t="s">
        <v>1951</v>
      </c>
      <c r="BB886" t="s">
        <v>4627</v>
      </c>
      <c r="BY886" t="s">
        <v>13388</v>
      </c>
      <c r="BZ886" t="s">
        <v>14505</v>
      </c>
    </row>
    <row r="887" spans="12:78" x14ac:dyDescent="0.25">
      <c r="L887" s="8"/>
      <c r="M887" s="8"/>
      <c r="N887" s="8"/>
      <c r="O887" s="8"/>
      <c r="AE887" t="s">
        <v>81</v>
      </c>
      <c r="AF887" t="s">
        <v>81</v>
      </c>
      <c r="AG887" t="s">
        <v>81</v>
      </c>
      <c r="AH887" t="s">
        <v>81</v>
      </c>
      <c r="AI887" t="s">
        <v>845</v>
      </c>
      <c r="AK887" t="s">
        <v>81</v>
      </c>
      <c r="AL887" t="s">
        <v>9640</v>
      </c>
      <c r="AN887" s="59" t="s">
        <v>7797</v>
      </c>
      <c r="AP887" s="59" t="s">
        <v>10511</v>
      </c>
      <c r="AT887" s="150" t="s">
        <v>81</v>
      </c>
      <c r="AU887" s="150" t="s">
        <v>81</v>
      </c>
      <c r="AV887" s="150" t="s">
        <v>81</v>
      </c>
      <c r="AX887" s="1" t="str">
        <f t="shared" si="191"/>
        <v/>
      </c>
      <c r="AY887" s="1" t="str">
        <f t="shared" si="192"/>
        <v/>
      </c>
      <c r="BA887" t="s">
        <v>1927</v>
      </c>
      <c r="BB887" t="s">
        <v>4627</v>
      </c>
      <c r="BY887" t="s">
        <v>13389</v>
      </c>
      <c r="BZ887" t="s">
        <v>14505</v>
      </c>
    </row>
    <row r="888" spans="12:78" x14ac:dyDescent="0.25">
      <c r="L888" s="8"/>
      <c r="M888" s="8"/>
      <c r="N888" s="8"/>
      <c r="O888" s="8"/>
      <c r="AE888" t="s">
        <v>81</v>
      </c>
      <c r="AF888" t="s">
        <v>81</v>
      </c>
      <c r="AG888" t="s">
        <v>81</v>
      </c>
      <c r="AH888" t="s">
        <v>81</v>
      </c>
      <c r="AI888" t="s">
        <v>845</v>
      </c>
      <c r="AK888" t="s">
        <v>81</v>
      </c>
      <c r="AL888" t="s">
        <v>9640</v>
      </c>
      <c r="AN888" s="59" t="s">
        <v>7797</v>
      </c>
      <c r="AP888" s="59" t="s">
        <v>10512</v>
      </c>
      <c r="AT888" s="150" t="s">
        <v>81</v>
      </c>
      <c r="AU888" s="150" t="s">
        <v>81</v>
      </c>
      <c r="AV888" s="150" t="s">
        <v>81</v>
      </c>
      <c r="AX888" s="1" t="str">
        <f t="shared" si="191"/>
        <v/>
      </c>
      <c r="AY888" s="1" t="str">
        <f t="shared" si="192"/>
        <v/>
      </c>
      <c r="BA888" t="s">
        <v>4664</v>
      </c>
      <c r="BB888" t="s">
        <v>4627</v>
      </c>
      <c r="BY888" t="s">
        <v>13390</v>
      </c>
      <c r="BZ888" t="s">
        <v>14505</v>
      </c>
    </row>
    <row r="889" spans="12:78" x14ac:dyDescent="0.25">
      <c r="L889" s="8"/>
      <c r="M889" s="8"/>
      <c r="N889" s="8"/>
      <c r="O889" s="8"/>
      <c r="AE889" t="s">
        <v>81</v>
      </c>
      <c r="AF889" t="s">
        <v>81</v>
      </c>
      <c r="AG889" t="s">
        <v>81</v>
      </c>
      <c r="AH889" t="s">
        <v>81</v>
      </c>
      <c r="AI889" t="s">
        <v>845</v>
      </c>
      <c r="AK889" t="s">
        <v>81</v>
      </c>
      <c r="AL889" t="s">
        <v>9640</v>
      </c>
      <c r="AN889" s="59" t="s">
        <v>7797</v>
      </c>
      <c r="AP889" s="59" t="s">
        <v>10513</v>
      </c>
      <c r="AT889" s="150" t="s">
        <v>81</v>
      </c>
      <c r="AU889" s="150" t="s">
        <v>81</v>
      </c>
      <c r="AV889" s="150" t="s">
        <v>81</v>
      </c>
      <c r="AX889" s="1" t="str">
        <f t="shared" si="191"/>
        <v/>
      </c>
      <c r="AY889" s="1" t="str">
        <f t="shared" si="192"/>
        <v/>
      </c>
      <c r="BA889" t="s">
        <v>2344</v>
      </c>
      <c r="BB889" t="s">
        <v>4627</v>
      </c>
      <c r="BY889" t="s">
        <v>13391</v>
      </c>
      <c r="BZ889" t="s">
        <v>14505</v>
      </c>
    </row>
    <row r="890" spans="12:78" x14ac:dyDescent="0.25">
      <c r="L890" s="8"/>
      <c r="M890" s="8"/>
      <c r="N890" s="8"/>
      <c r="O890" s="8"/>
      <c r="AE890" t="s">
        <v>81</v>
      </c>
      <c r="AF890" t="s">
        <v>81</v>
      </c>
      <c r="AG890" t="s">
        <v>81</v>
      </c>
      <c r="AH890" t="s">
        <v>81</v>
      </c>
      <c r="AI890" t="s">
        <v>845</v>
      </c>
      <c r="AK890" t="s">
        <v>81</v>
      </c>
      <c r="AL890" t="s">
        <v>9640</v>
      </c>
      <c r="AN890" s="59" t="s">
        <v>7797</v>
      </c>
      <c r="AP890" s="59" t="s">
        <v>10514</v>
      </c>
      <c r="AT890" s="150" t="s">
        <v>81</v>
      </c>
      <c r="AU890" s="150" t="s">
        <v>81</v>
      </c>
      <c r="AV890" s="150" t="s">
        <v>81</v>
      </c>
      <c r="AX890" s="1" t="str">
        <f t="shared" si="191"/>
        <v/>
      </c>
      <c r="AY890" s="1" t="str">
        <f t="shared" si="192"/>
        <v/>
      </c>
      <c r="BA890" t="s">
        <v>4665</v>
      </c>
      <c r="BB890" t="s">
        <v>4627</v>
      </c>
      <c r="BY890" t="s">
        <v>13392</v>
      </c>
      <c r="BZ890" t="s">
        <v>14505</v>
      </c>
    </row>
    <row r="891" spans="12:78" x14ac:dyDescent="0.25">
      <c r="L891" s="8"/>
      <c r="M891" s="8"/>
      <c r="N891" s="8"/>
      <c r="O891" s="8"/>
      <c r="AE891" t="s">
        <v>81</v>
      </c>
      <c r="AF891" t="s">
        <v>81</v>
      </c>
      <c r="AG891" t="s">
        <v>81</v>
      </c>
      <c r="AH891" t="s">
        <v>81</v>
      </c>
      <c r="AI891" t="s">
        <v>845</v>
      </c>
      <c r="AK891" t="s">
        <v>81</v>
      </c>
      <c r="AL891" t="s">
        <v>9640</v>
      </c>
      <c r="AN891" s="59" t="s">
        <v>7797</v>
      </c>
      <c r="AP891" s="59" t="s">
        <v>10515</v>
      </c>
      <c r="AT891" s="150" t="s">
        <v>81</v>
      </c>
      <c r="AU891" s="150" t="s">
        <v>81</v>
      </c>
      <c r="AV891" s="150" t="s">
        <v>81</v>
      </c>
      <c r="AX891" s="1" t="str">
        <f t="shared" si="191"/>
        <v/>
      </c>
      <c r="AY891" s="1" t="str">
        <f t="shared" si="192"/>
        <v/>
      </c>
      <c r="BA891" t="s">
        <v>4666</v>
      </c>
      <c r="BB891" t="s">
        <v>4627</v>
      </c>
      <c r="BY891" t="s">
        <v>13393</v>
      </c>
      <c r="BZ891" t="s">
        <v>14505</v>
      </c>
    </row>
    <row r="892" spans="12:78" x14ac:dyDescent="0.25">
      <c r="L892" s="8"/>
      <c r="M892" s="8"/>
      <c r="N892" s="8"/>
      <c r="O892" s="8"/>
      <c r="AE892" t="s">
        <v>81</v>
      </c>
      <c r="AF892" t="s">
        <v>154</v>
      </c>
      <c r="AG892" t="s">
        <v>155</v>
      </c>
      <c r="AH892" t="s">
        <v>1211</v>
      </c>
      <c r="AI892" t="s">
        <v>845</v>
      </c>
      <c r="AK892" t="s">
        <v>1212</v>
      </c>
      <c r="AL892" t="s">
        <v>9640</v>
      </c>
      <c r="AN892" s="59" t="s">
        <v>7797</v>
      </c>
      <c r="AP892" s="59" t="s">
        <v>10516</v>
      </c>
      <c r="AT892" s="150" t="s">
        <v>81</v>
      </c>
      <c r="AU892" s="150" t="s">
        <v>81</v>
      </c>
      <c r="AV892" s="150" t="s">
        <v>81</v>
      </c>
      <c r="AX892" s="1" t="str">
        <f t="shared" si="191"/>
        <v/>
      </c>
      <c r="AY892" s="1" t="str">
        <f t="shared" si="192"/>
        <v/>
      </c>
      <c r="BA892" t="s">
        <v>4667</v>
      </c>
      <c r="BB892" t="s">
        <v>4627</v>
      </c>
      <c r="BY892" t="s">
        <v>13394</v>
      </c>
      <c r="BZ892" t="s">
        <v>14505</v>
      </c>
    </row>
    <row r="893" spans="12:78" x14ac:dyDescent="0.25">
      <c r="L893" s="8"/>
      <c r="M893" s="8"/>
      <c r="N893" s="8"/>
      <c r="O893" s="8"/>
      <c r="AE893" t="s">
        <v>677</v>
      </c>
      <c r="AF893" t="s">
        <v>86</v>
      </c>
      <c r="AG893" t="s">
        <v>87</v>
      </c>
      <c r="AH893" t="s">
        <v>1213</v>
      </c>
      <c r="AI893" t="s">
        <v>845</v>
      </c>
      <c r="AK893" t="s">
        <v>1214</v>
      </c>
      <c r="AL893" t="s">
        <v>9640</v>
      </c>
      <c r="AN893" s="59" t="s">
        <v>7819</v>
      </c>
      <c r="AP893" s="59" t="s">
        <v>10517</v>
      </c>
      <c r="AT893" s="150" t="s">
        <v>81</v>
      </c>
      <c r="AU893" s="150" t="s">
        <v>81</v>
      </c>
      <c r="AV893" s="150" t="s">
        <v>81</v>
      </c>
      <c r="AX893" s="1" t="str">
        <f t="shared" si="191"/>
        <v/>
      </c>
      <c r="AY893" s="1" t="str">
        <f t="shared" si="192"/>
        <v/>
      </c>
      <c r="BA893" t="s">
        <v>2175</v>
      </c>
      <c r="BB893" t="s">
        <v>4627</v>
      </c>
      <c r="BY893" t="s">
        <v>13395</v>
      </c>
      <c r="BZ893" t="s">
        <v>14505</v>
      </c>
    </row>
    <row r="894" spans="12:78" x14ac:dyDescent="0.25">
      <c r="L894" s="8"/>
      <c r="M894" s="8"/>
      <c r="N894" s="8"/>
      <c r="O894" s="8"/>
      <c r="AE894" t="s">
        <v>81</v>
      </c>
      <c r="AF894" t="s">
        <v>92</v>
      </c>
      <c r="AG894" t="s">
        <v>93</v>
      </c>
      <c r="AH894" t="s">
        <v>7820</v>
      </c>
      <c r="AI894" t="s">
        <v>845</v>
      </c>
      <c r="AK894" t="s">
        <v>7821</v>
      </c>
      <c r="AL894" t="s">
        <v>9640</v>
      </c>
      <c r="AN894" s="59" t="s">
        <v>7819</v>
      </c>
      <c r="AP894" s="59" t="s">
        <v>10518</v>
      </c>
      <c r="AT894" s="150" t="s">
        <v>81</v>
      </c>
      <c r="AU894" s="150" t="s">
        <v>81</v>
      </c>
      <c r="AV894" s="150" t="s">
        <v>81</v>
      </c>
      <c r="AX894" s="1" t="str">
        <f t="shared" si="191"/>
        <v/>
      </c>
      <c r="AY894" s="1" t="str">
        <f t="shared" si="192"/>
        <v/>
      </c>
      <c r="BA894" t="s">
        <v>4668</v>
      </c>
      <c r="BB894" t="s">
        <v>4627</v>
      </c>
      <c r="BY894" t="s">
        <v>13396</v>
      </c>
      <c r="BZ894" t="s">
        <v>14505</v>
      </c>
    </row>
    <row r="895" spans="12:78" x14ac:dyDescent="0.25">
      <c r="L895" s="8"/>
      <c r="M895" s="8"/>
      <c r="N895" s="8"/>
      <c r="O895" s="8"/>
      <c r="AE895" t="s">
        <v>81</v>
      </c>
      <c r="AF895" t="s">
        <v>96</v>
      </c>
      <c r="AG895" t="s">
        <v>97</v>
      </c>
      <c r="AH895" t="s">
        <v>7822</v>
      </c>
      <c r="AI895" t="s">
        <v>845</v>
      </c>
      <c r="AK895" t="s">
        <v>7823</v>
      </c>
      <c r="AL895" t="s">
        <v>9640</v>
      </c>
      <c r="AN895" s="59" t="s">
        <v>7819</v>
      </c>
      <c r="AP895" s="59" t="s">
        <v>10519</v>
      </c>
      <c r="AT895" s="150" t="s">
        <v>81</v>
      </c>
      <c r="AU895" s="150" t="s">
        <v>81</v>
      </c>
      <c r="AV895" s="150" t="s">
        <v>81</v>
      </c>
      <c r="AX895" s="1" t="str">
        <f t="shared" si="191"/>
        <v/>
      </c>
      <c r="AY895" s="1" t="str">
        <f t="shared" si="192"/>
        <v/>
      </c>
      <c r="BA895" t="s">
        <v>4669</v>
      </c>
      <c r="BB895" t="s">
        <v>4627</v>
      </c>
      <c r="BY895" t="s">
        <v>13397</v>
      </c>
      <c r="BZ895" t="s">
        <v>14505</v>
      </c>
    </row>
    <row r="896" spans="12:78" x14ac:dyDescent="0.25">
      <c r="L896" s="8"/>
      <c r="M896" s="8"/>
      <c r="N896" s="8"/>
      <c r="O896" s="8"/>
      <c r="AE896" t="s">
        <v>81</v>
      </c>
      <c r="AF896" t="s">
        <v>100</v>
      </c>
      <c r="AG896" t="s">
        <v>101</v>
      </c>
      <c r="AH896" t="s">
        <v>7824</v>
      </c>
      <c r="AI896" t="s">
        <v>845</v>
      </c>
      <c r="AK896" t="s">
        <v>7825</v>
      </c>
      <c r="AL896" t="s">
        <v>9640</v>
      </c>
      <c r="AN896" s="59" t="s">
        <v>7819</v>
      </c>
      <c r="AP896" s="59" t="s">
        <v>10520</v>
      </c>
      <c r="AT896" s="150" t="s">
        <v>81</v>
      </c>
      <c r="AU896" s="150" t="s">
        <v>81</v>
      </c>
      <c r="AV896" s="150" t="s">
        <v>81</v>
      </c>
      <c r="AX896" s="1" t="str">
        <f t="shared" si="191"/>
        <v/>
      </c>
      <c r="AY896" s="1" t="str">
        <f t="shared" si="192"/>
        <v/>
      </c>
      <c r="BA896" t="s">
        <v>4670</v>
      </c>
      <c r="BB896" t="s">
        <v>4627</v>
      </c>
      <c r="BY896" t="s">
        <v>13398</v>
      </c>
      <c r="BZ896" t="s">
        <v>14505</v>
      </c>
    </row>
    <row r="897" spans="12:78" x14ac:dyDescent="0.25">
      <c r="L897" s="8"/>
      <c r="M897" s="8"/>
      <c r="N897" s="8"/>
      <c r="O897" s="8"/>
      <c r="AE897" t="s">
        <v>81</v>
      </c>
      <c r="AF897" t="s">
        <v>104</v>
      </c>
      <c r="AG897" t="s">
        <v>105</v>
      </c>
      <c r="AH897" t="s">
        <v>7826</v>
      </c>
      <c r="AI897" t="s">
        <v>845</v>
      </c>
      <c r="AK897" t="s">
        <v>7827</v>
      </c>
      <c r="AL897" t="s">
        <v>9640</v>
      </c>
      <c r="AN897" s="59" t="s">
        <v>7819</v>
      </c>
      <c r="AP897" s="59" t="s">
        <v>10521</v>
      </c>
      <c r="AT897" s="150" t="s">
        <v>81</v>
      </c>
      <c r="AU897" s="150" t="s">
        <v>81</v>
      </c>
      <c r="AV897" s="150" t="s">
        <v>81</v>
      </c>
      <c r="AX897" s="1" t="str">
        <f t="shared" si="191"/>
        <v/>
      </c>
      <c r="AY897" s="1" t="str">
        <f t="shared" si="192"/>
        <v/>
      </c>
      <c r="BA897" t="s">
        <v>4671</v>
      </c>
      <c r="BB897" t="s">
        <v>4627</v>
      </c>
      <c r="BY897" t="s">
        <v>13399</v>
      </c>
      <c r="BZ897" t="s">
        <v>14506</v>
      </c>
    </row>
    <row r="898" spans="12:78" x14ac:dyDescent="0.25">
      <c r="L898" s="8"/>
      <c r="M898" s="8"/>
      <c r="N898" s="8"/>
      <c r="O898" s="8"/>
      <c r="AE898" t="s">
        <v>81</v>
      </c>
      <c r="AF898" t="s">
        <v>108</v>
      </c>
      <c r="AG898" t="s">
        <v>109</v>
      </c>
      <c r="AH898" t="s">
        <v>7828</v>
      </c>
      <c r="AI898" t="s">
        <v>845</v>
      </c>
      <c r="AK898" t="s">
        <v>7829</v>
      </c>
      <c r="AL898" t="s">
        <v>9640</v>
      </c>
      <c r="AN898" s="59" t="s">
        <v>7819</v>
      </c>
      <c r="AP898" s="59" t="s">
        <v>10522</v>
      </c>
      <c r="AT898" s="150" t="s">
        <v>81</v>
      </c>
      <c r="AU898" s="150" t="s">
        <v>81</v>
      </c>
      <c r="AV898" s="150" t="s">
        <v>81</v>
      </c>
      <c r="AX898" s="1" t="str">
        <f t="shared" si="191"/>
        <v/>
      </c>
      <c r="AY898" s="1" t="str">
        <f t="shared" si="192"/>
        <v/>
      </c>
      <c r="BA898" t="s">
        <v>4672</v>
      </c>
      <c r="BB898" t="s">
        <v>4627</v>
      </c>
      <c r="BY898" t="s">
        <v>13400</v>
      </c>
      <c r="BZ898" t="s">
        <v>14505</v>
      </c>
    </row>
    <row r="899" spans="12:78" x14ac:dyDescent="0.25">
      <c r="L899" s="8"/>
      <c r="M899" s="8"/>
      <c r="N899" s="8"/>
      <c r="O899" s="8"/>
      <c r="AE899" t="s">
        <v>81</v>
      </c>
      <c r="AF899" t="s">
        <v>1277</v>
      </c>
      <c r="AG899" t="s">
        <v>1278</v>
      </c>
      <c r="AH899" t="s">
        <v>7830</v>
      </c>
      <c r="AI899" t="s">
        <v>845</v>
      </c>
      <c r="AK899" t="s">
        <v>7831</v>
      </c>
      <c r="AL899" t="s">
        <v>9640</v>
      </c>
      <c r="AN899" s="59" t="s">
        <v>7819</v>
      </c>
      <c r="AP899" s="59" t="s">
        <v>10523</v>
      </c>
      <c r="AT899" s="150" t="s">
        <v>81</v>
      </c>
      <c r="AU899" s="150" t="s">
        <v>81</v>
      </c>
      <c r="AV899" s="150" t="s">
        <v>81</v>
      </c>
      <c r="AX899" s="1" t="str">
        <f t="shared" si="191"/>
        <v/>
      </c>
      <c r="AY899" s="1" t="str">
        <f t="shared" si="192"/>
        <v/>
      </c>
      <c r="BA899" t="s">
        <v>4673</v>
      </c>
      <c r="BB899" t="s">
        <v>4627</v>
      </c>
      <c r="BY899" t="s">
        <v>13401</v>
      </c>
      <c r="BZ899" t="s">
        <v>14505</v>
      </c>
    </row>
    <row r="900" spans="12:78" x14ac:dyDescent="0.25">
      <c r="L900" s="8"/>
      <c r="M900" s="8"/>
      <c r="N900" s="8"/>
      <c r="O900" s="8"/>
      <c r="AE900" t="s">
        <v>81</v>
      </c>
      <c r="AF900" t="s">
        <v>1281</v>
      </c>
      <c r="AG900" t="s">
        <v>1282</v>
      </c>
      <c r="AH900" t="s">
        <v>7832</v>
      </c>
      <c r="AI900" t="s">
        <v>845</v>
      </c>
      <c r="AK900" t="s">
        <v>7833</v>
      </c>
      <c r="AL900" t="s">
        <v>9640</v>
      </c>
      <c r="AN900" s="59" t="s">
        <v>7819</v>
      </c>
      <c r="AP900" s="59" t="s">
        <v>10524</v>
      </c>
      <c r="AT900" s="150" t="s">
        <v>81</v>
      </c>
      <c r="AU900" s="150" t="s">
        <v>81</v>
      </c>
      <c r="AV900" s="150" t="s">
        <v>81</v>
      </c>
      <c r="AX900" s="1" t="str">
        <f t="shared" si="191"/>
        <v/>
      </c>
      <c r="AY900" s="1" t="str">
        <f t="shared" si="192"/>
        <v/>
      </c>
      <c r="BA900" t="s">
        <v>4674</v>
      </c>
      <c r="BB900" t="s">
        <v>4627</v>
      </c>
      <c r="BY900" t="s">
        <v>13402</v>
      </c>
      <c r="BZ900" t="s">
        <v>14505</v>
      </c>
    </row>
    <row r="901" spans="12:78" x14ac:dyDescent="0.25">
      <c r="L901" s="8"/>
      <c r="M901" s="8"/>
      <c r="N901" s="8"/>
      <c r="O901" s="8"/>
      <c r="AE901" t="s">
        <v>81</v>
      </c>
      <c r="AF901" t="s">
        <v>7174</v>
      </c>
      <c r="AG901" t="s">
        <v>6456</v>
      </c>
      <c r="AH901" t="s">
        <v>7834</v>
      </c>
      <c r="AI901" t="s">
        <v>845</v>
      </c>
      <c r="AK901" t="s">
        <v>7835</v>
      </c>
      <c r="AL901" t="s">
        <v>9640</v>
      </c>
      <c r="AN901" s="59" t="s">
        <v>7819</v>
      </c>
      <c r="AP901" s="59" t="s">
        <v>10525</v>
      </c>
      <c r="AT901" s="150" t="s">
        <v>81</v>
      </c>
      <c r="AU901" s="150" t="s">
        <v>81</v>
      </c>
      <c r="AV901" s="150" t="s">
        <v>81</v>
      </c>
      <c r="AX901" s="1" t="str">
        <f t="shared" si="191"/>
        <v/>
      </c>
      <c r="AY901" s="1" t="str">
        <f t="shared" si="192"/>
        <v/>
      </c>
      <c r="BA901" t="s">
        <v>2332</v>
      </c>
      <c r="BB901" t="s">
        <v>4627</v>
      </c>
      <c r="BY901" t="s">
        <v>13403</v>
      </c>
      <c r="BZ901" t="s">
        <v>14505</v>
      </c>
    </row>
    <row r="902" spans="12:78" x14ac:dyDescent="0.25">
      <c r="L902" s="8"/>
      <c r="M902" s="8"/>
      <c r="N902" s="8"/>
      <c r="O902" s="8"/>
      <c r="AE902" t="s">
        <v>81</v>
      </c>
      <c r="AF902" t="s">
        <v>7177</v>
      </c>
      <c r="AG902" t="s">
        <v>6453</v>
      </c>
      <c r="AH902" t="s">
        <v>7836</v>
      </c>
      <c r="AI902" t="s">
        <v>845</v>
      </c>
      <c r="AK902" t="s">
        <v>7837</v>
      </c>
      <c r="AL902" t="s">
        <v>9640</v>
      </c>
      <c r="AN902" s="59" t="s">
        <v>7819</v>
      </c>
      <c r="AP902" s="59" t="s">
        <v>10526</v>
      </c>
      <c r="AT902" s="150" t="s">
        <v>81</v>
      </c>
      <c r="AU902" s="150" t="s">
        <v>81</v>
      </c>
      <c r="AV902" s="150" t="s">
        <v>81</v>
      </c>
      <c r="AX902" s="1" t="str">
        <f t="shared" ref="AX902:AX965" si="193">IF(AU902="","",CONCATENATE("(",RIGHT(AU902,5),"-",RIGHT(AV902,5),")"))</f>
        <v/>
      </c>
      <c r="AY902" s="1" t="str">
        <f t="shared" ref="AY902:AY965" si="194">IF(AT918=AT902,"",CONCATENATE(IF(AT917=AT902,AX917,""),IF(AT916=AT902,AX916,""),IF(AT915=AT902,AX915,""),IF(AT914=AT902,AX914,""),IF(AT913=AT902,AX913,""),IF(AT912=AT902,AX912,""),IF(AT911=AT902,AX911,""),IF(AT910=AT902,AX910,""),IF(AT909=AT902,AX909,""),IF(AT908=AT902,AX908,""),IF(AT907=AT902,AX907,""),IF(AT906=AT902,AX906,""),IF(AT905=AT902,AX905,""),IF(AT904=AT902,AX904,""),IF(AT903=AT902,AX903,""),IF(AT901=AT902,AX901,""),AX902))</f>
        <v/>
      </c>
      <c r="BA902" t="s">
        <v>4675</v>
      </c>
      <c r="BB902" t="s">
        <v>4627</v>
      </c>
      <c r="BY902" t="s">
        <v>13404</v>
      </c>
      <c r="BZ902" t="s">
        <v>14505</v>
      </c>
    </row>
    <row r="903" spans="12:78" x14ac:dyDescent="0.25">
      <c r="L903" s="8"/>
      <c r="M903" s="8"/>
      <c r="N903" s="8"/>
      <c r="O903" s="8"/>
      <c r="AE903" t="s">
        <v>81</v>
      </c>
      <c r="AF903" t="s">
        <v>7838</v>
      </c>
      <c r="AG903" t="s">
        <v>7839</v>
      </c>
      <c r="AH903" t="s">
        <v>7840</v>
      </c>
      <c r="AI903" t="s">
        <v>845</v>
      </c>
      <c r="AK903" t="s">
        <v>7841</v>
      </c>
      <c r="AL903" t="s">
        <v>9640</v>
      </c>
      <c r="AN903" s="59" t="s">
        <v>7819</v>
      </c>
      <c r="AP903" s="59" t="s">
        <v>10527</v>
      </c>
      <c r="AT903" s="150" t="s">
        <v>81</v>
      </c>
      <c r="AU903" s="150" t="s">
        <v>81</v>
      </c>
      <c r="AV903" s="150" t="s">
        <v>81</v>
      </c>
      <c r="AX903" s="1" t="str">
        <f t="shared" si="193"/>
        <v/>
      </c>
      <c r="AY903" s="1" t="str">
        <f t="shared" si="194"/>
        <v/>
      </c>
      <c r="BA903" t="s">
        <v>4676</v>
      </c>
      <c r="BB903" t="s">
        <v>4627</v>
      </c>
      <c r="BY903" t="s">
        <v>13405</v>
      </c>
      <c r="BZ903" t="s">
        <v>14505</v>
      </c>
    </row>
    <row r="904" spans="12:78" x14ac:dyDescent="0.25">
      <c r="L904" s="8"/>
      <c r="M904" s="8"/>
      <c r="N904" s="8"/>
      <c r="O904" s="8"/>
      <c r="AE904" t="s">
        <v>81</v>
      </c>
      <c r="AF904" t="s">
        <v>7842</v>
      </c>
      <c r="AG904" t="s">
        <v>6470</v>
      </c>
      <c r="AH904" t="s">
        <v>7843</v>
      </c>
      <c r="AI904" t="s">
        <v>845</v>
      </c>
      <c r="AK904" t="s">
        <v>7844</v>
      </c>
      <c r="AL904" t="s">
        <v>9640</v>
      </c>
      <c r="AN904" s="59" t="s">
        <v>7819</v>
      </c>
      <c r="AP904" s="59" t="s">
        <v>10528</v>
      </c>
      <c r="AT904" s="150" t="s">
        <v>81</v>
      </c>
      <c r="AU904" s="150" t="s">
        <v>81</v>
      </c>
      <c r="AV904" s="150" t="s">
        <v>81</v>
      </c>
      <c r="AX904" s="1" t="str">
        <f t="shared" si="193"/>
        <v/>
      </c>
      <c r="AY904" s="1" t="str">
        <f t="shared" si="194"/>
        <v/>
      </c>
      <c r="BA904" t="s">
        <v>4677</v>
      </c>
      <c r="BB904" t="s">
        <v>4627</v>
      </c>
      <c r="BY904" t="s">
        <v>13406</v>
      </c>
      <c r="BZ904" t="s">
        <v>14505</v>
      </c>
    </row>
    <row r="905" spans="12:78" x14ac:dyDescent="0.25">
      <c r="L905" s="8"/>
      <c r="M905" s="8"/>
      <c r="N905" s="8"/>
      <c r="O905" s="8"/>
      <c r="AE905" t="s">
        <v>81</v>
      </c>
      <c r="AF905" t="s">
        <v>7845</v>
      </c>
      <c r="AG905" t="s">
        <v>6445</v>
      </c>
      <c r="AH905" t="s">
        <v>7846</v>
      </c>
      <c r="AI905" t="s">
        <v>845</v>
      </c>
      <c r="AK905" t="s">
        <v>7847</v>
      </c>
      <c r="AL905" t="s">
        <v>9640</v>
      </c>
      <c r="AN905" s="59" t="s">
        <v>7819</v>
      </c>
      <c r="AP905" s="59" t="s">
        <v>10529</v>
      </c>
      <c r="AT905" s="150" t="s">
        <v>81</v>
      </c>
      <c r="AU905" s="150" t="s">
        <v>81</v>
      </c>
      <c r="AV905" s="150" t="s">
        <v>81</v>
      </c>
      <c r="AX905" s="1" t="str">
        <f t="shared" si="193"/>
        <v/>
      </c>
      <c r="AY905" s="1" t="str">
        <f t="shared" si="194"/>
        <v/>
      </c>
      <c r="BA905" t="s">
        <v>1936</v>
      </c>
      <c r="BB905" t="s">
        <v>4627</v>
      </c>
      <c r="BY905" t="s">
        <v>13407</v>
      </c>
      <c r="BZ905" t="s">
        <v>14505</v>
      </c>
    </row>
    <row r="906" spans="12:78" x14ac:dyDescent="0.25">
      <c r="L906" s="8"/>
      <c r="M906" s="8"/>
      <c r="N906" s="8"/>
      <c r="O906" s="8"/>
      <c r="AE906" t="s">
        <v>81</v>
      </c>
      <c r="AF906" t="s">
        <v>7072</v>
      </c>
      <c r="AG906" t="s">
        <v>1238</v>
      </c>
      <c r="AH906" t="s">
        <v>12005</v>
      </c>
      <c r="AI906" t="s">
        <v>845</v>
      </c>
      <c r="AK906" t="s">
        <v>12006</v>
      </c>
      <c r="AL906" t="s">
        <v>9640</v>
      </c>
      <c r="AN906" s="59" t="s">
        <v>7819</v>
      </c>
      <c r="AP906" s="59" t="s">
        <v>10530</v>
      </c>
      <c r="AT906" s="150" t="s">
        <v>81</v>
      </c>
      <c r="AU906" s="150" t="s">
        <v>81</v>
      </c>
      <c r="AV906" s="150" t="s">
        <v>81</v>
      </c>
      <c r="AX906" s="1" t="str">
        <f t="shared" si="193"/>
        <v/>
      </c>
      <c r="AY906" s="1" t="str">
        <f t="shared" si="194"/>
        <v/>
      </c>
      <c r="BA906" t="s">
        <v>4678</v>
      </c>
      <c r="BB906" t="s">
        <v>4627</v>
      </c>
      <c r="BY906" t="s">
        <v>13408</v>
      </c>
      <c r="BZ906" t="s">
        <v>14505</v>
      </c>
    </row>
    <row r="907" spans="12:78" x14ac:dyDescent="0.25">
      <c r="L907" s="8"/>
      <c r="M907" s="8"/>
      <c r="N907" s="8"/>
      <c r="O907" s="8"/>
      <c r="AE907" t="s">
        <v>81</v>
      </c>
      <c r="AF907" t="s">
        <v>81</v>
      </c>
      <c r="AG907" t="s">
        <v>81</v>
      </c>
      <c r="AH907" t="s">
        <v>81</v>
      </c>
      <c r="AI907" t="s">
        <v>845</v>
      </c>
      <c r="AK907" t="s">
        <v>81</v>
      </c>
      <c r="AL907" t="s">
        <v>9640</v>
      </c>
      <c r="AN907" s="59" t="s">
        <v>7819</v>
      </c>
      <c r="AP907" s="59" t="s">
        <v>10531</v>
      </c>
      <c r="AT907" s="150" t="s">
        <v>81</v>
      </c>
      <c r="AU907" s="150" t="s">
        <v>81</v>
      </c>
      <c r="AV907" s="150" t="s">
        <v>81</v>
      </c>
      <c r="AX907" s="1" t="str">
        <f t="shared" si="193"/>
        <v/>
      </c>
      <c r="AY907" s="1" t="str">
        <f t="shared" si="194"/>
        <v/>
      </c>
      <c r="BA907" t="s">
        <v>4679</v>
      </c>
      <c r="BB907" t="s">
        <v>4680</v>
      </c>
      <c r="BY907" t="s">
        <v>13409</v>
      </c>
      <c r="BZ907" t="s">
        <v>14505</v>
      </c>
    </row>
    <row r="908" spans="12:78" x14ac:dyDescent="0.25">
      <c r="L908" s="8"/>
      <c r="M908" s="8"/>
      <c r="N908" s="8"/>
      <c r="O908" s="8"/>
      <c r="AE908" t="s">
        <v>81</v>
      </c>
      <c r="AF908" t="s">
        <v>81</v>
      </c>
      <c r="AG908" t="s">
        <v>81</v>
      </c>
      <c r="AH908" t="s">
        <v>81</v>
      </c>
      <c r="AI908" t="s">
        <v>845</v>
      </c>
      <c r="AK908" t="s">
        <v>81</v>
      </c>
      <c r="AL908" t="s">
        <v>9640</v>
      </c>
      <c r="AN908" s="59" t="s">
        <v>7819</v>
      </c>
      <c r="AP908" s="59" t="s">
        <v>10532</v>
      </c>
      <c r="AT908" s="150" t="s">
        <v>81</v>
      </c>
      <c r="AU908" s="150" t="s">
        <v>81</v>
      </c>
      <c r="AV908" s="150" t="s">
        <v>81</v>
      </c>
      <c r="AX908" s="1" t="str">
        <f t="shared" si="193"/>
        <v/>
      </c>
      <c r="AY908" s="1" t="str">
        <f t="shared" si="194"/>
        <v/>
      </c>
      <c r="BA908" t="s">
        <v>4681</v>
      </c>
      <c r="BB908" t="s">
        <v>4680</v>
      </c>
      <c r="BY908" t="s">
        <v>13410</v>
      </c>
      <c r="BZ908" t="s">
        <v>14505</v>
      </c>
    </row>
    <row r="909" spans="12:78" x14ac:dyDescent="0.25">
      <c r="L909" s="8"/>
      <c r="M909" s="8"/>
      <c r="N909" s="8"/>
      <c r="O909" s="8"/>
      <c r="AE909" t="s">
        <v>81</v>
      </c>
      <c r="AF909" t="s">
        <v>81</v>
      </c>
      <c r="AG909" t="s">
        <v>81</v>
      </c>
      <c r="AH909" t="s">
        <v>81</v>
      </c>
      <c r="AI909" t="s">
        <v>845</v>
      </c>
      <c r="AK909" t="s">
        <v>81</v>
      </c>
      <c r="AL909" t="s">
        <v>9640</v>
      </c>
      <c r="AN909" s="59" t="s">
        <v>7819</v>
      </c>
      <c r="AP909" s="59" t="s">
        <v>10533</v>
      </c>
      <c r="AT909" s="150" t="s">
        <v>81</v>
      </c>
      <c r="AU909" s="150" t="s">
        <v>81</v>
      </c>
      <c r="AV909" s="150" t="s">
        <v>81</v>
      </c>
      <c r="AX909" s="1" t="str">
        <f t="shared" si="193"/>
        <v/>
      </c>
      <c r="AY909" s="1" t="str">
        <f t="shared" si="194"/>
        <v/>
      </c>
      <c r="BA909" t="s">
        <v>308</v>
      </c>
      <c r="BB909" t="s">
        <v>4680</v>
      </c>
      <c r="BY909" t="s">
        <v>13411</v>
      </c>
      <c r="BZ909" t="s">
        <v>14505</v>
      </c>
    </row>
    <row r="910" spans="12:78" x14ac:dyDescent="0.25">
      <c r="L910" s="8"/>
      <c r="M910" s="8"/>
      <c r="N910" s="8"/>
      <c r="O910" s="8"/>
      <c r="AE910" t="s">
        <v>81</v>
      </c>
      <c r="AF910" t="s">
        <v>81</v>
      </c>
      <c r="AG910" t="s">
        <v>81</v>
      </c>
      <c r="AH910" t="s">
        <v>81</v>
      </c>
      <c r="AI910" t="s">
        <v>845</v>
      </c>
      <c r="AK910" t="s">
        <v>81</v>
      </c>
      <c r="AL910" t="s">
        <v>9640</v>
      </c>
      <c r="AN910" s="59" t="s">
        <v>7819</v>
      </c>
      <c r="AP910" s="59" t="s">
        <v>10534</v>
      </c>
      <c r="AT910" s="150" t="s">
        <v>81</v>
      </c>
      <c r="AU910" s="150" t="s">
        <v>81</v>
      </c>
      <c r="AV910" s="150" t="s">
        <v>81</v>
      </c>
      <c r="AX910" s="1" t="str">
        <f t="shared" si="193"/>
        <v/>
      </c>
      <c r="AY910" s="1" t="str">
        <f t="shared" si="194"/>
        <v/>
      </c>
      <c r="BA910" t="s">
        <v>305</v>
      </c>
      <c r="BB910" t="s">
        <v>4680</v>
      </c>
      <c r="BY910" t="s">
        <v>13412</v>
      </c>
      <c r="BZ910" t="s">
        <v>14505</v>
      </c>
    </row>
    <row r="911" spans="12:78" x14ac:dyDescent="0.25">
      <c r="L911" s="8"/>
      <c r="M911" s="8"/>
      <c r="N911" s="8"/>
      <c r="O911" s="8"/>
      <c r="AE911" t="s">
        <v>81</v>
      </c>
      <c r="AF911" t="s">
        <v>81</v>
      </c>
      <c r="AG911" t="s">
        <v>81</v>
      </c>
      <c r="AH911" t="s">
        <v>81</v>
      </c>
      <c r="AI911" t="s">
        <v>845</v>
      </c>
      <c r="AK911" t="s">
        <v>81</v>
      </c>
      <c r="AL911" t="s">
        <v>9640</v>
      </c>
      <c r="AN911" s="59" t="s">
        <v>7819</v>
      </c>
      <c r="AP911" s="59" t="s">
        <v>10535</v>
      </c>
      <c r="AT911" s="150" t="s">
        <v>81</v>
      </c>
      <c r="AU911" s="150" t="s">
        <v>81</v>
      </c>
      <c r="AV911" s="150" t="s">
        <v>81</v>
      </c>
      <c r="AX911" s="1" t="str">
        <f t="shared" si="193"/>
        <v/>
      </c>
      <c r="AY911" s="1" t="str">
        <f t="shared" si="194"/>
        <v/>
      </c>
      <c r="BA911" t="s">
        <v>302</v>
      </c>
      <c r="BB911" t="s">
        <v>4680</v>
      </c>
      <c r="BY911" t="s">
        <v>13413</v>
      </c>
      <c r="BZ911" t="s">
        <v>14505</v>
      </c>
    </row>
    <row r="912" spans="12:78" x14ac:dyDescent="0.25">
      <c r="L912" s="8"/>
      <c r="M912" s="8"/>
      <c r="N912" s="8"/>
      <c r="O912" s="8"/>
      <c r="AE912" t="s">
        <v>81</v>
      </c>
      <c r="AF912" t="s">
        <v>154</v>
      </c>
      <c r="AG912" t="s">
        <v>155</v>
      </c>
      <c r="AH912" t="s">
        <v>1216</v>
      </c>
      <c r="AI912" t="s">
        <v>845</v>
      </c>
      <c r="AK912" t="s">
        <v>1217</v>
      </c>
      <c r="AL912" t="s">
        <v>9640</v>
      </c>
      <c r="AN912" s="59" t="s">
        <v>7819</v>
      </c>
      <c r="AP912" s="59" t="s">
        <v>10536</v>
      </c>
      <c r="AT912" s="150" t="s">
        <v>81</v>
      </c>
      <c r="AU912" s="150" t="s">
        <v>81</v>
      </c>
      <c r="AV912" s="150" t="s">
        <v>81</v>
      </c>
      <c r="AX912" s="1" t="str">
        <f t="shared" si="193"/>
        <v/>
      </c>
      <c r="AY912" s="1" t="str">
        <f t="shared" si="194"/>
        <v/>
      </c>
      <c r="BA912" t="s">
        <v>312</v>
      </c>
      <c r="BB912" t="s">
        <v>4680</v>
      </c>
      <c r="BY912" t="s">
        <v>13414</v>
      </c>
      <c r="BZ912" t="s">
        <v>14505</v>
      </c>
    </row>
    <row r="913" spans="12:78" x14ac:dyDescent="0.25">
      <c r="L913" s="8"/>
      <c r="M913" s="8"/>
      <c r="N913" s="8"/>
      <c r="O913" s="8"/>
      <c r="AE913" t="s">
        <v>683</v>
      </c>
      <c r="AF913" t="s">
        <v>86</v>
      </c>
      <c r="AG913" t="s">
        <v>87</v>
      </c>
      <c r="AH913" t="s">
        <v>1218</v>
      </c>
      <c r="AI913" t="s">
        <v>845</v>
      </c>
      <c r="AK913" t="s">
        <v>1219</v>
      </c>
      <c r="AL913" t="s">
        <v>9640</v>
      </c>
      <c r="AN913" s="59" t="s">
        <v>7848</v>
      </c>
      <c r="AP913" s="59" t="s">
        <v>10537</v>
      </c>
      <c r="AT913" s="150" t="s">
        <v>81</v>
      </c>
      <c r="AU913" s="150" t="s">
        <v>81</v>
      </c>
      <c r="AV913" s="150" t="s">
        <v>81</v>
      </c>
      <c r="AX913" s="1" t="str">
        <f t="shared" si="193"/>
        <v/>
      </c>
      <c r="AY913" s="1" t="str">
        <f t="shared" si="194"/>
        <v/>
      </c>
      <c r="BA913" t="s">
        <v>4682</v>
      </c>
      <c r="BB913" t="s">
        <v>4680</v>
      </c>
      <c r="BY913" t="s">
        <v>13415</v>
      </c>
      <c r="BZ913" t="s">
        <v>14505</v>
      </c>
    </row>
    <row r="914" spans="12:78" x14ac:dyDescent="0.25">
      <c r="L914" s="8"/>
      <c r="M914" s="8"/>
      <c r="N914" s="8"/>
      <c r="O914" s="8"/>
      <c r="AE914" t="s">
        <v>81</v>
      </c>
      <c r="AF914" t="s">
        <v>92</v>
      </c>
      <c r="AG914" t="s">
        <v>93</v>
      </c>
      <c r="AH914" t="s">
        <v>1220</v>
      </c>
      <c r="AI914" t="s">
        <v>845</v>
      </c>
      <c r="AK914" t="s">
        <v>1221</v>
      </c>
      <c r="AL914" t="s">
        <v>9640</v>
      </c>
      <c r="AN914" s="59" t="s">
        <v>7848</v>
      </c>
      <c r="AP914" s="59" t="s">
        <v>10538</v>
      </c>
      <c r="AT914" s="150" t="s">
        <v>81</v>
      </c>
      <c r="AU914" s="150" t="s">
        <v>81</v>
      </c>
      <c r="AV914" s="150" t="s">
        <v>81</v>
      </c>
      <c r="AX914" s="1" t="str">
        <f t="shared" si="193"/>
        <v/>
      </c>
      <c r="AY914" s="1" t="str">
        <f t="shared" si="194"/>
        <v/>
      </c>
      <c r="BA914" t="s">
        <v>4683</v>
      </c>
      <c r="BB914" t="s">
        <v>4680</v>
      </c>
      <c r="BY914" t="s">
        <v>13416</v>
      </c>
      <c r="BZ914" t="s">
        <v>14505</v>
      </c>
    </row>
    <row r="915" spans="12:78" x14ac:dyDescent="0.25">
      <c r="L915" s="8"/>
      <c r="M915" s="8"/>
      <c r="N915" s="8"/>
      <c r="O915" s="8"/>
      <c r="AE915" t="s">
        <v>81</v>
      </c>
      <c r="AF915" t="s">
        <v>96</v>
      </c>
      <c r="AG915" t="s">
        <v>97</v>
      </c>
      <c r="AH915" t="s">
        <v>1222</v>
      </c>
      <c r="AI915" t="s">
        <v>845</v>
      </c>
      <c r="AK915" t="s">
        <v>1223</v>
      </c>
      <c r="AL915" t="s">
        <v>9640</v>
      </c>
      <c r="AN915" s="59" t="s">
        <v>7848</v>
      </c>
      <c r="AP915" s="59" t="s">
        <v>10539</v>
      </c>
      <c r="AT915" s="150" t="s">
        <v>81</v>
      </c>
      <c r="AU915" s="150" t="s">
        <v>81</v>
      </c>
      <c r="AV915" s="150" t="s">
        <v>81</v>
      </c>
      <c r="AX915" s="1" t="str">
        <f t="shared" si="193"/>
        <v/>
      </c>
      <c r="AY915" s="1" t="str">
        <f t="shared" si="194"/>
        <v/>
      </c>
      <c r="BA915" t="s">
        <v>4684</v>
      </c>
      <c r="BB915" t="s">
        <v>4680</v>
      </c>
      <c r="BY915" t="s">
        <v>13417</v>
      </c>
      <c r="BZ915" t="s">
        <v>14505</v>
      </c>
    </row>
    <row r="916" spans="12:78" x14ac:dyDescent="0.25">
      <c r="L916" s="8"/>
      <c r="M916" s="8"/>
      <c r="N916" s="8"/>
      <c r="O916" s="8"/>
      <c r="AE916" t="s">
        <v>81</v>
      </c>
      <c r="AF916" t="s">
        <v>100</v>
      </c>
      <c r="AG916" t="s">
        <v>101</v>
      </c>
      <c r="AH916" t="s">
        <v>1224</v>
      </c>
      <c r="AI916" t="s">
        <v>845</v>
      </c>
      <c r="AK916" t="s">
        <v>1225</v>
      </c>
      <c r="AL916" t="s">
        <v>9640</v>
      </c>
      <c r="AN916" s="59" t="s">
        <v>7848</v>
      </c>
      <c r="AP916" s="59" t="s">
        <v>10540</v>
      </c>
      <c r="AT916" s="150" t="s">
        <v>81</v>
      </c>
      <c r="AU916" s="150" t="s">
        <v>81</v>
      </c>
      <c r="AV916" s="150" t="s">
        <v>81</v>
      </c>
      <c r="AX916" s="1" t="str">
        <f t="shared" si="193"/>
        <v/>
      </c>
      <c r="AY916" s="1" t="str">
        <f t="shared" si="194"/>
        <v/>
      </c>
      <c r="BA916">
        <v>505360</v>
      </c>
      <c r="BB916" t="s">
        <v>4680</v>
      </c>
      <c r="BY916" t="s">
        <v>13418</v>
      </c>
      <c r="BZ916" t="s">
        <v>14505</v>
      </c>
    </row>
    <row r="917" spans="12:78" x14ac:dyDescent="0.25">
      <c r="L917" s="8"/>
      <c r="M917" s="8"/>
      <c r="N917" s="8"/>
      <c r="O917" s="8"/>
      <c r="AE917" t="s">
        <v>81</v>
      </c>
      <c r="AF917" t="s">
        <v>104</v>
      </c>
      <c r="AG917" t="s">
        <v>105</v>
      </c>
      <c r="AH917" t="s">
        <v>1226</v>
      </c>
      <c r="AI917" t="s">
        <v>845</v>
      </c>
      <c r="AK917" t="s">
        <v>1227</v>
      </c>
      <c r="AL917" t="s">
        <v>9640</v>
      </c>
      <c r="AN917" s="59" t="s">
        <v>7848</v>
      </c>
      <c r="AP917" s="59" t="s">
        <v>10541</v>
      </c>
      <c r="AT917" s="150" t="s">
        <v>81</v>
      </c>
      <c r="AU917" s="150" t="s">
        <v>81</v>
      </c>
      <c r="AV917" s="150" t="s">
        <v>81</v>
      </c>
      <c r="AX917" s="1" t="str">
        <f t="shared" si="193"/>
        <v/>
      </c>
      <c r="AY917" s="1" t="str">
        <f t="shared" si="194"/>
        <v/>
      </c>
      <c r="BA917">
        <v>505359</v>
      </c>
      <c r="BB917" t="s">
        <v>4680</v>
      </c>
      <c r="BY917" t="s">
        <v>13419</v>
      </c>
      <c r="BZ917" t="s">
        <v>14505</v>
      </c>
    </row>
    <row r="918" spans="12:78" x14ac:dyDescent="0.25">
      <c r="L918" s="8"/>
      <c r="M918" s="8"/>
      <c r="N918" s="8"/>
      <c r="O918" s="8"/>
      <c r="AE918" t="s">
        <v>81</v>
      </c>
      <c r="AF918" t="s">
        <v>108</v>
      </c>
      <c r="AG918" t="s">
        <v>109</v>
      </c>
      <c r="AH918" t="s">
        <v>1228</v>
      </c>
      <c r="AI918" t="s">
        <v>845</v>
      </c>
      <c r="AK918" t="s">
        <v>1229</v>
      </c>
      <c r="AL918" t="s">
        <v>9640</v>
      </c>
      <c r="AN918" s="59" t="s">
        <v>7848</v>
      </c>
      <c r="AP918" s="59" t="s">
        <v>10542</v>
      </c>
      <c r="AT918" s="150" t="s">
        <v>81</v>
      </c>
      <c r="AU918" s="150" t="s">
        <v>81</v>
      </c>
      <c r="AV918" s="150" t="s">
        <v>81</v>
      </c>
      <c r="AX918" s="1" t="str">
        <f t="shared" si="193"/>
        <v/>
      </c>
      <c r="AY918" s="1" t="str">
        <f t="shared" si="194"/>
        <v/>
      </c>
      <c r="BA918" t="s">
        <v>4685</v>
      </c>
      <c r="BB918" t="s">
        <v>4680</v>
      </c>
      <c r="BY918" t="s">
        <v>13420</v>
      </c>
      <c r="BZ918" t="s">
        <v>14505</v>
      </c>
    </row>
    <row r="919" spans="12:78" x14ac:dyDescent="0.25">
      <c r="L919" s="8"/>
      <c r="M919" s="8"/>
      <c r="N919" s="8"/>
      <c r="O919" s="8"/>
      <c r="AE919" t="s">
        <v>81</v>
      </c>
      <c r="AF919" t="s">
        <v>1230</v>
      </c>
      <c r="AG919" t="s">
        <v>1231</v>
      </c>
      <c r="AH919" t="s">
        <v>1232</v>
      </c>
      <c r="AI919" t="s">
        <v>845</v>
      </c>
      <c r="AK919" t="s">
        <v>1233</v>
      </c>
      <c r="AL919" t="s">
        <v>9640</v>
      </c>
      <c r="AN919" s="59" t="s">
        <v>7848</v>
      </c>
      <c r="AP919" s="59" t="s">
        <v>10543</v>
      </c>
      <c r="AT919" s="150" t="s">
        <v>81</v>
      </c>
      <c r="AU919" s="150" t="s">
        <v>81</v>
      </c>
      <c r="AV919" s="150" t="s">
        <v>81</v>
      </c>
      <c r="AX919" s="1" t="str">
        <f t="shared" si="193"/>
        <v/>
      </c>
      <c r="AY919" s="1" t="str">
        <f t="shared" si="194"/>
        <v/>
      </c>
      <c r="BA919" t="s">
        <v>4686</v>
      </c>
      <c r="BB919" t="s">
        <v>4680</v>
      </c>
      <c r="BY919" t="s">
        <v>13421</v>
      </c>
      <c r="BZ919" t="s">
        <v>14505</v>
      </c>
    </row>
    <row r="920" spans="12:78" x14ac:dyDescent="0.25">
      <c r="L920" s="8"/>
      <c r="M920" s="8"/>
      <c r="N920" s="8"/>
      <c r="O920" s="8"/>
      <c r="AE920" t="s">
        <v>81</v>
      </c>
      <c r="AF920" t="s">
        <v>1234</v>
      </c>
      <c r="AG920" t="s">
        <v>1235</v>
      </c>
      <c r="AH920" t="s">
        <v>1236</v>
      </c>
      <c r="AI920" t="s">
        <v>845</v>
      </c>
      <c r="AK920" t="s">
        <v>1237</v>
      </c>
      <c r="AL920" t="s">
        <v>9640</v>
      </c>
      <c r="AN920" s="59" t="s">
        <v>7848</v>
      </c>
      <c r="AP920" s="59" t="s">
        <v>10544</v>
      </c>
      <c r="AT920" s="150" t="s">
        <v>81</v>
      </c>
      <c r="AU920" s="150" t="s">
        <v>81</v>
      </c>
      <c r="AV920" s="150" t="s">
        <v>81</v>
      </c>
      <c r="AX920" s="1" t="str">
        <f t="shared" si="193"/>
        <v/>
      </c>
      <c r="AY920" s="1" t="str">
        <f t="shared" si="194"/>
        <v/>
      </c>
      <c r="BA920" t="s">
        <v>4687</v>
      </c>
      <c r="BB920" t="s">
        <v>4680</v>
      </c>
      <c r="BY920" t="s">
        <v>13422</v>
      </c>
      <c r="BZ920" t="s">
        <v>14505</v>
      </c>
    </row>
    <row r="921" spans="12:78" x14ac:dyDescent="0.25">
      <c r="L921" s="8"/>
      <c r="M921" s="8"/>
      <c r="N921" s="8"/>
      <c r="O921" s="8"/>
      <c r="AE921" t="s">
        <v>81</v>
      </c>
      <c r="AF921" t="s">
        <v>7414</v>
      </c>
      <c r="AG921" t="s">
        <v>7414</v>
      </c>
      <c r="AH921" t="s">
        <v>1239</v>
      </c>
      <c r="AI921" t="s">
        <v>845</v>
      </c>
      <c r="AK921" t="s">
        <v>1240</v>
      </c>
      <c r="AL921" t="s">
        <v>9640</v>
      </c>
      <c r="AN921" s="59" t="s">
        <v>7848</v>
      </c>
      <c r="AP921" s="59" t="s">
        <v>10545</v>
      </c>
      <c r="AT921" s="150" t="s">
        <v>81</v>
      </c>
      <c r="AU921" s="150" t="s">
        <v>81</v>
      </c>
      <c r="AV921" s="150" t="s">
        <v>81</v>
      </c>
      <c r="AX921" s="1" t="str">
        <f t="shared" si="193"/>
        <v/>
      </c>
      <c r="AY921" s="1" t="str">
        <f t="shared" si="194"/>
        <v/>
      </c>
      <c r="BA921" t="s">
        <v>4688</v>
      </c>
      <c r="BB921" t="s">
        <v>4680</v>
      </c>
      <c r="BY921" t="s">
        <v>13423</v>
      </c>
      <c r="BZ921" t="s">
        <v>14505</v>
      </c>
    </row>
    <row r="922" spans="12:78" x14ac:dyDescent="0.25">
      <c r="L922" s="8"/>
      <c r="M922" s="8"/>
      <c r="N922" s="8"/>
      <c r="O922" s="8"/>
      <c r="AE922" t="s">
        <v>81</v>
      </c>
      <c r="AF922" t="s">
        <v>1241</v>
      </c>
      <c r="AG922" t="s">
        <v>1242</v>
      </c>
      <c r="AH922" t="s">
        <v>1243</v>
      </c>
      <c r="AI922" t="s">
        <v>845</v>
      </c>
      <c r="AK922" t="s">
        <v>1244</v>
      </c>
      <c r="AL922" t="s">
        <v>9640</v>
      </c>
      <c r="AN922" s="59" t="s">
        <v>7848</v>
      </c>
      <c r="AP922" s="59" t="s">
        <v>10546</v>
      </c>
      <c r="AT922" s="150" t="s">
        <v>81</v>
      </c>
      <c r="AU922" s="150" t="s">
        <v>81</v>
      </c>
      <c r="AV922" s="150" t="s">
        <v>81</v>
      </c>
      <c r="AX922" s="1" t="str">
        <f t="shared" si="193"/>
        <v/>
      </c>
      <c r="AY922" s="1" t="str">
        <f t="shared" si="194"/>
        <v/>
      </c>
      <c r="BA922" t="s">
        <v>4689</v>
      </c>
      <c r="BB922" t="s">
        <v>4680</v>
      </c>
      <c r="BY922" t="s">
        <v>13424</v>
      </c>
      <c r="BZ922" t="s">
        <v>14505</v>
      </c>
    </row>
    <row r="923" spans="12:78" x14ac:dyDescent="0.25">
      <c r="L923" s="8"/>
      <c r="M923" s="8"/>
      <c r="N923" s="8"/>
      <c r="O923" s="8"/>
      <c r="AE923" t="s">
        <v>81</v>
      </c>
      <c r="AF923" t="s">
        <v>1245</v>
      </c>
      <c r="AG923" t="s">
        <v>1246</v>
      </c>
      <c r="AH923" t="s">
        <v>1247</v>
      </c>
      <c r="AI923" t="s">
        <v>845</v>
      </c>
      <c r="AK923" t="s">
        <v>1248</v>
      </c>
      <c r="AL923" t="s">
        <v>9640</v>
      </c>
      <c r="AN923" s="59" t="s">
        <v>7848</v>
      </c>
      <c r="AP923" s="59" t="s">
        <v>10547</v>
      </c>
      <c r="AT923" s="150" t="s">
        <v>81</v>
      </c>
      <c r="AU923" s="150" t="s">
        <v>81</v>
      </c>
      <c r="AV923" s="150" t="s">
        <v>81</v>
      </c>
      <c r="AX923" s="1" t="str">
        <f t="shared" si="193"/>
        <v/>
      </c>
      <c r="AY923" s="1" t="str">
        <f t="shared" si="194"/>
        <v/>
      </c>
      <c r="BA923" t="s">
        <v>4690</v>
      </c>
      <c r="BB923" t="s">
        <v>4680</v>
      </c>
      <c r="BY923" t="s">
        <v>13425</v>
      </c>
      <c r="BZ923" t="s">
        <v>14505</v>
      </c>
    </row>
    <row r="924" spans="12:78" x14ac:dyDescent="0.25">
      <c r="L924" s="8"/>
      <c r="M924" s="8"/>
      <c r="N924" s="8"/>
      <c r="O924" s="8"/>
      <c r="AE924" t="s">
        <v>81</v>
      </c>
      <c r="AF924" t="s">
        <v>1249</v>
      </c>
      <c r="AG924" t="s">
        <v>1250</v>
      </c>
      <c r="AH924" t="s">
        <v>1251</v>
      </c>
      <c r="AI924" t="s">
        <v>845</v>
      </c>
      <c r="AK924" t="s">
        <v>1252</v>
      </c>
      <c r="AL924" t="s">
        <v>9640</v>
      </c>
      <c r="AN924" s="59" t="s">
        <v>7848</v>
      </c>
      <c r="AP924" s="59" t="s">
        <v>10548</v>
      </c>
      <c r="AT924" s="150" t="s">
        <v>81</v>
      </c>
      <c r="AU924" s="150" t="s">
        <v>81</v>
      </c>
      <c r="AV924" s="150" t="s">
        <v>81</v>
      </c>
      <c r="AX924" s="1" t="str">
        <f t="shared" si="193"/>
        <v/>
      </c>
      <c r="AY924" s="1" t="str">
        <f t="shared" si="194"/>
        <v/>
      </c>
      <c r="BA924" t="s">
        <v>4691</v>
      </c>
      <c r="BB924" t="s">
        <v>4680</v>
      </c>
      <c r="BY924" t="s">
        <v>13426</v>
      </c>
      <c r="BZ924" t="s">
        <v>14505</v>
      </c>
    </row>
    <row r="925" spans="12:78" x14ac:dyDescent="0.25">
      <c r="L925" s="8"/>
      <c r="M925" s="8"/>
      <c r="N925" s="8"/>
      <c r="O925" s="8"/>
      <c r="AE925" t="s">
        <v>81</v>
      </c>
      <c r="AF925" t="s">
        <v>7849</v>
      </c>
      <c r="AG925" t="s">
        <v>4344</v>
      </c>
      <c r="AH925" t="s">
        <v>7850</v>
      </c>
      <c r="AI925" t="s">
        <v>845</v>
      </c>
      <c r="AK925" t="s">
        <v>7851</v>
      </c>
      <c r="AL925" t="s">
        <v>9640</v>
      </c>
      <c r="AN925" s="59" t="s">
        <v>7848</v>
      </c>
      <c r="AP925" s="59" t="s">
        <v>10549</v>
      </c>
      <c r="AT925" s="150" t="s">
        <v>81</v>
      </c>
      <c r="AU925" s="150" t="s">
        <v>81</v>
      </c>
      <c r="AV925" s="150" t="s">
        <v>81</v>
      </c>
      <c r="AX925" s="1" t="str">
        <f t="shared" si="193"/>
        <v/>
      </c>
      <c r="AY925" s="1" t="str">
        <f t="shared" si="194"/>
        <v/>
      </c>
      <c r="BA925" t="s">
        <v>4692</v>
      </c>
      <c r="BB925" t="s">
        <v>4680</v>
      </c>
      <c r="BY925" t="s">
        <v>13427</v>
      </c>
      <c r="BZ925" t="s">
        <v>14505</v>
      </c>
    </row>
    <row r="926" spans="12:78" x14ac:dyDescent="0.25">
      <c r="L926" s="8"/>
      <c r="M926" s="8"/>
      <c r="N926" s="8"/>
      <c r="O926" s="8"/>
      <c r="AE926" t="s">
        <v>81</v>
      </c>
      <c r="AF926" t="s">
        <v>7852</v>
      </c>
      <c r="AG926" t="s">
        <v>6459</v>
      </c>
      <c r="AH926" t="s">
        <v>7853</v>
      </c>
      <c r="AI926" t="s">
        <v>845</v>
      </c>
      <c r="AK926" t="s">
        <v>7854</v>
      </c>
      <c r="AL926" t="s">
        <v>9640</v>
      </c>
      <c r="AN926" s="59" t="s">
        <v>7848</v>
      </c>
      <c r="AP926" s="59" t="s">
        <v>10550</v>
      </c>
      <c r="AT926" s="150" t="s">
        <v>81</v>
      </c>
      <c r="AU926" s="150" t="s">
        <v>81</v>
      </c>
      <c r="AV926" s="150" t="s">
        <v>81</v>
      </c>
      <c r="AX926" s="1" t="str">
        <f t="shared" si="193"/>
        <v/>
      </c>
      <c r="AY926" s="1" t="str">
        <f t="shared" si="194"/>
        <v/>
      </c>
      <c r="BA926" t="s">
        <v>4693</v>
      </c>
      <c r="BB926" t="s">
        <v>4680</v>
      </c>
      <c r="BY926" t="s">
        <v>13428</v>
      </c>
      <c r="BZ926" t="s">
        <v>14505</v>
      </c>
    </row>
    <row r="927" spans="12:78" x14ac:dyDescent="0.25">
      <c r="L927" s="8"/>
      <c r="M927" s="8"/>
      <c r="N927" s="8"/>
      <c r="O927" s="8"/>
      <c r="AE927" t="s">
        <v>81</v>
      </c>
      <c r="AF927" t="s">
        <v>7855</v>
      </c>
      <c r="AG927" t="s">
        <v>6451</v>
      </c>
      <c r="AH927" t="s">
        <v>7856</v>
      </c>
      <c r="AI927" t="s">
        <v>845</v>
      </c>
      <c r="AK927" t="s">
        <v>7857</v>
      </c>
      <c r="AL927" t="s">
        <v>9640</v>
      </c>
      <c r="AN927" s="59" t="s">
        <v>7848</v>
      </c>
      <c r="AP927" s="59" t="s">
        <v>10551</v>
      </c>
      <c r="AT927" s="150" t="s">
        <v>81</v>
      </c>
      <c r="AU927" s="150" t="s">
        <v>81</v>
      </c>
      <c r="AV927" s="150" t="s">
        <v>81</v>
      </c>
      <c r="AX927" s="1" t="str">
        <f t="shared" si="193"/>
        <v/>
      </c>
      <c r="AY927" s="1" t="str">
        <f t="shared" si="194"/>
        <v/>
      </c>
      <c r="BA927" t="s">
        <v>4694</v>
      </c>
      <c r="BB927" t="s">
        <v>4680</v>
      </c>
      <c r="BY927" t="s">
        <v>13429</v>
      </c>
      <c r="BZ927" t="s">
        <v>14505</v>
      </c>
    </row>
    <row r="928" spans="12:78" x14ac:dyDescent="0.25">
      <c r="L928" s="8"/>
      <c r="M928" s="8"/>
      <c r="N928" s="8"/>
      <c r="O928" s="8"/>
      <c r="AE928" t="s">
        <v>81</v>
      </c>
      <c r="AF928" t="s">
        <v>7858</v>
      </c>
      <c r="AG928" t="s">
        <v>6450</v>
      </c>
      <c r="AH928" t="s">
        <v>7859</v>
      </c>
      <c r="AI928" t="s">
        <v>845</v>
      </c>
      <c r="AK928" t="s">
        <v>7860</v>
      </c>
      <c r="AL928" t="s">
        <v>9640</v>
      </c>
      <c r="AN928" s="59" t="s">
        <v>7848</v>
      </c>
      <c r="AP928" s="59" t="s">
        <v>10552</v>
      </c>
      <c r="AT928" s="150" t="s">
        <v>81</v>
      </c>
      <c r="AU928" s="150" t="s">
        <v>81</v>
      </c>
      <c r="AV928" s="150" t="s">
        <v>81</v>
      </c>
      <c r="AX928" s="1" t="str">
        <f t="shared" si="193"/>
        <v/>
      </c>
      <c r="AY928" s="1" t="str">
        <f t="shared" si="194"/>
        <v/>
      </c>
      <c r="BA928" t="s">
        <v>4695</v>
      </c>
      <c r="BB928" t="s">
        <v>4680</v>
      </c>
      <c r="BY928" t="s">
        <v>13430</v>
      </c>
      <c r="BZ928" t="s">
        <v>14505</v>
      </c>
    </row>
    <row r="929" spans="12:78" x14ac:dyDescent="0.25">
      <c r="L929" s="8"/>
      <c r="M929" s="8"/>
      <c r="N929" s="8"/>
      <c r="O929" s="8"/>
      <c r="AE929" t="s">
        <v>81</v>
      </c>
      <c r="AF929" t="s">
        <v>7861</v>
      </c>
      <c r="AG929" t="s">
        <v>6452</v>
      </c>
      <c r="AH929" t="s">
        <v>7862</v>
      </c>
      <c r="AI929" t="s">
        <v>845</v>
      </c>
      <c r="AK929" t="s">
        <v>7863</v>
      </c>
      <c r="AL929" t="s">
        <v>9640</v>
      </c>
      <c r="AN929" s="59" t="s">
        <v>7848</v>
      </c>
      <c r="AP929" s="59" t="s">
        <v>10553</v>
      </c>
      <c r="AT929" s="150" t="s">
        <v>81</v>
      </c>
      <c r="AU929" s="150" t="s">
        <v>81</v>
      </c>
      <c r="AV929" s="150" t="s">
        <v>81</v>
      </c>
      <c r="AX929" s="1" t="str">
        <f t="shared" si="193"/>
        <v/>
      </c>
      <c r="AY929" s="1" t="str">
        <f t="shared" si="194"/>
        <v/>
      </c>
      <c r="BA929" t="s">
        <v>4696</v>
      </c>
      <c r="BB929" t="s">
        <v>4680</v>
      </c>
      <c r="BY929" t="s">
        <v>9227</v>
      </c>
      <c r="BZ929" t="s">
        <v>14505</v>
      </c>
    </row>
    <row r="930" spans="12:78" x14ac:dyDescent="0.25">
      <c r="L930" s="8"/>
      <c r="M930" s="8"/>
      <c r="N930" s="8"/>
      <c r="O930" s="8"/>
      <c r="AE930" t="s">
        <v>81</v>
      </c>
      <c r="AF930" t="s">
        <v>7864</v>
      </c>
      <c r="AG930" t="s">
        <v>6448</v>
      </c>
      <c r="AH930" t="s">
        <v>7865</v>
      </c>
      <c r="AI930" t="s">
        <v>845</v>
      </c>
      <c r="AK930" t="s">
        <v>7866</v>
      </c>
      <c r="AL930" t="s">
        <v>9640</v>
      </c>
      <c r="AN930" s="59" t="s">
        <v>7848</v>
      </c>
      <c r="AP930" s="59" t="s">
        <v>10554</v>
      </c>
      <c r="AT930" s="150" t="s">
        <v>81</v>
      </c>
      <c r="AU930" s="150" t="s">
        <v>81</v>
      </c>
      <c r="AV930" s="150" t="s">
        <v>81</v>
      </c>
      <c r="AX930" s="1" t="str">
        <f t="shared" si="193"/>
        <v/>
      </c>
      <c r="AY930" s="1" t="str">
        <f t="shared" si="194"/>
        <v/>
      </c>
      <c r="BA930" t="s">
        <v>4697</v>
      </c>
      <c r="BB930" t="s">
        <v>4680</v>
      </c>
      <c r="BY930" t="s">
        <v>13431</v>
      </c>
      <c r="BZ930" t="s">
        <v>14505</v>
      </c>
    </row>
    <row r="931" spans="12:78" x14ac:dyDescent="0.25">
      <c r="L931" s="8"/>
      <c r="M931" s="8"/>
      <c r="N931" s="8"/>
      <c r="O931" s="8"/>
      <c r="AE931" t="s">
        <v>81</v>
      </c>
      <c r="AF931" t="s">
        <v>7867</v>
      </c>
      <c r="AG931" t="s">
        <v>6397</v>
      </c>
      <c r="AH931" t="s">
        <v>7868</v>
      </c>
      <c r="AI931" t="s">
        <v>845</v>
      </c>
      <c r="AK931" t="s">
        <v>7869</v>
      </c>
      <c r="AL931" t="s">
        <v>9640</v>
      </c>
      <c r="AN931" s="59" t="s">
        <v>7848</v>
      </c>
      <c r="AP931" s="59" t="s">
        <v>10555</v>
      </c>
      <c r="AT931" s="150" t="s">
        <v>81</v>
      </c>
      <c r="AU931" s="150" t="s">
        <v>81</v>
      </c>
      <c r="AV931" s="150" t="s">
        <v>81</v>
      </c>
      <c r="AX931" s="1" t="str">
        <f t="shared" si="193"/>
        <v/>
      </c>
      <c r="AY931" s="1" t="str">
        <f t="shared" si="194"/>
        <v/>
      </c>
      <c r="BA931" t="s">
        <v>336</v>
      </c>
      <c r="BB931" t="s">
        <v>4680</v>
      </c>
      <c r="BY931" t="s">
        <v>13432</v>
      </c>
      <c r="BZ931" t="s">
        <v>14505</v>
      </c>
    </row>
    <row r="932" spans="12:78" x14ac:dyDescent="0.25">
      <c r="L932" s="8"/>
      <c r="M932" s="8"/>
      <c r="N932" s="8"/>
      <c r="O932" s="8"/>
      <c r="AE932" t="s">
        <v>81</v>
      </c>
      <c r="AF932" t="s">
        <v>7870</v>
      </c>
      <c r="AG932" t="s">
        <v>6435</v>
      </c>
      <c r="AH932" t="s">
        <v>7871</v>
      </c>
      <c r="AI932" t="s">
        <v>845</v>
      </c>
      <c r="AK932" t="s">
        <v>7872</v>
      </c>
      <c r="AL932" t="s">
        <v>9640</v>
      </c>
      <c r="AN932" s="59" t="s">
        <v>7848</v>
      </c>
      <c r="AP932" s="59" t="s">
        <v>10556</v>
      </c>
      <c r="AT932" s="150" t="s">
        <v>81</v>
      </c>
      <c r="AU932" s="150" t="s">
        <v>81</v>
      </c>
      <c r="AV932" s="150" t="s">
        <v>81</v>
      </c>
      <c r="AX932" s="1" t="str">
        <f t="shared" si="193"/>
        <v/>
      </c>
      <c r="AY932" s="1" t="str">
        <f t="shared" si="194"/>
        <v/>
      </c>
      <c r="BA932" t="s">
        <v>4698</v>
      </c>
      <c r="BB932" t="s">
        <v>4680</v>
      </c>
      <c r="BY932" t="s">
        <v>13433</v>
      </c>
      <c r="BZ932" t="s">
        <v>14505</v>
      </c>
    </row>
    <row r="933" spans="12:78" x14ac:dyDescent="0.25">
      <c r="L933" s="8"/>
      <c r="M933" s="8"/>
      <c r="N933" s="8"/>
      <c r="O933" s="8"/>
      <c r="AE933" t="s">
        <v>81</v>
      </c>
      <c r="AF933" t="s">
        <v>8779</v>
      </c>
      <c r="AG933" t="s">
        <v>6462</v>
      </c>
      <c r="AH933" t="s">
        <v>8780</v>
      </c>
      <c r="AI933" t="s">
        <v>845</v>
      </c>
      <c r="AK933" t="s">
        <v>8781</v>
      </c>
      <c r="AL933" t="s">
        <v>9640</v>
      </c>
      <c r="AN933" s="59" t="s">
        <v>7848</v>
      </c>
      <c r="AP933" s="59" t="s">
        <v>10557</v>
      </c>
      <c r="AT933" s="150" t="s">
        <v>81</v>
      </c>
      <c r="AU933" s="150" t="s">
        <v>81</v>
      </c>
      <c r="AV933" s="150" t="s">
        <v>81</v>
      </c>
      <c r="AX933" s="1" t="str">
        <f t="shared" si="193"/>
        <v/>
      </c>
      <c r="AY933" s="1" t="str">
        <f t="shared" si="194"/>
        <v/>
      </c>
      <c r="BA933" t="s">
        <v>4699</v>
      </c>
      <c r="BB933" t="s">
        <v>4680</v>
      </c>
      <c r="BY933" t="s">
        <v>9237</v>
      </c>
      <c r="BZ933" t="s">
        <v>14505</v>
      </c>
    </row>
    <row r="934" spans="12:78" x14ac:dyDescent="0.25">
      <c r="L934" s="8"/>
      <c r="M934" s="8"/>
      <c r="N934" s="8"/>
      <c r="O934" s="8"/>
      <c r="AE934" t="s">
        <v>81</v>
      </c>
      <c r="AF934" t="s">
        <v>10042</v>
      </c>
      <c r="AG934" t="s">
        <v>12007</v>
      </c>
      <c r="AH934" t="s">
        <v>12008</v>
      </c>
      <c r="AI934" t="s">
        <v>845</v>
      </c>
      <c r="AK934" t="s">
        <v>12009</v>
      </c>
      <c r="AL934" t="s">
        <v>9640</v>
      </c>
      <c r="AN934" s="59" t="s">
        <v>7848</v>
      </c>
      <c r="AP934" s="59" t="s">
        <v>10558</v>
      </c>
      <c r="AT934" s="150" t="s">
        <v>81</v>
      </c>
      <c r="AU934" s="150" t="s">
        <v>81</v>
      </c>
      <c r="AV934" s="150" t="s">
        <v>81</v>
      </c>
      <c r="AX934" s="1" t="str">
        <f t="shared" si="193"/>
        <v/>
      </c>
      <c r="AY934" s="1" t="str">
        <f t="shared" si="194"/>
        <v/>
      </c>
      <c r="BA934" t="s">
        <v>456</v>
      </c>
      <c r="BB934" t="s">
        <v>4680</v>
      </c>
      <c r="BY934" t="s">
        <v>9258</v>
      </c>
      <c r="BZ934" t="s">
        <v>14505</v>
      </c>
    </row>
    <row r="935" spans="12:78" x14ac:dyDescent="0.25">
      <c r="L935" s="8"/>
      <c r="M935" s="8"/>
      <c r="N935" s="8"/>
      <c r="O935" s="8"/>
      <c r="AE935" t="s">
        <v>81</v>
      </c>
      <c r="AF935" t="s">
        <v>12010</v>
      </c>
      <c r="AG935" t="s">
        <v>6392</v>
      </c>
      <c r="AH935" t="s">
        <v>12011</v>
      </c>
      <c r="AI935" t="s">
        <v>845</v>
      </c>
      <c r="AK935" t="s">
        <v>12012</v>
      </c>
      <c r="AL935" t="s">
        <v>9640</v>
      </c>
      <c r="AN935" s="59" t="s">
        <v>7848</v>
      </c>
      <c r="AP935" s="59" t="s">
        <v>10559</v>
      </c>
      <c r="AT935" s="150" t="s">
        <v>81</v>
      </c>
      <c r="AU935" s="150" t="s">
        <v>81</v>
      </c>
      <c r="AV935" s="150" t="s">
        <v>81</v>
      </c>
      <c r="AX935" s="1" t="str">
        <f t="shared" si="193"/>
        <v/>
      </c>
      <c r="AY935" s="1" t="str">
        <f t="shared" si="194"/>
        <v/>
      </c>
      <c r="BA935" t="s">
        <v>4700</v>
      </c>
      <c r="BB935" t="s">
        <v>4680</v>
      </c>
      <c r="BY935" t="s">
        <v>9280</v>
      </c>
      <c r="BZ935" t="s">
        <v>14505</v>
      </c>
    </row>
    <row r="936" spans="12:78" x14ac:dyDescent="0.25">
      <c r="L936" s="8"/>
      <c r="M936" s="8"/>
      <c r="N936" s="8"/>
      <c r="O936" s="8"/>
      <c r="AE936" t="s">
        <v>81</v>
      </c>
      <c r="AF936" t="s">
        <v>10118</v>
      </c>
      <c r="AG936" t="s">
        <v>6463</v>
      </c>
      <c r="AH936" t="s">
        <v>12013</v>
      </c>
      <c r="AI936" t="s">
        <v>845</v>
      </c>
      <c r="AK936" t="s">
        <v>12014</v>
      </c>
      <c r="AL936" t="s">
        <v>9640</v>
      </c>
      <c r="AN936" s="59" t="s">
        <v>7848</v>
      </c>
      <c r="AP936" s="59" t="s">
        <v>10560</v>
      </c>
      <c r="AT936" s="150" t="s">
        <v>81</v>
      </c>
      <c r="AU936" s="150" t="s">
        <v>81</v>
      </c>
      <c r="AV936" s="150" t="s">
        <v>81</v>
      </c>
      <c r="AX936" s="1" t="str">
        <f t="shared" si="193"/>
        <v/>
      </c>
      <c r="AY936" s="1" t="str">
        <f t="shared" si="194"/>
        <v/>
      </c>
      <c r="BA936" t="s">
        <v>4701</v>
      </c>
      <c r="BB936" t="s">
        <v>4680</v>
      </c>
      <c r="BY936" t="s">
        <v>13434</v>
      </c>
      <c r="BZ936" t="s">
        <v>14505</v>
      </c>
    </row>
    <row r="937" spans="12:78" x14ac:dyDescent="0.25">
      <c r="L937" s="8"/>
      <c r="M937" s="8"/>
      <c r="N937" s="8"/>
      <c r="O937" s="8"/>
      <c r="AE937" t="s">
        <v>81</v>
      </c>
      <c r="AF937" t="s">
        <v>11688</v>
      </c>
      <c r="AG937" t="s">
        <v>6431</v>
      </c>
      <c r="AH937" t="s">
        <v>12015</v>
      </c>
      <c r="AI937" t="s">
        <v>845</v>
      </c>
      <c r="AK937" t="s">
        <v>12016</v>
      </c>
      <c r="AL937" t="s">
        <v>9640</v>
      </c>
      <c r="AN937" s="59" t="s">
        <v>7848</v>
      </c>
      <c r="AP937" s="59" t="s">
        <v>10561</v>
      </c>
      <c r="AT937" s="150" t="s">
        <v>81</v>
      </c>
      <c r="AU937" s="150" t="s">
        <v>81</v>
      </c>
      <c r="AV937" s="150" t="s">
        <v>81</v>
      </c>
      <c r="AX937" s="1" t="str">
        <f t="shared" si="193"/>
        <v/>
      </c>
      <c r="AY937" s="1" t="str">
        <f t="shared" si="194"/>
        <v/>
      </c>
      <c r="BA937" t="s">
        <v>4702</v>
      </c>
      <c r="BB937" t="s">
        <v>4680</v>
      </c>
      <c r="BY937" t="s">
        <v>6318</v>
      </c>
      <c r="BZ937" t="s">
        <v>14505</v>
      </c>
    </row>
    <row r="938" spans="12:78" x14ac:dyDescent="0.25">
      <c r="L938" s="8"/>
      <c r="M938" s="8"/>
      <c r="N938" s="8"/>
      <c r="O938" s="8"/>
      <c r="AE938" t="s">
        <v>81</v>
      </c>
      <c r="AF938" t="s">
        <v>81</v>
      </c>
      <c r="AG938" t="s">
        <v>81</v>
      </c>
      <c r="AH938" t="s">
        <v>81</v>
      </c>
      <c r="AI938" t="s">
        <v>845</v>
      </c>
      <c r="AK938" t="s">
        <v>81</v>
      </c>
      <c r="AL938" t="s">
        <v>9640</v>
      </c>
      <c r="AN938" s="59" t="s">
        <v>7848</v>
      </c>
      <c r="AP938" s="59" t="s">
        <v>10562</v>
      </c>
      <c r="AT938" s="150" t="s">
        <v>81</v>
      </c>
      <c r="AU938" s="150" t="s">
        <v>81</v>
      </c>
      <c r="AV938" s="150" t="s">
        <v>81</v>
      </c>
      <c r="AX938" s="1" t="str">
        <f t="shared" si="193"/>
        <v/>
      </c>
      <c r="AY938" s="1" t="str">
        <f t="shared" si="194"/>
        <v/>
      </c>
      <c r="BA938" t="s">
        <v>328</v>
      </c>
      <c r="BB938" t="s">
        <v>4680</v>
      </c>
      <c r="BY938" t="s">
        <v>6626</v>
      </c>
      <c r="BZ938" t="s">
        <v>14505</v>
      </c>
    </row>
    <row r="939" spans="12:78" x14ac:dyDescent="0.25">
      <c r="L939" s="8"/>
      <c r="M939" s="8"/>
      <c r="N939" s="8"/>
      <c r="O939" s="8"/>
      <c r="AE939" t="s">
        <v>81</v>
      </c>
      <c r="AF939" t="s">
        <v>81</v>
      </c>
      <c r="AG939" t="s">
        <v>81</v>
      </c>
      <c r="AH939" t="s">
        <v>81</v>
      </c>
      <c r="AI939" t="s">
        <v>845</v>
      </c>
      <c r="AK939" t="s">
        <v>81</v>
      </c>
      <c r="AL939" t="s">
        <v>9640</v>
      </c>
      <c r="AN939" s="59" t="s">
        <v>7848</v>
      </c>
      <c r="AP939" s="59" t="s">
        <v>10563</v>
      </c>
      <c r="AT939" s="150" t="s">
        <v>81</v>
      </c>
      <c r="AU939" s="150" t="s">
        <v>81</v>
      </c>
      <c r="AV939" s="150" t="s">
        <v>81</v>
      </c>
      <c r="AX939" s="1" t="str">
        <f t="shared" si="193"/>
        <v/>
      </c>
      <c r="AY939" s="1" t="str">
        <f t="shared" si="194"/>
        <v/>
      </c>
      <c r="BA939" t="s">
        <v>324</v>
      </c>
      <c r="BB939" t="s">
        <v>4680</v>
      </c>
      <c r="BY939" t="s">
        <v>6625</v>
      </c>
      <c r="BZ939" t="s">
        <v>14505</v>
      </c>
    </row>
    <row r="940" spans="12:78" x14ac:dyDescent="0.25">
      <c r="L940" s="8"/>
      <c r="M940" s="8"/>
      <c r="N940" s="8"/>
      <c r="O940" s="8"/>
      <c r="AE940" t="s">
        <v>81</v>
      </c>
      <c r="AF940" t="s">
        <v>81</v>
      </c>
      <c r="AG940" t="s">
        <v>81</v>
      </c>
      <c r="AH940" t="s">
        <v>81</v>
      </c>
      <c r="AI940" t="s">
        <v>845</v>
      </c>
      <c r="AK940" t="s">
        <v>81</v>
      </c>
      <c r="AL940" t="s">
        <v>9640</v>
      </c>
      <c r="AN940" s="59" t="s">
        <v>7848</v>
      </c>
      <c r="AP940" s="59" t="s">
        <v>10564</v>
      </c>
      <c r="AT940" s="150" t="s">
        <v>81</v>
      </c>
      <c r="AU940" s="150" t="s">
        <v>81</v>
      </c>
      <c r="AV940" s="150" t="s">
        <v>81</v>
      </c>
      <c r="AX940" s="1" t="str">
        <f t="shared" si="193"/>
        <v/>
      </c>
      <c r="AY940" s="1" t="str">
        <f t="shared" si="194"/>
        <v/>
      </c>
      <c r="BA940" t="s">
        <v>4703</v>
      </c>
      <c r="BB940" t="s">
        <v>4680</v>
      </c>
      <c r="BY940" t="s">
        <v>5954</v>
      </c>
      <c r="BZ940" t="s">
        <v>14506</v>
      </c>
    </row>
    <row r="941" spans="12:78" x14ac:dyDescent="0.25">
      <c r="L941" s="8"/>
      <c r="M941" s="8"/>
      <c r="N941" s="8"/>
      <c r="O941" s="8"/>
      <c r="AE941" t="s">
        <v>81</v>
      </c>
      <c r="AF941" t="s">
        <v>154</v>
      </c>
      <c r="AG941" t="s">
        <v>155</v>
      </c>
      <c r="AH941" t="s">
        <v>1253</v>
      </c>
      <c r="AI941" t="s">
        <v>845</v>
      </c>
      <c r="AK941" t="s">
        <v>1254</v>
      </c>
      <c r="AL941" t="s">
        <v>9640</v>
      </c>
      <c r="AN941" s="59" t="s">
        <v>7848</v>
      </c>
      <c r="AP941" s="59" t="s">
        <v>10565</v>
      </c>
      <c r="AT941" s="150" t="s">
        <v>81</v>
      </c>
      <c r="AU941" s="150" t="s">
        <v>81</v>
      </c>
      <c r="AV941" s="150" t="s">
        <v>81</v>
      </c>
      <c r="AX941" s="1" t="str">
        <f t="shared" si="193"/>
        <v/>
      </c>
      <c r="AY941" s="1" t="str">
        <f t="shared" si="194"/>
        <v/>
      </c>
      <c r="BA941" t="s">
        <v>4704</v>
      </c>
      <c r="BB941" t="s">
        <v>4680</v>
      </c>
      <c r="BY941" t="s">
        <v>13435</v>
      </c>
      <c r="BZ941" t="s">
        <v>14505</v>
      </c>
    </row>
    <row r="942" spans="12:78" x14ac:dyDescent="0.25">
      <c r="L942" s="8"/>
      <c r="M942" s="8"/>
      <c r="N942" s="8"/>
      <c r="O942" s="8"/>
      <c r="AE942" t="s">
        <v>759</v>
      </c>
      <c r="AF942" t="s">
        <v>86</v>
      </c>
      <c r="AG942" t="s">
        <v>87</v>
      </c>
      <c r="AH942" t="s">
        <v>1255</v>
      </c>
      <c r="AI942" t="s">
        <v>845</v>
      </c>
      <c r="AK942" t="s">
        <v>1256</v>
      </c>
      <c r="AL942" t="s">
        <v>9640</v>
      </c>
      <c r="AN942" s="59" t="s">
        <v>12017</v>
      </c>
      <c r="AP942" s="59" t="s">
        <v>10566</v>
      </c>
      <c r="AT942" s="150" t="s">
        <v>81</v>
      </c>
      <c r="AU942" s="150" t="s">
        <v>81</v>
      </c>
      <c r="AV942" s="150" t="s">
        <v>81</v>
      </c>
      <c r="AX942" s="1" t="str">
        <f t="shared" si="193"/>
        <v/>
      </c>
      <c r="AY942" s="1" t="str">
        <f t="shared" si="194"/>
        <v/>
      </c>
      <c r="BA942" t="s">
        <v>448</v>
      </c>
      <c r="BB942" t="s">
        <v>4680</v>
      </c>
      <c r="BY942" t="s">
        <v>13436</v>
      </c>
      <c r="BZ942" t="s">
        <v>14505</v>
      </c>
    </row>
    <row r="943" spans="12:78" x14ac:dyDescent="0.25">
      <c r="L943" s="8"/>
      <c r="M943" s="8"/>
      <c r="N943" s="8"/>
      <c r="O943" s="8"/>
      <c r="AE943" t="s">
        <v>81</v>
      </c>
      <c r="AF943" t="s">
        <v>92</v>
      </c>
      <c r="AG943" t="s">
        <v>93</v>
      </c>
      <c r="AH943" t="s">
        <v>81</v>
      </c>
      <c r="AI943" t="s">
        <v>845</v>
      </c>
      <c r="AK943" t="s">
        <v>81</v>
      </c>
      <c r="AL943" t="s">
        <v>9640</v>
      </c>
      <c r="AN943" s="59" t="s">
        <v>12017</v>
      </c>
      <c r="AP943" s="59" t="s">
        <v>10567</v>
      </c>
      <c r="AT943" s="150" t="s">
        <v>81</v>
      </c>
      <c r="AU943" s="150" t="s">
        <v>81</v>
      </c>
      <c r="AV943" s="150" t="s">
        <v>81</v>
      </c>
      <c r="AX943" s="1" t="str">
        <f t="shared" si="193"/>
        <v/>
      </c>
      <c r="AY943" s="1" t="str">
        <f t="shared" si="194"/>
        <v/>
      </c>
      <c r="BA943" t="s">
        <v>4705</v>
      </c>
      <c r="BB943" t="s">
        <v>4680</v>
      </c>
      <c r="BY943" t="s">
        <v>13437</v>
      </c>
      <c r="BZ943" t="s">
        <v>14505</v>
      </c>
    </row>
    <row r="944" spans="12:78" x14ac:dyDescent="0.25">
      <c r="L944" s="8"/>
      <c r="M944" s="8"/>
      <c r="N944" s="8"/>
      <c r="O944" s="8"/>
      <c r="AE944" t="s">
        <v>81</v>
      </c>
      <c r="AF944" t="s">
        <v>96</v>
      </c>
      <c r="AG944" t="s">
        <v>97</v>
      </c>
      <c r="AH944" t="s">
        <v>81</v>
      </c>
      <c r="AI944" t="s">
        <v>845</v>
      </c>
      <c r="AK944" t="s">
        <v>81</v>
      </c>
      <c r="AL944" t="s">
        <v>9640</v>
      </c>
      <c r="AN944" s="59" t="s">
        <v>12017</v>
      </c>
      <c r="AP944" s="59" t="s">
        <v>10568</v>
      </c>
      <c r="AT944" s="150" t="s">
        <v>81</v>
      </c>
      <c r="AU944" s="150" t="s">
        <v>81</v>
      </c>
      <c r="AV944" s="150" t="s">
        <v>81</v>
      </c>
      <c r="AX944" s="1" t="str">
        <f t="shared" si="193"/>
        <v/>
      </c>
      <c r="AY944" s="1" t="str">
        <f t="shared" si="194"/>
        <v/>
      </c>
      <c r="BA944" t="s">
        <v>4706</v>
      </c>
      <c r="BB944" t="s">
        <v>4680</v>
      </c>
      <c r="BY944" t="s">
        <v>13438</v>
      </c>
      <c r="BZ944" t="s">
        <v>14505</v>
      </c>
    </row>
    <row r="945" spans="12:78" x14ac:dyDescent="0.25">
      <c r="L945" s="8"/>
      <c r="M945" s="8"/>
      <c r="N945" s="8"/>
      <c r="O945" s="8"/>
      <c r="AE945" t="s">
        <v>81</v>
      </c>
      <c r="AF945" t="s">
        <v>100</v>
      </c>
      <c r="AG945" t="s">
        <v>101</v>
      </c>
      <c r="AH945" t="s">
        <v>81</v>
      </c>
      <c r="AI945" t="s">
        <v>845</v>
      </c>
      <c r="AK945" t="s">
        <v>81</v>
      </c>
      <c r="AL945" t="s">
        <v>9640</v>
      </c>
      <c r="AN945" s="59" t="s">
        <v>12017</v>
      </c>
      <c r="AP945" s="59" t="s">
        <v>10569</v>
      </c>
      <c r="AT945" s="150" t="s">
        <v>81</v>
      </c>
      <c r="AU945" s="150" t="s">
        <v>81</v>
      </c>
      <c r="AV945" s="150" t="s">
        <v>81</v>
      </c>
      <c r="AX945" s="1" t="str">
        <f t="shared" si="193"/>
        <v/>
      </c>
      <c r="AY945" s="1" t="str">
        <f t="shared" si="194"/>
        <v/>
      </c>
      <c r="BA945" t="s">
        <v>4707</v>
      </c>
      <c r="BB945" t="s">
        <v>4680</v>
      </c>
      <c r="BY945" t="s">
        <v>6534</v>
      </c>
      <c r="BZ945" t="s">
        <v>14505</v>
      </c>
    </row>
    <row r="946" spans="12:78" x14ac:dyDescent="0.25">
      <c r="L946" s="8"/>
      <c r="M946" s="8"/>
      <c r="N946" s="8"/>
      <c r="O946" s="8"/>
      <c r="AE946" t="s">
        <v>81</v>
      </c>
      <c r="AF946" t="s">
        <v>104</v>
      </c>
      <c r="AG946" t="s">
        <v>105</v>
      </c>
      <c r="AH946" t="s">
        <v>81</v>
      </c>
      <c r="AI946" t="s">
        <v>845</v>
      </c>
      <c r="AK946" t="s">
        <v>81</v>
      </c>
      <c r="AL946" t="s">
        <v>9640</v>
      </c>
      <c r="AN946" s="59" t="s">
        <v>12017</v>
      </c>
      <c r="AP946" s="59" t="s">
        <v>10570</v>
      </c>
      <c r="AT946" s="150" t="s">
        <v>81</v>
      </c>
      <c r="AU946" s="150" t="s">
        <v>81</v>
      </c>
      <c r="AV946" s="150" t="s">
        <v>81</v>
      </c>
      <c r="AX946" s="1" t="str">
        <f t="shared" si="193"/>
        <v/>
      </c>
      <c r="AY946" s="1" t="str">
        <f t="shared" si="194"/>
        <v/>
      </c>
      <c r="BA946" t="s">
        <v>4708</v>
      </c>
      <c r="BB946" t="s">
        <v>4680</v>
      </c>
      <c r="BY946" t="s">
        <v>6535</v>
      </c>
      <c r="BZ946" t="s">
        <v>14505</v>
      </c>
    </row>
    <row r="947" spans="12:78" x14ac:dyDescent="0.25">
      <c r="L947" s="8"/>
      <c r="M947" s="8"/>
      <c r="N947" s="8"/>
      <c r="O947" s="8"/>
      <c r="AE947" t="s">
        <v>81</v>
      </c>
      <c r="AF947" t="s">
        <v>108</v>
      </c>
      <c r="AG947" t="s">
        <v>109</v>
      </c>
      <c r="AH947" t="s">
        <v>81</v>
      </c>
      <c r="AI947" t="s">
        <v>845</v>
      </c>
      <c r="AK947" t="s">
        <v>81</v>
      </c>
      <c r="AL947" t="s">
        <v>9640</v>
      </c>
      <c r="AN947" s="59" t="s">
        <v>12017</v>
      </c>
      <c r="AP947" s="59" t="s">
        <v>10571</v>
      </c>
      <c r="AT947" s="150" t="s">
        <v>81</v>
      </c>
      <c r="AU947" s="150" t="s">
        <v>81</v>
      </c>
      <c r="AV947" s="150" t="s">
        <v>81</v>
      </c>
      <c r="AX947" s="1" t="str">
        <f t="shared" si="193"/>
        <v/>
      </c>
      <c r="AY947" s="1" t="str">
        <f t="shared" si="194"/>
        <v/>
      </c>
      <c r="BA947" t="s">
        <v>355</v>
      </c>
      <c r="BB947" t="s">
        <v>4680</v>
      </c>
      <c r="BY947" t="s">
        <v>6533</v>
      </c>
      <c r="BZ947" t="s">
        <v>14505</v>
      </c>
    </row>
    <row r="948" spans="12:78" x14ac:dyDescent="0.25">
      <c r="L948" s="8"/>
      <c r="M948" s="8"/>
      <c r="N948" s="8"/>
      <c r="O948" s="8"/>
      <c r="AE948" t="s">
        <v>81</v>
      </c>
      <c r="AF948" t="s">
        <v>1257</v>
      </c>
      <c r="AG948" t="s">
        <v>841</v>
      </c>
      <c r="AH948" t="s">
        <v>81</v>
      </c>
      <c r="AI948" t="s">
        <v>845</v>
      </c>
      <c r="AK948" t="s">
        <v>81</v>
      </c>
      <c r="AL948" t="s">
        <v>9640</v>
      </c>
      <c r="AN948" s="59" t="s">
        <v>12017</v>
      </c>
      <c r="AP948" s="59" t="s">
        <v>10572</v>
      </c>
      <c r="AT948" s="150" t="s">
        <v>81</v>
      </c>
      <c r="AU948" s="150" t="s">
        <v>81</v>
      </c>
      <c r="AV948" s="150" t="s">
        <v>81</v>
      </c>
      <c r="AX948" s="1" t="str">
        <f t="shared" si="193"/>
        <v/>
      </c>
      <c r="AY948" s="1" t="str">
        <f t="shared" si="194"/>
        <v/>
      </c>
      <c r="BA948" t="s">
        <v>466</v>
      </c>
      <c r="BB948" t="s">
        <v>4680</v>
      </c>
      <c r="BY948" t="s">
        <v>5516</v>
      </c>
      <c r="BZ948" t="s">
        <v>14505</v>
      </c>
    </row>
    <row r="949" spans="12:78" x14ac:dyDescent="0.25">
      <c r="L949" s="8"/>
      <c r="M949" s="8"/>
      <c r="N949" s="8"/>
      <c r="O949" s="8"/>
      <c r="AE949" t="s">
        <v>81</v>
      </c>
      <c r="AF949" t="s">
        <v>1257</v>
      </c>
      <c r="AG949" t="s">
        <v>841</v>
      </c>
      <c r="AH949" t="s">
        <v>81</v>
      </c>
      <c r="AI949" t="s">
        <v>845</v>
      </c>
      <c r="AK949" t="s">
        <v>81</v>
      </c>
      <c r="AL949" t="s">
        <v>9640</v>
      </c>
      <c r="AN949" s="59" t="s">
        <v>12017</v>
      </c>
      <c r="AP949" s="59" t="s">
        <v>10573</v>
      </c>
      <c r="AT949" s="150" t="s">
        <v>81</v>
      </c>
      <c r="AU949" s="150" t="s">
        <v>81</v>
      </c>
      <c r="AV949" s="150" t="s">
        <v>81</v>
      </c>
      <c r="AX949" s="1" t="str">
        <f t="shared" si="193"/>
        <v/>
      </c>
      <c r="AY949" s="1" t="str">
        <f t="shared" si="194"/>
        <v/>
      </c>
      <c r="BA949" t="s">
        <v>4709</v>
      </c>
      <c r="BB949" t="s">
        <v>4680</v>
      </c>
      <c r="BY949" t="s">
        <v>6081</v>
      </c>
      <c r="BZ949" t="s">
        <v>14505</v>
      </c>
    </row>
    <row r="950" spans="12:78" x14ac:dyDescent="0.25">
      <c r="L950" s="8"/>
      <c r="M950" s="8"/>
      <c r="N950" s="8"/>
      <c r="O950" s="8"/>
      <c r="AE950" t="s">
        <v>81</v>
      </c>
      <c r="AF950" t="s">
        <v>1257</v>
      </c>
      <c r="AG950" t="s">
        <v>841</v>
      </c>
      <c r="AH950" t="s">
        <v>81</v>
      </c>
      <c r="AI950" t="s">
        <v>845</v>
      </c>
      <c r="AK950" t="s">
        <v>81</v>
      </c>
      <c r="AL950" t="s">
        <v>9640</v>
      </c>
      <c r="AN950" s="59" t="s">
        <v>12017</v>
      </c>
      <c r="AP950" s="59" t="s">
        <v>10574</v>
      </c>
      <c r="AT950" s="150" t="s">
        <v>81</v>
      </c>
      <c r="AU950" s="150" t="s">
        <v>81</v>
      </c>
      <c r="AV950" s="150" t="s">
        <v>81</v>
      </c>
      <c r="AX950" s="1" t="str">
        <f t="shared" si="193"/>
        <v/>
      </c>
      <c r="AY950" s="1" t="str">
        <f t="shared" si="194"/>
        <v/>
      </c>
      <c r="BA950" t="s">
        <v>4710</v>
      </c>
      <c r="BB950" t="s">
        <v>4680</v>
      </c>
      <c r="BY950" t="s">
        <v>13439</v>
      </c>
      <c r="BZ950" t="s">
        <v>14505</v>
      </c>
    </row>
    <row r="951" spans="12:78" x14ac:dyDescent="0.25">
      <c r="L951" s="8"/>
      <c r="M951" s="8"/>
      <c r="N951" s="8"/>
      <c r="O951" s="8"/>
      <c r="AE951" t="s">
        <v>81</v>
      </c>
      <c r="AF951" t="s">
        <v>81</v>
      </c>
      <c r="AG951" t="s">
        <v>81</v>
      </c>
      <c r="AH951" t="s">
        <v>81</v>
      </c>
      <c r="AI951" t="s">
        <v>845</v>
      </c>
      <c r="AK951" t="s">
        <v>81</v>
      </c>
      <c r="AL951" t="s">
        <v>9640</v>
      </c>
      <c r="AN951" s="59" t="s">
        <v>12017</v>
      </c>
      <c r="AP951" s="59" t="s">
        <v>10575</v>
      </c>
      <c r="AT951" s="150" t="s">
        <v>81</v>
      </c>
      <c r="AU951" s="150" t="s">
        <v>81</v>
      </c>
      <c r="AV951" s="150" t="s">
        <v>81</v>
      </c>
      <c r="AX951" s="1" t="str">
        <f t="shared" si="193"/>
        <v/>
      </c>
      <c r="AY951" s="1" t="str">
        <f t="shared" si="194"/>
        <v/>
      </c>
      <c r="BA951" t="s">
        <v>452</v>
      </c>
      <c r="BB951" t="s">
        <v>4680</v>
      </c>
      <c r="BY951" t="s">
        <v>13440</v>
      </c>
      <c r="BZ951" t="s">
        <v>14505</v>
      </c>
    </row>
    <row r="952" spans="12:78" x14ac:dyDescent="0.25">
      <c r="L952" s="8"/>
      <c r="M952" s="8"/>
      <c r="N952" s="8"/>
      <c r="O952" s="8"/>
      <c r="AE952" t="s">
        <v>81</v>
      </c>
      <c r="AF952" t="s">
        <v>81</v>
      </c>
      <c r="AG952" t="s">
        <v>81</v>
      </c>
      <c r="AH952" t="s">
        <v>81</v>
      </c>
      <c r="AI952" t="s">
        <v>845</v>
      </c>
      <c r="AK952" t="s">
        <v>81</v>
      </c>
      <c r="AL952" t="s">
        <v>9640</v>
      </c>
      <c r="AN952" s="59" t="s">
        <v>12017</v>
      </c>
      <c r="AP952" s="59" t="s">
        <v>10576</v>
      </c>
      <c r="AT952" s="150" t="s">
        <v>81</v>
      </c>
      <c r="AU952" s="150" t="s">
        <v>81</v>
      </c>
      <c r="AV952" s="150" t="s">
        <v>81</v>
      </c>
      <c r="AX952" s="1" t="str">
        <f t="shared" si="193"/>
        <v/>
      </c>
      <c r="AY952" s="1" t="str">
        <f t="shared" si="194"/>
        <v/>
      </c>
      <c r="BA952" t="s">
        <v>4711</v>
      </c>
      <c r="BB952" t="s">
        <v>4680</v>
      </c>
      <c r="BY952" t="s">
        <v>13441</v>
      </c>
      <c r="BZ952" t="s">
        <v>14505</v>
      </c>
    </row>
    <row r="953" spans="12:78" x14ac:dyDescent="0.25">
      <c r="L953" s="8"/>
      <c r="M953" s="8"/>
      <c r="N953" s="8"/>
      <c r="O953" s="8"/>
      <c r="AE953" t="s">
        <v>81</v>
      </c>
      <c r="AF953" t="s">
        <v>81</v>
      </c>
      <c r="AG953" t="s">
        <v>81</v>
      </c>
      <c r="AH953" t="s">
        <v>81</v>
      </c>
      <c r="AI953" t="s">
        <v>845</v>
      </c>
      <c r="AK953" t="s">
        <v>81</v>
      </c>
      <c r="AL953" t="s">
        <v>9640</v>
      </c>
      <c r="AN953" s="59" t="s">
        <v>12017</v>
      </c>
      <c r="AP953" s="59" t="s">
        <v>10577</v>
      </c>
      <c r="AT953" s="150" t="s">
        <v>81</v>
      </c>
      <c r="AU953" s="150" t="s">
        <v>81</v>
      </c>
      <c r="AV953" s="150" t="s">
        <v>81</v>
      </c>
      <c r="AX953" s="1" t="str">
        <f t="shared" si="193"/>
        <v/>
      </c>
      <c r="AY953" s="1" t="str">
        <f t="shared" si="194"/>
        <v/>
      </c>
      <c r="BA953" t="s">
        <v>4712</v>
      </c>
      <c r="BB953" t="s">
        <v>4680</v>
      </c>
      <c r="BY953" t="s">
        <v>13442</v>
      </c>
      <c r="BZ953" t="s">
        <v>14505</v>
      </c>
    </row>
    <row r="954" spans="12:78" x14ac:dyDescent="0.25">
      <c r="L954" s="8"/>
      <c r="M954" s="8"/>
      <c r="N954" s="8"/>
      <c r="O954" s="8"/>
      <c r="AE954" t="s">
        <v>81</v>
      </c>
      <c r="AF954" t="s">
        <v>81</v>
      </c>
      <c r="AG954" t="s">
        <v>81</v>
      </c>
      <c r="AH954" t="s">
        <v>81</v>
      </c>
      <c r="AI954" t="s">
        <v>845</v>
      </c>
      <c r="AK954" t="s">
        <v>81</v>
      </c>
      <c r="AL954" t="s">
        <v>9640</v>
      </c>
      <c r="AN954" s="59" t="s">
        <v>12017</v>
      </c>
      <c r="AP954" s="59" t="s">
        <v>10578</v>
      </c>
      <c r="AT954" s="150" t="s">
        <v>81</v>
      </c>
      <c r="AU954" s="150" t="s">
        <v>81</v>
      </c>
      <c r="AV954" s="150" t="s">
        <v>81</v>
      </c>
      <c r="AX954" s="1" t="str">
        <f t="shared" si="193"/>
        <v/>
      </c>
      <c r="AY954" s="1" t="str">
        <f t="shared" si="194"/>
        <v/>
      </c>
      <c r="BA954" t="s">
        <v>4713</v>
      </c>
      <c r="BB954" t="s">
        <v>4680</v>
      </c>
      <c r="BY954" t="s">
        <v>6080</v>
      </c>
      <c r="BZ954" t="s">
        <v>14505</v>
      </c>
    </row>
    <row r="955" spans="12:78" x14ac:dyDescent="0.25">
      <c r="L955" s="8"/>
      <c r="M955" s="8"/>
      <c r="N955" s="8"/>
      <c r="O955" s="8"/>
      <c r="AE955" t="s">
        <v>81</v>
      </c>
      <c r="AF955" t="s">
        <v>81</v>
      </c>
      <c r="AG955" t="s">
        <v>81</v>
      </c>
      <c r="AH955" t="s">
        <v>81</v>
      </c>
      <c r="AI955" t="s">
        <v>845</v>
      </c>
      <c r="AK955" t="s">
        <v>81</v>
      </c>
      <c r="AL955" t="s">
        <v>9640</v>
      </c>
      <c r="AN955" s="59" t="s">
        <v>12017</v>
      </c>
      <c r="AP955" s="59" t="s">
        <v>10579</v>
      </c>
      <c r="AT955" s="150" t="s">
        <v>81</v>
      </c>
      <c r="AU955" s="150" t="s">
        <v>81</v>
      </c>
      <c r="AV955" s="150" t="s">
        <v>81</v>
      </c>
      <c r="AX955" s="1" t="str">
        <f t="shared" si="193"/>
        <v/>
      </c>
      <c r="AY955" s="1" t="str">
        <f t="shared" si="194"/>
        <v/>
      </c>
      <c r="BA955" t="s">
        <v>363</v>
      </c>
      <c r="BB955" t="s">
        <v>4680</v>
      </c>
      <c r="BY955" t="s">
        <v>6082</v>
      </c>
      <c r="BZ955" t="s">
        <v>14505</v>
      </c>
    </row>
    <row r="956" spans="12:78" x14ac:dyDescent="0.25">
      <c r="L956" s="8"/>
      <c r="M956" s="8"/>
      <c r="N956" s="8"/>
      <c r="O956" s="8"/>
      <c r="AE956" t="s">
        <v>81</v>
      </c>
      <c r="AF956" t="s">
        <v>81</v>
      </c>
      <c r="AG956" t="s">
        <v>81</v>
      </c>
      <c r="AH956" t="s">
        <v>81</v>
      </c>
      <c r="AI956" t="s">
        <v>845</v>
      </c>
      <c r="AK956" t="s">
        <v>81</v>
      </c>
      <c r="AL956" t="s">
        <v>9640</v>
      </c>
      <c r="AN956" s="59" t="s">
        <v>12017</v>
      </c>
      <c r="AP956" s="59" t="s">
        <v>10580</v>
      </c>
      <c r="AT956" s="150" t="s">
        <v>81</v>
      </c>
      <c r="AU956" s="150" t="s">
        <v>81</v>
      </c>
      <c r="AV956" s="150" t="s">
        <v>81</v>
      </c>
      <c r="AX956" s="1" t="str">
        <f t="shared" si="193"/>
        <v/>
      </c>
      <c r="AY956" s="1" t="str">
        <f t="shared" si="194"/>
        <v/>
      </c>
      <c r="BA956" t="s">
        <v>367</v>
      </c>
      <c r="BB956" t="s">
        <v>4680</v>
      </c>
      <c r="BY956" t="s">
        <v>13443</v>
      </c>
      <c r="BZ956" t="s">
        <v>14505</v>
      </c>
    </row>
    <row r="957" spans="12:78" x14ac:dyDescent="0.25">
      <c r="L957" s="8"/>
      <c r="M957" s="8"/>
      <c r="N957" s="8"/>
      <c r="O957" s="8"/>
      <c r="AE957" t="s">
        <v>81</v>
      </c>
      <c r="AF957" t="s">
        <v>81</v>
      </c>
      <c r="AG957" t="s">
        <v>81</v>
      </c>
      <c r="AH957" t="s">
        <v>81</v>
      </c>
      <c r="AI957" t="s">
        <v>845</v>
      </c>
      <c r="AK957" t="s">
        <v>81</v>
      </c>
      <c r="AL957" t="s">
        <v>9640</v>
      </c>
      <c r="AN957" s="59" t="s">
        <v>12017</v>
      </c>
      <c r="AP957" s="59" t="s">
        <v>10581</v>
      </c>
      <c r="AT957" s="150" t="s">
        <v>81</v>
      </c>
      <c r="AU957" s="150" t="s">
        <v>81</v>
      </c>
      <c r="AV957" s="150" t="s">
        <v>81</v>
      </c>
      <c r="AX957" s="1" t="str">
        <f t="shared" si="193"/>
        <v/>
      </c>
      <c r="AY957" s="1" t="str">
        <f t="shared" si="194"/>
        <v/>
      </c>
      <c r="BA957" t="s">
        <v>4714</v>
      </c>
      <c r="BB957" t="s">
        <v>4680</v>
      </c>
      <c r="BY957" t="s">
        <v>13444</v>
      </c>
      <c r="BZ957" t="s">
        <v>14505</v>
      </c>
    </row>
    <row r="958" spans="12:78" x14ac:dyDescent="0.25">
      <c r="L958" s="8"/>
      <c r="M958" s="8"/>
      <c r="N958" s="8"/>
      <c r="O958" s="8"/>
      <c r="AE958" t="s">
        <v>81</v>
      </c>
      <c r="AF958" t="s">
        <v>81</v>
      </c>
      <c r="AG958" t="s">
        <v>81</v>
      </c>
      <c r="AH958" t="s">
        <v>81</v>
      </c>
      <c r="AI958" t="s">
        <v>845</v>
      </c>
      <c r="AK958" t="s">
        <v>81</v>
      </c>
      <c r="AL958" t="s">
        <v>9640</v>
      </c>
      <c r="AN958" s="59" t="s">
        <v>12017</v>
      </c>
      <c r="AP958" s="59" t="s">
        <v>10582</v>
      </c>
      <c r="AT958" s="150" t="s">
        <v>81</v>
      </c>
      <c r="AU958" s="150" t="s">
        <v>81</v>
      </c>
      <c r="AV958" s="150" t="s">
        <v>81</v>
      </c>
      <c r="AX958" s="1" t="str">
        <f t="shared" si="193"/>
        <v/>
      </c>
      <c r="AY958" s="1" t="str">
        <f t="shared" si="194"/>
        <v/>
      </c>
      <c r="BA958" t="s">
        <v>359</v>
      </c>
      <c r="BB958" t="s">
        <v>4680</v>
      </c>
      <c r="BY958" t="s">
        <v>13445</v>
      </c>
      <c r="BZ958" t="s">
        <v>14505</v>
      </c>
    </row>
    <row r="959" spans="12:78" x14ac:dyDescent="0.25">
      <c r="L959" s="8"/>
      <c r="M959" s="8"/>
      <c r="N959" s="8"/>
      <c r="O959" s="8"/>
      <c r="AE959" t="s">
        <v>81</v>
      </c>
      <c r="AF959" t="s">
        <v>81</v>
      </c>
      <c r="AG959" t="s">
        <v>81</v>
      </c>
      <c r="AH959" t="s">
        <v>81</v>
      </c>
      <c r="AI959" t="s">
        <v>845</v>
      </c>
      <c r="AK959" t="s">
        <v>81</v>
      </c>
      <c r="AL959" t="s">
        <v>9640</v>
      </c>
      <c r="AN959" s="59" t="s">
        <v>12017</v>
      </c>
      <c r="AP959" s="59" t="s">
        <v>10583</v>
      </c>
      <c r="AT959" s="150" t="s">
        <v>81</v>
      </c>
      <c r="AU959" s="150" t="s">
        <v>81</v>
      </c>
      <c r="AV959" s="150" t="s">
        <v>81</v>
      </c>
      <c r="AX959" s="1" t="str">
        <f t="shared" si="193"/>
        <v/>
      </c>
      <c r="AY959" s="1" t="str">
        <f t="shared" si="194"/>
        <v/>
      </c>
      <c r="BA959" t="s">
        <v>371</v>
      </c>
      <c r="BB959" t="s">
        <v>4680</v>
      </c>
      <c r="BY959" t="s">
        <v>13446</v>
      </c>
      <c r="BZ959" t="s">
        <v>14505</v>
      </c>
    </row>
    <row r="960" spans="12:78" x14ac:dyDescent="0.25">
      <c r="L960" s="8"/>
      <c r="M960" s="8"/>
      <c r="N960" s="8"/>
      <c r="O960" s="8"/>
      <c r="AE960" t="s">
        <v>81</v>
      </c>
      <c r="AF960" t="s">
        <v>81</v>
      </c>
      <c r="AG960" t="s">
        <v>81</v>
      </c>
      <c r="AH960" t="s">
        <v>81</v>
      </c>
      <c r="AI960" t="s">
        <v>845</v>
      </c>
      <c r="AK960" t="s">
        <v>81</v>
      </c>
      <c r="AL960" t="s">
        <v>9640</v>
      </c>
      <c r="AN960" s="59" t="s">
        <v>12017</v>
      </c>
      <c r="AP960" s="59" t="s">
        <v>10584</v>
      </c>
      <c r="AT960" s="150" t="s">
        <v>81</v>
      </c>
      <c r="AU960" s="150" t="s">
        <v>81</v>
      </c>
      <c r="AV960" s="150" t="s">
        <v>81</v>
      </c>
      <c r="AX960" s="1" t="str">
        <f t="shared" si="193"/>
        <v/>
      </c>
      <c r="AY960" s="1" t="str">
        <f t="shared" si="194"/>
        <v/>
      </c>
      <c r="BA960" t="s">
        <v>4715</v>
      </c>
      <c r="BB960" t="s">
        <v>4680</v>
      </c>
      <c r="BY960" t="s">
        <v>5823</v>
      </c>
      <c r="BZ960" t="s">
        <v>14505</v>
      </c>
    </row>
    <row r="961" spans="12:78" x14ac:dyDescent="0.25">
      <c r="L961" s="8"/>
      <c r="M961" s="8"/>
      <c r="N961" s="8"/>
      <c r="O961" s="8"/>
      <c r="AE961" t="s">
        <v>81</v>
      </c>
      <c r="AF961" t="s">
        <v>81</v>
      </c>
      <c r="AG961" t="s">
        <v>81</v>
      </c>
      <c r="AH961" t="s">
        <v>81</v>
      </c>
      <c r="AI961" t="s">
        <v>845</v>
      </c>
      <c r="AK961" t="s">
        <v>81</v>
      </c>
      <c r="AL961" t="s">
        <v>9640</v>
      </c>
      <c r="AN961" s="59" t="s">
        <v>12017</v>
      </c>
      <c r="AP961" s="59" t="s">
        <v>10585</v>
      </c>
      <c r="AT961" s="150" t="s">
        <v>81</v>
      </c>
      <c r="AU961" s="150" t="s">
        <v>81</v>
      </c>
      <c r="AV961" s="150" t="s">
        <v>81</v>
      </c>
      <c r="AX961" s="1" t="str">
        <f t="shared" si="193"/>
        <v/>
      </c>
      <c r="AY961" s="1" t="str">
        <f t="shared" si="194"/>
        <v/>
      </c>
      <c r="BA961" t="s">
        <v>4716</v>
      </c>
      <c r="BB961" t="s">
        <v>4680</v>
      </c>
      <c r="BY961" t="s">
        <v>5833</v>
      </c>
      <c r="BZ961" t="s">
        <v>14505</v>
      </c>
    </row>
    <row r="962" spans="12:78" x14ac:dyDescent="0.25">
      <c r="L962" s="8"/>
      <c r="M962" s="8"/>
      <c r="N962" s="8"/>
      <c r="O962" s="8"/>
      <c r="AE962" t="s">
        <v>81</v>
      </c>
      <c r="AF962" t="s">
        <v>81</v>
      </c>
      <c r="AG962" t="s">
        <v>81</v>
      </c>
      <c r="AH962" t="s">
        <v>81</v>
      </c>
      <c r="AI962" t="s">
        <v>845</v>
      </c>
      <c r="AK962" t="s">
        <v>81</v>
      </c>
      <c r="AL962" t="s">
        <v>9640</v>
      </c>
      <c r="AN962" s="59" t="s">
        <v>12017</v>
      </c>
      <c r="AP962" s="59" t="s">
        <v>10586</v>
      </c>
      <c r="AT962" s="150" t="s">
        <v>81</v>
      </c>
      <c r="AU962" s="150" t="s">
        <v>81</v>
      </c>
      <c r="AV962" s="150" t="s">
        <v>81</v>
      </c>
      <c r="AX962" s="1" t="str">
        <f t="shared" si="193"/>
        <v/>
      </c>
      <c r="AY962" s="1" t="str">
        <f t="shared" si="194"/>
        <v/>
      </c>
      <c r="BA962" t="s">
        <v>4717</v>
      </c>
      <c r="BB962" t="s">
        <v>14</v>
      </c>
      <c r="BY962" t="s">
        <v>5796</v>
      </c>
      <c r="BZ962" t="s">
        <v>14505</v>
      </c>
    </row>
    <row r="963" spans="12:78" x14ac:dyDescent="0.25">
      <c r="L963" s="8"/>
      <c r="M963" s="8"/>
      <c r="N963" s="8"/>
      <c r="O963" s="8"/>
      <c r="AE963" t="s">
        <v>81</v>
      </c>
      <c r="AF963" t="s">
        <v>81</v>
      </c>
      <c r="AG963" t="s">
        <v>81</v>
      </c>
      <c r="AH963" t="s">
        <v>81</v>
      </c>
      <c r="AI963" t="s">
        <v>845</v>
      </c>
      <c r="AK963" t="s">
        <v>81</v>
      </c>
      <c r="AL963" t="s">
        <v>9640</v>
      </c>
      <c r="AN963" s="59" t="s">
        <v>12017</v>
      </c>
      <c r="AP963" s="59" t="s">
        <v>10587</v>
      </c>
      <c r="AT963" s="150" t="s">
        <v>81</v>
      </c>
      <c r="AU963" s="150" t="s">
        <v>81</v>
      </c>
      <c r="AV963" s="150" t="s">
        <v>81</v>
      </c>
      <c r="AX963" s="1" t="str">
        <f t="shared" si="193"/>
        <v/>
      </c>
      <c r="AY963" s="1" t="str">
        <f t="shared" si="194"/>
        <v/>
      </c>
      <c r="BA963" t="s">
        <v>4718</v>
      </c>
      <c r="BB963" t="s">
        <v>14</v>
      </c>
      <c r="BY963" t="s">
        <v>5846</v>
      </c>
      <c r="BZ963" t="s">
        <v>14505</v>
      </c>
    </row>
    <row r="964" spans="12:78" x14ac:dyDescent="0.25">
      <c r="L964" s="8"/>
      <c r="M964" s="8"/>
      <c r="N964" s="8"/>
      <c r="O964" s="8"/>
      <c r="AE964" t="s">
        <v>81</v>
      </c>
      <c r="AF964" t="s">
        <v>154</v>
      </c>
      <c r="AG964" t="s">
        <v>155</v>
      </c>
      <c r="AH964" t="s">
        <v>1258</v>
      </c>
      <c r="AI964" t="s">
        <v>845</v>
      </c>
      <c r="AK964" t="s">
        <v>1259</v>
      </c>
      <c r="AL964" t="s">
        <v>9640</v>
      </c>
      <c r="AN964" s="59" t="s">
        <v>12017</v>
      </c>
      <c r="AP964" s="59" t="s">
        <v>10588</v>
      </c>
      <c r="AT964" s="150" t="s">
        <v>81</v>
      </c>
      <c r="AU964" s="150" t="s">
        <v>81</v>
      </c>
      <c r="AV964" s="150" t="s">
        <v>81</v>
      </c>
      <c r="AX964" s="1" t="str">
        <f t="shared" si="193"/>
        <v/>
      </c>
      <c r="AY964" s="1" t="str">
        <f t="shared" si="194"/>
        <v/>
      </c>
      <c r="BA964" t="s">
        <v>4719</v>
      </c>
      <c r="BB964" t="s">
        <v>14</v>
      </c>
      <c r="BY964" t="s">
        <v>5838</v>
      </c>
      <c r="BZ964" t="s">
        <v>14505</v>
      </c>
    </row>
    <row r="965" spans="12:78" x14ac:dyDescent="0.25">
      <c r="L965" s="8"/>
      <c r="M965" s="8"/>
      <c r="N965" s="8"/>
      <c r="O965" s="8"/>
      <c r="AE965" t="s">
        <v>778</v>
      </c>
      <c r="AF965" t="s">
        <v>86</v>
      </c>
      <c r="AG965" t="s">
        <v>87</v>
      </c>
      <c r="AH965" t="s">
        <v>1260</v>
      </c>
      <c r="AI965" t="s">
        <v>845</v>
      </c>
      <c r="AK965" t="s">
        <v>1261</v>
      </c>
      <c r="AL965" t="s">
        <v>9640</v>
      </c>
      <c r="AN965" s="59" t="s">
        <v>12018</v>
      </c>
      <c r="AP965" s="59" t="s">
        <v>10589</v>
      </c>
      <c r="AT965" s="150" t="s">
        <v>81</v>
      </c>
      <c r="AU965" s="150" t="s">
        <v>81</v>
      </c>
      <c r="AV965" s="150" t="s">
        <v>81</v>
      </c>
      <c r="AX965" s="1" t="str">
        <f t="shared" si="193"/>
        <v/>
      </c>
      <c r="AY965" s="1" t="str">
        <f t="shared" si="194"/>
        <v/>
      </c>
      <c r="BA965" t="s">
        <v>4720</v>
      </c>
      <c r="BB965" t="s">
        <v>14</v>
      </c>
      <c r="BY965" t="s">
        <v>5840</v>
      </c>
      <c r="BZ965" t="s">
        <v>14505</v>
      </c>
    </row>
    <row r="966" spans="12:78" x14ac:dyDescent="0.25">
      <c r="L966" s="8"/>
      <c r="M966" s="8"/>
      <c r="N966" s="8"/>
      <c r="O966" s="8"/>
      <c r="AE966" t="s">
        <v>81</v>
      </c>
      <c r="AF966" t="s">
        <v>92</v>
      </c>
      <c r="AG966" t="s">
        <v>93</v>
      </c>
      <c r="AH966" t="s">
        <v>12019</v>
      </c>
      <c r="AI966" t="s">
        <v>845</v>
      </c>
      <c r="AK966" t="s">
        <v>12020</v>
      </c>
      <c r="AL966" t="s">
        <v>9640</v>
      </c>
      <c r="AN966" s="59" t="s">
        <v>12018</v>
      </c>
      <c r="AP966" s="59" t="s">
        <v>10590</v>
      </c>
      <c r="AT966" s="150" t="s">
        <v>81</v>
      </c>
      <c r="AU966" s="150" t="s">
        <v>81</v>
      </c>
      <c r="AV966" s="150" t="s">
        <v>81</v>
      </c>
      <c r="AX966" s="1" t="str">
        <f t="shared" ref="AX966:AX1029" si="195">IF(AU966="","",CONCATENATE("(",RIGHT(AU966,5),"-",RIGHT(AV966,5),")"))</f>
        <v/>
      </c>
      <c r="AY966" s="1" t="str">
        <f t="shared" ref="AY966:AY1029" si="196">IF(AT982=AT966,"",CONCATENATE(IF(AT981=AT966,AX981,""),IF(AT980=AT966,AX980,""),IF(AT979=AT966,AX979,""),IF(AT978=AT966,AX978,""),IF(AT977=AT966,AX977,""),IF(AT976=AT966,AX976,""),IF(AT975=AT966,AX975,""),IF(AT974=AT966,AX974,""),IF(AT973=AT966,AX973,""),IF(AT972=AT966,AX972,""),IF(AT971=AT966,AX971,""),IF(AT970=AT966,AX970,""),IF(AT969=AT966,AX969,""),IF(AT968=AT966,AX968,""),IF(AT967=AT966,AX967,""),IF(AT965=AT966,AX965,""),AX966))</f>
        <v/>
      </c>
      <c r="BA966" t="s">
        <v>4721</v>
      </c>
      <c r="BB966" t="s">
        <v>14</v>
      </c>
      <c r="BY966" t="s">
        <v>5795</v>
      </c>
      <c r="BZ966" t="s">
        <v>14505</v>
      </c>
    </row>
    <row r="967" spans="12:78" x14ac:dyDescent="0.25">
      <c r="L967" s="8"/>
      <c r="M967" s="8"/>
      <c r="N967" s="8"/>
      <c r="O967" s="8"/>
      <c r="AE967" t="s">
        <v>81</v>
      </c>
      <c r="AF967" t="s">
        <v>96</v>
      </c>
      <c r="AG967" t="s">
        <v>97</v>
      </c>
      <c r="AH967" t="s">
        <v>12021</v>
      </c>
      <c r="AI967" t="s">
        <v>845</v>
      </c>
      <c r="AK967" t="s">
        <v>12022</v>
      </c>
      <c r="AL967" t="s">
        <v>9640</v>
      </c>
      <c r="AN967" s="59" t="s">
        <v>12018</v>
      </c>
      <c r="AP967" s="59" t="s">
        <v>10591</v>
      </c>
      <c r="AT967" s="150" t="s">
        <v>81</v>
      </c>
      <c r="AU967" s="150" t="s">
        <v>81</v>
      </c>
      <c r="AV967" s="150" t="s">
        <v>81</v>
      </c>
      <c r="AX967" s="1" t="str">
        <f t="shared" si="195"/>
        <v/>
      </c>
      <c r="AY967" s="1" t="str">
        <f t="shared" si="196"/>
        <v/>
      </c>
      <c r="BA967" t="s">
        <v>490</v>
      </c>
      <c r="BB967" t="s">
        <v>14</v>
      </c>
      <c r="BY967" t="s">
        <v>5839</v>
      </c>
      <c r="BZ967" t="s">
        <v>14505</v>
      </c>
    </row>
    <row r="968" spans="12:78" x14ac:dyDescent="0.25">
      <c r="L968" s="8"/>
      <c r="M968" s="8"/>
      <c r="N968" s="8"/>
      <c r="O968" s="8"/>
      <c r="AE968" t="s">
        <v>81</v>
      </c>
      <c r="AF968" t="s">
        <v>100</v>
      </c>
      <c r="AG968" t="s">
        <v>101</v>
      </c>
      <c r="AH968" t="s">
        <v>12023</v>
      </c>
      <c r="AI968" t="s">
        <v>845</v>
      </c>
      <c r="AK968" t="s">
        <v>12024</v>
      </c>
      <c r="AL968" t="s">
        <v>9640</v>
      </c>
      <c r="AN968" s="59" t="s">
        <v>12018</v>
      </c>
      <c r="AP968" s="59" t="s">
        <v>10592</v>
      </c>
      <c r="AT968" s="150" t="s">
        <v>81</v>
      </c>
      <c r="AU968" s="150" t="s">
        <v>81</v>
      </c>
      <c r="AV968" s="150" t="s">
        <v>81</v>
      </c>
      <c r="AX968" s="1" t="str">
        <f t="shared" si="195"/>
        <v/>
      </c>
      <c r="AY968" s="1" t="str">
        <f t="shared" si="196"/>
        <v/>
      </c>
      <c r="BA968" t="s">
        <v>4722</v>
      </c>
      <c r="BB968" t="s">
        <v>14</v>
      </c>
      <c r="BY968" t="s">
        <v>5822</v>
      </c>
      <c r="BZ968" t="s">
        <v>14505</v>
      </c>
    </row>
    <row r="969" spans="12:78" x14ac:dyDescent="0.25">
      <c r="L969" s="8"/>
      <c r="M969" s="8"/>
      <c r="N969" s="8"/>
      <c r="O969" s="8"/>
      <c r="AE969" t="s">
        <v>81</v>
      </c>
      <c r="AF969" t="s">
        <v>104</v>
      </c>
      <c r="AG969" t="s">
        <v>105</v>
      </c>
      <c r="AH969" t="s">
        <v>12025</v>
      </c>
      <c r="AI969" t="s">
        <v>845</v>
      </c>
      <c r="AK969" t="s">
        <v>12026</v>
      </c>
      <c r="AL969" t="s">
        <v>9640</v>
      </c>
      <c r="AN969" s="59" t="s">
        <v>12018</v>
      </c>
      <c r="AP969" s="59" t="s">
        <v>10593</v>
      </c>
      <c r="AT969" s="150" t="s">
        <v>81</v>
      </c>
      <c r="AU969" s="150" t="s">
        <v>81</v>
      </c>
      <c r="AV969" s="150" t="s">
        <v>81</v>
      </c>
      <c r="AX969" s="1" t="str">
        <f t="shared" si="195"/>
        <v/>
      </c>
      <c r="AY969" s="1" t="str">
        <f t="shared" si="196"/>
        <v/>
      </c>
      <c r="BA969" t="s">
        <v>902</v>
      </c>
      <c r="BB969" t="s">
        <v>14</v>
      </c>
      <c r="BY969" t="s">
        <v>5781</v>
      </c>
      <c r="BZ969" t="s">
        <v>14505</v>
      </c>
    </row>
    <row r="970" spans="12:78" x14ac:dyDescent="0.25">
      <c r="L970" s="8"/>
      <c r="M970" s="8"/>
      <c r="N970" s="8"/>
      <c r="O970" s="8"/>
      <c r="AE970" t="s">
        <v>81</v>
      </c>
      <c r="AF970" t="s">
        <v>108</v>
      </c>
      <c r="AG970" t="s">
        <v>109</v>
      </c>
      <c r="AH970" t="s">
        <v>12027</v>
      </c>
      <c r="AI970" t="s">
        <v>845</v>
      </c>
      <c r="AK970" t="s">
        <v>12028</v>
      </c>
      <c r="AL970" t="s">
        <v>9640</v>
      </c>
      <c r="AN970" s="59" t="s">
        <v>12018</v>
      </c>
      <c r="AP970" s="59" t="s">
        <v>10594</v>
      </c>
      <c r="AT970" s="150" t="s">
        <v>81</v>
      </c>
      <c r="AU970" s="150" t="s">
        <v>81</v>
      </c>
      <c r="AV970" s="150" t="s">
        <v>81</v>
      </c>
      <c r="AX970" s="1" t="str">
        <f t="shared" si="195"/>
        <v/>
      </c>
      <c r="AY970" s="1" t="str">
        <f t="shared" si="196"/>
        <v/>
      </c>
      <c r="BA970" t="s">
        <v>193</v>
      </c>
      <c r="BB970" t="s">
        <v>14</v>
      </c>
      <c r="BY970" t="s">
        <v>5766</v>
      </c>
      <c r="BZ970" t="s">
        <v>14505</v>
      </c>
    </row>
    <row r="971" spans="12:78" x14ac:dyDescent="0.25">
      <c r="L971" s="8"/>
      <c r="M971" s="8"/>
      <c r="N971" s="8"/>
      <c r="O971" s="8"/>
      <c r="AE971" t="s">
        <v>81</v>
      </c>
      <c r="AF971" t="s">
        <v>10089</v>
      </c>
      <c r="AG971" t="s">
        <v>4349</v>
      </c>
      <c r="AH971" t="s">
        <v>12029</v>
      </c>
      <c r="AI971" t="s">
        <v>845</v>
      </c>
      <c r="AK971" t="s">
        <v>12030</v>
      </c>
      <c r="AL971" t="s">
        <v>9640</v>
      </c>
      <c r="AN971" s="59" t="s">
        <v>12018</v>
      </c>
      <c r="AP971" s="59" t="s">
        <v>10595</v>
      </c>
      <c r="AT971" s="150" t="s">
        <v>81</v>
      </c>
      <c r="AU971" s="150" t="s">
        <v>81</v>
      </c>
      <c r="AV971" s="150" t="s">
        <v>81</v>
      </c>
      <c r="AX971" s="1" t="str">
        <f t="shared" si="195"/>
        <v/>
      </c>
      <c r="AY971" s="1" t="str">
        <f t="shared" si="196"/>
        <v/>
      </c>
      <c r="BA971" t="s">
        <v>4723</v>
      </c>
      <c r="BB971" t="s">
        <v>14</v>
      </c>
      <c r="BY971" t="s">
        <v>5851</v>
      </c>
      <c r="BZ971" t="s">
        <v>14505</v>
      </c>
    </row>
    <row r="972" spans="12:78" x14ac:dyDescent="0.25">
      <c r="L972" s="8"/>
      <c r="M972" s="8"/>
      <c r="N972" s="8"/>
      <c r="O972" s="8"/>
      <c r="AE972" t="s">
        <v>81</v>
      </c>
      <c r="AF972" t="s">
        <v>10091</v>
      </c>
      <c r="AG972" t="s">
        <v>4316</v>
      </c>
      <c r="AH972" t="s">
        <v>12031</v>
      </c>
      <c r="AI972" t="s">
        <v>845</v>
      </c>
      <c r="AK972" t="s">
        <v>12032</v>
      </c>
      <c r="AL972" t="s">
        <v>9640</v>
      </c>
      <c r="AN972" s="59" t="s">
        <v>12018</v>
      </c>
      <c r="AP972" s="59" t="s">
        <v>10596</v>
      </c>
      <c r="AT972" s="150" t="s">
        <v>81</v>
      </c>
      <c r="AU972" s="150" t="s">
        <v>81</v>
      </c>
      <c r="AV972" s="150" t="s">
        <v>81</v>
      </c>
      <c r="AX972" s="1" t="str">
        <f t="shared" si="195"/>
        <v/>
      </c>
      <c r="AY972" s="1" t="str">
        <f t="shared" si="196"/>
        <v/>
      </c>
      <c r="BA972" t="s">
        <v>4724</v>
      </c>
      <c r="BB972" t="s">
        <v>14</v>
      </c>
      <c r="BY972" t="s">
        <v>5850</v>
      </c>
      <c r="BZ972" t="s">
        <v>14505</v>
      </c>
    </row>
    <row r="973" spans="12:78" x14ac:dyDescent="0.25">
      <c r="L973" s="8"/>
      <c r="M973" s="8"/>
      <c r="N973" s="8"/>
      <c r="O973" s="8"/>
      <c r="AE973" t="s">
        <v>81</v>
      </c>
      <c r="AF973" t="s">
        <v>1262</v>
      </c>
      <c r="AG973" t="s">
        <v>841</v>
      </c>
      <c r="AH973" t="s">
        <v>81</v>
      </c>
      <c r="AI973" t="s">
        <v>845</v>
      </c>
      <c r="AK973" t="s">
        <v>81</v>
      </c>
      <c r="AL973" t="s">
        <v>9640</v>
      </c>
      <c r="AN973" s="59" t="s">
        <v>12018</v>
      </c>
      <c r="AP973" s="59" t="s">
        <v>10597</v>
      </c>
      <c r="AT973" s="150" t="s">
        <v>81</v>
      </c>
      <c r="AU973" s="150" t="s">
        <v>81</v>
      </c>
      <c r="AV973" s="150" t="s">
        <v>81</v>
      </c>
      <c r="AX973" s="1" t="str">
        <f t="shared" si="195"/>
        <v/>
      </c>
      <c r="AY973" s="1" t="str">
        <f t="shared" si="196"/>
        <v/>
      </c>
      <c r="BA973" t="s">
        <v>4725</v>
      </c>
      <c r="BB973" t="s">
        <v>14</v>
      </c>
      <c r="BY973" t="s">
        <v>5849</v>
      </c>
      <c r="BZ973" t="s">
        <v>14505</v>
      </c>
    </row>
    <row r="974" spans="12:78" x14ac:dyDescent="0.25">
      <c r="L974" s="8"/>
      <c r="M974" s="8"/>
      <c r="N974" s="8"/>
      <c r="O974" s="8"/>
      <c r="AE974" t="s">
        <v>81</v>
      </c>
      <c r="AF974" t="s">
        <v>81</v>
      </c>
      <c r="AG974" t="s">
        <v>81</v>
      </c>
      <c r="AH974" t="s">
        <v>81</v>
      </c>
      <c r="AI974" t="s">
        <v>845</v>
      </c>
      <c r="AK974" t="s">
        <v>81</v>
      </c>
      <c r="AL974" t="s">
        <v>9640</v>
      </c>
      <c r="AN974" s="59" t="s">
        <v>12018</v>
      </c>
      <c r="AP974" s="59" t="s">
        <v>10598</v>
      </c>
      <c r="AT974" s="150" t="s">
        <v>81</v>
      </c>
      <c r="AU974" s="150" t="s">
        <v>81</v>
      </c>
      <c r="AV974" s="150" t="s">
        <v>81</v>
      </c>
      <c r="AX974" s="1" t="str">
        <f t="shared" si="195"/>
        <v/>
      </c>
      <c r="AY974" s="1" t="str">
        <f t="shared" si="196"/>
        <v/>
      </c>
      <c r="BA974" t="s">
        <v>4726</v>
      </c>
      <c r="BB974" t="s">
        <v>14</v>
      </c>
      <c r="BY974" t="s">
        <v>5848</v>
      </c>
      <c r="BZ974" t="s">
        <v>14505</v>
      </c>
    </row>
    <row r="975" spans="12:78" x14ac:dyDescent="0.25">
      <c r="L975" s="8"/>
      <c r="M975" s="8"/>
      <c r="N975" s="8"/>
      <c r="O975" s="8"/>
      <c r="AE975" t="s">
        <v>81</v>
      </c>
      <c r="AF975" t="s">
        <v>81</v>
      </c>
      <c r="AG975" t="s">
        <v>81</v>
      </c>
      <c r="AH975" t="s">
        <v>81</v>
      </c>
      <c r="AI975" t="s">
        <v>845</v>
      </c>
      <c r="AK975" t="s">
        <v>81</v>
      </c>
      <c r="AL975" t="s">
        <v>9640</v>
      </c>
      <c r="AN975" s="59" t="s">
        <v>12018</v>
      </c>
      <c r="AP975" s="59" t="s">
        <v>10599</v>
      </c>
      <c r="AT975" s="150" t="s">
        <v>81</v>
      </c>
      <c r="AU975" s="150" t="s">
        <v>81</v>
      </c>
      <c r="AV975" s="150" t="s">
        <v>81</v>
      </c>
      <c r="AX975" s="1" t="str">
        <f t="shared" si="195"/>
        <v/>
      </c>
      <c r="AY975" s="1" t="str">
        <f t="shared" si="196"/>
        <v/>
      </c>
      <c r="BA975" t="s">
        <v>4727</v>
      </c>
      <c r="BB975" t="s">
        <v>14</v>
      </c>
      <c r="BY975" t="s">
        <v>5847</v>
      </c>
      <c r="BZ975" t="s">
        <v>14505</v>
      </c>
    </row>
    <row r="976" spans="12:78" x14ac:dyDescent="0.25">
      <c r="L976" s="8"/>
      <c r="M976" s="8"/>
      <c r="N976" s="8"/>
      <c r="O976" s="8"/>
      <c r="AE976" t="s">
        <v>81</v>
      </c>
      <c r="AF976" t="s">
        <v>81</v>
      </c>
      <c r="AG976" t="s">
        <v>81</v>
      </c>
      <c r="AH976" t="s">
        <v>81</v>
      </c>
      <c r="AI976" t="s">
        <v>845</v>
      </c>
      <c r="AK976" t="s">
        <v>81</v>
      </c>
      <c r="AL976" t="s">
        <v>9640</v>
      </c>
      <c r="AN976" s="59" t="s">
        <v>12018</v>
      </c>
      <c r="AP976" s="59" t="s">
        <v>10600</v>
      </c>
      <c r="AT976" s="150" t="s">
        <v>81</v>
      </c>
      <c r="AU976" s="150" t="s">
        <v>81</v>
      </c>
      <c r="AV976" s="150" t="s">
        <v>81</v>
      </c>
      <c r="AX976" s="1" t="str">
        <f t="shared" si="195"/>
        <v/>
      </c>
      <c r="AY976" s="1" t="str">
        <f t="shared" si="196"/>
        <v/>
      </c>
      <c r="BA976" t="s">
        <v>4728</v>
      </c>
      <c r="BB976" t="s">
        <v>14</v>
      </c>
      <c r="BY976" t="s">
        <v>5800</v>
      </c>
      <c r="BZ976" t="s">
        <v>14505</v>
      </c>
    </row>
    <row r="977" spans="12:78" x14ac:dyDescent="0.25">
      <c r="L977" s="8"/>
      <c r="M977" s="8"/>
      <c r="N977" s="8"/>
      <c r="O977" s="8"/>
      <c r="AE977" t="s">
        <v>81</v>
      </c>
      <c r="AF977" t="s">
        <v>81</v>
      </c>
      <c r="AG977" t="s">
        <v>81</v>
      </c>
      <c r="AH977" t="s">
        <v>81</v>
      </c>
      <c r="AI977" t="s">
        <v>845</v>
      </c>
      <c r="AK977" t="s">
        <v>81</v>
      </c>
      <c r="AL977" t="s">
        <v>9640</v>
      </c>
      <c r="AN977" s="59" t="s">
        <v>12018</v>
      </c>
      <c r="AP977" s="59" t="s">
        <v>10601</v>
      </c>
      <c r="AT977" s="150" t="s">
        <v>81</v>
      </c>
      <c r="AU977" s="150" t="s">
        <v>81</v>
      </c>
      <c r="AV977" s="150" t="s">
        <v>81</v>
      </c>
      <c r="AX977" s="1" t="str">
        <f t="shared" si="195"/>
        <v/>
      </c>
      <c r="AY977" s="1" t="str">
        <f t="shared" si="196"/>
        <v/>
      </c>
      <c r="BA977" t="s">
        <v>4729</v>
      </c>
      <c r="BB977" t="s">
        <v>14</v>
      </c>
      <c r="BY977" t="s">
        <v>13447</v>
      </c>
      <c r="BZ977" t="s">
        <v>14505</v>
      </c>
    </row>
    <row r="978" spans="12:78" x14ac:dyDescent="0.25">
      <c r="L978" s="8"/>
      <c r="M978" s="8"/>
      <c r="N978" s="8"/>
      <c r="O978" s="8"/>
      <c r="AE978" t="s">
        <v>81</v>
      </c>
      <c r="AF978" t="s">
        <v>81</v>
      </c>
      <c r="AG978" t="s">
        <v>81</v>
      </c>
      <c r="AH978" t="s">
        <v>81</v>
      </c>
      <c r="AI978" t="s">
        <v>845</v>
      </c>
      <c r="AK978" t="s">
        <v>81</v>
      </c>
      <c r="AL978" t="s">
        <v>9640</v>
      </c>
      <c r="AN978" s="59" t="s">
        <v>12018</v>
      </c>
      <c r="AP978" s="59" t="s">
        <v>10602</v>
      </c>
      <c r="AT978" s="150" t="s">
        <v>81</v>
      </c>
      <c r="AU978" s="150" t="s">
        <v>81</v>
      </c>
      <c r="AV978" s="150" t="s">
        <v>81</v>
      </c>
      <c r="AX978" s="1" t="str">
        <f t="shared" si="195"/>
        <v/>
      </c>
      <c r="AY978" s="1" t="str">
        <f t="shared" si="196"/>
        <v/>
      </c>
      <c r="BA978" t="s">
        <v>908</v>
      </c>
      <c r="BB978" t="s">
        <v>14</v>
      </c>
      <c r="BY978" t="s">
        <v>13448</v>
      </c>
      <c r="BZ978" t="s">
        <v>14505</v>
      </c>
    </row>
    <row r="979" spans="12:78" x14ac:dyDescent="0.25">
      <c r="L979" s="8"/>
      <c r="M979" s="8"/>
      <c r="N979" s="8"/>
      <c r="O979" s="8"/>
      <c r="AE979" t="s">
        <v>81</v>
      </c>
      <c r="AF979" t="s">
        <v>81</v>
      </c>
      <c r="AG979" t="s">
        <v>81</v>
      </c>
      <c r="AH979" t="s">
        <v>81</v>
      </c>
      <c r="AI979" t="s">
        <v>845</v>
      </c>
      <c r="AK979" t="s">
        <v>81</v>
      </c>
      <c r="AL979" t="s">
        <v>9640</v>
      </c>
      <c r="AN979" s="59" t="s">
        <v>12018</v>
      </c>
      <c r="AP979" s="59" t="s">
        <v>10603</v>
      </c>
      <c r="AT979" s="150" t="s">
        <v>81</v>
      </c>
      <c r="AU979" s="150" t="s">
        <v>81</v>
      </c>
      <c r="AV979" s="150" t="s">
        <v>81</v>
      </c>
      <c r="AX979" s="1" t="str">
        <f t="shared" si="195"/>
        <v/>
      </c>
      <c r="AY979" s="1" t="str">
        <f t="shared" si="196"/>
        <v/>
      </c>
      <c r="BA979" t="s">
        <v>1482</v>
      </c>
      <c r="BB979" t="s">
        <v>14</v>
      </c>
      <c r="BY979" t="s">
        <v>13449</v>
      </c>
      <c r="BZ979" t="s">
        <v>14505</v>
      </c>
    </row>
    <row r="980" spans="12:78" x14ac:dyDescent="0.25">
      <c r="L980" s="8"/>
      <c r="M980" s="8"/>
      <c r="N980" s="8"/>
      <c r="O980" s="8"/>
      <c r="AE980" t="s">
        <v>81</v>
      </c>
      <c r="AF980" t="s">
        <v>81</v>
      </c>
      <c r="AG980" t="s">
        <v>81</v>
      </c>
      <c r="AH980" t="s">
        <v>81</v>
      </c>
      <c r="AI980" t="s">
        <v>845</v>
      </c>
      <c r="AK980" t="s">
        <v>81</v>
      </c>
      <c r="AL980" t="s">
        <v>9640</v>
      </c>
      <c r="AN980" s="59" t="s">
        <v>12018</v>
      </c>
      <c r="AP980" s="59" t="s">
        <v>10604</v>
      </c>
      <c r="AT980" s="150" t="s">
        <v>81</v>
      </c>
      <c r="AU980" s="150" t="s">
        <v>81</v>
      </c>
      <c r="AV980" s="150" t="s">
        <v>81</v>
      </c>
      <c r="AX980" s="1" t="str">
        <f t="shared" si="195"/>
        <v/>
      </c>
      <c r="AY980" s="1" t="str">
        <f t="shared" si="196"/>
        <v/>
      </c>
      <c r="BA980" t="s">
        <v>898</v>
      </c>
      <c r="BB980" t="s">
        <v>14</v>
      </c>
      <c r="BY980" t="s">
        <v>13450</v>
      </c>
      <c r="BZ980" t="s">
        <v>14505</v>
      </c>
    </row>
    <row r="981" spans="12:78" x14ac:dyDescent="0.25">
      <c r="L981" s="8"/>
      <c r="M981" s="8"/>
      <c r="N981" s="8"/>
      <c r="O981" s="8"/>
      <c r="AE981" t="s">
        <v>81</v>
      </c>
      <c r="AF981" t="s">
        <v>81</v>
      </c>
      <c r="AG981" t="s">
        <v>81</v>
      </c>
      <c r="AH981" t="s">
        <v>81</v>
      </c>
      <c r="AI981" t="s">
        <v>845</v>
      </c>
      <c r="AK981" t="s">
        <v>81</v>
      </c>
      <c r="AL981" t="s">
        <v>9640</v>
      </c>
      <c r="AN981" s="59" t="s">
        <v>12018</v>
      </c>
      <c r="AP981" s="59" t="s">
        <v>10605</v>
      </c>
      <c r="AT981" s="150" t="s">
        <v>81</v>
      </c>
      <c r="AU981" s="150" t="s">
        <v>81</v>
      </c>
      <c r="AV981" s="150" t="s">
        <v>81</v>
      </c>
      <c r="AX981" s="1" t="str">
        <f t="shared" si="195"/>
        <v/>
      </c>
      <c r="AY981" s="1" t="str">
        <f t="shared" si="196"/>
        <v/>
      </c>
      <c r="BA981" t="s">
        <v>4730</v>
      </c>
      <c r="BB981" t="s">
        <v>14</v>
      </c>
      <c r="BY981" t="s">
        <v>13451</v>
      </c>
      <c r="BZ981" t="s">
        <v>14505</v>
      </c>
    </row>
    <row r="982" spans="12:78" x14ac:dyDescent="0.25">
      <c r="L982" s="8"/>
      <c r="M982" s="8"/>
      <c r="N982" s="8"/>
      <c r="O982" s="8"/>
      <c r="AE982" t="s">
        <v>81</v>
      </c>
      <c r="AF982" t="s">
        <v>81</v>
      </c>
      <c r="AG982" t="s">
        <v>81</v>
      </c>
      <c r="AH982" t="s">
        <v>81</v>
      </c>
      <c r="AI982" t="s">
        <v>845</v>
      </c>
      <c r="AK982" t="s">
        <v>81</v>
      </c>
      <c r="AL982" t="s">
        <v>9640</v>
      </c>
      <c r="AN982" s="59" t="s">
        <v>12018</v>
      </c>
      <c r="AP982" s="59" t="s">
        <v>10606</v>
      </c>
      <c r="AT982" s="150" t="s">
        <v>81</v>
      </c>
      <c r="AU982" s="150" t="s">
        <v>81</v>
      </c>
      <c r="AV982" s="150" t="s">
        <v>81</v>
      </c>
      <c r="AX982" s="1" t="str">
        <f t="shared" si="195"/>
        <v/>
      </c>
      <c r="AY982" s="1" t="str">
        <f t="shared" si="196"/>
        <v/>
      </c>
      <c r="BA982" t="s">
        <v>4731</v>
      </c>
      <c r="BB982" t="s">
        <v>14</v>
      </c>
      <c r="BY982" t="s">
        <v>13452</v>
      </c>
      <c r="BZ982" t="s">
        <v>14505</v>
      </c>
    </row>
    <row r="983" spans="12:78" x14ac:dyDescent="0.25">
      <c r="L983" s="8"/>
      <c r="M983" s="8"/>
      <c r="N983" s="8"/>
      <c r="O983" s="8"/>
      <c r="AE983" t="s">
        <v>81</v>
      </c>
      <c r="AF983" t="s">
        <v>81</v>
      </c>
      <c r="AG983" t="s">
        <v>81</v>
      </c>
      <c r="AH983" t="s">
        <v>81</v>
      </c>
      <c r="AI983" t="s">
        <v>845</v>
      </c>
      <c r="AK983" t="s">
        <v>81</v>
      </c>
      <c r="AL983" t="s">
        <v>9640</v>
      </c>
      <c r="AN983" s="59" t="s">
        <v>12018</v>
      </c>
      <c r="AP983" s="59" t="s">
        <v>10607</v>
      </c>
      <c r="AT983" s="150" t="s">
        <v>81</v>
      </c>
      <c r="AU983" s="150" t="s">
        <v>81</v>
      </c>
      <c r="AV983" s="150" t="s">
        <v>81</v>
      </c>
      <c r="AX983" s="1" t="str">
        <f t="shared" si="195"/>
        <v/>
      </c>
      <c r="AY983" s="1" t="str">
        <f t="shared" si="196"/>
        <v/>
      </c>
      <c r="BA983" t="s">
        <v>4732</v>
      </c>
      <c r="BB983" t="s">
        <v>14</v>
      </c>
      <c r="BY983" t="s">
        <v>13453</v>
      </c>
      <c r="BZ983" t="s">
        <v>14505</v>
      </c>
    </row>
    <row r="984" spans="12:78" x14ac:dyDescent="0.25">
      <c r="L984" s="8"/>
      <c r="M984" s="8"/>
      <c r="N984" s="8"/>
      <c r="O984" s="8"/>
      <c r="AE984" t="s">
        <v>81</v>
      </c>
      <c r="AF984" t="s">
        <v>81</v>
      </c>
      <c r="AG984" t="s">
        <v>81</v>
      </c>
      <c r="AH984" t="s">
        <v>81</v>
      </c>
      <c r="AI984" t="s">
        <v>845</v>
      </c>
      <c r="AK984" t="s">
        <v>81</v>
      </c>
      <c r="AL984" t="s">
        <v>9640</v>
      </c>
      <c r="AN984" s="59" t="s">
        <v>12018</v>
      </c>
      <c r="AP984" s="59" t="s">
        <v>10608</v>
      </c>
      <c r="AT984" s="150" t="s">
        <v>81</v>
      </c>
      <c r="AU984" s="150" t="s">
        <v>81</v>
      </c>
      <c r="AV984" s="150" t="s">
        <v>81</v>
      </c>
      <c r="AX984" s="1" t="str">
        <f t="shared" si="195"/>
        <v/>
      </c>
      <c r="AY984" s="1" t="str">
        <f t="shared" si="196"/>
        <v/>
      </c>
      <c r="BA984" t="s">
        <v>4733</v>
      </c>
      <c r="BB984" t="s">
        <v>14</v>
      </c>
      <c r="BY984" t="s">
        <v>13454</v>
      </c>
      <c r="BZ984" t="s">
        <v>14505</v>
      </c>
    </row>
    <row r="985" spans="12:78" x14ac:dyDescent="0.25">
      <c r="L985" s="8"/>
      <c r="M985" s="8"/>
      <c r="N985" s="8"/>
      <c r="O985" s="8"/>
      <c r="AE985" t="s">
        <v>81</v>
      </c>
      <c r="AF985" t="s">
        <v>81</v>
      </c>
      <c r="AG985" t="s">
        <v>81</v>
      </c>
      <c r="AH985" t="s">
        <v>81</v>
      </c>
      <c r="AI985" t="s">
        <v>845</v>
      </c>
      <c r="AK985" t="s">
        <v>81</v>
      </c>
      <c r="AL985" t="s">
        <v>9640</v>
      </c>
      <c r="AN985" s="59" t="s">
        <v>12018</v>
      </c>
      <c r="AP985" s="59" t="s">
        <v>10609</v>
      </c>
      <c r="AT985" s="150" t="s">
        <v>81</v>
      </c>
      <c r="AU985" s="150" t="s">
        <v>81</v>
      </c>
      <c r="AV985" s="150" t="s">
        <v>81</v>
      </c>
      <c r="AX985" s="1" t="str">
        <f t="shared" si="195"/>
        <v/>
      </c>
      <c r="AY985" s="1" t="str">
        <f t="shared" si="196"/>
        <v/>
      </c>
      <c r="BA985" t="s">
        <v>4734</v>
      </c>
      <c r="BB985" t="s">
        <v>14</v>
      </c>
      <c r="BY985" t="s">
        <v>13455</v>
      </c>
      <c r="BZ985" t="s">
        <v>14505</v>
      </c>
    </row>
    <row r="986" spans="12:78" x14ac:dyDescent="0.25">
      <c r="L986" s="8"/>
      <c r="M986" s="8"/>
      <c r="N986" s="8"/>
      <c r="O986" s="8"/>
      <c r="AE986" t="s">
        <v>81</v>
      </c>
      <c r="AF986" t="s">
        <v>81</v>
      </c>
      <c r="AG986" t="s">
        <v>81</v>
      </c>
      <c r="AH986" t="s">
        <v>81</v>
      </c>
      <c r="AI986" t="s">
        <v>845</v>
      </c>
      <c r="AK986" t="s">
        <v>81</v>
      </c>
      <c r="AL986" t="s">
        <v>9640</v>
      </c>
      <c r="AN986" s="59" t="s">
        <v>12018</v>
      </c>
      <c r="AP986" s="59" t="s">
        <v>10610</v>
      </c>
      <c r="AT986" s="150" t="s">
        <v>81</v>
      </c>
      <c r="AU986" s="150" t="s">
        <v>81</v>
      </c>
      <c r="AV986" s="150" t="s">
        <v>81</v>
      </c>
      <c r="AX986" s="1" t="str">
        <f t="shared" si="195"/>
        <v/>
      </c>
      <c r="AY986" s="1" t="str">
        <f t="shared" si="196"/>
        <v/>
      </c>
      <c r="BA986" t="s">
        <v>1523</v>
      </c>
      <c r="BB986" t="s">
        <v>14</v>
      </c>
      <c r="BY986" t="s">
        <v>5259</v>
      </c>
      <c r="BZ986" t="s">
        <v>14505</v>
      </c>
    </row>
    <row r="987" spans="12:78" x14ac:dyDescent="0.25">
      <c r="L987" s="8"/>
      <c r="M987" s="8"/>
      <c r="N987" s="8"/>
      <c r="O987" s="8"/>
      <c r="AE987" t="s">
        <v>81</v>
      </c>
      <c r="AF987" t="s">
        <v>154</v>
      </c>
      <c r="AG987" t="s">
        <v>155</v>
      </c>
      <c r="AH987" t="s">
        <v>1263</v>
      </c>
      <c r="AI987" t="s">
        <v>845</v>
      </c>
      <c r="AK987" t="s">
        <v>1264</v>
      </c>
      <c r="AL987" t="s">
        <v>9640</v>
      </c>
      <c r="AN987" s="59" t="s">
        <v>12018</v>
      </c>
      <c r="AP987" s="59" t="s">
        <v>10611</v>
      </c>
      <c r="AT987" s="150" t="s">
        <v>81</v>
      </c>
      <c r="AU987" s="150" t="s">
        <v>81</v>
      </c>
      <c r="AV987" s="150" t="s">
        <v>81</v>
      </c>
      <c r="AX987" s="1" t="str">
        <f t="shared" si="195"/>
        <v/>
      </c>
      <c r="AY987" s="1" t="str">
        <f t="shared" si="196"/>
        <v/>
      </c>
      <c r="BA987" t="s">
        <v>4735</v>
      </c>
      <c r="BB987" t="s">
        <v>14</v>
      </c>
      <c r="BY987" t="s">
        <v>5340</v>
      </c>
      <c r="BZ987" t="s">
        <v>14505</v>
      </c>
    </row>
    <row r="988" spans="12:78" x14ac:dyDescent="0.25">
      <c r="L988" s="8"/>
      <c r="M988" s="8"/>
      <c r="N988" s="8"/>
      <c r="O988" s="8"/>
      <c r="AE988" t="s">
        <v>783</v>
      </c>
      <c r="AF988" t="s">
        <v>86</v>
      </c>
      <c r="AG988" t="s">
        <v>87</v>
      </c>
      <c r="AH988" t="s">
        <v>1265</v>
      </c>
      <c r="AI988" t="s">
        <v>845</v>
      </c>
      <c r="AK988" t="s">
        <v>1266</v>
      </c>
      <c r="AL988" t="s">
        <v>9640</v>
      </c>
      <c r="AN988" s="59" t="s">
        <v>7873</v>
      </c>
      <c r="AP988" s="59" t="s">
        <v>10612</v>
      </c>
      <c r="AT988" s="150" t="s">
        <v>81</v>
      </c>
      <c r="AU988" s="150" t="s">
        <v>81</v>
      </c>
      <c r="AV988" s="150" t="s">
        <v>81</v>
      </c>
      <c r="AX988" s="1" t="str">
        <f t="shared" si="195"/>
        <v/>
      </c>
      <c r="AY988" s="1" t="str">
        <f t="shared" si="196"/>
        <v/>
      </c>
      <c r="BA988" t="s">
        <v>4736</v>
      </c>
      <c r="BB988" t="s">
        <v>14</v>
      </c>
      <c r="BY988" t="s">
        <v>5339</v>
      </c>
      <c r="BZ988" t="s">
        <v>14505</v>
      </c>
    </row>
    <row r="989" spans="12:78" x14ac:dyDescent="0.25">
      <c r="L989" s="8"/>
      <c r="M989" s="8"/>
      <c r="N989" s="8"/>
      <c r="O989" s="8"/>
      <c r="AE989" t="s">
        <v>81</v>
      </c>
      <c r="AF989" t="s">
        <v>92</v>
      </c>
      <c r="AG989" t="s">
        <v>93</v>
      </c>
      <c r="AH989" t="s">
        <v>1267</v>
      </c>
      <c r="AI989" t="s">
        <v>845</v>
      </c>
      <c r="AK989" t="s">
        <v>1268</v>
      </c>
      <c r="AL989" t="s">
        <v>9640</v>
      </c>
      <c r="AN989" s="59" t="s">
        <v>7873</v>
      </c>
      <c r="AP989" s="59" t="s">
        <v>10613</v>
      </c>
      <c r="AT989" s="150" t="s">
        <v>81</v>
      </c>
      <c r="AU989" s="150" t="s">
        <v>81</v>
      </c>
      <c r="AV989" s="150" t="s">
        <v>81</v>
      </c>
      <c r="AX989" s="1" t="str">
        <f t="shared" si="195"/>
        <v/>
      </c>
      <c r="AY989" s="1" t="str">
        <f t="shared" si="196"/>
        <v/>
      </c>
      <c r="BA989" t="s">
        <v>4737</v>
      </c>
      <c r="BB989" t="s">
        <v>14</v>
      </c>
      <c r="BY989" t="s">
        <v>4780</v>
      </c>
      <c r="BZ989" t="s">
        <v>14505</v>
      </c>
    </row>
    <row r="990" spans="12:78" x14ac:dyDescent="0.25">
      <c r="L990" s="8"/>
      <c r="M990" s="8"/>
      <c r="N990" s="8"/>
      <c r="O990" s="8"/>
      <c r="AE990" t="s">
        <v>81</v>
      </c>
      <c r="AF990" t="s">
        <v>96</v>
      </c>
      <c r="AG990" t="s">
        <v>97</v>
      </c>
      <c r="AH990" t="s">
        <v>1269</v>
      </c>
      <c r="AI990" t="s">
        <v>845</v>
      </c>
      <c r="AK990" t="s">
        <v>1270</v>
      </c>
      <c r="AL990" t="s">
        <v>9640</v>
      </c>
      <c r="AN990" s="59" t="s">
        <v>7873</v>
      </c>
      <c r="AP990" s="59" t="s">
        <v>10614</v>
      </c>
      <c r="AT990" s="150" t="s">
        <v>81</v>
      </c>
      <c r="AU990" s="150" t="s">
        <v>81</v>
      </c>
      <c r="AV990" s="150" t="s">
        <v>81</v>
      </c>
      <c r="AX990" s="1" t="str">
        <f t="shared" si="195"/>
        <v/>
      </c>
      <c r="AY990" s="1" t="str">
        <f t="shared" si="196"/>
        <v/>
      </c>
      <c r="BA990" t="s">
        <v>4738</v>
      </c>
      <c r="BB990" t="s">
        <v>14</v>
      </c>
      <c r="BY990" t="s">
        <v>6886</v>
      </c>
      <c r="BZ990" t="s">
        <v>14505</v>
      </c>
    </row>
    <row r="991" spans="12:78" x14ac:dyDescent="0.25">
      <c r="L991" s="8"/>
      <c r="M991" s="8"/>
      <c r="N991" s="8"/>
      <c r="O991" s="8"/>
      <c r="AE991" t="s">
        <v>81</v>
      </c>
      <c r="AF991" t="s">
        <v>100</v>
      </c>
      <c r="AG991" t="s">
        <v>101</v>
      </c>
      <c r="AH991" t="s">
        <v>1271</v>
      </c>
      <c r="AI991" t="s">
        <v>845</v>
      </c>
      <c r="AK991" t="s">
        <v>1272</v>
      </c>
      <c r="AL991" t="s">
        <v>9640</v>
      </c>
      <c r="AN991" s="59" t="s">
        <v>7873</v>
      </c>
      <c r="AP991" s="59" t="s">
        <v>10615</v>
      </c>
      <c r="AT991" s="150" t="s">
        <v>81</v>
      </c>
      <c r="AU991" s="150" t="s">
        <v>81</v>
      </c>
      <c r="AV991" s="150" t="s">
        <v>81</v>
      </c>
      <c r="AX991" s="1" t="str">
        <f t="shared" si="195"/>
        <v/>
      </c>
      <c r="AY991" s="1" t="str">
        <f t="shared" si="196"/>
        <v/>
      </c>
      <c r="BA991" t="s">
        <v>1519</v>
      </c>
      <c r="BB991" t="s">
        <v>14</v>
      </c>
      <c r="BY991" t="s">
        <v>13456</v>
      </c>
      <c r="BZ991" t="s">
        <v>14505</v>
      </c>
    </row>
    <row r="992" spans="12:78" x14ac:dyDescent="0.25">
      <c r="L992" s="8"/>
      <c r="M992" s="8"/>
      <c r="N992" s="8"/>
      <c r="O992" s="8"/>
      <c r="AE992" t="s">
        <v>81</v>
      </c>
      <c r="AF992" t="s">
        <v>104</v>
      </c>
      <c r="AG992" t="s">
        <v>105</v>
      </c>
      <c r="AH992" t="s">
        <v>1273</v>
      </c>
      <c r="AI992" t="s">
        <v>845</v>
      </c>
      <c r="AK992" t="s">
        <v>1274</v>
      </c>
      <c r="AL992" t="s">
        <v>9640</v>
      </c>
      <c r="AN992" s="59" t="s">
        <v>7873</v>
      </c>
      <c r="AP992" s="59" t="s">
        <v>10616</v>
      </c>
      <c r="AT992" s="150" t="s">
        <v>81</v>
      </c>
      <c r="AU992" s="150" t="s">
        <v>81</v>
      </c>
      <c r="AV992" s="150" t="s">
        <v>81</v>
      </c>
      <c r="AX992" s="1" t="str">
        <f t="shared" si="195"/>
        <v/>
      </c>
      <c r="AY992" s="1" t="str">
        <f t="shared" si="196"/>
        <v/>
      </c>
      <c r="BA992" t="s">
        <v>919</v>
      </c>
      <c r="BB992" t="s">
        <v>14</v>
      </c>
      <c r="BY992" t="s">
        <v>13457</v>
      </c>
      <c r="BZ992" t="s">
        <v>14505</v>
      </c>
    </row>
    <row r="993" spans="12:78" x14ac:dyDescent="0.25">
      <c r="L993" s="8"/>
      <c r="M993" s="8"/>
      <c r="N993" s="8"/>
      <c r="O993" s="8"/>
      <c r="AE993" t="s">
        <v>81</v>
      </c>
      <c r="AF993" t="s">
        <v>108</v>
      </c>
      <c r="AG993" t="s">
        <v>109</v>
      </c>
      <c r="AH993" t="s">
        <v>1275</v>
      </c>
      <c r="AI993" t="s">
        <v>845</v>
      </c>
      <c r="AK993" t="s">
        <v>1276</v>
      </c>
      <c r="AL993" t="s">
        <v>9640</v>
      </c>
      <c r="AN993" s="59" t="s">
        <v>7873</v>
      </c>
      <c r="AP993" s="59" t="s">
        <v>10617</v>
      </c>
      <c r="AT993" s="150" t="s">
        <v>81</v>
      </c>
      <c r="AU993" s="150" t="s">
        <v>81</v>
      </c>
      <c r="AV993" s="150" t="s">
        <v>81</v>
      </c>
      <c r="AX993" s="1" t="str">
        <f t="shared" si="195"/>
        <v/>
      </c>
      <c r="AY993" s="1" t="str">
        <f t="shared" si="196"/>
        <v/>
      </c>
      <c r="BA993" t="s">
        <v>189</v>
      </c>
      <c r="BB993" t="s">
        <v>14</v>
      </c>
      <c r="BY993" t="s">
        <v>13458</v>
      </c>
      <c r="BZ993" t="s">
        <v>14505</v>
      </c>
    </row>
    <row r="994" spans="12:78" x14ac:dyDescent="0.25">
      <c r="L994" s="8"/>
      <c r="M994" s="8"/>
      <c r="N994" s="8"/>
      <c r="O994" s="8"/>
      <c r="AE994" t="s">
        <v>81</v>
      </c>
      <c r="AF994" t="s">
        <v>7414</v>
      </c>
      <c r="AG994" t="s">
        <v>7414</v>
      </c>
      <c r="AH994" t="s">
        <v>1279</v>
      </c>
      <c r="AI994" t="s">
        <v>845</v>
      </c>
      <c r="AK994" t="s">
        <v>1280</v>
      </c>
      <c r="AL994" t="s">
        <v>9640</v>
      </c>
      <c r="AN994" s="59" t="s">
        <v>7873</v>
      </c>
      <c r="AP994" s="59" t="s">
        <v>10618</v>
      </c>
      <c r="AT994" s="150" t="s">
        <v>81</v>
      </c>
      <c r="AU994" s="150" t="s">
        <v>81</v>
      </c>
      <c r="AV994" s="150" t="s">
        <v>81</v>
      </c>
      <c r="AX994" s="1" t="str">
        <f t="shared" si="195"/>
        <v/>
      </c>
      <c r="AY994" s="1" t="str">
        <f t="shared" si="196"/>
        <v/>
      </c>
      <c r="BA994" t="s">
        <v>4739</v>
      </c>
      <c r="BB994" t="s">
        <v>14</v>
      </c>
      <c r="BY994" t="s">
        <v>13459</v>
      </c>
      <c r="BZ994" t="s">
        <v>14505</v>
      </c>
    </row>
    <row r="995" spans="12:78" x14ac:dyDescent="0.25">
      <c r="L995" s="8"/>
      <c r="M995" s="8"/>
      <c r="N995" s="8"/>
      <c r="O995" s="8"/>
      <c r="AE995" t="s">
        <v>81</v>
      </c>
      <c r="AF995" t="s">
        <v>7414</v>
      </c>
      <c r="AG995" t="s">
        <v>7414</v>
      </c>
      <c r="AH995" t="s">
        <v>1283</v>
      </c>
      <c r="AI995" t="s">
        <v>845</v>
      </c>
      <c r="AK995" t="s">
        <v>1284</v>
      </c>
      <c r="AL995" t="s">
        <v>9640</v>
      </c>
      <c r="AN995" s="59" t="s">
        <v>7873</v>
      </c>
      <c r="AP995" s="59" t="s">
        <v>10619</v>
      </c>
      <c r="AT995" s="150" t="s">
        <v>81</v>
      </c>
      <c r="AU995" s="150" t="s">
        <v>81</v>
      </c>
      <c r="AV995" s="150" t="s">
        <v>81</v>
      </c>
      <c r="AX995" s="1" t="str">
        <f t="shared" si="195"/>
        <v/>
      </c>
      <c r="AY995" s="1" t="str">
        <f t="shared" si="196"/>
        <v/>
      </c>
      <c r="BA995" t="s">
        <v>4740</v>
      </c>
      <c r="BB995" t="s">
        <v>14</v>
      </c>
      <c r="BY995" t="s">
        <v>13460</v>
      </c>
      <c r="BZ995" t="s">
        <v>14505</v>
      </c>
    </row>
    <row r="996" spans="12:78" x14ac:dyDescent="0.25">
      <c r="L996" s="8"/>
      <c r="M996" s="8"/>
      <c r="N996" s="8"/>
      <c r="O996" s="8"/>
      <c r="AE996" t="s">
        <v>81</v>
      </c>
      <c r="AF996" t="s">
        <v>7414</v>
      </c>
      <c r="AG996" t="s">
        <v>7414</v>
      </c>
      <c r="AH996" t="s">
        <v>7874</v>
      </c>
      <c r="AI996" t="s">
        <v>845</v>
      </c>
      <c r="AK996" t="s">
        <v>7875</v>
      </c>
      <c r="AL996" t="s">
        <v>9640</v>
      </c>
      <c r="AN996" s="59" t="s">
        <v>7873</v>
      </c>
      <c r="AP996" s="59" t="s">
        <v>10620</v>
      </c>
      <c r="AT996" s="150" t="s">
        <v>81</v>
      </c>
      <c r="AU996" s="150" t="s">
        <v>81</v>
      </c>
      <c r="AV996" s="150" t="s">
        <v>81</v>
      </c>
      <c r="AX996" s="1" t="str">
        <f t="shared" si="195"/>
        <v/>
      </c>
      <c r="AY996" s="1" t="str">
        <f t="shared" si="196"/>
        <v/>
      </c>
      <c r="BA996" t="s">
        <v>4741</v>
      </c>
      <c r="BB996" t="s">
        <v>14</v>
      </c>
      <c r="BY996" t="s">
        <v>13461</v>
      </c>
      <c r="BZ996" t="s">
        <v>14505</v>
      </c>
    </row>
    <row r="997" spans="12:78" x14ac:dyDescent="0.25">
      <c r="L997" s="8"/>
      <c r="M997" s="8"/>
      <c r="N997" s="8"/>
      <c r="O997" s="8"/>
      <c r="AE997" t="s">
        <v>81</v>
      </c>
      <c r="AF997" t="s">
        <v>7414</v>
      </c>
      <c r="AG997" t="s">
        <v>7414</v>
      </c>
      <c r="AH997" t="s">
        <v>7876</v>
      </c>
      <c r="AI997" t="s">
        <v>845</v>
      </c>
      <c r="AK997" t="s">
        <v>7877</v>
      </c>
      <c r="AL997" t="s">
        <v>9640</v>
      </c>
      <c r="AN997" s="59" t="s">
        <v>7873</v>
      </c>
      <c r="AP997" s="59" t="s">
        <v>10621</v>
      </c>
      <c r="AT997" s="150" t="s">
        <v>81</v>
      </c>
      <c r="AU997" s="150" t="s">
        <v>81</v>
      </c>
      <c r="AV997" s="150" t="s">
        <v>81</v>
      </c>
      <c r="AX997" s="1" t="str">
        <f t="shared" si="195"/>
        <v/>
      </c>
      <c r="AY997" s="1" t="str">
        <f t="shared" si="196"/>
        <v/>
      </c>
      <c r="BA997" t="s">
        <v>923</v>
      </c>
      <c r="BB997" t="s">
        <v>14</v>
      </c>
      <c r="BY997" t="s">
        <v>13462</v>
      </c>
      <c r="BZ997" t="s">
        <v>14505</v>
      </c>
    </row>
    <row r="998" spans="12:78" x14ac:dyDescent="0.25">
      <c r="L998" s="8"/>
      <c r="M998" s="8"/>
      <c r="N998" s="8"/>
      <c r="O998" s="8"/>
      <c r="AE998" t="s">
        <v>81</v>
      </c>
      <c r="AF998" t="s">
        <v>7414</v>
      </c>
      <c r="AG998" t="s">
        <v>7414</v>
      </c>
      <c r="AH998" t="s">
        <v>7878</v>
      </c>
      <c r="AI998" t="s">
        <v>845</v>
      </c>
      <c r="AK998" t="s">
        <v>7879</v>
      </c>
      <c r="AL998" t="s">
        <v>9640</v>
      </c>
      <c r="AN998" s="59" t="s">
        <v>7873</v>
      </c>
      <c r="AP998" s="59" t="s">
        <v>10622</v>
      </c>
      <c r="AT998" s="150" t="s">
        <v>81</v>
      </c>
      <c r="AU998" s="150" t="s">
        <v>81</v>
      </c>
      <c r="AV998" s="150" t="s">
        <v>81</v>
      </c>
      <c r="AX998" s="1" t="str">
        <f t="shared" si="195"/>
        <v/>
      </c>
      <c r="AY998" s="1" t="str">
        <f t="shared" si="196"/>
        <v/>
      </c>
      <c r="BA998" t="s">
        <v>186</v>
      </c>
      <c r="BB998" t="s">
        <v>14</v>
      </c>
      <c r="BY998" t="s">
        <v>6275</v>
      </c>
      <c r="BZ998" t="s">
        <v>14505</v>
      </c>
    </row>
    <row r="999" spans="12:78" x14ac:dyDescent="0.25">
      <c r="L999" s="8"/>
      <c r="M999" s="8"/>
      <c r="N999" s="8"/>
      <c r="O999" s="8"/>
      <c r="AE999" t="s">
        <v>81</v>
      </c>
      <c r="AF999" t="s">
        <v>9941</v>
      </c>
      <c r="AG999" t="s">
        <v>4365</v>
      </c>
      <c r="AH999" t="s">
        <v>12033</v>
      </c>
      <c r="AI999" t="s">
        <v>845</v>
      </c>
      <c r="AK999" t="s">
        <v>12034</v>
      </c>
      <c r="AL999" t="s">
        <v>9640</v>
      </c>
      <c r="AN999" s="59" t="s">
        <v>7873</v>
      </c>
      <c r="AP999" s="59" t="s">
        <v>10623</v>
      </c>
      <c r="AT999" s="150" t="s">
        <v>81</v>
      </c>
      <c r="AU999" s="150" t="s">
        <v>81</v>
      </c>
      <c r="AV999" s="150" t="s">
        <v>81</v>
      </c>
      <c r="AX999" s="1" t="str">
        <f t="shared" si="195"/>
        <v/>
      </c>
      <c r="AY999" s="1" t="str">
        <f t="shared" si="196"/>
        <v/>
      </c>
      <c r="BA999" t="s">
        <v>183</v>
      </c>
      <c r="BB999" t="s">
        <v>14</v>
      </c>
      <c r="BY999" t="s">
        <v>6272</v>
      </c>
      <c r="BZ999" t="s">
        <v>14505</v>
      </c>
    </row>
    <row r="1000" spans="12:78" x14ac:dyDescent="0.25">
      <c r="L1000" s="8"/>
      <c r="M1000" s="8"/>
      <c r="N1000" s="8"/>
      <c r="O1000" s="8"/>
      <c r="AE1000" t="s">
        <v>81</v>
      </c>
      <c r="AF1000" t="s">
        <v>12035</v>
      </c>
      <c r="AG1000" t="s">
        <v>6443</v>
      </c>
      <c r="AH1000" t="s">
        <v>12036</v>
      </c>
      <c r="AI1000" t="s">
        <v>845</v>
      </c>
      <c r="AK1000" t="s">
        <v>12037</v>
      </c>
      <c r="AL1000" t="s">
        <v>9640</v>
      </c>
      <c r="AN1000" s="59" t="s">
        <v>7873</v>
      </c>
      <c r="AP1000" s="59" t="s">
        <v>10624</v>
      </c>
      <c r="AT1000" s="150" t="s">
        <v>81</v>
      </c>
      <c r="AU1000" s="150" t="s">
        <v>81</v>
      </c>
      <c r="AV1000" s="150" t="s">
        <v>81</v>
      </c>
      <c r="AX1000" s="1" t="str">
        <f t="shared" si="195"/>
        <v/>
      </c>
      <c r="AY1000" s="1" t="str">
        <f t="shared" si="196"/>
        <v/>
      </c>
      <c r="BA1000" t="s">
        <v>180</v>
      </c>
      <c r="BB1000" t="s">
        <v>14</v>
      </c>
      <c r="BY1000" t="s">
        <v>6274</v>
      </c>
      <c r="BZ1000" t="s">
        <v>14505</v>
      </c>
    </row>
    <row r="1001" spans="12:78" x14ac:dyDescent="0.25">
      <c r="L1001" s="8"/>
      <c r="M1001" s="8"/>
      <c r="N1001" s="8"/>
      <c r="O1001" s="8"/>
      <c r="AE1001" t="s">
        <v>81</v>
      </c>
      <c r="AF1001" t="s">
        <v>81</v>
      </c>
      <c r="AG1001" t="s">
        <v>81</v>
      </c>
      <c r="AH1001" t="s">
        <v>81</v>
      </c>
      <c r="AI1001" t="s">
        <v>845</v>
      </c>
      <c r="AK1001" t="s">
        <v>81</v>
      </c>
      <c r="AL1001" t="s">
        <v>9640</v>
      </c>
      <c r="AN1001" s="59" t="s">
        <v>7873</v>
      </c>
      <c r="AP1001" s="59" t="s">
        <v>10625</v>
      </c>
      <c r="AT1001" s="150" t="s">
        <v>81</v>
      </c>
      <c r="AU1001" s="150" t="s">
        <v>81</v>
      </c>
      <c r="AV1001" s="150" t="s">
        <v>81</v>
      </c>
      <c r="AX1001" s="1" t="str">
        <f t="shared" si="195"/>
        <v/>
      </c>
      <c r="AY1001" s="1" t="str">
        <f t="shared" si="196"/>
        <v/>
      </c>
      <c r="BA1001" t="s">
        <v>912</v>
      </c>
      <c r="BB1001" t="s">
        <v>14</v>
      </c>
      <c r="BY1001" t="s">
        <v>6273</v>
      </c>
      <c r="BZ1001" t="s">
        <v>14505</v>
      </c>
    </row>
    <row r="1002" spans="12:78" x14ac:dyDescent="0.25">
      <c r="L1002" s="8"/>
      <c r="M1002" s="8"/>
      <c r="N1002" s="8"/>
      <c r="O1002" s="8"/>
      <c r="AE1002" t="s">
        <v>81</v>
      </c>
      <c r="AF1002" t="s">
        <v>81</v>
      </c>
      <c r="AG1002" t="s">
        <v>81</v>
      </c>
      <c r="AH1002" t="s">
        <v>81</v>
      </c>
      <c r="AI1002" t="s">
        <v>845</v>
      </c>
      <c r="AK1002" t="s">
        <v>81</v>
      </c>
      <c r="AL1002" t="s">
        <v>9640</v>
      </c>
      <c r="AN1002" s="59" t="s">
        <v>7873</v>
      </c>
      <c r="AP1002" s="59" t="s">
        <v>10626</v>
      </c>
      <c r="AT1002" s="150" t="s">
        <v>81</v>
      </c>
      <c r="AU1002" s="150" t="s">
        <v>81</v>
      </c>
      <c r="AV1002" s="150" t="s">
        <v>81</v>
      </c>
      <c r="AX1002" s="1" t="str">
        <f t="shared" si="195"/>
        <v/>
      </c>
      <c r="AY1002" s="1" t="str">
        <f t="shared" si="196"/>
        <v/>
      </c>
      <c r="BA1002" t="s">
        <v>905</v>
      </c>
      <c r="BB1002" t="s">
        <v>14</v>
      </c>
      <c r="BY1002" t="s">
        <v>6314</v>
      </c>
      <c r="BZ1002" t="s">
        <v>14505</v>
      </c>
    </row>
    <row r="1003" spans="12:78" x14ac:dyDescent="0.25">
      <c r="L1003" s="8"/>
      <c r="M1003" s="8"/>
      <c r="N1003" s="8"/>
      <c r="O1003" s="8"/>
      <c r="AE1003" t="s">
        <v>81</v>
      </c>
      <c r="AF1003" t="s">
        <v>81</v>
      </c>
      <c r="AG1003" t="s">
        <v>81</v>
      </c>
      <c r="AH1003" t="s">
        <v>81</v>
      </c>
      <c r="AI1003" t="s">
        <v>845</v>
      </c>
      <c r="AK1003" t="s">
        <v>81</v>
      </c>
      <c r="AL1003" t="s">
        <v>9640</v>
      </c>
      <c r="AN1003" s="59" t="s">
        <v>7873</v>
      </c>
      <c r="AP1003" s="59" t="s">
        <v>10627</v>
      </c>
      <c r="AT1003" s="150" t="s">
        <v>81</v>
      </c>
      <c r="AU1003" s="150" t="s">
        <v>81</v>
      </c>
      <c r="AV1003" s="150" t="s">
        <v>81</v>
      </c>
      <c r="AX1003" s="1" t="str">
        <f t="shared" si="195"/>
        <v/>
      </c>
      <c r="AY1003" s="1" t="str">
        <f t="shared" si="196"/>
        <v/>
      </c>
      <c r="BA1003" t="s">
        <v>177</v>
      </c>
      <c r="BB1003" t="s">
        <v>14</v>
      </c>
      <c r="BY1003" t="s">
        <v>6313</v>
      </c>
      <c r="BZ1003" t="s">
        <v>14505</v>
      </c>
    </row>
    <row r="1004" spans="12:78" x14ac:dyDescent="0.25">
      <c r="L1004" s="8"/>
      <c r="M1004" s="8"/>
      <c r="N1004" s="8"/>
      <c r="O1004" s="8"/>
      <c r="AE1004" t="s">
        <v>81</v>
      </c>
      <c r="AF1004" t="s">
        <v>81</v>
      </c>
      <c r="AG1004" t="s">
        <v>81</v>
      </c>
      <c r="AH1004" t="s">
        <v>81</v>
      </c>
      <c r="AI1004" t="s">
        <v>845</v>
      </c>
      <c r="AK1004" t="s">
        <v>81</v>
      </c>
      <c r="AL1004" t="s">
        <v>9640</v>
      </c>
      <c r="AN1004" s="59" t="s">
        <v>7873</v>
      </c>
      <c r="AP1004" s="59" t="s">
        <v>10628</v>
      </c>
      <c r="AT1004" s="150" t="s">
        <v>81</v>
      </c>
      <c r="AU1004" s="150" t="s">
        <v>81</v>
      </c>
      <c r="AV1004" s="150" t="s">
        <v>81</v>
      </c>
      <c r="AX1004" s="1" t="str">
        <f t="shared" si="195"/>
        <v/>
      </c>
      <c r="AY1004" s="1" t="str">
        <f t="shared" si="196"/>
        <v/>
      </c>
      <c r="BA1004" t="s">
        <v>171</v>
      </c>
      <c r="BB1004" t="s">
        <v>14</v>
      </c>
      <c r="BY1004" t="s">
        <v>6312</v>
      </c>
      <c r="BZ1004" t="s">
        <v>14505</v>
      </c>
    </row>
    <row r="1005" spans="12:78" x14ac:dyDescent="0.25">
      <c r="L1005" s="8"/>
      <c r="M1005" s="8"/>
      <c r="N1005" s="8"/>
      <c r="O1005" s="8"/>
      <c r="AE1005" t="s">
        <v>81</v>
      </c>
      <c r="AF1005" t="s">
        <v>81</v>
      </c>
      <c r="AG1005" t="s">
        <v>81</v>
      </c>
      <c r="AH1005" t="s">
        <v>81</v>
      </c>
      <c r="AI1005" t="s">
        <v>845</v>
      </c>
      <c r="AK1005" t="s">
        <v>81</v>
      </c>
      <c r="AL1005" t="s">
        <v>9640</v>
      </c>
      <c r="AN1005" s="59" t="s">
        <v>7873</v>
      </c>
      <c r="AP1005" s="59" t="s">
        <v>10629</v>
      </c>
      <c r="AT1005" s="150" t="s">
        <v>81</v>
      </c>
      <c r="AU1005" s="150" t="s">
        <v>81</v>
      </c>
      <c r="AV1005" s="150" t="s">
        <v>81</v>
      </c>
      <c r="AX1005" s="1" t="str">
        <f t="shared" si="195"/>
        <v/>
      </c>
      <c r="AY1005" s="1" t="str">
        <f t="shared" si="196"/>
        <v/>
      </c>
      <c r="BA1005" t="s">
        <v>4742</v>
      </c>
      <c r="BB1005" t="s">
        <v>14</v>
      </c>
      <c r="BY1005" t="s">
        <v>6311</v>
      </c>
      <c r="BZ1005" t="s">
        <v>14505</v>
      </c>
    </row>
    <row r="1006" spans="12:78" x14ac:dyDescent="0.25">
      <c r="L1006" s="8"/>
      <c r="M1006" s="8"/>
      <c r="N1006" s="8"/>
      <c r="O1006" s="8"/>
      <c r="AE1006" t="s">
        <v>81</v>
      </c>
      <c r="AF1006" t="s">
        <v>81</v>
      </c>
      <c r="AG1006" t="s">
        <v>81</v>
      </c>
      <c r="AH1006" t="s">
        <v>81</v>
      </c>
      <c r="AI1006" t="s">
        <v>845</v>
      </c>
      <c r="AK1006" t="s">
        <v>81</v>
      </c>
      <c r="AL1006" t="s">
        <v>9640</v>
      </c>
      <c r="AN1006" s="59" t="s">
        <v>7873</v>
      </c>
      <c r="AP1006" s="59" t="s">
        <v>10630</v>
      </c>
      <c r="AT1006" s="150" t="s">
        <v>81</v>
      </c>
      <c r="AU1006" s="150" t="s">
        <v>81</v>
      </c>
      <c r="AV1006" s="150" t="s">
        <v>81</v>
      </c>
      <c r="AX1006" s="1" t="str">
        <f t="shared" si="195"/>
        <v/>
      </c>
      <c r="AY1006" s="1" t="str">
        <f t="shared" si="196"/>
        <v/>
      </c>
      <c r="BA1006" t="s">
        <v>4743</v>
      </c>
      <c r="BB1006" t="s">
        <v>14</v>
      </c>
      <c r="BY1006" t="s">
        <v>6310</v>
      </c>
      <c r="BZ1006" t="s">
        <v>14505</v>
      </c>
    </row>
    <row r="1007" spans="12:78" x14ac:dyDescent="0.25">
      <c r="L1007" s="8"/>
      <c r="M1007" s="8"/>
      <c r="N1007" s="8"/>
      <c r="O1007" s="8"/>
      <c r="AE1007" t="s">
        <v>81</v>
      </c>
      <c r="AF1007" t="s">
        <v>81</v>
      </c>
      <c r="AG1007" t="s">
        <v>81</v>
      </c>
      <c r="AH1007" t="s">
        <v>81</v>
      </c>
      <c r="AI1007" t="s">
        <v>845</v>
      </c>
      <c r="AK1007" t="s">
        <v>81</v>
      </c>
      <c r="AL1007" t="s">
        <v>9640</v>
      </c>
      <c r="AN1007" s="59" t="s">
        <v>7873</v>
      </c>
      <c r="AP1007" s="59" t="s">
        <v>10631</v>
      </c>
      <c r="AT1007" s="150" t="s">
        <v>81</v>
      </c>
      <c r="AU1007" s="150" t="s">
        <v>81</v>
      </c>
      <c r="AV1007" s="150" t="s">
        <v>81</v>
      </c>
      <c r="AX1007" s="1" t="str">
        <f t="shared" si="195"/>
        <v/>
      </c>
      <c r="AY1007" s="1" t="str">
        <f t="shared" si="196"/>
        <v/>
      </c>
      <c r="BA1007" t="s">
        <v>174</v>
      </c>
      <c r="BB1007" t="s">
        <v>14</v>
      </c>
      <c r="BY1007" t="s">
        <v>6223</v>
      </c>
      <c r="BZ1007" t="s">
        <v>14505</v>
      </c>
    </row>
    <row r="1008" spans="12:78" x14ac:dyDescent="0.25">
      <c r="L1008" s="8"/>
      <c r="M1008" s="8"/>
      <c r="N1008" s="8"/>
      <c r="O1008" s="8"/>
      <c r="AE1008" t="s">
        <v>81</v>
      </c>
      <c r="AF1008" t="s">
        <v>81</v>
      </c>
      <c r="AG1008" t="s">
        <v>81</v>
      </c>
      <c r="AH1008" t="s">
        <v>81</v>
      </c>
      <c r="AI1008" t="s">
        <v>845</v>
      </c>
      <c r="AK1008" t="s">
        <v>81</v>
      </c>
      <c r="AL1008" t="s">
        <v>9640</v>
      </c>
      <c r="AN1008" s="59" t="s">
        <v>7873</v>
      </c>
      <c r="AP1008" s="59" t="s">
        <v>10632</v>
      </c>
      <c r="AT1008" s="150" t="s">
        <v>81</v>
      </c>
      <c r="AU1008" s="150" t="s">
        <v>81</v>
      </c>
      <c r="AV1008" s="150" t="s">
        <v>81</v>
      </c>
      <c r="AX1008" s="1" t="str">
        <f t="shared" si="195"/>
        <v/>
      </c>
      <c r="AY1008" s="1" t="str">
        <f t="shared" si="196"/>
        <v/>
      </c>
      <c r="BA1008" t="s">
        <v>4744</v>
      </c>
      <c r="BB1008" t="s">
        <v>14</v>
      </c>
      <c r="BY1008" t="s">
        <v>6236</v>
      </c>
      <c r="BZ1008" t="s">
        <v>14505</v>
      </c>
    </row>
    <row r="1009" spans="12:78" x14ac:dyDescent="0.25">
      <c r="L1009" s="8"/>
      <c r="M1009" s="8"/>
      <c r="N1009" s="8"/>
      <c r="O1009" s="8"/>
      <c r="AE1009" t="s">
        <v>81</v>
      </c>
      <c r="AF1009" t="s">
        <v>1282</v>
      </c>
      <c r="AG1009" t="s">
        <v>1282</v>
      </c>
      <c r="AH1009" t="s">
        <v>12038</v>
      </c>
      <c r="AI1009" t="s">
        <v>845</v>
      </c>
      <c r="AK1009" t="s">
        <v>12039</v>
      </c>
      <c r="AL1009" t="s">
        <v>9640</v>
      </c>
      <c r="AN1009" s="59" t="s">
        <v>7873</v>
      </c>
      <c r="AP1009" s="59" t="s">
        <v>10633</v>
      </c>
      <c r="AT1009" s="150" t="s">
        <v>81</v>
      </c>
      <c r="AU1009" s="150" t="s">
        <v>81</v>
      </c>
      <c r="AV1009" s="150" t="s">
        <v>81</v>
      </c>
      <c r="AX1009" s="1" t="str">
        <f t="shared" si="195"/>
        <v/>
      </c>
      <c r="AY1009" s="1" t="str">
        <f t="shared" si="196"/>
        <v/>
      </c>
      <c r="BA1009" t="s">
        <v>4745</v>
      </c>
      <c r="BB1009" t="s">
        <v>14</v>
      </c>
      <c r="BY1009" t="s">
        <v>6224</v>
      </c>
      <c r="BZ1009" t="s">
        <v>14505</v>
      </c>
    </row>
    <row r="1010" spans="12:78" x14ac:dyDescent="0.25">
      <c r="L1010" s="8"/>
      <c r="M1010" s="8"/>
      <c r="N1010" s="8"/>
      <c r="O1010" s="8"/>
      <c r="AE1010" t="s">
        <v>81</v>
      </c>
      <c r="AF1010" t="s">
        <v>154</v>
      </c>
      <c r="AG1010" t="s">
        <v>155</v>
      </c>
      <c r="AH1010" t="s">
        <v>1286</v>
      </c>
      <c r="AI1010" t="s">
        <v>845</v>
      </c>
      <c r="AK1010" t="s">
        <v>1287</v>
      </c>
      <c r="AL1010" t="s">
        <v>9640</v>
      </c>
      <c r="AN1010" s="59" t="s">
        <v>7873</v>
      </c>
      <c r="AP1010" s="59" t="s">
        <v>10634</v>
      </c>
      <c r="AT1010" s="150" t="s">
        <v>81</v>
      </c>
      <c r="AU1010" s="150" t="s">
        <v>81</v>
      </c>
      <c r="AV1010" s="150" t="s">
        <v>81</v>
      </c>
      <c r="AX1010" s="1" t="str">
        <f t="shared" si="195"/>
        <v/>
      </c>
      <c r="AY1010" s="1" t="str">
        <f t="shared" si="196"/>
        <v/>
      </c>
      <c r="BA1010" t="s">
        <v>4746</v>
      </c>
      <c r="BB1010" t="s">
        <v>14</v>
      </c>
      <c r="BY1010" t="s">
        <v>6309</v>
      </c>
      <c r="BZ1010" t="s">
        <v>14505</v>
      </c>
    </row>
    <row r="1011" spans="12:78" x14ac:dyDescent="0.25">
      <c r="L1011" s="8"/>
      <c r="M1011" s="8"/>
      <c r="N1011" s="8"/>
      <c r="O1011" s="8"/>
      <c r="AE1011" t="s">
        <v>827</v>
      </c>
      <c r="AF1011" t="s">
        <v>86</v>
      </c>
      <c r="AG1011" t="s">
        <v>87</v>
      </c>
      <c r="AH1011" t="s">
        <v>1288</v>
      </c>
      <c r="AI1011" t="s">
        <v>845</v>
      </c>
      <c r="AK1011" t="s">
        <v>1289</v>
      </c>
      <c r="AL1011" t="s">
        <v>9640</v>
      </c>
      <c r="AN1011" s="59" t="s">
        <v>12040</v>
      </c>
      <c r="AP1011" s="59" t="s">
        <v>10635</v>
      </c>
      <c r="AT1011" s="150" t="s">
        <v>81</v>
      </c>
      <c r="AU1011" s="150" t="s">
        <v>81</v>
      </c>
      <c r="AV1011" s="150" t="s">
        <v>81</v>
      </c>
      <c r="AX1011" s="1" t="str">
        <f t="shared" si="195"/>
        <v/>
      </c>
      <c r="AY1011" s="1" t="str">
        <f t="shared" si="196"/>
        <v/>
      </c>
      <c r="BA1011" t="s">
        <v>4747</v>
      </c>
      <c r="BB1011" t="s">
        <v>14</v>
      </c>
      <c r="BY1011" t="s">
        <v>6303</v>
      </c>
      <c r="BZ1011" t="s">
        <v>14505</v>
      </c>
    </row>
    <row r="1012" spans="12:78" x14ac:dyDescent="0.25">
      <c r="L1012" s="8"/>
      <c r="M1012" s="8"/>
      <c r="N1012" s="8"/>
      <c r="O1012" s="8"/>
      <c r="AE1012" t="s">
        <v>81</v>
      </c>
      <c r="AF1012" t="s">
        <v>92</v>
      </c>
      <c r="AG1012" t="s">
        <v>93</v>
      </c>
      <c r="AH1012" t="s">
        <v>1290</v>
      </c>
      <c r="AI1012" t="s">
        <v>845</v>
      </c>
      <c r="AK1012" t="s">
        <v>1291</v>
      </c>
      <c r="AL1012" t="s">
        <v>9640</v>
      </c>
      <c r="AN1012" s="59" t="s">
        <v>12040</v>
      </c>
      <c r="AP1012" s="59" t="s">
        <v>10636</v>
      </c>
      <c r="AT1012" s="150" t="s">
        <v>81</v>
      </c>
      <c r="AU1012" s="150" t="s">
        <v>81</v>
      </c>
      <c r="AV1012" s="150" t="s">
        <v>81</v>
      </c>
      <c r="AX1012" s="1" t="str">
        <f t="shared" si="195"/>
        <v/>
      </c>
      <c r="AY1012" s="1" t="str">
        <f t="shared" si="196"/>
        <v/>
      </c>
      <c r="BA1012" t="s">
        <v>4748</v>
      </c>
      <c r="BB1012" t="s">
        <v>14</v>
      </c>
      <c r="BY1012" t="s">
        <v>6234</v>
      </c>
      <c r="BZ1012" t="s">
        <v>14505</v>
      </c>
    </row>
    <row r="1013" spans="12:78" x14ac:dyDescent="0.25">
      <c r="L1013" s="8"/>
      <c r="M1013" s="8"/>
      <c r="N1013" s="8"/>
      <c r="O1013" s="8"/>
      <c r="AE1013" t="s">
        <v>81</v>
      </c>
      <c r="AF1013" t="s">
        <v>96</v>
      </c>
      <c r="AG1013" t="s">
        <v>97</v>
      </c>
      <c r="AH1013" t="s">
        <v>81</v>
      </c>
      <c r="AI1013" t="s">
        <v>845</v>
      </c>
      <c r="AK1013" t="s">
        <v>1292</v>
      </c>
      <c r="AL1013" t="s">
        <v>9640</v>
      </c>
      <c r="AN1013" s="59" t="s">
        <v>12040</v>
      </c>
      <c r="AP1013" s="59" t="s">
        <v>10637</v>
      </c>
      <c r="AT1013" s="150" t="s">
        <v>81</v>
      </c>
      <c r="AU1013" s="150" t="s">
        <v>81</v>
      </c>
      <c r="AV1013" s="150" t="s">
        <v>81</v>
      </c>
      <c r="AX1013" s="1" t="str">
        <f t="shared" si="195"/>
        <v/>
      </c>
      <c r="AY1013" s="1" t="str">
        <f t="shared" si="196"/>
        <v/>
      </c>
      <c r="BA1013" t="s">
        <v>1364</v>
      </c>
      <c r="BB1013" t="s">
        <v>14</v>
      </c>
      <c r="BY1013" t="s">
        <v>6235</v>
      </c>
      <c r="BZ1013" t="s">
        <v>14505</v>
      </c>
    </row>
    <row r="1014" spans="12:78" x14ac:dyDescent="0.25">
      <c r="L1014" s="8"/>
      <c r="M1014" s="8"/>
      <c r="N1014" s="8"/>
      <c r="O1014" s="8"/>
      <c r="AE1014" t="s">
        <v>81</v>
      </c>
      <c r="AF1014" t="s">
        <v>100</v>
      </c>
      <c r="AG1014" t="s">
        <v>101</v>
      </c>
      <c r="AH1014" t="s">
        <v>81</v>
      </c>
      <c r="AI1014" t="s">
        <v>845</v>
      </c>
      <c r="AK1014" t="s">
        <v>1293</v>
      </c>
      <c r="AL1014" t="s">
        <v>9640</v>
      </c>
      <c r="AN1014" s="59" t="s">
        <v>12040</v>
      </c>
      <c r="AP1014" s="59" t="s">
        <v>10638</v>
      </c>
      <c r="AT1014" s="150" t="s">
        <v>81</v>
      </c>
      <c r="AU1014" s="150" t="s">
        <v>81</v>
      </c>
      <c r="AV1014" s="150" t="s">
        <v>81</v>
      </c>
      <c r="AX1014" s="1" t="str">
        <f t="shared" si="195"/>
        <v/>
      </c>
      <c r="AY1014" s="1" t="str">
        <f t="shared" si="196"/>
        <v/>
      </c>
      <c r="BA1014" t="s">
        <v>1356</v>
      </c>
      <c r="BB1014" t="s">
        <v>14</v>
      </c>
      <c r="BY1014" t="s">
        <v>13463</v>
      </c>
      <c r="BZ1014" t="s">
        <v>14505</v>
      </c>
    </row>
    <row r="1015" spans="12:78" x14ac:dyDescent="0.25">
      <c r="L1015" s="8"/>
      <c r="M1015" s="8"/>
      <c r="N1015" s="8"/>
      <c r="O1015" s="8"/>
      <c r="AE1015" t="s">
        <v>81</v>
      </c>
      <c r="AF1015" t="s">
        <v>104</v>
      </c>
      <c r="AG1015" t="s">
        <v>105</v>
      </c>
      <c r="AH1015" t="s">
        <v>81</v>
      </c>
      <c r="AI1015" t="s">
        <v>845</v>
      </c>
      <c r="AK1015" t="s">
        <v>1294</v>
      </c>
      <c r="AL1015" t="s">
        <v>9640</v>
      </c>
      <c r="AN1015" s="59" t="s">
        <v>12040</v>
      </c>
      <c r="AP1015" s="59" t="s">
        <v>10639</v>
      </c>
      <c r="AT1015" s="150" t="s">
        <v>81</v>
      </c>
      <c r="AU1015" s="150" t="s">
        <v>81</v>
      </c>
      <c r="AV1015" s="150" t="s">
        <v>81</v>
      </c>
      <c r="AX1015" s="1" t="str">
        <f t="shared" si="195"/>
        <v/>
      </c>
      <c r="AY1015" s="1" t="str">
        <f t="shared" si="196"/>
        <v/>
      </c>
      <c r="BA1015" t="s">
        <v>1352</v>
      </c>
      <c r="BB1015" t="s">
        <v>14</v>
      </c>
      <c r="BY1015" t="s">
        <v>13464</v>
      </c>
      <c r="BZ1015" t="s">
        <v>14505</v>
      </c>
    </row>
    <row r="1016" spans="12:78" x14ac:dyDescent="0.25">
      <c r="L1016" s="8"/>
      <c r="M1016" s="8"/>
      <c r="N1016" s="8"/>
      <c r="O1016" s="8"/>
      <c r="AE1016" t="s">
        <v>81</v>
      </c>
      <c r="AF1016" t="s">
        <v>108</v>
      </c>
      <c r="AG1016" t="s">
        <v>109</v>
      </c>
      <c r="AH1016" t="s">
        <v>81</v>
      </c>
      <c r="AI1016" t="s">
        <v>845</v>
      </c>
      <c r="AK1016" t="s">
        <v>1295</v>
      </c>
      <c r="AL1016" t="s">
        <v>9640</v>
      </c>
      <c r="AN1016" s="59" t="s">
        <v>12040</v>
      </c>
      <c r="AP1016" s="59" t="s">
        <v>10640</v>
      </c>
      <c r="AT1016" s="150" t="s">
        <v>81</v>
      </c>
      <c r="AU1016" s="150" t="s">
        <v>81</v>
      </c>
      <c r="AV1016" s="150" t="s">
        <v>81</v>
      </c>
      <c r="AX1016" s="1" t="str">
        <f t="shared" si="195"/>
        <v/>
      </c>
      <c r="AY1016" s="1" t="str">
        <f t="shared" si="196"/>
        <v/>
      </c>
      <c r="BA1016" t="s">
        <v>1360</v>
      </c>
      <c r="BB1016" t="s">
        <v>14</v>
      </c>
      <c r="BY1016" t="s">
        <v>13465</v>
      </c>
      <c r="BZ1016" t="s">
        <v>14505</v>
      </c>
    </row>
    <row r="1017" spans="12:78" x14ac:dyDescent="0.25">
      <c r="L1017" s="8"/>
      <c r="M1017" s="8"/>
      <c r="N1017" s="8"/>
      <c r="O1017" s="8"/>
      <c r="AE1017" t="s">
        <v>81</v>
      </c>
      <c r="AF1017" t="s">
        <v>840</v>
      </c>
      <c r="AG1017" t="s">
        <v>841</v>
      </c>
      <c r="AH1017" t="s">
        <v>81</v>
      </c>
      <c r="AI1017" t="s">
        <v>845</v>
      </c>
      <c r="AK1017" t="s">
        <v>81</v>
      </c>
      <c r="AL1017" t="s">
        <v>9640</v>
      </c>
      <c r="AN1017" s="59" t="s">
        <v>12040</v>
      </c>
      <c r="AP1017" s="59" t="s">
        <v>10641</v>
      </c>
      <c r="AT1017" s="150" t="s">
        <v>81</v>
      </c>
      <c r="AU1017" s="150" t="s">
        <v>81</v>
      </c>
      <c r="AV1017" s="150" t="s">
        <v>81</v>
      </c>
      <c r="AX1017" s="1" t="str">
        <f t="shared" si="195"/>
        <v/>
      </c>
      <c r="AY1017" s="1" t="str">
        <f t="shared" si="196"/>
        <v/>
      </c>
      <c r="BA1017" t="s">
        <v>4749</v>
      </c>
      <c r="BB1017" t="s">
        <v>14</v>
      </c>
      <c r="BY1017" t="s">
        <v>13466</v>
      </c>
      <c r="BZ1017" t="s">
        <v>14505</v>
      </c>
    </row>
    <row r="1018" spans="12:78" x14ac:dyDescent="0.25">
      <c r="L1018" s="8"/>
      <c r="M1018" s="8"/>
      <c r="N1018" s="8"/>
      <c r="O1018" s="8"/>
      <c r="AE1018" t="s">
        <v>81</v>
      </c>
      <c r="AF1018" t="s">
        <v>840</v>
      </c>
      <c r="AG1018" t="s">
        <v>841</v>
      </c>
      <c r="AH1018" t="s">
        <v>81</v>
      </c>
      <c r="AI1018" t="s">
        <v>845</v>
      </c>
      <c r="AK1018" t="s">
        <v>81</v>
      </c>
      <c r="AL1018" t="s">
        <v>9640</v>
      </c>
      <c r="AN1018" s="59" t="s">
        <v>12040</v>
      </c>
      <c r="AP1018" s="59" t="s">
        <v>10642</v>
      </c>
      <c r="AT1018" s="150" t="s">
        <v>81</v>
      </c>
      <c r="AU1018" s="150" t="s">
        <v>81</v>
      </c>
      <c r="AV1018" s="150" t="s">
        <v>81</v>
      </c>
      <c r="AX1018" s="1" t="str">
        <f t="shared" si="195"/>
        <v/>
      </c>
      <c r="AY1018" s="1" t="str">
        <f t="shared" si="196"/>
        <v/>
      </c>
      <c r="BA1018" t="s">
        <v>4750</v>
      </c>
      <c r="BB1018" t="s">
        <v>14</v>
      </c>
      <c r="BY1018" t="s">
        <v>13467</v>
      </c>
      <c r="BZ1018" t="s">
        <v>14505</v>
      </c>
    </row>
    <row r="1019" spans="12:78" x14ac:dyDescent="0.25">
      <c r="L1019" s="8"/>
      <c r="M1019" s="8"/>
      <c r="N1019" s="8"/>
      <c r="O1019" s="8"/>
      <c r="AE1019" t="s">
        <v>81</v>
      </c>
      <c r="AF1019" t="s">
        <v>840</v>
      </c>
      <c r="AG1019" t="s">
        <v>841</v>
      </c>
      <c r="AH1019" t="s">
        <v>81</v>
      </c>
      <c r="AI1019" t="s">
        <v>845</v>
      </c>
      <c r="AK1019" t="s">
        <v>81</v>
      </c>
      <c r="AL1019" t="s">
        <v>9640</v>
      </c>
      <c r="AN1019" s="59" t="s">
        <v>12040</v>
      </c>
      <c r="AP1019" s="59" t="s">
        <v>10643</v>
      </c>
      <c r="AT1019" s="150" t="s">
        <v>81</v>
      </c>
      <c r="AU1019" s="150" t="s">
        <v>81</v>
      </c>
      <c r="AV1019" s="150" t="s">
        <v>81</v>
      </c>
      <c r="AX1019" s="1" t="str">
        <f t="shared" si="195"/>
        <v/>
      </c>
      <c r="AY1019" s="1" t="str">
        <f t="shared" si="196"/>
        <v/>
      </c>
      <c r="BA1019" t="s">
        <v>4751</v>
      </c>
      <c r="BB1019" t="s">
        <v>14</v>
      </c>
      <c r="BY1019" t="s">
        <v>13468</v>
      </c>
      <c r="BZ1019" t="s">
        <v>14505</v>
      </c>
    </row>
    <row r="1020" spans="12:78" x14ac:dyDescent="0.25">
      <c r="L1020" s="8"/>
      <c r="M1020" s="8"/>
      <c r="N1020" s="8"/>
      <c r="O1020" s="8"/>
      <c r="AE1020" t="s">
        <v>81</v>
      </c>
      <c r="AF1020" t="s">
        <v>81</v>
      </c>
      <c r="AG1020" t="s">
        <v>81</v>
      </c>
      <c r="AH1020" t="s">
        <v>81</v>
      </c>
      <c r="AI1020" t="s">
        <v>845</v>
      </c>
      <c r="AK1020" t="s">
        <v>81</v>
      </c>
      <c r="AL1020" t="s">
        <v>9640</v>
      </c>
      <c r="AN1020" s="59" t="s">
        <v>12040</v>
      </c>
      <c r="AP1020" s="59" t="s">
        <v>10644</v>
      </c>
      <c r="AT1020" s="150" t="s">
        <v>81</v>
      </c>
      <c r="AU1020" s="150" t="s">
        <v>81</v>
      </c>
      <c r="AV1020" s="150" t="s">
        <v>81</v>
      </c>
      <c r="AX1020" s="1" t="str">
        <f t="shared" si="195"/>
        <v/>
      </c>
      <c r="AY1020" s="1" t="str">
        <f t="shared" si="196"/>
        <v/>
      </c>
      <c r="BA1020" t="s">
        <v>4752</v>
      </c>
      <c r="BB1020" t="s">
        <v>14</v>
      </c>
      <c r="BY1020" t="s">
        <v>13469</v>
      </c>
      <c r="BZ1020" t="s">
        <v>14505</v>
      </c>
    </row>
    <row r="1021" spans="12:78" x14ac:dyDescent="0.25">
      <c r="L1021" s="8"/>
      <c r="M1021" s="8"/>
      <c r="N1021" s="8"/>
      <c r="O1021" s="8"/>
      <c r="AE1021" t="s">
        <v>81</v>
      </c>
      <c r="AF1021" t="s">
        <v>81</v>
      </c>
      <c r="AG1021" t="s">
        <v>81</v>
      </c>
      <c r="AH1021" t="s">
        <v>81</v>
      </c>
      <c r="AI1021" t="s">
        <v>845</v>
      </c>
      <c r="AK1021" t="s">
        <v>81</v>
      </c>
      <c r="AL1021" t="s">
        <v>9640</v>
      </c>
      <c r="AN1021" s="59" t="s">
        <v>12040</v>
      </c>
      <c r="AP1021" s="59" t="s">
        <v>10645</v>
      </c>
      <c r="AT1021" s="150" t="s">
        <v>81</v>
      </c>
      <c r="AU1021" s="150" t="s">
        <v>81</v>
      </c>
      <c r="AV1021" s="150" t="s">
        <v>81</v>
      </c>
      <c r="AX1021" s="1" t="str">
        <f t="shared" si="195"/>
        <v/>
      </c>
      <c r="AY1021" s="1" t="str">
        <f t="shared" si="196"/>
        <v/>
      </c>
      <c r="BA1021" t="s">
        <v>4753</v>
      </c>
      <c r="BB1021" t="s">
        <v>14</v>
      </c>
      <c r="BY1021" t="s">
        <v>13470</v>
      </c>
      <c r="BZ1021" t="s">
        <v>14505</v>
      </c>
    </row>
    <row r="1022" spans="12:78" x14ac:dyDescent="0.25">
      <c r="L1022" s="8"/>
      <c r="M1022" s="8"/>
      <c r="N1022" s="8"/>
      <c r="O1022" s="8"/>
      <c r="AE1022" t="s">
        <v>81</v>
      </c>
      <c r="AF1022" t="s">
        <v>81</v>
      </c>
      <c r="AG1022" t="s">
        <v>81</v>
      </c>
      <c r="AH1022" t="s">
        <v>81</v>
      </c>
      <c r="AI1022" t="s">
        <v>845</v>
      </c>
      <c r="AK1022" t="s">
        <v>81</v>
      </c>
      <c r="AL1022" t="s">
        <v>9640</v>
      </c>
      <c r="AN1022" s="59" t="s">
        <v>12040</v>
      </c>
      <c r="AP1022" s="59" t="s">
        <v>10646</v>
      </c>
      <c r="AT1022" s="150" t="s">
        <v>81</v>
      </c>
      <c r="AU1022" s="150" t="s">
        <v>81</v>
      </c>
      <c r="AV1022" s="150" t="s">
        <v>81</v>
      </c>
      <c r="AX1022" s="1" t="str">
        <f t="shared" si="195"/>
        <v/>
      </c>
      <c r="AY1022" s="1" t="str">
        <f t="shared" si="196"/>
        <v/>
      </c>
      <c r="BA1022" t="s">
        <v>4754</v>
      </c>
      <c r="BB1022" t="s">
        <v>14</v>
      </c>
      <c r="BY1022" t="s">
        <v>13471</v>
      </c>
      <c r="BZ1022" t="s">
        <v>14505</v>
      </c>
    </row>
    <row r="1023" spans="12:78" x14ac:dyDescent="0.25">
      <c r="L1023" s="8"/>
      <c r="M1023" s="8"/>
      <c r="N1023" s="8"/>
      <c r="O1023" s="8"/>
      <c r="AE1023" t="s">
        <v>81</v>
      </c>
      <c r="AF1023" t="s">
        <v>81</v>
      </c>
      <c r="AG1023" t="s">
        <v>81</v>
      </c>
      <c r="AH1023" t="s">
        <v>81</v>
      </c>
      <c r="AI1023" t="s">
        <v>845</v>
      </c>
      <c r="AK1023" t="s">
        <v>81</v>
      </c>
      <c r="AL1023" t="s">
        <v>9640</v>
      </c>
      <c r="AN1023" s="59" t="s">
        <v>12040</v>
      </c>
      <c r="AP1023" s="59" t="s">
        <v>10647</v>
      </c>
      <c r="AT1023" s="150" t="s">
        <v>81</v>
      </c>
      <c r="AU1023" s="150" t="s">
        <v>81</v>
      </c>
      <c r="AV1023" s="150" t="s">
        <v>81</v>
      </c>
      <c r="AX1023" s="1" t="str">
        <f t="shared" si="195"/>
        <v/>
      </c>
      <c r="AY1023" s="1" t="str">
        <f t="shared" si="196"/>
        <v/>
      </c>
      <c r="BA1023" t="s">
        <v>4755</v>
      </c>
      <c r="BB1023" t="s">
        <v>14</v>
      </c>
      <c r="BY1023" t="s">
        <v>13472</v>
      </c>
      <c r="BZ1023" t="s">
        <v>14505</v>
      </c>
    </row>
    <row r="1024" spans="12:78" x14ac:dyDescent="0.25">
      <c r="L1024" s="8"/>
      <c r="M1024" s="8"/>
      <c r="N1024" s="8"/>
      <c r="O1024" s="8"/>
      <c r="AE1024" t="s">
        <v>81</v>
      </c>
      <c r="AF1024" t="s">
        <v>81</v>
      </c>
      <c r="AG1024" t="s">
        <v>81</v>
      </c>
      <c r="AH1024" t="s">
        <v>81</v>
      </c>
      <c r="AI1024" t="s">
        <v>845</v>
      </c>
      <c r="AK1024" t="s">
        <v>81</v>
      </c>
      <c r="AL1024" t="s">
        <v>9640</v>
      </c>
      <c r="AN1024" s="59" t="s">
        <v>12040</v>
      </c>
      <c r="AP1024" s="59" t="s">
        <v>10648</v>
      </c>
      <c r="AT1024" s="150" t="s">
        <v>81</v>
      </c>
      <c r="AU1024" s="150" t="s">
        <v>81</v>
      </c>
      <c r="AV1024" s="150" t="s">
        <v>81</v>
      </c>
      <c r="AX1024" s="1" t="str">
        <f t="shared" si="195"/>
        <v/>
      </c>
      <c r="AY1024" s="1" t="str">
        <f t="shared" si="196"/>
        <v/>
      </c>
      <c r="BA1024">
        <v>233699</v>
      </c>
      <c r="BB1024" t="s">
        <v>14</v>
      </c>
      <c r="BY1024" t="s">
        <v>5801</v>
      </c>
      <c r="BZ1024" t="s">
        <v>14505</v>
      </c>
    </row>
    <row r="1025" spans="12:78" x14ac:dyDescent="0.25">
      <c r="L1025" s="8"/>
      <c r="M1025" s="8"/>
      <c r="N1025" s="8"/>
      <c r="O1025" s="8"/>
      <c r="AE1025" t="s">
        <v>81</v>
      </c>
      <c r="AF1025" t="s">
        <v>81</v>
      </c>
      <c r="AG1025" t="s">
        <v>81</v>
      </c>
      <c r="AH1025" t="s">
        <v>81</v>
      </c>
      <c r="AI1025" t="s">
        <v>845</v>
      </c>
      <c r="AK1025" t="s">
        <v>81</v>
      </c>
      <c r="AL1025" t="s">
        <v>9640</v>
      </c>
      <c r="AN1025" s="59" t="s">
        <v>12040</v>
      </c>
      <c r="AP1025" s="59" t="s">
        <v>10649</v>
      </c>
      <c r="AT1025" s="150" t="s">
        <v>81</v>
      </c>
      <c r="AU1025" s="150" t="s">
        <v>81</v>
      </c>
      <c r="AV1025" s="150" t="s">
        <v>81</v>
      </c>
      <c r="AX1025" s="1" t="str">
        <f t="shared" si="195"/>
        <v/>
      </c>
      <c r="AY1025" s="1" t="str">
        <f t="shared" si="196"/>
        <v/>
      </c>
      <c r="BA1025" t="s">
        <v>4756</v>
      </c>
      <c r="BB1025" t="s">
        <v>14</v>
      </c>
      <c r="BY1025" t="s">
        <v>6058</v>
      </c>
      <c r="BZ1025" t="s">
        <v>14505</v>
      </c>
    </row>
    <row r="1026" spans="12:78" x14ac:dyDescent="0.25">
      <c r="L1026" s="8"/>
      <c r="M1026" s="8"/>
      <c r="N1026" s="8"/>
      <c r="O1026" s="8"/>
      <c r="AE1026" t="s">
        <v>81</v>
      </c>
      <c r="AF1026" t="s">
        <v>154</v>
      </c>
      <c r="AG1026" t="s">
        <v>155</v>
      </c>
      <c r="AH1026" t="s">
        <v>1296</v>
      </c>
      <c r="AI1026" t="s">
        <v>845</v>
      </c>
      <c r="AK1026" t="s">
        <v>1297</v>
      </c>
      <c r="AL1026" t="s">
        <v>9640</v>
      </c>
      <c r="AN1026" s="59" t="s">
        <v>12040</v>
      </c>
      <c r="AP1026" s="59" t="s">
        <v>10650</v>
      </c>
      <c r="AT1026" s="150" t="s">
        <v>81</v>
      </c>
      <c r="AU1026" s="150" t="s">
        <v>81</v>
      </c>
      <c r="AV1026" s="150" t="s">
        <v>81</v>
      </c>
      <c r="AX1026" s="1" t="str">
        <f t="shared" si="195"/>
        <v/>
      </c>
      <c r="AY1026" s="1" t="str">
        <f t="shared" si="196"/>
        <v/>
      </c>
      <c r="BA1026" t="s">
        <v>4757</v>
      </c>
      <c r="BB1026" t="s">
        <v>14</v>
      </c>
      <c r="BY1026" t="s">
        <v>5644</v>
      </c>
      <c r="BZ1026" t="s">
        <v>14505</v>
      </c>
    </row>
    <row r="1027" spans="12:78" x14ac:dyDescent="0.25">
      <c r="L1027" s="8"/>
      <c r="M1027" s="8"/>
      <c r="N1027" s="8"/>
      <c r="O1027" s="8"/>
      <c r="AE1027" t="s">
        <v>11875</v>
      </c>
      <c r="AF1027" t="s">
        <v>81</v>
      </c>
      <c r="AG1027" t="s">
        <v>81</v>
      </c>
      <c r="AH1027" t="s">
        <v>81</v>
      </c>
      <c r="AI1027" t="s">
        <v>845</v>
      </c>
      <c r="AK1027" t="s">
        <v>81</v>
      </c>
      <c r="AL1027" t="s">
        <v>9640</v>
      </c>
      <c r="AN1027" s="59" t="s">
        <v>12040</v>
      </c>
      <c r="AP1027" s="59" t="s">
        <v>10651</v>
      </c>
      <c r="AT1027" s="150" t="s">
        <v>81</v>
      </c>
      <c r="AU1027" s="150" t="s">
        <v>81</v>
      </c>
      <c r="AV1027" s="150" t="s">
        <v>81</v>
      </c>
      <c r="AX1027" s="1" t="str">
        <f t="shared" si="195"/>
        <v/>
      </c>
      <c r="AY1027" s="1" t="str">
        <f t="shared" si="196"/>
        <v/>
      </c>
      <c r="BA1027" t="s">
        <v>4758</v>
      </c>
      <c r="BB1027" t="s">
        <v>14</v>
      </c>
      <c r="BY1027" t="s">
        <v>5652</v>
      </c>
      <c r="BZ1027" t="s">
        <v>14505</v>
      </c>
    </row>
    <row r="1028" spans="12:78" x14ac:dyDescent="0.25">
      <c r="L1028" s="8"/>
      <c r="M1028" s="8"/>
      <c r="N1028" s="8"/>
      <c r="O1028" s="8"/>
      <c r="AN1028" s="59" t="s">
        <v>12040</v>
      </c>
      <c r="AP1028" s="59" t="s">
        <v>10652</v>
      </c>
      <c r="AT1028" s="150"/>
      <c r="AU1028" s="150"/>
      <c r="AV1028" s="150"/>
      <c r="AX1028" s="1" t="str">
        <f t="shared" si="195"/>
        <v/>
      </c>
      <c r="AY1028" s="1" t="str">
        <f t="shared" si="196"/>
        <v/>
      </c>
      <c r="BA1028" t="s">
        <v>4759</v>
      </c>
      <c r="BB1028" t="s">
        <v>14</v>
      </c>
      <c r="BY1028" t="s">
        <v>5651</v>
      </c>
      <c r="BZ1028" t="s">
        <v>14505</v>
      </c>
    </row>
    <row r="1029" spans="12:78" x14ac:dyDescent="0.25">
      <c r="L1029" s="8"/>
      <c r="M1029" s="8"/>
      <c r="N1029" s="8"/>
      <c r="O1029" s="8"/>
      <c r="AE1029" t="s">
        <v>85</v>
      </c>
      <c r="AF1029" t="s">
        <v>86</v>
      </c>
      <c r="AG1029" t="s">
        <v>87</v>
      </c>
      <c r="AH1029" t="s">
        <v>1298</v>
      </c>
      <c r="AI1029" t="s">
        <v>1299</v>
      </c>
      <c r="AK1029" t="s">
        <v>1300</v>
      </c>
      <c r="AL1029" t="s">
        <v>1301</v>
      </c>
      <c r="AN1029" s="59" t="s">
        <v>12041</v>
      </c>
      <c r="AP1029" s="59" t="s">
        <v>10653</v>
      </c>
      <c r="AT1029" s="150"/>
      <c r="AU1029" s="150"/>
      <c r="AV1029" s="150"/>
      <c r="AX1029" s="1" t="str">
        <f t="shared" si="195"/>
        <v/>
      </c>
      <c r="AY1029" s="1" t="str">
        <f t="shared" si="196"/>
        <v/>
      </c>
      <c r="BA1029" t="s">
        <v>4760</v>
      </c>
      <c r="BB1029" t="s">
        <v>14</v>
      </c>
      <c r="BY1029" t="s">
        <v>6723</v>
      </c>
      <c r="BZ1029" t="s">
        <v>14505</v>
      </c>
    </row>
    <row r="1030" spans="12:78" x14ac:dyDescent="0.25">
      <c r="L1030" s="8"/>
      <c r="M1030" s="8"/>
      <c r="N1030" s="8"/>
      <c r="O1030" s="8"/>
      <c r="AE1030" t="s">
        <v>81</v>
      </c>
      <c r="AF1030" t="s">
        <v>92</v>
      </c>
      <c r="AG1030" t="s">
        <v>93</v>
      </c>
      <c r="AH1030" t="s">
        <v>1302</v>
      </c>
      <c r="AI1030" t="s">
        <v>1299</v>
      </c>
      <c r="AK1030" t="s">
        <v>1303</v>
      </c>
      <c r="AL1030" t="s">
        <v>1301</v>
      </c>
      <c r="AN1030" s="59" t="s">
        <v>12041</v>
      </c>
      <c r="AP1030" s="59" t="s">
        <v>10654</v>
      </c>
      <c r="AT1030" s="150"/>
      <c r="AU1030" s="150"/>
      <c r="AV1030" s="150"/>
      <c r="AX1030" s="1" t="str">
        <f t="shared" ref="AX1030:AX1093" si="197">IF(AU1030="","",CONCATENATE("(",RIGHT(AU1030,5),"-",RIGHT(AV1030,5),")"))</f>
        <v/>
      </c>
      <c r="AY1030" s="1" t="str">
        <f t="shared" ref="AY1030:AY1093" si="198">IF(AT1046=AT1030,"",CONCATENATE(IF(AT1045=AT1030,AX1045,""),IF(AT1044=AT1030,AX1044,""),IF(AT1043=AT1030,AX1043,""),IF(AT1042=AT1030,AX1042,""),IF(AT1041=AT1030,AX1041,""),IF(AT1040=AT1030,AX1040,""),IF(AT1039=AT1030,AX1039,""),IF(AT1038=AT1030,AX1038,""),IF(AT1037=AT1030,AX1037,""),IF(AT1036=AT1030,AX1036,""),IF(AT1035=AT1030,AX1035,""),IF(AT1034=AT1030,AX1034,""),IF(AT1033=AT1030,AX1033,""),IF(AT1032=AT1030,AX1032,""),IF(AT1031=AT1030,AX1031,""),IF(AT1029=AT1030,AX1029,""),AX1030))</f>
        <v/>
      </c>
      <c r="BA1030" t="s">
        <v>4761</v>
      </c>
      <c r="BB1030" t="s">
        <v>14</v>
      </c>
      <c r="BY1030" t="s">
        <v>6722</v>
      </c>
      <c r="BZ1030" t="s">
        <v>14505</v>
      </c>
    </row>
    <row r="1031" spans="12:78" x14ac:dyDescent="0.25">
      <c r="L1031" s="8"/>
      <c r="M1031" s="8"/>
      <c r="N1031" s="8"/>
      <c r="O1031" s="8"/>
      <c r="AE1031" t="s">
        <v>81</v>
      </c>
      <c r="AF1031" t="s">
        <v>96</v>
      </c>
      <c r="AG1031" t="s">
        <v>97</v>
      </c>
      <c r="AH1031" t="s">
        <v>1304</v>
      </c>
      <c r="AI1031" t="s">
        <v>1299</v>
      </c>
      <c r="AK1031" t="s">
        <v>1305</v>
      </c>
      <c r="AL1031" t="s">
        <v>1301</v>
      </c>
      <c r="AN1031" s="59" t="s">
        <v>12041</v>
      </c>
      <c r="AP1031" s="59" t="s">
        <v>10655</v>
      </c>
      <c r="AT1031" s="150"/>
      <c r="AU1031" s="150"/>
      <c r="AV1031" s="150"/>
      <c r="AX1031" s="1" t="str">
        <f t="shared" si="197"/>
        <v/>
      </c>
      <c r="AY1031" s="1" t="str">
        <f t="shared" si="198"/>
        <v/>
      </c>
      <c r="BA1031" t="s">
        <v>4762</v>
      </c>
      <c r="BB1031" t="s">
        <v>14</v>
      </c>
      <c r="BY1031" t="s">
        <v>13473</v>
      </c>
      <c r="BZ1031" t="s">
        <v>14505</v>
      </c>
    </row>
    <row r="1032" spans="12:78" x14ac:dyDescent="0.25">
      <c r="L1032" s="8"/>
      <c r="M1032" s="8"/>
      <c r="N1032" s="8"/>
      <c r="O1032" s="8"/>
      <c r="AE1032" t="s">
        <v>81</v>
      </c>
      <c r="AF1032" t="s">
        <v>100</v>
      </c>
      <c r="AG1032" t="s">
        <v>101</v>
      </c>
      <c r="AH1032" t="s">
        <v>1306</v>
      </c>
      <c r="AI1032" t="s">
        <v>1299</v>
      </c>
      <c r="AK1032" t="s">
        <v>1307</v>
      </c>
      <c r="AL1032" t="s">
        <v>1301</v>
      </c>
      <c r="AN1032" s="59" t="s">
        <v>12041</v>
      </c>
      <c r="AP1032" s="59" t="s">
        <v>10656</v>
      </c>
      <c r="AT1032" s="150"/>
      <c r="AU1032" s="150"/>
      <c r="AV1032" s="150"/>
      <c r="AX1032" s="1" t="str">
        <f t="shared" si="197"/>
        <v/>
      </c>
      <c r="AY1032" s="1" t="str">
        <f t="shared" si="198"/>
        <v/>
      </c>
      <c r="BA1032" t="s">
        <v>4763</v>
      </c>
      <c r="BB1032" t="s">
        <v>14</v>
      </c>
      <c r="BY1032" t="s">
        <v>13474</v>
      </c>
      <c r="BZ1032" t="s">
        <v>14505</v>
      </c>
    </row>
    <row r="1033" spans="12:78" x14ac:dyDescent="0.25">
      <c r="L1033" s="8"/>
      <c r="M1033" s="8"/>
      <c r="N1033" s="8"/>
      <c r="O1033" s="8"/>
      <c r="AE1033" t="s">
        <v>81</v>
      </c>
      <c r="AF1033" t="s">
        <v>104</v>
      </c>
      <c r="AG1033" t="s">
        <v>105</v>
      </c>
      <c r="AH1033" t="s">
        <v>1308</v>
      </c>
      <c r="AI1033" t="s">
        <v>1299</v>
      </c>
      <c r="AK1033" t="s">
        <v>1309</v>
      </c>
      <c r="AL1033" t="s">
        <v>1301</v>
      </c>
      <c r="AN1033" s="59" t="s">
        <v>12041</v>
      </c>
      <c r="AP1033" s="59" t="s">
        <v>10657</v>
      </c>
      <c r="AT1033" s="150"/>
      <c r="AU1033" s="150"/>
      <c r="AV1033" s="150"/>
      <c r="AX1033" s="1" t="str">
        <f t="shared" si="197"/>
        <v/>
      </c>
      <c r="AY1033" s="1" t="str">
        <f t="shared" si="198"/>
        <v/>
      </c>
      <c r="BA1033" t="s">
        <v>4764</v>
      </c>
      <c r="BB1033" t="s">
        <v>14</v>
      </c>
      <c r="BY1033" t="s">
        <v>9274</v>
      </c>
      <c r="BZ1033" t="s">
        <v>14505</v>
      </c>
    </row>
    <row r="1034" spans="12:78" x14ac:dyDescent="0.25">
      <c r="L1034" s="8"/>
      <c r="M1034" s="8"/>
      <c r="N1034" s="8"/>
      <c r="O1034" s="8"/>
      <c r="AE1034" t="s">
        <v>81</v>
      </c>
      <c r="AF1034" t="s">
        <v>108</v>
      </c>
      <c r="AG1034" t="s">
        <v>109</v>
      </c>
      <c r="AH1034" t="s">
        <v>1310</v>
      </c>
      <c r="AI1034" t="s">
        <v>1299</v>
      </c>
      <c r="AK1034" t="s">
        <v>1311</v>
      </c>
      <c r="AL1034" t="s">
        <v>1301</v>
      </c>
      <c r="AN1034" s="59" t="s">
        <v>12041</v>
      </c>
      <c r="AP1034" s="59" t="s">
        <v>10658</v>
      </c>
      <c r="AT1034" s="150"/>
      <c r="AU1034" s="150"/>
      <c r="AV1034" s="150"/>
      <c r="AX1034" s="1" t="str">
        <f t="shared" si="197"/>
        <v/>
      </c>
      <c r="AY1034" s="1" t="str">
        <f t="shared" si="198"/>
        <v/>
      </c>
      <c r="BA1034" t="s">
        <v>4765</v>
      </c>
      <c r="BB1034" t="s">
        <v>14</v>
      </c>
      <c r="BY1034" t="s">
        <v>13475</v>
      </c>
      <c r="BZ1034" t="s">
        <v>14505</v>
      </c>
    </row>
    <row r="1035" spans="12:78" x14ac:dyDescent="0.25">
      <c r="L1035" s="8"/>
      <c r="M1035" s="8"/>
      <c r="N1035" s="8"/>
      <c r="O1035" s="8"/>
      <c r="AE1035" t="s">
        <v>81</v>
      </c>
      <c r="AF1035" t="s">
        <v>1312</v>
      </c>
      <c r="AG1035" t="s">
        <v>1313</v>
      </c>
      <c r="AH1035" t="s">
        <v>1314</v>
      </c>
      <c r="AI1035" t="s">
        <v>1299</v>
      </c>
      <c r="AK1035" t="s">
        <v>1315</v>
      </c>
      <c r="AL1035" t="s">
        <v>1301</v>
      </c>
      <c r="AN1035" s="59" t="s">
        <v>12041</v>
      </c>
      <c r="AP1035" s="59" t="s">
        <v>10659</v>
      </c>
      <c r="AT1035" s="150"/>
      <c r="AU1035" s="150"/>
      <c r="AV1035" s="150"/>
      <c r="AX1035" s="1" t="str">
        <f t="shared" si="197"/>
        <v/>
      </c>
      <c r="AY1035" s="1" t="str">
        <f t="shared" si="198"/>
        <v/>
      </c>
      <c r="BA1035" t="s">
        <v>4766</v>
      </c>
      <c r="BB1035" t="s">
        <v>14</v>
      </c>
      <c r="BY1035" t="s">
        <v>13476</v>
      </c>
      <c r="BZ1035" t="s">
        <v>14505</v>
      </c>
    </row>
    <row r="1036" spans="12:78" x14ac:dyDescent="0.25">
      <c r="L1036" s="8"/>
      <c r="M1036" s="8"/>
      <c r="N1036" s="8"/>
      <c r="O1036" s="8"/>
      <c r="AE1036" t="s">
        <v>81</v>
      </c>
      <c r="AF1036" t="s">
        <v>444</v>
      </c>
      <c r="AG1036" t="s">
        <v>444</v>
      </c>
      <c r="AH1036" t="s">
        <v>1316</v>
      </c>
      <c r="AI1036" t="s">
        <v>1299</v>
      </c>
      <c r="AK1036" t="s">
        <v>1316</v>
      </c>
      <c r="AL1036" t="s">
        <v>1301</v>
      </c>
      <c r="AN1036" s="59" t="s">
        <v>12041</v>
      </c>
      <c r="AP1036" s="59" t="s">
        <v>10660</v>
      </c>
      <c r="AT1036" s="150"/>
      <c r="AU1036" s="150"/>
      <c r="AV1036" s="150"/>
      <c r="AX1036" s="1" t="str">
        <f t="shared" si="197"/>
        <v/>
      </c>
      <c r="AY1036" s="1" t="str">
        <f t="shared" si="198"/>
        <v/>
      </c>
      <c r="BA1036" t="s">
        <v>4767</v>
      </c>
      <c r="BB1036" t="s">
        <v>14</v>
      </c>
      <c r="BY1036" t="s">
        <v>13477</v>
      </c>
      <c r="BZ1036" t="s">
        <v>14505</v>
      </c>
    </row>
    <row r="1037" spans="12:78" x14ac:dyDescent="0.25">
      <c r="L1037" s="8"/>
      <c r="M1037" s="8"/>
      <c r="N1037" s="8"/>
      <c r="O1037" s="8"/>
      <c r="AE1037" t="s">
        <v>81</v>
      </c>
      <c r="AF1037" t="s">
        <v>444</v>
      </c>
      <c r="AG1037" t="s">
        <v>444</v>
      </c>
      <c r="AH1037" t="s">
        <v>1317</v>
      </c>
      <c r="AI1037" t="s">
        <v>1299</v>
      </c>
      <c r="AK1037" t="s">
        <v>1318</v>
      </c>
      <c r="AL1037" t="s">
        <v>1301</v>
      </c>
      <c r="AN1037" s="59" t="s">
        <v>12041</v>
      </c>
      <c r="AP1037" s="59" t="s">
        <v>10661</v>
      </c>
      <c r="AT1037" s="150"/>
      <c r="AU1037" s="150"/>
      <c r="AV1037" s="150"/>
      <c r="AX1037" s="1" t="str">
        <f t="shared" si="197"/>
        <v/>
      </c>
      <c r="AY1037" s="1" t="str">
        <f t="shared" si="198"/>
        <v/>
      </c>
      <c r="BA1037" t="s">
        <v>4768</v>
      </c>
      <c r="BB1037" t="s">
        <v>14</v>
      </c>
      <c r="BY1037" t="s">
        <v>13478</v>
      </c>
      <c r="BZ1037" t="s">
        <v>14505</v>
      </c>
    </row>
    <row r="1038" spans="12:78" x14ac:dyDescent="0.25">
      <c r="L1038" s="8"/>
      <c r="M1038" s="8"/>
      <c r="N1038" s="8"/>
      <c r="O1038" s="8"/>
      <c r="AE1038" t="s">
        <v>81</v>
      </c>
      <c r="AF1038" t="s">
        <v>444</v>
      </c>
      <c r="AG1038" t="s">
        <v>444</v>
      </c>
      <c r="AH1038" t="s">
        <v>1319</v>
      </c>
      <c r="AI1038" t="s">
        <v>1299</v>
      </c>
      <c r="AK1038" t="s">
        <v>1320</v>
      </c>
      <c r="AL1038" t="s">
        <v>1301</v>
      </c>
      <c r="AN1038" s="59" t="s">
        <v>12041</v>
      </c>
      <c r="AP1038" s="59" t="s">
        <v>10662</v>
      </c>
      <c r="AT1038" s="150"/>
      <c r="AU1038" s="150"/>
      <c r="AV1038" s="150"/>
      <c r="AX1038" s="1" t="str">
        <f t="shared" si="197"/>
        <v/>
      </c>
      <c r="AY1038" s="1" t="str">
        <f t="shared" si="198"/>
        <v/>
      </c>
      <c r="BA1038" t="s">
        <v>4769</v>
      </c>
      <c r="BB1038" t="s">
        <v>14</v>
      </c>
      <c r="BY1038" t="s">
        <v>13479</v>
      </c>
      <c r="BZ1038" t="s">
        <v>14505</v>
      </c>
    </row>
    <row r="1039" spans="12:78" x14ac:dyDescent="0.25">
      <c r="L1039" s="8"/>
      <c r="M1039" s="8"/>
      <c r="N1039" s="8"/>
      <c r="O1039" s="8"/>
      <c r="AE1039" t="s">
        <v>81</v>
      </c>
      <c r="AF1039" t="s">
        <v>444</v>
      </c>
      <c r="AG1039" t="s">
        <v>444</v>
      </c>
      <c r="AH1039" t="s">
        <v>1321</v>
      </c>
      <c r="AI1039" t="s">
        <v>1299</v>
      </c>
      <c r="AK1039" t="s">
        <v>1322</v>
      </c>
      <c r="AL1039" t="s">
        <v>1301</v>
      </c>
      <c r="AN1039" s="59" t="s">
        <v>12041</v>
      </c>
      <c r="AP1039" s="59" t="s">
        <v>10663</v>
      </c>
      <c r="AT1039" s="150"/>
      <c r="AU1039" s="150"/>
      <c r="AV1039" s="150"/>
      <c r="AX1039" s="1" t="str">
        <f t="shared" si="197"/>
        <v/>
      </c>
      <c r="AY1039" s="1" t="str">
        <f t="shared" si="198"/>
        <v/>
      </c>
      <c r="BA1039">
        <v>771615</v>
      </c>
      <c r="BB1039" t="s">
        <v>14</v>
      </c>
      <c r="BY1039" t="s">
        <v>13480</v>
      </c>
      <c r="BZ1039" t="s">
        <v>14505</v>
      </c>
    </row>
    <row r="1040" spans="12:78" x14ac:dyDescent="0.25">
      <c r="L1040" s="8"/>
      <c r="M1040" s="8"/>
      <c r="N1040" s="8"/>
      <c r="O1040" s="8"/>
      <c r="AE1040" t="s">
        <v>81</v>
      </c>
      <c r="AF1040" t="s">
        <v>1323</v>
      </c>
      <c r="AG1040" t="s">
        <v>1324</v>
      </c>
      <c r="AH1040" t="s">
        <v>1325</v>
      </c>
      <c r="AI1040" t="s">
        <v>1299</v>
      </c>
      <c r="AK1040" t="s">
        <v>1326</v>
      </c>
      <c r="AL1040" t="s">
        <v>1301</v>
      </c>
      <c r="AN1040" s="59" t="s">
        <v>12041</v>
      </c>
      <c r="AP1040" s="59" t="s">
        <v>10664</v>
      </c>
      <c r="AT1040" s="150"/>
      <c r="AU1040" s="150"/>
      <c r="AV1040" s="150"/>
      <c r="AX1040" s="1" t="str">
        <f t="shared" si="197"/>
        <v/>
      </c>
      <c r="AY1040" s="1" t="str">
        <f t="shared" si="198"/>
        <v/>
      </c>
      <c r="BA1040">
        <v>235325</v>
      </c>
      <c r="BB1040" t="s">
        <v>14</v>
      </c>
      <c r="BY1040" t="s">
        <v>13481</v>
      </c>
      <c r="BZ1040" t="s">
        <v>14505</v>
      </c>
    </row>
    <row r="1041" spans="12:78" x14ac:dyDescent="0.25">
      <c r="L1041" s="8"/>
      <c r="M1041" s="8"/>
      <c r="N1041" s="8"/>
      <c r="O1041" s="8"/>
      <c r="AE1041" t="s">
        <v>81</v>
      </c>
      <c r="AF1041" t="s">
        <v>444</v>
      </c>
      <c r="AG1041" t="s">
        <v>444</v>
      </c>
      <c r="AH1041" t="s">
        <v>1327</v>
      </c>
      <c r="AI1041" t="s">
        <v>1299</v>
      </c>
      <c r="AK1041" t="s">
        <v>1328</v>
      </c>
      <c r="AL1041" t="s">
        <v>1301</v>
      </c>
      <c r="AN1041" s="59" t="s">
        <v>12041</v>
      </c>
      <c r="AP1041" s="59" t="s">
        <v>10665</v>
      </c>
      <c r="AT1041" s="150"/>
      <c r="AU1041" s="150"/>
      <c r="AV1041" s="150"/>
      <c r="AX1041" s="1" t="str">
        <f t="shared" si="197"/>
        <v/>
      </c>
      <c r="AY1041" s="1" t="str">
        <f t="shared" si="198"/>
        <v/>
      </c>
      <c r="BA1041">
        <v>235279</v>
      </c>
      <c r="BB1041" t="s">
        <v>14</v>
      </c>
      <c r="BY1041" t="s">
        <v>13482</v>
      </c>
      <c r="BZ1041" t="s">
        <v>14505</v>
      </c>
    </row>
    <row r="1042" spans="12:78" x14ac:dyDescent="0.25">
      <c r="L1042" s="8"/>
      <c r="M1042" s="8"/>
      <c r="N1042" s="8"/>
      <c r="O1042" s="8"/>
      <c r="AE1042" t="s">
        <v>81</v>
      </c>
      <c r="AF1042" t="s">
        <v>81</v>
      </c>
      <c r="AG1042" t="s">
        <v>81</v>
      </c>
      <c r="AH1042" t="s">
        <v>81</v>
      </c>
      <c r="AI1042" t="s">
        <v>1299</v>
      </c>
      <c r="AK1042" t="s">
        <v>81</v>
      </c>
      <c r="AL1042" t="s">
        <v>1301</v>
      </c>
      <c r="AN1042" s="59" t="s">
        <v>12041</v>
      </c>
      <c r="AP1042" s="59" t="s">
        <v>10666</v>
      </c>
      <c r="AT1042" s="150"/>
      <c r="AU1042" s="150"/>
      <c r="AV1042" s="150"/>
      <c r="AX1042" s="1" t="str">
        <f t="shared" si="197"/>
        <v/>
      </c>
      <c r="AY1042" s="1" t="str">
        <f t="shared" si="198"/>
        <v/>
      </c>
      <c r="BA1042">
        <v>233700</v>
      </c>
      <c r="BB1042" t="s">
        <v>14</v>
      </c>
      <c r="BY1042" t="s">
        <v>13483</v>
      </c>
      <c r="BZ1042" t="s">
        <v>14505</v>
      </c>
    </row>
    <row r="1043" spans="12:78" x14ac:dyDescent="0.25">
      <c r="L1043" s="8"/>
      <c r="M1043" s="8"/>
      <c r="N1043" s="8"/>
      <c r="O1043" s="8"/>
      <c r="AE1043" t="s">
        <v>81</v>
      </c>
      <c r="AF1043" t="s">
        <v>81</v>
      </c>
      <c r="AG1043" t="s">
        <v>81</v>
      </c>
      <c r="AH1043" t="s">
        <v>81</v>
      </c>
      <c r="AI1043" t="s">
        <v>1299</v>
      </c>
      <c r="AK1043" t="s">
        <v>81</v>
      </c>
      <c r="AL1043" t="s">
        <v>1301</v>
      </c>
      <c r="AN1043" s="59" t="s">
        <v>12041</v>
      </c>
      <c r="AP1043" s="59" t="s">
        <v>10667</v>
      </c>
      <c r="AT1043" s="150"/>
      <c r="AU1043" s="150"/>
      <c r="AV1043" s="150"/>
      <c r="AX1043" s="1" t="str">
        <f t="shared" si="197"/>
        <v/>
      </c>
      <c r="AY1043" s="1" t="str">
        <f t="shared" si="198"/>
        <v/>
      </c>
      <c r="BA1043" t="s">
        <v>4770</v>
      </c>
      <c r="BB1043" t="s">
        <v>14</v>
      </c>
      <c r="BY1043" t="s">
        <v>13484</v>
      </c>
      <c r="BZ1043" t="s">
        <v>14505</v>
      </c>
    </row>
    <row r="1044" spans="12:78" x14ac:dyDescent="0.25">
      <c r="L1044" s="8"/>
      <c r="M1044" s="8"/>
      <c r="N1044" s="8"/>
      <c r="O1044" s="8"/>
      <c r="AE1044" t="s">
        <v>81</v>
      </c>
      <c r="AF1044" t="s">
        <v>81</v>
      </c>
      <c r="AG1044" t="s">
        <v>81</v>
      </c>
      <c r="AH1044" t="s">
        <v>81</v>
      </c>
      <c r="AI1044" t="s">
        <v>1299</v>
      </c>
      <c r="AK1044" t="s">
        <v>81</v>
      </c>
      <c r="AL1044" t="s">
        <v>1301</v>
      </c>
      <c r="AN1044" s="59" t="s">
        <v>12041</v>
      </c>
      <c r="AP1044" s="59" t="s">
        <v>10668</v>
      </c>
      <c r="AT1044" s="150"/>
      <c r="AU1044" s="150"/>
      <c r="AV1044" s="150"/>
      <c r="AX1044" s="1" t="str">
        <f t="shared" si="197"/>
        <v/>
      </c>
      <c r="AY1044" s="1" t="str">
        <f t="shared" si="198"/>
        <v/>
      </c>
      <c r="BA1044" t="s">
        <v>4771</v>
      </c>
      <c r="BB1044" t="s">
        <v>14</v>
      </c>
      <c r="BY1044" t="s">
        <v>13485</v>
      </c>
      <c r="BZ1044" t="s">
        <v>14505</v>
      </c>
    </row>
    <row r="1045" spans="12:78" x14ac:dyDescent="0.25">
      <c r="L1045" s="8"/>
      <c r="M1045" s="8"/>
      <c r="N1045" s="8"/>
      <c r="O1045" s="8"/>
      <c r="AE1045" t="s">
        <v>81</v>
      </c>
      <c r="AF1045" t="s">
        <v>81</v>
      </c>
      <c r="AG1045" t="s">
        <v>81</v>
      </c>
      <c r="AH1045" t="s">
        <v>81</v>
      </c>
      <c r="AI1045" t="s">
        <v>1299</v>
      </c>
      <c r="AK1045" t="s">
        <v>81</v>
      </c>
      <c r="AL1045" t="s">
        <v>1301</v>
      </c>
      <c r="AN1045" s="59" t="s">
        <v>12041</v>
      </c>
      <c r="AP1045" s="59" t="s">
        <v>10669</v>
      </c>
      <c r="AT1045" s="150"/>
      <c r="AU1045" s="150"/>
      <c r="AV1045" s="150"/>
      <c r="AX1045" s="1" t="str">
        <f t="shared" si="197"/>
        <v/>
      </c>
      <c r="AY1045" s="1" t="str">
        <f t="shared" si="198"/>
        <v/>
      </c>
      <c r="BA1045" t="s">
        <v>4772</v>
      </c>
      <c r="BB1045" t="s">
        <v>14</v>
      </c>
      <c r="BY1045" t="s">
        <v>9376</v>
      </c>
      <c r="BZ1045" t="s">
        <v>14505</v>
      </c>
    </row>
    <row r="1046" spans="12:78" x14ac:dyDescent="0.25">
      <c r="L1046" s="8"/>
      <c r="M1046" s="8"/>
      <c r="N1046" s="8"/>
      <c r="O1046" s="8"/>
      <c r="AE1046" t="s">
        <v>81</v>
      </c>
      <c r="AF1046" t="s">
        <v>81</v>
      </c>
      <c r="AG1046" t="s">
        <v>81</v>
      </c>
      <c r="AH1046" t="s">
        <v>81</v>
      </c>
      <c r="AI1046" t="s">
        <v>1299</v>
      </c>
      <c r="AK1046" t="s">
        <v>81</v>
      </c>
      <c r="AL1046" t="s">
        <v>1301</v>
      </c>
      <c r="AN1046" s="59" t="s">
        <v>12041</v>
      </c>
      <c r="AP1046" s="59" t="s">
        <v>10670</v>
      </c>
      <c r="AT1046" s="150"/>
      <c r="AU1046" s="150"/>
      <c r="AV1046" s="150"/>
      <c r="AX1046" s="1" t="str">
        <f t="shared" si="197"/>
        <v/>
      </c>
      <c r="AY1046" s="1" t="str">
        <f t="shared" si="198"/>
        <v/>
      </c>
      <c r="BA1046" t="s">
        <v>4773</v>
      </c>
      <c r="BB1046" t="s">
        <v>14</v>
      </c>
      <c r="BY1046" t="s">
        <v>6581</v>
      </c>
      <c r="BZ1046" t="s">
        <v>14505</v>
      </c>
    </row>
    <row r="1047" spans="12:78" x14ac:dyDescent="0.25">
      <c r="L1047" s="8"/>
      <c r="M1047" s="8"/>
      <c r="N1047" s="8"/>
      <c r="O1047" s="8"/>
      <c r="AE1047" t="s">
        <v>81</v>
      </c>
      <c r="AF1047" t="s">
        <v>81</v>
      </c>
      <c r="AG1047" t="s">
        <v>81</v>
      </c>
      <c r="AH1047" t="s">
        <v>81</v>
      </c>
      <c r="AI1047" t="s">
        <v>1299</v>
      </c>
      <c r="AK1047" t="s">
        <v>81</v>
      </c>
      <c r="AL1047" t="s">
        <v>1301</v>
      </c>
      <c r="AN1047" s="59" t="s">
        <v>12041</v>
      </c>
      <c r="AP1047" s="59" t="s">
        <v>10671</v>
      </c>
      <c r="AT1047" s="150"/>
      <c r="AU1047" s="150"/>
      <c r="AV1047" s="150"/>
      <c r="AX1047" s="1" t="str">
        <f t="shared" si="197"/>
        <v/>
      </c>
      <c r="AY1047" s="1" t="str">
        <f t="shared" si="198"/>
        <v/>
      </c>
      <c r="BA1047" t="s">
        <v>4774</v>
      </c>
      <c r="BB1047" t="s">
        <v>14</v>
      </c>
      <c r="BY1047" t="s">
        <v>6580</v>
      </c>
      <c r="BZ1047" t="s">
        <v>14505</v>
      </c>
    </row>
    <row r="1048" spans="12:78" x14ac:dyDescent="0.25">
      <c r="L1048" s="8"/>
      <c r="M1048" s="8"/>
      <c r="N1048" s="8"/>
      <c r="O1048" s="8"/>
      <c r="AE1048" t="s">
        <v>81</v>
      </c>
      <c r="AF1048" t="s">
        <v>81</v>
      </c>
      <c r="AG1048" t="s">
        <v>81</v>
      </c>
      <c r="AH1048" t="s">
        <v>81</v>
      </c>
      <c r="AI1048" t="s">
        <v>1299</v>
      </c>
      <c r="AK1048" t="s">
        <v>81</v>
      </c>
      <c r="AL1048" t="s">
        <v>1301</v>
      </c>
      <c r="AN1048" s="59" t="s">
        <v>12041</v>
      </c>
      <c r="AP1048" s="59" t="s">
        <v>10672</v>
      </c>
      <c r="AT1048" s="150"/>
      <c r="AU1048" s="150"/>
      <c r="AV1048" s="150"/>
      <c r="AX1048" s="1" t="str">
        <f t="shared" si="197"/>
        <v/>
      </c>
      <c r="AY1048" s="1" t="str">
        <f t="shared" si="198"/>
        <v/>
      </c>
      <c r="BA1048" t="s">
        <v>4775</v>
      </c>
      <c r="BB1048" t="s">
        <v>14</v>
      </c>
      <c r="BY1048" t="s">
        <v>6579</v>
      </c>
      <c r="BZ1048" t="s">
        <v>14505</v>
      </c>
    </row>
    <row r="1049" spans="12:78" x14ac:dyDescent="0.25">
      <c r="L1049" s="8"/>
      <c r="M1049" s="8"/>
      <c r="N1049" s="8"/>
      <c r="O1049" s="8"/>
      <c r="AE1049" t="s">
        <v>81</v>
      </c>
      <c r="AF1049" t="s">
        <v>81</v>
      </c>
      <c r="AG1049" t="s">
        <v>81</v>
      </c>
      <c r="AH1049" t="s">
        <v>81</v>
      </c>
      <c r="AI1049" t="s">
        <v>1299</v>
      </c>
      <c r="AK1049" t="s">
        <v>81</v>
      </c>
      <c r="AL1049" t="s">
        <v>1301</v>
      </c>
      <c r="AN1049" s="59" t="s">
        <v>12041</v>
      </c>
      <c r="AP1049" s="59" t="s">
        <v>10673</v>
      </c>
      <c r="AT1049" s="150"/>
      <c r="AU1049" s="150"/>
      <c r="AV1049" s="150"/>
      <c r="AX1049" s="1" t="str">
        <f t="shared" si="197"/>
        <v/>
      </c>
      <c r="AY1049" s="1" t="str">
        <f t="shared" si="198"/>
        <v/>
      </c>
      <c r="BA1049" t="s">
        <v>4776</v>
      </c>
      <c r="BB1049" t="s">
        <v>14</v>
      </c>
      <c r="BY1049" t="s">
        <v>6525</v>
      </c>
      <c r="BZ1049" t="s">
        <v>14505</v>
      </c>
    </row>
    <row r="1050" spans="12:78" x14ac:dyDescent="0.25">
      <c r="L1050" s="8"/>
      <c r="M1050" s="8"/>
      <c r="N1050" s="8"/>
      <c r="O1050" s="8"/>
      <c r="AE1050" t="s">
        <v>81</v>
      </c>
      <c r="AF1050" t="s">
        <v>81</v>
      </c>
      <c r="AG1050" t="s">
        <v>81</v>
      </c>
      <c r="AH1050" t="s">
        <v>81</v>
      </c>
      <c r="AI1050" t="s">
        <v>1299</v>
      </c>
      <c r="AK1050" t="s">
        <v>81</v>
      </c>
      <c r="AL1050" t="s">
        <v>1301</v>
      </c>
      <c r="AN1050" s="59" t="s">
        <v>12041</v>
      </c>
      <c r="AP1050" s="59" t="s">
        <v>10674</v>
      </c>
      <c r="AT1050" s="150"/>
      <c r="AU1050" s="150"/>
      <c r="AV1050" s="150"/>
      <c r="AX1050" s="1" t="str">
        <f t="shared" si="197"/>
        <v/>
      </c>
      <c r="AY1050" s="1" t="str">
        <f t="shared" si="198"/>
        <v/>
      </c>
      <c r="BA1050" t="s">
        <v>4777</v>
      </c>
      <c r="BB1050" t="s">
        <v>14</v>
      </c>
      <c r="BY1050" t="s">
        <v>6586</v>
      </c>
      <c r="BZ1050" t="s">
        <v>14505</v>
      </c>
    </row>
    <row r="1051" spans="12:78" x14ac:dyDescent="0.25">
      <c r="L1051" s="8"/>
      <c r="M1051" s="8"/>
      <c r="N1051" s="8"/>
      <c r="O1051" s="8"/>
      <c r="AE1051" t="s">
        <v>81</v>
      </c>
      <c r="AF1051" t="s">
        <v>81</v>
      </c>
      <c r="AG1051" t="s">
        <v>81</v>
      </c>
      <c r="AH1051" t="s">
        <v>81</v>
      </c>
      <c r="AI1051" t="s">
        <v>1299</v>
      </c>
      <c r="AK1051" t="s">
        <v>81</v>
      </c>
      <c r="AL1051" t="s">
        <v>1301</v>
      </c>
      <c r="AN1051" s="59" t="s">
        <v>12041</v>
      </c>
      <c r="AP1051" s="59" t="s">
        <v>10675</v>
      </c>
      <c r="AT1051" s="150"/>
      <c r="AU1051" s="150"/>
      <c r="AV1051" s="150"/>
      <c r="AX1051" s="1" t="str">
        <f t="shared" si="197"/>
        <v/>
      </c>
      <c r="AY1051" s="1" t="str">
        <f t="shared" si="198"/>
        <v/>
      </c>
      <c r="BA1051" t="s">
        <v>4778</v>
      </c>
      <c r="BB1051" t="s">
        <v>14</v>
      </c>
      <c r="BY1051" t="s">
        <v>6585</v>
      </c>
      <c r="BZ1051" t="s">
        <v>14505</v>
      </c>
    </row>
    <row r="1052" spans="12:78" x14ac:dyDescent="0.25">
      <c r="L1052" s="8"/>
      <c r="M1052" s="8"/>
      <c r="N1052" s="8"/>
      <c r="O1052" s="8"/>
      <c r="AE1052" t="s">
        <v>81</v>
      </c>
      <c r="AF1052" t="s">
        <v>81</v>
      </c>
      <c r="AG1052" t="s">
        <v>81</v>
      </c>
      <c r="AH1052" t="s">
        <v>81</v>
      </c>
      <c r="AI1052" t="s">
        <v>1299</v>
      </c>
      <c r="AK1052" t="s">
        <v>81</v>
      </c>
      <c r="AL1052" t="s">
        <v>1301</v>
      </c>
      <c r="AN1052" s="59" t="s">
        <v>12041</v>
      </c>
      <c r="AP1052" s="59" t="s">
        <v>10676</v>
      </c>
      <c r="AT1052" s="150"/>
      <c r="AU1052" s="150"/>
      <c r="AV1052" s="150"/>
      <c r="AX1052" s="1" t="str">
        <f t="shared" si="197"/>
        <v/>
      </c>
      <c r="AY1052" s="1" t="str">
        <f t="shared" si="198"/>
        <v/>
      </c>
      <c r="BA1052" t="s">
        <v>4779</v>
      </c>
      <c r="BB1052" t="s">
        <v>14</v>
      </c>
      <c r="BY1052" t="s">
        <v>6584</v>
      </c>
      <c r="BZ1052" t="s">
        <v>14505</v>
      </c>
    </row>
    <row r="1053" spans="12:78" x14ac:dyDescent="0.25">
      <c r="L1053" s="8"/>
      <c r="M1053" s="8"/>
      <c r="N1053" s="8"/>
      <c r="O1053" s="8"/>
      <c r="AE1053" t="s">
        <v>81</v>
      </c>
      <c r="AF1053" t="s">
        <v>81</v>
      </c>
      <c r="AG1053" t="s">
        <v>81</v>
      </c>
      <c r="AH1053" t="s">
        <v>81</v>
      </c>
      <c r="AI1053" t="s">
        <v>1299</v>
      </c>
      <c r="AK1053" t="s">
        <v>81</v>
      </c>
      <c r="AL1053" t="s">
        <v>1301</v>
      </c>
      <c r="AN1053" s="59" t="s">
        <v>12041</v>
      </c>
      <c r="AP1053" s="59" t="s">
        <v>10677</v>
      </c>
      <c r="AT1053" s="150"/>
      <c r="AU1053" s="150"/>
      <c r="AV1053" s="150"/>
      <c r="AX1053" s="1" t="str">
        <f t="shared" si="197"/>
        <v/>
      </c>
      <c r="AY1053" s="1" t="str">
        <f t="shared" si="198"/>
        <v/>
      </c>
      <c r="BA1053" t="s">
        <v>4780</v>
      </c>
      <c r="BB1053" t="s">
        <v>14</v>
      </c>
      <c r="BY1053" t="s">
        <v>13486</v>
      </c>
      <c r="BZ1053" t="s">
        <v>14505</v>
      </c>
    </row>
    <row r="1054" spans="12:78" x14ac:dyDescent="0.25">
      <c r="L1054" s="8"/>
      <c r="M1054" s="8"/>
      <c r="N1054" s="8"/>
      <c r="O1054" s="8"/>
      <c r="AE1054" t="s">
        <v>81</v>
      </c>
      <c r="AF1054" t="s">
        <v>1329</v>
      </c>
      <c r="AG1054" t="s">
        <v>1330</v>
      </c>
      <c r="AH1054" t="s">
        <v>1331</v>
      </c>
      <c r="AI1054" t="s">
        <v>1299</v>
      </c>
      <c r="AK1054" t="s">
        <v>1332</v>
      </c>
      <c r="AL1054" t="s">
        <v>1301</v>
      </c>
      <c r="AN1054" s="59" t="s">
        <v>12041</v>
      </c>
      <c r="AP1054" s="59" t="s">
        <v>10678</v>
      </c>
      <c r="AT1054" s="150"/>
      <c r="AU1054" s="150"/>
      <c r="AV1054" s="150"/>
      <c r="AX1054" s="1" t="str">
        <f t="shared" si="197"/>
        <v/>
      </c>
      <c r="AY1054" s="1" t="str">
        <f t="shared" si="198"/>
        <v/>
      </c>
      <c r="BA1054">
        <v>115607</v>
      </c>
      <c r="BB1054" t="s">
        <v>14</v>
      </c>
      <c r="BY1054" t="s">
        <v>13258</v>
      </c>
      <c r="BZ1054" t="s">
        <v>14505</v>
      </c>
    </row>
    <row r="1055" spans="12:78" x14ac:dyDescent="0.25">
      <c r="L1055" s="8"/>
      <c r="M1055" s="8"/>
      <c r="N1055" s="8"/>
      <c r="O1055" s="8"/>
      <c r="AE1055" t="s">
        <v>81</v>
      </c>
      <c r="AF1055" t="s">
        <v>154</v>
      </c>
      <c r="AG1055" t="s">
        <v>155</v>
      </c>
      <c r="AH1055" t="s">
        <v>1333</v>
      </c>
      <c r="AI1055" t="s">
        <v>1299</v>
      </c>
      <c r="AK1055" t="s">
        <v>1334</v>
      </c>
      <c r="AL1055" t="s">
        <v>1301</v>
      </c>
      <c r="AN1055" s="59" t="s">
        <v>12041</v>
      </c>
      <c r="AP1055" s="59" t="s">
        <v>10679</v>
      </c>
      <c r="AT1055" s="150"/>
      <c r="AU1055" s="150"/>
      <c r="AV1055" s="150"/>
      <c r="AX1055" s="1" t="str">
        <f t="shared" si="197"/>
        <v/>
      </c>
      <c r="AY1055" s="1" t="str">
        <f t="shared" si="198"/>
        <v/>
      </c>
      <c r="BA1055">
        <v>115605</v>
      </c>
      <c r="BB1055" t="s">
        <v>14</v>
      </c>
      <c r="BY1055" t="s">
        <v>13487</v>
      </c>
      <c r="BZ1055" t="s">
        <v>14505</v>
      </c>
    </row>
    <row r="1056" spans="12:78" x14ac:dyDescent="0.25">
      <c r="L1056" s="8"/>
      <c r="M1056" s="8"/>
      <c r="N1056" s="8"/>
      <c r="O1056" s="8"/>
      <c r="AE1056" t="s">
        <v>158</v>
      </c>
      <c r="AF1056" t="s">
        <v>86</v>
      </c>
      <c r="AG1056" t="s">
        <v>87</v>
      </c>
      <c r="AH1056" t="s">
        <v>1335</v>
      </c>
      <c r="AI1056" t="s">
        <v>1299</v>
      </c>
      <c r="AK1056" t="s">
        <v>1336</v>
      </c>
      <c r="AL1056" t="s">
        <v>1301</v>
      </c>
      <c r="AN1056" s="59" t="s">
        <v>12042</v>
      </c>
      <c r="AP1056" s="59" t="s">
        <v>10680</v>
      </c>
      <c r="AT1056" s="150"/>
      <c r="AU1056" s="150"/>
      <c r="AV1056" s="150"/>
      <c r="AX1056" s="1" t="str">
        <f t="shared" si="197"/>
        <v/>
      </c>
      <c r="AY1056" s="1" t="str">
        <f t="shared" si="198"/>
        <v/>
      </c>
      <c r="BA1056">
        <v>113598</v>
      </c>
      <c r="BB1056" t="s">
        <v>14</v>
      </c>
      <c r="BY1056" t="s">
        <v>5636</v>
      </c>
      <c r="BZ1056" t="s">
        <v>14505</v>
      </c>
    </row>
    <row r="1057" spans="12:78" x14ac:dyDescent="0.25">
      <c r="L1057" s="8"/>
      <c r="M1057" s="8"/>
      <c r="N1057" s="8"/>
      <c r="O1057" s="8"/>
      <c r="AE1057" t="s">
        <v>81</v>
      </c>
      <c r="AF1057" t="s">
        <v>92</v>
      </c>
      <c r="AG1057" t="s">
        <v>93</v>
      </c>
      <c r="AH1057" t="s">
        <v>1337</v>
      </c>
      <c r="AI1057" t="s">
        <v>1299</v>
      </c>
      <c r="AK1057" t="s">
        <v>1338</v>
      </c>
      <c r="AL1057" t="s">
        <v>1301</v>
      </c>
      <c r="AN1057" s="59" t="s">
        <v>12042</v>
      </c>
      <c r="AP1057" s="59" t="s">
        <v>10681</v>
      </c>
      <c r="AT1057" s="150"/>
      <c r="AU1057" s="150"/>
      <c r="AV1057" s="150"/>
      <c r="AX1057" s="1" t="str">
        <f t="shared" si="197"/>
        <v/>
      </c>
      <c r="AY1057" s="1" t="str">
        <f t="shared" si="198"/>
        <v/>
      </c>
      <c r="BA1057" t="s">
        <v>4781</v>
      </c>
      <c r="BB1057" t="s">
        <v>4782</v>
      </c>
      <c r="BY1057" t="s">
        <v>5635</v>
      </c>
      <c r="BZ1057" t="s">
        <v>14505</v>
      </c>
    </row>
    <row r="1058" spans="12:78" x14ac:dyDescent="0.25">
      <c r="L1058" s="8"/>
      <c r="M1058" s="8"/>
      <c r="N1058" s="8"/>
      <c r="O1058" s="8"/>
      <c r="AE1058" t="s">
        <v>81</v>
      </c>
      <c r="AF1058" t="s">
        <v>96</v>
      </c>
      <c r="AG1058" t="s">
        <v>97</v>
      </c>
      <c r="AH1058" t="s">
        <v>1339</v>
      </c>
      <c r="AI1058" t="s">
        <v>1299</v>
      </c>
      <c r="AK1058" t="s">
        <v>1340</v>
      </c>
      <c r="AL1058" t="s">
        <v>1301</v>
      </c>
      <c r="AN1058" s="59" t="s">
        <v>12042</v>
      </c>
      <c r="AP1058" s="59" t="s">
        <v>10682</v>
      </c>
      <c r="AT1058" s="150"/>
      <c r="AU1058" s="150"/>
      <c r="AV1058" s="150"/>
      <c r="AX1058" s="1" t="str">
        <f t="shared" si="197"/>
        <v/>
      </c>
      <c r="AY1058" s="1" t="str">
        <f t="shared" si="198"/>
        <v/>
      </c>
      <c r="BA1058" t="s">
        <v>4783</v>
      </c>
      <c r="BB1058" t="s">
        <v>4782</v>
      </c>
      <c r="BY1058" t="s">
        <v>5984</v>
      </c>
      <c r="BZ1058" t="s">
        <v>14505</v>
      </c>
    </row>
    <row r="1059" spans="12:78" x14ac:dyDescent="0.25">
      <c r="L1059" s="8"/>
      <c r="M1059" s="8"/>
      <c r="N1059" s="8"/>
      <c r="O1059" s="8"/>
      <c r="AE1059" t="s">
        <v>81</v>
      </c>
      <c r="AF1059" t="s">
        <v>100</v>
      </c>
      <c r="AG1059" t="s">
        <v>101</v>
      </c>
      <c r="AH1059" t="s">
        <v>1341</v>
      </c>
      <c r="AI1059" t="s">
        <v>1299</v>
      </c>
      <c r="AK1059" t="s">
        <v>1342</v>
      </c>
      <c r="AL1059" t="s">
        <v>1301</v>
      </c>
      <c r="AN1059" s="59" t="s">
        <v>12042</v>
      </c>
      <c r="AP1059" s="59" t="s">
        <v>10683</v>
      </c>
      <c r="AT1059" s="150"/>
      <c r="AU1059" s="150"/>
      <c r="AV1059" s="150"/>
      <c r="AX1059" s="1" t="str">
        <f t="shared" si="197"/>
        <v/>
      </c>
      <c r="AY1059" s="1" t="str">
        <f t="shared" si="198"/>
        <v/>
      </c>
      <c r="BA1059" t="s">
        <v>2474</v>
      </c>
      <c r="BB1059" t="s">
        <v>4782</v>
      </c>
      <c r="BY1059" t="s">
        <v>6110</v>
      </c>
      <c r="BZ1059" t="s">
        <v>14505</v>
      </c>
    </row>
    <row r="1060" spans="12:78" x14ac:dyDescent="0.25">
      <c r="L1060" s="8"/>
      <c r="M1060" s="8"/>
      <c r="N1060" s="8"/>
      <c r="O1060" s="8"/>
      <c r="AE1060" t="s">
        <v>81</v>
      </c>
      <c r="AF1060" t="s">
        <v>104</v>
      </c>
      <c r="AG1060" t="s">
        <v>105</v>
      </c>
      <c r="AH1060" t="s">
        <v>1343</v>
      </c>
      <c r="AI1060" t="s">
        <v>1299</v>
      </c>
      <c r="AK1060" t="s">
        <v>1344</v>
      </c>
      <c r="AL1060" t="s">
        <v>1301</v>
      </c>
      <c r="AN1060" s="59" t="s">
        <v>12042</v>
      </c>
      <c r="AP1060" s="59" t="s">
        <v>10684</v>
      </c>
      <c r="AT1060" s="150"/>
      <c r="AU1060" s="150"/>
      <c r="AV1060" s="150"/>
      <c r="AX1060" s="1" t="str">
        <f t="shared" si="197"/>
        <v/>
      </c>
      <c r="AY1060" s="1" t="str">
        <f t="shared" si="198"/>
        <v/>
      </c>
      <c r="BA1060" t="s">
        <v>4784</v>
      </c>
      <c r="BB1060" t="s">
        <v>4782</v>
      </c>
      <c r="BY1060" t="s">
        <v>6086</v>
      </c>
      <c r="BZ1060" t="s">
        <v>14505</v>
      </c>
    </row>
    <row r="1061" spans="12:78" x14ac:dyDescent="0.25">
      <c r="L1061" s="8"/>
      <c r="M1061" s="8"/>
      <c r="N1061" s="8"/>
      <c r="O1061" s="8"/>
      <c r="AE1061" t="s">
        <v>81</v>
      </c>
      <c r="AF1061" t="s">
        <v>108</v>
      </c>
      <c r="AG1061" t="s">
        <v>109</v>
      </c>
      <c r="AH1061" t="s">
        <v>1345</v>
      </c>
      <c r="AI1061" t="s">
        <v>1299</v>
      </c>
      <c r="AK1061" t="s">
        <v>1346</v>
      </c>
      <c r="AL1061" t="s">
        <v>1301</v>
      </c>
      <c r="AN1061" s="59" t="s">
        <v>12042</v>
      </c>
      <c r="AP1061" s="59" t="s">
        <v>10685</v>
      </c>
      <c r="AT1061" s="150"/>
      <c r="AU1061" s="150"/>
      <c r="AV1061" s="150"/>
      <c r="AX1061" s="1" t="str">
        <f t="shared" si="197"/>
        <v/>
      </c>
      <c r="AY1061" s="1" t="str">
        <f t="shared" si="198"/>
        <v/>
      </c>
      <c r="BA1061" t="s">
        <v>2962</v>
      </c>
      <c r="BB1061" t="s">
        <v>4782</v>
      </c>
      <c r="BY1061" t="s">
        <v>6087</v>
      </c>
      <c r="BZ1061" t="s">
        <v>14505</v>
      </c>
    </row>
    <row r="1062" spans="12:78" x14ac:dyDescent="0.25">
      <c r="L1062" s="8"/>
      <c r="M1062" s="8"/>
      <c r="N1062" s="8"/>
      <c r="O1062" s="8"/>
      <c r="AE1062" t="s">
        <v>81</v>
      </c>
      <c r="AF1062" t="s">
        <v>1347</v>
      </c>
      <c r="AG1062" t="s">
        <v>1348</v>
      </c>
      <c r="AH1062" t="s">
        <v>1349</v>
      </c>
      <c r="AI1062" t="s">
        <v>1299</v>
      </c>
      <c r="AK1062" t="s">
        <v>1350</v>
      </c>
      <c r="AL1062" t="s">
        <v>1301</v>
      </c>
      <c r="AN1062" s="59" t="s">
        <v>12042</v>
      </c>
      <c r="AP1062" s="59" t="s">
        <v>10686</v>
      </c>
      <c r="AT1062" s="150"/>
      <c r="AU1062" s="150"/>
      <c r="AV1062" s="150"/>
      <c r="AX1062" s="1" t="str">
        <f t="shared" si="197"/>
        <v/>
      </c>
      <c r="AY1062" s="1" t="str">
        <f t="shared" si="198"/>
        <v/>
      </c>
      <c r="BA1062" t="s">
        <v>2454</v>
      </c>
      <c r="BB1062" t="s">
        <v>4782</v>
      </c>
      <c r="BY1062" t="s">
        <v>6083</v>
      </c>
      <c r="BZ1062" t="s">
        <v>14505</v>
      </c>
    </row>
    <row r="1063" spans="12:78" x14ac:dyDescent="0.25">
      <c r="L1063" s="8"/>
      <c r="M1063" s="8"/>
      <c r="N1063" s="8"/>
      <c r="O1063" s="8"/>
      <c r="AE1063" t="s">
        <v>81</v>
      </c>
      <c r="AF1063" t="s">
        <v>1351</v>
      </c>
      <c r="AG1063" t="s">
        <v>1352</v>
      </c>
      <c r="AH1063" t="s">
        <v>1353</v>
      </c>
      <c r="AI1063" t="s">
        <v>1299</v>
      </c>
      <c r="AK1063" t="s">
        <v>1354</v>
      </c>
      <c r="AL1063" t="s">
        <v>1301</v>
      </c>
      <c r="AN1063" s="59" t="s">
        <v>12042</v>
      </c>
      <c r="AP1063" s="59" t="s">
        <v>10687</v>
      </c>
      <c r="AT1063" s="150"/>
      <c r="AU1063" s="150"/>
      <c r="AV1063" s="150"/>
      <c r="AX1063" s="1" t="str">
        <f t="shared" si="197"/>
        <v/>
      </c>
      <c r="AY1063" s="1" t="str">
        <f t="shared" si="198"/>
        <v/>
      </c>
      <c r="BA1063" t="s">
        <v>3623</v>
      </c>
      <c r="BB1063" t="s">
        <v>4782</v>
      </c>
      <c r="BY1063" t="s">
        <v>6104</v>
      </c>
      <c r="BZ1063" t="s">
        <v>14505</v>
      </c>
    </row>
    <row r="1064" spans="12:78" x14ac:dyDescent="0.25">
      <c r="L1064" s="8"/>
      <c r="M1064" s="8"/>
      <c r="N1064" s="8"/>
      <c r="O1064" s="8"/>
      <c r="AE1064" t="s">
        <v>81</v>
      </c>
      <c r="AF1064" t="s">
        <v>1355</v>
      </c>
      <c r="AG1064" t="s">
        <v>1356</v>
      </c>
      <c r="AH1064" t="s">
        <v>1357</v>
      </c>
      <c r="AI1064" t="s">
        <v>1299</v>
      </c>
      <c r="AK1064" t="s">
        <v>1358</v>
      </c>
      <c r="AL1064" t="s">
        <v>1301</v>
      </c>
      <c r="AN1064" s="59" t="s">
        <v>12042</v>
      </c>
      <c r="AP1064" s="59" t="s">
        <v>10688</v>
      </c>
      <c r="AT1064" s="150"/>
      <c r="AU1064" s="150"/>
      <c r="AV1064" s="150"/>
      <c r="AX1064" s="1" t="str">
        <f t="shared" si="197"/>
        <v/>
      </c>
      <c r="AY1064" s="1" t="str">
        <f t="shared" si="198"/>
        <v/>
      </c>
      <c r="BA1064" t="s">
        <v>4785</v>
      </c>
      <c r="BB1064" t="s">
        <v>4782</v>
      </c>
      <c r="BY1064" t="s">
        <v>6524</v>
      </c>
      <c r="BZ1064" t="s">
        <v>14505</v>
      </c>
    </row>
    <row r="1065" spans="12:78" x14ac:dyDescent="0.25">
      <c r="L1065" s="8"/>
      <c r="M1065" s="8"/>
      <c r="N1065" s="8"/>
      <c r="O1065" s="8"/>
      <c r="AE1065" t="s">
        <v>81</v>
      </c>
      <c r="AF1065" t="s">
        <v>1359</v>
      </c>
      <c r="AG1065" t="s">
        <v>1360</v>
      </c>
      <c r="AH1065" t="s">
        <v>1361</v>
      </c>
      <c r="AI1065" t="s">
        <v>1299</v>
      </c>
      <c r="AK1065" t="s">
        <v>1362</v>
      </c>
      <c r="AL1065" t="s">
        <v>1301</v>
      </c>
      <c r="AN1065" s="59" t="s">
        <v>12042</v>
      </c>
      <c r="AP1065" s="59" t="s">
        <v>10689</v>
      </c>
      <c r="AT1065" s="150"/>
      <c r="AU1065" s="150"/>
      <c r="AV1065" s="150"/>
      <c r="AX1065" s="1" t="str">
        <f t="shared" si="197"/>
        <v/>
      </c>
      <c r="AY1065" s="1" t="str">
        <f t="shared" si="198"/>
        <v/>
      </c>
      <c r="BA1065" t="s">
        <v>4786</v>
      </c>
      <c r="BB1065" t="s">
        <v>4782</v>
      </c>
      <c r="BY1065" t="s">
        <v>6523</v>
      </c>
      <c r="BZ1065" t="s">
        <v>14505</v>
      </c>
    </row>
    <row r="1066" spans="12:78" x14ac:dyDescent="0.25">
      <c r="L1066" s="8"/>
      <c r="M1066" s="8"/>
      <c r="N1066" s="8"/>
      <c r="O1066" s="8"/>
      <c r="AE1066" t="s">
        <v>81</v>
      </c>
      <c r="AF1066" t="s">
        <v>1363</v>
      </c>
      <c r="AG1066" t="s">
        <v>1364</v>
      </c>
      <c r="AH1066" t="s">
        <v>1365</v>
      </c>
      <c r="AI1066" t="s">
        <v>1299</v>
      </c>
      <c r="AK1066" t="s">
        <v>1366</v>
      </c>
      <c r="AL1066" t="s">
        <v>1301</v>
      </c>
      <c r="AN1066" s="59" t="s">
        <v>12042</v>
      </c>
      <c r="AP1066" s="59" t="s">
        <v>10690</v>
      </c>
      <c r="AT1066" s="150"/>
      <c r="AU1066" s="150"/>
      <c r="AV1066" s="150"/>
      <c r="AX1066" s="1" t="str">
        <f t="shared" si="197"/>
        <v/>
      </c>
      <c r="AY1066" s="1" t="str">
        <f t="shared" si="198"/>
        <v/>
      </c>
      <c r="BA1066" t="s">
        <v>4787</v>
      </c>
      <c r="BB1066" t="s">
        <v>4782</v>
      </c>
      <c r="BY1066" t="s">
        <v>13488</v>
      </c>
      <c r="BZ1066" t="s">
        <v>14505</v>
      </c>
    </row>
    <row r="1067" spans="12:78" x14ac:dyDescent="0.25">
      <c r="L1067" s="8"/>
      <c r="M1067" s="8"/>
      <c r="N1067" s="8"/>
      <c r="O1067" s="8"/>
      <c r="AE1067" t="s">
        <v>81</v>
      </c>
      <c r="AF1067" t="s">
        <v>1367</v>
      </c>
      <c r="AG1067" t="s">
        <v>1368</v>
      </c>
      <c r="AH1067" t="s">
        <v>1369</v>
      </c>
      <c r="AI1067" t="s">
        <v>1299</v>
      </c>
      <c r="AK1067" t="s">
        <v>1370</v>
      </c>
      <c r="AL1067" t="s">
        <v>1301</v>
      </c>
      <c r="AN1067" s="59" t="s">
        <v>12042</v>
      </c>
      <c r="AP1067" s="59" t="s">
        <v>10691</v>
      </c>
      <c r="AT1067" s="150"/>
      <c r="AU1067" s="150"/>
      <c r="AV1067" s="150"/>
      <c r="AX1067" s="1" t="str">
        <f t="shared" si="197"/>
        <v/>
      </c>
      <c r="AY1067" s="1" t="str">
        <f t="shared" si="198"/>
        <v/>
      </c>
      <c r="BA1067" t="s">
        <v>4788</v>
      </c>
      <c r="BB1067" t="s">
        <v>4782</v>
      </c>
      <c r="BY1067" t="s">
        <v>13255</v>
      </c>
      <c r="BZ1067" t="s">
        <v>14505</v>
      </c>
    </row>
    <row r="1068" spans="12:78" x14ac:dyDescent="0.25">
      <c r="L1068" s="8"/>
      <c r="M1068" s="8"/>
      <c r="N1068" s="8"/>
      <c r="O1068" s="8"/>
      <c r="AE1068" t="s">
        <v>81</v>
      </c>
      <c r="AF1068" t="s">
        <v>7880</v>
      </c>
      <c r="AG1068" t="s">
        <v>4383</v>
      </c>
      <c r="AH1068" t="s">
        <v>7881</v>
      </c>
      <c r="AI1068" t="s">
        <v>1299</v>
      </c>
      <c r="AK1068" t="s">
        <v>7882</v>
      </c>
      <c r="AL1068" t="s">
        <v>1301</v>
      </c>
      <c r="AN1068" s="59" t="s">
        <v>12042</v>
      </c>
      <c r="AP1068" s="59" t="s">
        <v>10692</v>
      </c>
      <c r="AT1068" s="150"/>
      <c r="AU1068" s="150"/>
      <c r="AV1068" s="150"/>
      <c r="AX1068" s="1" t="str">
        <f t="shared" si="197"/>
        <v/>
      </c>
      <c r="AY1068" s="1" t="str">
        <f t="shared" si="198"/>
        <v/>
      </c>
      <c r="BA1068" t="s">
        <v>4789</v>
      </c>
      <c r="BB1068" t="s">
        <v>4782</v>
      </c>
      <c r="BY1068" t="s">
        <v>6126</v>
      </c>
      <c r="BZ1068" t="s">
        <v>14505</v>
      </c>
    </row>
    <row r="1069" spans="12:78" x14ac:dyDescent="0.25">
      <c r="L1069" s="8"/>
      <c r="M1069" s="8"/>
      <c r="N1069" s="8"/>
      <c r="O1069" s="8"/>
      <c r="AE1069" t="s">
        <v>81</v>
      </c>
      <c r="AF1069" t="s">
        <v>81</v>
      </c>
      <c r="AG1069" t="s">
        <v>81</v>
      </c>
      <c r="AH1069" t="s">
        <v>81</v>
      </c>
      <c r="AI1069" t="s">
        <v>1299</v>
      </c>
      <c r="AK1069" t="s">
        <v>81</v>
      </c>
      <c r="AL1069" t="s">
        <v>1301</v>
      </c>
      <c r="AN1069" s="59" t="s">
        <v>12042</v>
      </c>
      <c r="AP1069" s="59" t="s">
        <v>10693</v>
      </c>
      <c r="AT1069" s="150"/>
      <c r="AU1069" s="150"/>
      <c r="AV1069" s="150"/>
      <c r="AX1069" s="1" t="str">
        <f t="shared" si="197"/>
        <v/>
      </c>
      <c r="AY1069" s="1" t="str">
        <f t="shared" si="198"/>
        <v/>
      </c>
      <c r="BA1069" t="s">
        <v>2434</v>
      </c>
      <c r="BB1069" t="s">
        <v>4782</v>
      </c>
      <c r="BY1069" t="s">
        <v>6129</v>
      </c>
      <c r="BZ1069" t="s">
        <v>14505</v>
      </c>
    </row>
    <row r="1070" spans="12:78" x14ac:dyDescent="0.25">
      <c r="L1070" s="8"/>
      <c r="M1070" s="8"/>
      <c r="N1070" s="8"/>
      <c r="O1070" s="8"/>
      <c r="AE1070" t="s">
        <v>81</v>
      </c>
      <c r="AF1070" t="s">
        <v>81</v>
      </c>
      <c r="AG1070" t="s">
        <v>81</v>
      </c>
      <c r="AH1070" t="s">
        <v>81</v>
      </c>
      <c r="AI1070" t="s">
        <v>1299</v>
      </c>
      <c r="AK1070" t="s">
        <v>81</v>
      </c>
      <c r="AL1070" t="s">
        <v>1301</v>
      </c>
      <c r="AN1070" s="59" t="s">
        <v>12042</v>
      </c>
      <c r="AP1070" s="59" t="s">
        <v>10694</v>
      </c>
      <c r="AT1070" s="150"/>
      <c r="AU1070" s="150"/>
      <c r="AV1070" s="150"/>
      <c r="AX1070" s="1" t="str">
        <f t="shared" si="197"/>
        <v/>
      </c>
      <c r="AY1070" s="1" t="str">
        <f t="shared" si="198"/>
        <v/>
      </c>
      <c r="BA1070" t="s">
        <v>4790</v>
      </c>
      <c r="BB1070" t="s">
        <v>4782</v>
      </c>
      <c r="BY1070" t="s">
        <v>6128</v>
      </c>
      <c r="BZ1070" t="s">
        <v>14505</v>
      </c>
    </row>
    <row r="1071" spans="12:78" x14ac:dyDescent="0.25">
      <c r="L1071" s="8"/>
      <c r="M1071" s="8"/>
      <c r="N1071" s="8"/>
      <c r="O1071" s="8"/>
      <c r="AE1071" t="s">
        <v>81</v>
      </c>
      <c r="AF1071" t="s">
        <v>81</v>
      </c>
      <c r="AG1071" t="s">
        <v>81</v>
      </c>
      <c r="AH1071" t="s">
        <v>81</v>
      </c>
      <c r="AI1071" t="s">
        <v>1299</v>
      </c>
      <c r="AK1071" t="s">
        <v>81</v>
      </c>
      <c r="AL1071" t="s">
        <v>1301</v>
      </c>
      <c r="AN1071" s="59" t="s">
        <v>12042</v>
      </c>
      <c r="AP1071" s="59" t="s">
        <v>10695</v>
      </c>
      <c r="AT1071" s="150"/>
      <c r="AU1071" s="150"/>
      <c r="AV1071" s="150"/>
      <c r="AX1071" s="1" t="str">
        <f t="shared" si="197"/>
        <v/>
      </c>
      <c r="AY1071" s="1" t="str">
        <f t="shared" si="198"/>
        <v/>
      </c>
      <c r="BA1071" t="s">
        <v>4791</v>
      </c>
      <c r="BB1071" t="s">
        <v>4782</v>
      </c>
      <c r="BY1071" t="s">
        <v>6127</v>
      </c>
      <c r="BZ1071" t="s">
        <v>14505</v>
      </c>
    </row>
    <row r="1072" spans="12:78" x14ac:dyDescent="0.25">
      <c r="L1072" s="8"/>
      <c r="M1072" s="8"/>
      <c r="N1072" s="8"/>
      <c r="O1072" s="8"/>
      <c r="AE1072" t="s">
        <v>81</v>
      </c>
      <c r="AF1072" t="s">
        <v>81</v>
      </c>
      <c r="AG1072" t="s">
        <v>81</v>
      </c>
      <c r="AH1072" t="s">
        <v>81</v>
      </c>
      <c r="AI1072" t="s">
        <v>1299</v>
      </c>
      <c r="AK1072" t="s">
        <v>81</v>
      </c>
      <c r="AL1072" t="s">
        <v>1301</v>
      </c>
      <c r="AN1072" s="59" t="s">
        <v>12042</v>
      </c>
      <c r="AP1072" s="59" t="s">
        <v>10696</v>
      </c>
      <c r="AT1072" s="150"/>
      <c r="AU1072" s="150"/>
      <c r="AV1072" s="150"/>
      <c r="AX1072" s="1" t="str">
        <f t="shared" si="197"/>
        <v/>
      </c>
      <c r="AY1072" s="1" t="str">
        <f t="shared" si="198"/>
        <v/>
      </c>
      <c r="BA1072" t="s">
        <v>2958</v>
      </c>
      <c r="BB1072" t="s">
        <v>4782</v>
      </c>
      <c r="BY1072" t="s">
        <v>13489</v>
      </c>
      <c r="BZ1072" t="s">
        <v>14505</v>
      </c>
    </row>
    <row r="1073" spans="12:78" x14ac:dyDescent="0.25">
      <c r="L1073" s="8"/>
      <c r="M1073" s="8"/>
      <c r="N1073" s="8"/>
      <c r="O1073" s="8"/>
      <c r="AE1073" t="s">
        <v>81</v>
      </c>
      <c r="AF1073" t="s">
        <v>81</v>
      </c>
      <c r="AG1073" t="s">
        <v>81</v>
      </c>
      <c r="AH1073" t="s">
        <v>81</v>
      </c>
      <c r="AI1073" t="s">
        <v>1299</v>
      </c>
      <c r="AK1073" t="s">
        <v>81</v>
      </c>
      <c r="AL1073" t="s">
        <v>1301</v>
      </c>
      <c r="AN1073" s="59" t="s">
        <v>12042</v>
      </c>
      <c r="AP1073" s="59" t="s">
        <v>10697</v>
      </c>
      <c r="AT1073" s="150"/>
      <c r="AU1073" s="150"/>
      <c r="AV1073" s="150"/>
      <c r="AX1073" s="1" t="str">
        <f t="shared" si="197"/>
        <v/>
      </c>
      <c r="AY1073" s="1" t="str">
        <f t="shared" si="198"/>
        <v/>
      </c>
      <c r="BA1073" t="s">
        <v>4792</v>
      </c>
      <c r="BB1073" t="s">
        <v>4782</v>
      </c>
      <c r="BY1073" t="s">
        <v>13490</v>
      </c>
      <c r="BZ1073" t="s">
        <v>14505</v>
      </c>
    </row>
    <row r="1074" spans="12:78" x14ac:dyDescent="0.25">
      <c r="L1074" s="8"/>
      <c r="M1074" s="8"/>
      <c r="N1074" s="8"/>
      <c r="O1074" s="8"/>
      <c r="AE1074" t="s">
        <v>81</v>
      </c>
      <c r="AF1074" t="s">
        <v>81</v>
      </c>
      <c r="AG1074" t="s">
        <v>81</v>
      </c>
      <c r="AH1074" t="s">
        <v>81</v>
      </c>
      <c r="AI1074" t="s">
        <v>1299</v>
      </c>
      <c r="AK1074" t="s">
        <v>81</v>
      </c>
      <c r="AL1074" t="s">
        <v>1301</v>
      </c>
      <c r="AN1074" s="59" t="s">
        <v>12042</v>
      </c>
      <c r="AP1074" s="59" t="s">
        <v>10698</v>
      </c>
      <c r="AT1074" s="150"/>
      <c r="AU1074" s="150"/>
      <c r="AV1074" s="150"/>
      <c r="AX1074" s="1" t="str">
        <f t="shared" si="197"/>
        <v/>
      </c>
      <c r="AY1074" s="1" t="str">
        <f t="shared" si="198"/>
        <v/>
      </c>
      <c r="BA1074" t="s">
        <v>4793</v>
      </c>
      <c r="BB1074" t="s">
        <v>4782</v>
      </c>
      <c r="BY1074" t="s">
        <v>5682</v>
      </c>
      <c r="BZ1074" t="s">
        <v>14505</v>
      </c>
    </row>
    <row r="1075" spans="12:78" x14ac:dyDescent="0.25">
      <c r="L1075" s="8"/>
      <c r="M1075" s="8"/>
      <c r="N1075" s="8"/>
      <c r="O1075" s="8"/>
      <c r="AE1075" t="s">
        <v>81</v>
      </c>
      <c r="AF1075" t="s">
        <v>81</v>
      </c>
      <c r="AG1075" t="s">
        <v>81</v>
      </c>
      <c r="AH1075" t="s">
        <v>81</v>
      </c>
      <c r="AI1075" t="s">
        <v>1299</v>
      </c>
      <c r="AK1075" t="s">
        <v>81</v>
      </c>
      <c r="AL1075" t="s">
        <v>1301</v>
      </c>
      <c r="AN1075" s="59" t="s">
        <v>12042</v>
      </c>
      <c r="AP1075" s="59" t="s">
        <v>10699</v>
      </c>
      <c r="AT1075" s="150"/>
      <c r="AU1075" s="150"/>
      <c r="AV1075" s="150"/>
      <c r="AX1075" s="1" t="str">
        <f t="shared" si="197"/>
        <v/>
      </c>
      <c r="AY1075" s="1" t="str">
        <f t="shared" si="198"/>
        <v/>
      </c>
      <c r="BA1075" t="s">
        <v>4794</v>
      </c>
      <c r="BB1075" t="s">
        <v>4782</v>
      </c>
      <c r="BY1075" t="s">
        <v>5634</v>
      </c>
      <c r="BZ1075" t="s">
        <v>14505</v>
      </c>
    </row>
    <row r="1076" spans="12:78" x14ac:dyDescent="0.25">
      <c r="L1076" s="8"/>
      <c r="M1076" s="8"/>
      <c r="N1076" s="8"/>
      <c r="O1076" s="8"/>
      <c r="AE1076" t="s">
        <v>196</v>
      </c>
      <c r="AF1076" t="s">
        <v>154</v>
      </c>
      <c r="AG1076" t="s">
        <v>155</v>
      </c>
      <c r="AH1076" t="s">
        <v>1371</v>
      </c>
      <c r="AI1076" t="s">
        <v>1299</v>
      </c>
      <c r="AK1076" t="s">
        <v>1372</v>
      </c>
      <c r="AL1076" t="s">
        <v>1301</v>
      </c>
      <c r="AN1076" s="59" t="s">
        <v>12042</v>
      </c>
      <c r="AP1076" s="59" t="s">
        <v>10700</v>
      </c>
      <c r="AT1076" s="150"/>
      <c r="AU1076" s="150"/>
      <c r="AV1076" s="150"/>
      <c r="AX1076" s="1" t="str">
        <f t="shared" si="197"/>
        <v/>
      </c>
      <c r="AY1076" s="1" t="str">
        <f t="shared" si="198"/>
        <v/>
      </c>
      <c r="BA1076" t="s">
        <v>3663</v>
      </c>
      <c r="BB1076" t="s">
        <v>4782</v>
      </c>
      <c r="BY1076" t="s">
        <v>13491</v>
      </c>
      <c r="BZ1076" t="s">
        <v>14505</v>
      </c>
    </row>
    <row r="1077" spans="12:78" x14ac:dyDescent="0.25">
      <c r="L1077" s="8"/>
      <c r="M1077" s="8"/>
      <c r="N1077" s="8"/>
      <c r="O1077" s="8"/>
      <c r="AE1077" t="s">
        <v>199</v>
      </c>
      <c r="AF1077" t="s">
        <v>86</v>
      </c>
      <c r="AG1077" t="s">
        <v>87</v>
      </c>
      <c r="AH1077" t="s">
        <v>1373</v>
      </c>
      <c r="AI1077" t="s">
        <v>1299</v>
      </c>
      <c r="AK1077" t="s">
        <v>1374</v>
      </c>
      <c r="AL1077" t="s">
        <v>1301</v>
      </c>
      <c r="AN1077" s="59" t="s">
        <v>12043</v>
      </c>
      <c r="AP1077" s="59" t="s">
        <v>10701</v>
      </c>
      <c r="AT1077" s="150"/>
      <c r="AU1077" s="150"/>
      <c r="AV1077" s="150"/>
      <c r="AX1077" s="1" t="str">
        <f t="shared" si="197"/>
        <v/>
      </c>
      <c r="AY1077" s="1" t="str">
        <f t="shared" si="198"/>
        <v/>
      </c>
      <c r="BA1077" t="s">
        <v>4795</v>
      </c>
      <c r="BB1077" t="s">
        <v>4782</v>
      </c>
      <c r="BY1077" t="s">
        <v>13492</v>
      </c>
      <c r="BZ1077" t="s">
        <v>14505</v>
      </c>
    </row>
    <row r="1078" spans="12:78" x14ac:dyDescent="0.25">
      <c r="L1078" s="8"/>
      <c r="M1078" s="8"/>
      <c r="N1078" s="8"/>
      <c r="O1078" s="8"/>
      <c r="AE1078" t="s">
        <v>81</v>
      </c>
      <c r="AF1078" t="s">
        <v>92</v>
      </c>
      <c r="AG1078" t="s">
        <v>93</v>
      </c>
      <c r="AH1078" t="s">
        <v>1375</v>
      </c>
      <c r="AI1078" t="s">
        <v>1299</v>
      </c>
      <c r="AK1078" t="s">
        <v>1376</v>
      </c>
      <c r="AL1078" t="s">
        <v>1301</v>
      </c>
      <c r="AN1078" s="59" t="s">
        <v>12043</v>
      </c>
      <c r="AP1078" s="59" t="s">
        <v>10702</v>
      </c>
      <c r="AT1078" s="150"/>
      <c r="AU1078" s="150"/>
      <c r="AV1078" s="150"/>
      <c r="AX1078" s="1" t="str">
        <f t="shared" si="197"/>
        <v/>
      </c>
      <c r="AY1078" s="1" t="str">
        <f t="shared" si="198"/>
        <v/>
      </c>
      <c r="BA1078" t="s">
        <v>4796</v>
      </c>
      <c r="BB1078" t="s">
        <v>4782</v>
      </c>
      <c r="BY1078" t="s">
        <v>13493</v>
      </c>
      <c r="BZ1078" t="s">
        <v>14505</v>
      </c>
    </row>
    <row r="1079" spans="12:78" x14ac:dyDescent="0.25">
      <c r="L1079" s="8"/>
      <c r="M1079" s="8"/>
      <c r="N1079" s="8"/>
      <c r="O1079" s="8"/>
      <c r="AE1079" t="s">
        <v>81</v>
      </c>
      <c r="AF1079" t="s">
        <v>96</v>
      </c>
      <c r="AG1079" t="s">
        <v>97</v>
      </c>
      <c r="AH1079" t="s">
        <v>1377</v>
      </c>
      <c r="AI1079" t="s">
        <v>1299</v>
      </c>
      <c r="AK1079" t="s">
        <v>1378</v>
      </c>
      <c r="AL1079" t="s">
        <v>1301</v>
      </c>
      <c r="AN1079" s="59" t="s">
        <v>12043</v>
      </c>
      <c r="AP1079" s="59" t="s">
        <v>10703</v>
      </c>
      <c r="AT1079" s="150"/>
      <c r="AU1079" s="150"/>
      <c r="AV1079" s="150"/>
      <c r="AX1079" s="1" t="str">
        <f t="shared" si="197"/>
        <v/>
      </c>
      <c r="AY1079" s="1" t="str">
        <f t="shared" si="198"/>
        <v/>
      </c>
      <c r="BA1079" t="s">
        <v>4797</v>
      </c>
      <c r="BB1079" t="s">
        <v>4782</v>
      </c>
      <c r="BY1079" t="s">
        <v>13494</v>
      </c>
      <c r="BZ1079" t="s">
        <v>14505</v>
      </c>
    </row>
    <row r="1080" spans="12:78" x14ac:dyDescent="0.25">
      <c r="L1080" s="8"/>
      <c r="M1080" s="8"/>
      <c r="N1080" s="8"/>
      <c r="O1080" s="8"/>
      <c r="AE1080" t="s">
        <v>81</v>
      </c>
      <c r="AF1080" t="s">
        <v>100</v>
      </c>
      <c r="AG1080" t="s">
        <v>101</v>
      </c>
      <c r="AH1080" t="s">
        <v>1379</v>
      </c>
      <c r="AI1080" t="s">
        <v>1299</v>
      </c>
      <c r="AK1080" t="s">
        <v>1380</v>
      </c>
      <c r="AL1080" t="s">
        <v>1301</v>
      </c>
      <c r="AN1080" s="59" t="s">
        <v>12043</v>
      </c>
      <c r="AP1080" s="59" t="s">
        <v>10704</v>
      </c>
      <c r="AT1080" s="150"/>
      <c r="AU1080" s="150"/>
      <c r="AV1080" s="150"/>
      <c r="AX1080" s="1" t="str">
        <f t="shared" si="197"/>
        <v/>
      </c>
      <c r="AY1080" s="1" t="str">
        <f t="shared" si="198"/>
        <v/>
      </c>
      <c r="BA1080" t="s">
        <v>4798</v>
      </c>
      <c r="BB1080" t="s">
        <v>4782</v>
      </c>
      <c r="BY1080" t="s">
        <v>13495</v>
      </c>
      <c r="BZ1080" t="s">
        <v>14505</v>
      </c>
    </row>
    <row r="1081" spans="12:78" x14ac:dyDescent="0.25">
      <c r="L1081" s="8"/>
      <c r="M1081" s="8"/>
      <c r="N1081" s="8"/>
      <c r="O1081" s="8"/>
      <c r="AE1081" t="s">
        <v>81</v>
      </c>
      <c r="AF1081" t="s">
        <v>104</v>
      </c>
      <c r="AG1081" t="s">
        <v>105</v>
      </c>
      <c r="AH1081" t="s">
        <v>1381</v>
      </c>
      <c r="AI1081" t="s">
        <v>1299</v>
      </c>
      <c r="AK1081" t="s">
        <v>81</v>
      </c>
      <c r="AL1081" t="s">
        <v>1301</v>
      </c>
      <c r="AN1081" s="59" t="s">
        <v>12043</v>
      </c>
      <c r="AP1081" s="59" t="s">
        <v>10705</v>
      </c>
      <c r="AT1081" s="150"/>
      <c r="AU1081" s="150"/>
      <c r="AV1081" s="150"/>
      <c r="AX1081" s="1" t="str">
        <f t="shared" si="197"/>
        <v/>
      </c>
      <c r="AY1081" s="1" t="str">
        <f t="shared" si="198"/>
        <v/>
      </c>
      <c r="BA1081" t="s">
        <v>2954</v>
      </c>
      <c r="BB1081" t="s">
        <v>4782</v>
      </c>
      <c r="BY1081" t="s">
        <v>13496</v>
      </c>
      <c r="BZ1081" t="s">
        <v>14505</v>
      </c>
    </row>
    <row r="1082" spans="12:78" x14ac:dyDescent="0.25">
      <c r="L1082" s="8"/>
      <c r="M1082" s="8"/>
      <c r="N1082" s="8"/>
      <c r="O1082" s="8"/>
      <c r="AE1082" t="s">
        <v>81</v>
      </c>
      <c r="AF1082" t="s">
        <v>108</v>
      </c>
      <c r="AG1082" t="s">
        <v>109</v>
      </c>
      <c r="AH1082" t="s">
        <v>1382</v>
      </c>
      <c r="AI1082" t="s">
        <v>1299</v>
      </c>
      <c r="AK1082" t="s">
        <v>81</v>
      </c>
      <c r="AL1082" t="s">
        <v>1301</v>
      </c>
      <c r="AN1082" s="59" t="s">
        <v>12043</v>
      </c>
      <c r="AP1082" s="59" t="s">
        <v>10706</v>
      </c>
      <c r="AT1082" s="150"/>
      <c r="AU1082" s="150"/>
      <c r="AV1082" s="150"/>
      <c r="AX1082" s="1" t="str">
        <f t="shared" si="197"/>
        <v/>
      </c>
      <c r="AY1082" s="1" t="str">
        <f t="shared" si="198"/>
        <v/>
      </c>
      <c r="BA1082" t="s">
        <v>4799</v>
      </c>
      <c r="BB1082" t="s">
        <v>4782</v>
      </c>
      <c r="BY1082" t="s">
        <v>13497</v>
      </c>
      <c r="BZ1082" t="s">
        <v>14505</v>
      </c>
    </row>
    <row r="1083" spans="12:78" x14ac:dyDescent="0.25">
      <c r="L1083" s="8"/>
      <c r="M1083" s="8"/>
      <c r="N1083" s="8"/>
      <c r="O1083" s="8"/>
      <c r="AE1083" t="s">
        <v>81</v>
      </c>
      <c r="AF1083" t="s">
        <v>81</v>
      </c>
      <c r="AG1083" t="s">
        <v>81</v>
      </c>
      <c r="AH1083" t="s">
        <v>81</v>
      </c>
      <c r="AI1083" t="s">
        <v>1299</v>
      </c>
      <c r="AK1083" t="s">
        <v>81</v>
      </c>
      <c r="AL1083" t="s">
        <v>1301</v>
      </c>
      <c r="AN1083" s="59" t="s">
        <v>12043</v>
      </c>
      <c r="AP1083" s="59" t="s">
        <v>10707</v>
      </c>
      <c r="AT1083" s="150"/>
      <c r="AU1083" s="150"/>
      <c r="AV1083" s="150"/>
      <c r="AX1083" s="1" t="str">
        <f t="shared" si="197"/>
        <v/>
      </c>
      <c r="AY1083" s="1" t="str">
        <f t="shared" si="198"/>
        <v/>
      </c>
      <c r="BA1083" t="s">
        <v>4800</v>
      </c>
      <c r="BB1083" t="s">
        <v>4782</v>
      </c>
      <c r="BY1083" t="s">
        <v>13498</v>
      </c>
      <c r="BZ1083" t="s">
        <v>14505</v>
      </c>
    </row>
    <row r="1084" spans="12:78" x14ac:dyDescent="0.25">
      <c r="L1084" s="8"/>
      <c r="M1084" s="8"/>
      <c r="N1084" s="8"/>
      <c r="O1084" s="8"/>
      <c r="AE1084" t="s">
        <v>81</v>
      </c>
      <c r="AF1084" t="s">
        <v>81</v>
      </c>
      <c r="AG1084" t="s">
        <v>81</v>
      </c>
      <c r="AH1084" t="s">
        <v>81</v>
      </c>
      <c r="AI1084" t="s">
        <v>1299</v>
      </c>
      <c r="AK1084" t="s">
        <v>81</v>
      </c>
      <c r="AL1084" t="s">
        <v>1301</v>
      </c>
      <c r="AN1084" s="59" t="s">
        <v>12043</v>
      </c>
      <c r="AP1084" s="59" t="s">
        <v>10708</v>
      </c>
      <c r="AT1084" s="150"/>
      <c r="AU1084" s="150"/>
      <c r="AV1084" s="150"/>
      <c r="AX1084" s="1" t="str">
        <f t="shared" si="197"/>
        <v/>
      </c>
      <c r="AY1084" s="1" t="str">
        <f t="shared" si="198"/>
        <v/>
      </c>
      <c r="BA1084" t="s">
        <v>4801</v>
      </c>
      <c r="BB1084" t="s">
        <v>4782</v>
      </c>
      <c r="BY1084" t="s">
        <v>13499</v>
      </c>
      <c r="BZ1084" t="s">
        <v>14505</v>
      </c>
    </row>
    <row r="1085" spans="12:78" x14ac:dyDescent="0.25">
      <c r="L1085" s="8"/>
      <c r="M1085" s="8"/>
      <c r="N1085" s="8"/>
      <c r="O1085" s="8"/>
      <c r="AE1085" t="s">
        <v>81</v>
      </c>
      <c r="AF1085" t="s">
        <v>81</v>
      </c>
      <c r="AG1085" t="s">
        <v>81</v>
      </c>
      <c r="AH1085" t="s">
        <v>81</v>
      </c>
      <c r="AI1085" t="s">
        <v>1299</v>
      </c>
      <c r="AK1085" t="s">
        <v>81</v>
      </c>
      <c r="AL1085" t="s">
        <v>1301</v>
      </c>
      <c r="AN1085" s="59" t="s">
        <v>12043</v>
      </c>
      <c r="AP1085" s="59" t="s">
        <v>10709</v>
      </c>
      <c r="AT1085" s="150"/>
      <c r="AU1085" s="150"/>
      <c r="AV1085" s="150"/>
      <c r="AX1085" s="1" t="str">
        <f t="shared" si="197"/>
        <v/>
      </c>
      <c r="AY1085" s="1" t="str">
        <f t="shared" si="198"/>
        <v/>
      </c>
      <c r="BA1085" t="s">
        <v>4802</v>
      </c>
      <c r="BB1085" t="s">
        <v>4782</v>
      </c>
      <c r="BY1085" t="s">
        <v>13500</v>
      </c>
      <c r="BZ1085" t="s">
        <v>14505</v>
      </c>
    </row>
    <row r="1086" spans="12:78" x14ac:dyDescent="0.25">
      <c r="L1086" s="8"/>
      <c r="M1086" s="8"/>
      <c r="N1086" s="8"/>
      <c r="O1086" s="8"/>
      <c r="AE1086" t="s">
        <v>81</v>
      </c>
      <c r="AF1086" t="s">
        <v>81</v>
      </c>
      <c r="AG1086" t="s">
        <v>81</v>
      </c>
      <c r="AH1086" t="s">
        <v>81</v>
      </c>
      <c r="AI1086" t="s">
        <v>1299</v>
      </c>
      <c r="AK1086" t="s">
        <v>81</v>
      </c>
      <c r="AL1086" t="s">
        <v>1301</v>
      </c>
      <c r="AN1086" s="59" t="s">
        <v>12043</v>
      </c>
      <c r="AP1086" s="59" t="s">
        <v>10710</v>
      </c>
      <c r="AT1086" s="150"/>
      <c r="AU1086" s="150"/>
      <c r="AV1086" s="150"/>
      <c r="AX1086" s="1" t="str">
        <f t="shared" si="197"/>
        <v/>
      </c>
      <c r="AY1086" s="1" t="str">
        <f t="shared" si="198"/>
        <v/>
      </c>
      <c r="BA1086" t="s">
        <v>4803</v>
      </c>
      <c r="BB1086" t="s">
        <v>4782</v>
      </c>
      <c r="BY1086" t="s">
        <v>13501</v>
      </c>
      <c r="BZ1086" t="s">
        <v>14505</v>
      </c>
    </row>
    <row r="1087" spans="12:78" x14ac:dyDescent="0.25">
      <c r="L1087" s="8"/>
      <c r="M1087" s="8"/>
      <c r="N1087" s="8"/>
      <c r="O1087" s="8"/>
      <c r="AE1087" t="s">
        <v>81</v>
      </c>
      <c r="AF1087" t="s">
        <v>81</v>
      </c>
      <c r="AG1087" t="s">
        <v>81</v>
      </c>
      <c r="AH1087" t="s">
        <v>81</v>
      </c>
      <c r="AI1087" t="s">
        <v>1299</v>
      </c>
      <c r="AK1087" t="s">
        <v>81</v>
      </c>
      <c r="AL1087" t="s">
        <v>1301</v>
      </c>
      <c r="AN1087" s="59" t="s">
        <v>12043</v>
      </c>
      <c r="AP1087" s="59" t="s">
        <v>10711</v>
      </c>
      <c r="AT1087" s="150"/>
      <c r="AU1087" s="150"/>
      <c r="AV1087" s="150"/>
      <c r="AX1087" s="1" t="str">
        <f t="shared" si="197"/>
        <v/>
      </c>
      <c r="AY1087" s="1" t="str">
        <f t="shared" si="198"/>
        <v/>
      </c>
      <c r="BA1087" t="s">
        <v>4804</v>
      </c>
      <c r="BB1087" t="s">
        <v>4782</v>
      </c>
      <c r="BY1087" t="s">
        <v>9598</v>
      </c>
      <c r="BZ1087" t="s">
        <v>14505</v>
      </c>
    </row>
    <row r="1088" spans="12:78" x14ac:dyDescent="0.25">
      <c r="L1088" s="8"/>
      <c r="M1088" s="8"/>
      <c r="N1088" s="8"/>
      <c r="O1088" s="8"/>
      <c r="AE1088" t="s">
        <v>81</v>
      </c>
      <c r="AF1088" t="s">
        <v>81</v>
      </c>
      <c r="AG1088" t="s">
        <v>81</v>
      </c>
      <c r="AH1088" t="s">
        <v>81</v>
      </c>
      <c r="AI1088" t="s">
        <v>1299</v>
      </c>
      <c r="AK1088" t="s">
        <v>81</v>
      </c>
      <c r="AL1088" t="s">
        <v>1301</v>
      </c>
      <c r="AN1088" s="59" t="s">
        <v>12043</v>
      </c>
      <c r="AP1088" s="59" t="s">
        <v>10712</v>
      </c>
      <c r="AT1088" s="150"/>
      <c r="AU1088" s="150"/>
      <c r="AV1088" s="150"/>
      <c r="AX1088" s="1" t="str">
        <f t="shared" si="197"/>
        <v/>
      </c>
      <c r="AY1088" s="1" t="str">
        <f t="shared" si="198"/>
        <v/>
      </c>
      <c r="BA1088" t="s">
        <v>4805</v>
      </c>
      <c r="BB1088" t="s">
        <v>4782</v>
      </c>
      <c r="BY1088" t="s">
        <v>9600</v>
      </c>
      <c r="BZ1088" t="s">
        <v>14505</v>
      </c>
    </row>
    <row r="1089" spans="12:78" x14ac:dyDescent="0.25">
      <c r="L1089" s="8"/>
      <c r="M1089" s="8"/>
      <c r="N1089" s="8"/>
      <c r="O1089" s="8"/>
      <c r="AE1089" t="s">
        <v>81</v>
      </c>
      <c r="AF1089" t="s">
        <v>81</v>
      </c>
      <c r="AG1089" t="s">
        <v>81</v>
      </c>
      <c r="AH1089" t="s">
        <v>81</v>
      </c>
      <c r="AI1089" t="s">
        <v>1299</v>
      </c>
      <c r="AK1089" t="s">
        <v>81</v>
      </c>
      <c r="AL1089" t="s">
        <v>1301</v>
      </c>
      <c r="AN1089" s="59" t="s">
        <v>12043</v>
      </c>
      <c r="AP1089" s="59" t="s">
        <v>10713</v>
      </c>
      <c r="AT1089" s="150"/>
      <c r="AU1089" s="150"/>
      <c r="AV1089" s="150"/>
      <c r="AX1089" s="1" t="str">
        <f t="shared" si="197"/>
        <v/>
      </c>
      <c r="AY1089" s="1" t="str">
        <f t="shared" si="198"/>
        <v/>
      </c>
      <c r="BA1089" t="s">
        <v>4806</v>
      </c>
      <c r="BB1089" t="s">
        <v>4782</v>
      </c>
      <c r="BY1089" t="s">
        <v>13502</v>
      </c>
      <c r="BZ1089" t="s">
        <v>14505</v>
      </c>
    </row>
    <row r="1090" spans="12:78" x14ac:dyDescent="0.25">
      <c r="L1090" s="8"/>
      <c r="M1090" s="8"/>
      <c r="N1090" s="8"/>
      <c r="O1090" s="8"/>
      <c r="AE1090" t="s">
        <v>81</v>
      </c>
      <c r="AF1090" t="s">
        <v>154</v>
      </c>
      <c r="AG1090" t="s">
        <v>155</v>
      </c>
      <c r="AH1090" t="s">
        <v>1383</v>
      </c>
      <c r="AI1090" t="s">
        <v>1299</v>
      </c>
      <c r="AK1090" t="s">
        <v>1384</v>
      </c>
      <c r="AL1090" t="s">
        <v>1301</v>
      </c>
      <c r="AN1090" s="59" t="s">
        <v>12043</v>
      </c>
      <c r="AP1090" s="59" t="s">
        <v>10714</v>
      </c>
      <c r="AT1090" s="150"/>
      <c r="AU1090" s="150"/>
      <c r="AV1090" s="150"/>
      <c r="AX1090" s="1" t="str">
        <f t="shared" si="197"/>
        <v/>
      </c>
      <c r="AY1090" s="1" t="str">
        <f t="shared" si="198"/>
        <v/>
      </c>
      <c r="BA1090" t="s">
        <v>4807</v>
      </c>
      <c r="BB1090" t="s">
        <v>4782</v>
      </c>
      <c r="BY1090" t="s">
        <v>13503</v>
      </c>
      <c r="BZ1090" t="s">
        <v>14505</v>
      </c>
    </row>
    <row r="1091" spans="12:78" x14ac:dyDescent="0.25">
      <c r="L1091" s="8"/>
      <c r="M1091" s="8"/>
      <c r="N1091" s="8"/>
      <c r="O1091" s="8"/>
      <c r="AE1091" t="s">
        <v>214</v>
      </c>
      <c r="AF1091" t="s">
        <v>86</v>
      </c>
      <c r="AG1091" t="s">
        <v>87</v>
      </c>
      <c r="AH1091" t="s">
        <v>1385</v>
      </c>
      <c r="AI1091" t="s">
        <v>1299</v>
      </c>
      <c r="AK1091" t="s">
        <v>1386</v>
      </c>
      <c r="AL1091" t="s">
        <v>1301</v>
      </c>
      <c r="AN1091" s="59" t="s">
        <v>12044</v>
      </c>
      <c r="AP1091" s="59" t="s">
        <v>10715</v>
      </c>
      <c r="AT1091" s="150"/>
      <c r="AU1091" s="150"/>
      <c r="AV1091" s="150"/>
      <c r="AX1091" s="1" t="str">
        <f t="shared" si="197"/>
        <v/>
      </c>
      <c r="AY1091" s="1" t="str">
        <f t="shared" si="198"/>
        <v/>
      </c>
      <c r="BA1091" t="s">
        <v>4808</v>
      </c>
      <c r="BB1091" t="s">
        <v>4782</v>
      </c>
      <c r="BY1091" t="s">
        <v>13504</v>
      </c>
      <c r="BZ1091" t="s">
        <v>14505</v>
      </c>
    </row>
    <row r="1092" spans="12:78" x14ac:dyDescent="0.25">
      <c r="L1092" s="8"/>
      <c r="M1092" s="8"/>
      <c r="N1092" s="8"/>
      <c r="O1092" s="8"/>
      <c r="AE1092" t="s">
        <v>81</v>
      </c>
      <c r="AF1092" t="s">
        <v>92</v>
      </c>
      <c r="AG1092" t="s">
        <v>93</v>
      </c>
      <c r="AH1092" t="s">
        <v>1387</v>
      </c>
      <c r="AI1092" t="s">
        <v>1299</v>
      </c>
      <c r="AK1092" t="s">
        <v>1388</v>
      </c>
      <c r="AL1092" t="s">
        <v>1301</v>
      </c>
      <c r="AN1092" s="59" t="s">
        <v>12044</v>
      </c>
      <c r="AP1092" s="59" t="s">
        <v>10716</v>
      </c>
      <c r="AT1092" s="150"/>
      <c r="AU1092" s="150"/>
      <c r="AV1092" s="150"/>
      <c r="AX1092" s="1" t="str">
        <f t="shared" si="197"/>
        <v/>
      </c>
      <c r="AY1092" s="1" t="str">
        <f t="shared" si="198"/>
        <v/>
      </c>
      <c r="BA1092" t="s">
        <v>4809</v>
      </c>
      <c r="BB1092" t="s">
        <v>4782</v>
      </c>
      <c r="BY1092" t="s">
        <v>13505</v>
      </c>
      <c r="BZ1092" t="s">
        <v>14505</v>
      </c>
    </row>
    <row r="1093" spans="12:78" x14ac:dyDescent="0.25">
      <c r="L1093" s="8"/>
      <c r="M1093" s="8"/>
      <c r="N1093" s="8"/>
      <c r="O1093" s="8"/>
      <c r="AE1093" t="s">
        <v>81</v>
      </c>
      <c r="AF1093" t="s">
        <v>96</v>
      </c>
      <c r="AG1093" t="s">
        <v>97</v>
      </c>
      <c r="AH1093" t="s">
        <v>1389</v>
      </c>
      <c r="AI1093" t="s">
        <v>1299</v>
      </c>
      <c r="AK1093" t="s">
        <v>1390</v>
      </c>
      <c r="AL1093" t="s">
        <v>1301</v>
      </c>
      <c r="AN1093" s="59" t="s">
        <v>12044</v>
      </c>
      <c r="AP1093" s="59" t="s">
        <v>10717</v>
      </c>
      <c r="AT1093" s="150"/>
      <c r="AU1093" s="150"/>
      <c r="AV1093" s="150"/>
      <c r="AX1093" s="1" t="str">
        <f t="shared" si="197"/>
        <v/>
      </c>
      <c r="AY1093" s="1" t="str">
        <f t="shared" si="198"/>
        <v/>
      </c>
      <c r="BA1093" t="s">
        <v>3615</v>
      </c>
      <c r="BB1093" t="s">
        <v>4782</v>
      </c>
      <c r="BY1093" t="s">
        <v>13506</v>
      </c>
      <c r="BZ1093" t="s">
        <v>14505</v>
      </c>
    </row>
    <row r="1094" spans="12:78" x14ac:dyDescent="0.25">
      <c r="L1094" s="8"/>
      <c r="M1094" s="8"/>
      <c r="N1094" s="8"/>
      <c r="O1094" s="8"/>
      <c r="AE1094" t="s">
        <v>81</v>
      </c>
      <c r="AF1094" t="s">
        <v>100</v>
      </c>
      <c r="AG1094" t="s">
        <v>101</v>
      </c>
      <c r="AH1094" t="s">
        <v>1391</v>
      </c>
      <c r="AI1094" t="s">
        <v>1299</v>
      </c>
      <c r="AK1094" t="s">
        <v>1392</v>
      </c>
      <c r="AL1094" t="s">
        <v>1301</v>
      </c>
      <c r="AN1094" s="59" t="s">
        <v>12044</v>
      </c>
      <c r="AP1094" s="59" t="s">
        <v>10718</v>
      </c>
      <c r="AT1094" s="150"/>
      <c r="AU1094" s="150"/>
      <c r="AV1094" s="150"/>
      <c r="AX1094" s="1" t="str">
        <f t="shared" ref="AX1094:AX1157" si="199">IF(AU1094="","",CONCATENATE("(",RIGHT(AU1094,5),"-",RIGHT(AV1094,5),")"))</f>
        <v/>
      </c>
      <c r="AY1094" s="1" t="str">
        <f t="shared" ref="AY1094:AY1157" si="200">IF(AT1110=AT1094,"",CONCATENATE(IF(AT1109=AT1094,AX1109,""),IF(AT1108=AT1094,AX1108,""),IF(AT1107=AT1094,AX1107,""),IF(AT1106=AT1094,AX1106,""),IF(AT1105=AT1094,AX1105,""),IF(AT1104=AT1094,AX1104,""),IF(AT1103=AT1094,AX1103,""),IF(AT1102=AT1094,AX1102,""),IF(AT1101=AT1094,AX1101,""),IF(AT1100=AT1094,AX1100,""),IF(AT1099=AT1094,AX1099,""),IF(AT1098=AT1094,AX1098,""),IF(AT1097=AT1094,AX1097,""),IF(AT1096=AT1094,AX1096,""),IF(AT1095=AT1094,AX1095,""),IF(AT1093=AT1094,AX1093,""),AX1094))</f>
        <v/>
      </c>
      <c r="BA1094" t="s">
        <v>4810</v>
      </c>
      <c r="BB1094" t="s">
        <v>4782</v>
      </c>
      <c r="BY1094" t="s">
        <v>13507</v>
      </c>
      <c r="BZ1094" t="s">
        <v>14506</v>
      </c>
    </row>
    <row r="1095" spans="12:78" x14ac:dyDescent="0.25">
      <c r="L1095" s="8"/>
      <c r="M1095" s="8"/>
      <c r="N1095" s="8"/>
      <c r="O1095" s="8"/>
      <c r="AE1095" t="s">
        <v>81</v>
      </c>
      <c r="AF1095" t="s">
        <v>104</v>
      </c>
      <c r="AG1095" t="s">
        <v>105</v>
      </c>
      <c r="AH1095" t="s">
        <v>81</v>
      </c>
      <c r="AI1095" t="s">
        <v>1299</v>
      </c>
      <c r="AK1095" t="s">
        <v>81</v>
      </c>
      <c r="AL1095" t="s">
        <v>1301</v>
      </c>
      <c r="AN1095" s="59" t="s">
        <v>12044</v>
      </c>
      <c r="AP1095" s="59" t="s">
        <v>10719</v>
      </c>
      <c r="AT1095" s="150"/>
      <c r="AU1095" s="150"/>
      <c r="AV1095" s="150"/>
      <c r="AX1095" s="1" t="str">
        <f t="shared" si="199"/>
        <v/>
      </c>
      <c r="AY1095" s="1" t="str">
        <f t="shared" si="200"/>
        <v/>
      </c>
      <c r="BA1095" t="s">
        <v>3647</v>
      </c>
      <c r="BB1095" t="s">
        <v>4782</v>
      </c>
      <c r="BY1095" t="s">
        <v>9445</v>
      </c>
      <c r="BZ1095" t="s">
        <v>14505</v>
      </c>
    </row>
    <row r="1096" spans="12:78" x14ac:dyDescent="0.25">
      <c r="L1096" s="8"/>
      <c r="M1096" s="8"/>
      <c r="N1096" s="8"/>
      <c r="O1096" s="8"/>
      <c r="AE1096" t="s">
        <v>81</v>
      </c>
      <c r="AF1096" t="s">
        <v>108</v>
      </c>
      <c r="AG1096" t="s">
        <v>109</v>
      </c>
      <c r="AH1096" t="s">
        <v>81</v>
      </c>
      <c r="AI1096" t="s">
        <v>1299</v>
      </c>
      <c r="AK1096" t="s">
        <v>81</v>
      </c>
      <c r="AL1096" t="s">
        <v>1301</v>
      </c>
      <c r="AN1096" s="59" t="s">
        <v>12044</v>
      </c>
      <c r="AP1096" s="59" t="s">
        <v>10720</v>
      </c>
      <c r="AT1096" s="150"/>
      <c r="AU1096" s="150"/>
      <c r="AV1096" s="150"/>
      <c r="AX1096" s="1" t="str">
        <f t="shared" si="199"/>
        <v/>
      </c>
      <c r="AY1096" s="1" t="str">
        <f t="shared" si="200"/>
        <v/>
      </c>
      <c r="BA1096" t="s">
        <v>2458</v>
      </c>
      <c r="BB1096" t="s">
        <v>4782</v>
      </c>
      <c r="BY1096" t="s">
        <v>9449</v>
      </c>
      <c r="BZ1096" t="s">
        <v>14505</v>
      </c>
    </row>
    <row r="1097" spans="12:78" x14ac:dyDescent="0.25">
      <c r="L1097" s="8"/>
      <c r="M1097" s="8"/>
      <c r="N1097" s="8"/>
      <c r="O1097" s="8"/>
      <c r="AE1097" t="s">
        <v>81</v>
      </c>
      <c r="AF1097" t="s">
        <v>1393</v>
      </c>
      <c r="AG1097" t="s">
        <v>1394</v>
      </c>
      <c r="AH1097" t="s">
        <v>81</v>
      </c>
      <c r="AI1097" t="s">
        <v>1299</v>
      </c>
      <c r="AK1097" t="s">
        <v>81</v>
      </c>
      <c r="AL1097" t="s">
        <v>1301</v>
      </c>
      <c r="AN1097" s="59" t="s">
        <v>12044</v>
      </c>
      <c r="AP1097" s="59" t="s">
        <v>10721</v>
      </c>
      <c r="AT1097" s="150"/>
      <c r="AU1097" s="150"/>
      <c r="AV1097" s="150"/>
      <c r="AX1097" s="1" t="str">
        <f t="shared" si="199"/>
        <v/>
      </c>
      <c r="AY1097" s="1" t="str">
        <f t="shared" si="200"/>
        <v/>
      </c>
      <c r="BA1097" t="s">
        <v>4811</v>
      </c>
      <c r="BB1097" t="s">
        <v>4782</v>
      </c>
      <c r="BY1097" t="s">
        <v>9451</v>
      </c>
      <c r="BZ1097" t="s">
        <v>14505</v>
      </c>
    </row>
    <row r="1098" spans="12:78" x14ac:dyDescent="0.25">
      <c r="L1098" s="8"/>
      <c r="M1098" s="8"/>
      <c r="N1098" s="8"/>
      <c r="O1098" s="8"/>
      <c r="AE1098" t="s">
        <v>81</v>
      </c>
      <c r="AF1098" t="s">
        <v>1393</v>
      </c>
      <c r="AG1098" t="s">
        <v>1394</v>
      </c>
      <c r="AH1098" t="s">
        <v>81</v>
      </c>
      <c r="AI1098" t="s">
        <v>1299</v>
      </c>
      <c r="AK1098" t="s">
        <v>81</v>
      </c>
      <c r="AL1098" t="s">
        <v>1301</v>
      </c>
      <c r="AN1098" s="59" t="s">
        <v>12044</v>
      </c>
      <c r="AP1098" s="59" t="s">
        <v>10722</v>
      </c>
      <c r="AT1098" s="150"/>
      <c r="AU1098" s="150"/>
      <c r="AV1098" s="150"/>
      <c r="AX1098" s="1" t="str">
        <f t="shared" si="199"/>
        <v/>
      </c>
      <c r="AY1098" s="1" t="str">
        <f t="shared" si="200"/>
        <v/>
      </c>
      <c r="BA1098" t="s">
        <v>4812</v>
      </c>
      <c r="BB1098" t="s">
        <v>4782</v>
      </c>
      <c r="BY1098" t="s">
        <v>13508</v>
      </c>
      <c r="BZ1098" t="s">
        <v>14505</v>
      </c>
    </row>
    <row r="1099" spans="12:78" x14ac:dyDescent="0.25">
      <c r="L1099" s="8"/>
      <c r="M1099" s="8"/>
      <c r="N1099" s="8"/>
      <c r="O1099" s="8"/>
      <c r="AE1099" t="s">
        <v>81</v>
      </c>
      <c r="AF1099" t="s">
        <v>81</v>
      </c>
      <c r="AG1099" t="s">
        <v>81</v>
      </c>
      <c r="AH1099" t="s">
        <v>81</v>
      </c>
      <c r="AI1099" t="s">
        <v>1299</v>
      </c>
      <c r="AK1099" t="s">
        <v>81</v>
      </c>
      <c r="AL1099" t="s">
        <v>1301</v>
      </c>
      <c r="AN1099" s="59" t="s">
        <v>12044</v>
      </c>
      <c r="AP1099" s="59" t="s">
        <v>10723</v>
      </c>
      <c r="AT1099" s="150"/>
      <c r="AU1099" s="150"/>
      <c r="AV1099" s="150"/>
      <c r="AX1099" s="1" t="str">
        <f t="shared" si="199"/>
        <v/>
      </c>
      <c r="AY1099" s="1" t="str">
        <f t="shared" si="200"/>
        <v/>
      </c>
      <c r="BA1099" t="s">
        <v>2950</v>
      </c>
      <c r="BB1099" t="s">
        <v>4782</v>
      </c>
      <c r="BY1099" t="s">
        <v>13509</v>
      </c>
      <c r="BZ1099" t="s">
        <v>14505</v>
      </c>
    </row>
    <row r="1100" spans="12:78" x14ac:dyDescent="0.25">
      <c r="L1100" s="8"/>
      <c r="M1100" s="8"/>
      <c r="N1100" s="8"/>
      <c r="O1100" s="8"/>
      <c r="AE1100" t="s">
        <v>81</v>
      </c>
      <c r="AF1100" t="s">
        <v>81</v>
      </c>
      <c r="AG1100" t="s">
        <v>81</v>
      </c>
      <c r="AH1100" t="s">
        <v>81</v>
      </c>
      <c r="AI1100" t="s">
        <v>1299</v>
      </c>
      <c r="AK1100" t="s">
        <v>81</v>
      </c>
      <c r="AL1100" t="s">
        <v>1301</v>
      </c>
      <c r="AN1100" s="59" t="s">
        <v>12044</v>
      </c>
      <c r="AP1100" s="59" t="s">
        <v>10724</v>
      </c>
      <c r="AT1100" s="150"/>
      <c r="AU1100" s="150"/>
      <c r="AV1100" s="150"/>
      <c r="AX1100" s="1" t="str">
        <f t="shared" si="199"/>
        <v/>
      </c>
      <c r="AY1100" s="1" t="str">
        <f t="shared" si="200"/>
        <v/>
      </c>
      <c r="BA1100" t="s">
        <v>2946</v>
      </c>
      <c r="BB1100" t="s">
        <v>4782</v>
      </c>
      <c r="BY1100" t="s">
        <v>9188</v>
      </c>
      <c r="BZ1100" t="s">
        <v>14505</v>
      </c>
    </row>
    <row r="1101" spans="12:78" x14ac:dyDescent="0.25">
      <c r="L1101" s="8"/>
      <c r="M1101" s="8"/>
      <c r="N1101" s="8"/>
      <c r="O1101" s="8"/>
      <c r="AE1101" t="s">
        <v>81</v>
      </c>
      <c r="AF1101" t="s">
        <v>81</v>
      </c>
      <c r="AG1101" t="s">
        <v>81</v>
      </c>
      <c r="AH1101" t="s">
        <v>81</v>
      </c>
      <c r="AI1101" t="s">
        <v>1299</v>
      </c>
      <c r="AK1101" t="s">
        <v>81</v>
      </c>
      <c r="AL1101" t="s">
        <v>1301</v>
      </c>
      <c r="AN1101" s="59" t="s">
        <v>12044</v>
      </c>
      <c r="AP1101" s="59" t="s">
        <v>10725</v>
      </c>
      <c r="AT1101" s="150"/>
      <c r="AU1101" s="150"/>
      <c r="AV1101" s="150"/>
      <c r="AX1101" s="1" t="str">
        <f t="shared" si="199"/>
        <v/>
      </c>
      <c r="AY1101" s="1" t="str">
        <f t="shared" si="200"/>
        <v/>
      </c>
      <c r="BA1101" t="s">
        <v>4813</v>
      </c>
      <c r="BB1101" t="s">
        <v>4782</v>
      </c>
      <c r="BY1101" t="s">
        <v>13510</v>
      </c>
      <c r="BZ1101" t="s">
        <v>14505</v>
      </c>
    </row>
    <row r="1102" spans="12:78" x14ac:dyDescent="0.25">
      <c r="L1102" s="8"/>
      <c r="M1102" s="8"/>
      <c r="N1102" s="8"/>
      <c r="O1102" s="8"/>
      <c r="AE1102" t="s">
        <v>81</v>
      </c>
      <c r="AF1102" t="s">
        <v>81</v>
      </c>
      <c r="AG1102" t="s">
        <v>81</v>
      </c>
      <c r="AH1102" t="s">
        <v>81</v>
      </c>
      <c r="AI1102" t="s">
        <v>1299</v>
      </c>
      <c r="AK1102" t="s">
        <v>81</v>
      </c>
      <c r="AL1102" t="s">
        <v>1301</v>
      </c>
      <c r="AN1102" s="59" t="s">
        <v>12044</v>
      </c>
      <c r="AP1102" s="59" t="s">
        <v>10726</v>
      </c>
      <c r="AT1102" s="150"/>
      <c r="AU1102" s="150"/>
      <c r="AV1102" s="150"/>
      <c r="AX1102" s="1" t="str">
        <f t="shared" si="199"/>
        <v/>
      </c>
      <c r="AY1102" s="1" t="str">
        <f t="shared" si="200"/>
        <v/>
      </c>
      <c r="BA1102" t="s">
        <v>4814</v>
      </c>
      <c r="BB1102" t="s">
        <v>4782</v>
      </c>
      <c r="BY1102" t="s">
        <v>13511</v>
      </c>
      <c r="BZ1102" t="s">
        <v>14505</v>
      </c>
    </row>
    <row r="1103" spans="12:78" x14ac:dyDescent="0.25">
      <c r="L1103" s="8"/>
      <c r="M1103" s="8"/>
      <c r="N1103" s="8"/>
      <c r="O1103" s="8"/>
      <c r="AE1103" t="s">
        <v>81</v>
      </c>
      <c r="AF1103" t="s">
        <v>1393</v>
      </c>
      <c r="AG1103" t="s">
        <v>1394</v>
      </c>
      <c r="AH1103" t="s">
        <v>81</v>
      </c>
      <c r="AI1103" t="s">
        <v>1299</v>
      </c>
      <c r="AK1103" t="s">
        <v>81</v>
      </c>
      <c r="AL1103" t="s">
        <v>1301</v>
      </c>
      <c r="AN1103" s="59" t="s">
        <v>12044</v>
      </c>
      <c r="AP1103" s="59" t="s">
        <v>10727</v>
      </c>
      <c r="AT1103" s="150"/>
      <c r="AU1103" s="150"/>
      <c r="AV1103" s="150"/>
      <c r="AX1103" s="1" t="str">
        <f t="shared" si="199"/>
        <v/>
      </c>
      <c r="AY1103" s="1" t="str">
        <f t="shared" si="200"/>
        <v/>
      </c>
      <c r="BA1103" t="s">
        <v>4815</v>
      </c>
      <c r="BB1103" t="s">
        <v>4782</v>
      </c>
      <c r="BY1103" t="s">
        <v>13512</v>
      </c>
      <c r="BZ1103" t="s">
        <v>14505</v>
      </c>
    </row>
    <row r="1104" spans="12:78" x14ac:dyDescent="0.25">
      <c r="L1104" s="8"/>
      <c r="M1104" s="8"/>
      <c r="N1104" s="8"/>
      <c r="O1104" s="8"/>
      <c r="AE1104" t="s">
        <v>81</v>
      </c>
      <c r="AF1104" t="s">
        <v>81</v>
      </c>
      <c r="AG1104" t="s">
        <v>81</v>
      </c>
      <c r="AH1104" t="s">
        <v>81</v>
      </c>
      <c r="AI1104" t="s">
        <v>1299</v>
      </c>
      <c r="AK1104" t="s">
        <v>81</v>
      </c>
      <c r="AL1104" t="s">
        <v>1301</v>
      </c>
      <c r="AN1104" s="59" t="s">
        <v>12044</v>
      </c>
      <c r="AP1104" s="59" t="s">
        <v>10728</v>
      </c>
      <c r="AT1104" s="150"/>
      <c r="AU1104" s="150"/>
      <c r="AV1104" s="150"/>
      <c r="AX1104" s="1" t="str">
        <f t="shared" si="199"/>
        <v/>
      </c>
      <c r="AY1104" s="1" t="str">
        <f t="shared" si="200"/>
        <v/>
      </c>
      <c r="BA1104" t="s">
        <v>2462</v>
      </c>
      <c r="BB1104" t="s">
        <v>4782</v>
      </c>
      <c r="BY1104" t="s">
        <v>13513</v>
      </c>
      <c r="BZ1104" t="s">
        <v>14505</v>
      </c>
    </row>
    <row r="1105" spans="12:78" x14ac:dyDescent="0.25">
      <c r="L1105" s="8"/>
      <c r="M1105" s="8"/>
      <c r="N1105" s="8"/>
      <c r="O1105" s="8"/>
      <c r="AE1105" t="s">
        <v>81</v>
      </c>
      <c r="AF1105" t="s">
        <v>81</v>
      </c>
      <c r="AG1105" t="s">
        <v>81</v>
      </c>
      <c r="AH1105" t="s">
        <v>81</v>
      </c>
      <c r="AI1105" t="s">
        <v>1299</v>
      </c>
      <c r="AK1105" t="s">
        <v>81</v>
      </c>
      <c r="AL1105" t="s">
        <v>1301</v>
      </c>
      <c r="AN1105" s="59" t="s">
        <v>12044</v>
      </c>
      <c r="AP1105" s="59" t="s">
        <v>10729</v>
      </c>
      <c r="AT1105" s="150"/>
      <c r="AU1105" s="150"/>
      <c r="AV1105" s="150"/>
      <c r="AX1105" s="1" t="str">
        <f t="shared" si="199"/>
        <v/>
      </c>
      <c r="AY1105" s="1" t="str">
        <f t="shared" si="200"/>
        <v/>
      </c>
      <c r="BA1105" t="s">
        <v>2851</v>
      </c>
      <c r="BB1105" t="s">
        <v>4782</v>
      </c>
      <c r="BY1105" t="s">
        <v>13514</v>
      </c>
      <c r="BZ1105" t="s">
        <v>14505</v>
      </c>
    </row>
    <row r="1106" spans="12:78" x14ac:dyDescent="0.25">
      <c r="L1106" s="8"/>
      <c r="M1106" s="8"/>
      <c r="N1106" s="8"/>
      <c r="O1106" s="8"/>
      <c r="AE1106" t="s">
        <v>81</v>
      </c>
      <c r="AF1106" t="s">
        <v>81</v>
      </c>
      <c r="AG1106" t="s">
        <v>81</v>
      </c>
      <c r="AH1106" t="s">
        <v>81</v>
      </c>
      <c r="AI1106" t="s">
        <v>1299</v>
      </c>
      <c r="AK1106" t="s">
        <v>81</v>
      </c>
      <c r="AL1106" t="s">
        <v>1301</v>
      </c>
      <c r="AN1106" s="59" t="s">
        <v>12044</v>
      </c>
      <c r="AP1106" s="59" t="s">
        <v>10730</v>
      </c>
      <c r="AT1106" s="150"/>
      <c r="AU1106" s="150"/>
      <c r="AV1106" s="150"/>
      <c r="AX1106" s="1" t="str">
        <f t="shared" si="199"/>
        <v/>
      </c>
      <c r="AY1106" s="1" t="str">
        <f t="shared" si="200"/>
        <v/>
      </c>
      <c r="BA1106" t="s">
        <v>2843</v>
      </c>
      <c r="BB1106" t="s">
        <v>4782</v>
      </c>
      <c r="BY1106" t="s">
        <v>13515</v>
      </c>
      <c r="BZ1106" t="s">
        <v>14505</v>
      </c>
    </row>
    <row r="1107" spans="12:78" x14ac:dyDescent="0.25">
      <c r="L1107" s="8"/>
      <c r="M1107" s="8"/>
      <c r="N1107" s="8"/>
      <c r="O1107" s="8"/>
      <c r="AE1107" t="s">
        <v>81</v>
      </c>
      <c r="AF1107" t="s">
        <v>81</v>
      </c>
      <c r="AG1107" t="s">
        <v>81</v>
      </c>
      <c r="AH1107" t="s">
        <v>81</v>
      </c>
      <c r="AI1107" t="s">
        <v>1299</v>
      </c>
      <c r="AK1107" t="s">
        <v>81</v>
      </c>
      <c r="AL1107" t="s">
        <v>1301</v>
      </c>
      <c r="AN1107" s="59" t="s">
        <v>12044</v>
      </c>
      <c r="AP1107" s="59" t="s">
        <v>10731</v>
      </c>
      <c r="AT1107" s="150"/>
      <c r="AU1107" s="150"/>
      <c r="AV1107" s="150"/>
      <c r="AX1107" s="1" t="str">
        <f t="shared" si="199"/>
        <v/>
      </c>
      <c r="AY1107" s="1" t="str">
        <f t="shared" si="200"/>
        <v/>
      </c>
      <c r="BA1107" t="s">
        <v>2466</v>
      </c>
      <c r="BB1107" t="s">
        <v>4782</v>
      </c>
      <c r="BY1107" t="s">
        <v>13516</v>
      </c>
      <c r="BZ1107" t="s">
        <v>14505</v>
      </c>
    </row>
    <row r="1108" spans="12:78" x14ac:dyDescent="0.25">
      <c r="L1108" s="8"/>
      <c r="M1108" s="8"/>
      <c r="N1108" s="8"/>
      <c r="O1108" s="8"/>
      <c r="AE1108" t="s">
        <v>81</v>
      </c>
      <c r="AF1108" t="s">
        <v>81</v>
      </c>
      <c r="AG1108" t="s">
        <v>81</v>
      </c>
      <c r="AH1108" t="s">
        <v>81</v>
      </c>
      <c r="AI1108" t="s">
        <v>1299</v>
      </c>
      <c r="AK1108" t="s">
        <v>81</v>
      </c>
      <c r="AL1108" t="s">
        <v>1301</v>
      </c>
      <c r="AN1108" s="59" t="s">
        <v>12044</v>
      </c>
      <c r="AP1108" s="59" t="s">
        <v>10732</v>
      </c>
      <c r="AT1108" s="150"/>
      <c r="AU1108" s="150"/>
      <c r="AV1108" s="150"/>
      <c r="AX1108" s="1" t="str">
        <f t="shared" si="199"/>
        <v/>
      </c>
      <c r="AY1108" s="1" t="str">
        <f t="shared" si="200"/>
        <v/>
      </c>
      <c r="BA1108" t="s">
        <v>4816</v>
      </c>
      <c r="BB1108" t="s">
        <v>4782</v>
      </c>
      <c r="BY1108" t="s">
        <v>13517</v>
      </c>
      <c r="BZ1108" t="s">
        <v>14505</v>
      </c>
    </row>
    <row r="1109" spans="12:78" x14ac:dyDescent="0.25">
      <c r="L1109" s="8"/>
      <c r="M1109" s="8"/>
      <c r="N1109" s="8"/>
      <c r="O1109" s="8"/>
      <c r="AE1109" t="s">
        <v>81</v>
      </c>
      <c r="AF1109" t="s">
        <v>81</v>
      </c>
      <c r="AG1109" t="s">
        <v>81</v>
      </c>
      <c r="AH1109" t="s">
        <v>81</v>
      </c>
      <c r="AI1109" t="s">
        <v>1299</v>
      </c>
      <c r="AK1109" t="s">
        <v>81</v>
      </c>
      <c r="AL1109" t="s">
        <v>1301</v>
      </c>
      <c r="AN1109" s="59" t="s">
        <v>12044</v>
      </c>
      <c r="AP1109" s="59" t="s">
        <v>10733</v>
      </c>
      <c r="AT1109" s="150"/>
      <c r="AU1109" s="150"/>
      <c r="AV1109" s="150"/>
      <c r="AX1109" s="1" t="str">
        <f t="shared" si="199"/>
        <v/>
      </c>
      <c r="AY1109" s="1" t="str">
        <f t="shared" si="200"/>
        <v/>
      </c>
      <c r="BA1109" t="s">
        <v>2847</v>
      </c>
      <c r="BB1109" t="s">
        <v>4782</v>
      </c>
      <c r="BY1109" t="s">
        <v>13518</v>
      </c>
      <c r="BZ1109" t="s">
        <v>14505</v>
      </c>
    </row>
    <row r="1110" spans="12:78" x14ac:dyDescent="0.25">
      <c r="L1110" s="8"/>
      <c r="M1110" s="8"/>
      <c r="N1110" s="8"/>
      <c r="O1110" s="8"/>
      <c r="AE1110" t="s">
        <v>81</v>
      </c>
      <c r="AF1110" t="s">
        <v>81</v>
      </c>
      <c r="AG1110" t="s">
        <v>81</v>
      </c>
      <c r="AH1110" t="s">
        <v>81</v>
      </c>
      <c r="AI1110" t="s">
        <v>1299</v>
      </c>
      <c r="AK1110" t="s">
        <v>81</v>
      </c>
      <c r="AL1110" t="s">
        <v>1301</v>
      </c>
      <c r="AN1110" s="59" t="s">
        <v>12044</v>
      </c>
      <c r="AP1110" s="59" t="s">
        <v>10734</v>
      </c>
      <c r="AT1110" s="150"/>
      <c r="AU1110" s="150"/>
      <c r="AV1110" s="150"/>
      <c r="AX1110" s="1" t="str">
        <f t="shared" si="199"/>
        <v/>
      </c>
      <c r="AY1110" s="1" t="str">
        <f t="shared" si="200"/>
        <v/>
      </c>
      <c r="BA1110" t="s">
        <v>2942</v>
      </c>
      <c r="BB1110" t="s">
        <v>4782</v>
      </c>
      <c r="BY1110" t="s">
        <v>13519</v>
      </c>
      <c r="BZ1110" t="s">
        <v>14505</v>
      </c>
    </row>
    <row r="1111" spans="12:78" x14ac:dyDescent="0.25">
      <c r="L1111" s="8"/>
      <c r="M1111" s="8"/>
      <c r="N1111" s="8"/>
      <c r="O1111" s="8"/>
      <c r="AE1111" t="s">
        <v>81</v>
      </c>
      <c r="AF1111" t="s">
        <v>154</v>
      </c>
      <c r="AG1111" t="s">
        <v>155</v>
      </c>
      <c r="AH1111" t="s">
        <v>1395</v>
      </c>
      <c r="AI1111" t="s">
        <v>1299</v>
      </c>
      <c r="AK1111" t="s">
        <v>1396</v>
      </c>
      <c r="AL1111" t="s">
        <v>1301</v>
      </c>
      <c r="AN1111" s="59" t="s">
        <v>12044</v>
      </c>
      <c r="AP1111" s="59" t="s">
        <v>10735</v>
      </c>
      <c r="AT1111" s="150"/>
      <c r="AU1111" s="150"/>
      <c r="AV1111" s="150"/>
      <c r="AX1111" s="1" t="str">
        <f t="shared" si="199"/>
        <v/>
      </c>
      <c r="AY1111" s="1" t="str">
        <f t="shared" si="200"/>
        <v/>
      </c>
      <c r="BA1111" t="s">
        <v>4817</v>
      </c>
      <c r="BB1111" t="s">
        <v>4782</v>
      </c>
      <c r="BY1111" t="s">
        <v>5767</v>
      </c>
      <c r="BZ1111" t="s">
        <v>14505</v>
      </c>
    </row>
    <row r="1112" spans="12:78" x14ac:dyDescent="0.25">
      <c r="L1112" s="8"/>
      <c r="M1112" s="8"/>
      <c r="N1112" s="8"/>
      <c r="O1112" s="8"/>
      <c r="AE1112" t="s">
        <v>252</v>
      </c>
      <c r="AF1112" t="s">
        <v>86</v>
      </c>
      <c r="AG1112" t="s">
        <v>87</v>
      </c>
      <c r="AH1112" t="s">
        <v>1397</v>
      </c>
      <c r="AI1112" t="s">
        <v>1299</v>
      </c>
      <c r="AK1112" t="s">
        <v>1398</v>
      </c>
      <c r="AL1112" t="s">
        <v>1301</v>
      </c>
      <c r="AN1112" s="59" t="s">
        <v>12045</v>
      </c>
      <c r="AP1112" s="59" t="s">
        <v>10736</v>
      </c>
      <c r="AT1112" s="150"/>
      <c r="AU1112" s="150"/>
      <c r="AV1112" s="150"/>
      <c r="AX1112" s="1" t="str">
        <f t="shared" si="199"/>
        <v/>
      </c>
      <c r="AY1112" s="1" t="str">
        <f t="shared" si="200"/>
        <v/>
      </c>
      <c r="BA1112" t="s">
        <v>4818</v>
      </c>
      <c r="BB1112" t="s">
        <v>4782</v>
      </c>
      <c r="BY1112" t="s">
        <v>13520</v>
      </c>
      <c r="BZ1112" t="s">
        <v>14505</v>
      </c>
    </row>
    <row r="1113" spans="12:78" x14ac:dyDescent="0.25">
      <c r="L1113" s="8"/>
      <c r="M1113" s="8"/>
      <c r="N1113" s="8"/>
      <c r="O1113" s="8"/>
      <c r="AE1113" t="s">
        <v>81</v>
      </c>
      <c r="AF1113" t="s">
        <v>92</v>
      </c>
      <c r="AG1113" t="s">
        <v>93</v>
      </c>
      <c r="AH1113" t="s">
        <v>12046</v>
      </c>
      <c r="AI1113" t="s">
        <v>1299</v>
      </c>
      <c r="AK1113" t="s">
        <v>12047</v>
      </c>
      <c r="AL1113" t="s">
        <v>1301</v>
      </c>
      <c r="AN1113" s="59" t="s">
        <v>12045</v>
      </c>
      <c r="AP1113" s="59" t="s">
        <v>10737</v>
      </c>
      <c r="AT1113" s="150"/>
      <c r="AU1113" s="150"/>
      <c r="AV1113" s="150"/>
      <c r="AX1113" s="1" t="str">
        <f t="shared" si="199"/>
        <v/>
      </c>
      <c r="AY1113" s="1" t="str">
        <f t="shared" si="200"/>
        <v/>
      </c>
      <c r="BA1113" t="s">
        <v>4819</v>
      </c>
      <c r="BB1113" t="s">
        <v>4782</v>
      </c>
      <c r="BY1113" t="s">
        <v>5816</v>
      </c>
      <c r="BZ1113" t="s">
        <v>14505</v>
      </c>
    </row>
    <row r="1114" spans="12:78" x14ac:dyDescent="0.25">
      <c r="L1114" s="8"/>
      <c r="M1114" s="8"/>
      <c r="N1114" s="8"/>
      <c r="O1114" s="8"/>
      <c r="AE1114" t="s">
        <v>81</v>
      </c>
      <c r="AF1114" t="s">
        <v>96</v>
      </c>
      <c r="AG1114" t="s">
        <v>97</v>
      </c>
      <c r="AH1114" t="s">
        <v>12048</v>
      </c>
      <c r="AI1114" t="s">
        <v>1299</v>
      </c>
      <c r="AK1114" t="s">
        <v>12049</v>
      </c>
      <c r="AL1114" t="s">
        <v>1301</v>
      </c>
      <c r="AN1114" s="59" t="s">
        <v>12045</v>
      </c>
      <c r="AP1114" s="59" t="s">
        <v>10738</v>
      </c>
      <c r="AT1114" s="150"/>
      <c r="AU1114" s="150"/>
      <c r="AV1114" s="150"/>
      <c r="AX1114" s="1" t="str">
        <f t="shared" si="199"/>
        <v/>
      </c>
      <c r="AY1114" s="1" t="str">
        <f t="shared" si="200"/>
        <v/>
      </c>
      <c r="BA1114" t="s">
        <v>4820</v>
      </c>
      <c r="BB1114" t="s">
        <v>4782</v>
      </c>
      <c r="BY1114" t="s">
        <v>5784</v>
      </c>
      <c r="BZ1114" t="s">
        <v>14505</v>
      </c>
    </row>
    <row r="1115" spans="12:78" x14ac:dyDescent="0.25">
      <c r="L1115" s="8"/>
      <c r="M1115" s="8"/>
      <c r="N1115" s="8"/>
      <c r="O1115" s="8"/>
      <c r="AE1115" t="s">
        <v>81</v>
      </c>
      <c r="AF1115" t="s">
        <v>100</v>
      </c>
      <c r="AG1115" t="s">
        <v>101</v>
      </c>
      <c r="AH1115" t="s">
        <v>12050</v>
      </c>
      <c r="AI1115" t="s">
        <v>1299</v>
      </c>
      <c r="AK1115" t="s">
        <v>12051</v>
      </c>
      <c r="AL1115" t="s">
        <v>1301</v>
      </c>
      <c r="AN1115" s="59" t="s">
        <v>12045</v>
      </c>
      <c r="AP1115" s="59" t="s">
        <v>10739</v>
      </c>
      <c r="AT1115" s="150"/>
      <c r="AU1115" s="150"/>
      <c r="AV1115" s="150"/>
      <c r="AX1115" s="1" t="str">
        <f t="shared" si="199"/>
        <v/>
      </c>
      <c r="AY1115" s="1" t="str">
        <f t="shared" si="200"/>
        <v/>
      </c>
      <c r="BA1115" t="s">
        <v>3619</v>
      </c>
      <c r="BB1115" t="s">
        <v>4782</v>
      </c>
      <c r="BY1115" t="s">
        <v>5783</v>
      </c>
      <c r="BZ1115" t="s">
        <v>14505</v>
      </c>
    </row>
    <row r="1116" spans="12:78" x14ac:dyDescent="0.25">
      <c r="L1116" s="8"/>
      <c r="M1116" s="8"/>
      <c r="N1116" s="8"/>
      <c r="O1116" s="8"/>
      <c r="AE1116" t="s">
        <v>81</v>
      </c>
      <c r="AF1116" t="s">
        <v>104</v>
      </c>
      <c r="AG1116" t="s">
        <v>105</v>
      </c>
      <c r="AH1116" t="s">
        <v>12052</v>
      </c>
      <c r="AI1116" t="s">
        <v>1299</v>
      </c>
      <c r="AK1116" t="s">
        <v>12053</v>
      </c>
      <c r="AL1116" t="s">
        <v>1301</v>
      </c>
      <c r="AN1116" s="59" t="s">
        <v>12045</v>
      </c>
      <c r="AP1116" s="59" t="s">
        <v>10740</v>
      </c>
      <c r="AT1116" s="150"/>
      <c r="AU1116" s="150"/>
      <c r="AV1116" s="150"/>
      <c r="AX1116" s="1" t="str">
        <f t="shared" si="199"/>
        <v/>
      </c>
      <c r="AY1116" s="1" t="str">
        <f t="shared" si="200"/>
        <v/>
      </c>
      <c r="BA1116" t="s">
        <v>3635</v>
      </c>
      <c r="BB1116" t="s">
        <v>4782</v>
      </c>
      <c r="BY1116" t="s">
        <v>6518</v>
      </c>
      <c r="BZ1116" t="s">
        <v>14505</v>
      </c>
    </row>
    <row r="1117" spans="12:78" x14ac:dyDescent="0.25">
      <c r="L1117" s="8"/>
      <c r="M1117" s="8"/>
      <c r="N1117" s="8"/>
      <c r="O1117" s="8"/>
      <c r="AE1117" t="s">
        <v>81</v>
      </c>
      <c r="AF1117" t="s">
        <v>108</v>
      </c>
      <c r="AG1117" t="s">
        <v>109</v>
      </c>
      <c r="AH1117" t="s">
        <v>12054</v>
      </c>
      <c r="AI1117" t="s">
        <v>1299</v>
      </c>
      <c r="AK1117" t="s">
        <v>12055</v>
      </c>
      <c r="AL1117" t="s">
        <v>1301</v>
      </c>
      <c r="AN1117" s="59" t="s">
        <v>12045</v>
      </c>
      <c r="AP1117" s="59" t="s">
        <v>10741</v>
      </c>
      <c r="AT1117" s="150"/>
      <c r="AU1117" s="150"/>
      <c r="AV1117" s="150"/>
      <c r="AX1117" s="1" t="str">
        <f t="shared" si="199"/>
        <v/>
      </c>
      <c r="AY1117" s="1" t="str">
        <f t="shared" si="200"/>
        <v/>
      </c>
      <c r="BA1117" t="s">
        <v>4821</v>
      </c>
      <c r="BB1117" t="s">
        <v>4782</v>
      </c>
      <c r="BY1117" t="s">
        <v>6517</v>
      </c>
      <c r="BZ1117" t="s">
        <v>14505</v>
      </c>
    </row>
    <row r="1118" spans="12:78" x14ac:dyDescent="0.25">
      <c r="L1118" s="8"/>
      <c r="M1118" s="8"/>
      <c r="N1118" s="8"/>
      <c r="O1118" s="8"/>
      <c r="AE1118" t="s">
        <v>81</v>
      </c>
      <c r="AF1118" t="s">
        <v>81</v>
      </c>
      <c r="AG1118" t="s">
        <v>81</v>
      </c>
      <c r="AH1118" t="s">
        <v>81</v>
      </c>
      <c r="AI1118" t="s">
        <v>1299</v>
      </c>
      <c r="AK1118" t="s">
        <v>81</v>
      </c>
      <c r="AL1118" t="s">
        <v>1301</v>
      </c>
      <c r="AN1118" s="59" t="s">
        <v>12045</v>
      </c>
      <c r="AP1118" s="59" t="s">
        <v>10742</v>
      </c>
      <c r="AT1118" s="150"/>
      <c r="AU1118" s="150"/>
      <c r="AV1118" s="150"/>
      <c r="AX1118" s="1" t="str">
        <f t="shared" si="199"/>
        <v/>
      </c>
      <c r="AY1118" s="1" t="str">
        <f t="shared" si="200"/>
        <v/>
      </c>
      <c r="BA1118" t="s">
        <v>2450</v>
      </c>
      <c r="BB1118" t="s">
        <v>4782</v>
      </c>
      <c r="BY1118" t="s">
        <v>6516</v>
      </c>
      <c r="BZ1118" t="s">
        <v>14505</v>
      </c>
    </row>
    <row r="1119" spans="12:78" x14ac:dyDescent="0.25">
      <c r="L1119" s="8"/>
      <c r="M1119" s="8"/>
      <c r="N1119" s="8"/>
      <c r="O1119" s="8"/>
      <c r="AE1119" t="s">
        <v>81</v>
      </c>
      <c r="AF1119" t="s">
        <v>81</v>
      </c>
      <c r="AG1119" t="s">
        <v>81</v>
      </c>
      <c r="AH1119" t="s">
        <v>81</v>
      </c>
      <c r="AI1119" t="s">
        <v>1299</v>
      </c>
      <c r="AK1119" t="s">
        <v>81</v>
      </c>
      <c r="AL1119" t="s">
        <v>1301</v>
      </c>
      <c r="AN1119" s="59" t="s">
        <v>12045</v>
      </c>
      <c r="AP1119" s="59" t="s">
        <v>10743</v>
      </c>
      <c r="AT1119" s="150"/>
      <c r="AU1119" s="150"/>
      <c r="AV1119" s="150"/>
      <c r="AX1119" s="1" t="str">
        <f t="shared" si="199"/>
        <v/>
      </c>
      <c r="AY1119" s="1" t="str">
        <f t="shared" si="200"/>
        <v/>
      </c>
      <c r="BA1119" t="s">
        <v>3671</v>
      </c>
      <c r="BB1119" t="s">
        <v>4782</v>
      </c>
      <c r="BY1119" t="s">
        <v>5887</v>
      </c>
      <c r="BZ1119" t="s">
        <v>14505</v>
      </c>
    </row>
    <row r="1120" spans="12:78" x14ac:dyDescent="0.25">
      <c r="L1120" s="8"/>
      <c r="M1120" s="8"/>
      <c r="N1120" s="8"/>
      <c r="O1120" s="8"/>
      <c r="AE1120" t="s">
        <v>81</v>
      </c>
      <c r="AF1120" t="s">
        <v>81</v>
      </c>
      <c r="AG1120" t="s">
        <v>81</v>
      </c>
      <c r="AH1120" t="s">
        <v>81</v>
      </c>
      <c r="AI1120" t="s">
        <v>1299</v>
      </c>
      <c r="AK1120" t="s">
        <v>81</v>
      </c>
      <c r="AL1120" t="s">
        <v>1301</v>
      </c>
      <c r="AN1120" s="59" t="s">
        <v>12045</v>
      </c>
      <c r="AP1120" s="59" t="s">
        <v>10744</v>
      </c>
      <c r="AT1120" s="150"/>
      <c r="AU1120" s="150"/>
      <c r="AV1120" s="150"/>
      <c r="AX1120" s="1" t="str">
        <f t="shared" si="199"/>
        <v/>
      </c>
      <c r="AY1120" s="1" t="str">
        <f t="shared" si="200"/>
        <v/>
      </c>
      <c r="BA1120" t="s">
        <v>3498</v>
      </c>
      <c r="BB1120" t="s">
        <v>4782</v>
      </c>
      <c r="BY1120" t="s">
        <v>13249</v>
      </c>
      <c r="BZ1120" t="s">
        <v>14505</v>
      </c>
    </row>
    <row r="1121" spans="12:78" x14ac:dyDescent="0.25">
      <c r="L1121" s="8"/>
      <c r="M1121" s="8"/>
      <c r="N1121" s="8"/>
      <c r="O1121" s="8"/>
      <c r="AE1121" t="s">
        <v>81</v>
      </c>
      <c r="AF1121" t="s">
        <v>81</v>
      </c>
      <c r="AG1121" t="s">
        <v>81</v>
      </c>
      <c r="AH1121" t="s">
        <v>81</v>
      </c>
      <c r="AI1121" t="s">
        <v>1299</v>
      </c>
      <c r="AK1121" t="s">
        <v>81</v>
      </c>
      <c r="AL1121" t="s">
        <v>1301</v>
      </c>
      <c r="AN1121" s="59" t="s">
        <v>12045</v>
      </c>
      <c r="AP1121" s="59" t="s">
        <v>10745</v>
      </c>
      <c r="AT1121" s="150"/>
      <c r="AU1121" s="150"/>
      <c r="AV1121" s="150"/>
      <c r="AX1121" s="1" t="str">
        <f t="shared" si="199"/>
        <v/>
      </c>
      <c r="AY1121" s="1" t="str">
        <f t="shared" si="200"/>
        <v/>
      </c>
      <c r="BA1121" t="s">
        <v>4822</v>
      </c>
      <c r="BB1121" t="s">
        <v>4782</v>
      </c>
      <c r="BY1121" t="s">
        <v>13521</v>
      </c>
      <c r="BZ1121" t="s">
        <v>14505</v>
      </c>
    </row>
    <row r="1122" spans="12:78" x14ac:dyDescent="0.25">
      <c r="L1122" s="8"/>
      <c r="M1122" s="8"/>
      <c r="N1122" s="8"/>
      <c r="O1122" s="8"/>
      <c r="AE1122" t="s">
        <v>81</v>
      </c>
      <c r="AF1122" t="s">
        <v>81</v>
      </c>
      <c r="AG1122" t="s">
        <v>81</v>
      </c>
      <c r="AH1122" t="s">
        <v>81</v>
      </c>
      <c r="AI1122" t="s">
        <v>1299</v>
      </c>
      <c r="AK1122" t="s">
        <v>81</v>
      </c>
      <c r="AL1122" t="s">
        <v>1301</v>
      </c>
      <c r="AN1122" s="59" t="s">
        <v>12045</v>
      </c>
      <c r="AP1122" s="59" t="s">
        <v>10746</v>
      </c>
      <c r="AT1122" s="150"/>
      <c r="AU1122" s="150"/>
      <c r="AV1122" s="150"/>
      <c r="AX1122" s="1" t="str">
        <f t="shared" si="199"/>
        <v/>
      </c>
      <c r="AY1122" s="1" t="str">
        <f t="shared" si="200"/>
        <v/>
      </c>
      <c r="BA1122" t="s">
        <v>3608</v>
      </c>
      <c r="BB1122" t="s">
        <v>4782</v>
      </c>
      <c r="BY1122" t="s">
        <v>13522</v>
      </c>
      <c r="BZ1122" t="s">
        <v>14505</v>
      </c>
    </row>
    <row r="1123" spans="12:78" x14ac:dyDescent="0.25">
      <c r="L1123" s="8"/>
      <c r="M1123" s="8"/>
      <c r="N1123" s="8"/>
      <c r="O1123" s="8"/>
      <c r="AE1123" t="s">
        <v>81</v>
      </c>
      <c r="AF1123" t="s">
        <v>81</v>
      </c>
      <c r="AG1123" t="s">
        <v>81</v>
      </c>
      <c r="AH1123" t="s">
        <v>81</v>
      </c>
      <c r="AI1123" t="s">
        <v>1299</v>
      </c>
      <c r="AK1123" t="s">
        <v>81</v>
      </c>
      <c r="AL1123" t="s">
        <v>1301</v>
      </c>
      <c r="AN1123" s="59" t="s">
        <v>12045</v>
      </c>
      <c r="AP1123" s="59" t="s">
        <v>10747</v>
      </c>
      <c r="AT1123" s="150"/>
      <c r="AU1123" s="150"/>
      <c r="AV1123" s="150"/>
      <c r="AX1123" s="1" t="str">
        <f t="shared" si="199"/>
        <v/>
      </c>
      <c r="AY1123" s="1" t="str">
        <f t="shared" si="200"/>
        <v/>
      </c>
      <c r="BA1123" t="s">
        <v>2442</v>
      </c>
      <c r="BB1123" t="s">
        <v>4782</v>
      </c>
      <c r="BY1123" t="s">
        <v>13523</v>
      </c>
      <c r="BZ1123" t="s">
        <v>14505</v>
      </c>
    </row>
    <row r="1124" spans="12:78" x14ac:dyDescent="0.25">
      <c r="L1124" s="8"/>
      <c r="M1124" s="8"/>
      <c r="N1124" s="8"/>
      <c r="O1124" s="8"/>
      <c r="AE1124" t="s">
        <v>81</v>
      </c>
      <c r="AF1124" t="s">
        <v>81</v>
      </c>
      <c r="AG1124" t="s">
        <v>81</v>
      </c>
      <c r="AH1124" t="s">
        <v>81</v>
      </c>
      <c r="AI1124" t="s">
        <v>1299</v>
      </c>
      <c r="AK1124" t="s">
        <v>81</v>
      </c>
      <c r="AL1124" t="s">
        <v>1301</v>
      </c>
      <c r="AN1124" s="59" t="s">
        <v>12045</v>
      </c>
      <c r="AP1124" s="59" t="s">
        <v>10748</v>
      </c>
      <c r="AT1124" s="150"/>
      <c r="AU1124" s="150"/>
      <c r="AV1124" s="150"/>
      <c r="AX1124" s="1" t="str">
        <f t="shared" si="199"/>
        <v/>
      </c>
      <c r="AY1124" s="1" t="str">
        <f t="shared" si="200"/>
        <v/>
      </c>
      <c r="BA1124" t="s">
        <v>4823</v>
      </c>
      <c r="BB1124" t="s">
        <v>4782</v>
      </c>
      <c r="BY1124" t="s">
        <v>13524</v>
      </c>
      <c r="BZ1124" t="s">
        <v>14505</v>
      </c>
    </row>
    <row r="1125" spans="12:78" x14ac:dyDescent="0.25">
      <c r="L1125" s="8"/>
      <c r="M1125" s="8"/>
      <c r="N1125" s="8"/>
      <c r="O1125" s="8"/>
      <c r="AE1125" t="s">
        <v>81</v>
      </c>
      <c r="AF1125" t="s">
        <v>81</v>
      </c>
      <c r="AG1125" t="s">
        <v>81</v>
      </c>
      <c r="AH1125" t="s">
        <v>81</v>
      </c>
      <c r="AI1125" t="s">
        <v>1299</v>
      </c>
      <c r="AK1125" t="s">
        <v>81</v>
      </c>
      <c r="AL1125" t="s">
        <v>1301</v>
      </c>
      <c r="AN1125" s="59" t="s">
        <v>12045</v>
      </c>
      <c r="AP1125" s="59" t="s">
        <v>10749</v>
      </c>
      <c r="AT1125" s="150"/>
      <c r="AU1125" s="150"/>
      <c r="AV1125" s="150"/>
      <c r="AX1125" s="1" t="str">
        <f t="shared" si="199"/>
        <v/>
      </c>
      <c r="AY1125" s="1" t="str">
        <f t="shared" si="200"/>
        <v/>
      </c>
      <c r="BA1125" t="s">
        <v>4824</v>
      </c>
      <c r="BB1125" t="s">
        <v>4782</v>
      </c>
      <c r="BY1125" t="s">
        <v>9174</v>
      </c>
      <c r="BZ1125" t="s">
        <v>14505</v>
      </c>
    </row>
    <row r="1126" spans="12:78" x14ac:dyDescent="0.25">
      <c r="L1126" s="8"/>
      <c r="M1126" s="8"/>
      <c r="N1126" s="8"/>
      <c r="O1126" s="8"/>
      <c r="AE1126" t="s">
        <v>81</v>
      </c>
      <c r="AF1126" t="s">
        <v>81</v>
      </c>
      <c r="AG1126" t="s">
        <v>81</v>
      </c>
      <c r="AH1126" t="s">
        <v>81</v>
      </c>
      <c r="AI1126" t="s">
        <v>1299</v>
      </c>
      <c r="AK1126" t="s">
        <v>81</v>
      </c>
      <c r="AL1126" t="s">
        <v>1301</v>
      </c>
      <c r="AN1126" s="59" t="s">
        <v>12045</v>
      </c>
      <c r="AP1126" s="59" t="s">
        <v>10750</v>
      </c>
      <c r="AT1126" s="150"/>
      <c r="AU1126" s="150"/>
      <c r="AV1126" s="150"/>
      <c r="AX1126" s="1" t="str">
        <f t="shared" si="199"/>
        <v/>
      </c>
      <c r="AY1126" s="1" t="str">
        <f t="shared" si="200"/>
        <v/>
      </c>
      <c r="BA1126" t="s">
        <v>2438</v>
      </c>
      <c r="BB1126" t="s">
        <v>4782</v>
      </c>
      <c r="BY1126" t="s">
        <v>13525</v>
      </c>
      <c r="BZ1126" t="s">
        <v>14505</v>
      </c>
    </row>
    <row r="1127" spans="12:78" x14ac:dyDescent="0.25">
      <c r="L1127" s="8"/>
      <c r="M1127" s="8"/>
      <c r="N1127" s="8"/>
      <c r="O1127" s="8"/>
      <c r="AE1127" t="s">
        <v>81</v>
      </c>
      <c r="AF1127" t="s">
        <v>81</v>
      </c>
      <c r="AG1127" t="s">
        <v>81</v>
      </c>
      <c r="AH1127" t="s">
        <v>81</v>
      </c>
      <c r="AI1127" t="s">
        <v>1299</v>
      </c>
      <c r="AK1127" t="s">
        <v>81</v>
      </c>
      <c r="AL1127" t="s">
        <v>1301</v>
      </c>
      <c r="AN1127" s="59" t="s">
        <v>12045</v>
      </c>
      <c r="AP1127" s="59" t="s">
        <v>10751</v>
      </c>
      <c r="AT1127" s="150"/>
      <c r="AU1127" s="150"/>
      <c r="AV1127" s="150"/>
      <c r="AX1127" s="1" t="str">
        <f t="shared" si="199"/>
        <v/>
      </c>
      <c r="AY1127" s="1" t="str">
        <f t="shared" si="200"/>
        <v/>
      </c>
      <c r="BA1127" t="s">
        <v>4825</v>
      </c>
      <c r="BB1127" t="s">
        <v>4782</v>
      </c>
      <c r="BY1127" t="s">
        <v>13526</v>
      </c>
      <c r="BZ1127" t="s">
        <v>14505</v>
      </c>
    </row>
    <row r="1128" spans="12:78" x14ac:dyDescent="0.25">
      <c r="L1128" s="8"/>
      <c r="M1128" s="8"/>
      <c r="N1128" s="8"/>
      <c r="O1128" s="8"/>
      <c r="AE1128" t="s">
        <v>81</v>
      </c>
      <c r="AF1128" t="s">
        <v>81</v>
      </c>
      <c r="AG1128" t="s">
        <v>81</v>
      </c>
      <c r="AH1128" t="s">
        <v>81</v>
      </c>
      <c r="AI1128" t="s">
        <v>1299</v>
      </c>
      <c r="AK1128" t="s">
        <v>81</v>
      </c>
      <c r="AL1128" t="s">
        <v>1301</v>
      </c>
      <c r="AN1128" s="59" t="s">
        <v>12045</v>
      </c>
      <c r="AP1128" s="59" t="s">
        <v>10752</v>
      </c>
      <c r="AT1128" s="150"/>
      <c r="AU1128" s="150"/>
      <c r="AV1128" s="150"/>
      <c r="AX1128" s="1" t="str">
        <f t="shared" si="199"/>
        <v/>
      </c>
      <c r="AY1128" s="1" t="str">
        <f t="shared" si="200"/>
        <v/>
      </c>
      <c r="BA1128" t="s">
        <v>4826</v>
      </c>
      <c r="BB1128" t="s">
        <v>4782</v>
      </c>
      <c r="BY1128" t="s">
        <v>9197</v>
      </c>
      <c r="BZ1128" t="s">
        <v>14505</v>
      </c>
    </row>
    <row r="1129" spans="12:78" x14ac:dyDescent="0.25">
      <c r="L1129" s="8"/>
      <c r="M1129" s="8"/>
      <c r="N1129" s="8"/>
      <c r="O1129" s="8"/>
      <c r="AE1129" t="s">
        <v>81</v>
      </c>
      <c r="AF1129" t="s">
        <v>81</v>
      </c>
      <c r="AG1129" t="s">
        <v>81</v>
      </c>
      <c r="AH1129" t="s">
        <v>81</v>
      </c>
      <c r="AI1129" t="s">
        <v>1299</v>
      </c>
      <c r="AK1129" t="s">
        <v>81</v>
      </c>
      <c r="AL1129" t="s">
        <v>1301</v>
      </c>
      <c r="AN1129" s="59" t="s">
        <v>12045</v>
      </c>
      <c r="AP1129" s="59" t="s">
        <v>10753</v>
      </c>
      <c r="AT1129" s="150"/>
      <c r="AU1129" s="150"/>
      <c r="AV1129" s="150"/>
      <c r="AX1129" s="1" t="str">
        <f t="shared" si="199"/>
        <v/>
      </c>
      <c r="AY1129" s="1" t="str">
        <f t="shared" si="200"/>
        <v/>
      </c>
      <c r="BA1129" t="s">
        <v>4827</v>
      </c>
      <c r="BB1129" t="s">
        <v>4782</v>
      </c>
      <c r="BY1129" t="s">
        <v>13527</v>
      </c>
      <c r="BZ1129" t="s">
        <v>14505</v>
      </c>
    </row>
    <row r="1130" spans="12:78" x14ac:dyDescent="0.25">
      <c r="L1130" s="8"/>
      <c r="M1130" s="8"/>
      <c r="N1130" s="8"/>
      <c r="O1130" s="8"/>
      <c r="AE1130" t="s">
        <v>81</v>
      </c>
      <c r="AF1130" t="s">
        <v>154</v>
      </c>
      <c r="AG1130" t="s">
        <v>155</v>
      </c>
      <c r="AH1130" t="s">
        <v>1399</v>
      </c>
      <c r="AI1130" t="s">
        <v>1299</v>
      </c>
      <c r="AK1130" t="s">
        <v>1400</v>
      </c>
      <c r="AL1130" t="s">
        <v>1301</v>
      </c>
      <c r="AN1130" s="59" t="s">
        <v>12045</v>
      </c>
      <c r="AP1130" s="59" t="s">
        <v>10754</v>
      </c>
      <c r="AT1130" s="150"/>
      <c r="AU1130" s="150"/>
      <c r="AV1130" s="150"/>
      <c r="AX1130" s="1" t="str">
        <f t="shared" si="199"/>
        <v/>
      </c>
      <c r="AY1130" s="1" t="str">
        <f t="shared" si="200"/>
        <v/>
      </c>
      <c r="BA1130" t="s">
        <v>4828</v>
      </c>
      <c r="BB1130" t="s">
        <v>4782</v>
      </c>
      <c r="BY1130" t="s">
        <v>13528</v>
      </c>
      <c r="BZ1130" t="s">
        <v>14505</v>
      </c>
    </row>
    <row r="1131" spans="12:78" x14ac:dyDescent="0.25">
      <c r="L1131" s="8"/>
      <c r="M1131" s="8"/>
      <c r="N1131" s="8"/>
      <c r="O1131" s="8"/>
      <c r="AE1131" t="s">
        <v>289</v>
      </c>
      <c r="AF1131" t="s">
        <v>86</v>
      </c>
      <c r="AG1131" t="s">
        <v>87</v>
      </c>
      <c r="AH1131" t="s">
        <v>1401</v>
      </c>
      <c r="AI1131" t="s">
        <v>1299</v>
      </c>
      <c r="AK1131" t="s">
        <v>1402</v>
      </c>
      <c r="AL1131" t="s">
        <v>1301</v>
      </c>
      <c r="AN1131" s="59" t="s">
        <v>12056</v>
      </c>
      <c r="AP1131" s="59" t="s">
        <v>10755</v>
      </c>
      <c r="AT1131" s="150"/>
      <c r="AU1131" s="150"/>
      <c r="AV1131" s="150"/>
      <c r="AX1131" s="1" t="str">
        <f t="shared" si="199"/>
        <v/>
      </c>
      <c r="AY1131" s="1" t="str">
        <f t="shared" si="200"/>
        <v/>
      </c>
      <c r="BA1131" t="s">
        <v>4829</v>
      </c>
      <c r="BB1131" t="s">
        <v>4782</v>
      </c>
      <c r="BY1131" t="s">
        <v>13529</v>
      </c>
      <c r="BZ1131" t="s">
        <v>14505</v>
      </c>
    </row>
    <row r="1132" spans="12:78" x14ac:dyDescent="0.25">
      <c r="L1132" s="8"/>
      <c r="M1132" s="8"/>
      <c r="N1132" s="8"/>
      <c r="O1132" s="8"/>
      <c r="AE1132" t="s">
        <v>81</v>
      </c>
      <c r="AF1132" t="s">
        <v>92</v>
      </c>
      <c r="AG1132" t="s">
        <v>93</v>
      </c>
      <c r="AH1132" t="s">
        <v>1403</v>
      </c>
      <c r="AI1132" t="s">
        <v>1299</v>
      </c>
      <c r="AK1132" t="s">
        <v>1404</v>
      </c>
      <c r="AL1132" t="s">
        <v>1301</v>
      </c>
      <c r="AN1132" s="59" t="s">
        <v>12056</v>
      </c>
      <c r="AP1132" s="59" t="s">
        <v>10756</v>
      </c>
      <c r="AT1132" s="150"/>
      <c r="AU1132" s="150"/>
      <c r="AV1132" s="150"/>
      <c r="AX1132" s="1" t="str">
        <f t="shared" si="199"/>
        <v/>
      </c>
      <c r="AY1132" s="1" t="str">
        <f t="shared" si="200"/>
        <v/>
      </c>
      <c r="BA1132" t="s">
        <v>3659</v>
      </c>
      <c r="BB1132" t="s">
        <v>4782</v>
      </c>
      <c r="BY1132" t="s">
        <v>13530</v>
      </c>
      <c r="BZ1132" t="s">
        <v>14505</v>
      </c>
    </row>
    <row r="1133" spans="12:78" x14ac:dyDescent="0.25">
      <c r="L1133" s="8"/>
      <c r="M1133" s="8"/>
      <c r="N1133" s="8"/>
      <c r="O1133" s="8"/>
      <c r="AE1133" t="s">
        <v>81</v>
      </c>
      <c r="AF1133" t="s">
        <v>96</v>
      </c>
      <c r="AG1133" t="s">
        <v>97</v>
      </c>
      <c r="AH1133" t="s">
        <v>1405</v>
      </c>
      <c r="AI1133" t="s">
        <v>1299</v>
      </c>
      <c r="AK1133" t="s">
        <v>1406</v>
      </c>
      <c r="AL1133" t="s">
        <v>1301</v>
      </c>
      <c r="AN1133" s="59" t="s">
        <v>12056</v>
      </c>
      <c r="AP1133" s="59" t="s">
        <v>10757</v>
      </c>
      <c r="AT1133" s="150"/>
      <c r="AU1133" s="150"/>
      <c r="AV1133" s="150"/>
      <c r="AX1133" s="1" t="str">
        <f t="shared" si="199"/>
        <v/>
      </c>
      <c r="AY1133" s="1" t="str">
        <f t="shared" si="200"/>
        <v/>
      </c>
      <c r="BA1133" t="s">
        <v>3655</v>
      </c>
      <c r="BB1133" t="s">
        <v>4782</v>
      </c>
      <c r="BY1133" t="s">
        <v>13531</v>
      </c>
      <c r="BZ1133" t="s">
        <v>14505</v>
      </c>
    </row>
    <row r="1134" spans="12:78" x14ac:dyDescent="0.25">
      <c r="L1134" s="8"/>
      <c r="M1134" s="8"/>
      <c r="N1134" s="8"/>
      <c r="O1134" s="8"/>
      <c r="AE1134" t="s">
        <v>81</v>
      </c>
      <c r="AF1134" t="s">
        <v>100</v>
      </c>
      <c r="AG1134" t="s">
        <v>101</v>
      </c>
      <c r="AH1134" t="s">
        <v>1407</v>
      </c>
      <c r="AI1134" t="s">
        <v>1299</v>
      </c>
      <c r="AK1134" t="s">
        <v>1408</v>
      </c>
      <c r="AL1134" t="s">
        <v>1301</v>
      </c>
      <c r="AN1134" s="59" t="s">
        <v>12056</v>
      </c>
      <c r="AP1134" s="59" t="s">
        <v>10758</v>
      </c>
      <c r="AT1134" s="150"/>
      <c r="AU1134" s="150"/>
      <c r="AV1134" s="150"/>
      <c r="AX1134" s="1" t="str">
        <f t="shared" si="199"/>
        <v/>
      </c>
      <c r="AY1134" s="1" t="str">
        <f t="shared" si="200"/>
        <v/>
      </c>
      <c r="BA1134" t="s">
        <v>4830</v>
      </c>
      <c r="BB1134" t="s">
        <v>4782</v>
      </c>
      <c r="BY1134" t="s">
        <v>13532</v>
      </c>
      <c r="BZ1134" t="s">
        <v>14505</v>
      </c>
    </row>
    <row r="1135" spans="12:78" x14ac:dyDescent="0.25">
      <c r="L1135" s="8"/>
      <c r="M1135" s="8"/>
      <c r="N1135" s="8"/>
      <c r="O1135" s="8"/>
      <c r="AE1135" t="s">
        <v>81</v>
      </c>
      <c r="AF1135" t="s">
        <v>104</v>
      </c>
      <c r="AG1135" t="s">
        <v>105</v>
      </c>
      <c r="AH1135" t="s">
        <v>1409</v>
      </c>
      <c r="AI1135" t="s">
        <v>1299</v>
      </c>
      <c r="AK1135" t="s">
        <v>1410</v>
      </c>
      <c r="AL1135" t="s">
        <v>1301</v>
      </c>
      <c r="AN1135" s="59" t="s">
        <v>12056</v>
      </c>
      <c r="AP1135" s="59" t="s">
        <v>10759</v>
      </c>
      <c r="AT1135" s="150"/>
      <c r="AU1135" s="150"/>
      <c r="AV1135" s="150"/>
      <c r="AX1135" s="1" t="str">
        <f t="shared" si="199"/>
        <v/>
      </c>
      <c r="AY1135" s="1" t="str">
        <f t="shared" si="200"/>
        <v/>
      </c>
      <c r="BA1135" t="s">
        <v>4831</v>
      </c>
      <c r="BB1135" t="s">
        <v>4782</v>
      </c>
      <c r="BY1135" t="s">
        <v>13533</v>
      </c>
      <c r="BZ1135" t="s">
        <v>14505</v>
      </c>
    </row>
    <row r="1136" spans="12:78" x14ac:dyDescent="0.25">
      <c r="L1136" s="8"/>
      <c r="M1136" s="8"/>
      <c r="N1136" s="8"/>
      <c r="O1136" s="8"/>
      <c r="AE1136" t="s">
        <v>81</v>
      </c>
      <c r="AF1136" t="s">
        <v>108</v>
      </c>
      <c r="AG1136" t="s">
        <v>109</v>
      </c>
      <c r="AH1136" t="s">
        <v>1411</v>
      </c>
      <c r="AI1136" t="s">
        <v>1299</v>
      </c>
      <c r="AK1136" t="s">
        <v>1412</v>
      </c>
      <c r="AL1136" t="s">
        <v>1301</v>
      </c>
      <c r="AN1136" s="59" t="s">
        <v>12056</v>
      </c>
      <c r="AP1136" s="59" t="s">
        <v>10760</v>
      </c>
      <c r="AT1136" s="150"/>
      <c r="AU1136" s="150"/>
      <c r="AV1136" s="150"/>
      <c r="AX1136" s="1" t="str">
        <f t="shared" si="199"/>
        <v/>
      </c>
      <c r="AY1136" s="1" t="str">
        <f t="shared" si="200"/>
        <v/>
      </c>
      <c r="BA1136" t="s">
        <v>4832</v>
      </c>
      <c r="BB1136" t="s">
        <v>4782</v>
      </c>
      <c r="BY1136" t="s">
        <v>13534</v>
      </c>
      <c r="BZ1136" t="s">
        <v>14505</v>
      </c>
    </row>
    <row r="1137" spans="12:78" x14ac:dyDescent="0.25">
      <c r="L1137" s="8"/>
      <c r="M1137" s="8"/>
      <c r="N1137" s="8"/>
      <c r="O1137" s="8"/>
      <c r="AE1137" t="s">
        <v>81</v>
      </c>
      <c r="AF1137" t="s">
        <v>12057</v>
      </c>
      <c r="AG1137" t="s">
        <v>6157</v>
      </c>
      <c r="AH1137" t="s">
        <v>12058</v>
      </c>
      <c r="AI1137" t="s">
        <v>1299</v>
      </c>
      <c r="AK1137" t="s">
        <v>12059</v>
      </c>
      <c r="AL1137" t="s">
        <v>1301</v>
      </c>
      <c r="AN1137" s="59" t="s">
        <v>12056</v>
      </c>
      <c r="AP1137" s="59" t="s">
        <v>10761</v>
      </c>
      <c r="AT1137" s="150"/>
      <c r="AU1137" s="150"/>
      <c r="AV1137" s="150"/>
      <c r="AX1137" s="1" t="str">
        <f t="shared" si="199"/>
        <v/>
      </c>
      <c r="AY1137" s="1" t="str">
        <f t="shared" si="200"/>
        <v/>
      </c>
      <c r="BA1137" t="s">
        <v>3631</v>
      </c>
      <c r="BB1137" t="s">
        <v>4782</v>
      </c>
      <c r="BY1137" t="s">
        <v>13535</v>
      </c>
      <c r="BZ1137" t="s">
        <v>14505</v>
      </c>
    </row>
    <row r="1138" spans="12:78" x14ac:dyDescent="0.25">
      <c r="L1138" s="8"/>
      <c r="M1138" s="8"/>
      <c r="N1138" s="8"/>
      <c r="O1138" s="8"/>
      <c r="AE1138" t="s">
        <v>81</v>
      </c>
      <c r="AF1138" t="s">
        <v>12060</v>
      </c>
      <c r="AG1138" t="s">
        <v>6806</v>
      </c>
      <c r="AH1138" t="s">
        <v>12061</v>
      </c>
      <c r="AI1138" t="s">
        <v>1299</v>
      </c>
      <c r="AK1138" t="s">
        <v>12062</v>
      </c>
      <c r="AL1138" t="s">
        <v>1301</v>
      </c>
      <c r="AN1138" s="59" t="s">
        <v>12056</v>
      </c>
      <c r="AP1138" s="59" t="s">
        <v>10762</v>
      </c>
      <c r="AT1138" s="150"/>
      <c r="AU1138" s="150"/>
      <c r="AV1138" s="150"/>
      <c r="AX1138" s="1" t="str">
        <f t="shared" si="199"/>
        <v/>
      </c>
      <c r="AY1138" s="1" t="str">
        <f t="shared" si="200"/>
        <v/>
      </c>
      <c r="BA1138" t="s">
        <v>3675</v>
      </c>
      <c r="BB1138" t="s">
        <v>4782</v>
      </c>
      <c r="BY1138" t="s">
        <v>5773</v>
      </c>
      <c r="BZ1138" t="s">
        <v>14505</v>
      </c>
    </row>
    <row r="1139" spans="12:78" x14ac:dyDescent="0.25">
      <c r="L1139" s="8"/>
      <c r="M1139" s="8"/>
      <c r="N1139" s="8"/>
      <c r="O1139" s="8"/>
      <c r="AE1139" t="s">
        <v>81</v>
      </c>
      <c r="AF1139" t="s">
        <v>10090</v>
      </c>
      <c r="AG1139" t="s">
        <v>6213</v>
      </c>
      <c r="AH1139" t="s">
        <v>12063</v>
      </c>
      <c r="AI1139" t="s">
        <v>1299</v>
      </c>
      <c r="AK1139" t="s">
        <v>12064</v>
      </c>
      <c r="AL1139" t="s">
        <v>1301</v>
      </c>
      <c r="AN1139" s="59" t="s">
        <v>12056</v>
      </c>
      <c r="AP1139" s="59" t="s">
        <v>10763</v>
      </c>
      <c r="AT1139" s="150"/>
      <c r="AU1139" s="150"/>
      <c r="AV1139" s="150"/>
      <c r="AX1139" s="1" t="str">
        <f t="shared" si="199"/>
        <v/>
      </c>
      <c r="AY1139" s="1" t="str">
        <f t="shared" si="200"/>
        <v/>
      </c>
      <c r="BA1139" t="s">
        <v>4833</v>
      </c>
      <c r="BB1139" t="s">
        <v>4782</v>
      </c>
      <c r="BY1139" t="s">
        <v>5772</v>
      </c>
      <c r="BZ1139" t="s">
        <v>14505</v>
      </c>
    </row>
    <row r="1140" spans="12:78" x14ac:dyDescent="0.25">
      <c r="L1140" s="8"/>
      <c r="M1140" s="8"/>
      <c r="N1140" s="8"/>
      <c r="O1140" s="8"/>
      <c r="AE1140" t="s">
        <v>81</v>
      </c>
      <c r="AF1140" t="s">
        <v>81</v>
      </c>
      <c r="AG1140" t="s">
        <v>81</v>
      </c>
      <c r="AH1140" t="s">
        <v>81</v>
      </c>
      <c r="AI1140" t="s">
        <v>1299</v>
      </c>
      <c r="AK1140" t="s">
        <v>81</v>
      </c>
      <c r="AL1140" t="s">
        <v>1301</v>
      </c>
      <c r="AN1140" s="59" t="s">
        <v>12056</v>
      </c>
      <c r="AP1140" s="59" t="s">
        <v>10764</v>
      </c>
      <c r="AT1140" s="150"/>
      <c r="AU1140" s="150"/>
      <c r="AV1140" s="150"/>
      <c r="AX1140" s="1" t="str">
        <f t="shared" si="199"/>
        <v/>
      </c>
      <c r="AY1140" s="1" t="str">
        <f t="shared" si="200"/>
        <v/>
      </c>
      <c r="BA1140" t="s">
        <v>3611</v>
      </c>
      <c r="BB1140" t="s">
        <v>4782</v>
      </c>
      <c r="BY1140" t="s">
        <v>5771</v>
      </c>
      <c r="BZ1140" t="s">
        <v>14505</v>
      </c>
    </row>
    <row r="1141" spans="12:78" x14ac:dyDescent="0.25">
      <c r="L1141" s="8"/>
      <c r="M1141" s="8"/>
      <c r="N1141" s="8"/>
      <c r="O1141" s="8"/>
      <c r="AE1141" t="s">
        <v>81</v>
      </c>
      <c r="AF1141" t="s">
        <v>81</v>
      </c>
      <c r="AG1141" t="s">
        <v>81</v>
      </c>
      <c r="AH1141" t="s">
        <v>81</v>
      </c>
      <c r="AI1141" t="s">
        <v>1299</v>
      </c>
      <c r="AK1141" t="s">
        <v>81</v>
      </c>
      <c r="AL1141" t="s">
        <v>1301</v>
      </c>
      <c r="AN1141" s="59" t="s">
        <v>12056</v>
      </c>
      <c r="AP1141" s="59" t="s">
        <v>10765</v>
      </c>
      <c r="AT1141" s="150"/>
      <c r="AU1141" s="150"/>
      <c r="AV1141" s="150"/>
      <c r="AX1141" s="1" t="str">
        <f t="shared" si="199"/>
        <v/>
      </c>
      <c r="AY1141" s="1" t="str">
        <f t="shared" si="200"/>
        <v/>
      </c>
      <c r="BA1141" t="s">
        <v>4834</v>
      </c>
      <c r="BB1141" t="s">
        <v>4782</v>
      </c>
      <c r="BY1141" t="s">
        <v>5793</v>
      </c>
      <c r="BZ1141" t="s">
        <v>14505</v>
      </c>
    </row>
    <row r="1142" spans="12:78" x14ac:dyDescent="0.25">
      <c r="L1142" s="8"/>
      <c r="M1142" s="8"/>
      <c r="N1142" s="8"/>
      <c r="O1142" s="8"/>
      <c r="AE1142" t="s">
        <v>81</v>
      </c>
      <c r="AF1142" t="s">
        <v>81</v>
      </c>
      <c r="AG1142" t="s">
        <v>81</v>
      </c>
      <c r="AH1142" t="s">
        <v>81</v>
      </c>
      <c r="AI1142" t="s">
        <v>1299</v>
      </c>
      <c r="AK1142" t="s">
        <v>81</v>
      </c>
      <c r="AL1142" t="s">
        <v>1301</v>
      </c>
      <c r="AN1142" s="59" t="s">
        <v>12056</v>
      </c>
      <c r="AP1142" s="59" t="s">
        <v>10766</v>
      </c>
      <c r="AT1142" s="150"/>
      <c r="AU1142" s="150"/>
      <c r="AV1142" s="150"/>
      <c r="AX1142" s="1" t="str">
        <f t="shared" si="199"/>
        <v/>
      </c>
      <c r="AY1142" s="1" t="str">
        <f t="shared" si="200"/>
        <v/>
      </c>
      <c r="BA1142" t="s">
        <v>3679</v>
      </c>
      <c r="BB1142" t="s">
        <v>4782</v>
      </c>
      <c r="BY1142" t="s">
        <v>5770</v>
      </c>
      <c r="BZ1142" t="s">
        <v>14505</v>
      </c>
    </row>
    <row r="1143" spans="12:78" x14ac:dyDescent="0.25">
      <c r="L1143" s="8"/>
      <c r="M1143" s="8"/>
      <c r="N1143" s="8"/>
      <c r="O1143" s="8"/>
      <c r="AE1143" t="s">
        <v>81</v>
      </c>
      <c r="AF1143" t="s">
        <v>81</v>
      </c>
      <c r="AG1143" t="s">
        <v>81</v>
      </c>
      <c r="AH1143" t="s">
        <v>81</v>
      </c>
      <c r="AI1143" t="s">
        <v>1299</v>
      </c>
      <c r="AK1143" t="s">
        <v>81</v>
      </c>
      <c r="AL1143" t="s">
        <v>1301</v>
      </c>
      <c r="AN1143" s="59" t="s">
        <v>12056</v>
      </c>
      <c r="AP1143" s="59" t="s">
        <v>10767</v>
      </c>
      <c r="AT1143" s="150"/>
      <c r="AU1143" s="150"/>
      <c r="AV1143" s="150"/>
      <c r="AX1143" s="1" t="str">
        <f t="shared" si="199"/>
        <v/>
      </c>
      <c r="AY1143" s="1" t="str">
        <f t="shared" si="200"/>
        <v/>
      </c>
      <c r="BA1143" t="s">
        <v>4835</v>
      </c>
      <c r="BB1143" t="s">
        <v>4836</v>
      </c>
      <c r="BY1143" t="s">
        <v>13536</v>
      </c>
      <c r="BZ1143" t="s">
        <v>14505</v>
      </c>
    </row>
    <row r="1144" spans="12:78" x14ac:dyDescent="0.25">
      <c r="L1144" s="8"/>
      <c r="M1144" s="8"/>
      <c r="N1144" s="8"/>
      <c r="O1144" s="8"/>
      <c r="AE1144" t="s">
        <v>81</v>
      </c>
      <c r="AF1144" t="s">
        <v>81</v>
      </c>
      <c r="AG1144" t="s">
        <v>81</v>
      </c>
      <c r="AH1144" t="s">
        <v>81</v>
      </c>
      <c r="AI1144" t="s">
        <v>1299</v>
      </c>
      <c r="AK1144" t="s">
        <v>81</v>
      </c>
      <c r="AL1144" t="s">
        <v>1301</v>
      </c>
      <c r="AN1144" s="59" t="s">
        <v>12056</v>
      </c>
      <c r="AP1144" s="59" t="s">
        <v>10768</v>
      </c>
      <c r="AT1144" s="150"/>
      <c r="AU1144" s="150"/>
      <c r="AV1144" s="150"/>
      <c r="AX1144" s="1" t="str">
        <f t="shared" si="199"/>
        <v/>
      </c>
      <c r="AY1144" s="1" t="str">
        <f t="shared" si="200"/>
        <v/>
      </c>
      <c r="BA1144" t="s">
        <v>4837</v>
      </c>
      <c r="BB1144" t="s">
        <v>4836</v>
      </c>
      <c r="BY1144" t="s">
        <v>13537</v>
      </c>
      <c r="BZ1144" t="s">
        <v>14505</v>
      </c>
    </row>
    <row r="1145" spans="12:78" x14ac:dyDescent="0.25">
      <c r="L1145" s="8"/>
      <c r="M1145" s="8"/>
      <c r="N1145" s="8"/>
      <c r="O1145" s="8"/>
      <c r="AE1145" t="s">
        <v>81</v>
      </c>
      <c r="AF1145" t="s">
        <v>81</v>
      </c>
      <c r="AG1145" t="s">
        <v>81</v>
      </c>
      <c r="AH1145" t="s">
        <v>81</v>
      </c>
      <c r="AI1145" t="s">
        <v>1299</v>
      </c>
      <c r="AK1145" t="s">
        <v>81</v>
      </c>
      <c r="AL1145" t="s">
        <v>1301</v>
      </c>
      <c r="AN1145" s="59" t="s">
        <v>12056</v>
      </c>
      <c r="AP1145" s="59" t="s">
        <v>10769</v>
      </c>
      <c r="AT1145" s="150"/>
      <c r="AU1145" s="150"/>
      <c r="AV1145" s="150"/>
      <c r="AX1145" s="1" t="str">
        <f t="shared" si="199"/>
        <v/>
      </c>
      <c r="AY1145" s="1" t="str">
        <f t="shared" si="200"/>
        <v/>
      </c>
      <c r="BA1145" t="s">
        <v>2571</v>
      </c>
      <c r="BB1145" t="s">
        <v>4836</v>
      </c>
      <c r="BY1145" t="s">
        <v>13538</v>
      </c>
      <c r="BZ1145" t="s">
        <v>14505</v>
      </c>
    </row>
    <row r="1146" spans="12:78" x14ac:dyDescent="0.25">
      <c r="L1146" s="8"/>
      <c r="M1146" s="8"/>
      <c r="N1146" s="8"/>
      <c r="O1146" s="8"/>
      <c r="AE1146" t="s">
        <v>81</v>
      </c>
      <c r="AF1146" t="s">
        <v>81</v>
      </c>
      <c r="AG1146" t="s">
        <v>81</v>
      </c>
      <c r="AH1146" t="s">
        <v>81</v>
      </c>
      <c r="AI1146" t="s">
        <v>1299</v>
      </c>
      <c r="AK1146" t="s">
        <v>81</v>
      </c>
      <c r="AL1146" t="s">
        <v>1301</v>
      </c>
      <c r="AN1146" s="59" t="s">
        <v>12056</v>
      </c>
      <c r="AP1146" s="59" t="s">
        <v>10770</v>
      </c>
      <c r="AT1146" s="150"/>
      <c r="AU1146" s="150"/>
      <c r="AV1146" s="150"/>
      <c r="AX1146" s="1" t="str">
        <f t="shared" si="199"/>
        <v/>
      </c>
      <c r="AY1146" s="1" t="str">
        <f t="shared" si="200"/>
        <v/>
      </c>
      <c r="BA1146" t="s">
        <v>4838</v>
      </c>
      <c r="BB1146" t="s">
        <v>4836</v>
      </c>
      <c r="BY1146" t="s">
        <v>13539</v>
      </c>
      <c r="BZ1146" t="s">
        <v>14505</v>
      </c>
    </row>
    <row r="1147" spans="12:78" x14ac:dyDescent="0.25">
      <c r="L1147" s="8"/>
      <c r="M1147" s="8"/>
      <c r="N1147" s="8"/>
      <c r="O1147" s="8"/>
      <c r="AE1147" t="s">
        <v>81</v>
      </c>
      <c r="AF1147" t="s">
        <v>81</v>
      </c>
      <c r="AG1147" t="s">
        <v>81</v>
      </c>
      <c r="AH1147" t="s">
        <v>81</v>
      </c>
      <c r="AI1147" t="s">
        <v>1299</v>
      </c>
      <c r="AK1147" t="s">
        <v>81</v>
      </c>
      <c r="AL1147" t="s">
        <v>1301</v>
      </c>
      <c r="AN1147" s="59" t="s">
        <v>12056</v>
      </c>
      <c r="AP1147" s="59" t="s">
        <v>10771</v>
      </c>
      <c r="AT1147" s="150"/>
      <c r="AU1147" s="150"/>
      <c r="AV1147" s="150"/>
      <c r="AX1147" s="1" t="str">
        <f t="shared" si="199"/>
        <v/>
      </c>
      <c r="AY1147" s="1" t="str">
        <f t="shared" si="200"/>
        <v/>
      </c>
      <c r="BA1147" t="s">
        <v>4839</v>
      </c>
      <c r="BB1147" t="s">
        <v>4836</v>
      </c>
      <c r="BY1147" t="s">
        <v>6365</v>
      </c>
      <c r="BZ1147" t="s">
        <v>14505</v>
      </c>
    </row>
    <row r="1148" spans="12:78" x14ac:dyDescent="0.25">
      <c r="L1148" s="8"/>
      <c r="M1148" s="8"/>
      <c r="N1148" s="8"/>
      <c r="O1148" s="8"/>
      <c r="AE1148" t="s">
        <v>81</v>
      </c>
      <c r="AF1148" t="s">
        <v>81</v>
      </c>
      <c r="AG1148" t="s">
        <v>81</v>
      </c>
      <c r="AH1148" t="s">
        <v>81</v>
      </c>
      <c r="AI1148" t="s">
        <v>1299</v>
      </c>
      <c r="AK1148" t="s">
        <v>81</v>
      </c>
      <c r="AL1148" t="s">
        <v>1301</v>
      </c>
      <c r="AN1148" s="59" t="s">
        <v>12056</v>
      </c>
      <c r="AP1148" s="59" t="s">
        <v>10772</v>
      </c>
      <c r="AT1148" s="150"/>
      <c r="AU1148" s="150"/>
      <c r="AV1148" s="150"/>
      <c r="AX1148" s="1" t="str">
        <f t="shared" si="199"/>
        <v/>
      </c>
      <c r="AY1148" s="1" t="str">
        <f t="shared" si="200"/>
        <v/>
      </c>
      <c r="BA1148" t="s">
        <v>4840</v>
      </c>
      <c r="BB1148" t="s">
        <v>4836</v>
      </c>
      <c r="BY1148" t="s">
        <v>5799</v>
      </c>
      <c r="BZ1148" t="s">
        <v>14505</v>
      </c>
    </row>
    <row r="1149" spans="12:78" x14ac:dyDescent="0.25">
      <c r="L1149" s="8"/>
      <c r="M1149" s="8"/>
      <c r="N1149" s="8"/>
      <c r="O1149" s="8"/>
      <c r="AE1149" t="s">
        <v>81</v>
      </c>
      <c r="AF1149" t="s">
        <v>81</v>
      </c>
      <c r="AG1149" t="s">
        <v>81</v>
      </c>
      <c r="AH1149" t="s">
        <v>81</v>
      </c>
      <c r="AI1149" t="s">
        <v>1299</v>
      </c>
      <c r="AK1149" t="s">
        <v>81</v>
      </c>
      <c r="AL1149" t="s">
        <v>1301</v>
      </c>
      <c r="AN1149" s="59" t="s">
        <v>12056</v>
      </c>
      <c r="AP1149" s="59" t="s">
        <v>10773</v>
      </c>
      <c r="AT1149" s="150"/>
      <c r="AU1149" s="150"/>
      <c r="AV1149" s="150"/>
      <c r="AX1149" s="1" t="str">
        <f t="shared" si="199"/>
        <v/>
      </c>
      <c r="AY1149" s="1" t="str">
        <f t="shared" si="200"/>
        <v/>
      </c>
      <c r="BA1149" t="s">
        <v>3842</v>
      </c>
      <c r="BB1149" t="s">
        <v>4836</v>
      </c>
      <c r="BY1149" t="s">
        <v>6389</v>
      </c>
      <c r="BZ1149" t="s">
        <v>14505</v>
      </c>
    </row>
    <row r="1150" spans="12:78" x14ac:dyDescent="0.25">
      <c r="L1150" s="8"/>
      <c r="M1150" s="8"/>
      <c r="N1150" s="8"/>
      <c r="O1150" s="8"/>
      <c r="AE1150" t="s">
        <v>81</v>
      </c>
      <c r="AF1150" t="s">
        <v>81</v>
      </c>
      <c r="AG1150" t="s">
        <v>81</v>
      </c>
      <c r="AH1150" t="s">
        <v>81</v>
      </c>
      <c r="AI1150" t="s">
        <v>1299</v>
      </c>
      <c r="AK1150" t="s">
        <v>81</v>
      </c>
      <c r="AL1150" t="s">
        <v>1301</v>
      </c>
      <c r="AN1150" s="59" t="s">
        <v>12056</v>
      </c>
      <c r="AP1150" s="59" t="s">
        <v>10774</v>
      </c>
      <c r="AT1150" s="150"/>
      <c r="AU1150" s="150"/>
      <c r="AV1150" s="150"/>
      <c r="AX1150" s="1" t="str">
        <f t="shared" si="199"/>
        <v/>
      </c>
      <c r="AY1150" s="1" t="str">
        <f t="shared" si="200"/>
        <v/>
      </c>
      <c r="BA1150" t="s">
        <v>4841</v>
      </c>
      <c r="BB1150" t="s">
        <v>4836</v>
      </c>
      <c r="BY1150" t="s">
        <v>5824</v>
      </c>
      <c r="BZ1150" t="s">
        <v>14505</v>
      </c>
    </row>
    <row r="1151" spans="12:78" x14ac:dyDescent="0.25">
      <c r="L1151" s="8"/>
      <c r="M1151" s="8"/>
      <c r="N1151" s="8"/>
      <c r="O1151" s="8"/>
      <c r="AE1151" t="s">
        <v>81</v>
      </c>
      <c r="AF1151" t="s">
        <v>81</v>
      </c>
      <c r="AG1151" t="s">
        <v>81</v>
      </c>
      <c r="AH1151" t="s">
        <v>81</v>
      </c>
      <c r="AI1151" t="s">
        <v>1299</v>
      </c>
      <c r="AK1151" t="s">
        <v>81</v>
      </c>
      <c r="AL1151" t="s">
        <v>1301</v>
      </c>
      <c r="AN1151" s="59" t="s">
        <v>12056</v>
      </c>
      <c r="AP1151" s="59" t="s">
        <v>10775</v>
      </c>
      <c r="AT1151" s="150"/>
      <c r="AU1151" s="150"/>
      <c r="AV1151" s="150"/>
      <c r="AX1151" s="1" t="str">
        <f t="shared" si="199"/>
        <v/>
      </c>
      <c r="AY1151" s="1" t="str">
        <f t="shared" si="200"/>
        <v/>
      </c>
      <c r="BA1151" t="s">
        <v>3729</v>
      </c>
      <c r="BB1151" t="s">
        <v>4836</v>
      </c>
      <c r="BY1151" t="s">
        <v>13540</v>
      </c>
      <c r="BZ1151" t="s">
        <v>14505</v>
      </c>
    </row>
    <row r="1152" spans="12:78" x14ac:dyDescent="0.25">
      <c r="L1152" s="8"/>
      <c r="M1152" s="8"/>
      <c r="N1152" s="8"/>
      <c r="O1152" s="8"/>
      <c r="AE1152" t="s">
        <v>81</v>
      </c>
      <c r="AF1152" t="s">
        <v>154</v>
      </c>
      <c r="AG1152" t="s">
        <v>155</v>
      </c>
      <c r="AH1152" t="s">
        <v>1413</v>
      </c>
      <c r="AI1152" t="s">
        <v>1299</v>
      </c>
      <c r="AK1152" t="s">
        <v>1414</v>
      </c>
      <c r="AL1152" t="s">
        <v>1301</v>
      </c>
      <c r="AN1152" s="59" t="s">
        <v>12056</v>
      </c>
      <c r="AP1152" s="59" t="s">
        <v>10776</v>
      </c>
      <c r="AT1152" s="150"/>
      <c r="AU1152" s="150"/>
      <c r="AV1152" s="150"/>
      <c r="AX1152" s="1" t="str">
        <f t="shared" si="199"/>
        <v/>
      </c>
      <c r="AY1152" s="1" t="str">
        <f t="shared" si="200"/>
        <v/>
      </c>
      <c r="BA1152" t="s">
        <v>4842</v>
      </c>
      <c r="BB1152" t="s">
        <v>4836</v>
      </c>
      <c r="BY1152" t="s">
        <v>13541</v>
      </c>
      <c r="BZ1152" t="s">
        <v>14505</v>
      </c>
    </row>
    <row r="1153" spans="12:78" x14ac:dyDescent="0.25">
      <c r="L1153" s="8"/>
      <c r="M1153" s="8"/>
      <c r="N1153" s="8"/>
      <c r="O1153" s="8"/>
      <c r="AE1153" t="s">
        <v>341</v>
      </c>
      <c r="AF1153" t="s">
        <v>86</v>
      </c>
      <c r="AG1153" t="s">
        <v>87</v>
      </c>
      <c r="AH1153" t="s">
        <v>1415</v>
      </c>
      <c r="AI1153" t="s">
        <v>1299</v>
      </c>
      <c r="AK1153" t="s">
        <v>1416</v>
      </c>
      <c r="AL1153" t="s">
        <v>1301</v>
      </c>
      <c r="AN1153" s="59" t="s">
        <v>12065</v>
      </c>
      <c r="AP1153" s="59" t="s">
        <v>10777</v>
      </c>
      <c r="AT1153" s="150"/>
      <c r="AU1153" s="150"/>
      <c r="AV1153" s="150"/>
      <c r="AX1153" s="1" t="str">
        <f t="shared" si="199"/>
        <v/>
      </c>
      <c r="AY1153" s="1" t="str">
        <f t="shared" si="200"/>
        <v/>
      </c>
      <c r="BA1153" t="s">
        <v>3366</v>
      </c>
      <c r="BB1153" t="s">
        <v>4836</v>
      </c>
      <c r="BY1153" t="s">
        <v>13542</v>
      </c>
      <c r="BZ1153" t="s">
        <v>14505</v>
      </c>
    </row>
    <row r="1154" spans="12:78" x14ac:dyDescent="0.25">
      <c r="L1154" s="8"/>
      <c r="M1154" s="8"/>
      <c r="N1154" s="8"/>
      <c r="O1154" s="8"/>
      <c r="AE1154" t="s">
        <v>81</v>
      </c>
      <c r="AF1154" t="s">
        <v>92</v>
      </c>
      <c r="AG1154" t="s">
        <v>93</v>
      </c>
      <c r="AH1154" t="s">
        <v>81</v>
      </c>
      <c r="AI1154" t="s">
        <v>1299</v>
      </c>
      <c r="AK1154" t="s">
        <v>81</v>
      </c>
      <c r="AL1154" t="s">
        <v>1301</v>
      </c>
      <c r="AN1154" s="59" t="s">
        <v>12065</v>
      </c>
      <c r="AP1154" s="59" t="s">
        <v>10778</v>
      </c>
      <c r="AT1154" s="150"/>
      <c r="AU1154" s="150"/>
      <c r="AV1154" s="150"/>
      <c r="AX1154" s="1" t="str">
        <f t="shared" si="199"/>
        <v/>
      </c>
      <c r="AY1154" s="1" t="str">
        <f t="shared" si="200"/>
        <v/>
      </c>
      <c r="BA1154" t="s">
        <v>4843</v>
      </c>
      <c r="BB1154" t="s">
        <v>4836</v>
      </c>
      <c r="BY1154" t="s">
        <v>13543</v>
      </c>
      <c r="BZ1154" t="s">
        <v>14505</v>
      </c>
    </row>
    <row r="1155" spans="12:78" x14ac:dyDescent="0.25">
      <c r="L1155" s="8"/>
      <c r="M1155" s="8"/>
      <c r="N1155" s="8"/>
      <c r="O1155" s="8"/>
      <c r="AE1155" t="s">
        <v>81</v>
      </c>
      <c r="AF1155" t="s">
        <v>96</v>
      </c>
      <c r="AG1155" t="s">
        <v>97</v>
      </c>
      <c r="AH1155" t="s">
        <v>81</v>
      </c>
      <c r="AI1155" t="s">
        <v>1299</v>
      </c>
      <c r="AK1155" t="s">
        <v>81</v>
      </c>
      <c r="AL1155" t="s">
        <v>1301</v>
      </c>
      <c r="AN1155" s="59" t="s">
        <v>12065</v>
      </c>
      <c r="AP1155" s="59" t="s">
        <v>10779</v>
      </c>
      <c r="AT1155" s="150"/>
      <c r="AU1155" s="150"/>
      <c r="AV1155" s="150"/>
      <c r="AX1155" s="1" t="str">
        <f t="shared" si="199"/>
        <v/>
      </c>
      <c r="AY1155" s="1" t="str">
        <f t="shared" si="200"/>
        <v/>
      </c>
      <c r="BA1155" t="s">
        <v>4844</v>
      </c>
      <c r="BB1155" t="s">
        <v>4836</v>
      </c>
      <c r="BY1155" t="s">
        <v>13544</v>
      </c>
      <c r="BZ1155" t="s">
        <v>14505</v>
      </c>
    </row>
    <row r="1156" spans="12:78" x14ac:dyDescent="0.25">
      <c r="L1156" s="8"/>
      <c r="M1156" s="8"/>
      <c r="N1156" s="8"/>
      <c r="O1156" s="8"/>
      <c r="AE1156" t="s">
        <v>81</v>
      </c>
      <c r="AF1156" t="s">
        <v>100</v>
      </c>
      <c r="AG1156" t="s">
        <v>101</v>
      </c>
      <c r="AH1156" t="s">
        <v>81</v>
      </c>
      <c r="AI1156" t="s">
        <v>1299</v>
      </c>
      <c r="AK1156" t="s">
        <v>81</v>
      </c>
      <c r="AL1156" t="s">
        <v>1301</v>
      </c>
      <c r="AN1156" s="59" t="s">
        <v>12065</v>
      </c>
      <c r="AP1156" s="59" t="s">
        <v>10780</v>
      </c>
      <c r="AT1156" s="150"/>
      <c r="AU1156" s="150"/>
      <c r="AV1156" s="150"/>
      <c r="AX1156" s="1" t="str">
        <f t="shared" si="199"/>
        <v/>
      </c>
      <c r="AY1156" s="1" t="str">
        <f t="shared" si="200"/>
        <v/>
      </c>
      <c r="BA1156" t="s">
        <v>4845</v>
      </c>
      <c r="BB1156" t="s">
        <v>4836</v>
      </c>
      <c r="BY1156" t="s">
        <v>13545</v>
      </c>
      <c r="BZ1156" t="s">
        <v>14505</v>
      </c>
    </row>
    <row r="1157" spans="12:78" x14ac:dyDescent="0.25">
      <c r="L1157" s="8"/>
      <c r="M1157" s="8"/>
      <c r="N1157" s="8"/>
      <c r="O1157" s="8"/>
      <c r="AE1157" t="s">
        <v>81</v>
      </c>
      <c r="AF1157" t="s">
        <v>104</v>
      </c>
      <c r="AG1157" t="s">
        <v>105</v>
      </c>
      <c r="AH1157" t="s">
        <v>81</v>
      </c>
      <c r="AI1157" t="s">
        <v>1299</v>
      </c>
      <c r="AK1157" t="s">
        <v>81</v>
      </c>
      <c r="AL1157" t="s">
        <v>1301</v>
      </c>
      <c r="AN1157" s="59" t="s">
        <v>12065</v>
      </c>
      <c r="AP1157" s="59" t="s">
        <v>10781</v>
      </c>
      <c r="AT1157" s="150"/>
      <c r="AU1157" s="150"/>
      <c r="AV1157" s="150"/>
      <c r="AX1157" s="1" t="str">
        <f t="shared" si="199"/>
        <v/>
      </c>
      <c r="AY1157" s="1" t="str">
        <f t="shared" si="200"/>
        <v/>
      </c>
      <c r="BA1157" t="s">
        <v>3362</v>
      </c>
      <c r="BB1157" t="s">
        <v>4836</v>
      </c>
      <c r="BY1157" t="s">
        <v>13546</v>
      </c>
      <c r="BZ1157" t="s">
        <v>14505</v>
      </c>
    </row>
    <row r="1158" spans="12:78" x14ac:dyDescent="0.25">
      <c r="L1158" s="8"/>
      <c r="M1158" s="8"/>
      <c r="N1158" s="8"/>
      <c r="O1158" s="8"/>
      <c r="AE1158" t="s">
        <v>81</v>
      </c>
      <c r="AF1158" t="s">
        <v>108</v>
      </c>
      <c r="AG1158" t="s">
        <v>109</v>
      </c>
      <c r="AH1158" t="s">
        <v>81</v>
      </c>
      <c r="AI1158" t="s">
        <v>1299</v>
      </c>
      <c r="AK1158" t="s">
        <v>81</v>
      </c>
      <c r="AL1158" t="s">
        <v>1301</v>
      </c>
      <c r="AN1158" s="59" t="s">
        <v>12065</v>
      </c>
      <c r="AP1158" s="59" t="s">
        <v>10782</v>
      </c>
      <c r="AT1158" s="150"/>
      <c r="AU1158" s="150"/>
      <c r="AV1158" s="150"/>
      <c r="AX1158" s="1" t="str">
        <f t="shared" ref="AX1158:AX1221" si="201">IF(AU1158="","",CONCATENATE("(",RIGHT(AU1158,5),"-",RIGHT(AV1158,5),")"))</f>
        <v/>
      </c>
      <c r="AY1158" s="1" t="str">
        <f t="shared" ref="AY1158:AY1221" si="202">IF(AT1174=AT1158,"",CONCATENATE(IF(AT1173=AT1158,AX1173,""),IF(AT1172=AT1158,AX1172,""),IF(AT1171=AT1158,AX1171,""),IF(AT1170=AT1158,AX1170,""),IF(AT1169=AT1158,AX1169,""),IF(AT1168=AT1158,AX1168,""),IF(AT1167=AT1158,AX1167,""),IF(AT1166=AT1158,AX1166,""),IF(AT1165=AT1158,AX1165,""),IF(AT1164=AT1158,AX1164,""),IF(AT1163=AT1158,AX1163,""),IF(AT1162=AT1158,AX1162,""),IF(AT1161=AT1158,AX1161,""),IF(AT1160=AT1158,AX1160,""),IF(AT1159=AT1158,AX1159,""),IF(AT1157=AT1158,AX1157,""),AX1158))</f>
        <v/>
      </c>
      <c r="BA1158" t="s">
        <v>4846</v>
      </c>
      <c r="BB1158" t="s">
        <v>4836</v>
      </c>
      <c r="BY1158" t="s">
        <v>13547</v>
      </c>
      <c r="BZ1158" t="s">
        <v>14505</v>
      </c>
    </row>
    <row r="1159" spans="12:78" x14ac:dyDescent="0.25">
      <c r="L1159" s="8"/>
      <c r="M1159" s="8"/>
      <c r="N1159" s="8"/>
      <c r="O1159" s="8"/>
      <c r="AE1159" t="s">
        <v>81</v>
      </c>
      <c r="AF1159" t="s">
        <v>81</v>
      </c>
      <c r="AG1159" t="s">
        <v>81</v>
      </c>
      <c r="AH1159" t="s">
        <v>81</v>
      </c>
      <c r="AI1159" t="s">
        <v>1299</v>
      </c>
      <c r="AK1159" t="s">
        <v>81</v>
      </c>
      <c r="AL1159" t="s">
        <v>1301</v>
      </c>
      <c r="AN1159" s="59" t="s">
        <v>12065</v>
      </c>
      <c r="AP1159" s="59" t="s">
        <v>10783</v>
      </c>
      <c r="AT1159" s="150"/>
      <c r="AU1159" s="150"/>
      <c r="AV1159" s="150"/>
      <c r="AX1159" s="1" t="str">
        <f t="shared" si="201"/>
        <v/>
      </c>
      <c r="AY1159" s="1" t="str">
        <f t="shared" si="202"/>
        <v/>
      </c>
      <c r="BA1159" t="s">
        <v>4847</v>
      </c>
      <c r="BB1159" t="s">
        <v>4836</v>
      </c>
      <c r="BY1159" t="s">
        <v>13548</v>
      </c>
      <c r="BZ1159" t="s">
        <v>14505</v>
      </c>
    </row>
    <row r="1160" spans="12:78" x14ac:dyDescent="0.25">
      <c r="L1160" s="8"/>
      <c r="M1160" s="8"/>
      <c r="N1160" s="8"/>
      <c r="O1160" s="8"/>
      <c r="AE1160" t="s">
        <v>81</v>
      </c>
      <c r="AF1160" t="s">
        <v>81</v>
      </c>
      <c r="AG1160" t="s">
        <v>81</v>
      </c>
      <c r="AH1160" t="s">
        <v>81</v>
      </c>
      <c r="AI1160" t="s">
        <v>1299</v>
      </c>
      <c r="AK1160" t="s">
        <v>81</v>
      </c>
      <c r="AL1160" t="s">
        <v>1301</v>
      </c>
      <c r="AN1160" s="59" t="s">
        <v>12065</v>
      </c>
      <c r="AP1160" s="59" t="s">
        <v>10784</v>
      </c>
      <c r="AT1160" s="150"/>
      <c r="AU1160" s="150"/>
      <c r="AV1160" s="150"/>
      <c r="AX1160" s="1" t="str">
        <f t="shared" si="201"/>
        <v/>
      </c>
      <c r="AY1160" s="1" t="str">
        <f t="shared" si="202"/>
        <v/>
      </c>
      <c r="BA1160" t="s">
        <v>3725</v>
      </c>
      <c r="BB1160" t="s">
        <v>4836</v>
      </c>
      <c r="BY1160" t="s">
        <v>13549</v>
      </c>
      <c r="BZ1160" t="s">
        <v>14505</v>
      </c>
    </row>
    <row r="1161" spans="12:78" x14ac:dyDescent="0.25">
      <c r="L1161" s="8"/>
      <c r="M1161" s="8"/>
      <c r="N1161" s="8"/>
      <c r="O1161" s="8"/>
      <c r="AE1161" t="s">
        <v>81</v>
      </c>
      <c r="AF1161" t="s">
        <v>81</v>
      </c>
      <c r="AG1161" t="s">
        <v>81</v>
      </c>
      <c r="AH1161" t="s">
        <v>81</v>
      </c>
      <c r="AI1161" t="s">
        <v>1299</v>
      </c>
      <c r="AK1161" t="s">
        <v>81</v>
      </c>
      <c r="AL1161" t="s">
        <v>1301</v>
      </c>
      <c r="AN1161" s="59" t="s">
        <v>12065</v>
      </c>
      <c r="AP1161" s="59" t="s">
        <v>10785</v>
      </c>
      <c r="AT1161" s="150"/>
      <c r="AU1161" s="150"/>
      <c r="AV1161" s="150"/>
      <c r="AX1161" s="1" t="str">
        <f t="shared" si="201"/>
        <v/>
      </c>
      <c r="AY1161" s="1" t="str">
        <f t="shared" si="202"/>
        <v/>
      </c>
      <c r="BA1161" t="s">
        <v>4848</v>
      </c>
      <c r="BB1161" t="s">
        <v>4836</v>
      </c>
      <c r="BY1161" t="s">
        <v>13550</v>
      </c>
      <c r="BZ1161" t="s">
        <v>14505</v>
      </c>
    </row>
    <row r="1162" spans="12:78" x14ac:dyDescent="0.25">
      <c r="L1162" s="8"/>
      <c r="M1162" s="8"/>
      <c r="N1162" s="8"/>
      <c r="O1162" s="8"/>
      <c r="AE1162" t="s">
        <v>81</v>
      </c>
      <c r="AF1162" t="s">
        <v>81</v>
      </c>
      <c r="AG1162" t="s">
        <v>81</v>
      </c>
      <c r="AH1162" t="s">
        <v>81</v>
      </c>
      <c r="AI1162" t="s">
        <v>1299</v>
      </c>
      <c r="AK1162" t="s">
        <v>81</v>
      </c>
      <c r="AL1162" t="s">
        <v>1301</v>
      </c>
      <c r="AN1162" s="59" t="s">
        <v>12065</v>
      </c>
      <c r="AP1162" s="59" t="s">
        <v>10786</v>
      </c>
      <c r="AT1162" s="150"/>
      <c r="AU1162" s="150"/>
      <c r="AV1162" s="150"/>
      <c r="AX1162" s="1" t="str">
        <f t="shared" si="201"/>
        <v/>
      </c>
      <c r="AY1162" s="1" t="str">
        <f t="shared" si="202"/>
        <v/>
      </c>
      <c r="BA1162" t="s">
        <v>4849</v>
      </c>
      <c r="BB1162" t="s">
        <v>4836</v>
      </c>
      <c r="BY1162" t="s">
        <v>13551</v>
      </c>
      <c r="BZ1162" t="s">
        <v>14505</v>
      </c>
    </row>
    <row r="1163" spans="12:78" x14ac:dyDescent="0.25">
      <c r="L1163" s="8"/>
      <c r="M1163" s="8"/>
      <c r="N1163" s="8"/>
      <c r="O1163" s="8"/>
      <c r="AE1163" t="s">
        <v>81</v>
      </c>
      <c r="AF1163" t="s">
        <v>81</v>
      </c>
      <c r="AG1163" t="s">
        <v>81</v>
      </c>
      <c r="AH1163" t="s">
        <v>81</v>
      </c>
      <c r="AI1163" t="s">
        <v>1299</v>
      </c>
      <c r="AK1163" t="s">
        <v>81</v>
      </c>
      <c r="AL1163" t="s">
        <v>1301</v>
      </c>
      <c r="AN1163" s="59" t="s">
        <v>12065</v>
      </c>
      <c r="AP1163" s="59" t="s">
        <v>10787</v>
      </c>
      <c r="AT1163" s="150"/>
      <c r="AU1163" s="150"/>
      <c r="AV1163" s="150"/>
      <c r="AX1163" s="1" t="str">
        <f t="shared" si="201"/>
        <v/>
      </c>
      <c r="AY1163" s="1" t="str">
        <f t="shared" si="202"/>
        <v/>
      </c>
      <c r="BA1163" t="s">
        <v>4850</v>
      </c>
      <c r="BB1163" t="s">
        <v>4836</v>
      </c>
      <c r="BY1163" t="s">
        <v>13552</v>
      </c>
      <c r="BZ1163" t="s">
        <v>14505</v>
      </c>
    </row>
    <row r="1164" spans="12:78" x14ac:dyDescent="0.25">
      <c r="L1164" s="8"/>
      <c r="M1164" s="8"/>
      <c r="N1164" s="8"/>
      <c r="O1164" s="8"/>
      <c r="AE1164" t="s">
        <v>81</v>
      </c>
      <c r="AF1164" t="s">
        <v>81</v>
      </c>
      <c r="AG1164" t="s">
        <v>81</v>
      </c>
      <c r="AH1164" t="s">
        <v>81</v>
      </c>
      <c r="AI1164" t="s">
        <v>1299</v>
      </c>
      <c r="AK1164" t="s">
        <v>81</v>
      </c>
      <c r="AL1164" t="s">
        <v>1301</v>
      </c>
      <c r="AN1164" s="59" t="s">
        <v>12065</v>
      </c>
      <c r="AP1164" s="59" t="s">
        <v>10788</v>
      </c>
      <c r="AT1164" s="150"/>
      <c r="AU1164" s="150"/>
      <c r="AV1164" s="150"/>
      <c r="AX1164" s="1" t="str">
        <f t="shared" si="201"/>
        <v/>
      </c>
      <c r="AY1164" s="1" t="str">
        <f t="shared" si="202"/>
        <v/>
      </c>
      <c r="BA1164" t="s">
        <v>2599</v>
      </c>
      <c r="BB1164" t="s">
        <v>4836</v>
      </c>
      <c r="BY1164" t="s">
        <v>13553</v>
      </c>
      <c r="BZ1164" t="s">
        <v>14505</v>
      </c>
    </row>
    <row r="1165" spans="12:78" x14ac:dyDescent="0.25">
      <c r="L1165" s="8"/>
      <c r="M1165" s="8"/>
      <c r="N1165" s="8"/>
      <c r="O1165" s="8"/>
      <c r="AE1165" t="s">
        <v>81</v>
      </c>
      <c r="AF1165" t="s">
        <v>81</v>
      </c>
      <c r="AG1165" t="s">
        <v>81</v>
      </c>
      <c r="AH1165" t="s">
        <v>81</v>
      </c>
      <c r="AI1165" t="s">
        <v>1299</v>
      </c>
      <c r="AK1165" t="s">
        <v>81</v>
      </c>
      <c r="AL1165" t="s">
        <v>1301</v>
      </c>
      <c r="AN1165" s="59" t="s">
        <v>12065</v>
      </c>
      <c r="AP1165" s="59" t="s">
        <v>10789</v>
      </c>
      <c r="AT1165" s="150"/>
      <c r="AU1165" s="150"/>
      <c r="AV1165" s="150"/>
      <c r="AX1165" s="1" t="str">
        <f t="shared" si="201"/>
        <v/>
      </c>
      <c r="AY1165" s="1" t="str">
        <f t="shared" si="202"/>
        <v/>
      </c>
      <c r="BA1165" t="s">
        <v>4851</v>
      </c>
      <c r="BB1165" t="s">
        <v>4836</v>
      </c>
      <c r="BY1165" t="s">
        <v>13554</v>
      </c>
      <c r="BZ1165" t="s">
        <v>14505</v>
      </c>
    </row>
    <row r="1166" spans="12:78" x14ac:dyDescent="0.25">
      <c r="L1166" s="8"/>
      <c r="M1166" s="8"/>
      <c r="N1166" s="8"/>
      <c r="O1166" s="8"/>
      <c r="AE1166" t="s">
        <v>81</v>
      </c>
      <c r="AF1166" t="s">
        <v>81</v>
      </c>
      <c r="AG1166" t="s">
        <v>81</v>
      </c>
      <c r="AH1166" t="s">
        <v>81</v>
      </c>
      <c r="AI1166" t="s">
        <v>1299</v>
      </c>
      <c r="AK1166" t="s">
        <v>81</v>
      </c>
      <c r="AL1166" t="s">
        <v>1301</v>
      </c>
      <c r="AN1166" s="59" t="s">
        <v>12065</v>
      </c>
      <c r="AP1166" s="59" t="s">
        <v>10790</v>
      </c>
      <c r="AT1166" s="150"/>
      <c r="AU1166" s="150"/>
      <c r="AV1166" s="150"/>
      <c r="AX1166" s="1" t="str">
        <f t="shared" si="201"/>
        <v/>
      </c>
      <c r="AY1166" s="1" t="str">
        <f t="shared" si="202"/>
        <v/>
      </c>
      <c r="BA1166" t="s">
        <v>4852</v>
      </c>
      <c r="BB1166" t="s">
        <v>4836</v>
      </c>
      <c r="BY1166" t="s">
        <v>13555</v>
      </c>
      <c r="BZ1166" t="s">
        <v>14505</v>
      </c>
    </row>
    <row r="1167" spans="12:78" x14ac:dyDescent="0.25">
      <c r="L1167" s="8"/>
      <c r="M1167" s="8"/>
      <c r="N1167" s="8"/>
      <c r="O1167" s="8"/>
      <c r="AE1167" t="s">
        <v>81</v>
      </c>
      <c r="AF1167" t="s">
        <v>81</v>
      </c>
      <c r="AG1167" t="s">
        <v>81</v>
      </c>
      <c r="AH1167" t="s">
        <v>81</v>
      </c>
      <c r="AI1167" t="s">
        <v>1299</v>
      </c>
      <c r="AK1167" t="s">
        <v>81</v>
      </c>
      <c r="AL1167" t="s">
        <v>1301</v>
      </c>
      <c r="AN1167" s="59" t="s">
        <v>12065</v>
      </c>
      <c r="AP1167" s="59" t="s">
        <v>10791</v>
      </c>
      <c r="AT1167" s="150"/>
      <c r="AU1167" s="150"/>
      <c r="AV1167" s="150"/>
      <c r="AX1167" s="1" t="str">
        <f t="shared" si="201"/>
        <v/>
      </c>
      <c r="AY1167" s="1" t="str">
        <f t="shared" si="202"/>
        <v/>
      </c>
      <c r="BA1167" t="s">
        <v>4853</v>
      </c>
      <c r="BB1167" t="s">
        <v>4836</v>
      </c>
      <c r="BY1167" t="s">
        <v>13556</v>
      </c>
      <c r="BZ1167" t="s">
        <v>14505</v>
      </c>
    </row>
    <row r="1168" spans="12:78" x14ac:dyDescent="0.25">
      <c r="L1168" s="8"/>
      <c r="M1168" s="8"/>
      <c r="N1168" s="8"/>
      <c r="O1168" s="8"/>
      <c r="AE1168" t="s">
        <v>81</v>
      </c>
      <c r="AF1168" t="s">
        <v>81</v>
      </c>
      <c r="AG1168" t="s">
        <v>81</v>
      </c>
      <c r="AH1168" t="s">
        <v>81</v>
      </c>
      <c r="AI1168" t="s">
        <v>1299</v>
      </c>
      <c r="AK1168" t="s">
        <v>81</v>
      </c>
      <c r="AL1168" t="s">
        <v>1301</v>
      </c>
      <c r="AN1168" s="59" t="s">
        <v>12065</v>
      </c>
      <c r="AP1168" s="59" t="s">
        <v>10792</v>
      </c>
      <c r="AT1168" s="150"/>
      <c r="AU1168" s="150"/>
      <c r="AV1168" s="150"/>
      <c r="AX1168" s="1" t="str">
        <f t="shared" si="201"/>
        <v/>
      </c>
      <c r="AY1168" s="1" t="str">
        <f t="shared" si="202"/>
        <v/>
      </c>
      <c r="BA1168" t="s">
        <v>4854</v>
      </c>
      <c r="BB1168" t="s">
        <v>4836</v>
      </c>
      <c r="BY1168" t="s">
        <v>9359</v>
      </c>
      <c r="BZ1168" t="s">
        <v>14505</v>
      </c>
    </row>
    <row r="1169" spans="12:78" x14ac:dyDescent="0.25">
      <c r="L1169" s="8"/>
      <c r="M1169" s="8"/>
      <c r="N1169" s="8"/>
      <c r="O1169" s="8"/>
      <c r="AE1169" t="s">
        <v>81</v>
      </c>
      <c r="AF1169" t="s">
        <v>81</v>
      </c>
      <c r="AG1169" t="s">
        <v>81</v>
      </c>
      <c r="AH1169" t="s">
        <v>81</v>
      </c>
      <c r="AI1169" t="s">
        <v>1299</v>
      </c>
      <c r="AK1169" t="s">
        <v>81</v>
      </c>
      <c r="AL1169" t="s">
        <v>1301</v>
      </c>
      <c r="AN1169" s="59" t="s">
        <v>12065</v>
      </c>
      <c r="AP1169" s="59" t="s">
        <v>10793</v>
      </c>
      <c r="AT1169" s="150"/>
      <c r="AU1169" s="150"/>
      <c r="AV1169" s="150"/>
      <c r="AX1169" s="1" t="str">
        <f t="shared" si="201"/>
        <v/>
      </c>
      <c r="AY1169" s="1" t="str">
        <f t="shared" si="202"/>
        <v/>
      </c>
      <c r="BA1169" t="s">
        <v>4855</v>
      </c>
      <c r="BB1169" t="s">
        <v>4836</v>
      </c>
      <c r="BY1169" t="s">
        <v>6845</v>
      </c>
      <c r="BZ1169" t="s">
        <v>14505</v>
      </c>
    </row>
    <row r="1170" spans="12:78" x14ac:dyDescent="0.25">
      <c r="L1170" s="8"/>
      <c r="M1170" s="8"/>
      <c r="N1170" s="8"/>
      <c r="O1170" s="8"/>
      <c r="AE1170" t="s">
        <v>81</v>
      </c>
      <c r="AF1170" t="s">
        <v>81</v>
      </c>
      <c r="AG1170" t="s">
        <v>81</v>
      </c>
      <c r="AH1170" t="s">
        <v>81</v>
      </c>
      <c r="AI1170" t="s">
        <v>1299</v>
      </c>
      <c r="AK1170" t="s">
        <v>81</v>
      </c>
      <c r="AL1170" t="s">
        <v>1301</v>
      </c>
      <c r="AN1170" s="59" t="s">
        <v>12065</v>
      </c>
      <c r="AP1170" s="59" t="s">
        <v>10794</v>
      </c>
      <c r="AT1170" s="150"/>
      <c r="AU1170" s="150"/>
      <c r="AV1170" s="150"/>
      <c r="AX1170" s="1" t="str">
        <f t="shared" si="201"/>
        <v/>
      </c>
      <c r="AY1170" s="1" t="str">
        <f t="shared" si="202"/>
        <v/>
      </c>
      <c r="BA1170" t="s">
        <v>4856</v>
      </c>
      <c r="BB1170" t="s">
        <v>4836</v>
      </c>
      <c r="BY1170" t="s">
        <v>6852</v>
      </c>
      <c r="BZ1170" t="s">
        <v>14505</v>
      </c>
    </row>
    <row r="1171" spans="12:78" x14ac:dyDescent="0.25">
      <c r="L1171" s="8"/>
      <c r="M1171" s="8"/>
      <c r="N1171" s="8"/>
      <c r="O1171" s="8"/>
      <c r="AE1171" t="s">
        <v>81</v>
      </c>
      <c r="AF1171" t="s">
        <v>81</v>
      </c>
      <c r="AG1171" t="s">
        <v>81</v>
      </c>
      <c r="AH1171" t="s">
        <v>81</v>
      </c>
      <c r="AI1171" t="s">
        <v>1299</v>
      </c>
      <c r="AK1171" t="s">
        <v>81</v>
      </c>
      <c r="AL1171" t="s">
        <v>1301</v>
      </c>
      <c r="AN1171" s="59" t="s">
        <v>12065</v>
      </c>
      <c r="AP1171" s="59" t="s">
        <v>10795</v>
      </c>
      <c r="AT1171" s="150"/>
      <c r="AU1171" s="150"/>
      <c r="AV1171" s="150"/>
      <c r="AX1171" s="1" t="str">
        <f t="shared" si="201"/>
        <v/>
      </c>
      <c r="AY1171" s="1" t="str">
        <f t="shared" si="202"/>
        <v/>
      </c>
      <c r="BA1171" t="s">
        <v>4857</v>
      </c>
      <c r="BB1171" t="s">
        <v>4836</v>
      </c>
      <c r="BY1171" t="s">
        <v>6871</v>
      </c>
      <c r="BZ1171" t="s">
        <v>14505</v>
      </c>
    </row>
    <row r="1172" spans="12:78" x14ac:dyDescent="0.25">
      <c r="L1172" s="8"/>
      <c r="M1172" s="8"/>
      <c r="N1172" s="8"/>
      <c r="O1172" s="8"/>
      <c r="AE1172" t="s">
        <v>81</v>
      </c>
      <c r="AF1172" t="s">
        <v>81</v>
      </c>
      <c r="AG1172" t="s">
        <v>81</v>
      </c>
      <c r="AH1172" t="s">
        <v>81</v>
      </c>
      <c r="AI1172" t="s">
        <v>1299</v>
      </c>
      <c r="AK1172" t="s">
        <v>81</v>
      </c>
      <c r="AL1172" t="s">
        <v>1301</v>
      </c>
      <c r="AN1172" s="59" t="s">
        <v>12065</v>
      </c>
      <c r="AP1172" s="59" t="s">
        <v>10796</v>
      </c>
      <c r="AT1172" s="150"/>
      <c r="AU1172" s="150"/>
      <c r="AV1172" s="150"/>
      <c r="AX1172" s="1" t="str">
        <f t="shared" si="201"/>
        <v/>
      </c>
      <c r="AY1172" s="1" t="str">
        <f t="shared" si="202"/>
        <v/>
      </c>
      <c r="BA1172" t="s">
        <v>4858</v>
      </c>
      <c r="BB1172" t="s">
        <v>4836</v>
      </c>
      <c r="BY1172" t="s">
        <v>6870</v>
      </c>
      <c r="BZ1172" t="s">
        <v>14505</v>
      </c>
    </row>
    <row r="1173" spans="12:78" x14ac:dyDescent="0.25">
      <c r="L1173" s="8"/>
      <c r="M1173" s="8"/>
      <c r="N1173" s="8"/>
      <c r="O1173" s="8"/>
      <c r="AE1173" t="s">
        <v>81</v>
      </c>
      <c r="AF1173" t="s">
        <v>81</v>
      </c>
      <c r="AG1173" t="s">
        <v>81</v>
      </c>
      <c r="AH1173" t="s">
        <v>81</v>
      </c>
      <c r="AI1173" t="s">
        <v>1299</v>
      </c>
      <c r="AK1173" t="s">
        <v>81</v>
      </c>
      <c r="AL1173" t="s">
        <v>1301</v>
      </c>
      <c r="AN1173" s="59" t="s">
        <v>12065</v>
      </c>
      <c r="AP1173" s="59" t="s">
        <v>10797</v>
      </c>
      <c r="AT1173" s="150"/>
      <c r="AU1173" s="150"/>
      <c r="AV1173" s="150"/>
      <c r="AX1173" s="1" t="str">
        <f t="shared" si="201"/>
        <v/>
      </c>
      <c r="AY1173" s="1" t="str">
        <f t="shared" si="202"/>
        <v/>
      </c>
      <c r="BA1173" t="s">
        <v>4859</v>
      </c>
      <c r="BB1173" t="s">
        <v>4836</v>
      </c>
      <c r="BY1173" t="s">
        <v>6868</v>
      </c>
      <c r="BZ1173" t="s">
        <v>14505</v>
      </c>
    </row>
    <row r="1174" spans="12:78" x14ac:dyDescent="0.25">
      <c r="L1174" s="8"/>
      <c r="M1174" s="8"/>
      <c r="N1174" s="8"/>
      <c r="O1174" s="8"/>
      <c r="AE1174" t="s">
        <v>81</v>
      </c>
      <c r="AF1174" t="s">
        <v>81</v>
      </c>
      <c r="AG1174" t="s">
        <v>81</v>
      </c>
      <c r="AH1174" t="s">
        <v>81</v>
      </c>
      <c r="AI1174" t="s">
        <v>1299</v>
      </c>
      <c r="AK1174" t="s">
        <v>81</v>
      </c>
      <c r="AL1174" t="s">
        <v>1301</v>
      </c>
      <c r="AN1174" s="59" t="s">
        <v>12065</v>
      </c>
      <c r="AP1174" s="59" t="s">
        <v>10798</v>
      </c>
      <c r="AT1174" s="150"/>
      <c r="AU1174" s="150"/>
      <c r="AV1174" s="150"/>
      <c r="AX1174" s="1" t="str">
        <f t="shared" si="201"/>
        <v/>
      </c>
      <c r="AY1174" s="1" t="str">
        <f t="shared" si="202"/>
        <v/>
      </c>
      <c r="BA1174" t="s">
        <v>3186</v>
      </c>
      <c r="BB1174" t="s">
        <v>4836</v>
      </c>
      <c r="BY1174" t="s">
        <v>6878</v>
      </c>
      <c r="BZ1174" t="s">
        <v>14506</v>
      </c>
    </row>
    <row r="1175" spans="12:78" x14ac:dyDescent="0.25">
      <c r="L1175" s="8"/>
      <c r="M1175" s="8"/>
      <c r="N1175" s="8"/>
      <c r="O1175" s="8"/>
      <c r="AE1175" t="s">
        <v>81</v>
      </c>
      <c r="AF1175" t="s">
        <v>81</v>
      </c>
      <c r="AG1175" t="s">
        <v>81</v>
      </c>
      <c r="AH1175" t="s">
        <v>81</v>
      </c>
      <c r="AI1175" t="s">
        <v>1299</v>
      </c>
      <c r="AK1175" t="s">
        <v>81</v>
      </c>
      <c r="AL1175" t="s">
        <v>1301</v>
      </c>
      <c r="AN1175" s="59" t="s">
        <v>12065</v>
      </c>
      <c r="AP1175" s="59" t="s">
        <v>10799</v>
      </c>
      <c r="AT1175" s="150"/>
      <c r="AU1175" s="150"/>
      <c r="AV1175" s="150"/>
      <c r="AX1175" s="1" t="str">
        <f t="shared" si="201"/>
        <v/>
      </c>
      <c r="AY1175" s="1" t="str">
        <f t="shared" si="202"/>
        <v/>
      </c>
      <c r="BA1175" t="s">
        <v>4860</v>
      </c>
      <c r="BB1175" t="s">
        <v>4836</v>
      </c>
      <c r="BY1175" t="s">
        <v>6367</v>
      </c>
      <c r="BZ1175" t="s">
        <v>14505</v>
      </c>
    </row>
    <row r="1176" spans="12:78" x14ac:dyDescent="0.25">
      <c r="L1176" s="8"/>
      <c r="M1176" s="8"/>
      <c r="N1176" s="8"/>
      <c r="O1176" s="8"/>
      <c r="AE1176" t="s">
        <v>81</v>
      </c>
      <c r="AF1176" t="s">
        <v>81</v>
      </c>
      <c r="AG1176" t="s">
        <v>81</v>
      </c>
      <c r="AH1176" t="s">
        <v>81</v>
      </c>
      <c r="AI1176" t="s">
        <v>1299</v>
      </c>
      <c r="AK1176" t="s">
        <v>81</v>
      </c>
      <c r="AL1176" t="s">
        <v>1301</v>
      </c>
      <c r="AN1176" s="59" t="s">
        <v>12065</v>
      </c>
      <c r="AP1176" s="59" t="s">
        <v>10800</v>
      </c>
      <c r="AT1176" s="150"/>
      <c r="AU1176" s="150"/>
      <c r="AV1176" s="150"/>
      <c r="AX1176" s="1" t="str">
        <f t="shared" si="201"/>
        <v/>
      </c>
      <c r="AY1176" s="1" t="str">
        <f t="shared" si="202"/>
        <v/>
      </c>
      <c r="BA1176" t="s">
        <v>4861</v>
      </c>
      <c r="BB1176" t="s">
        <v>4836</v>
      </c>
      <c r="BY1176" t="s">
        <v>6366</v>
      </c>
      <c r="BZ1176" t="s">
        <v>14505</v>
      </c>
    </row>
    <row r="1177" spans="12:78" x14ac:dyDescent="0.25">
      <c r="L1177" s="8"/>
      <c r="M1177" s="8"/>
      <c r="N1177" s="8"/>
      <c r="O1177" s="8"/>
      <c r="AE1177" t="s">
        <v>81</v>
      </c>
      <c r="AF1177" t="s">
        <v>81</v>
      </c>
      <c r="AG1177" t="s">
        <v>81</v>
      </c>
      <c r="AH1177" t="s">
        <v>81</v>
      </c>
      <c r="AI1177" t="s">
        <v>1299</v>
      </c>
      <c r="AK1177" t="s">
        <v>81</v>
      </c>
      <c r="AL1177" t="s">
        <v>1301</v>
      </c>
      <c r="AN1177" s="59" t="s">
        <v>12065</v>
      </c>
      <c r="AP1177" s="59" t="s">
        <v>10801</v>
      </c>
      <c r="AT1177" s="150"/>
      <c r="AU1177" s="150"/>
      <c r="AV1177" s="150"/>
      <c r="AX1177" s="1" t="str">
        <f t="shared" si="201"/>
        <v/>
      </c>
      <c r="AY1177" s="1" t="str">
        <f t="shared" si="202"/>
        <v/>
      </c>
      <c r="BA1177" t="s">
        <v>4862</v>
      </c>
      <c r="BB1177" t="s">
        <v>4836</v>
      </c>
      <c r="BY1177" t="s">
        <v>6899</v>
      </c>
      <c r="BZ1177" t="s">
        <v>14505</v>
      </c>
    </row>
    <row r="1178" spans="12:78" x14ac:dyDescent="0.25">
      <c r="L1178" s="8"/>
      <c r="M1178" s="8"/>
      <c r="N1178" s="8"/>
      <c r="O1178" s="8"/>
      <c r="AE1178" t="s">
        <v>81</v>
      </c>
      <c r="AF1178" t="s">
        <v>81</v>
      </c>
      <c r="AG1178" t="s">
        <v>81</v>
      </c>
      <c r="AH1178" t="s">
        <v>81</v>
      </c>
      <c r="AI1178" t="s">
        <v>1299</v>
      </c>
      <c r="AK1178" t="s">
        <v>81</v>
      </c>
      <c r="AL1178" t="s">
        <v>1301</v>
      </c>
      <c r="AN1178" s="59" t="s">
        <v>12065</v>
      </c>
      <c r="AP1178" s="59" t="s">
        <v>10802</v>
      </c>
      <c r="AT1178" s="150"/>
      <c r="AU1178" s="150"/>
      <c r="AV1178" s="150"/>
      <c r="AX1178" s="1" t="str">
        <f t="shared" si="201"/>
        <v/>
      </c>
      <c r="AY1178" s="1" t="str">
        <f t="shared" si="202"/>
        <v/>
      </c>
      <c r="BA1178" t="s">
        <v>4863</v>
      </c>
      <c r="BB1178" t="s">
        <v>4836</v>
      </c>
      <c r="BY1178" t="s">
        <v>6843</v>
      </c>
      <c r="BZ1178" t="s">
        <v>14505</v>
      </c>
    </row>
    <row r="1179" spans="12:78" x14ac:dyDescent="0.25">
      <c r="L1179" s="8"/>
      <c r="M1179" s="8"/>
      <c r="N1179" s="8"/>
      <c r="O1179" s="8"/>
      <c r="AE1179" t="s">
        <v>81</v>
      </c>
      <c r="AF1179" t="s">
        <v>154</v>
      </c>
      <c r="AG1179" t="s">
        <v>155</v>
      </c>
      <c r="AH1179" t="s">
        <v>1417</v>
      </c>
      <c r="AI1179" t="s">
        <v>1299</v>
      </c>
      <c r="AK1179" t="s">
        <v>1418</v>
      </c>
      <c r="AL1179" t="s">
        <v>1301</v>
      </c>
      <c r="AN1179" s="59" t="s">
        <v>12065</v>
      </c>
      <c r="AP1179" s="59" t="s">
        <v>10803</v>
      </c>
      <c r="AT1179" s="150"/>
      <c r="AU1179" s="150"/>
      <c r="AV1179" s="150"/>
      <c r="AX1179" s="1" t="str">
        <f t="shared" si="201"/>
        <v/>
      </c>
      <c r="AY1179" s="1" t="str">
        <f t="shared" si="202"/>
        <v/>
      </c>
      <c r="BA1179" t="s">
        <v>4864</v>
      </c>
      <c r="BB1179" t="s">
        <v>4836</v>
      </c>
      <c r="BY1179" t="s">
        <v>6842</v>
      </c>
      <c r="BZ1179" t="s">
        <v>14505</v>
      </c>
    </row>
    <row r="1180" spans="12:78" x14ac:dyDescent="0.25">
      <c r="L1180" s="8"/>
      <c r="M1180" s="8"/>
      <c r="N1180" s="8"/>
      <c r="O1180" s="8"/>
      <c r="AE1180" t="s">
        <v>376</v>
      </c>
      <c r="AF1180" t="s">
        <v>86</v>
      </c>
      <c r="AG1180" t="s">
        <v>87</v>
      </c>
      <c r="AH1180" t="s">
        <v>1419</v>
      </c>
      <c r="AI1180" t="s">
        <v>1299</v>
      </c>
      <c r="AK1180" t="s">
        <v>1420</v>
      </c>
      <c r="AL1180" t="s">
        <v>1301</v>
      </c>
      <c r="AN1180" s="59" t="s">
        <v>12066</v>
      </c>
      <c r="AP1180" s="59" t="s">
        <v>10804</v>
      </c>
      <c r="AT1180" s="150"/>
      <c r="AU1180" s="150"/>
      <c r="AV1180" s="150"/>
      <c r="AX1180" s="1" t="str">
        <f t="shared" si="201"/>
        <v/>
      </c>
      <c r="AY1180" s="1" t="str">
        <f t="shared" si="202"/>
        <v/>
      </c>
      <c r="BA1180" t="s">
        <v>4865</v>
      </c>
      <c r="BB1180" t="s">
        <v>4836</v>
      </c>
      <c r="BY1180" t="s">
        <v>6841</v>
      </c>
      <c r="BZ1180" t="s">
        <v>14505</v>
      </c>
    </row>
    <row r="1181" spans="12:78" x14ac:dyDescent="0.25">
      <c r="L1181" s="8"/>
      <c r="M1181" s="8"/>
      <c r="N1181" s="8"/>
      <c r="O1181" s="8"/>
      <c r="AE1181" t="s">
        <v>81</v>
      </c>
      <c r="AF1181" t="s">
        <v>92</v>
      </c>
      <c r="AG1181" t="s">
        <v>93</v>
      </c>
      <c r="AH1181" t="s">
        <v>1421</v>
      </c>
      <c r="AI1181" t="s">
        <v>1299</v>
      </c>
      <c r="AK1181" t="s">
        <v>1422</v>
      </c>
      <c r="AL1181" t="s">
        <v>1301</v>
      </c>
      <c r="AN1181" s="59" t="s">
        <v>12066</v>
      </c>
      <c r="AP1181" s="59" t="s">
        <v>10805</v>
      </c>
      <c r="AT1181" s="150"/>
      <c r="AU1181" s="150"/>
      <c r="AV1181" s="150"/>
      <c r="AX1181" s="1" t="str">
        <f t="shared" si="201"/>
        <v/>
      </c>
      <c r="AY1181" s="1" t="str">
        <f t="shared" si="202"/>
        <v/>
      </c>
      <c r="BA1181" t="s">
        <v>3182</v>
      </c>
      <c r="BB1181" t="s">
        <v>4836</v>
      </c>
      <c r="BY1181" t="s">
        <v>6838</v>
      </c>
      <c r="BZ1181" t="s">
        <v>14505</v>
      </c>
    </row>
    <row r="1182" spans="12:78" x14ac:dyDescent="0.25">
      <c r="L1182" s="8"/>
      <c r="M1182" s="8"/>
      <c r="N1182" s="8"/>
      <c r="O1182" s="8"/>
      <c r="AE1182" t="s">
        <v>81</v>
      </c>
      <c r="AF1182" t="s">
        <v>96</v>
      </c>
      <c r="AG1182" t="s">
        <v>97</v>
      </c>
      <c r="AH1182" t="s">
        <v>1423</v>
      </c>
      <c r="AI1182" t="s">
        <v>1299</v>
      </c>
      <c r="AK1182" t="s">
        <v>1424</v>
      </c>
      <c r="AL1182" t="s">
        <v>1301</v>
      </c>
      <c r="AN1182" s="59" t="s">
        <v>12066</v>
      </c>
      <c r="AP1182" s="59" t="s">
        <v>10806</v>
      </c>
      <c r="AT1182" s="150"/>
      <c r="AU1182" s="150"/>
      <c r="AV1182" s="150"/>
      <c r="AX1182" s="1" t="str">
        <f t="shared" si="201"/>
        <v/>
      </c>
      <c r="AY1182" s="1" t="str">
        <f t="shared" si="202"/>
        <v/>
      </c>
      <c r="BA1182" t="s">
        <v>4866</v>
      </c>
      <c r="BB1182" t="s">
        <v>4836</v>
      </c>
      <c r="BY1182" t="s">
        <v>6844</v>
      </c>
      <c r="BZ1182" t="s">
        <v>14506</v>
      </c>
    </row>
    <row r="1183" spans="12:78" x14ac:dyDescent="0.25">
      <c r="L1183" s="8"/>
      <c r="M1183" s="8"/>
      <c r="N1183" s="8"/>
      <c r="O1183" s="8"/>
      <c r="AE1183" t="s">
        <v>81</v>
      </c>
      <c r="AF1183" t="s">
        <v>100</v>
      </c>
      <c r="AG1183" t="s">
        <v>101</v>
      </c>
      <c r="AH1183" t="s">
        <v>1425</v>
      </c>
      <c r="AI1183" t="s">
        <v>1299</v>
      </c>
      <c r="AK1183" t="s">
        <v>1426</v>
      </c>
      <c r="AL1183" t="s">
        <v>1301</v>
      </c>
      <c r="AN1183" s="59" t="s">
        <v>12066</v>
      </c>
      <c r="AP1183" s="59" t="s">
        <v>10807</v>
      </c>
      <c r="AT1183" s="150"/>
      <c r="AU1183" s="150"/>
      <c r="AV1183" s="150"/>
      <c r="AX1183" s="1" t="str">
        <f t="shared" si="201"/>
        <v/>
      </c>
      <c r="AY1183" s="1" t="str">
        <f t="shared" si="202"/>
        <v/>
      </c>
      <c r="BA1183" t="s">
        <v>3178</v>
      </c>
      <c r="BB1183" t="s">
        <v>4836</v>
      </c>
      <c r="BY1183" t="s">
        <v>5815</v>
      </c>
      <c r="BZ1183" t="s">
        <v>14505</v>
      </c>
    </row>
    <row r="1184" spans="12:78" x14ac:dyDescent="0.25">
      <c r="L1184" s="8"/>
      <c r="M1184" s="8"/>
      <c r="N1184" s="8"/>
      <c r="O1184" s="8"/>
      <c r="AE1184" t="s">
        <v>81</v>
      </c>
      <c r="AF1184" t="s">
        <v>104</v>
      </c>
      <c r="AG1184" t="s">
        <v>105</v>
      </c>
      <c r="AH1184" t="s">
        <v>1427</v>
      </c>
      <c r="AI1184" t="s">
        <v>1299</v>
      </c>
      <c r="AK1184" t="s">
        <v>1428</v>
      </c>
      <c r="AL1184" t="s">
        <v>1301</v>
      </c>
      <c r="AN1184" s="59" t="s">
        <v>12066</v>
      </c>
      <c r="AP1184" s="59" t="s">
        <v>10808</v>
      </c>
      <c r="AT1184" s="150"/>
      <c r="AU1184" s="150"/>
      <c r="AV1184" s="150"/>
      <c r="AX1184" s="1" t="str">
        <f t="shared" si="201"/>
        <v/>
      </c>
      <c r="AY1184" s="1" t="str">
        <f t="shared" si="202"/>
        <v/>
      </c>
      <c r="BA1184" t="s">
        <v>2644</v>
      </c>
      <c r="BB1184" t="s">
        <v>4836</v>
      </c>
      <c r="BY1184" t="s">
        <v>13557</v>
      </c>
      <c r="BZ1184" t="s">
        <v>14506</v>
      </c>
    </row>
    <row r="1185" spans="12:78" x14ac:dyDescent="0.25">
      <c r="L1185" s="8"/>
      <c r="M1185" s="8"/>
      <c r="N1185" s="8"/>
      <c r="O1185" s="8"/>
      <c r="AE1185" t="s">
        <v>81</v>
      </c>
      <c r="AF1185" t="s">
        <v>108</v>
      </c>
      <c r="AG1185" t="s">
        <v>109</v>
      </c>
      <c r="AH1185" t="s">
        <v>1429</v>
      </c>
      <c r="AI1185" t="s">
        <v>1299</v>
      </c>
      <c r="AK1185" t="s">
        <v>1430</v>
      </c>
      <c r="AL1185" t="s">
        <v>1301</v>
      </c>
      <c r="AN1185" s="59" t="s">
        <v>12066</v>
      </c>
      <c r="AP1185" s="59" t="s">
        <v>10809</v>
      </c>
      <c r="AT1185" s="150"/>
      <c r="AU1185" s="150"/>
      <c r="AV1185" s="150"/>
      <c r="AX1185" s="1" t="str">
        <f t="shared" si="201"/>
        <v/>
      </c>
      <c r="AY1185" s="1" t="str">
        <f t="shared" si="202"/>
        <v/>
      </c>
      <c r="BA1185" t="s">
        <v>4867</v>
      </c>
      <c r="BB1185" t="s">
        <v>4836</v>
      </c>
      <c r="BY1185" t="s">
        <v>13558</v>
      </c>
      <c r="BZ1185" t="s">
        <v>14506</v>
      </c>
    </row>
    <row r="1186" spans="12:78" x14ac:dyDescent="0.25">
      <c r="L1186" s="8"/>
      <c r="M1186" s="8"/>
      <c r="N1186" s="8"/>
      <c r="O1186" s="8"/>
      <c r="AE1186" t="s">
        <v>81</v>
      </c>
      <c r="AF1186" t="s">
        <v>1044</v>
      </c>
      <c r="AG1186" t="s">
        <v>1045</v>
      </c>
      <c r="AH1186" t="s">
        <v>81</v>
      </c>
      <c r="AI1186" t="s">
        <v>1299</v>
      </c>
      <c r="AK1186" t="s">
        <v>81</v>
      </c>
      <c r="AL1186" t="s">
        <v>1301</v>
      </c>
      <c r="AN1186" s="59" t="s">
        <v>12066</v>
      </c>
      <c r="AP1186" s="59" t="s">
        <v>10810</v>
      </c>
      <c r="AT1186" s="150"/>
      <c r="AU1186" s="150"/>
      <c r="AV1186" s="150"/>
      <c r="AX1186" s="1" t="str">
        <f t="shared" si="201"/>
        <v/>
      </c>
      <c r="AY1186" s="1" t="str">
        <f t="shared" si="202"/>
        <v/>
      </c>
      <c r="BA1186" t="s">
        <v>2640</v>
      </c>
      <c r="BB1186" t="s">
        <v>4836</v>
      </c>
      <c r="BY1186" t="s">
        <v>13559</v>
      </c>
      <c r="BZ1186" t="s">
        <v>14505</v>
      </c>
    </row>
    <row r="1187" spans="12:78" x14ac:dyDescent="0.25">
      <c r="L1187" s="8"/>
      <c r="M1187" s="8"/>
      <c r="N1187" s="8"/>
      <c r="O1187" s="8"/>
      <c r="AE1187" t="s">
        <v>81</v>
      </c>
      <c r="AF1187" t="s">
        <v>1046</v>
      </c>
      <c r="AG1187" t="s">
        <v>841</v>
      </c>
      <c r="AH1187" t="s">
        <v>81</v>
      </c>
      <c r="AI1187" t="s">
        <v>1299</v>
      </c>
      <c r="AK1187" t="s">
        <v>81</v>
      </c>
      <c r="AL1187" t="s">
        <v>1301</v>
      </c>
      <c r="AN1187" s="59" t="s">
        <v>12066</v>
      </c>
      <c r="AP1187" s="59" t="s">
        <v>10811</v>
      </c>
      <c r="AT1187" s="150"/>
      <c r="AU1187" s="150"/>
      <c r="AV1187" s="150"/>
      <c r="AX1187" s="1" t="str">
        <f t="shared" si="201"/>
        <v/>
      </c>
      <c r="AY1187" s="1" t="str">
        <f t="shared" si="202"/>
        <v/>
      </c>
      <c r="BA1187" t="s">
        <v>4868</v>
      </c>
      <c r="BB1187" t="s">
        <v>4836</v>
      </c>
      <c r="BY1187" t="s">
        <v>13560</v>
      </c>
      <c r="BZ1187" t="s">
        <v>14506</v>
      </c>
    </row>
    <row r="1188" spans="12:78" x14ac:dyDescent="0.25">
      <c r="L1188" s="8"/>
      <c r="M1188" s="8"/>
      <c r="N1188" s="8"/>
      <c r="O1188" s="8"/>
      <c r="AE1188" t="s">
        <v>81</v>
      </c>
      <c r="AF1188" t="s">
        <v>1046</v>
      </c>
      <c r="AG1188" t="s">
        <v>841</v>
      </c>
      <c r="AH1188" t="s">
        <v>81</v>
      </c>
      <c r="AI1188" t="s">
        <v>1299</v>
      </c>
      <c r="AK1188" t="s">
        <v>81</v>
      </c>
      <c r="AL1188" t="s">
        <v>1301</v>
      </c>
      <c r="AN1188" s="59" t="s">
        <v>12066</v>
      </c>
      <c r="AP1188" s="59" t="s">
        <v>10812</v>
      </c>
      <c r="AT1188" s="150"/>
      <c r="AU1188" s="150"/>
      <c r="AV1188" s="150"/>
      <c r="AX1188" s="1" t="str">
        <f t="shared" si="201"/>
        <v/>
      </c>
      <c r="AY1188" s="1" t="str">
        <f t="shared" si="202"/>
        <v/>
      </c>
      <c r="BA1188" t="s">
        <v>4869</v>
      </c>
      <c r="BB1188" t="s">
        <v>4836</v>
      </c>
      <c r="BY1188" t="s">
        <v>13561</v>
      </c>
      <c r="BZ1188" t="s">
        <v>14506</v>
      </c>
    </row>
    <row r="1189" spans="12:78" x14ac:dyDescent="0.25">
      <c r="L1189" s="8"/>
      <c r="M1189" s="8"/>
      <c r="N1189" s="8"/>
      <c r="O1189" s="8"/>
      <c r="AE1189" t="s">
        <v>81</v>
      </c>
      <c r="AF1189" t="s">
        <v>81</v>
      </c>
      <c r="AG1189" t="s">
        <v>81</v>
      </c>
      <c r="AH1189" t="s">
        <v>81</v>
      </c>
      <c r="AI1189" t="s">
        <v>1299</v>
      </c>
      <c r="AK1189" t="s">
        <v>81</v>
      </c>
      <c r="AL1189" t="s">
        <v>1301</v>
      </c>
      <c r="AN1189" s="59" t="s">
        <v>12066</v>
      </c>
      <c r="AP1189" s="59" t="s">
        <v>10813</v>
      </c>
      <c r="AT1189" s="150"/>
      <c r="AU1189" s="150"/>
      <c r="AV1189" s="150"/>
      <c r="AX1189" s="1" t="str">
        <f t="shared" si="201"/>
        <v/>
      </c>
      <c r="AY1189" s="1" t="str">
        <f t="shared" si="202"/>
        <v/>
      </c>
      <c r="BA1189" t="s">
        <v>4870</v>
      </c>
      <c r="BB1189" t="s">
        <v>4836</v>
      </c>
      <c r="BY1189" t="s">
        <v>13562</v>
      </c>
      <c r="BZ1189" t="s">
        <v>14505</v>
      </c>
    </row>
    <row r="1190" spans="12:78" x14ac:dyDescent="0.25">
      <c r="L1190" s="8"/>
      <c r="M1190" s="8"/>
      <c r="N1190" s="8"/>
      <c r="O1190" s="8"/>
      <c r="AE1190" t="s">
        <v>81</v>
      </c>
      <c r="AF1190" t="s">
        <v>81</v>
      </c>
      <c r="AG1190" t="s">
        <v>81</v>
      </c>
      <c r="AH1190" t="s">
        <v>81</v>
      </c>
      <c r="AI1190" t="s">
        <v>1299</v>
      </c>
      <c r="AK1190" t="s">
        <v>81</v>
      </c>
      <c r="AL1190" t="s">
        <v>1301</v>
      </c>
      <c r="AN1190" s="59" t="s">
        <v>12066</v>
      </c>
      <c r="AP1190" s="59" t="s">
        <v>10814</v>
      </c>
      <c r="AT1190" s="150"/>
      <c r="AU1190" s="150"/>
      <c r="AV1190" s="150"/>
      <c r="AX1190" s="1" t="str">
        <f t="shared" si="201"/>
        <v/>
      </c>
      <c r="AY1190" s="1" t="str">
        <f t="shared" si="202"/>
        <v/>
      </c>
      <c r="BA1190" t="s">
        <v>4871</v>
      </c>
      <c r="BB1190" t="s">
        <v>4836</v>
      </c>
      <c r="BY1190" t="s">
        <v>13563</v>
      </c>
      <c r="BZ1190" t="s">
        <v>14505</v>
      </c>
    </row>
    <row r="1191" spans="12:78" x14ac:dyDescent="0.25">
      <c r="L1191" s="8"/>
      <c r="M1191" s="8"/>
      <c r="N1191" s="8"/>
      <c r="O1191" s="8"/>
      <c r="AE1191" t="s">
        <v>81</v>
      </c>
      <c r="AF1191" t="s">
        <v>81</v>
      </c>
      <c r="AG1191" t="s">
        <v>81</v>
      </c>
      <c r="AH1191" t="s">
        <v>81</v>
      </c>
      <c r="AI1191" t="s">
        <v>1299</v>
      </c>
      <c r="AK1191" t="s">
        <v>81</v>
      </c>
      <c r="AL1191" t="s">
        <v>1301</v>
      </c>
      <c r="AN1191" s="59" t="s">
        <v>12066</v>
      </c>
      <c r="AP1191" s="59" t="s">
        <v>10815</v>
      </c>
      <c r="AT1191" s="150"/>
      <c r="AU1191" s="150"/>
      <c r="AV1191" s="150"/>
      <c r="AX1191" s="1" t="str">
        <f t="shared" si="201"/>
        <v/>
      </c>
      <c r="AY1191" s="1" t="str">
        <f t="shared" si="202"/>
        <v/>
      </c>
      <c r="BA1191" t="s">
        <v>4872</v>
      </c>
      <c r="BB1191" t="s">
        <v>4836</v>
      </c>
      <c r="BY1191" t="s">
        <v>13564</v>
      </c>
      <c r="BZ1191" t="s">
        <v>14506</v>
      </c>
    </row>
    <row r="1192" spans="12:78" x14ac:dyDescent="0.25">
      <c r="L1192" s="8"/>
      <c r="M1192" s="8"/>
      <c r="N1192" s="8"/>
      <c r="O1192" s="8"/>
      <c r="AE1192" t="s">
        <v>81</v>
      </c>
      <c r="AF1192" t="s">
        <v>81</v>
      </c>
      <c r="AG1192" t="s">
        <v>81</v>
      </c>
      <c r="AH1192" t="s">
        <v>81</v>
      </c>
      <c r="AI1192" t="s">
        <v>1299</v>
      </c>
      <c r="AK1192" t="s">
        <v>81</v>
      </c>
      <c r="AL1192" t="s">
        <v>1301</v>
      </c>
      <c r="AN1192" s="59" t="s">
        <v>12066</v>
      </c>
      <c r="AP1192" s="59" t="s">
        <v>10816</v>
      </c>
      <c r="AT1192" s="150"/>
      <c r="AU1192" s="150"/>
      <c r="AV1192" s="150"/>
      <c r="AX1192" s="1" t="str">
        <f t="shared" si="201"/>
        <v/>
      </c>
      <c r="AY1192" s="1" t="str">
        <f t="shared" si="202"/>
        <v/>
      </c>
      <c r="BA1192" t="s">
        <v>4873</v>
      </c>
      <c r="BB1192" t="s">
        <v>4836</v>
      </c>
      <c r="BY1192" t="s">
        <v>13565</v>
      </c>
      <c r="BZ1192" t="s">
        <v>14506</v>
      </c>
    </row>
    <row r="1193" spans="12:78" x14ac:dyDescent="0.25">
      <c r="L1193" s="8"/>
      <c r="M1193" s="8"/>
      <c r="N1193" s="8"/>
      <c r="O1193" s="8"/>
      <c r="AE1193" t="s">
        <v>81</v>
      </c>
      <c r="AF1193" t="s">
        <v>81</v>
      </c>
      <c r="AG1193" t="s">
        <v>81</v>
      </c>
      <c r="AH1193" t="s">
        <v>81</v>
      </c>
      <c r="AI1193" t="s">
        <v>1299</v>
      </c>
      <c r="AK1193" t="s">
        <v>81</v>
      </c>
      <c r="AL1193" t="s">
        <v>1301</v>
      </c>
      <c r="AN1193" s="59" t="s">
        <v>12066</v>
      </c>
      <c r="AP1193" s="59" t="s">
        <v>10817</v>
      </c>
      <c r="AT1193" s="150"/>
      <c r="AU1193" s="150"/>
      <c r="AV1193" s="150"/>
      <c r="AX1193" s="1" t="str">
        <f t="shared" si="201"/>
        <v/>
      </c>
      <c r="AY1193" s="1" t="str">
        <f t="shared" si="202"/>
        <v/>
      </c>
      <c r="BA1193" t="s">
        <v>4874</v>
      </c>
      <c r="BB1193" t="s">
        <v>4836</v>
      </c>
      <c r="BY1193" t="s">
        <v>13566</v>
      </c>
      <c r="BZ1193" t="s">
        <v>14505</v>
      </c>
    </row>
    <row r="1194" spans="12:78" x14ac:dyDescent="0.25">
      <c r="L1194" s="8"/>
      <c r="M1194" s="8"/>
      <c r="N1194" s="8"/>
      <c r="O1194" s="8"/>
      <c r="AE1194" t="s">
        <v>81</v>
      </c>
      <c r="AF1194" t="s">
        <v>81</v>
      </c>
      <c r="AG1194" t="s">
        <v>81</v>
      </c>
      <c r="AH1194" t="s">
        <v>81</v>
      </c>
      <c r="AI1194" t="s">
        <v>1299</v>
      </c>
      <c r="AK1194" t="s">
        <v>81</v>
      </c>
      <c r="AL1194" t="s">
        <v>1301</v>
      </c>
      <c r="AN1194" s="59" t="s">
        <v>12066</v>
      </c>
      <c r="AP1194" s="59" t="s">
        <v>10818</v>
      </c>
      <c r="AT1194" s="150"/>
      <c r="AU1194" s="150"/>
      <c r="AV1194" s="150"/>
      <c r="AX1194" s="1" t="str">
        <f t="shared" si="201"/>
        <v/>
      </c>
      <c r="AY1194" s="1" t="str">
        <f t="shared" si="202"/>
        <v/>
      </c>
      <c r="BA1194" t="s">
        <v>4875</v>
      </c>
      <c r="BB1194" t="s">
        <v>4836</v>
      </c>
      <c r="BY1194" t="s">
        <v>13567</v>
      </c>
      <c r="BZ1194" t="s">
        <v>14505</v>
      </c>
    </row>
    <row r="1195" spans="12:78" x14ac:dyDescent="0.25">
      <c r="L1195" s="8"/>
      <c r="M1195" s="8"/>
      <c r="N1195" s="8"/>
      <c r="O1195" s="8"/>
      <c r="AE1195" t="s">
        <v>81</v>
      </c>
      <c r="AF1195" t="s">
        <v>81</v>
      </c>
      <c r="AG1195" t="s">
        <v>81</v>
      </c>
      <c r="AH1195" t="s">
        <v>81</v>
      </c>
      <c r="AI1195" t="s">
        <v>1299</v>
      </c>
      <c r="AK1195" t="s">
        <v>81</v>
      </c>
      <c r="AL1195" t="s">
        <v>1301</v>
      </c>
      <c r="AN1195" s="59" t="s">
        <v>12066</v>
      </c>
      <c r="AP1195" s="59" t="s">
        <v>10819</v>
      </c>
      <c r="AT1195" s="150"/>
      <c r="AU1195" s="150"/>
      <c r="AV1195" s="150"/>
      <c r="AX1195" s="1" t="str">
        <f t="shared" si="201"/>
        <v/>
      </c>
      <c r="AY1195" s="1" t="str">
        <f t="shared" si="202"/>
        <v/>
      </c>
      <c r="BA1195" t="s">
        <v>4876</v>
      </c>
      <c r="BB1195" t="s">
        <v>4836</v>
      </c>
      <c r="BY1195" t="s">
        <v>13568</v>
      </c>
      <c r="BZ1195" t="s">
        <v>14505</v>
      </c>
    </row>
    <row r="1196" spans="12:78" x14ac:dyDescent="0.25">
      <c r="L1196" s="8"/>
      <c r="M1196" s="8"/>
      <c r="N1196" s="8"/>
      <c r="O1196" s="8"/>
      <c r="AE1196" t="s">
        <v>81</v>
      </c>
      <c r="AF1196" t="s">
        <v>81</v>
      </c>
      <c r="AG1196" t="s">
        <v>81</v>
      </c>
      <c r="AH1196" t="s">
        <v>81</v>
      </c>
      <c r="AI1196" t="s">
        <v>1299</v>
      </c>
      <c r="AK1196" t="s">
        <v>81</v>
      </c>
      <c r="AL1196" t="s">
        <v>1301</v>
      </c>
      <c r="AN1196" s="59" t="s">
        <v>12066</v>
      </c>
      <c r="AP1196" s="59" t="s">
        <v>10820</v>
      </c>
      <c r="AT1196" s="150"/>
      <c r="AU1196" s="150"/>
      <c r="AV1196" s="150"/>
      <c r="AX1196" s="1" t="str">
        <f t="shared" si="201"/>
        <v/>
      </c>
      <c r="AY1196" s="1" t="str">
        <f t="shared" si="202"/>
        <v/>
      </c>
      <c r="BA1196" t="s">
        <v>4877</v>
      </c>
      <c r="BB1196" t="s">
        <v>4836</v>
      </c>
      <c r="BY1196" t="s">
        <v>13569</v>
      </c>
      <c r="BZ1196" t="s">
        <v>14505</v>
      </c>
    </row>
    <row r="1197" spans="12:78" x14ac:dyDescent="0.25">
      <c r="L1197" s="8"/>
      <c r="M1197" s="8"/>
      <c r="N1197" s="8"/>
      <c r="O1197" s="8"/>
      <c r="AE1197" t="s">
        <v>81</v>
      </c>
      <c r="AF1197" t="s">
        <v>81</v>
      </c>
      <c r="AG1197" t="s">
        <v>81</v>
      </c>
      <c r="AH1197" t="s">
        <v>81</v>
      </c>
      <c r="AI1197" t="s">
        <v>1299</v>
      </c>
      <c r="AK1197" t="s">
        <v>81</v>
      </c>
      <c r="AL1197" t="s">
        <v>1301</v>
      </c>
      <c r="AN1197" s="59" t="s">
        <v>12066</v>
      </c>
      <c r="AP1197" s="59" t="s">
        <v>10821</v>
      </c>
      <c r="AT1197" s="150"/>
      <c r="AU1197" s="150"/>
      <c r="AV1197" s="150"/>
      <c r="AX1197" s="1" t="str">
        <f t="shared" si="201"/>
        <v/>
      </c>
      <c r="AY1197" s="1" t="str">
        <f t="shared" si="202"/>
        <v/>
      </c>
      <c r="BA1197" t="s">
        <v>3210</v>
      </c>
      <c r="BB1197" t="s">
        <v>4836</v>
      </c>
      <c r="BY1197" t="s">
        <v>13570</v>
      </c>
      <c r="BZ1197" t="s">
        <v>14505</v>
      </c>
    </row>
    <row r="1198" spans="12:78" x14ac:dyDescent="0.25">
      <c r="L1198" s="8"/>
      <c r="M1198" s="8"/>
      <c r="N1198" s="8"/>
      <c r="O1198" s="8"/>
      <c r="AE1198" t="s">
        <v>81</v>
      </c>
      <c r="AF1198" t="s">
        <v>81</v>
      </c>
      <c r="AG1198" t="s">
        <v>81</v>
      </c>
      <c r="AH1198" t="s">
        <v>81</v>
      </c>
      <c r="AI1198" t="s">
        <v>1299</v>
      </c>
      <c r="AK1198" t="s">
        <v>81</v>
      </c>
      <c r="AL1198" t="s">
        <v>1301</v>
      </c>
      <c r="AN1198" s="59" t="s">
        <v>12066</v>
      </c>
      <c r="AP1198" s="59" t="s">
        <v>10822</v>
      </c>
      <c r="AT1198" s="150"/>
      <c r="AU1198" s="150"/>
      <c r="AV1198" s="150"/>
      <c r="AX1198" s="1" t="str">
        <f t="shared" si="201"/>
        <v/>
      </c>
      <c r="AY1198" s="1" t="str">
        <f t="shared" si="202"/>
        <v/>
      </c>
      <c r="BA1198" t="s">
        <v>4878</v>
      </c>
      <c r="BB1198" t="s">
        <v>4836</v>
      </c>
      <c r="BY1198" t="s">
        <v>5177</v>
      </c>
      <c r="BZ1198" t="s">
        <v>14505</v>
      </c>
    </row>
    <row r="1199" spans="12:78" x14ac:dyDescent="0.25">
      <c r="L1199" s="8"/>
      <c r="M1199" s="8"/>
      <c r="N1199" s="8"/>
      <c r="O1199" s="8"/>
      <c r="AE1199" t="s">
        <v>81</v>
      </c>
      <c r="AF1199" t="s">
        <v>81</v>
      </c>
      <c r="AG1199" t="s">
        <v>81</v>
      </c>
      <c r="AH1199" t="s">
        <v>81</v>
      </c>
      <c r="AI1199" t="s">
        <v>1299</v>
      </c>
      <c r="AK1199" t="s">
        <v>81</v>
      </c>
      <c r="AL1199" t="s">
        <v>1301</v>
      </c>
      <c r="AN1199" s="59" t="s">
        <v>12066</v>
      </c>
      <c r="AP1199" s="59" t="s">
        <v>10823</v>
      </c>
      <c r="AT1199" s="150"/>
      <c r="AU1199" s="150"/>
      <c r="AV1199" s="150"/>
      <c r="AX1199" s="1" t="str">
        <f t="shared" si="201"/>
        <v/>
      </c>
      <c r="AY1199" s="1" t="str">
        <f t="shared" si="202"/>
        <v/>
      </c>
      <c r="BA1199" t="s">
        <v>4879</v>
      </c>
      <c r="BB1199" t="s">
        <v>4836</v>
      </c>
      <c r="BY1199" t="s">
        <v>6260</v>
      </c>
      <c r="BZ1199" t="s">
        <v>14505</v>
      </c>
    </row>
    <row r="1200" spans="12:78" x14ac:dyDescent="0.25">
      <c r="L1200" s="8"/>
      <c r="M1200" s="8"/>
      <c r="N1200" s="8"/>
      <c r="O1200" s="8"/>
      <c r="AE1200" t="s">
        <v>81</v>
      </c>
      <c r="AF1200" t="s">
        <v>81</v>
      </c>
      <c r="AG1200" t="s">
        <v>81</v>
      </c>
      <c r="AH1200" t="s">
        <v>81</v>
      </c>
      <c r="AI1200" t="s">
        <v>1299</v>
      </c>
      <c r="AK1200" t="s">
        <v>81</v>
      </c>
      <c r="AL1200" t="s">
        <v>1301</v>
      </c>
      <c r="AN1200" s="59" t="s">
        <v>12066</v>
      </c>
      <c r="AP1200" s="59" t="s">
        <v>10824</v>
      </c>
      <c r="AT1200" s="150"/>
      <c r="AU1200" s="150"/>
      <c r="AV1200" s="150"/>
      <c r="AX1200" s="1" t="str">
        <f t="shared" si="201"/>
        <v/>
      </c>
      <c r="AY1200" s="1" t="str">
        <f t="shared" si="202"/>
        <v/>
      </c>
      <c r="BA1200" t="s">
        <v>4880</v>
      </c>
      <c r="BB1200" t="s">
        <v>4836</v>
      </c>
      <c r="BY1200" t="s">
        <v>6239</v>
      </c>
      <c r="BZ1200" t="s">
        <v>14505</v>
      </c>
    </row>
    <row r="1201" spans="12:78" x14ac:dyDescent="0.25">
      <c r="L1201" s="8"/>
      <c r="M1201" s="8"/>
      <c r="N1201" s="8"/>
      <c r="O1201" s="8"/>
      <c r="AE1201" t="s">
        <v>81</v>
      </c>
      <c r="AF1201" t="s">
        <v>81</v>
      </c>
      <c r="AG1201" t="s">
        <v>81</v>
      </c>
      <c r="AH1201" t="s">
        <v>81</v>
      </c>
      <c r="AI1201" t="s">
        <v>1299</v>
      </c>
      <c r="AK1201" t="s">
        <v>81</v>
      </c>
      <c r="AL1201" t="s">
        <v>1301</v>
      </c>
      <c r="AN1201" s="59" t="s">
        <v>12066</v>
      </c>
      <c r="AP1201" s="59" t="s">
        <v>10825</v>
      </c>
      <c r="AT1201" s="150"/>
      <c r="AU1201" s="150"/>
      <c r="AV1201" s="150"/>
      <c r="AX1201" s="1" t="str">
        <f t="shared" si="201"/>
        <v/>
      </c>
      <c r="AY1201" s="1" t="str">
        <f t="shared" si="202"/>
        <v/>
      </c>
      <c r="BA1201" t="s">
        <v>4881</v>
      </c>
      <c r="BB1201" t="s">
        <v>4836</v>
      </c>
      <c r="BY1201" t="s">
        <v>6257</v>
      </c>
      <c r="BZ1201" t="s">
        <v>14505</v>
      </c>
    </row>
    <row r="1202" spans="12:78" x14ac:dyDescent="0.25">
      <c r="L1202" s="8"/>
      <c r="M1202" s="8"/>
      <c r="N1202" s="8"/>
      <c r="O1202" s="8"/>
      <c r="AE1202" t="s">
        <v>81</v>
      </c>
      <c r="AF1202" t="s">
        <v>81</v>
      </c>
      <c r="AG1202" t="s">
        <v>81</v>
      </c>
      <c r="AH1202" t="s">
        <v>81</v>
      </c>
      <c r="AI1202" t="s">
        <v>1299</v>
      </c>
      <c r="AK1202" t="s">
        <v>81</v>
      </c>
      <c r="AL1202" t="s">
        <v>1301</v>
      </c>
      <c r="AN1202" s="59" t="s">
        <v>12066</v>
      </c>
      <c r="AP1202" s="59" t="s">
        <v>10826</v>
      </c>
      <c r="AT1202" s="150"/>
      <c r="AU1202" s="150"/>
      <c r="AV1202" s="150"/>
      <c r="AX1202" s="1" t="str">
        <f t="shared" si="201"/>
        <v/>
      </c>
      <c r="AY1202" s="1" t="str">
        <f t="shared" si="202"/>
        <v/>
      </c>
      <c r="BA1202" t="s">
        <v>4882</v>
      </c>
      <c r="BB1202" t="s">
        <v>4836</v>
      </c>
      <c r="BY1202" t="s">
        <v>6225</v>
      </c>
      <c r="BZ1202" t="s">
        <v>14505</v>
      </c>
    </row>
    <row r="1203" spans="12:78" x14ac:dyDescent="0.25">
      <c r="L1203" s="8"/>
      <c r="M1203" s="8"/>
      <c r="N1203" s="8"/>
      <c r="O1203" s="8"/>
      <c r="AE1203" t="s">
        <v>81</v>
      </c>
      <c r="AF1203" t="s">
        <v>81</v>
      </c>
      <c r="AG1203" t="s">
        <v>81</v>
      </c>
      <c r="AH1203" t="s">
        <v>81</v>
      </c>
      <c r="AI1203" t="s">
        <v>1299</v>
      </c>
      <c r="AK1203" t="s">
        <v>81</v>
      </c>
      <c r="AL1203" t="s">
        <v>1301</v>
      </c>
      <c r="AN1203" s="59" t="s">
        <v>12066</v>
      </c>
      <c r="AP1203" s="59" t="s">
        <v>10827</v>
      </c>
      <c r="AT1203" s="150"/>
      <c r="AU1203" s="150"/>
      <c r="AV1203" s="150"/>
      <c r="AX1203" s="1" t="str">
        <f t="shared" si="201"/>
        <v/>
      </c>
      <c r="AY1203" s="1" t="str">
        <f t="shared" si="202"/>
        <v/>
      </c>
      <c r="BA1203" t="s">
        <v>4883</v>
      </c>
      <c r="BB1203" t="s">
        <v>4836</v>
      </c>
      <c r="BY1203" t="s">
        <v>6258</v>
      </c>
      <c r="BZ1203" t="s">
        <v>14505</v>
      </c>
    </row>
    <row r="1204" spans="12:78" x14ac:dyDescent="0.25">
      <c r="L1204" s="8"/>
      <c r="M1204" s="8"/>
      <c r="N1204" s="8"/>
      <c r="O1204" s="8"/>
      <c r="AE1204" t="s">
        <v>81</v>
      </c>
      <c r="AF1204" t="s">
        <v>81</v>
      </c>
      <c r="AG1204" t="s">
        <v>81</v>
      </c>
      <c r="AH1204" t="s">
        <v>81</v>
      </c>
      <c r="AI1204" t="s">
        <v>1299</v>
      </c>
      <c r="AK1204" t="s">
        <v>81</v>
      </c>
      <c r="AL1204" t="s">
        <v>1301</v>
      </c>
      <c r="AN1204" s="59" t="s">
        <v>12066</v>
      </c>
      <c r="AP1204" s="59" t="s">
        <v>10828</v>
      </c>
      <c r="AT1204" s="150"/>
      <c r="AU1204" s="150"/>
      <c r="AV1204" s="150"/>
      <c r="AX1204" s="1" t="str">
        <f t="shared" si="201"/>
        <v/>
      </c>
      <c r="AY1204" s="1" t="str">
        <f t="shared" si="202"/>
        <v/>
      </c>
      <c r="BA1204" t="s">
        <v>4884</v>
      </c>
      <c r="BB1204" t="s">
        <v>4836</v>
      </c>
      <c r="BY1204" t="s">
        <v>6885</v>
      </c>
      <c r="BZ1204" t="s">
        <v>14505</v>
      </c>
    </row>
    <row r="1205" spans="12:78" x14ac:dyDescent="0.25">
      <c r="L1205" s="8"/>
      <c r="M1205" s="8"/>
      <c r="N1205" s="8"/>
      <c r="O1205" s="8"/>
      <c r="AE1205" t="s">
        <v>81</v>
      </c>
      <c r="AF1205" t="s">
        <v>81</v>
      </c>
      <c r="AG1205" t="s">
        <v>81</v>
      </c>
      <c r="AH1205" t="s">
        <v>81</v>
      </c>
      <c r="AI1205" t="s">
        <v>1299</v>
      </c>
      <c r="AK1205" t="s">
        <v>81</v>
      </c>
      <c r="AL1205" t="s">
        <v>1301</v>
      </c>
      <c r="AN1205" s="59" t="s">
        <v>12066</v>
      </c>
      <c r="AP1205" s="59" t="s">
        <v>10829</v>
      </c>
      <c r="AT1205" s="150"/>
      <c r="AU1205" s="150"/>
      <c r="AV1205" s="150"/>
      <c r="AX1205" s="1" t="str">
        <f t="shared" si="201"/>
        <v/>
      </c>
      <c r="AY1205" s="1" t="str">
        <f t="shared" si="202"/>
        <v/>
      </c>
      <c r="BA1205" t="s">
        <v>4885</v>
      </c>
      <c r="BB1205" t="s">
        <v>4836</v>
      </c>
      <c r="BY1205" t="s">
        <v>6307</v>
      </c>
      <c r="BZ1205" t="s">
        <v>14505</v>
      </c>
    </row>
    <row r="1206" spans="12:78" x14ac:dyDescent="0.25">
      <c r="L1206" s="8"/>
      <c r="M1206" s="8"/>
      <c r="N1206" s="8"/>
      <c r="O1206" s="8"/>
      <c r="AE1206" t="s">
        <v>81</v>
      </c>
      <c r="AF1206" t="s">
        <v>81</v>
      </c>
      <c r="AG1206" t="s">
        <v>81</v>
      </c>
      <c r="AH1206" t="s">
        <v>81</v>
      </c>
      <c r="AI1206" t="s">
        <v>1299</v>
      </c>
      <c r="AK1206" t="s">
        <v>81</v>
      </c>
      <c r="AL1206" t="s">
        <v>1301</v>
      </c>
      <c r="AN1206" s="59" t="s">
        <v>12066</v>
      </c>
      <c r="AP1206" s="59" t="s">
        <v>10830</v>
      </c>
      <c r="AT1206" s="150"/>
      <c r="AU1206" s="150"/>
      <c r="AV1206" s="150"/>
      <c r="AX1206" s="1" t="str">
        <f t="shared" si="201"/>
        <v/>
      </c>
      <c r="AY1206" s="1" t="str">
        <f t="shared" si="202"/>
        <v/>
      </c>
      <c r="BA1206" t="s">
        <v>4886</v>
      </c>
      <c r="BB1206" t="s">
        <v>4836</v>
      </c>
      <c r="BY1206" t="s">
        <v>6298</v>
      </c>
      <c r="BZ1206" t="s">
        <v>14505</v>
      </c>
    </row>
    <row r="1207" spans="12:78" x14ac:dyDescent="0.25">
      <c r="L1207" s="8"/>
      <c r="M1207" s="8"/>
      <c r="N1207" s="8"/>
      <c r="O1207" s="8"/>
      <c r="AE1207" t="s">
        <v>81</v>
      </c>
      <c r="AF1207" t="s">
        <v>81</v>
      </c>
      <c r="AG1207" t="s">
        <v>81</v>
      </c>
      <c r="AH1207" t="s">
        <v>81</v>
      </c>
      <c r="AI1207" t="s">
        <v>1299</v>
      </c>
      <c r="AK1207" t="s">
        <v>81</v>
      </c>
      <c r="AL1207" t="s">
        <v>1301</v>
      </c>
      <c r="AN1207" s="59" t="s">
        <v>12066</v>
      </c>
      <c r="AP1207" s="59" t="s">
        <v>10831</v>
      </c>
      <c r="AT1207" s="150"/>
      <c r="AU1207" s="150"/>
      <c r="AV1207" s="150"/>
      <c r="AX1207" s="1" t="str">
        <f t="shared" si="201"/>
        <v/>
      </c>
      <c r="AY1207" s="1" t="str">
        <f t="shared" si="202"/>
        <v/>
      </c>
      <c r="BA1207" t="s">
        <v>4887</v>
      </c>
      <c r="BB1207" t="s">
        <v>4836</v>
      </c>
      <c r="BY1207" t="s">
        <v>6290</v>
      </c>
      <c r="BZ1207" t="s">
        <v>14505</v>
      </c>
    </row>
    <row r="1208" spans="12:78" x14ac:dyDescent="0.25">
      <c r="L1208" s="8"/>
      <c r="M1208" s="8"/>
      <c r="N1208" s="8"/>
      <c r="O1208" s="8"/>
      <c r="AE1208" t="s">
        <v>81</v>
      </c>
      <c r="AF1208" t="s">
        <v>81</v>
      </c>
      <c r="AG1208" t="s">
        <v>81</v>
      </c>
      <c r="AH1208" t="s">
        <v>81</v>
      </c>
      <c r="AI1208" t="s">
        <v>1299</v>
      </c>
      <c r="AK1208" t="s">
        <v>81</v>
      </c>
      <c r="AL1208" t="s">
        <v>1301</v>
      </c>
      <c r="AN1208" s="59" t="s">
        <v>12066</v>
      </c>
      <c r="AP1208" s="59" t="s">
        <v>10832</v>
      </c>
      <c r="AT1208" s="150"/>
      <c r="AU1208" s="150"/>
      <c r="AV1208" s="150"/>
      <c r="AX1208" s="1" t="str">
        <f t="shared" si="201"/>
        <v/>
      </c>
      <c r="AY1208" s="1" t="str">
        <f t="shared" si="202"/>
        <v/>
      </c>
      <c r="BA1208" t="s">
        <v>4888</v>
      </c>
      <c r="BB1208" t="s">
        <v>4836</v>
      </c>
      <c r="BY1208" t="s">
        <v>6289</v>
      </c>
      <c r="BZ1208" t="s">
        <v>14505</v>
      </c>
    </row>
    <row r="1209" spans="12:78" x14ac:dyDescent="0.25">
      <c r="L1209" s="8"/>
      <c r="M1209" s="8"/>
      <c r="N1209" s="8"/>
      <c r="O1209" s="8"/>
      <c r="AE1209" t="s">
        <v>81</v>
      </c>
      <c r="AF1209" t="s">
        <v>154</v>
      </c>
      <c r="AG1209" t="s">
        <v>155</v>
      </c>
      <c r="AH1209" t="s">
        <v>1431</v>
      </c>
      <c r="AI1209" t="s">
        <v>1299</v>
      </c>
      <c r="AK1209" t="s">
        <v>1432</v>
      </c>
      <c r="AL1209" t="s">
        <v>1301</v>
      </c>
      <c r="AN1209" s="59" t="s">
        <v>12066</v>
      </c>
      <c r="AP1209" s="59" t="s">
        <v>10833</v>
      </c>
      <c r="AT1209" s="150"/>
      <c r="AU1209" s="150"/>
      <c r="AV1209" s="150"/>
      <c r="AX1209" s="1" t="str">
        <f t="shared" si="201"/>
        <v/>
      </c>
      <c r="AY1209" s="1" t="str">
        <f t="shared" si="202"/>
        <v/>
      </c>
      <c r="BA1209" t="s">
        <v>2632</v>
      </c>
      <c r="BB1209" t="s">
        <v>4836</v>
      </c>
      <c r="BY1209" t="s">
        <v>13571</v>
      </c>
      <c r="BZ1209" t="s">
        <v>14505</v>
      </c>
    </row>
    <row r="1210" spans="12:78" x14ac:dyDescent="0.25">
      <c r="L1210" s="8"/>
      <c r="M1210" s="8"/>
      <c r="N1210" s="8"/>
      <c r="O1210" s="8"/>
      <c r="AE1210" t="s">
        <v>431</v>
      </c>
      <c r="AF1210" t="s">
        <v>86</v>
      </c>
      <c r="AG1210" t="s">
        <v>87</v>
      </c>
      <c r="AH1210" t="s">
        <v>1433</v>
      </c>
      <c r="AI1210" t="s">
        <v>1299</v>
      </c>
      <c r="AK1210" t="s">
        <v>1434</v>
      </c>
      <c r="AL1210" t="s">
        <v>1301</v>
      </c>
      <c r="AN1210" s="59" t="s">
        <v>7883</v>
      </c>
      <c r="AP1210" s="59" t="s">
        <v>10834</v>
      </c>
      <c r="AT1210" s="150"/>
      <c r="AU1210" s="150"/>
      <c r="AV1210" s="150"/>
      <c r="AX1210" s="1" t="str">
        <f t="shared" si="201"/>
        <v/>
      </c>
      <c r="AY1210" s="1" t="str">
        <f t="shared" si="202"/>
        <v/>
      </c>
      <c r="BA1210" t="s">
        <v>3206</v>
      </c>
      <c r="BB1210" t="s">
        <v>4836</v>
      </c>
      <c r="BY1210" t="s">
        <v>13572</v>
      </c>
      <c r="BZ1210" t="s">
        <v>14505</v>
      </c>
    </row>
    <row r="1211" spans="12:78" x14ac:dyDescent="0.25">
      <c r="L1211" s="8"/>
      <c r="M1211" s="8"/>
      <c r="N1211" s="8"/>
      <c r="O1211" s="8"/>
      <c r="AE1211" t="s">
        <v>81</v>
      </c>
      <c r="AF1211" t="s">
        <v>92</v>
      </c>
      <c r="AG1211" t="s">
        <v>93</v>
      </c>
      <c r="AH1211" t="s">
        <v>1435</v>
      </c>
      <c r="AI1211" t="s">
        <v>1299</v>
      </c>
      <c r="AK1211" t="s">
        <v>1436</v>
      </c>
      <c r="AL1211" t="s">
        <v>1301</v>
      </c>
      <c r="AN1211" s="59" t="s">
        <v>7883</v>
      </c>
      <c r="AP1211" s="59" t="s">
        <v>10835</v>
      </c>
      <c r="AT1211" s="150"/>
      <c r="AU1211" s="150"/>
      <c r="AV1211" s="150"/>
      <c r="AX1211" s="1" t="str">
        <f t="shared" si="201"/>
        <v/>
      </c>
      <c r="AY1211" s="1" t="str">
        <f t="shared" si="202"/>
        <v/>
      </c>
      <c r="BA1211" t="s">
        <v>2628</v>
      </c>
      <c r="BB1211" t="s">
        <v>4836</v>
      </c>
      <c r="BY1211" t="s">
        <v>13573</v>
      </c>
      <c r="BZ1211" t="s">
        <v>14505</v>
      </c>
    </row>
    <row r="1212" spans="12:78" x14ac:dyDescent="0.25">
      <c r="L1212" s="8"/>
      <c r="M1212" s="8"/>
      <c r="N1212" s="8"/>
      <c r="O1212" s="8"/>
      <c r="AE1212" t="s">
        <v>81</v>
      </c>
      <c r="AF1212" t="s">
        <v>96</v>
      </c>
      <c r="AG1212" t="s">
        <v>97</v>
      </c>
      <c r="AH1212" t="s">
        <v>1437</v>
      </c>
      <c r="AI1212" t="s">
        <v>1299</v>
      </c>
      <c r="AK1212" t="s">
        <v>1438</v>
      </c>
      <c r="AL1212" t="s">
        <v>1301</v>
      </c>
      <c r="AN1212" s="59" t="s">
        <v>7883</v>
      </c>
      <c r="AP1212" s="59" t="s">
        <v>10836</v>
      </c>
      <c r="AT1212" s="150"/>
      <c r="AU1212" s="150"/>
      <c r="AV1212" s="150"/>
      <c r="AX1212" s="1" t="str">
        <f t="shared" si="201"/>
        <v/>
      </c>
      <c r="AY1212" s="1" t="str">
        <f t="shared" si="202"/>
        <v/>
      </c>
      <c r="BA1212" t="s">
        <v>4889</v>
      </c>
      <c r="BB1212" t="s">
        <v>4836</v>
      </c>
      <c r="BY1212" t="s">
        <v>5814</v>
      </c>
      <c r="BZ1212" t="s">
        <v>14505</v>
      </c>
    </row>
    <row r="1213" spans="12:78" x14ac:dyDescent="0.25">
      <c r="L1213" s="8"/>
      <c r="M1213" s="8"/>
      <c r="N1213" s="8"/>
      <c r="O1213" s="8"/>
      <c r="AE1213" t="s">
        <v>81</v>
      </c>
      <c r="AF1213" t="s">
        <v>100</v>
      </c>
      <c r="AG1213" t="s">
        <v>101</v>
      </c>
      <c r="AH1213" t="s">
        <v>1439</v>
      </c>
      <c r="AI1213" t="s">
        <v>1299</v>
      </c>
      <c r="AK1213" t="s">
        <v>1440</v>
      </c>
      <c r="AL1213" t="s">
        <v>1301</v>
      </c>
      <c r="AN1213" s="59" t="s">
        <v>7883</v>
      </c>
      <c r="AP1213" s="59" t="s">
        <v>10837</v>
      </c>
      <c r="AT1213" s="150"/>
      <c r="AU1213" s="150"/>
      <c r="AV1213" s="150"/>
      <c r="AX1213" s="1" t="str">
        <f t="shared" si="201"/>
        <v/>
      </c>
      <c r="AY1213" s="1" t="str">
        <f t="shared" si="202"/>
        <v/>
      </c>
      <c r="BA1213" t="s">
        <v>4890</v>
      </c>
      <c r="BB1213" t="s">
        <v>4836</v>
      </c>
      <c r="BY1213" t="s">
        <v>13574</v>
      </c>
      <c r="BZ1213" t="s">
        <v>14505</v>
      </c>
    </row>
    <row r="1214" spans="12:78" x14ac:dyDescent="0.25">
      <c r="L1214" s="8"/>
      <c r="M1214" s="8"/>
      <c r="N1214" s="8"/>
      <c r="O1214" s="8"/>
      <c r="AE1214" t="s">
        <v>81</v>
      </c>
      <c r="AF1214" t="s">
        <v>104</v>
      </c>
      <c r="AG1214" t="s">
        <v>105</v>
      </c>
      <c r="AH1214" t="s">
        <v>1441</v>
      </c>
      <c r="AI1214" t="s">
        <v>1299</v>
      </c>
      <c r="AK1214" t="s">
        <v>1442</v>
      </c>
      <c r="AL1214" t="s">
        <v>1301</v>
      </c>
      <c r="AN1214" s="59" t="s">
        <v>7883</v>
      </c>
      <c r="AP1214" s="59" t="s">
        <v>10838</v>
      </c>
      <c r="AT1214" s="150"/>
      <c r="AU1214" s="150"/>
      <c r="AV1214" s="150"/>
      <c r="AX1214" s="1" t="str">
        <f t="shared" si="201"/>
        <v/>
      </c>
      <c r="AY1214" s="1" t="str">
        <f t="shared" si="202"/>
        <v/>
      </c>
      <c r="BA1214" t="s">
        <v>4891</v>
      </c>
      <c r="BB1214" t="s">
        <v>4836</v>
      </c>
      <c r="BY1214" t="s">
        <v>13575</v>
      </c>
      <c r="BZ1214" t="s">
        <v>14505</v>
      </c>
    </row>
    <row r="1215" spans="12:78" x14ac:dyDescent="0.25">
      <c r="L1215" s="8"/>
      <c r="M1215" s="8"/>
      <c r="N1215" s="8"/>
      <c r="O1215" s="8"/>
      <c r="AE1215" t="s">
        <v>81</v>
      </c>
      <c r="AF1215" t="s">
        <v>108</v>
      </c>
      <c r="AG1215" t="s">
        <v>109</v>
      </c>
      <c r="AH1215" t="s">
        <v>1443</v>
      </c>
      <c r="AI1215" t="s">
        <v>1299</v>
      </c>
      <c r="AK1215" t="s">
        <v>1444</v>
      </c>
      <c r="AL1215" t="s">
        <v>1301</v>
      </c>
      <c r="AN1215" s="59" t="s">
        <v>7883</v>
      </c>
      <c r="AP1215" s="59" t="s">
        <v>10839</v>
      </c>
      <c r="AT1215" s="150"/>
      <c r="AU1215" s="150"/>
      <c r="AV1215" s="150"/>
      <c r="AX1215" s="1" t="str">
        <f t="shared" si="201"/>
        <v/>
      </c>
      <c r="AY1215" s="1" t="str">
        <f t="shared" si="202"/>
        <v/>
      </c>
      <c r="BA1215" t="s">
        <v>4892</v>
      </c>
      <c r="BB1215" t="s">
        <v>4836</v>
      </c>
      <c r="BY1215" t="s">
        <v>13576</v>
      </c>
      <c r="BZ1215" t="s">
        <v>14505</v>
      </c>
    </row>
    <row r="1216" spans="12:78" x14ac:dyDescent="0.25">
      <c r="L1216" s="8"/>
      <c r="M1216" s="8"/>
      <c r="N1216" s="8"/>
      <c r="O1216" s="8"/>
      <c r="AE1216" t="s">
        <v>81</v>
      </c>
      <c r="AF1216" t="s">
        <v>1445</v>
      </c>
      <c r="AG1216" t="s">
        <v>1446</v>
      </c>
      <c r="AH1216" t="s">
        <v>1447</v>
      </c>
      <c r="AI1216" t="s">
        <v>1299</v>
      </c>
      <c r="AK1216" t="s">
        <v>1448</v>
      </c>
      <c r="AL1216" t="s">
        <v>1301</v>
      </c>
      <c r="AN1216" s="59" t="s">
        <v>7883</v>
      </c>
      <c r="AP1216" s="59" t="s">
        <v>10840</v>
      </c>
      <c r="AT1216" s="150"/>
      <c r="AU1216" s="150"/>
      <c r="AV1216" s="150"/>
      <c r="AX1216" s="1" t="str">
        <f t="shared" si="201"/>
        <v/>
      </c>
      <c r="AY1216" s="1" t="str">
        <f t="shared" si="202"/>
        <v/>
      </c>
      <c r="BA1216" t="s">
        <v>4893</v>
      </c>
      <c r="BB1216" t="s">
        <v>4836</v>
      </c>
      <c r="BY1216" t="s">
        <v>13577</v>
      </c>
      <c r="BZ1216" t="s">
        <v>14505</v>
      </c>
    </row>
    <row r="1217" spans="12:78" x14ac:dyDescent="0.25">
      <c r="L1217" s="8"/>
      <c r="M1217" s="8"/>
      <c r="N1217" s="8"/>
      <c r="O1217" s="8"/>
      <c r="AE1217" t="s">
        <v>81</v>
      </c>
      <c r="AF1217" t="s">
        <v>1449</v>
      </c>
      <c r="AG1217" t="s">
        <v>1450</v>
      </c>
      <c r="AH1217" t="s">
        <v>1451</v>
      </c>
      <c r="AI1217" t="s">
        <v>1299</v>
      </c>
      <c r="AK1217" t="s">
        <v>1452</v>
      </c>
      <c r="AL1217" t="s">
        <v>1301</v>
      </c>
      <c r="AN1217" s="59" t="s">
        <v>7883</v>
      </c>
      <c r="AP1217" s="59" t="s">
        <v>10841</v>
      </c>
      <c r="AT1217" s="150"/>
      <c r="AU1217" s="150"/>
      <c r="AV1217" s="150"/>
      <c r="AX1217" s="1" t="str">
        <f t="shared" si="201"/>
        <v/>
      </c>
      <c r="AY1217" s="1" t="str">
        <f t="shared" si="202"/>
        <v/>
      </c>
      <c r="BA1217" t="s">
        <v>4894</v>
      </c>
      <c r="BB1217" t="s">
        <v>4836</v>
      </c>
      <c r="BY1217" t="s">
        <v>13578</v>
      </c>
      <c r="BZ1217" t="s">
        <v>14505</v>
      </c>
    </row>
    <row r="1218" spans="12:78" x14ac:dyDescent="0.25">
      <c r="L1218" s="8"/>
      <c r="M1218" s="8"/>
      <c r="N1218" s="8"/>
      <c r="O1218" s="8"/>
      <c r="AE1218" t="s">
        <v>81</v>
      </c>
      <c r="AF1218" t="s">
        <v>7172</v>
      </c>
      <c r="AG1218" t="s">
        <v>4449</v>
      </c>
      <c r="AH1218" t="s">
        <v>1453</v>
      </c>
      <c r="AI1218" t="s">
        <v>1299</v>
      </c>
      <c r="AK1218" t="s">
        <v>1454</v>
      </c>
      <c r="AL1218" t="s">
        <v>1301</v>
      </c>
      <c r="AN1218" s="59" t="s">
        <v>7883</v>
      </c>
      <c r="AP1218" s="59" t="s">
        <v>10842</v>
      </c>
      <c r="AT1218" s="150"/>
      <c r="AU1218" s="150"/>
      <c r="AV1218" s="150"/>
      <c r="AX1218" s="1" t="str">
        <f t="shared" si="201"/>
        <v/>
      </c>
      <c r="AY1218" s="1" t="str">
        <f t="shared" si="202"/>
        <v/>
      </c>
      <c r="BA1218" t="s">
        <v>2505</v>
      </c>
      <c r="BB1218" t="s">
        <v>4836</v>
      </c>
      <c r="BY1218" t="s">
        <v>13579</v>
      </c>
      <c r="BZ1218" t="s">
        <v>14505</v>
      </c>
    </row>
    <row r="1219" spans="12:78" x14ac:dyDescent="0.25">
      <c r="L1219" s="8"/>
      <c r="M1219" s="8"/>
      <c r="N1219" s="8"/>
      <c r="O1219" s="8"/>
      <c r="AE1219" t="s">
        <v>81</v>
      </c>
      <c r="AF1219" t="s">
        <v>7414</v>
      </c>
      <c r="AG1219" t="s">
        <v>7414</v>
      </c>
      <c r="AH1219" t="s">
        <v>1455</v>
      </c>
      <c r="AI1219" t="s">
        <v>1299</v>
      </c>
      <c r="AK1219" t="s">
        <v>1456</v>
      </c>
      <c r="AL1219" t="s">
        <v>1301</v>
      </c>
      <c r="AN1219" s="59" t="s">
        <v>7883</v>
      </c>
      <c r="AP1219" s="59" t="s">
        <v>10843</v>
      </c>
      <c r="AT1219" s="150"/>
      <c r="AU1219" s="150"/>
      <c r="AV1219" s="150"/>
      <c r="AX1219" s="1" t="str">
        <f t="shared" si="201"/>
        <v/>
      </c>
      <c r="AY1219" s="1" t="str">
        <f t="shared" si="202"/>
        <v/>
      </c>
      <c r="BA1219" t="s">
        <v>3202</v>
      </c>
      <c r="BB1219" t="s">
        <v>4836</v>
      </c>
      <c r="BY1219" t="s">
        <v>13580</v>
      </c>
      <c r="BZ1219" t="s">
        <v>14505</v>
      </c>
    </row>
    <row r="1220" spans="12:78" x14ac:dyDescent="0.25">
      <c r="L1220" s="8"/>
      <c r="M1220" s="8"/>
      <c r="N1220" s="8"/>
      <c r="O1220" s="8"/>
      <c r="AE1220" t="s">
        <v>81</v>
      </c>
      <c r="AF1220" t="s">
        <v>7414</v>
      </c>
      <c r="AG1220" t="s">
        <v>7414</v>
      </c>
      <c r="AH1220" t="s">
        <v>1457</v>
      </c>
      <c r="AI1220" t="s">
        <v>1299</v>
      </c>
      <c r="AK1220" t="s">
        <v>1458</v>
      </c>
      <c r="AL1220" t="s">
        <v>1301</v>
      </c>
      <c r="AN1220" s="59" t="s">
        <v>7883</v>
      </c>
      <c r="AP1220" s="59" t="s">
        <v>10844</v>
      </c>
      <c r="AT1220" s="150"/>
      <c r="AU1220" s="150"/>
      <c r="AV1220" s="150"/>
      <c r="AX1220" s="1" t="str">
        <f t="shared" si="201"/>
        <v/>
      </c>
      <c r="AY1220" s="1" t="str">
        <f t="shared" si="202"/>
        <v/>
      </c>
      <c r="BA1220" t="s">
        <v>2624</v>
      </c>
      <c r="BB1220" t="s">
        <v>4836</v>
      </c>
      <c r="BY1220" t="s">
        <v>13581</v>
      </c>
      <c r="BZ1220" t="s">
        <v>14505</v>
      </c>
    </row>
    <row r="1221" spans="12:78" x14ac:dyDescent="0.25">
      <c r="L1221" s="8"/>
      <c r="M1221" s="8"/>
      <c r="N1221" s="8"/>
      <c r="O1221" s="8"/>
      <c r="AE1221" t="s">
        <v>81</v>
      </c>
      <c r="AF1221" t="s">
        <v>444</v>
      </c>
      <c r="AG1221" t="s">
        <v>444</v>
      </c>
      <c r="AH1221" t="s">
        <v>1459</v>
      </c>
      <c r="AI1221" t="s">
        <v>1299</v>
      </c>
      <c r="AK1221" t="s">
        <v>1460</v>
      </c>
      <c r="AL1221" t="s">
        <v>1301</v>
      </c>
      <c r="AN1221" s="59" t="s">
        <v>7883</v>
      </c>
      <c r="AP1221" s="59" t="s">
        <v>10845</v>
      </c>
      <c r="AT1221" s="150"/>
      <c r="AU1221" s="150"/>
      <c r="AV1221" s="150"/>
      <c r="AX1221" s="1" t="str">
        <f t="shared" si="201"/>
        <v/>
      </c>
      <c r="AY1221" s="1" t="str">
        <f t="shared" si="202"/>
        <v/>
      </c>
      <c r="BA1221" t="s">
        <v>2616</v>
      </c>
      <c r="BB1221" t="s">
        <v>4836</v>
      </c>
      <c r="BY1221" t="s">
        <v>13582</v>
      </c>
      <c r="BZ1221" t="s">
        <v>14505</v>
      </c>
    </row>
    <row r="1222" spans="12:78" x14ac:dyDescent="0.25">
      <c r="L1222" s="8"/>
      <c r="M1222" s="8"/>
      <c r="N1222" s="8"/>
      <c r="O1222" s="8"/>
      <c r="AE1222" t="s">
        <v>81</v>
      </c>
      <c r="AF1222" t="s">
        <v>444</v>
      </c>
      <c r="AG1222" t="s">
        <v>444</v>
      </c>
      <c r="AH1222" t="s">
        <v>1461</v>
      </c>
      <c r="AI1222" t="s">
        <v>1299</v>
      </c>
      <c r="AK1222" t="s">
        <v>1462</v>
      </c>
      <c r="AL1222" t="s">
        <v>1301</v>
      </c>
      <c r="AN1222" s="59" t="s">
        <v>7883</v>
      </c>
      <c r="AP1222" s="59" t="s">
        <v>10846</v>
      </c>
      <c r="AT1222" s="150"/>
      <c r="AU1222" s="150"/>
      <c r="AV1222" s="150"/>
      <c r="AX1222" s="1" t="str">
        <f t="shared" ref="AX1222:AX1285" si="203">IF(AU1222="","",CONCATENATE("(",RIGHT(AU1222,5),"-",RIGHT(AV1222,5),")"))</f>
        <v/>
      </c>
      <c r="AY1222" s="1" t="str">
        <f t="shared" ref="AY1222:AY1285" si="204">IF(AT1238=AT1222,"",CONCATENATE(IF(AT1237=AT1222,AX1237,""),IF(AT1236=AT1222,AX1236,""),IF(AT1235=AT1222,AX1235,""),IF(AT1234=AT1222,AX1234,""),IF(AT1233=AT1222,AX1233,""),IF(AT1232=AT1222,AX1232,""),IF(AT1231=AT1222,AX1231,""),IF(AT1230=AT1222,AX1230,""),IF(AT1229=AT1222,AX1229,""),IF(AT1228=AT1222,AX1228,""),IF(AT1227=AT1222,AX1227,""),IF(AT1226=AT1222,AX1226,""),IF(AT1225=AT1222,AX1225,""),IF(AT1224=AT1222,AX1224,""),IF(AT1223=AT1222,AX1223,""),IF(AT1221=AT1222,AX1221,""),AX1222))</f>
        <v/>
      </c>
      <c r="BA1222" t="s">
        <v>4895</v>
      </c>
      <c r="BB1222" t="s">
        <v>4836</v>
      </c>
      <c r="BY1222" t="s">
        <v>6713</v>
      </c>
      <c r="BZ1222" t="s">
        <v>14505</v>
      </c>
    </row>
    <row r="1223" spans="12:78" x14ac:dyDescent="0.25">
      <c r="L1223" s="8"/>
      <c r="M1223" s="8"/>
      <c r="N1223" s="8"/>
      <c r="O1223" s="8"/>
      <c r="AE1223" t="s">
        <v>81</v>
      </c>
      <c r="AF1223" t="s">
        <v>7414</v>
      </c>
      <c r="AG1223" t="s">
        <v>7414</v>
      </c>
      <c r="AH1223" t="s">
        <v>7884</v>
      </c>
      <c r="AI1223" t="s">
        <v>1299</v>
      </c>
      <c r="AK1223" t="s">
        <v>7885</v>
      </c>
      <c r="AL1223" t="s">
        <v>1301</v>
      </c>
      <c r="AN1223" s="59" t="s">
        <v>7883</v>
      </c>
      <c r="AP1223" s="59" t="s">
        <v>10847</v>
      </c>
      <c r="AT1223" s="150"/>
      <c r="AU1223" s="150"/>
      <c r="AV1223" s="150"/>
      <c r="AX1223" s="1" t="str">
        <f t="shared" si="203"/>
        <v/>
      </c>
      <c r="AY1223" s="1" t="str">
        <f t="shared" si="204"/>
        <v/>
      </c>
      <c r="BA1223" t="s">
        <v>2620</v>
      </c>
      <c r="BB1223" t="s">
        <v>4836</v>
      </c>
      <c r="BY1223" t="s">
        <v>58</v>
      </c>
      <c r="BZ1223" t="s">
        <v>14505</v>
      </c>
    </row>
    <row r="1224" spans="12:78" x14ac:dyDescent="0.25">
      <c r="L1224" s="8"/>
      <c r="M1224" s="8"/>
      <c r="N1224" s="8"/>
      <c r="O1224" s="8"/>
      <c r="AE1224" t="s">
        <v>81</v>
      </c>
      <c r="AF1224" t="s">
        <v>7176</v>
      </c>
      <c r="AG1224" t="s">
        <v>4442</v>
      </c>
      <c r="AH1224" t="s">
        <v>7886</v>
      </c>
      <c r="AI1224" t="s">
        <v>1299</v>
      </c>
      <c r="AK1224" t="s">
        <v>7887</v>
      </c>
      <c r="AL1224" t="s">
        <v>1301</v>
      </c>
      <c r="AN1224" s="59" t="s">
        <v>7883</v>
      </c>
      <c r="AP1224" s="59" t="s">
        <v>10848</v>
      </c>
      <c r="AT1224" s="150"/>
      <c r="AU1224" s="150"/>
      <c r="AV1224" s="150"/>
      <c r="AX1224" s="1" t="str">
        <f t="shared" si="203"/>
        <v/>
      </c>
      <c r="AY1224" s="1" t="str">
        <f t="shared" si="204"/>
        <v/>
      </c>
      <c r="BA1224" t="s">
        <v>2648</v>
      </c>
      <c r="BB1224" t="s">
        <v>4836</v>
      </c>
      <c r="BY1224" t="s">
        <v>6712</v>
      </c>
      <c r="BZ1224" t="s">
        <v>14505</v>
      </c>
    </row>
    <row r="1225" spans="12:78" x14ac:dyDescent="0.25">
      <c r="L1225" s="8"/>
      <c r="M1225" s="8"/>
      <c r="N1225" s="8"/>
      <c r="O1225" s="8"/>
      <c r="AE1225" t="s">
        <v>81</v>
      </c>
      <c r="AF1225" t="s">
        <v>7888</v>
      </c>
      <c r="AG1225" t="s">
        <v>4433</v>
      </c>
      <c r="AH1225" t="s">
        <v>7889</v>
      </c>
      <c r="AI1225" t="s">
        <v>1299</v>
      </c>
      <c r="AK1225" t="s">
        <v>7890</v>
      </c>
      <c r="AL1225" t="s">
        <v>1301</v>
      </c>
      <c r="AN1225" s="59" t="s">
        <v>7883</v>
      </c>
      <c r="AP1225" s="59" t="s">
        <v>10849</v>
      </c>
      <c r="AT1225" s="150"/>
      <c r="AU1225" s="150"/>
      <c r="AV1225" s="150"/>
      <c r="AX1225" s="1" t="str">
        <f t="shared" si="203"/>
        <v/>
      </c>
      <c r="AY1225" s="1" t="str">
        <f t="shared" si="204"/>
        <v/>
      </c>
      <c r="BA1225" t="s">
        <v>4896</v>
      </c>
      <c r="BB1225" t="s">
        <v>4836</v>
      </c>
      <c r="BY1225" t="s">
        <v>6711</v>
      </c>
      <c r="BZ1225" t="s">
        <v>14505</v>
      </c>
    </row>
    <row r="1226" spans="12:78" x14ac:dyDescent="0.25">
      <c r="L1226" s="8"/>
      <c r="M1226" s="8"/>
      <c r="N1226" s="8"/>
      <c r="O1226" s="8"/>
      <c r="AE1226" t="s">
        <v>81</v>
      </c>
      <c r="AF1226" t="s">
        <v>8782</v>
      </c>
      <c r="AG1226" t="s">
        <v>4455</v>
      </c>
      <c r="AH1226" t="s">
        <v>8783</v>
      </c>
      <c r="AI1226" t="s">
        <v>1299</v>
      </c>
      <c r="AK1226" t="s">
        <v>8784</v>
      </c>
      <c r="AL1226" t="s">
        <v>1301</v>
      </c>
      <c r="AN1226" s="59" t="s">
        <v>7883</v>
      </c>
      <c r="AP1226" s="59" t="s">
        <v>10850</v>
      </c>
      <c r="AT1226" s="150"/>
      <c r="AU1226" s="150"/>
      <c r="AV1226" s="150"/>
      <c r="AX1226" s="1" t="str">
        <f t="shared" si="203"/>
        <v/>
      </c>
      <c r="AY1226" s="1" t="str">
        <f t="shared" si="204"/>
        <v/>
      </c>
      <c r="BA1226" t="s">
        <v>3358</v>
      </c>
      <c r="BB1226" t="s">
        <v>4836</v>
      </c>
      <c r="BY1226" t="s">
        <v>6040</v>
      </c>
      <c r="BZ1226" t="s">
        <v>14505</v>
      </c>
    </row>
    <row r="1227" spans="12:78" x14ac:dyDescent="0.25">
      <c r="L1227" s="8"/>
      <c r="M1227" s="8"/>
      <c r="N1227" s="8"/>
      <c r="O1227" s="8"/>
      <c r="AE1227" t="s">
        <v>81</v>
      </c>
      <c r="AF1227" t="s">
        <v>517</v>
      </c>
      <c r="AG1227" t="s">
        <v>518</v>
      </c>
      <c r="AH1227" t="s">
        <v>12067</v>
      </c>
      <c r="AI1227" t="s">
        <v>1299</v>
      </c>
      <c r="AK1227" t="s">
        <v>12068</v>
      </c>
      <c r="AL1227" t="s">
        <v>1301</v>
      </c>
      <c r="AN1227" s="59" t="s">
        <v>7883</v>
      </c>
      <c r="AP1227" s="59" t="s">
        <v>10851</v>
      </c>
      <c r="AT1227" s="150"/>
      <c r="AU1227" s="150"/>
      <c r="AV1227" s="150"/>
      <c r="AX1227" s="1" t="str">
        <f t="shared" si="203"/>
        <v/>
      </c>
      <c r="AY1227" s="1" t="str">
        <f t="shared" si="204"/>
        <v/>
      </c>
      <c r="BA1227" t="s">
        <v>4897</v>
      </c>
      <c r="BB1227" t="s">
        <v>4836</v>
      </c>
      <c r="BY1227" t="s">
        <v>6010</v>
      </c>
      <c r="BZ1227" t="s">
        <v>14505</v>
      </c>
    </row>
    <row r="1228" spans="12:78" x14ac:dyDescent="0.25">
      <c r="L1228" s="8"/>
      <c r="M1228" s="8"/>
      <c r="N1228" s="8"/>
      <c r="O1228" s="8"/>
      <c r="AE1228" t="s">
        <v>81</v>
      </c>
      <c r="AF1228" t="s">
        <v>12069</v>
      </c>
      <c r="AG1228" t="s">
        <v>4451</v>
      </c>
      <c r="AH1228" t="s">
        <v>12070</v>
      </c>
      <c r="AI1228" t="s">
        <v>1299</v>
      </c>
      <c r="AK1228" t="s">
        <v>12071</v>
      </c>
      <c r="AL1228" t="s">
        <v>1301</v>
      </c>
      <c r="AN1228" s="59" t="s">
        <v>7883</v>
      </c>
      <c r="AP1228" s="59" t="s">
        <v>10852</v>
      </c>
      <c r="AT1228" s="150"/>
      <c r="AU1228" s="150"/>
      <c r="AV1228" s="150"/>
      <c r="AX1228" s="1" t="str">
        <f t="shared" si="203"/>
        <v/>
      </c>
      <c r="AY1228" s="1" t="str">
        <f t="shared" si="204"/>
        <v/>
      </c>
      <c r="BA1228" t="s">
        <v>2521</v>
      </c>
      <c r="BB1228" t="s">
        <v>4836</v>
      </c>
      <c r="BY1228" t="s">
        <v>6048</v>
      </c>
      <c r="BZ1228" t="s">
        <v>14505</v>
      </c>
    </row>
    <row r="1229" spans="12:78" x14ac:dyDescent="0.25">
      <c r="L1229" s="8"/>
      <c r="M1229" s="8"/>
      <c r="N1229" s="8"/>
      <c r="O1229" s="8"/>
      <c r="AE1229" t="s">
        <v>81</v>
      </c>
      <c r="AF1229" t="s">
        <v>12072</v>
      </c>
      <c r="AG1229" t="s">
        <v>4431</v>
      </c>
      <c r="AH1229" t="s">
        <v>12073</v>
      </c>
      <c r="AI1229" t="s">
        <v>1299</v>
      </c>
      <c r="AK1229" t="s">
        <v>12074</v>
      </c>
      <c r="AL1229" t="s">
        <v>1301</v>
      </c>
      <c r="AN1229" s="59" t="s">
        <v>7883</v>
      </c>
      <c r="AP1229" s="59" t="s">
        <v>10853</v>
      </c>
      <c r="AT1229" s="150"/>
      <c r="AU1229" s="150"/>
      <c r="AV1229" s="150"/>
      <c r="AX1229" s="1" t="str">
        <f t="shared" si="203"/>
        <v/>
      </c>
      <c r="AY1229" s="1" t="str">
        <f t="shared" si="204"/>
        <v/>
      </c>
      <c r="BA1229" t="s">
        <v>4898</v>
      </c>
      <c r="BB1229" t="s">
        <v>4836</v>
      </c>
      <c r="BY1229" t="s">
        <v>6041</v>
      </c>
      <c r="BZ1229" t="s">
        <v>14505</v>
      </c>
    </row>
    <row r="1230" spans="12:78" x14ac:dyDescent="0.25">
      <c r="L1230" s="8"/>
      <c r="M1230" s="8"/>
      <c r="N1230" s="8"/>
      <c r="O1230" s="8"/>
      <c r="AE1230" t="s">
        <v>81</v>
      </c>
      <c r="AF1230" t="s">
        <v>12075</v>
      </c>
      <c r="AG1230" t="s">
        <v>4486</v>
      </c>
      <c r="AH1230" t="s">
        <v>12076</v>
      </c>
      <c r="AI1230" t="s">
        <v>1299</v>
      </c>
      <c r="AK1230" t="s">
        <v>12077</v>
      </c>
      <c r="AL1230" t="s">
        <v>1301</v>
      </c>
      <c r="AN1230" s="59" t="s">
        <v>7883</v>
      </c>
      <c r="AP1230" s="59" t="s">
        <v>10854</v>
      </c>
      <c r="AT1230" s="150"/>
      <c r="AU1230" s="150"/>
      <c r="AV1230" s="150"/>
      <c r="AX1230" s="1" t="str">
        <f t="shared" si="203"/>
        <v/>
      </c>
      <c r="AY1230" s="1" t="str">
        <f t="shared" si="204"/>
        <v/>
      </c>
      <c r="BA1230" t="s">
        <v>3846</v>
      </c>
      <c r="BB1230" t="s">
        <v>4836</v>
      </c>
      <c r="BY1230" t="s">
        <v>6583</v>
      </c>
      <c r="BZ1230" t="s">
        <v>14505</v>
      </c>
    </row>
    <row r="1231" spans="12:78" x14ac:dyDescent="0.25">
      <c r="L1231" s="8"/>
      <c r="M1231" s="8"/>
      <c r="N1231" s="8"/>
      <c r="O1231" s="8"/>
      <c r="AE1231" t="s">
        <v>81</v>
      </c>
      <c r="AF1231" t="s">
        <v>154</v>
      </c>
      <c r="AG1231" t="s">
        <v>155</v>
      </c>
      <c r="AH1231" t="s">
        <v>1463</v>
      </c>
      <c r="AI1231" t="s">
        <v>1299</v>
      </c>
      <c r="AK1231" t="s">
        <v>1464</v>
      </c>
      <c r="AL1231" t="s">
        <v>1301</v>
      </c>
      <c r="AN1231" s="59" t="s">
        <v>7883</v>
      </c>
      <c r="AP1231" s="59" t="s">
        <v>10855</v>
      </c>
      <c r="AT1231" s="150"/>
      <c r="AU1231" s="150"/>
      <c r="AV1231" s="150"/>
      <c r="AX1231" s="1" t="str">
        <f t="shared" si="203"/>
        <v/>
      </c>
      <c r="AY1231" s="1" t="str">
        <f t="shared" si="204"/>
        <v/>
      </c>
      <c r="BA1231" t="s">
        <v>3850</v>
      </c>
      <c r="BB1231" t="s">
        <v>4836</v>
      </c>
      <c r="BY1231" t="s">
        <v>6012</v>
      </c>
      <c r="BZ1231" t="s">
        <v>14505</v>
      </c>
    </row>
    <row r="1232" spans="12:78" x14ac:dyDescent="0.25">
      <c r="L1232" s="8"/>
      <c r="M1232" s="8"/>
      <c r="N1232" s="8"/>
      <c r="O1232" s="8"/>
      <c r="AE1232" t="s">
        <v>477</v>
      </c>
      <c r="AF1232" t="s">
        <v>86</v>
      </c>
      <c r="AG1232" t="s">
        <v>87</v>
      </c>
      <c r="AH1232" t="s">
        <v>1465</v>
      </c>
      <c r="AI1232" t="s">
        <v>1299</v>
      </c>
      <c r="AK1232" t="s">
        <v>1466</v>
      </c>
      <c r="AL1232" t="s">
        <v>1301</v>
      </c>
      <c r="AN1232" s="59" t="s">
        <v>7891</v>
      </c>
      <c r="AP1232" s="59" t="s">
        <v>10856</v>
      </c>
      <c r="AT1232" s="150"/>
      <c r="AU1232" s="150"/>
      <c r="AV1232" s="150"/>
      <c r="AX1232" s="1" t="str">
        <f t="shared" si="203"/>
        <v/>
      </c>
      <c r="AY1232" s="1" t="str">
        <f t="shared" si="204"/>
        <v/>
      </c>
      <c r="BA1232" t="s">
        <v>2636</v>
      </c>
      <c r="BB1232" t="s">
        <v>4836</v>
      </c>
      <c r="BY1232" t="s">
        <v>6060</v>
      </c>
      <c r="BZ1232" t="s">
        <v>14505</v>
      </c>
    </row>
    <row r="1233" spans="12:78" x14ac:dyDescent="0.25">
      <c r="L1233" s="8"/>
      <c r="M1233" s="8"/>
      <c r="N1233" s="8"/>
      <c r="O1233" s="8"/>
      <c r="AE1233" t="s">
        <v>81</v>
      </c>
      <c r="AF1233" t="s">
        <v>92</v>
      </c>
      <c r="AG1233" t="s">
        <v>93</v>
      </c>
      <c r="AH1233" t="s">
        <v>1467</v>
      </c>
      <c r="AI1233" t="s">
        <v>1299</v>
      </c>
      <c r="AK1233" t="s">
        <v>1468</v>
      </c>
      <c r="AL1233" t="s">
        <v>1301</v>
      </c>
      <c r="AN1233" s="59" t="s">
        <v>7891</v>
      </c>
      <c r="AP1233" s="59" t="s">
        <v>10857</v>
      </c>
      <c r="AT1233" s="150"/>
      <c r="AU1233" s="150"/>
      <c r="AV1233" s="150"/>
      <c r="AX1233" s="1" t="str">
        <f t="shared" si="203"/>
        <v/>
      </c>
      <c r="AY1233" s="1" t="str">
        <f t="shared" si="204"/>
        <v/>
      </c>
      <c r="BA1233" t="s">
        <v>2591</v>
      </c>
      <c r="BB1233" t="s">
        <v>4836</v>
      </c>
      <c r="BY1233" t="s">
        <v>6049</v>
      </c>
      <c r="BZ1233" t="s">
        <v>14505</v>
      </c>
    </row>
    <row r="1234" spans="12:78" x14ac:dyDescent="0.25">
      <c r="L1234" s="8"/>
      <c r="M1234" s="8"/>
      <c r="N1234" s="8"/>
      <c r="O1234" s="8"/>
      <c r="AE1234" t="s">
        <v>81</v>
      </c>
      <c r="AF1234" t="s">
        <v>96</v>
      </c>
      <c r="AG1234" t="s">
        <v>97</v>
      </c>
      <c r="AH1234" t="s">
        <v>1469</v>
      </c>
      <c r="AI1234" t="s">
        <v>1299</v>
      </c>
      <c r="AK1234" t="s">
        <v>1470</v>
      </c>
      <c r="AL1234" t="s">
        <v>1301</v>
      </c>
      <c r="AN1234" s="59" t="s">
        <v>7891</v>
      </c>
      <c r="AP1234" s="59" t="s">
        <v>10858</v>
      </c>
      <c r="AT1234" s="150"/>
      <c r="AU1234" s="150"/>
      <c r="AV1234" s="150"/>
      <c r="AX1234" s="1" t="str">
        <f t="shared" si="203"/>
        <v/>
      </c>
      <c r="AY1234" s="1" t="str">
        <f t="shared" si="204"/>
        <v/>
      </c>
      <c r="BA1234" t="s">
        <v>2595</v>
      </c>
      <c r="BB1234" t="s">
        <v>4836</v>
      </c>
      <c r="BY1234" t="s">
        <v>6057</v>
      </c>
      <c r="BZ1234" t="s">
        <v>14505</v>
      </c>
    </row>
    <row r="1235" spans="12:78" x14ac:dyDescent="0.25">
      <c r="L1235" s="8"/>
      <c r="M1235" s="8"/>
      <c r="N1235" s="8"/>
      <c r="O1235" s="8"/>
      <c r="AE1235" t="s">
        <v>81</v>
      </c>
      <c r="AF1235" t="s">
        <v>100</v>
      </c>
      <c r="AG1235" t="s">
        <v>101</v>
      </c>
      <c r="AH1235" t="s">
        <v>1471</v>
      </c>
      <c r="AI1235" t="s">
        <v>1299</v>
      </c>
      <c r="AK1235" t="s">
        <v>1472</v>
      </c>
      <c r="AL1235" t="s">
        <v>1301</v>
      </c>
      <c r="AN1235" s="59" t="s">
        <v>7891</v>
      </c>
      <c r="AP1235" s="59" t="s">
        <v>10859</v>
      </c>
      <c r="AT1235" s="150"/>
      <c r="AU1235" s="150"/>
      <c r="AV1235" s="150"/>
      <c r="AX1235" s="1" t="str">
        <f t="shared" si="203"/>
        <v/>
      </c>
      <c r="AY1235" s="1" t="str">
        <f t="shared" si="204"/>
        <v/>
      </c>
      <c r="BA1235" t="s">
        <v>3086</v>
      </c>
      <c r="BB1235" t="s">
        <v>4836</v>
      </c>
      <c r="BY1235" t="s">
        <v>6056</v>
      </c>
      <c r="BZ1235" t="s">
        <v>14505</v>
      </c>
    </row>
    <row r="1236" spans="12:78" x14ac:dyDescent="0.25">
      <c r="L1236" s="8"/>
      <c r="M1236" s="8"/>
      <c r="N1236" s="8"/>
      <c r="O1236" s="8"/>
      <c r="AE1236" t="s">
        <v>81</v>
      </c>
      <c r="AF1236" t="s">
        <v>104</v>
      </c>
      <c r="AG1236" t="s">
        <v>105</v>
      </c>
      <c r="AH1236" t="s">
        <v>1473</v>
      </c>
      <c r="AI1236" t="s">
        <v>1299</v>
      </c>
      <c r="AK1236" t="s">
        <v>1474</v>
      </c>
      <c r="AL1236" t="s">
        <v>1301</v>
      </c>
      <c r="AN1236" s="59" t="s">
        <v>7891</v>
      </c>
      <c r="AP1236" s="59" t="s">
        <v>10860</v>
      </c>
      <c r="AT1236" s="150"/>
      <c r="AU1236" s="150"/>
      <c r="AV1236" s="150"/>
      <c r="AX1236" s="1" t="str">
        <f t="shared" si="203"/>
        <v/>
      </c>
      <c r="AY1236" s="1" t="str">
        <f t="shared" si="204"/>
        <v/>
      </c>
      <c r="BA1236" t="s">
        <v>4899</v>
      </c>
      <c r="BB1236" t="s">
        <v>4836</v>
      </c>
      <c r="BY1236" t="s">
        <v>6007</v>
      </c>
      <c r="BZ1236" t="s">
        <v>14505</v>
      </c>
    </row>
    <row r="1237" spans="12:78" x14ac:dyDescent="0.25">
      <c r="L1237" s="8"/>
      <c r="M1237" s="8"/>
      <c r="N1237" s="8"/>
      <c r="O1237" s="8"/>
      <c r="AE1237" t="s">
        <v>81</v>
      </c>
      <c r="AF1237" t="s">
        <v>108</v>
      </c>
      <c r="AG1237" t="s">
        <v>109</v>
      </c>
      <c r="AH1237" t="s">
        <v>1475</v>
      </c>
      <c r="AI1237" t="s">
        <v>1299</v>
      </c>
      <c r="AK1237" t="s">
        <v>1476</v>
      </c>
      <c r="AL1237" t="s">
        <v>1301</v>
      </c>
      <c r="AN1237" s="59" t="s">
        <v>7891</v>
      </c>
      <c r="AP1237" s="59" t="s">
        <v>10861</v>
      </c>
      <c r="AT1237" s="150"/>
      <c r="AU1237" s="150"/>
      <c r="AV1237" s="150"/>
      <c r="AX1237" s="1" t="str">
        <f t="shared" si="203"/>
        <v/>
      </c>
      <c r="AY1237" s="1" t="str">
        <f t="shared" si="204"/>
        <v/>
      </c>
      <c r="BA1237" t="s">
        <v>4900</v>
      </c>
      <c r="BB1237" t="s">
        <v>4836</v>
      </c>
      <c r="BY1237" t="s">
        <v>13583</v>
      </c>
      <c r="BZ1237" t="s">
        <v>14505</v>
      </c>
    </row>
    <row r="1238" spans="12:78" x14ac:dyDescent="0.25">
      <c r="L1238" s="8"/>
      <c r="M1238" s="8"/>
      <c r="N1238" s="8"/>
      <c r="O1238" s="8"/>
      <c r="AE1238" t="s">
        <v>81</v>
      </c>
      <c r="AF1238" t="s">
        <v>7081</v>
      </c>
      <c r="AG1238" t="s">
        <v>1477</v>
      </c>
      <c r="AH1238" t="s">
        <v>1478</v>
      </c>
      <c r="AI1238" t="s">
        <v>1299</v>
      </c>
      <c r="AK1238" t="s">
        <v>1479</v>
      </c>
      <c r="AL1238" t="s">
        <v>1301</v>
      </c>
      <c r="AN1238" s="59" t="s">
        <v>7891</v>
      </c>
      <c r="AP1238" s="59" t="s">
        <v>10862</v>
      </c>
      <c r="AT1238" s="150"/>
      <c r="AU1238" s="150"/>
      <c r="AV1238" s="150"/>
      <c r="AX1238" s="1" t="str">
        <f t="shared" si="203"/>
        <v/>
      </c>
      <c r="AY1238" s="1" t="str">
        <f t="shared" si="204"/>
        <v/>
      </c>
      <c r="BA1238" t="s">
        <v>4901</v>
      </c>
      <c r="BB1238" t="s">
        <v>4836</v>
      </c>
      <c r="BY1238" t="s">
        <v>6064</v>
      </c>
      <c r="BZ1238" t="s">
        <v>14505</v>
      </c>
    </row>
    <row r="1239" spans="12:78" x14ac:dyDescent="0.25">
      <c r="L1239" s="8"/>
      <c r="M1239" s="8"/>
      <c r="N1239" s="8"/>
      <c r="O1239" s="8"/>
      <c r="AE1239" t="s">
        <v>81</v>
      </c>
      <c r="AF1239" t="s">
        <v>444</v>
      </c>
      <c r="AG1239" t="s">
        <v>444</v>
      </c>
      <c r="AH1239" t="s">
        <v>1480</v>
      </c>
      <c r="AI1239" t="s">
        <v>1299</v>
      </c>
      <c r="AK1239" t="s">
        <v>1481</v>
      </c>
      <c r="AL1239" t="s">
        <v>1301</v>
      </c>
      <c r="AN1239" s="59" t="s">
        <v>7891</v>
      </c>
      <c r="AP1239" s="59" t="s">
        <v>10863</v>
      </c>
      <c r="AT1239" s="150"/>
      <c r="AU1239" s="150"/>
      <c r="AV1239" s="150"/>
      <c r="AX1239" s="1" t="str">
        <f t="shared" si="203"/>
        <v/>
      </c>
      <c r="AY1239" s="1" t="str">
        <f t="shared" si="204"/>
        <v/>
      </c>
      <c r="BA1239" t="s">
        <v>4902</v>
      </c>
      <c r="BB1239" t="s">
        <v>4836</v>
      </c>
      <c r="BY1239" t="s">
        <v>6063</v>
      </c>
      <c r="BZ1239" t="s">
        <v>14505</v>
      </c>
    </row>
    <row r="1240" spans="12:78" x14ac:dyDescent="0.25">
      <c r="L1240" s="8"/>
      <c r="M1240" s="8"/>
      <c r="N1240" s="8"/>
      <c r="O1240" s="8"/>
      <c r="AE1240" t="s">
        <v>81</v>
      </c>
      <c r="AF1240" t="s">
        <v>7035</v>
      </c>
      <c r="AG1240" t="s">
        <v>1482</v>
      </c>
      <c r="AH1240" t="s">
        <v>1483</v>
      </c>
      <c r="AI1240" t="s">
        <v>1299</v>
      </c>
      <c r="AK1240" t="s">
        <v>1484</v>
      </c>
      <c r="AL1240" t="s">
        <v>1301</v>
      </c>
      <c r="AN1240" s="59" t="s">
        <v>7891</v>
      </c>
      <c r="AP1240" s="59" t="s">
        <v>10864</v>
      </c>
      <c r="AT1240" s="150"/>
      <c r="AU1240" s="150"/>
      <c r="AV1240" s="150"/>
      <c r="AX1240" s="1" t="str">
        <f t="shared" si="203"/>
        <v/>
      </c>
      <c r="AY1240" s="1" t="str">
        <f t="shared" si="204"/>
        <v/>
      </c>
      <c r="BA1240" t="s">
        <v>2814</v>
      </c>
      <c r="BB1240" t="s">
        <v>4836</v>
      </c>
      <c r="BY1240" t="s">
        <v>6062</v>
      </c>
      <c r="BZ1240" t="s">
        <v>14505</v>
      </c>
    </row>
    <row r="1241" spans="12:78" x14ac:dyDescent="0.25">
      <c r="L1241" s="8"/>
      <c r="M1241" s="8"/>
      <c r="N1241" s="8"/>
      <c r="O1241" s="8"/>
      <c r="AE1241" t="s">
        <v>81</v>
      </c>
      <c r="AF1241" t="s">
        <v>1485</v>
      </c>
      <c r="AG1241" t="s">
        <v>1486</v>
      </c>
      <c r="AH1241" t="s">
        <v>1487</v>
      </c>
      <c r="AI1241" t="s">
        <v>1299</v>
      </c>
      <c r="AK1241" t="s">
        <v>1488</v>
      </c>
      <c r="AL1241" t="s">
        <v>1301</v>
      </c>
      <c r="AN1241" s="59" t="s">
        <v>7891</v>
      </c>
      <c r="AP1241" s="59" t="s">
        <v>10865</v>
      </c>
      <c r="AT1241" s="150"/>
      <c r="AU1241" s="150"/>
      <c r="AV1241" s="150"/>
      <c r="AX1241" s="1" t="str">
        <f t="shared" si="203"/>
        <v/>
      </c>
      <c r="AY1241" s="1" t="str">
        <f t="shared" si="204"/>
        <v/>
      </c>
      <c r="BA1241" t="s">
        <v>4903</v>
      </c>
      <c r="BB1241" t="s">
        <v>62</v>
      </c>
      <c r="BY1241" t="s">
        <v>6061</v>
      </c>
      <c r="BZ1241" t="s">
        <v>14505</v>
      </c>
    </row>
    <row r="1242" spans="12:78" x14ac:dyDescent="0.25">
      <c r="L1242" s="8"/>
      <c r="M1242" s="8"/>
      <c r="N1242" s="8"/>
      <c r="O1242" s="8"/>
      <c r="AE1242" t="s">
        <v>81</v>
      </c>
      <c r="AF1242" t="s">
        <v>1489</v>
      </c>
      <c r="AG1242" t="s">
        <v>1490</v>
      </c>
      <c r="AH1242" t="s">
        <v>1491</v>
      </c>
      <c r="AI1242" t="s">
        <v>1299</v>
      </c>
      <c r="AK1242" t="s">
        <v>1492</v>
      </c>
      <c r="AL1242" t="s">
        <v>1301</v>
      </c>
      <c r="AN1242" s="59" t="s">
        <v>7891</v>
      </c>
      <c r="AP1242" s="59" t="s">
        <v>10866</v>
      </c>
      <c r="AT1242" s="150"/>
      <c r="AU1242" s="150"/>
      <c r="AV1242" s="150"/>
      <c r="AX1242" s="1" t="str">
        <f t="shared" si="203"/>
        <v/>
      </c>
      <c r="AY1242" s="1" t="str">
        <f t="shared" si="204"/>
        <v/>
      </c>
      <c r="BA1242" t="s">
        <v>2538</v>
      </c>
      <c r="BB1242" t="s">
        <v>62</v>
      </c>
      <c r="BY1242" t="s">
        <v>13584</v>
      </c>
      <c r="BZ1242" t="s">
        <v>14505</v>
      </c>
    </row>
    <row r="1243" spans="12:78" x14ac:dyDescent="0.25">
      <c r="L1243" s="8"/>
      <c r="M1243" s="8"/>
      <c r="N1243" s="8"/>
      <c r="O1243" s="8"/>
      <c r="AE1243" t="s">
        <v>81</v>
      </c>
      <c r="AF1243" t="s">
        <v>1493</v>
      </c>
      <c r="AG1243" t="s">
        <v>1494</v>
      </c>
      <c r="AH1243" t="s">
        <v>1495</v>
      </c>
      <c r="AI1243" t="s">
        <v>1299</v>
      </c>
      <c r="AK1243" t="s">
        <v>1496</v>
      </c>
      <c r="AL1243" t="s">
        <v>1301</v>
      </c>
      <c r="AN1243" s="59" t="s">
        <v>7891</v>
      </c>
      <c r="AP1243" s="59" t="s">
        <v>10867</v>
      </c>
      <c r="AT1243" s="150"/>
      <c r="AU1243" s="150"/>
      <c r="AV1243" s="150"/>
      <c r="AX1243" s="1" t="str">
        <f t="shared" si="203"/>
        <v/>
      </c>
      <c r="AY1243" s="1" t="str">
        <f t="shared" si="204"/>
        <v/>
      </c>
      <c r="BA1243" t="s">
        <v>4904</v>
      </c>
      <c r="BB1243" t="s">
        <v>62</v>
      </c>
      <c r="BY1243" t="s">
        <v>5272</v>
      </c>
      <c r="BZ1243" t="s">
        <v>14505</v>
      </c>
    </row>
    <row r="1244" spans="12:78" x14ac:dyDescent="0.25">
      <c r="L1244" s="8"/>
      <c r="M1244" s="8"/>
      <c r="N1244" s="8"/>
      <c r="O1244" s="8"/>
      <c r="AE1244" t="s">
        <v>81</v>
      </c>
      <c r="AF1244" t="s">
        <v>1497</v>
      </c>
      <c r="AG1244" t="s">
        <v>1498</v>
      </c>
      <c r="AH1244" t="s">
        <v>1499</v>
      </c>
      <c r="AI1244" t="s">
        <v>1299</v>
      </c>
      <c r="AK1244" t="s">
        <v>1500</v>
      </c>
      <c r="AL1244" t="s">
        <v>1301</v>
      </c>
      <c r="AN1244" s="59" t="s">
        <v>7891</v>
      </c>
      <c r="AP1244" s="59" t="s">
        <v>10868</v>
      </c>
      <c r="AT1244" s="150"/>
      <c r="AU1244" s="150"/>
      <c r="AV1244" s="150"/>
      <c r="AX1244" s="1" t="str">
        <f t="shared" si="203"/>
        <v/>
      </c>
      <c r="AY1244" s="1" t="str">
        <f t="shared" si="204"/>
        <v/>
      </c>
      <c r="BA1244" t="s">
        <v>4905</v>
      </c>
      <c r="BB1244" t="s">
        <v>62</v>
      </c>
      <c r="BY1244" t="s">
        <v>5271</v>
      </c>
      <c r="BZ1244" t="s">
        <v>14505</v>
      </c>
    </row>
    <row r="1245" spans="12:78" x14ac:dyDescent="0.25">
      <c r="L1245" s="8"/>
      <c r="M1245" s="8"/>
      <c r="N1245" s="8"/>
      <c r="O1245" s="8"/>
      <c r="AE1245" t="s">
        <v>81</v>
      </c>
      <c r="AF1245" t="s">
        <v>7892</v>
      </c>
      <c r="AG1245" t="s">
        <v>4483</v>
      </c>
      <c r="AH1245" t="s">
        <v>7893</v>
      </c>
      <c r="AI1245" t="s">
        <v>1299</v>
      </c>
      <c r="AK1245" t="s">
        <v>7894</v>
      </c>
      <c r="AL1245" t="s">
        <v>1301</v>
      </c>
      <c r="AN1245" s="59" t="s">
        <v>7891</v>
      </c>
      <c r="AP1245" s="59" t="s">
        <v>10869</v>
      </c>
      <c r="AT1245" s="150"/>
      <c r="AU1245" s="150"/>
      <c r="AV1245" s="150"/>
      <c r="AX1245" s="1" t="str">
        <f t="shared" si="203"/>
        <v/>
      </c>
      <c r="AY1245" s="1" t="str">
        <f t="shared" si="204"/>
        <v/>
      </c>
      <c r="BA1245" t="s">
        <v>2917</v>
      </c>
      <c r="BB1245" t="s">
        <v>62</v>
      </c>
      <c r="BY1245" t="s">
        <v>5270</v>
      </c>
      <c r="BZ1245" t="s">
        <v>14505</v>
      </c>
    </row>
    <row r="1246" spans="12:78" x14ac:dyDescent="0.25">
      <c r="L1246" s="8"/>
      <c r="M1246" s="8"/>
      <c r="N1246" s="8"/>
      <c r="O1246" s="8"/>
      <c r="AE1246" t="s">
        <v>81</v>
      </c>
      <c r="AF1246" t="s">
        <v>12078</v>
      </c>
      <c r="AG1246" t="s">
        <v>4485</v>
      </c>
      <c r="AH1246" t="s">
        <v>12079</v>
      </c>
      <c r="AI1246" t="s">
        <v>1299</v>
      </c>
      <c r="AK1246" t="s">
        <v>12080</v>
      </c>
      <c r="AL1246" t="s">
        <v>1301</v>
      </c>
      <c r="AN1246" s="59" t="s">
        <v>7891</v>
      </c>
      <c r="AP1246" s="59" t="s">
        <v>10870</v>
      </c>
      <c r="AT1246" s="150"/>
      <c r="AU1246" s="150"/>
      <c r="AV1246" s="150"/>
      <c r="AX1246" s="1" t="str">
        <f t="shared" si="203"/>
        <v/>
      </c>
      <c r="AY1246" s="1" t="str">
        <f t="shared" si="204"/>
        <v/>
      </c>
      <c r="BA1246" t="s">
        <v>4906</v>
      </c>
      <c r="BB1246" t="s">
        <v>62</v>
      </c>
      <c r="BY1246" t="s">
        <v>13585</v>
      </c>
      <c r="BZ1246" t="s">
        <v>14505</v>
      </c>
    </row>
    <row r="1247" spans="12:78" x14ac:dyDescent="0.25">
      <c r="L1247" s="8"/>
      <c r="M1247" s="8"/>
      <c r="N1247" s="8"/>
      <c r="O1247" s="8"/>
      <c r="AE1247" t="s">
        <v>81</v>
      </c>
      <c r="AF1247" t="s">
        <v>12081</v>
      </c>
      <c r="AG1247" t="s">
        <v>4736</v>
      </c>
      <c r="AH1247" t="s">
        <v>12082</v>
      </c>
      <c r="AI1247" t="s">
        <v>1299</v>
      </c>
      <c r="AK1247" t="s">
        <v>12083</v>
      </c>
      <c r="AL1247" t="s">
        <v>1301</v>
      </c>
      <c r="AN1247" s="59" t="s">
        <v>7891</v>
      </c>
      <c r="AP1247" s="59" t="s">
        <v>10871</v>
      </c>
      <c r="AT1247" s="150"/>
      <c r="AU1247" s="150"/>
      <c r="AV1247" s="150"/>
      <c r="AX1247" s="1" t="str">
        <f t="shared" si="203"/>
        <v/>
      </c>
      <c r="AY1247" s="1" t="str">
        <f t="shared" si="204"/>
        <v/>
      </c>
      <c r="BA1247" t="s">
        <v>4907</v>
      </c>
      <c r="BB1247" t="s">
        <v>62</v>
      </c>
      <c r="BY1247" t="s">
        <v>13586</v>
      </c>
      <c r="BZ1247" t="s">
        <v>14505</v>
      </c>
    </row>
    <row r="1248" spans="12:78" x14ac:dyDescent="0.25">
      <c r="L1248" s="8"/>
      <c r="M1248" s="8"/>
      <c r="N1248" s="8"/>
      <c r="O1248" s="8"/>
      <c r="AE1248" t="s">
        <v>81</v>
      </c>
      <c r="AF1248" t="s">
        <v>12084</v>
      </c>
      <c r="AG1248" t="s">
        <v>4734</v>
      </c>
      <c r="AH1248" t="s">
        <v>12085</v>
      </c>
      <c r="AI1248" t="s">
        <v>1299</v>
      </c>
      <c r="AK1248" t="s">
        <v>12086</v>
      </c>
      <c r="AL1248" t="s">
        <v>1301</v>
      </c>
      <c r="AN1248" s="59" t="s">
        <v>7891</v>
      </c>
      <c r="AP1248" s="59" t="s">
        <v>10872</v>
      </c>
      <c r="AT1248" s="150"/>
      <c r="AU1248" s="150"/>
      <c r="AV1248" s="150"/>
      <c r="AX1248" s="1" t="str">
        <f t="shared" si="203"/>
        <v/>
      </c>
      <c r="AY1248" s="1" t="str">
        <f t="shared" si="204"/>
        <v/>
      </c>
      <c r="BA1248" t="s">
        <v>4908</v>
      </c>
      <c r="BB1248" t="s">
        <v>62</v>
      </c>
      <c r="BY1248" t="s">
        <v>13587</v>
      </c>
      <c r="BZ1248" t="s">
        <v>14505</v>
      </c>
    </row>
    <row r="1249" spans="12:78" x14ac:dyDescent="0.25">
      <c r="L1249" s="8"/>
      <c r="M1249" s="8"/>
      <c r="N1249" s="8"/>
      <c r="O1249" s="8"/>
      <c r="AE1249" t="s">
        <v>81</v>
      </c>
      <c r="AF1249" t="s">
        <v>81</v>
      </c>
      <c r="AG1249" t="s">
        <v>81</v>
      </c>
      <c r="AH1249" t="s">
        <v>81</v>
      </c>
      <c r="AI1249" t="s">
        <v>1299</v>
      </c>
      <c r="AK1249" t="s">
        <v>81</v>
      </c>
      <c r="AL1249" t="s">
        <v>1301</v>
      </c>
      <c r="AN1249" s="59" t="s">
        <v>7891</v>
      </c>
      <c r="AP1249" s="59" t="s">
        <v>10873</v>
      </c>
      <c r="AT1249" s="150"/>
      <c r="AU1249" s="150"/>
      <c r="AV1249" s="150"/>
      <c r="AX1249" s="1" t="str">
        <f t="shared" si="203"/>
        <v/>
      </c>
      <c r="AY1249" s="1" t="str">
        <f t="shared" si="204"/>
        <v/>
      </c>
      <c r="BA1249" t="s">
        <v>3134</v>
      </c>
      <c r="BB1249" t="s">
        <v>62</v>
      </c>
      <c r="BY1249" t="s">
        <v>13588</v>
      </c>
      <c r="BZ1249" t="s">
        <v>14505</v>
      </c>
    </row>
    <row r="1250" spans="12:78" x14ac:dyDescent="0.25">
      <c r="L1250" s="8"/>
      <c r="M1250" s="8"/>
      <c r="N1250" s="8"/>
      <c r="O1250" s="8"/>
      <c r="AE1250" t="s">
        <v>81</v>
      </c>
      <c r="AF1250" t="s">
        <v>81</v>
      </c>
      <c r="AG1250" t="s">
        <v>81</v>
      </c>
      <c r="AH1250" t="s">
        <v>81</v>
      </c>
      <c r="AI1250" t="s">
        <v>1299</v>
      </c>
      <c r="AK1250" t="s">
        <v>81</v>
      </c>
      <c r="AL1250" t="s">
        <v>1301</v>
      </c>
      <c r="AN1250" s="59" t="s">
        <v>7891</v>
      </c>
      <c r="AP1250" s="59" t="s">
        <v>10874</v>
      </c>
      <c r="AT1250" s="150"/>
      <c r="AU1250" s="150"/>
      <c r="AV1250" s="150"/>
      <c r="AX1250" s="1" t="str">
        <f t="shared" si="203"/>
        <v/>
      </c>
      <c r="AY1250" s="1" t="str">
        <f t="shared" si="204"/>
        <v/>
      </c>
      <c r="BA1250" t="s">
        <v>2546</v>
      </c>
      <c r="BB1250" t="s">
        <v>62</v>
      </c>
      <c r="BY1250" t="s">
        <v>13589</v>
      </c>
      <c r="BZ1250" t="s">
        <v>14505</v>
      </c>
    </row>
    <row r="1251" spans="12:78" x14ac:dyDescent="0.25">
      <c r="L1251" s="8"/>
      <c r="M1251" s="8"/>
      <c r="N1251" s="8"/>
      <c r="O1251" s="8"/>
      <c r="AE1251" t="s">
        <v>81</v>
      </c>
      <c r="AF1251" t="s">
        <v>81</v>
      </c>
      <c r="AG1251" t="s">
        <v>81</v>
      </c>
      <c r="AH1251" t="s">
        <v>81</v>
      </c>
      <c r="AI1251" t="s">
        <v>1299</v>
      </c>
      <c r="AK1251" t="s">
        <v>81</v>
      </c>
      <c r="AL1251" t="s">
        <v>1301</v>
      </c>
      <c r="AN1251" s="59" t="s">
        <v>7891</v>
      </c>
      <c r="AP1251" s="59" t="s">
        <v>10875</v>
      </c>
      <c r="AT1251" s="150"/>
      <c r="AU1251" s="150"/>
      <c r="AV1251" s="150"/>
      <c r="AX1251" s="1" t="str">
        <f t="shared" si="203"/>
        <v/>
      </c>
      <c r="AY1251" s="1" t="str">
        <f t="shared" si="204"/>
        <v/>
      </c>
      <c r="BA1251" t="s">
        <v>3138</v>
      </c>
      <c r="BB1251" t="s">
        <v>62</v>
      </c>
      <c r="BY1251" t="s">
        <v>5338</v>
      </c>
      <c r="BZ1251" t="s">
        <v>14505</v>
      </c>
    </row>
    <row r="1252" spans="12:78" x14ac:dyDescent="0.25">
      <c r="L1252" s="8"/>
      <c r="M1252" s="8"/>
      <c r="N1252" s="8"/>
      <c r="O1252" s="8"/>
      <c r="AE1252" t="s">
        <v>81</v>
      </c>
      <c r="AF1252" t="s">
        <v>81</v>
      </c>
      <c r="AG1252" t="s">
        <v>81</v>
      </c>
      <c r="AH1252" t="s">
        <v>81</v>
      </c>
      <c r="AI1252" t="s">
        <v>1299</v>
      </c>
      <c r="AK1252" t="s">
        <v>81</v>
      </c>
      <c r="AL1252" t="s">
        <v>1301</v>
      </c>
      <c r="AN1252" s="59" t="s">
        <v>7891</v>
      </c>
      <c r="AP1252" s="59" t="s">
        <v>10876</v>
      </c>
      <c r="AT1252" s="150"/>
      <c r="AU1252" s="150"/>
      <c r="AV1252" s="150"/>
      <c r="AX1252" s="1" t="str">
        <f t="shared" si="203"/>
        <v/>
      </c>
      <c r="AY1252" s="1" t="str">
        <f t="shared" si="204"/>
        <v/>
      </c>
      <c r="BA1252" t="s">
        <v>4909</v>
      </c>
      <c r="BB1252" t="s">
        <v>62</v>
      </c>
      <c r="BY1252" t="s">
        <v>5880</v>
      </c>
      <c r="BZ1252" t="s">
        <v>14505</v>
      </c>
    </row>
    <row r="1253" spans="12:78" x14ac:dyDescent="0.25">
      <c r="L1253" s="8"/>
      <c r="M1253" s="8"/>
      <c r="N1253" s="8"/>
      <c r="O1253" s="8"/>
      <c r="AE1253" t="s">
        <v>81</v>
      </c>
      <c r="AF1253" t="s">
        <v>81</v>
      </c>
      <c r="AG1253" t="s">
        <v>81</v>
      </c>
      <c r="AH1253" t="s">
        <v>81</v>
      </c>
      <c r="AI1253" t="s">
        <v>1299</v>
      </c>
      <c r="AK1253" t="s">
        <v>81</v>
      </c>
      <c r="AL1253" t="s">
        <v>1301</v>
      </c>
      <c r="AN1253" s="59" t="s">
        <v>7891</v>
      </c>
      <c r="AP1253" s="59" t="s">
        <v>10877</v>
      </c>
      <c r="AT1253" s="150"/>
      <c r="AU1253" s="150"/>
      <c r="AV1253" s="150"/>
      <c r="AX1253" s="1" t="str">
        <f t="shared" si="203"/>
        <v/>
      </c>
      <c r="AY1253" s="1" t="str">
        <f t="shared" si="204"/>
        <v/>
      </c>
      <c r="BA1253" t="s">
        <v>4910</v>
      </c>
      <c r="BB1253" t="s">
        <v>62</v>
      </c>
      <c r="BY1253" t="s">
        <v>5337</v>
      </c>
      <c r="BZ1253" t="s">
        <v>14505</v>
      </c>
    </row>
    <row r="1254" spans="12:78" x14ac:dyDescent="0.25">
      <c r="L1254" s="8"/>
      <c r="M1254" s="8"/>
      <c r="N1254" s="8"/>
      <c r="O1254" s="8"/>
      <c r="AE1254" t="s">
        <v>81</v>
      </c>
      <c r="AF1254" t="s">
        <v>81</v>
      </c>
      <c r="AG1254" t="s">
        <v>81</v>
      </c>
      <c r="AH1254" t="s">
        <v>81</v>
      </c>
      <c r="AI1254" t="s">
        <v>1299</v>
      </c>
      <c r="AK1254" t="s">
        <v>81</v>
      </c>
      <c r="AL1254" t="s">
        <v>1301</v>
      </c>
      <c r="AN1254" s="59" t="s">
        <v>7891</v>
      </c>
      <c r="AP1254" s="59" t="s">
        <v>10878</v>
      </c>
      <c r="AT1254" s="150"/>
      <c r="AU1254" s="150"/>
      <c r="AV1254" s="150"/>
      <c r="AX1254" s="1" t="str">
        <f t="shared" si="203"/>
        <v/>
      </c>
      <c r="AY1254" s="1" t="str">
        <f t="shared" si="204"/>
        <v/>
      </c>
      <c r="BA1254" t="s">
        <v>4911</v>
      </c>
      <c r="BB1254" t="s">
        <v>62</v>
      </c>
      <c r="BY1254" t="s">
        <v>5336</v>
      </c>
      <c r="BZ1254" t="s">
        <v>14505</v>
      </c>
    </row>
    <row r="1255" spans="12:78" x14ac:dyDescent="0.25">
      <c r="L1255" s="8"/>
      <c r="M1255" s="8"/>
      <c r="N1255" s="8"/>
      <c r="O1255" s="8"/>
      <c r="AE1255" t="s">
        <v>81</v>
      </c>
      <c r="AF1255" t="s">
        <v>81</v>
      </c>
      <c r="AG1255" t="s">
        <v>81</v>
      </c>
      <c r="AH1255" t="s">
        <v>81</v>
      </c>
      <c r="AI1255" t="s">
        <v>1299</v>
      </c>
      <c r="AK1255" t="s">
        <v>81</v>
      </c>
      <c r="AL1255" t="s">
        <v>1301</v>
      </c>
      <c r="AN1255" s="59" t="s">
        <v>7891</v>
      </c>
      <c r="AP1255" s="59" t="s">
        <v>10879</v>
      </c>
      <c r="AT1255" s="150"/>
      <c r="AU1255" s="150"/>
      <c r="AV1255" s="150"/>
      <c r="AX1255" s="1" t="str">
        <f t="shared" si="203"/>
        <v/>
      </c>
      <c r="AY1255" s="1" t="str">
        <f t="shared" si="204"/>
        <v/>
      </c>
      <c r="BA1255" t="s">
        <v>4912</v>
      </c>
      <c r="BB1255" t="s">
        <v>62</v>
      </c>
      <c r="BY1255" t="s">
        <v>5857</v>
      </c>
      <c r="BZ1255" t="s">
        <v>14506</v>
      </c>
    </row>
    <row r="1256" spans="12:78" x14ac:dyDescent="0.25">
      <c r="L1256" s="8"/>
      <c r="M1256" s="8"/>
      <c r="N1256" s="8"/>
      <c r="O1256" s="8"/>
      <c r="AE1256" t="s">
        <v>81</v>
      </c>
      <c r="AF1256" t="s">
        <v>81</v>
      </c>
      <c r="AG1256" t="s">
        <v>81</v>
      </c>
      <c r="AH1256" t="s">
        <v>81</v>
      </c>
      <c r="AI1256" t="s">
        <v>1299</v>
      </c>
      <c r="AK1256" t="s">
        <v>81</v>
      </c>
      <c r="AL1256" t="s">
        <v>1301</v>
      </c>
      <c r="AN1256" s="59" t="s">
        <v>7891</v>
      </c>
      <c r="AP1256" s="59" t="s">
        <v>10880</v>
      </c>
      <c r="AT1256" s="150"/>
      <c r="AU1256" s="150"/>
      <c r="AV1256" s="150"/>
      <c r="AX1256" s="1" t="str">
        <f t="shared" si="203"/>
        <v/>
      </c>
      <c r="AY1256" s="1" t="str">
        <f t="shared" si="204"/>
        <v/>
      </c>
      <c r="BA1256" t="s">
        <v>4913</v>
      </c>
      <c r="BB1256" t="s">
        <v>62</v>
      </c>
      <c r="BY1256" t="s">
        <v>5856</v>
      </c>
      <c r="BZ1256" t="s">
        <v>14506</v>
      </c>
    </row>
    <row r="1257" spans="12:78" x14ac:dyDescent="0.25">
      <c r="L1257" s="8"/>
      <c r="M1257" s="8"/>
      <c r="N1257" s="8"/>
      <c r="O1257" s="8"/>
      <c r="AE1257" t="s">
        <v>81</v>
      </c>
      <c r="AF1257" t="s">
        <v>81</v>
      </c>
      <c r="AG1257" t="s">
        <v>81</v>
      </c>
      <c r="AH1257" t="s">
        <v>81</v>
      </c>
      <c r="AI1257" t="s">
        <v>1299</v>
      </c>
      <c r="AK1257" t="s">
        <v>81</v>
      </c>
      <c r="AL1257" t="s">
        <v>1301</v>
      </c>
      <c r="AN1257" s="59" t="s">
        <v>7891</v>
      </c>
      <c r="AP1257" s="59" t="s">
        <v>10881</v>
      </c>
      <c r="AT1257" s="150"/>
      <c r="AU1257" s="150"/>
      <c r="AV1257" s="150"/>
      <c r="AX1257" s="1" t="str">
        <f t="shared" si="203"/>
        <v/>
      </c>
      <c r="AY1257" s="1" t="str">
        <f t="shared" si="204"/>
        <v/>
      </c>
      <c r="BA1257" t="s">
        <v>4914</v>
      </c>
      <c r="BB1257" t="s">
        <v>62</v>
      </c>
      <c r="BY1257" t="s">
        <v>13590</v>
      </c>
      <c r="BZ1257" t="s">
        <v>14505</v>
      </c>
    </row>
    <row r="1258" spans="12:78" x14ac:dyDescent="0.25">
      <c r="L1258" s="8"/>
      <c r="M1258" s="8"/>
      <c r="N1258" s="8"/>
      <c r="O1258" s="8"/>
      <c r="AE1258" t="s">
        <v>81</v>
      </c>
      <c r="AF1258" t="s">
        <v>81</v>
      </c>
      <c r="AG1258" t="s">
        <v>81</v>
      </c>
      <c r="AH1258" t="s">
        <v>81</v>
      </c>
      <c r="AI1258" t="s">
        <v>1299</v>
      </c>
      <c r="AK1258" t="s">
        <v>81</v>
      </c>
      <c r="AL1258" t="s">
        <v>1301</v>
      </c>
      <c r="AN1258" s="59" t="s">
        <v>7891</v>
      </c>
      <c r="AP1258" s="59" t="s">
        <v>10882</v>
      </c>
      <c r="AT1258" s="150"/>
      <c r="AU1258" s="150"/>
      <c r="AV1258" s="150"/>
      <c r="AX1258" s="1" t="str">
        <f t="shared" si="203"/>
        <v/>
      </c>
      <c r="AY1258" s="1" t="str">
        <f t="shared" si="204"/>
        <v/>
      </c>
      <c r="BA1258" t="s">
        <v>3020</v>
      </c>
      <c r="BB1258" t="s">
        <v>62</v>
      </c>
      <c r="BY1258" t="s">
        <v>6653</v>
      </c>
      <c r="BZ1258" t="s">
        <v>14505</v>
      </c>
    </row>
    <row r="1259" spans="12:78" x14ac:dyDescent="0.25">
      <c r="L1259" s="8"/>
      <c r="M1259" s="8"/>
      <c r="N1259" s="8"/>
      <c r="O1259" s="8"/>
      <c r="AE1259" t="s">
        <v>81</v>
      </c>
      <c r="AF1259" t="s">
        <v>81</v>
      </c>
      <c r="AG1259" t="s">
        <v>81</v>
      </c>
      <c r="AH1259" t="s">
        <v>81</v>
      </c>
      <c r="AI1259" t="s">
        <v>1299</v>
      </c>
      <c r="AK1259" t="s">
        <v>81</v>
      </c>
      <c r="AL1259" t="s">
        <v>1301</v>
      </c>
      <c r="AN1259" s="59" t="s">
        <v>7891</v>
      </c>
      <c r="AP1259" s="59" t="s">
        <v>10883</v>
      </c>
      <c r="AT1259" s="150"/>
      <c r="AU1259" s="150"/>
      <c r="AV1259" s="150"/>
      <c r="AX1259" s="1" t="str">
        <f t="shared" si="203"/>
        <v/>
      </c>
      <c r="AY1259" s="1" t="str">
        <f t="shared" si="204"/>
        <v/>
      </c>
      <c r="BA1259" t="s">
        <v>2550</v>
      </c>
      <c r="BB1259" t="s">
        <v>62</v>
      </c>
      <c r="BY1259" t="s">
        <v>6702</v>
      </c>
      <c r="BZ1259" t="s">
        <v>14505</v>
      </c>
    </row>
    <row r="1260" spans="12:78" x14ac:dyDescent="0.25">
      <c r="L1260" s="8"/>
      <c r="M1260" s="8"/>
      <c r="N1260" s="8"/>
      <c r="O1260" s="8"/>
      <c r="AE1260" t="s">
        <v>81</v>
      </c>
      <c r="AF1260" t="s">
        <v>81</v>
      </c>
      <c r="AG1260" t="s">
        <v>81</v>
      </c>
      <c r="AH1260" t="s">
        <v>81</v>
      </c>
      <c r="AI1260" t="s">
        <v>1299</v>
      </c>
      <c r="AK1260" t="s">
        <v>81</v>
      </c>
      <c r="AL1260" t="s">
        <v>1301</v>
      </c>
      <c r="AN1260" s="59" t="s">
        <v>7891</v>
      </c>
      <c r="AP1260" s="59" t="s">
        <v>10884</v>
      </c>
      <c r="AT1260" s="150"/>
      <c r="AU1260" s="150"/>
      <c r="AV1260" s="150"/>
      <c r="AX1260" s="1" t="str">
        <f t="shared" si="203"/>
        <v/>
      </c>
      <c r="AY1260" s="1" t="str">
        <f t="shared" si="204"/>
        <v/>
      </c>
      <c r="BA1260" t="s">
        <v>4915</v>
      </c>
      <c r="BB1260" t="s">
        <v>62</v>
      </c>
      <c r="BY1260" t="s">
        <v>6700</v>
      </c>
      <c r="BZ1260" t="s">
        <v>14505</v>
      </c>
    </row>
    <row r="1261" spans="12:78" x14ac:dyDescent="0.25">
      <c r="L1261" s="8"/>
      <c r="M1261" s="8"/>
      <c r="N1261" s="8"/>
      <c r="O1261" s="8"/>
      <c r="AE1261" t="s">
        <v>81</v>
      </c>
      <c r="AF1261" t="s">
        <v>81</v>
      </c>
      <c r="AG1261" t="s">
        <v>81</v>
      </c>
      <c r="AH1261" t="s">
        <v>81</v>
      </c>
      <c r="AI1261" t="s">
        <v>1299</v>
      </c>
      <c r="AK1261" t="s">
        <v>81</v>
      </c>
      <c r="AL1261" t="s">
        <v>1301</v>
      </c>
      <c r="AN1261" s="59" t="s">
        <v>7891</v>
      </c>
      <c r="AP1261" s="59" t="s">
        <v>10885</v>
      </c>
      <c r="AT1261" s="150"/>
      <c r="AU1261" s="150"/>
      <c r="AV1261" s="150"/>
      <c r="AX1261" s="1" t="str">
        <f t="shared" si="203"/>
        <v/>
      </c>
      <c r="AY1261" s="1" t="str">
        <f t="shared" si="204"/>
        <v/>
      </c>
      <c r="BA1261" t="s">
        <v>4916</v>
      </c>
      <c r="BB1261" t="s">
        <v>62</v>
      </c>
      <c r="BY1261" t="s">
        <v>6708</v>
      </c>
      <c r="BZ1261" t="s">
        <v>14505</v>
      </c>
    </row>
    <row r="1262" spans="12:78" x14ac:dyDescent="0.25">
      <c r="L1262" s="8"/>
      <c r="M1262" s="8"/>
      <c r="N1262" s="8"/>
      <c r="O1262" s="8"/>
      <c r="AE1262" t="s">
        <v>81</v>
      </c>
      <c r="AF1262" t="s">
        <v>81</v>
      </c>
      <c r="AG1262" t="s">
        <v>81</v>
      </c>
      <c r="AH1262" t="s">
        <v>81</v>
      </c>
      <c r="AI1262" t="s">
        <v>1299</v>
      </c>
      <c r="AK1262" t="s">
        <v>81</v>
      </c>
      <c r="AL1262" t="s">
        <v>1301</v>
      </c>
      <c r="AN1262" s="59" t="s">
        <v>7891</v>
      </c>
      <c r="AP1262" s="59" t="s">
        <v>10886</v>
      </c>
      <c r="AT1262" s="150"/>
      <c r="AU1262" s="150"/>
      <c r="AV1262" s="150"/>
      <c r="AX1262" s="1" t="str">
        <f t="shared" si="203"/>
        <v/>
      </c>
      <c r="AY1262" s="1" t="str">
        <f t="shared" si="204"/>
        <v/>
      </c>
      <c r="BA1262" t="s">
        <v>4917</v>
      </c>
      <c r="BB1262" t="s">
        <v>62</v>
      </c>
      <c r="BY1262" t="s">
        <v>6698</v>
      </c>
      <c r="BZ1262" t="s">
        <v>14505</v>
      </c>
    </row>
    <row r="1263" spans="12:78" x14ac:dyDescent="0.25">
      <c r="L1263" s="8"/>
      <c r="M1263" s="8"/>
      <c r="N1263" s="8"/>
      <c r="O1263" s="8"/>
      <c r="AE1263" t="s">
        <v>81</v>
      </c>
      <c r="AF1263" t="s">
        <v>154</v>
      </c>
      <c r="AG1263" t="s">
        <v>155</v>
      </c>
      <c r="AH1263" t="s">
        <v>1501</v>
      </c>
      <c r="AI1263" t="s">
        <v>1299</v>
      </c>
      <c r="AK1263" t="s">
        <v>1502</v>
      </c>
      <c r="AL1263" t="s">
        <v>1301</v>
      </c>
      <c r="AN1263" s="59" t="s">
        <v>7891</v>
      </c>
      <c r="AP1263" s="59" t="s">
        <v>10887</v>
      </c>
      <c r="AT1263" s="150"/>
      <c r="AU1263" s="150"/>
      <c r="AV1263" s="150"/>
      <c r="AX1263" s="1" t="str">
        <f t="shared" si="203"/>
        <v/>
      </c>
      <c r="AY1263" s="1" t="str">
        <f t="shared" si="204"/>
        <v/>
      </c>
      <c r="BA1263" t="s">
        <v>4918</v>
      </c>
      <c r="BB1263" t="s">
        <v>62</v>
      </c>
      <c r="BY1263" t="s">
        <v>6697</v>
      </c>
      <c r="BZ1263" t="s">
        <v>14505</v>
      </c>
    </row>
    <row r="1264" spans="12:78" x14ac:dyDescent="0.25">
      <c r="L1264" s="8"/>
      <c r="M1264" s="8"/>
      <c r="N1264" s="8"/>
      <c r="O1264" s="8"/>
      <c r="AE1264" t="s">
        <v>535</v>
      </c>
      <c r="AF1264" t="s">
        <v>86</v>
      </c>
      <c r="AG1264" t="s">
        <v>87</v>
      </c>
      <c r="AH1264" t="s">
        <v>1503</v>
      </c>
      <c r="AI1264" t="s">
        <v>1299</v>
      </c>
      <c r="AK1264" t="s">
        <v>1504</v>
      </c>
      <c r="AL1264" t="s">
        <v>1301</v>
      </c>
      <c r="AN1264" s="59" t="s">
        <v>12087</v>
      </c>
      <c r="AP1264" s="59" t="s">
        <v>10888</v>
      </c>
      <c r="AT1264" s="150"/>
      <c r="AU1264" s="150"/>
      <c r="AV1264" s="150"/>
      <c r="AX1264" s="1" t="str">
        <f t="shared" si="203"/>
        <v/>
      </c>
      <c r="AY1264" s="1" t="str">
        <f t="shared" si="204"/>
        <v/>
      </c>
      <c r="BA1264" t="s">
        <v>4919</v>
      </c>
      <c r="BB1264" t="s">
        <v>62</v>
      </c>
      <c r="BY1264" t="s">
        <v>6652</v>
      </c>
      <c r="BZ1264" t="s">
        <v>14505</v>
      </c>
    </row>
    <row r="1265" spans="12:78" x14ac:dyDescent="0.25">
      <c r="L1265" s="8"/>
      <c r="M1265" s="8"/>
      <c r="N1265" s="8"/>
      <c r="O1265" s="8"/>
      <c r="AE1265" t="s">
        <v>81</v>
      </c>
      <c r="AF1265" t="s">
        <v>92</v>
      </c>
      <c r="AG1265" t="s">
        <v>93</v>
      </c>
      <c r="AH1265" t="s">
        <v>12088</v>
      </c>
      <c r="AI1265" t="s">
        <v>1299</v>
      </c>
      <c r="AK1265" t="s">
        <v>12089</v>
      </c>
      <c r="AL1265" t="s">
        <v>1301</v>
      </c>
      <c r="AN1265" s="59" t="s">
        <v>12087</v>
      </c>
      <c r="AP1265" s="59" t="s">
        <v>10889</v>
      </c>
      <c r="AT1265" s="150"/>
      <c r="AU1265" s="150"/>
      <c r="AV1265" s="150"/>
      <c r="AX1265" s="1" t="str">
        <f t="shared" si="203"/>
        <v/>
      </c>
      <c r="AY1265" s="1" t="str">
        <f t="shared" si="204"/>
        <v/>
      </c>
      <c r="BA1265" t="s">
        <v>4920</v>
      </c>
      <c r="BB1265" t="s">
        <v>62</v>
      </c>
      <c r="BY1265" t="s">
        <v>6696</v>
      </c>
      <c r="BZ1265" t="s">
        <v>14505</v>
      </c>
    </row>
    <row r="1266" spans="12:78" x14ac:dyDescent="0.25">
      <c r="L1266" s="8"/>
      <c r="M1266" s="8"/>
      <c r="N1266" s="8"/>
      <c r="O1266" s="8"/>
      <c r="AE1266" t="s">
        <v>81</v>
      </c>
      <c r="AF1266" t="s">
        <v>96</v>
      </c>
      <c r="AG1266" t="s">
        <v>97</v>
      </c>
      <c r="AH1266" t="s">
        <v>12090</v>
      </c>
      <c r="AI1266" t="s">
        <v>1299</v>
      </c>
      <c r="AK1266" t="s">
        <v>12091</v>
      </c>
      <c r="AL1266" t="s">
        <v>1301</v>
      </c>
      <c r="AN1266" s="59" t="s">
        <v>12087</v>
      </c>
      <c r="AP1266" s="59" t="s">
        <v>10890</v>
      </c>
      <c r="AT1266" s="150"/>
      <c r="AU1266" s="150"/>
      <c r="AV1266" s="150"/>
      <c r="AX1266" s="1" t="str">
        <f t="shared" si="203"/>
        <v/>
      </c>
      <c r="AY1266" s="1" t="str">
        <f t="shared" si="204"/>
        <v/>
      </c>
      <c r="BA1266" t="s">
        <v>4921</v>
      </c>
      <c r="BB1266" t="s">
        <v>62</v>
      </c>
      <c r="BY1266" t="s">
        <v>6695</v>
      </c>
      <c r="BZ1266" t="s">
        <v>14505</v>
      </c>
    </row>
    <row r="1267" spans="12:78" x14ac:dyDescent="0.25">
      <c r="L1267" s="8"/>
      <c r="M1267" s="8"/>
      <c r="N1267" s="8"/>
      <c r="O1267" s="8"/>
      <c r="AE1267" t="s">
        <v>81</v>
      </c>
      <c r="AF1267" t="s">
        <v>100</v>
      </c>
      <c r="AG1267" t="s">
        <v>101</v>
      </c>
      <c r="AH1267" t="s">
        <v>12092</v>
      </c>
      <c r="AI1267" t="s">
        <v>1299</v>
      </c>
      <c r="AK1267" t="s">
        <v>12093</v>
      </c>
      <c r="AL1267" t="s">
        <v>1301</v>
      </c>
      <c r="AN1267" s="59" t="s">
        <v>12087</v>
      </c>
      <c r="AP1267" s="59" t="s">
        <v>10891</v>
      </c>
      <c r="AT1267" s="150"/>
      <c r="AU1267" s="150"/>
      <c r="AV1267" s="150"/>
      <c r="AX1267" s="1" t="str">
        <f t="shared" si="203"/>
        <v/>
      </c>
      <c r="AY1267" s="1" t="str">
        <f t="shared" si="204"/>
        <v/>
      </c>
      <c r="BA1267" t="s">
        <v>4922</v>
      </c>
      <c r="BB1267" t="s">
        <v>62</v>
      </c>
      <c r="BY1267" t="s">
        <v>6694</v>
      </c>
      <c r="BZ1267" t="s">
        <v>14505</v>
      </c>
    </row>
    <row r="1268" spans="12:78" x14ac:dyDescent="0.25">
      <c r="L1268" s="8"/>
      <c r="M1268" s="8"/>
      <c r="N1268" s="8"/>
      <c r="O1268" s="8"/>
      <c r="AE1268" t="s">
        <v>81</v>
      </c>
      <c r="AF1268" t="s">
        <v>104</v>
      </c>
      <c r="AG1268" t="s">
        <v>105</v>
      </c>
      <c r="AH1268" t="s">
        <v>12094</v>
      </c>
      <c r="AI1268" t="s">
        <v>1299</v>
      </c>
      <c r="AK1268" t="s">
        <v>12095</v>
      </c>
      <c r="AL1268" t="s">
        <v>1301</v>
      </c>
      <c r="AN1268" s="59" t="s">
        <v>12087</v>
      </c>
      <c r="AP1268" s="59" t="s">
        <v>10892</v>
      </c>
      <c r="AT1268" s="150"/>
      <c r="AU1268" s="150"/>
      <c r="AV1268" s="150"/>
      <c r="AX1268" s="1" t="str">
        <f t="shared" si="203"/>
        <v/>
      </c>
      <c r="AY1268" s="1" t="str">
        <f t="shared" si="204"/>
        <v/>
      </c>
      <c r="BA1268" t="s">
        <v>4923</v>
      </c>
      <c r="BB1268" t="s">
        <v>62</v>
      </c>
      <c r="BY1268" t="s">
        <v>6634</v>
      </c>
      <c r="BZ1268" t="s">
        <v>14505</v>
      </c>
    </row>
    <row r="1269" spans="12:78" x14ac:dyDescent="0.25">
      <c r="L1269" s="8"/>
      <c r="M1269" s="8"/>
      <c r="N1269" s="8"/>
      <c r="O1269" s="8"/>
      <c r="AE1269" t="s">
        <v>81</v>
      </c>
      <c r="AF1269" t="s">
        <v>108</v>
      </c>
      <c r="AG1269" t="s">
        <v>109</v>
      </c>
      <c r="AH1269" t="s">
        <v>12096</v>
      </c>
      <c r="AI1269" t="s">
        <v>1299</v>
      </c>
      <c r="AK1269" t="s">
        <v>12097</v>
      </c>
      <c r="AL1269" t="s">
        <v>1301</v>
      </c>
      <c r="AN1269" s="59" t="s">
        <v>12087</v>
      </c>
      <c r="AP1269" s="59" t="s">
        <v>10893</v>
      </c>
      <c r="AT1269" s="150"/>
      <c r="AU1269" s="150"/>
      <c r="AV1269" s="150"/>
      <c r="AX1269" s="1" t="str">
        <f t="shared" si="203"/>
        <v/>
      </c>
      <c r="AY1269" s="1" t="str">
        <f t="shared" si="204"/>
        <v/>
      </c>
      <c r="BA1269" t="s">
        <v>4924</v>
      </c>
      <c r="BB1269" t="s">
        <v>62</v>
      </c>
      <c r="BY1269" t="s">
        <v>6651</v>
      </c>
      <c r="BZ1269" t="s">
        <v>14505</v>
      </c>
    </row>
    <row r="1270" spans="12:78" x14ac:dyDescent="0.25">
      <c r="L1270" s="8"/>
      <c r="M1270" s="8"/>
      <c r="N1270" s="8"/>
      <c r="O1270" s="8"/>
      <c r="AE1270" t="s">
        <v>81</v>
      </c>
      <c r="AF1270" t="s">
        <v>12098</v>
      </c>
      <c r="AG1270" t="s">
        <v>4737</v>
      </c>
      <c r="AH1270" t="s">
        <v>12099</v>
      </c>
      <c r="AI1270" t="s">
        <v>1299</v>
      </c>
      <c r="AK1270" t="s">
        <v>12100</v>
      </c>
      <c r="AL1270" t="s">
        <v>1301</v>
      </c>
      <c r="AN1270" s="59" t="s">
        <v>12087</v>
      </c>
      <c r="AP1270" s="59" t="s">
        <v>10894</v>
      </c>
      <c r="AT1270" s="150"/>
      <c r="AU1270" s="150"/>
      <c r="AV1270" s="150"/>
      <c r="AX1270" s="1" t="str">
        <f t="shared" si="203"/>
        <v/>
      </c>
      <c r="AY1270" s="1" t="str">
        <f t="shared" si="204"/>
        <v/>
      </c>
      <c r="BA1270" t="s">
        <v>4925</v>
      </c>
      <c r="BB1270" t="s">
        <v>62</v>
      </c>
      <c r="BY1270" t="s">
        <v>6677</v>
      </c>
      <c r="BZ1270" t="s">
        <v>14505</v>
      </c>
    </row>
    <row r="1271" spans="12:78" x14ac:dyDescent="0.25">
      <c r="L1271" s="8"/>
      <c r="M1271" s="8"/>
      <c r="N1271" s="8"/>
      <c r="O1271" s="8"/>
      <c r="AE1271" t="s">
        <v>81</v>
      </c>
      <c r="AF1271" t="s">
        <v>81</v>
      </c>
      <c r="AG1271" t="s">
        <v>81</v>
      </c>
      <c r="AH1271" t="s">
        <v>81</v>
      </c>
      <c r="AI1271" t="s">
        <v>1299</v>
      </c>
      <c r="AK1271" t="s">
        <v>81</v>
      </c>
      <c r="AL1271" t="s">
        <v>1301</v>
      </c>
      <c r="AN1271" s="59" t="s">
        <v>12087</v>
      </c>
      <c r="AP1271" s="59" t="s">
        <v>10895</v>
      </c>
      <c r="AT1271" s="150"/>
      <c r="AU1271" s="150"/>
      <c r="AV1271" s="150"/>
      <c r="AX1271" s="1" t="str">
        <f t="shared" si="203"/>
        <v/>
      </c>
      <c r="AY1271" s="1" t="str">
        <f t="shared" si="204"/>
        <v/>
      </c>
      <c r="BA1271" t="s">
        <v>4926</v>
      </c>
      <c r="BB1271" t="s">
        <v>62</v>
      </c>
      <c r="BY1271" t="s">
        <v>6676</v>
      </c>
      <c r="BZ1271" t="s">
        <v>14505</v>
      </c>
    </row>
    <row r="1272" spans="12:78" x14ac:dyDescent="0.25">
      <c r="L1272" s="8"/>
      <c r="M1272" s="8"/>
      <c r="N1272" s="8"/>
      <c r="O1272" s="8"/>
      <c r="AE1272" t="s">
        <v>81</v>
      </c>
      <c r="AF1272" t="s">
        <v>81</v>
      </c>
      <c r="AG1272" t="s">
        <v>81</v>
      </c>
      <c r="AH1272" t="s">
        <v>81</v>
      </c>
      <c r="AI1272" t="s">
        <v>1299</v>
      </c>
      <c r="AK1272" t="s">
        <v>81</v>
      </c>
      <c r="AL1272" t="s">
        <v>1301</v>
      </c>
      <c r="AN1272" s="59" t="s">
        <v>12087</v>
      </c>
      <c r="AP1272" s="59" t="s">
        <v>10896</v>
      </c>
      <c r="AT1272" s="150"/>
      <c r="AU1272" s="150"/>
      <c r="AV1272" s="150"/>
      <c r="AX1272" s="1" t="str">
        <f t="shared" si="203"/>
        <v/>
      </c>
      <c r="AY1272" s="1" t="str">
        <f t="shared" si="204"/>
        <v/>
      </c>
      <c r="BA1272" t="s">
        <v>4927</v>
      </c>
      <c r="BB1272" t="s">
        <v>62</v>
      </c>
      <c r="BY1272" t="s">
        <v>6635</v>
      </c>
      <c r="BZ1272" t="s">
        <v>14505</v>
      </c>
    </row>
    <row r="1273" spans="12:78" x14ac:dyDescent="0.25">
      <c r="L1273" s="8"/>
      <c r="M1273" s="8"/>
      <c r="N1273" s="8"/>
      <c r="O1273" s="8"/>
      <c r="AE1273" t="s">
        <v>81</v>
      </c>
      <c r="AF1273" t="s">
        <v>81</v>
      </c>
      <c r="AG1273" t="s">
        <v>81</v>
      </c>
      <c r="AH1273" t="s">
        <v>81</v>
      </c>
      <c r="AI1273" t="s">
        <v>1299</v>
      </c>
      <c r="AK1273" t="s">
        <v>81</v>
      </c>
      <c r="AL1273" t="s">
        <v>1301</v>
      </c>
      <c r="AN1273" s="59" t="s">
        <v>12087</v>
      </c>
      <c r="AP1273" s="59" t="s">
        <v>10897</v>
      </c>
      <c r="AT1273" s="150"/>
      <c r="AU1273" s="150"/>
      <c r="AV1273" s="150"/>
      <c r="AX1273" s="1" t="str">
        <f t="shared" si="203"/>
        <v/>
      </c>
      <c r="AY1273" s="1" t="str">
        <f t="shared" si="204"/>
        <v/>
      </c>
      <c r="BA1273" t="s">
        <v>4928</v>
      </c>
      <c r="BB1273" t="s">
        <v>62</v>
      </c>
      <c r="BY1273" t="s">
        <v>6693</v>
      </c>
      <c r="BZ1273" t="s">
        <v>14505</v>
      </c>
    </row>
    <row r="1274" spans="12:78" x14ac:dyDescent="0.25">
      <c r="L1274" s="8"/>
      <c r="M1274" s="8"/>
      <c r="N1274" s="8"/>
      <c r="O1274" s="8"/>
      <c r="AE1274" t="s">
        <v>81</v>
      </c>
      <c r="AF1274" t="s">
        <v>81</v>
      </c>
      <c r="AG1274" t="s">
        <v>81</v>
      </c>
      <c r="AH1274" t="s">
        <v>81</v>
      </c>
      <c r="AI1274" t="s">
        <v>1299</v>
      </c>
      <c r="AK1274" t="s">
        <v>81</v>
      </c>
      <c r="AL1274" t="s">
        <v>1301</v>
      </c>
      <c r="AN1274" s="59" t="s">
        <v>12087</v>
      </c>
      <c r="AP1274" s="59" t="s">
        <v>10898</v>
      </c>
      <c r="AT1274" s="150"/>
      <c r="AU1274" s="150"/>
      <c r="AV1274" s="150"/>
      <c r="AX1274" s="1" t="str">
        <f t="shared" si="203"/>
        <v/>
      </c>
      <c r="AY1274" s="1" t="str">
        <f t="shared" si="204"/>
        <v/>
      </c>
      <c r="BA1274" t="s">
        <v>63</v>
      </c>
      <c r="BB1274" t="s">
        <v>62</v>
      </c>
      <c r="BY1274" t="s">
        <v>6650</v>
      </c>
      <c r="BZ1274" t="s">
        <v>14505</v>
      </c>
    </row>
    <row r="1275" spans="12:78" x14ac:dyDescent="0.25">
      <c r="L1275" s="8"/>
      <c r="M1275" s="8"/>
      <c r="N1275" s="8"/>
      <c r="O1275" s="8"/>
      <c r="AE1275" t="s">
        <v>81</v>
      </c>
      <c r="AF1275" t="s">
        <v>81</v>
      </c>
      <c r="AG1275" t="s">
        <v>81</v>
      </c>
      <c r="AH1275" t="s">
        <v>81</v>
      </c>
      <c r="AI1275" t="s">
        <v>1299</v>
      </c>
      <c r="AK1275" t="s">
        <v>81</v>
      </c>
      <c r="AL1275" t="s">
        <v>1301</v>
      </c>
      <c r="AN1275" s="59" t="s">
        <v>12087</v>
      </c>
      <c r="AP1275" s="59" t="s">
        <v>10899</v>
      </c>
      <c r="AT1275" s="150"/>
      <c r="AU1275" s="150"/>
      <c r="AV1275" s="150"/>
      <c r="AX1275" s="1" t="str">
        <f t="shared" si="203"/>
        <v/>
      </c>
      <c r="AY1275" s="1" t="str">
        <f t="shared" si="204"/>
        <v/>
      </c>
      <c r="BA1275" t="s">
        <v>4929</v>
      </c>
      <c r="BB1275" t="s">
        <v>62</v>
      </c>
      <c r="BY1275" t="s">
        <v>6675</v>
      </c>
      <c r="BZ1275" t="s">
        <v>14505</v>
      </c>
    </row>
    <row r="1276" spans="12:78" x14ac:dyDescent="0.25">
      <c r="L1276" s="8"/>
      <c r="M1276" s="8"/>
      <c r="N1276" s="8"/>
      <c r="O1276" s="8"/>
      <c r="AE1276" t="s">
        <v>81</v>
      </c>
      <c r="AF1276" t="s">
        <v>81</v>
      </c>
      <c r="AG1276" t="s">
        <v>81</v>
      </c>
      <c r="AH1276" t="s">
        <v>81</v>
      </c>
      <c r="AI1276" t="s">
        <v>1299</v>
      </c>
      <c r="AK1276" t="s">
        <v>81</v>
      </c>
      <c r="AL1276" t="s">
        <v>1301</v>
      </c>
      <c r="AN1276" s="59" t="s">
        <v>12087</v>
      </c>
      <c r="AP1276" s="59" t="s">
        <v>10900</v>
      </c>
      <c r="AT1276" s="150"/>
      <c r="AU1276" s="150"/>
      <c r="AV1276" s="150"/>
      <c r="AX1276" s="1" t="str">
        <f t="shared" si="203"/>
        <v/>
      </c>
      <c r="AY1276" s="1" t="str">
        <f t="shared" si="204"/>
        <v/>
      </c>
      <c r="BA1276" t="s">
        <v>4930</v>
      </c>
      <c r="BB1276" t="s">
        <v>62</v>
      </c>
      <c r="BY1276" t="s">
        <v>6674</v>
      </c>
      <c r="BZ1276" t="s">
        <v>14505</v>
      </c>
    </row>
    <row r="1277" spans="12:78" x14ac:dyDescent="0.25">
      <c r="L1277" s="8"/>
      <c r="M1277" s="8"/>
      <c r="N1277" s="8"/>
      <c r="O1277" s="8"/>
      <c r="AE1277" t="s">
        <v>81</v>
      </c>
      <c r="AF1277" t="s">
        <v>81</v>
      </c>
      <c r="AG1277" t="s">
        <v>81</v>
      </c>
      <c r="AH1277" t="s">
        <v>81</v>
      </c>
      <c r="AI1277" t="s">
        <v>1299</v>
      </c>
      <c r="AK1277" t="s">
        <v>81</v>
      </c>
      <c r="AL1277" t="s">
        <v>1301</v>
      </c>
      <c r="AN1277" s="59" t="s">
        <v>12087</v>
      </c>
      <c r="AP1277" s="59" t="s">
        <v>10901</v>
      </c>
      <c r="AT1277" s="150"/>
      <c r="AU1277" s="150"/>
      <c r="AV1277" s="150"/>
      <c r="AX1277" s="1" t="str">
        <f t="shared" si="203"/>
        <v/>
      </c>
      <c r="AY1277" s="1" t="str">
        <f t="shared" si="204"/>
        <v/>
      </c>
      <c r="BA1277" t="s">
        <v>2542</v>
      </c>
      <c r="BB1277" t="s">
        <v>62</v>
      </c>
      <c r="BY1277" t="s">
        <v>6673</v>
      </c>
      <c r="BZ1277" t="s">
        <v>14505</v>
      </c>
    </row>
    <row r="1278" spans="12:78" x14ac:dyDescent="0.25">
      <c r="L1278" s="8"/>
      <c r="M1278" s="8"/>
      <c r="N1278" s="8"/>
      <c r="O1278" s="8"/>
      <c r="AE1278" t="s">
        <v>81</v>
      </c>
      <c r="AF1278" t="s">
        <v>81</v>
      </c>
      <c r="AG1278" t="s">
        <v>81</v>
      </c>
      <c r="AH1278" t="s">
        <v>81</v>
      </c>
      <c r="AI1278" t="s">
        <v>1299</v>
      </c>
      <c r="AK1278" t="s">
        <v>81</v>
      </c>
      <c r="AL1278" t="s">
        <v>1301</v>
      </c>
      <c r="AN1278" s="59" t="s">
        <v>12087</v>
      </c>
      <c r="AP1278" s="59" t="s">
        <v>10902</v>
      </c>
      <c r="AT1278" s="150"/>
      <c r="AU1278" s="150"/>
      <c r="AV1278" s="150"/>
      <c r="AX1278" s="1" t="str">
        <f t="shared" si="203"/>
        <v/>
      </c>
      <c r="AY1278" s="1" t="str">
        <f t="shared" si="204"/>
        <v/>
      </c>
      <c r="BA1278" t="s">
        <v>4931</v>
      </c>
      <c r="BB1278" t="s">
        <v>62</v>
      </c>
      <c r="BY1278" t="s">
        <v>6682</v>
      </c>
      <c r="BZ1278" t="s">
        <v>14505</v>
      </c>
    </row>
    <row r="1279" spans="12:78" x14ac:dyDescent="0.25">
      <c r="L1279" s="8"/>
      <c r="M1279" s="8"/>
      <c r="N1279" s="8"/>
      <c r="O1279" s="8"/>
      <c r="AE1279" t="s">
        <v>81</v>
      </c>
      <c r="AF1279" t="s">
        <v>81</v>
      </c>
      <c r="AG1279" t="s">
        <v>81</v>
      </c>
      <c r="AH1279" t="s">
        <v>81</v>
      </c>
      <c r="AI1279" t="s">
        <v>1299</v>
      </c>
      <c r="AK1279" t="s">
        <v>81</v>
      </c>
      <c r="AL1279" t="s">
        <v>1301</v>
      </c>
      <c r="AN1279" s="59" t="s">
        <v>12087</v>
      </c>
      <c r="AP1279" s="59" t="s">
        <v>10903</v>
      </c>
      <c r="AT1279" s="150"/>
      <c r="AU1279" s="150"/>
      <c r="AV1279" s="150"/>
      <c r="AX1279" s="1" t="str">
        <f t="shared" si="203"/>
        <v/>
      </c>
      <c r="AY1279" s="1" t="str">
        <f t="shared" si="204"/>
        <v/>
      </c>
      <c r="BA1279" t="s">
        <v>4932</v>
      </c>
      <c r="BB1279" t="s">
        <v>62</v>
      </c>
      <c r="BY1279" t="s">
        <v>13591</v>
      </c>
      <c r="BZ1279" t="s">
        <v>14505</v>
      </c>
    </row>
    <row r="1280" spans="12:78" x14ac:dyDescent="0.25">
      <c r="L1280" s="8"/>
      <c r="M1280" s="8"/>
      <c r="N1280" s="8"/>
      <c r="O1280" s="8"/>
      <c r="AE1280" t="s">
        <v>81</v>
      </c>
      <c r="AF1280" t="s">
        <v>81</v>
      </c>
      <c r="AG1280" t="s">
        <v>81</v>
      </c>
      <c r="AH1280" t="s">
        <v>81</v>
      </c>
      <c r="AI1280" t="s">
        <v>1299</v>
      </c>
      <c r="AK1280" t="s">
        <v>81</v>
      </c>
      <c r="AL1280" t="s">
        <v>1301</v>
      </c>
      <c r="AN1280" s="59" t="s">
        <v>12087</v>
      </c>
      <c r="AP1280" s="59" t="s">
        <v>10904</v>
      </c>
      <c r="AT1280" s="150"/>
      <c r="AU1280" s="150"/>
      <c r="AV1280" s="150"/>
      <c r="AX1280" s="1" t="str">
        <f t="shared" si="203"/>
        <v/>
      </c>
      <c r="AY1280" s="1" t="str">
        <f t="shared" si="204"/>
        <v/>
      </c>
      <c r="BA1280" t="s">
        <v>4933</v>
      </c>
      <c r="BB1280" t="s">
        <v>62</v>
      </c>
      <c r="BY1280" t="s">
        <v>13592</v>
      </c>
      <c r="BZ1280" t="s">
        <v>14505</v>
      </c>
    </row>
    <row r="1281" spans="12:78" x14ac:dyDescent="0.25">
      <c r="L1281" s="8"/>
      <c r="M1281" s="8"/>
      <c r="N1281" s="8"/>
      <c r="O1281" s="8"/>
      <c r="AE1281" t="s">
        <v>81</v>
      </c>
      <c r="AF1281" t="s">
        <v>81</v>
      </c>
      <c r="AG1281" t="s">
        <v>81</v>
      </c>
      <c r="AH1281" t="s">
        <v>81</v>
      </c>
      <c r="AI1281" t="s">
        <v>1299</v>
      </c>
      <c r="AK1281" t="s">
        <v>81</v>
      </c>
      <c r="AL1281" t="s">
        <v>1301</v>
      </c>
      <c r="AN1281" s="59" t="s">
        <v>12087</v>
      </c>
      <c r="AP1281" s="59" t="s">
        <v>10905</v>
      </c>
      <c r="AT1281" s="150"/>
      <c r="AU1281" s="150"/>
      <c r="AV1281" s="150"/>
      <c r="AX1281" s="1" t="str">
        <f t="shared" si="203"/>
        <v/>
      </c>
      <c r="AY1281" s="1" t="str">
        <f t="shared" si="204"/>
        <v/>
      </c>
      <c r="BA1281" t="s">
        <v>4934</v>
      </c>
      <c r="BB1281" t="s">
        <v>62</v>
      </c>
      <c r="BY1281" t="s">
        <v>13593</v>
      </c>
      <c r="BZ1281" t="s">
        <v>14505</v>
      </c>
    </row>
    <row r="1282" spans="12:78" x14ac:dyDescent="0.25">
      <c r="L1282" s="8"/>
      <c r="M1282" s="8"/>
      <c r="N1282" s="8"/>
      <c r="O1282" s="8"/>
      <c r="AE1282" t="s">
        <v>81</v>
      </c>
      <c r="AF1282" t="s">
        <v>81</v>
      </c>
      <c r="AG1282" t="s">
        <v>81</v>
      </c>
      <c r="AH1282" t="s">
        <v>81</v>
      </c>
      <c r="AI1282" t="s">
        <v>1299</v>
      </c>
      <c r="AK1282" t="s">
        <v>81</v>
      </c>
      <c r="AL1282" t="s">
        <v>1301</v>
      </c>
      <c r="AN1282" s="59" t="s">
        <v>12087</v>
      </c>
      <c r="AP1282" s="59" t="s">
        <v>10906</v>
      </c>
      <c r="AT1282" s="150"/>
      <c r="AU1282" s="150"/>
      <c r="AV1282" s="150"/>
      <c r="AX1282" s="1" t="str">
        <f t="shared" si="203"/>
        <v/>
      </c>
      <c r="AY1282" s="1" t="str">
        <f t="shared" si="204"/>
        <v/>
      </c>
      <c r="BA1282" t="s">
        <v>4935</v>
      </c>
      <c r="BB1282" t="s">
        <v>62</v>
      </c>
      <c r="BY1282" t="s">
        <v>13594</v>
      </c>
      <c r="BZ1282" t="s">
        <v>14505</v>
      </c>
    </row>
    <row r="1283" spans="12:78" x14ac:dyDescent="0.25">
      <c r="L1283" s="8"/>
      <c r="M1283" s="8"/>
      <c r="N1283" s="8"/>
      <c r="O1283" s="8"/>
      <c r="AE1283" t="s">
        <v>81</v>
      </c>
      <c r="AF1283" t="s">
        <v>154</v>
      </c>
      <c r="AG1283" t="s">
        <v>155</v>
      </c>
      <c r="AH1283" t="s">
        <v>1505</v>
      </c>
      <c r="AI1283" t="s">
        <v>1299</v>
      </c>
      <c r="AK1283" t="s">
        <v>1506</v>
      </c>
      <c r="AL1283" t="s">
        <v>1301</v>
      </c>
      <c r="AN1283" s="59" t="s">
        <v>12087</v>
      </c>
      <c r="AP1283" s="59" t="s">
        <v>10907</v>
      </c>
      <c r="AT1283" s="150"/>
      <c r="AU1283" s="150"/>
      <c r="AV1283" s="150"/>
      <c r="AX1283" s="1" t="str">
        <f t="shared" si="203"/>
        <v/>
      </c>
      <c r="AY1283" s="1" t="str">
        <f t="shared" si="204"/>
        <v/>
      </c>
      <c r="BA1283" t="s">
        <v>4936</v>
      </c>
      <c r="BB1283" t="s">
        <v>62</v>
      </c>
      <c r="BY1283" t="s">
        <v>13595</v>
      </c>
      <c r="BZ1283" t="s">
        <v>14505</v>
      </c>
    </row>
    <row r="1284" spans="12:78" x14ac:dyDescent="0.25">
      <c r="L1284" s="8"/>
      <c r="M1284" s="8"/>
      <c r="N1284" s="8"/>
      <c r="O1284" s="8"/>
      <c r="AE1284" t="s">
        <v>540</v>
      </c>
      <c r="AF1284" t="s">
        <v>86</v>
      </c>
      <c r="AG1284" t="s">
        <v>87</v>
      </c>
      <c r="AH1284" t="s">
        <v>1507</v>
      </c>
      <c r="AI1284" t="s">
        <v>1299</v>
      </c>
      <c r="AK1284" t="s">
        <v>1508</v>
      </c>
      <c r="AL1284" t="s">
        <v>1301</v>
      </c>
      <c r="AN1284" s="59" t="s">
        <v>7895</v>
      </c>
      <c r="AP1284" s="59" t="s">
        <v>10908</v>
      </c>
      <c r="AT1284" s="150"/>
      <c r="AU1284" s="150"/>
      <c r="AV1284" s="150"/>
      <c r="AX1284" s="1" t="str">
        <f t="shared" si="203"/>
        <v/>
      </c>
      <c r="AY1284" s="1" t="str">
        <f t="shared" si="204"/>
        <v/>
      </c>
      <c r="BA1284" t="s">
        <v>4937</v>
      </c>
      <c r="BB1284" t="s">
        <v>62</v>
      </c>
      <c r="BY1284" t="s">
        <v>13596</v>
      </c>
      <c r="BZ1284" t="s">
        <v>14505</v>
      </c>
    </row>
    <row r="1285" spans="12:78" x14ac:dyDescent="0.25">
      <c r="L1285" s="8"/>
      <c r="M1285" s="8"/>
      <c r="N1285" s="8"/>
      <c r="O1285" s="8"/>
      <c r="AE1285" t="s">
        <v>81</v>
      </c>
      <c r="AF1285" t="s">
        <v>92</v>
      </c>
      <c r="AG1285" t="s">
        <v>93</v>
      </c>
      <c r="AH1285" t="s">
        <v>1509</v>
      </c>
      <c r="AI1285" t="s">
        <v>1299</v>
      </c>
      <c r="AK1285" t="s">
        <v>1510</v>
      </c>
      <c r="AL1285" t="s">
        <v>1301</v>
      </c>
      <c r="AN1285" s="59" t="s">
        <v>7895</v>
      </c>
      <c r="AP1285" s="59" t="s">
        <v>10909</v>
      </c>
      <c r="AT1285" s="150"/>
      <c r="AU1285" s="150"/>
      <c r="AV1285" s="150"/>
      <c r="AX1285" s="1" t="str">
        <f t="shared" si="203"/>
        <v/>
      </c>
      <c r="AY1285" s="1" t="str">
        <f t="shared" si="204"/>
        <v/>
      </c>
      <c r="BA1285" t="s">
        <v>64</v>
      </c>
      <c r="BB1285" t="s">
        <v>62</v>
      </c>
      <c r="BY1285" t="s">
        <v>13597</v>
      </c>
      <c r="BZ1285" t="s">
        <v>14505</v>
      </c>
    </row>
    <row r="1286" spans="12:78" x14ac:dyDescent="0.25">
      <c r="L1286" s="8"/>
      <c r="M1286" s="8"/>
      <c r="N1286" s="8"/>
      <c r="O1286" s="8"/>
      <c r="AE1286" t="s">
        <v>81</v>
      </c>
      <c r="AF1286" t="s">
        <v>96</v>
      </c>
      <c r="AG1286" t="s">
        <v>97</v>
      </c>
      <c r="AH1286" t="s">
        <v>1511</v>
      </c>
      <c r="AI1286" t="s">
        <v>1299</v>
      </c>
      <c r="AK1286" t="s">
        <v>1512</v>
      </c>
      <c r="AL1286" t="s">
        <v>1301</v>
      </c>
      <c r="AN1286" s="59" t="s">
        <v>7895</v>
      </c>
      <c r="AP1286" s="59" t="s">
        <v>10910</v>
      </c>
      <c r="AT1286" s="150"/>
      <c r="AU1286" s="150"/>
      <c r="AV1286" s="150"/>
      <c r="AX1286" s="1" t="str">
        <f t="shared" ref="AX1286:AX1349" si="205">IF(AU1286="","",CONCATENATE("(",RIGHT(AU1286,5),"-",RIGHT(AV1286,5),")"))</f>
        <v/>
      </c>
      <c r="AY1286" s="1" t="str">
        <f t="shared" ref="AY1286:AY1349" si="206">IF(AT1302=AT1286,"",CONCATENATE(IF(AT1301=AT1286,AX1301,""),IF(AT1300=AT1286,AX1300,""),IF(AT1299=AT1286,AX1299,""),IF(AT1298=AT1286,AX1298,""),IF(AT1297=AT1286,AX1297,""),IF(AT1296=AT1286,AX1296,""),IF(AT1295=AT1286,AX1295,""),IF(AT1294=AT1286,AX1294,""),IF(AT1293=AT1286,AX1293,""),IF(AT1292=AT1286,AX1292,""),IF(AT1291=AT1286,AX1291,""),IF(AT1290=AT1286,AX1290,""),IF(AT1289=AT1286,AX1289,""),IF(AT1288=AT1286,AX1288,""),IF(AT1287=AT1286,AX1287,""),IF(AT1285=AT1286,AX1285,""),AX1286))</f>
        <v/>
      </c>
      <c r="BA1286" t="s">
        <v>4938</v>
      </c>
      <c r="BB1286" t="s">
        <v>62</v>
      </c>
      <c r="BY1286" t="s">
        <v>13598</v>
      </c>
      <c r="BZ1286" t="s">
        <v>14505</v>
      </c>
    </row>
    <row r="1287" spans="12:78" x14ac:dyDescent="0.25">
      <c r="L1287" s="8"/>
      <c r="M1287" s="8"/>
      <c r="N1287" s="8"/>
      <c r="O1287" s="8"/>
      <c r="AE1287" t="s">
        <v>81</v>
      </c>
      <c r="AF1287" t="s">
        <v>100</v>
      </c>
      <c r="AG1287" t="s">
        <v>101</v>
      </c>
      <c r="AH1287" t="s">
        <v>1513</v>
      </c>
      <c r="AI1287" t="s">
        <v>1299</v>
      </c>
      <c r="AK1287" t="s">
        <v>1514</v>
      </c>
      <c r="AL1287" t="s">
        <v>1301</v>
      </c>
      <c r="AN1287" s="59" t="s">
        <v>7895</v>
      </c>
      <c r="AP1287" s="59" t="s">
        <v>10911</v>
      </c>
      <c r="AT1287" s="150"/>
      <c r="AU1287" s="150"/>
      <c r="AV1287" s="150"/>
      <c r="AX1287" s="1" t="str">
        <f t="shared" si="205"/>
        <v/>
      </c>
      <c r="AY1287" s="1" t="str">
        <f t="shared" si="206"/>
        <v/>
      </c>
      <c r="BA1287" t="s">
        <v>4939</v>
      </c>
      <c r="BB1287" t="s">
        <v>62</v>
      </c>
      <c r="BY1287" t="s">
        <v>13599</v>
      </c>
      <c r="BZ1287" t="s">
        <v>14505</v>
      </c>
    </row>
    <row r="1288" spans="12:78" x14ac:dyDescent="0.25">
      <c r="L1288" s="8"/>
      <c r="M1288" s="8"/>
      <c r="N1288" s="8"/>
      <c r="O1288" s="8"/>
      <c r="AE1288" t="s">
        <v>81</v>
      </c>
      <c r="AF1288" t="s">
        <v>104</v>
      </c>
      <c r="AG1288" t="s">
        <v>105</v>
      </c>
      <c r="AH1288" t="s">
        <v>1515</v>
      </c>
      <c r="AI1288" t="s">
        <v>1299</v>
      </c>
      <c r="AK1288" t="s">
        <v>1516</v>
      </c>
      <c r="AL1288" t="s">
        <v>1301</v>
      </c>
      <c r="AN1288" s="59" t="s">
        <v>7895</v>
      </c>
      <c r="AP1288" s="59" t="s">
        <v>10912</v>
      </c>
      <c r="AT1288" s="150"/>
      <c r="AU1288" s="150"/>
      <c r="AV1288" s="150"/>
      <c r="AX1288" s="1" t="str">
        <f t="shared" si="205"/>
        <v/>
      </c>
      <c r="AY1288" s="1" t="str">
        <f t="shared" si="206"/>
        <v/>
      </c>
      <c r="BA1288" t="s">
        <v>4940</v>
      </c>
      <c r="BB1288" t="s">
        <v>62</v>
      </c>
      <c r="BY1288" t="s">
        <v>13600</v>
      </c>
      <c r="BZ1288" t="s">
        <v>14505</v>
      </c>
    </row>
    <row r="1289" spans="12:78" x14ac:dyDescent="0.25">
      <c r="L1289" s="8"/>
      <c r="M1289" s="8"/>
      <c r="N1289" s="8"/>
      <c r="O1289" s="8"/>
      <c r="AE1289" t="s">
        <v>81</v>
      </c>
      <c r="AF1289" t="s">
        <v>108</v>
      </c>
      <c r="AG1289" t="s">
        <v>109</v>
      </c>
      <c r="AH1289" t="s">
        <v>1517</v>
      </c>
      <c r="AI1289" t="s">
        <v>1299</v>
      </c>
      <c r="AK1289" t="s">
        <v>1518</v>
      </c>
      <c r="AL1289" t="s">
        <v>1301</v>
      </c>
      <c r="AN1289" s="59" t="s">
        <v>7895</v>
      </c>
      <c r="AP1289" s="59" t="s">
        <v>10913</v>
      </c>
      <c r="AT1289" s="150"/>
      <c r="AU1289" s="150"/>
      <c r="AV1289" s="150"/>
      <c r="AX1289" s="1" t="str">
        <f t="shared" si="205"/>
        <v/>
      </c>
      <c r="AY1289" s="1" t="str">
        <f t="shared" si="206"/>
        <v/>
      </c>
      <c r="BA1289" t="s">
        <v>4941</v>
      </c>
      <c r="BB1289" t="s">
        <v>62</v>
      </c>
      <c r="BY1289" t="s">
        <v>13601</v>
      </c>
      <c r="BZ1289" t="s">
        <v>14505</v>
      </c>
    </row>
    <row r="1290" spans="12:78" x14ac:dyDescent="0.25">
      <c r="L1290" s="8"/>
      <c r="M1290" s="8"/>
      <c r="N1290" s="8"/>
      <c r="O1290" s="8"/>
      <c r="AE1290" t="s">
        <v>81</v>
      </c>
      <c r="AF1290" t="s">
        <v>6987</v>
      </c>
      <c r="AG1290" t="s">
        <v>1519</v>
      </c>
      <c r="AH1290" t="s">
        <v>1520</v>
      </c>
      <c r="AI1290" t="s">
        <v>1299</v>
      </c>
      <c r="AK1290" t="s">
        <v>1521</v>
      </c>
      <c r="AL1290" t="s">
        <v>1301</v>
      </c>
      <c r="AN1290" s="59" t="s">
        <v>7895</v>
      </c>
      <c r="AP1290" s="59" t="s">
        <v>10914</v>
      </c>
      <c r="AT1290" s="150"/>
      <c r="AU1290" s="150"/>
      <c r="AV1290" s="150"/>
      <c r="AX1290" s="1" t="str">
        <f t="shared" si="205"/>
        <v/>
      </c>
      <c r="AY1290" s="1" t="str">
        <f t="shared" si="206"/>
        <v/>
      </c>
      <c r="BA1290" t="s">
        <v>4942</v>
      </c>
      <c r="BB1290" t="s">
        <v>62</v>
      </c>
      <c r="BY1290" t="s">
        <v>13602</v>
      </c>
      <c r="BZ1290" t="s">
        <v>14505</v>
      </c>
    </row>
    <row r="1291" spans="12:78" x14ac:dyDescent="0.25">
      <c r="L1291" s="8"/>
      <c r="M1291" s="8"/>
      <c r="N1291" s="8"/>
      <c r="O1291" s="8"/>
      <c r="AE1291" t="s">
        <v>81</v>
      </c>
      <c r="AF1291" t="s">
        <v>1522</v>
      </c>
      <c r="AG1291" t="s">
        <v>1523</v>
      </c>
      <c r="AH1291" t="s">
        <v>1524</v>
      </c>
      <c r="AI1291" t="s">
        <v>1299</v>
      </c>
      <c r="AK1291" t="s">
        <v>1525</v>
      </c>
      <c r="AL1291" t="s">
        <v>1301</v>
      </c>
      <c r="AN1291" s="59" t="s">
        <v>7895</v>
      </c>
      <c r="AP1291" s="59" t="s">
        <v>10915</v>
      </c>
      <c r="AT1291" s="150"/>
      <c r="AU1291" s="150"/>
      <c r="AV1291" s="150"/>
      <c r="AX1291" s="1" t="str">
        <f t="shared" si="205"/>
        <v/>
      </c>
      <c r="AY1291" s="1" t="str">
        <f t="shared" si="206"/>
        <v/>
      </c>
      <c r="BA1291" t="s">
        <v>3024</v>
      </c>
      <c r="BB1291" t="s">
        <v>62</v>
      </c>
      <c r="BY1291" t="s">
        <v>5660</v>
      </c>
      <c r="BZ1291" t="s">
        <v>14505</v>
      </c>
    </row>
    <row r="1292" spans="12:78" x14ac:dyDescent="0.25">
      <c r="L1292" s="8"/>
      <c r="M1292" s="8"/>
      <c r="N1292" s="8"/>
      <c r="O1292" s="8"/>
      <c r="AE1292" t="s">
        <v>81</v>
      </c>
      <c r="AF1292" t="s">
        <v>1526</v>
      </c>
      <c r="AG1292" t="s">
        <v>1527</v>
      </c>
      <c r="AH1292" t="s">
        <v>1528</v>
      </c>
      <c r="AI1292" t="s">
        <v>1299</v>
      </c>
      <c r="AK1292" t="s">
        <v>1529</v>
      </c>
      <c r="AL1292" t="s">
        <v>1301</v>
      </c>
      <c r="AN1292" s="59" t="s">
        <v>7895</v>
      </c>
      <c r="AP1292" s="59" t="s">
        <v>10916</v>
      </c>
      <c r="AT1292" s="150"/>
      <c r="AU1292" s="150"/>
      <c r="AV1292" s="150"/>
      <c r="AX1292" s="1" t="str">
        <f t="shared" si="205"/>
        <v/>
      </c>
      <c r="AY1292" s="1" t="str">
        <f t="shared" si="206"/>
        <v/>
      </c>
      <c r="BA1292" t="s">
        <v>4943</v>
      </c>
      <c r="BB1292" t="s">
        <v>62</v>
      </c>
      <c r="BY1292" t="s">
        <v>13603</v>
      </c>
      <c r="BZ1292" t="s">
        <v>14505</v>
      </c>
    </row>
    <row r="1293" spans="12:78" x14ac:dyDescent="0.25">
      <c r="L1293" s="8"/>
      <c r="M1293" s="8"/>
      <c r="N1293" s="8"/>
      <c r="O1293" s="8"/>
      <c r="AE1293" t="s">
        <v>81</v>
      </c>
      <c r="AF1293" t="s">
        <v>7896</v>
      </c>
      <c r="AG1293" t="s">
        <v>4738</v>
      </c>
      <c r="AH1293" t="s">
        <v>7897</v>
      </c>
      <c r="AI1293" t="s">
        <v>1299</v>
      </c>
      <c r="AK1293" t="s">
        <v>7898</v>
      </c>
      <c r="AL1293" t="s">
        <v>1301</v>
      </c>
      <c r="AN1293" s="59" t="s">
        <v>7895</v>
      </c>
      <c r="AP1293" s="59" t="s">
        <v>10917</v>
      </c>
      <c r="AT1293" s="150"/>
      <c r="AU1293" s="150"/>
      <c r="AV1293" s="150"/>
      <c r="AX1293" s="1" t="str">
        <f t="shared" si="205"/>
        <v/>
      </c>
      <c r="AY1293" s="1" t="str">
        <f t="shared" si="206"/>
        <v/>
      </c>
      <c r="BA1293" t="s">
        <v>4944</v>
      </c>
      <c r="BB1293" t="s">
        <v>62</v>
      </c>
      <c r="BY1293" t="s">
        <v>13604</v>
      </c>
      <c r="BZ1293" t="s">
        <v>14505</v>
      </c>
    </row>
    <row r="1294" spans="12:78" x14ac:dyDescent="0.25">
      <c r="L1294" s="8"/>
      <c r="M1294" s="8"/>
      <c r="N1294" s="8"/>
      <c r="O1294" s="8"/>
      <c r="AE1294" t="s">
        <v>81</v>
      </c>
      <c r="AF1294" t="s">
        <v>10074</v>
      </c>
      <c r="AG1294" t="s">
        <v>4730</v>
      </c>
      <c r="AH1294" t="s">
        <v>12101</v>
      </c>
      <c r="AI1294" t="s">
        <v>1299</v>
      </c>
      <c r="AK1294" t="s">
        <v>12102</v>
      </c>
      <c r="AL1294" t="s">
        <v>1301</v>
      </c>
      <c r="AN1294" s="59" t="s">
        <v>7895</v>
      </c>
      <c r="AP1294" s="59" t="s">
        <v>10918</v>
      </c>
      <c r="AT1294" s="150"/>
      <c r="AU1294" s="150"/>
      <c r="AV1294" s="150"/>
      <c r="AX1294" s="1" t="str">
        <f t="shared" si="205"/>
        <v/>
      </c>
      <c r="AY1294" s="1" t="str">
        <f t="shared" si="206"/>
        <v/>
      </c>
      <c r="BA1294" t="s">
        <v>4945</v>
      </c>
      <c r="BB1294" t="s">
        <v>62</v>
      </c>
      <c r="BY1294" t="s">
        <v>13605</v>
      </c>
      <c r="BZ1294" t="s">
        <v>14505</v>
      </c>
    </row>
    <row r="1295" spans="12:78" x14ac:dyDescent="0.25">
      <c r="L1295" s="8"/>
      <c r="M1295" s="8"/>
      <c r="N1295" s="8"/>
      <c r="O1295" s="8"/>
      <c r="AE1295" t="s">
        <v>81</v>
      </c>
      <c r="AF1295" t="s">
        <v>12103</v>
      </c>
      <c r="AG1295" t="s">
        <v>4731</v>
      </c>
      <c r="AH1295" t="s">
        <v>12104</v>
      </c>
      <c r="AI1295" t="s">
        <v>1299</v>
      </c>
      <c r="AK1295" t="s">
        <v>12105</v>
      </c>
      <c r="AL1295" t="s">
        <v>1301</v>
      </c>
      <c r="AN1295" s="59" t="s">
        <v>7895</v>
      </c>
      <c r="AP1295" s="59" t="s">
        <v>10919</v>
      </c>
      <c r="AT1295" s="150"/>
      <c r="AU1295" s="150"/>
      <c r="AV1295" s="150"/>
      <c r="AX1295" s="1" t="str">
        <f t="shared" si="205"/>
        <v/>
      </c>
      <c r="AY1295" s="1" t="str">
        <f t="shared" si="206"/>
        <v/>
      </c>
      <c r="BA1295" t="s">
        <v>4946</v>
      </c>
      <c r="BB1295" t="s">
        <v>62</v>
      </c>
      <c r="BY1295" t="s">
        <v>13606</v>
      </c>
      <c r="BZ1295" t="s">
        <v>14505</v>
      </c>
    </row>
    <row r="1296" spans="12:78" x14ac:dyDescent="0.25">
      <c r="L1296" s="8"/>
      <c r="M1296" s="8"/>
      <c r="N1296" s="8"/>
      <c r="O1296" s="8"/>
      <c r="AE1296" t="s">
        <v>81</v>
      </c>
      <c r="AF1296" t="s">
        <v>81</v>
      </c>
      <c r="AG1296" t="s">
        <v>81</v>
      </c>
      <c r="AH1296" t="s">
        <v>81</v>
      </c>
      <c r="AI1296" t="s">
        <v>1299</v>
      </c>
      <c r="AK1296" t="s">
        <v>81</v>
      </c>
      <c r="AL1296" t="s">
        <v>1301</v>
      </c>
      <c r="AN1296" s="59" t="s">
        <v>7895</v>
      </c>
      <c r="AP1296" s="59" t="s">
        <v>10920</v>
      </c>
      <c r="AT1296" s="150"/>
      <c r="AU1296" s="150"/>
      <c r="AV1296" s="150"/>
      <c r="AX1296" s="1" t="str">
        <f t="shared" si="205"/>
        <v/>
      </c>
      <c r="AY1296" s="1" t="str">
        <f t="shared" si="206"/>
        <v/>
      </c>
      <c r="BA1296" t="s">
        <v>4947</v>
      </c>
      <c r="BB1296" t="s">
        <v>62</v>
      </c>
      <c r="BY1296" t="s">
        <v>13607</v>
      </c>
      <c r="BZ1296" t="s">
        <v>14505</v>
      </c>
    </row>
    <row r="1297" spans="12:78" x14ac:dyDescent="0.25">
      <c r="L1297" s="8"/>
      <c r="M1297" s="8"/>
      <c r="N1297" s="8"/>
      <c r="O1297" s="8"/>
      <c r="AE1297" t="s">
        <v>81</v>
      </c>
      <c r="AF1297" t="s">
        <v>81</v>
      </c>
      <c r="AG1297" t="s">
        <v>81</v>
      </c>
      <c r="AH1297" t="s">
        <v>81</v>
      </c>
      <c r="AI1297" t="s">
        <v>1299</v>
      </c>
      <c r="AK1297" t="s">
        <v>81</v>
      </c>
      <c r="AL1297" t="s">
        <v>1301</v>
      </c>
      <c r="AN1297" s="59" t="s">
        <v>7895</v>
      </c>
      <c r="AP1297" s="59" t="s">
        <v>10921</v>
      </c>
      <c r="AT1297" s="150"/>
      <c r="AU1297" s="150"/>
      <c r="AV1297" s="150"/>
      <c r="AX1297" s="1" t="str">
        <f t="shared" si="205"/>
        <v/>
      </c>
      <c r="AY1297" s="1" t="str">
        <f t="shared" si="206"/>
        <v/>
      </c>
      <c r="BA1297" t="s">
        <v>3004</v>
      </c>
      <c r="BB1297" t="s">
        <v>62</v>
      </c>
      <c r="BY1297" t="s">
        <v>13608</v>
      </c>
      <c r="BZ1297" t="s">
        <v>14505</v>
      </c>
    </row>
    <row r="1298" spans="12:78" x14ac:dyDescent="0.25">
      <c r="L1298" s="8"/>
      <c r="M1298" s="8"/>
      <c r="N1298" s="8"/>
      <c r="O1298" s="8"/>
      <c r="AE1298" t="s">
        <v>81</v>
      </c>
      <c r="AF1298" t="s">
        <v>81</v>
      </c>
      <c r="AG1298" t="s">
        <v>81</v>
      </c>
      <c r="AH1298" t="s">
        <v>81</v>
      </c>
      <c r="AI1298" t="s">
        <v>1299</v>
      </c>
      <c r="AK1298" t="s">
        <v>81</v>
      </c>
      <c r="AL1298" t="s">
        <v>1301</v>
      </c>
      <c r="AN1298" s="59" t="s">
        <v>7895</v>
      </c>
      <c r="AP1298" s="59" t="s">
        <v>10922</v>
      </c>
      <c r="AT1298" s="150"/>
      <c r="AU1298" s="150"/>
      <c r="AV1298" s="150"/>
      <c r="AX1298" s="1" t="str">
        <f t="shared" si="205"/>
        <v/>
      </c>
      <c r="AY1298" s="1" t="str">
        <f t="shared" si="206"/>
        <v/>
      </c>
      <c r="BA1298" t="s">
        <v>4948</v>
      </c>
      <c r="BB1298" t="s">
        <v>62</v>
      </c>
      <c r="BY1298" t="s">
        <v>13609</v>
      </c>
      <c r="BZ1298" t="s">
        <v>14505</v>
      </c>
    </row>
    <row r="1299" spans="12:78" x14ac:dyDescent="0.25">
      <c r="L1299" s="8"/>
      <c r="M1299" s="8"/>
      <c r="N1299" s="8"/>
      <c r="O1299" s="8"/>
      <c r="AE1299" t="s">
        <v>81</v>
      </c>
      <c r="AF1299" t="s">
        <v>81</v>
      </c>
      <c r="AG1299" t="s">
        <v>81</v>
      </c>
      <c r="AH1299" t="s">
        <v>81</v>
      </c>
      <c r="AI1299" t="s">
        <v>1299</v>
      </c>
      <c r="AK1299" t="s">
        <v>81</v>
      </c>
      <c r="AL1299" t="s">
        <v>1301</v>
      </c>
      <c r="AN1299" s="59" t="s">
        <v>7895</v>
      </c>
      <c r="AP1299" s="59" t="s">
        <v>10923</v>
      </c>
      <c r="AT1299" s="150"/>
      <c r="AU1299" s="150"/>
      <c r="AV1299" s="150"/>
      <c r="AX1299" s="1" t="str">
        <f t="shared" si="205"/>
        <v/>
      </c>
      <c r="AY1299" s="1" t="str">
        <f t="shared" si="206"/>
        <v/>
      </c>
      <c r="BA1299" t="s">
        <v>4949</v>
      </c>
      <c r="BB1299" t="s">
        <v>62</v>
      </c>
      <c r="BY1299" t="s">
        <v>13610</v>
      </c>
      <c r="BZ1299" t="s">
        <v>14505</v>
      </c>
    </row>
    <row r="1300" spans="12:78" x14ac:dyDescent="0.25">
      <c r="L1300" s="8"/>
      <c r="M1300" s="8"/>
      <c r="N1300" s="8"/>
      <c r="O1300" s="8"/>
      <c r="AE1300" t="s">
        <v>81</v>
      </c>
      <c r="AF1300" t="s">
        <v>81</v>
      </c>
      <c r="AG1300" t="s">
        <v>81</v>
      </c>
      <c r="AH1300" t="s">
        <v>81</v>
      </c>
      <c r="AI1300" t="s">
        <v>1299</v>
      </c>
      <c r="AK1300" t="s">
        <v>81</v>
      </c>
      <c r="AL1300" t="s">
        <v>1301</v>
      </c>
      <c r="AN1300" s="59" t="s">
        <v>7895</v>
      </c>
      <c r="AP1300" s="59" t="s">
        <v>10924</v>
      </c>
      <c r="AT1300" s="150"/>
      <c r="AU1300" s="150"/>
      <c r="AV1300" s="150"/>
      <c r="AX1300" s="1" t="str">
        <f t="shared" si="205"/>
        <v/>
      </c>
      <c r="AY1300" s="1" t="str">
        <f t="shared" si="206"/>
        <v/>
      </c>
      <c r="BA1300" t="s">
        <v>4950</v>
      </c>
      <c r="BB1300" t="s">
        <v>62</v>
      </c>
      <c r="BY1300" t="s">
        <v>9243</v>
      </c>
      <c r="BZ1300" t="s">
        <v>14505</v>
      </c>
    </row>
    <row r="1301" spans="12:78" x14ac:dyDescent="0.25">
      <c r="L1301" s="8"/>
      <c r="M1301" s="8"/>
      <c r="N1301" s="8"/>
      <c r="O1301" s="8"/>
      <c r="AE1301" t="s">
        <v>81</v>
      </c>
      <c r="AF1301" t="s">
        <v>81</v>
      </c>
      <c r="AG1301" t="s">
        <v>81</v>
      </c>
      <c r="AH1301" t="s">
        <v>81</v>
      </c>
      <c r="AI1301" t="s">
        <v>1299</v>
      </c>
      <c r="AK1301" t="s">
        <v>81</v>
      </c>
      <c r="AL1301" t="s">
        <v>1301</v>
      </c>
      <c r="AN1301" s="59" t="s">
        <v>7895</v>
      </c>
      <c r="AP1301" s="59" t="s">
        <v>10925</v>
      </c>
      <c r="AT1301" s="150"/>
      <c r="AU1301" s="150"/>
      <c r="AV1301" s="150"/>
      <c r="AX1301" s="1" t="str">
        <f t="shared" si="205"/>
        <v/>
      </c>
      <c r="AY1301" s="1" t="str">
        <f t="shared" si="206"/>
        <v/>
      </c>
      <c r="BA1301" t="s">
        <v>4951</v>
      </c>
      <c r="BB1301" t="s">
        <v>62</v>
      </c>
      <c r="BY1301" t="s">
        <v>13611</v>
      </c>
      <c r="BZ1301" t="s">
        <v>14505</v>
      </c>
    </row>
    <row r="1302" spans="12:78" x14ac:dyDescent="0.25">
      <c r="L1302" s="8"/>
      <c r="M1302" s="8"/>
      <c r="N1302" s="8"/>
      <c r="O1302" s="8"/>
      <c r="AE1302" t="s">
        <v>81</v>
      </c>
      <c r="AF1302" t="s">
        <v>154</v>
      </c>
      <c r="AG1302" t="s">
        <v>155</v>
      </c>
      <c r="AH1302" t="s">
        <v>1530</v>
      </c>
      <c r="AI1302" t="s">
        <v>1299</v>
      </c>
      <c r="AK1302" t="s">
        <v>1531</v>
      </c>
      <c r="AL1302" t="s">
        <v>1301</v>
      </c>
      <c r="AN1302" s="59" t="s">
        <v>7895</v>
      </c>
      <c r="AP1302" s="59" t="s">
        <v>10926</v>
      </c>
      <c r="AT1302" s="150"/>
      <c r="AU1302" s="150"/>
      <c r="AV1302" s="150"/>
      <c r="AX1302" s="1" t="str">
        <f t="shared" si="205"/>
        <v/>
      </c>
      <c r="AY1302" s="1" t="str">
        <f t="shared" si="206"/>
        <v/>
      </c>
      <c r="BA1302" t="s">
        <v>4952</v>
      </c>
      <c r="BB1302" t="s">
        <v>62</v>
      </c>
      <c r="BY1302" t="s">
        <v>13612</v>
      </c>
      <c r="BZ1302" t="s">
        <v>14505</v>
      </c>
    </row>
    <row r="1303" spans="12:78" x14ac:dyDescent="0.25">
      <c r="L1303" s="8"/>
      <c r="M1303" s="8"/>
      <c r="N1303" s="8"/>
      <c r="O1303" s="8"/>
      <c r="AE1303" t="s">
        <v>583</v>
      </c>
      <c r="AF1303" t="s">
        <v>86</v>
      </c>
      <c r="AG1303" t="s">
        <v>87</v>
      </c>
      <c r="AH1303" t="s">
        <v>1532</v>
      </c>
      <c r="AI1303" t="s">
        <v>1299</v>
      </c>
      <c r="AK1303" t="s">
        <v>1533</v>
      </c>
      <c r="AL1303" t="s">
        <v>1301</v>
      </c>
      <c r="AN1303" s="59" t="s">
        <v>12106</v>
      </c>
      <c r="AP1303" s="59" t="s">
        <v>10927</v>
      </c>
      <c r="AT1303" s="150"/>
      <c r="AU1303" s="150"/>
      <c r="AV1303" s="150"/>
      <c r="AX1303" s="1" t="str">
        <f t="shared" si="205"/>
        <v/>
      </c>
      <c r="AY1303" s="1" t="str">
        <f t="shared" si="206"/>
        <v/>
      </c>
      <c r="BA1303" t="s">
        <v>65</v>
      </c>
      <c r="BB1303" t="s">
        <v>62</v>
      </c>
      <c r="BY1303" t="s">
        <v>13613</v>
      </c>
      <c r="BZ1303" t="s">
        <v>14505</v>
      </c>
    </row>
    <row r="1304" spans="12:78" x14ac:dyDescent="0.25">
      <c r="L1304" s="8"/>
      <c r="M1304" s="8"/>
      <c r="N1304" s="8"/>
      <c r="O1304" s="8"/>
      <c r="AE1304" t="s">
        <v>81</v>
      </c>
      <c r="AF1304" t="s">
        <v>92</v>
      </c>
      <c r="AG1304" t="s">
        <v>93</v>
      </c>
      <c r="AH1304" t="s">
        <v>81</v>
      </c>
      <c r="AI1304" t="s">
        <v>1299</v>
      </c>
      <c r="AK1304" t="s">
        <v>81</v>
      </c>
      <c r="AL1304" t="s">
        <v>1301</v>
      </c>
      <c r="AN1304" s="59" t="s">
        <v>12106</v>
      </c>
      <c r="AP1304" s="59" t="s">
        <v>10928</v>
      </c>
      <c r="AT1304" s="150"/>
      <c r="AU1304" s="150"/>
      <c r="AV1304" s="150"/>
      <c r="AX1304" s="1" t="str">
        <f t="shared" si="205"/>
        <v/>
      </c>
      <c r="AY1304" s="1" t="str">
        <f t="shared" si="206"/>
        <v/>
      </c>
      <c r="BA1304" t="s">
        <v>4953</v>
      </c>
      <c r="BB1304" t="s">
        <v>62</v>
      </c>
      <c r="BY1304" t="s">
        <v>13614</v>
      </c>
      <c r="BZ1304" t="s">
        <v>14505</v>
      </c>
    </row>
    <row r="1305" spans="12:78" x14ac:dyDescent="0.25">
      <c r="L1305" s="8"/>
      <c r="M1305" s="8"/>
      <c r="N1305" s="8"/>
      <c r="O1305" s="8"/>
      <c r="AE1305" t="s">
        <v>81</v>
      </c>
      <c r="AF1305" t="s">
        <v>96</v>
      </c>
      <c r="AG1305" t="s">
        <v>97</v>
      </c>
      <c r="AH1305" t="s">
        <v>81</v>
      </c>
      <c r="AI1305" t="s">
        <v>1299</v>
      </c>
      <c r="AK1305" t="s">
        <v>81</v>
      </c>
      <c r="AL1305" t="s">
        <v>1301</v>
      </c>
      <c r="AN1305" s="59" t="s">
        <v>12106</v>
      </c>
      <c r="AP1305" s="59" t="s">
        <v>10929</v>
      </c>
      <c r="AT1305" s="150"/>
      <c r="AU1305" s="150"/>
      <c r="AV1305" s="150"/>
      <c r="AX1305" s="1" t="str">
        <f t="shared" si="205"/>
        <v/>
      </c>
      <c r="AY1305" s="1" t="str">
        <f t="shared" si="206"/>
        <v/>
      </c>
      <c r="BA1305" t="s">
        <v>4954</v>
      </c>
      <c r="BB1305" t="s">
        <v>62</v>
      </c>
      <c r="BY1305" t="s">
        <v>13615</v>
      </c>
      <c r="BZ1305" t="s">
        <v>14505</v>
      </c>
    </row>
    <row r="1306" spans="12:78" x14ac:dyDescent="0.25">
      <c r="L1306" s="8"/>
      <c r="M1306" s="8"/>
      <c r="N1306" s="8"/>
      <c r="O1306" s="8"/>
      <c r="AE1306" t="s">
        <v>81</v>
      </c>
      <c r="AF1306" t="s">
        <v>100</v>
      </c>
      <c r="AG1306" t="s">
        <v>101</v>
      </c>
      <c r="AH1306" t="s">
        <v>81</v>
      </c>
      <c r="AI1306" t="s">
        <v>1299</v>
      </c>
      <c r="AK1306" t="s">
        <v>81</v>
      </c>
      <c r="AL1306" t="s">
        <v>1301</v>
      </c>
      <c r="AN1306" s="59" t="s">
        <v>12106</v>
      </c>
      <c r="AP1306" s="59" t="s">
        <v>10930</v>
      </c>
      <c r="AT1306" s="150"/>
      <c r="AU1306" s="150"/>
      <c r="AV1306" s="150"/>
      <c r="AX1306" s="1" t="str">
        <f t="shared" si="205"/>
        <v/>
      </c>
      <c r="AY1306" s="1" t="str">
        <f t="shared" si="206"/>
        <v/>
      </c>
      <c r="BA1306" t="s">
        <v>4955</v>
      </c>
      <c r="BB1306" t="s">
        <v>62</v>
      </c>
      <c r="BY1306" t="s">
        <v>13616</v>
      </c>
      <c r="BZ1306" t="s">
        <v>14505</v>
      </c>
    </row>
    <row r="1307" spans="12:78" x14ac:dyDescent="0.25">
      <c r="L1307" s="8"/>
      <c r="M1307" s="8"/>
      <c r="N1307" s="8"/>
      <c r="O1307" s="8"/>
      <c r="AE1307" t="s">
        <v>81</v>
      </c>
      <c r="AF1307" t="s">
        <v>104</v>
      </c>
      <c r="AG1307" t="s">
        <v>105</v>
      </c>
      <c r="AH1307" t="s">
        <v>81</v>
      </c>
      <c r="AI1307" t="s">
        <v>1299</v>
      </c>
      <c r="AK1307" t="s">
        <v>81</v>
      </c>
      <c r="AL1307" t="s">
        <v>1301</v>
      </c>
      <c r="AN1307" s="59" t="s">
        <v>12106</v>
      </c>
      <c r="AP1307" s="59" t="s">
        <v>10931</v>
      </c>
      <c r="AT1307" s="150"/>
      <c r="AU1307" s="150"/>
      <c r="AV1307" s="150"/>
      <c r="AX1307" s="1" t="str">
        <f t="shared" si="205"/>
        <v/>
      </c>
      <c r="AY1307" s="1" t="str">
        <f t="shared" si="206"/>
        <v/>
      </c>
      <c r="BA1307" t="s">
        <v>3542</v>
      </c>
      <c r="BB1307" t="s">
        <v>62</v>
      </c>
      <c r="BY1307" t="s">
        <v>13617</v>
      </c>
      <c r="BZ1307" t="s">
        <v>14505</v>
      </c>
    </row>
    <row r="1308" spans="12:78" x14ac:dyDescent="0.25">
      <c r="L1308" s="8"/>
      <c r="M1308" s="8"/>
      <c r="N1308" s="8"/>
      <c r="O1308" s="8"/>
      <c r="AE1308" t="s">
        <v>81</v>
      </c>
      <c r="AF1308" t="s">
        <v>108</v>
      </c>
      <c r="AG1308" t="s">
        <v>109</v>
      </c>
      <c r="AH1308" t="s">
        <v>81</v>
      </c>
      <c r="AI1308" t="s">
        <v>1299</v>
      </c>
      <c r="AK1308" t="s">
        <v>81</v>
      </c>
      <c r="AL1308" t="s">
        <v>1301</v>
      </c>
      <c r="AN1308" s="59" t="s">
        <v>12106</v>
      </c>
      <c r="AP1308" s="59" t="s">
        <v>10932</v>
      </c>
      <c r="AT1308" s="150"/>
      <c r="AU1308" s="150"/>
      <c r="AV1308" s="150"/>
      <c r="AX1308" s="1" t="str">
        <f t="shared" si="205"/>
        <v/>
      </c>
      <c r="AY1308" s="1" t="str">
        <f t="shared" si="206"/>
        <v/>
      </c>
      <c r="BA1308" t="s">
        <v>4956</v>
      </c>
      <c r="BB1308" t="s">
        <v>62</v>
      </c>
      <c r="BY1308" t="s">
        <v>13618</v>
      </c>
      <c r="BZ1308" t="s">
        <v>14505</v>
      </c>
    </row>
    <row r="1309" spans="12:78" x14ac:dyDescent="0.25">
      <c r="L1309" s="8"/>
      <c r="M1309" s="8"/>
      <c r="N1309" s="8"/>
      <c r="O1309" s="8"/>
      <c r="AE1309" t="s">
        <v>81</v>
      </c>
      <c r="AF1309" t="s">
        <v>1144</v>
      </c>
      <c r="AG1309" t="s">
        <v>841</v>
      </c>
      <c r="AH1309" t="s">
        <v>81</v>
      </c>
      <c r="AI1309" t="s">
        <v>1299</v>
      </c>
      <c r="AK1309" t="s">
        <v>81</v>
      </c>
      <c r="AL1309" t="s">
        <v>1301</v>
      </c>
      <c r="AN1309" s="59" t="s">
        <v>12106</v>
      </c>
      <c r="AP1309" s="59" t="s">
        <v>10933</v>
      </c>
      <c r="AT1309" s="150"/>
      <c r="AU1309" s="150"/>
      <c r="AV1309" s="150"/>
      <c r="AX1309" s="1" t="str">
        <f t="shared" si="205"/>
        <v/>
      </c>
      <c r="AY1309" s="1" t="str">
        <f t="shared" si="206"/>
        <v/>
      </c>
      <c r="BA1309" t="s">
        <v>4957</v>
      </c>
      <c r="BB1309" t="s">
        <v>62</v>
      </c>
      <c r="BY1309" t="s">
        <v>13619</v>
      </c>
      <c r="BZ1309" t="s">
        <v>14505</v>
      </c>
    </row>
    <row r="1310" spans="12:78" x14ac:dyDescent="0.25">
      <c r="L1310" s="8"/>
      <c r="M1310" s="8"/>
      <c r="N1310" s="8"/>
      <c r="O1310" s="8"/>
      <c r="AE1310" t="s">
        <v>81</v>
      </c>
      <c r="AF1310" t="s">
        <v>1144</v>
      </c>
      <c r="AG1310" t="s">
        <v>841</v>
      </c>
      <c r="AH1310" t="s">
        <v>81</v>
      </c>
      <c r="AI1310" t="s">
        <v>1299</v>
      </c>
      <c r="AK1310" t="s">
        <v>81</v>
      </c>
      <c r="AL1310" t="s">
        <v>1301</v>
      </c>
      <c r="AN1310" s="59" t="s">
        <v>12106</v>
      </c>
      <c r="AP1310" s="59" t="s">
        <v>10934</v>
      </c>
      <c r="AT1310" s="150"/>
      <c r="AU1310" s="150"/>
      <c r="AV1310" s="150"/>
      <c r="AX1310" s="1" t="str">
        <f t="shared" si="205"/>
        <v/>
      </c>
      <c r="AY1310" s="1" t="str">
        <f t="shared" si="206"/>
        <v/>
      </c>
      <c r="BA1310" t="s">
        <v>4958</v>
      </c>
      <c r="BB1310" t="s">
        <v>62</v>
      </c>
      <c r="BY1310" t="s">
        <v>13620</v>
      </c>
      <c r="BZ1310" t="s">
        <v>14505</v>
      </c>
    </row>
    <row r="1311" spans="12:78" x14ac:dyDescent="0.25">
      <c r="L1311" s="8"/>
      <c r="M1311" s="8"/>
      <c r="N1311" s="8"/>
      <c r="O1311" s="8"/>
      <c r="AE1311" t="s">
        <v>81</v>
      </c>
      <c r="AF1311" t="s">
        <v>1144</v>
      </c>
      <c r="AG1311" t="s">
        <v>841</v>
      </c>
      <c r="AH1311" t="s">
        <v>81</v>
      </c>
      <c r="AI1311" t="s">
        <v>1299</v>
      </c>
      <c r="AK1311" t="s">
        <v>81</v>
      </c>
      <c r="AL1311" t="s">
        <v>1301</v>
      </c>
      <c r="AN1311" s="59" t="s">
        <v>12106</v>
      </c>
      <c r="AP1311" s="59" t="s">
        <v>10935</v>
      </c>
      <c r="AT1311" s="150"/>
      <c r="AU1311" s="150"/>
      <c r="AV1311" s="150"/>
      <c r="AX1311" s="1" t="str">
        <f t="shared" si="205"/>
        <v/>
      </c>
      <c r="AY1311" s="1" t="str">
        <f t="shared" si="206"/>
        <v/>
      </c>
      <c r="BA1311" t="s">
        <v>4959</v>
      </c>
      <c r="BB1311" t="s">
        <v>62</v>
      </c>
      <c r="BY1311" t="s">
        <v>13621</v>
      </c>
      <c r="BZ1311" t="s">
        <v>14505</v>
      </c>
    </row>
    <row r="1312" spans="12:78" x14ac:dyDescent="0.25">
      <c r="L1312" s="8"/>
      <c r="M1312" s="8"/>
      <c r="N1312" s="8"/>
      <c r="O1312" s="8"/>
      <c r="AE1312" t="s">
        <v>81</v>
      </c>
      <c r="AF1312" t="s">
        <v>81</v>
      </c>
      <c r="AG1312" t="s">
        <v>81</v>
      </c>
      <c r="AH1312" t="s">
        <v>81</v>
      </c>
      <c r="AI1312" t="s">
        <v>1299</v>
      </c>
      <c r="AK1312" t="s">
        <v>81</v>
      </c>
      <c r="AL1312" t="s">
        <v>1301</v>
      </c>
      <c r="AN1312" s="59" t="s">
        <v>12106</v>
      </c>
      <c r="AP1312" s="59" t="s">
        <v>10936</v>
      </c>
      <c r="AT1312" s="150"/>
      <c r="AU1312" s="150"/>
      <c r="AV1312" s="150"/>
      <c r="AX1312" s="1" t="str">
        <f t="shared" si="205"/>
        <v/>
      </c>
      <c r="AY1312" s="1" t="str">
        <f t="shared" si="206"/>
        <v/>
      </c>
      <c r="BA1312" t="s">
        <v>4960</v>
      </c>
      <c r="BB1312" t="s">
        <v>62</v>
      </c>
      <c r="BY1312" t="s">
        <v>13622</v>
      </c>
      <c r="BZ1312" t="s">
        <v>14505</v>
      </c>
    </row>
    <row r="1313" spans="12:78" x14ac:dyDescent="0.25">
      <c r="L1313" s="8"/>
      <c r="M1313" s="8"/>
      <c r="N1313" s="8"/>
      <c r="O1313" s="8"/>
      <c r="AE1313" t="s">
        <v>81</v>
      </c>
      <c r="AF1313" t="s">
        <v>81</v>
      </c>
      <c r="AG1313" t="s">
        <v>81</v>
      </c>
      <c r="AH1313" t="s">
        <v>81</v>
      </c>
      <c r="AI1313" t="s">
        <v>1299</v>
      </c>
      <c r="AK1313" t="s">
        <v>81</v>
      </c>
      <c r="AL1313" t="s">
        <v>1301</v>
      </c>
      <c r="AN1313" s="59" t="s">
        <v>12106</v>
      </c>
      <c r="AP1313" s="59" t="s">
        <v>10937</v>
      </c>
      <c r="AT1313" s="150"/>
      <c r="AU1313" s="150"/>
      <c r="AV1313" s="150"/>
      <c r="AX1313" s="1" t="str">
        <f t="shared" si="205"/>
        <v/>
      </c>
      <c r="AY1313" s="1" t="str">
        <f t="shared" si="206"/>
        <v/>
      </c>
      <c r="BA1313" t="s">
        <v>4961</v>
      </c>
      <c r="BB1313" t="s">
        <v>62</v>
      </c>
      <c r="BY1313" t="s">
        <v>13623</v>
      </c>
      <c r="BZ1313" t="s">
        <v>14505</v>
      </c>
    </row>
    <row r="1314" spans="12:78" x14ac:dyDescent="0.25">
      <c r="L1314" s="8"/>
      <c r="M1314" s="8"/>
      <c r="N1314" s="8"/>
      <c r="O1314" s="8"/>
      <c r="AE1314" t="s">
        <v>81</v>
      </c>
      <c r="AF1314" t="s">
        <v>81</v>
      </c>
      <c r="AG1314" t="s">
        <v>81</v>
      </c>
      <c r="AH1314" t="s">
        <v>81</v>
      </c>
      <c r="AI1314" t="s">
        <v>1299</v>
      </c>
      <c r="AK1314" t="s">
        <v>81</v>
      </c>
      <c r="AL1314" t="s">
        <v>1301</v>
      </c>
      <c r="AN1314" s="59" t="s">
        <v>12106</v>
      </c>
      <c r="AP1314" s="59" t="s">
        <v>10938</v>
      </c>
      <c r="AT1314" s="150"/>
      <c r="AU1314" s="150"/>
      <c r="AV1314" s="150"/>
      <c r="AX1314" s="1" t="str">
        <f t="shared" si="205"/>
        <v/>
      </c>
      <c r="AY1314" s="1" t="str">
        <f t="shared" si="206"/>
        <v/>
      </c>
      <c r="BA1314" t="s">
        <v>4962</v>
      </c>
      <c r="BB1314" t="s">
        <v>62</v>
      </c>
      <c r="BY1314" t="s">
        <v>13624</v>
      </c>
      <c r="BZ1314" t="s">
        <v>14505</v>
      </c>
    </row>
    <row r="1315" spans="12:78" x14ac:dyDescent="0.25">
      <c r="L1315" s="8"/>
      <c r="M1315" s="8"/>
      <c r="N1315" s="8"/>
      <c r="O1315" s="8"/>
      <c r="AE1315" t="s">
        <v>81</v>
      </c>
      <c r="AF1315" t="s">
        <v>81</v>
      </c>
      <c r="AG1315" t="s">
        <v>81</v>
      </c>
      <c r="AH1315" t="s">
        <v>81</v>
      </c>
      <c r="AI1315" t="s">
        <v>1299</v>
      </c>
      <c r="AK1315" t="s">
        <v>81</v>
      </c>
      <c r="AL1315" t="s">
        <v>1301</v>
      </c>
      <c r="AN1315" s="59" t="s">
        <v>12106</v>
      </c>
      <c r="AP1315" s="59" t="s">
        <v>10939</v>
      </c>
      <c r="AT1315" s="150"/>
      <c r="AU1315" s="150"/>
      <c r="AV1315" s="150"/>
      <c r="AX1315" s="1" t="str">
        <f t="shared" si="205"/>
        <v/>
      </c>
      <c r="AY1315" s="1" t="str">
        <f t="shared" si="206"/>
        <v/>
      </c>
      <c r="BA1315" t="s">
        <v>4963</v>
      </c>
      <c r="BB1315" t="s">
        <v>62</v>
      </c>
      <c r="BY1315" t="s">
        <v>13625</v>
      </c>
      <c r="BZ1315" t="s">
        <v>14505</v>
      </c>
    </row>
    <row r="1316" spans="12:78" x14ac:dyDescent="0.25">
      <c r="L1316" s="8"/>
      <c r="M1316" s="8"/>
      <c r="N1316" s="8"/>
      <c r="O1316" s="8"/>
      <c r="AE1316" t="s">
        <v>81</v>
      </c>
      <c r="AF1316" t="s">
        <v>81</v>
      </c>
      <c r="AG1316" t="s">
        <v>81</v>
      </c>
      <c r="AH1316" t="s">
        <v>81</v>
      </c>
      <c r="AI1316" t="s">
        <v>1299</v>
      </c>
      <c r="AK1316" t="s">
        <v>81</v>
      </c>
      <c r="AL1316" t="s">
        <v>1301</v>
      </c>
      <c r="AN1316" s="59" t="s">
        <v>12106</v>
      </c>
      <c r="AP1316" s="59" t="s">
        <v>10940</v>
      </c>
      <c r="AT1316" s="150"/>
      <c r="AU1316" s="150"/>
      <c r="AV1316" s="150"/>
      <c r="AX1316" s="1" t="str">
        <f t="shared" si="205"/>
        <v/>
      </c>
      <c r="AY1316" s="1" t="str">
        <f t="shared" si="206"/>
        <v/>
      </c>
      <c r="BA1316" t="s">
        <v>4964</v>
      </c>
      <c r="BB1316" t="s">
        <v>62</v>
      </c>
      <c r="BY1316" t="s">
        <v>13626</v>
      </c>
      <c r="BZ1316" t="s">
        <v>14505</v>
      </c>
    </row>
    <row r="1317" spans="12:78" x14ac:dyDescent="0.25">
      <c r="L1317" s="8"/>
      <c r="M1317" s="8"/>
      <c r="N1317" s="8"/>
      <c r="O1317" s="8"/>
      <c r="AE1317" t="s">
        <v>81</v>
      </c>
      <c r="AF1317" t="s">
        <v>154</v>
      </c>
      <c r="AG1317" t="s">
        <v>155</v>
      </c>
      <c r="AH1317" t="s">
        <v>1534</v>
      </c>
      <c r="AI1317" t="s">
        <v>1299</v>
      </c>
      <c r="AK1317" t="s">
        <v>1535</v>
      </c>
      <c r="AL1317" t="s">
        <v>1301</v>
      </c>
      <c r="AN1317" s="59" t="s">
        <v>12106</v>
      </c>
      <c r="AP1317" s="59" t="s">
        <v>10941</v>
      </c>
      <c r="AT1317" s="150"/>
      <c r="AU1317" s="150"/>
      <c r="AV1317" s="150"/>
      <c r="AX1317" s="1" t="str">
        <f t="shared" si="205"/>
        <v/>
      </c>
      <c r="AY1317" s="1" t="str">
        <f t="shared" si="206"/>
        <v/>
      </c>
      <c r="BA1317" t="s">
        <v>4965</v>
      </c>
      <c r="BB1317" t="s">
        <v>62</v>
      </c>
      <c r="BY1317" t="s">
        <v>13627</v>
      </c>
      <c r="BZ1317" t="s">
        <v>14505</v>
      </c>
    </row>
    <row r="1318" spans="12:78" x14ac:dyDescent="0.25">
      <c r="L1318" s="8"/>
      <c r="M1318" s="8"/>
      <c r="N1318" s="8"/>
      <c r="O1318" s="8"/>
      <c r="AE1318" t="s">
        <v>588</v>
      </c>
      <c r="AF1318" t="s">
        <v>86</v>
      </c>
      <c r="AG1318" t="s">
        <v>87</v>
      </c>
      <c r="AH1318" t="s">
        <v>1536</v>
      </c>
      <c r="AI1318" t="s">
        <v>1299</v>
      </c>
      <c r="AK1318" t="s">
        <v>1537</v>
      </c>
      <c r="AL1318" t="s">
        <v>1301</v>
      </c>
      <c r="AN1318" s="59" t="s">
        <v>12107</v>
      </c>
      <c r="AP1318" s="59" t="s">
        <v>10942</v>
      </c>
      <c r="AT1318" s="150"/>
      <c r="AU1318" s="150"/>
      <c r="AV1318" s="150"/>
      <c r="AX1318" s="1" t="str">
        <f t="shared" si="205"/>
        <v/>
      </c>
      <c r="AY1318" s="1" t="str">
        <f t="shared" si="206"/>
        <v/>
      </c>
      <c r="BA1318" t="s">
        <v>4966</v>
      </c>
      <c r="BB1318" t="s">
        <v>62</v>
      </c>
      <c r="BY1318" t="s">
        <v>13628</v>
      </c>
      <c r="BZ1318" t="s">
        <v>14505</v>
      </c>
    </row>
    <row r="1319" spans="12:78" x14ac:dyDescent="0.25">
      <c r="L1319" s="8"/>
      <c r="M1319" s="8"/>
      <c r="N1319" s="8"/>
      <c r="O1319" s="8"/>
      <c r="AE1319" t="s">
        <v>81</v>
      </c>
      <c r="AF1319" t="s">
        <v>92</v>
      </c>
      <c r="AG1319" t="s">
        <v>93</v>
      </c>
      <c r="AH1319" t="s">
        <v>12108</v>
      </c>
      <c r="AI1319" t="s">
        <v>1299</v>
      </c>
      <c r="AK1319" t="s">
        <v>12109</v>
      </c>
      <c r="AL1319" t="s">
        <v>1301</v>
      </c>
      <c r="AN1319" s="59" t="s">
        <v>12107</v>
      </c>
      <c r="AP1319" s="59" t="s">
        <v>10943</v>
      </c>
      <c r="AT1319" s="150"/>
      <c r="AU1319" s="150"/>
      <c r="AV1319" s="150"/>
      <c r="AX1319" s="1" t="str">
        <f t="shared" si="205"/>
        <v/>
      </c>
      <c r="AY1319" s="1" t="str">
        <f t="shared" si="206"/>
        <v/>
      </c>
      <c r="BA1319" t="s">
        <v>4967</v>
      </c>
      <c r="BB1319" t="s">
        <v>62</v>
      </c>
      <c r="BY1319" t="s">
        <v>13629</v>
      </c>
      <c r="BZ1319" t="s">
        <v>14505</v>
      </c>
    </row>
    <row r="1320" spans="12:78" x14ac:dyDescent="0.25">
      <c r="L1320" s="8"/>
      <c r="M1320" s="8"/>
      <c r="N1320" s="8"/>
      <c r="O1320" s="8"/>
      <c r="AE1320" t="s">
        <v>81</v>
      </c>
      <c r="AF1320" t="s">
        <v>96</v>
      </c>
      <c r="AG1320" t="s">
        <v>97</v>
      </c>
      <c r="AH1320" t="s">
        <v>12110</v>
      </c>
      <c r="AI1320" t="s">
        <v>1299</v>
      </c>
      <c r="AK1320" t="s">
        <v>12111</v>
      </c>
      <c r="AL1320" t="s">
        <v>1301</v>
      </c>
      <c r="AN1320" s="59" t="s">
        <v>12107</v>
      </c>
      <c r="AP1320" s="59" t="s">
        <v>10944</v>
      </c>
      <c r="AT1320" s="150"/>
      <c r="AU1320" s="150"/>
      <c r="AV1320" s="150"/>
      <c r="AX1320" s="1" t="str">
        <f t="shared" si="205"/>
        <v/>
      </c>
      <c r="AY1320" s="1" t="str">
        <f t="shared" si="206"/>
        <v/>
      </c>
      <c r="BA1320" t="s">
        <v>4968</v>
      </c>
      <c r="BB1320" t="s">
        <v>62</v>
      </c>
      <c r="BY1320" t="s">
        <v>13630</v>
      </c>
      <c r="BZ1320" t="s">
        <v>14505</v>
      </c>
    </row>
    <row r="1321" spans="12:78" x14ac:dyDescent="0.25">
      <c r="L1321" s="8"/>
      <c r="M1321" s="8"/>
      <c r="N1321" s="8"/>
      <c r="O1321" s="8"/>
      <c r="AE1321" t="s">
        <v>81</v>
      </c>
      <c r="AF1321" t="s">
        <v>100</v>
      </c>
      <c r="AG1321" t="s">
        <v>101</v>
      </c>
      <c r="AH1321" t="s">
        <v>12112</v>
      </c>
      <c r="AI1321" t="s">
        <v>1299</v>
      </c>
      <c r="AK1321" t="s">
        <v>12113</v>
      </c>
      <c r="AL1321" t="s">
        <v>1301</v>
      </c>
      <c r="AN1321" s="59" t="s">
        <v>12107</v>
      </c>
      <c r="AP1321" s="59" t="s">
        <v>10945</v>
      </c>
      <c r="AT1321" s="150"/>
      <c r="AU1321" s="150"/>
      <c r="AV1321" s="150"/>
      <c r="AX1321" s="1" t="str">
        <f t="shared" si="205"/>
        <v/>
      </c>
      <c r="AY1321" s="1" t="str">
        <f t="shared" si="206"/>
        <v/>
      </c>
      <c r="BA1321" t="s">
        <v>4969</v>
      </c>
      <c r="BB1321" t="s">
        <v>62</v>
      </c>
      <c r="BY1321" t="s">
        <v>9553</v>
      </c>
      <c r="BZ1321" t="s">
        <v>14505</v>
      </c>
    </row>
    <row r="1322" spans="12:78" x14ac:dyDescent="0.25">
      <c r="L1322" s="8"/>
      <c r="M1322" s="8"/>
      <c r="N1322" s="8"/>
      <c r="O1322" s="8"/>
      <c r="AE1322" t="s">
        <v>81</v>
      </c>
      <c r="AF1322" t="s">
        <v>104</v>
      </c>
      <c r="AG1322" t="s">
        <v>105</v>
      </c>
      <c r="AH1322" t="s">
        <v>12114</v>
      </c>
      <c r="AI1322" t="s">
        <v>1299</v>
      </c>
      <c r="AK1322" t="s">
        <v>12115</v>
      </c>
      <c r="AL1322" t="s">
        <v>1301</v>
      </c>
      <c r="AN1322" s="59" t="s">
        <v>12107</v>
      </c>
      <c r="AP1322" s="59" t="s">
        <v>10946</v>
      </c>
      <c r="AT1322" s="150"/>
      <c r="AU1322" s="150"/>
      <c r="AV1322" s="150"/>
      <c r="AX1322" s="1" t="str">
        <f t="shared" si="205"/>
        <v/>
      </c>
      <c r="AY1322" s="1" t="str">
        <f t="shared" si="206"/>
        <v/>
      </c>
      <c r="BA1322" t="s">
        <v>4970</v>
      </c>
      <c r="BB1322" t="s">
        <v>62</v>
      </c>
      <c r="BY1322" t="s">
        <v>13631</v>
      </c>
      <c r="BZ1322" t="s">
        <v>14505</v>
      </c>
    </row>
    <row r="1323" spans="12:78" x14ac:dyDescent="0.25">
      <c r="L1323" s="8"/>
      <c r="M1323" s="8"/>
      <c r="N1323" s="8"/>
      <c r="O1323" s="8"/>
      <c r="AE1323" t="s">
        <v>81</v>
      </c>
      <c r="AF1323" t="s">
        <v>108</v>
      </c>
      <c r="AG1323" t="s">
        <v>109</v>
      </c>
      <c r="AH1323" t="s">
        <v>12116</v>
      </c>
      <c r="AI1323" t="s">
        <v>1299</v>
      </c>
      <c r="AK1323" t="s">
        <v>12117</v>
      </c>
      <c r="AL1323" t="s">
        <v>1301</v>
      </c>
      <c r="AN1323" s="59" t="s">
        <v>12107</v>
      </c>
      <c r="AP1323" s="59" t="s">
        <v>10947</v>
      </c>
      <c r="AT1323" s="150"/>
      <c r="AU1323" s="150"/>
      <c r="AV1323" s="150"/>
      <c r="AX1323" s="1" t="str">
        <f t="shared" si="205"/>
        <v/>
      </c>
      <c r="AY1323" s="1" t="str">
        <f t="shared" si="206"/>
        <v/>
      </c>
      <c r="BA1323" t="s">
        <v>4971</v>
      </c>
      <c r="BB1323" t="s">
        <v>62</v>
      </c>
      <c r="BY1323" t="s">
        <v>13632</v>
      </c>
      <c r="BZ1323" t="s">
        <v>14505</v>
      </c>
    </row>
    <row r="1324" spans="12:78" x14ac:dyDescent="0.25">
      <c r="L1324" s="8"/>
      <c r="M1324" s="8"/>
      <c r="N1324" s="8"/>
      <c r="O1324" s="8"/>
      <c r="AE1324" t="s">
        <v>81</v>
      </c>
      <c r="AF1324" t="s">
        <v>624</v>
      </c>
      <c r="AG1324" t="s">
        <v>625</v>
      </c>
      <c r="AH1324" t="s">
        <v>12118</v>
      </c>
      <c r="AI1324" t="s">
        <v>1299</v>
      </c>
      <c r="AK1324" t="s">
        <v>12119</v>
      </c>
      <c r="AL1324" t="s">
        <v>1301</v>
      </c>
      <c r="AN1324" s="59" t="s">
        <v>12107</v>
      </c>
      <c r="AP1324" s="59" t="s">
        <v>10948</v>
      </c>
      <c r="AT1324" s="150"/>
      <c r="AU1324" s="150"/>
      <c r="AV1324" s="150"/>
      <c r="AX1324" s="1" t="str">
        <f t="shared" si="205"/>
        <v/>
      </c>
      <c r="AY1324" s="1" t="str">
        <f t="shared" si="206"/>
        <v/>
      </c>
      <c r="BA1324" t="s">
        <v>4972</v>
      </c>
      <c r="BB1324" t="s">
        <v>62</v>
      </c>
      <c r="BY1324" t="s">
        <v>13633</v>
      </c>
      <c r="BZ1324" t="s">
        <v>14505</v>
      </c>
    </row>
    <row r="1325" spans="12:78" x14ac:dyDescent="0.25">
      <c r="L1325" s="8"/>
      <c r="M1325" s="8"/>
      <c r="N1325" s="8"/>
      <c r="O1325" s="8"/>
      <c r="AE1325" t="s">
        <v>81</v>
      </c>
      <c r="AF1325" t="s">
        <v>81</v>
      </c>
      <c r="AG1325" t="s">
        <v>81</v>
      </c>
      <c r="AH1325" t="s">
        <v>81</v>
      </c>
      <c r="AI1325" t="s">
        <v>1299</v>
      </c>
      <c r="AK1325" t="s">
        <v>81</v>
      </c>
      <c r="AL1325" t="s">
        <v>1301</v>
      </c>
      <c r="AN1325" s="59" t="s">
        <v>12107</v>
      </c>
      <c r="AP1325" s="59" t="s">
        <v>10949</v>
      </c>
      <c r="AT1325" s="150"/>
      <c r="AU1325" s="150"/>
      <c r="AV1325" s="150"/>
      <c r="AX1325" s="1" t="str">
        <f t="shared" si="205"/>
        <v/>
      </c>
      <c r="AY1325" s="1" t="str">
        <f t="shared" si="206"/>
        <v/>
      </c>
      <c r="BA1325" t="s">
        <v>4973</v>
      </c>
      <c r="BB1325" t="s">
        <v>62</v>
      </c>
      <c r="BY1325" t="s">
        <v>9195</v>
      </c>
      <c r="BZ1325" t="s">
        <v>14505</v>
      </c>
    </row>
    <row r="1326" spans="12:78" x14ac:dyDescent="0.25">
      <c r="L1326" s="8"/>
      <c r="M1326" s="8"/>
      <c r="N1326" s="8"/>
      <c r="O1326" s="8"/>
      <c r="AE1326" t="s">
        <v>81</v>
      </c>
      <c r="AF1326" t="s">
        <v>81</v>
      </c>
      <c r="AG1326" t="s">
        <v>81</v>
      </c>
      <c r="AH1326" t="s">
        <v>81</v>
      </c>
      <c r="AI1326" t="s">
        <v>1299</v>
      </c>
      <c r="AK1326" t="s">
        <v>81</v>
      </c>
      <c r="AL1326" t="s">
        <v>1301</v>
      </c>
      <c r="AN1326" s="59" t="s">
        <v>12107</v>
      </c>
      <c r="AP1326" s="59" t="s">
        <v>10950</v>
      </c>
      <c r="AT1326" s="150"/>
      <c r="AU1326" s="150"/>
      <c r="AV1326" s="150"/>
      <c r="AX1326" s="1" t="str">
        <f t="shared" si="205"/>
        <v/>
      </c>
      <c r="AY1326" s="1" t="str">
        <f t="shared" si="206"/>
        <v/>
      </c>
      <c r="BA1326" t="s">
        <v>4974</v>
      </c>
      <c r="BB1326" t="s">
        <v>62</v>
      </c>
      <c r="BY1326" t="s">
        <v>9220</v>
      </c>
      <c r="BZ1326" t="s">
        <v>14505</v>
      </c>
    </row>
    <row r="1327" spans="12:78" x14ac:dyDescent="0.25">
      <c r="L1327" s="8"/>
      <c r="M1327" s="8"/>
      <c r="N1327" s="8"/>
      <c r="O1327" s="8"/>
      <c r="AE1327" t="s">
        <v>81</v>
      </c>
      <c r="AF1327" t="s">
        <v>81</v>
      </c>
      <c r="AG1327" t="s">
        <v>81</v>
      </c>
      <c r="AH1327" t="s">
        <v>81</v>
      </c>
      <c r="AI1327" t="s">
        <v>1299</v>
      </c>
      <c r="AK1327" t="s">
        <v>81</v>
      </c>
      <c r="AL1327" t="s">
        <v>1301</v>
      </c>
      <c r="AN1327" s="59" t="s">
        <v>12107</v>
      </c>
      <c r="AP1327" s="59" t="s">
        <v>10951</v>
      </c>
      <c r="AT1327" s="150"/>
      <c r="AU1327" s="150"/>
      <c r="AV1327" s="150"/>
      <c r="AX1327" s="1" t="str">
        <f t="shared" si="205"/>
        <v/>
      </c>
      <c r="AY1327" s="1" t="str">
        <f t="shared" si="206"/>
        <v/>
      </c>
      <c r="BA1327" t="s">
        <v>4975</v>
      </c>
      <c r="BB1327" t="s">
        <v>62</v>
      </c>
      <c r="BY1327" t="s">
        <v>13634</v>
      </c>
      <c r="BZ1327" t="s">
        <v>14505</v>
      </c>
    </row>
    <row r="1328" spans="12:78" x14ac:dyDescent="0.25">
      <c r="L1328" s="8"/>
      <c r="M1328" s="8"/>
      <c r="N1328" s="8"/>
      <c r="O1328" s="8"/>
      <c r="AE1328" t="s">
        <v>81</v>
      </c>
      <c r="AF1328" t="s">
        <v>81</v>
      </c>
      <c r="AG1328" t="s">
        <v>81</v>
      </c>
      <c r="AH1328" t="s">
        <v>81</v>
      </c>
      <c r="AI1328" t="s">
        <v>1299</v>
      </c>
      <c r="AK1328" t="s">
        <v>81</v>
      </c>
      <c r="AL1328" t="s">
        <v>1301</v>
      </c>
      <c r="AN1328" s="59" t="s">
        <v>12107</v>
      </c>
      <c r="AP1328" s="59" t="s">
        <v>10952</v>
      </c>
      <c r="AT1328" s="150"/>
      <c r="AU1328" s="150"/>
      <c r="AV1328" s="150"/>
      <c r="AX1328" s="1" t="str">
        <f t="shared" si="205"/>
        <v/>
      </c>
      <c r="AY1328" s="1" t="str">
        <f t="shared" si="206"/>
        <v/>
      </c>
      <c r="BA1328" t="s">
        <v>4976</v>
      </c>
      <c r="BB1328" t="s">
        <v>62</v>
      </c>
      <c r="BY1328" t="s">
        <v>13635</v>
      </c>
      <c r="BZ1328" t="s">
        <v>14505</v>
      </c>
    </row>
    <row r="1329" spans="12:78" x14ac:dyDescent="0.25">
      <c r="L1329" s="8"/>
      <c r="M1329" s="8"/>
      <c r="N1329" s="8"/>
      <c r="O1329" s="8"/>
      <c r="AE1329" t="s">
        <v>81</v>
      </c>
      <c r="AF1329" t="s">
        <v>81</v>
      </c>
      <c r="AG1329" t="s">
        <v>81</v>
      </c>
      <c r="AH1329" t="s">
        <v>81</v>
      </c>
      <c r="AI1329" t="s">
        <v>1299</v>
      </c>
      <c r="AK1329" t="s">
        <v>81</v>
      </c>
      <c r="AL1329" t="s">
        <v>1301</v>
      </c>
      <c r="AN1329" s="59" t="s">
        <v>12107</v>
      </c>
      <c r="AP1329" s="59" t="s">
        <v>10953</v>
      </c>
      <c r="AT1329" s="150"/>
      <c r="AU1329" s="150"/>
      <c r="AV1329" s="150"/>
      <c r="AX1329" s="1" t="str">
        <f t="shared" si="205"/>
        <v/>
      </c>
      <c r="AY1329" s="1" t="str">
        <f t="shared" si="206"/>
        <v/>
      </c>
      <c r="BA1329" t="s">
        <v>4977</v>
      </c>
      <c r="BB1329" t="s">
        <v>62</v>
      </c>
      <c r="BY1329" t="s">
        <v>13636</v>
      </c>
      <c r="BZ1329" t="s">
        <v>14505</v>
      </c>
    </row>
    <row r="1330" spans="12:78" x14ac:dyDescent="0.25">
      <c r="L1330" s="8"/>
      <c r="M1330" s="8"/>
      <c r="N1330" s="8"/>
      <c r="O1330" s="8"/>
      <c r="AE1330" t="s">
        <v>81</v>
      </c>
      <c r="AF1330" t="s">
        <v>81</v>
      </c>
      <c r="AG1330" t="s">
        <v>81</v>
      </c>
      <c r="AH1330" t="s">
        <v>81</v>
      </c>
      <c r="AI1330" t="s">
        <v>1299</v>
      </c>
      <c r="AK1330" t="s">
        <v>81</v>
      </c>
      <c r="AL1330" t="s">
        <v>1301</v>
      </c>
      <c r="AN1330" s="59" t="s">
        <v>12107</v>
      </c>
      <c r="AP1330" s="59" t="s">
        <v>10954</v>
      </c>
      <c r="AT1330" s="150"/>
      <c r="AU1330" s="150"/>
      <c r="AV1330" s="150"/>
      <c r="AX1330" s="1" t="str">
        <f t="shared" si="205"/>
        <v/>
      </c>
      <c r="AY1330" s="1" t="str">
        <f t="shared" si="206"/>
        <v/>
      </c>
      <c r="BA1330">
        <v>605403</v>
      </c>
      <c r="BB1330" t="s">
        <v>62</v>
      </c>
      <c r="BY1330" t="s">
        <v>13637</v>
      </c>
      <c r="BZ1330" t="s">
        <v>14505</v>
      </c>
    </row>
    <row r="1331" spans="12:78" x14ac:dyDescent="0.25">
      <c r="L1331" s="8"/>
      <c r="M1331" s="8"/>
      <c r="N1331" s="8"/>
      <c r="O1331" s="8"/>
      <c r="AE1331" t="s">
        <v>81</v>
      </c>
      <c r="AF1331" t="s">
        <v>81</v>
      </c>
      <c r="AG1331" t="s">
        <v>81</v>
      </c>
      <c r="AH1331" t="s">
        <v>81</v>
      </c>
      <c r="AI1331" t="s">
        <v>1299</v>
      </c>
      <c r="AK1331" t="s">
        <v>81</v>
      </c>
      <c r="AL1331" t="s">
        <v>1301</v>
      </c>
      <c r="AN1331" s="59" t="s">
        <v>12107</v>
      </c>
      <c r="AP1331" s="59" t="s">
        <v>10955</v>
      </c>
      <c r="AT1331" s="150"/>
      <c r="AU1331" s="150"/>
      <c r="AV1331" s="150"/>
      <c r="AX1331" s="1" t="str">
        <f t="shared" si="205"/>
        <v/>
      </c>
      <c r="AY1331" s="1" t="str">
        <f t="shared" si="206"/>
        <v/>
      </c>
      <c r="BA1331" t="s">
        <v>4978</v>
      </c>
      <c r="BB1331" t="s">
        <v>62</v>
      </c>
      <c r="BY1331" t="s">
        <v>13638</v>
      </c>
      <c r="BZ1331" t="s">
        <v>14505</v>
      </c>
    </row>
    <row r="1332" spans="12:78" x14ac:dyDescent="0.25">
      <c r="L1332" s="8"/>
      <c r="M1332" s="8"/>
      <c r="N1332" s="8"/>
      <c r="O1332" s="8"/>
      <c r="AE1332" t="s">
        <v>81</v>
      </c>
      <c r="AF1332" t="s">
        <v>81</v>
      </c>
      <c r="AG1332" t="s">
        <v>81</v>
      </c>
      <c r="AH1332" t="s">
        <v>81</v>
      </c>
      <c r="AI1332" t="s">
        <v>1299</v>
      </c>
      <c r="AK1332" t="s">
        <v>81</v>
      </c>
      <c r="AL1332" t="s">
        <v>1301</v>
      </c>
      <c r="AN1332" s="59" t="s">
        <v>12107</v>
      </c>
      <c r="AP1332" s="59" t="s">
        <v>10956</v>
      </c>
      <c r="AT1332" s="150"/>
      <c r="AU1332" s="150"/>
      <c r="AV1332" s="150"/>
      <c r="AX1332" s="1" t="str">
        <f t="shared" si="205"/>
        <v/>
      </c>
      <c r="AY1332" s="1" t="str">
        <f t="shared" si="206"/>
        <v/>
      </c>
      <c r="BA1332" t="s">
        <v>4979</v>
      </c>
      <c r="BB1332" t="s">
        <v>62</v>
      </c>
      <c r="BY1332" t="s">
        <v>13639</v>
      </c>
      <c r="BZ1332" t="s">
        <v>14505</v>
      </c>
    </row>
    <row r="1333" spans="12:78" x14ac:dyDescent="0.25">
      <c r="L1333" s="8"/>
      <c r="M1333" s="8"/>
      <c r="N1333" s="8"/>
      <c r="O1333" s="8"/>
      <c r="AE1333" t="s">
        <v>81</v>
      </c>
      <c r="AF1333" t="s">
        <v>81</v>
      </c>
      <c r="AG1333" t="s">
        <v>81</v>
      </c>
      <c r="AH1333" t="s">
        <v>81</v>
      </c>
      <c r="AI1333" t="s">
        <v>1299</v>
      </c>
      <c r="AK1333" t="s">
        <v>81</v>
      </c>
      <c r="AL1333" t="s">
        <v>1301</v>
      </c>
      <c r="AN1333" s="59" t="s">
        <v>12107</v>
      </c>
      <c r="AP1333" s="59" t="s">
        <v>10957</v>
      </c>
      <c r="AT1333" s="150"/>
      <c r="AU1333" s="150"/>
      <c r="AV1333" s="150"/>
      <c r="AX1333" s="1" t="str">
        <f t="shared" si="205"/>
        <v/>
      </c>
      <c r="AY1333" s="1" t="str">
        <f t="shared" si="206"/>
        <v/>
      </c>
      <c r="BA1333" t="s">
        <v>4980</v>
      </c>
      <c r="BB1333" t="s">
        <v>62</v>
      </c>
      <c r="BY1333" t="s">
        <v>13640</v>
      </c>
      <c r="BZ1333" t="s">
        <v>14505</v>
      </c>
    </row>
    <row r="1334" spans="12:78" x14ac:dyDescent="0.25">
      <c r="L1334" s="8"/>
      <c r="M1334" s="8"/>
      <c r="N1334" s="8"/>
      <c r="O1334" s="8"/>
      <c r="AE1334" t="s">
        <v>81</v>
      </c>
      <c r="AF1334" t="s">
        <v>81</v>
      </c>
      <c r="AG1334" t="s">
        <v>81</v>
      </c>
      <c r="AH1334" t="s">
        <v>81</v>
      </c>
      <c r="AI1334" t="s">
        <v>1299</v>
      </c>
      <c r="AK1334" t="s">
        <v>81</v>
      </c>
      <c r="AL1334" t="s">
        <v>1301</v>
      </c>
      <c r="AN1334" s="59" t="s">
        <v>12107</v>
      </c>
      <c r="AP1334" s="59" t="s">
        <v>10958</v>
      </c>
      <c r="AT1334" s="150"/>
      <c r="AU1334" s="150"/>
      <c r="AV1334" s="150"/>
      <c r="AX1334" s="1" t="str">
        <f t="shared" si="205"/>
        <v/>
      </c>
      <c r="AY1334" s="1" t="str">
        <f t="shared" si="206"/>
        <v/>
      </c>
      <c r="BA1334" t="s">
        <v>4981</v>
      </c>
      <c r="BB1334" t="s">
        <v>4982</v>
      </c>
      <c r="BY1334" t="s">
        <v>13641</v>
      </c>
      <c r="BZ1334" t="s">
        <v>14505</v>
      </c>
    </row>
    <row r="1335" spans="12:78" x14ac:dyDescent="0.25">
      <c r="L1335" s="8"/>
      <c r="M1335" s="8"/>
      <c r="N1335" s="8"/>
      <c r="O1335" s="8"/>
      <c r="AE1335" t="s">
        <v>81</v>
      </c>
      <c r="AF1335" t="s">
        <v>81</v>
      </c>
      <c r="AG1335" t="s">
        <v>81</v>
      </c>
      <c r="AH1335" t="s">
        <v>81</v>
      </c>
      <c r="AI1335" t="s">
        <v>1299</v>
      </c>
      <c r="AK1335" t="s">
        <v>81</v>
      </c>
      <c r="AL1335" t="s">
        <v>1301</v>
      </c>
      <c r="AN1335" s="59" t="s">
        <v>12107</v>
      </c>
      <c r="AP1335" s="59" t="s">
        <v>10959</v>
      </c>
      <c r="AT1335" s="150"/>
      <c r="AU1335" s="150"/>
      <c r="AV1335" s="150"/>
      <c r="AX1335" s="1" t="str">
        <f t="shared" si="205"/>
        <v/>
      </c>
      <c r="AY1335" s="1" t="str">
        <f t="shared" si="206"/>
        <v/>
      </c>
      <c r="BA1335" t="s">
        <v>4983</v>
      </c>
      <c r="BB1335" t="s">
        <v>4982</v>
      </c>
      <c r="BY1335" t="s">
        <v>5400</v>
      </c>
      <c r="BZ1335" t="s">
        <v>14505</v>
      </c>
    </row>
    <row r="1336" spans="12:78" x14ac:dyDescent="0.25">
      <c r="L1336" s="8"/>
      <c r="M1336" s="8"/>
      <c r="N1336" s="8"/>
      <c r="O1336" s="8"/>
      <c r="AE1336" t="s">
        <v>81</v>
      </c>
      <c r="AF1336" t="s">
        <v>154</v>
      </c>
      <c r="AG1336" t="s">
        <v>155</v>
      </c>
      <c r="AH1336" t="s">
        <v>1538</v>
      </c>
      <c r="AI1336" t="s">
        <v>1299</v>
      </c>
      <c r="AK1336" t="s">
        <v>1539</v>
      </c>
      <c r="AL1336" t="s">
        <v>1301</v>
      </c>
      <c r="AN1336" s="59" t="s">
        <v>12107</v>
      </c>
      <c r="AP1336" s="59" t="s">
        <v>10960</v>
      </c>
      <c r="AT1336" s="150"/>
      <c r="AU1336" s="150"/>
      <c r="AV1336" s="150"/>
      <c r="AX1336" s="1" t="str">
        <f t="shared" si="205"/>
        <v/>
      </c>
      <c r="AY1336" s="1" t="str">
        <f t="shared" si="206"/>
        <v/>
      </c>
      <c r="BA1336" t="s">
        <v>2217</v>
      </c>
      <c r="BB1336" t="s">
        <v>4982</v>
      </c>
      <c r="BY1336" t="s">
        <v>5404</v>
      </c>
      <c r="BZ1336" t="s">
        <v>14505</v>
      </c>
    </row>
    <row r="1337" spans="12:78" x14ac:dyDescent="0.25">
      <c r="L1337" s="8"/>
      <c r="M1337" s="8"/>
      <c r="N1337" s="8"/>
      <c r="O1337" s="8"/>
      <c r="AE1337" t="s">
        <v>593</v>
      </c>
      <c r="AF1337" t="s">
        <v>86</v>
      </c>
      <c r="AG1337" t="s">
        <v>87</v>
      </c>
      <c r="AH1337" t="s">
        <v>1540</v>
      </c>
      <c r="AI1337" t="s">
        <v>1299</v>
      </c>
      <c r="AK1337" t="s">
        <v>1541</v>
      </c>
      <c r="AL1337" t="s">
        <v>1301</v>
      </c>
      <c r="AN1337" s="59" t="s">
        <v>7899</v>
      </c>
      <c r="AP1337" s="59" t="s">
        <v>10961</v>
      </c>
      <c r="AT1337" s="150"/>
      <c r="AU1337" s="150"/>
      <c r="AV1337" s="150"/>
      <c r="AX1337" s="1" t="str">
        <f t="shared" si="205"/>
        <v/>
      </c>
      <c r="AY1337" s="1" t="str">
        <f t="shared" si="206"/>
        <v/>
      </c>
      <c r="BA1337" t="s">
        <v>4984</v>
      </c>
      <c r="BB1337" t="s">
        <v>4982</v>
      </c>
      <c r="BY1337" t="s">
        <v>5375</v>
      </c>
      <c r="BZ1337" t="s">
        <v>14505</v>
      </c>
    </row>
    <row r="1338" spans="12:78" x14ac:dyDescent="0.25">
      <c r="L1338" s="8"/>
      <c r="M1338" s="8"/>
      <c r="N1338" s="8"/>
      <c r="O1338" s="8"/>
      <c r="AE1338" t="s">
        <v>81</v>
      </c>
      <c r="AF1338" t="s">
        <v>92</v>
      </c>
      <c r="AG1338" t="s">
        <v>93</v>
      </c>
      <c r="AH1338" t="s">
        <v>1542</v>
      </c>
      <c r="AI1338" t="s">
        <v>1299</v>
      </c>
      <c r="AK1338" t="s">
        <v>1543</v>
      </c>
      <c r="AL1338" t="s">
        <v>1301</v>
      </c>
      <c r="AN1338" s="59" t="s">
        <v>7899</v>
      </c>
      <c r="AP1338" s="59" t="s">
        <v>10962</v>
      </c>
      <c r="AT1338" s="150"/>
      <c r="AU1338" s="150"/>
      <c r="AV1338" s="150"/>
      <c r="AX1338" s="1" t="str">
        <f t="shared" si="205"/>
        <v/>
      </c>
      <c r="AY1338" s="1" t="str">
        <f t="shared" si="206"/>
        <v/>
      </c>
      <c r="BA1338" t="s">
        <v>4985</v>
      </c>
      <c r="BB1338" t="s">
        <v>4982</v>
      </c>
      <c r="BY1338" t="s">
        <v>5515</v>
      </c>
      <c r="BZ1338" t="s">
        <v>14505</v>
      </c>
    </row>
    <row r="1339" spans="12:78" x14ac:dyDescent="0.25">
      <c r="L1339" s="8"/>
      <c r="M1339" s="8"/>
      <c r="N1339" s="8"/>
      <c r="O1339" s="8"/>
      <c r="AE1339" t="s">
        <v>81</v>
      </c>
      <c r="AF1339" t="s">
        <v>96</v>
      </c>
      <c r="AG1339" t="s">
        <v>97</v>
      </c>
      <c r="AH1339" t="s">
        <v>1544</v>
      </c>
      <c r="AI1339" t="s">
        <v>1299</v>
      </c>
      <c r="AK1339" t="s">
        <v>1545</v>
      </c>
      <c r="AL1339" t="s">
        <v>1301</v>
      </c>
      <c r="AN1339" s="59" t="s">
        <v>7899</v>
      </c>
      <c r="AP1339" s="59" t="s">
        <v>10963</v>
      </c>
      <c r="AT1339" s="150"/>
      <c r="AU1339" s="150"/>
      <c r="AV1339" s="150"/>
      <c r="AX1339" s="1" t="str">
        <f t="shared" si="205"/>
        <v/>
      </c>
      <c r="AY1339" s="1" t="str">
        <f t="shared" si="206"/>
        <v/>
      </c>
      <c r="BA1339" t="s">
        <v>4986</v>
      </c>
      <c r="BB1339" t="s">
        <v>4982</v>
      </c>
      <c r="BY1339" t="s">
        <v>5550</v>
      </c>
      <c r="BZ1339" t="s">
        <v>14505</v>
      </c>
    </row>
    <row r="1340" spans="12:78" x14ac:dyDescent="0.25">
      <c r="L1340" s="8"/>
      <c r="M1340" s="8"/>
      <c r="N1340" s="8"/>
      <c r="O1340" s="8"/>
      <c r="AE1340" t="s">
        <v>81</v>
      </c>
      <c r="AF1340" t="s">
        <v>100</v>
      </c>
      <c r="AG1340" t="s">
        <v>101</v>
      </c>
      <c r="AH1340" t="s">
        <v>1546</v>
      </c>
      <c r="AI1340" t="s">
        <v>1299</v>
      </c>
      <c r="AK1340" t="s">
        <v>1547</v>
      </c>
      <c r="AL1340" t="s">
        <v>1301</v>
      </c>
      <c r="AN1340" s="59" t="s">
        <v>7899</v>
      </c>
      <c r="AP1340" s="59" t="s">
        <v>10964</v>
      </c>
      <c r="AT1340" s="150"/>
      <c r="AU1340" s="150"/>
      <c r="AV1340" s="150"/>
      <c r="AX1340" s="1" t="str">
        <f t="shared" si="205"/>
        <v/>
      </c>
      <c r="AY1340" s="1" t="str">
        <f t="shared" si="206"/>
        <v/>
      </c>
      <c r="BA1340" t="s">
        <v>2039</v>
      </c>
      <c r="BB1340" t="s">
        <v>4982</v>
      </c>
      <c r="BY1340" t="s">
        <v>5384</v>
      </c>
      <c r="BZ1340" t="s">
        <v>14505</v>
      </c>
    </row>
    <row r="1341" spans="12:78" x14ac:dyDescent="0.25">
      <c r="L1341" s="8"/>
      <c r="M1341" s="8"/>
      <c r="N1341" s="8"/>
      <c r="O1341" s="8"/>
      <c r="AE1341" t="s">
        <v>81</v>
      </c>
      <c r="AF1341" t="s">
        <v>104</v>
      </c>
      <c r="AG1341" t="s">
        <v>105</v>
      </c>
      <c r="AH1341" t="s">
        <v>1548</v>
      </c>
      <c r="AI1341" t="s">
        <v>1299</v>
      </c>
      <c r="AK1341" t="s">
        <v>1549</v>
      </c>
      <c r="AL1341" t="s">
        <v>1301</v>
      </c>
      <c r="AN1341" s="59" t="s">
        <v>7899</v>
      </c>
      <c r="AP1341" s="59" t="s">
        <v>10965</v>
      </c>
      <c r="AT1341" s="150"/>
      <c r="AU1341" s="150"/>
      <c r="AV1341" s="150"/>
      <c r="AX1341" s="1" t="str">
        <f t="shared" si="205"/>
        <v/>
      </c>
      <c r="AY1341" s="1" t="str">
        <f t="shared" si="206"/>
        <v/>
      </c>
      <c r="BA1341" t="s">
        <v>4987</v>
      </c>
      <c r="BB1341" t="s">
        <v>4982</v>
      </c>
      <c r="BY1341" t="s">
        <v>5416</v>
      </c>
      <c r="BZ1341" t="s">
        <v>14505</v>
      </c>
    </row>
    <row r="1342" spans="12:78" x14ac:dyDescent="0.25">
      <c r="L1342" s="8"/>
      <c r="M1342" s="8"/>
      <c r="N1342" s="8"/>
      <c r="O1342" s="8"/>
      <c r="AE1342" t="s">
        <v>81</v>
      </c>
      <c r="AF1342" t="s">
        <v>108</v>
      </c>
      <c r="AG1342" t="s">
        <v>109</v>
      </c>
      <c r="AH1342" t="s">
        <v>1550</v>
      </c>
      <c r="AI1342" t="s">
        <v>1299</v>
      </c>
      <c r="AK1342" t="s">
        <v>1551</v>
      </c>
      <c r="AL1342" t="s">
        <v>1301</v>
      </c>
      <c r="AN1342" s="59" t="s">
        <v>7899</v>
      </c>
      <c r="AP1342" s="59" t="s">
        <v>10966</v>
      </c>
      <c r="AT1342" s="150"/>
      <c r="AU1342" s="150"/>
      <c r="AV1342" s="150"/>
      <c r="AX1342" s="1" t="str">
        <f t="shared" si="205"/>
        <v/>
      </c>
      <c r="AY1342" s="1" t="str">
        <f t="shared" si="206"/>
        <v/>
      </c>
      <c r="BA1342" t="s">
        <v>4988</v>
      </c>
      <c r="BB1342" t="s">
        <v>4982</v>
      </c>
      <c r="BY1342" t="s">
        <v>5413</v>
      </c>
      <c r="BZ1342" t="s">
        <v>14505</v>
      </c>
    </row>
    <row r="1343" spans="12:78" x14ac:dyDescent="0.25">
      <c r="L1343" s="8"/>
      <c r="M1343" s="8"/>
      <c r="N1343" s="8"/>
      <c r="O1343" s="8"/>
      <c r="AE1343" t="s">
        <v>81</v>
      </c>
      <c r="AF1343" t="s">
        <v>7057</v>
      </c>
      <c r="AG1343" t="s">
        <v>1552</v>
      </c>
      <c r="AH1343" t="s">
        <v>1553</v>
      </c>
      <c r="AI1343" t="s">
        <v>1299</v>
      </c>
      <c r="AK1343" t="s">
        <v>1554</v>
      </c>
      <c r="AL1343" t="s">
        <v>1301</v>
      </c>
      <c r="AN1343" s="59" t="s">
        <v>7899</v>
      </c>
      <c r="AP1343" s="59" t="s">
        <v>10967</v>
      </c>
      <c r="AT1343" s="150"/>
      <c r="AU1343" s="150"/>
      <c r="AV1343" s="150"/>
      <c r="AX1343" s="1" t="str">
        <f t="shared" si="205"/>
        <v/>
      </c>
      <c r="AY1343" s="1" t="str">
        <f t="shared" si="206"/>
        <v/>
      </c>
      <c r="BA1343" t="s">
        <v>2213</v>
      </c>
      <c r="BB1343" t="s">
        <v>4982</v>
      </c>
      <c r="BY1343" t="s">
        <v>5414</v>
      </c>
      <c r="BZ1343" t="s">
        <v>14505</v>
      </c>
    </row>
    <row r="1344" spans="12:78" x14ac:dyDescent="0.25">
      <c r="L1344" s="8"/>
      <c r="M1344" s="8"/>
      <c r="N1344" s="8"/>
      <c r="O1344" s="8"/>
      <c r="AE1344" t="s">
        <v>81</v>
      </c>
      <c r="AF1344" t="s">
        <v>7086</v>
      </c>
      <c r="AG1344" t="s">
        <v>1555</v>
      </c>
      <c r="AH1344" t="s">
        <v>1556</v>
      </c>
      <c r="AI1344" t="s">
        <v>1299</v>
      </c>
      <c r="AK1344" t="s">
        <v>1557</v>
      </c>
      <c r="AL1344" t="s">
        <v>1301</v>
      </c>
      <c r="AN1344" s="59" t="s">
        <v>7899</v>
      </c>
      <c r="AP1344" s="59" t="s">
        <v>10968</v>
      </c>
      <c r="AT1344" s="150"/>
      <c r="AU1344" s="150"/>
      <c r="AV1344" s="150"/>
      <c r="AX1344" s="1" t="str">
        <f t="shared" si="205"/>
        <v/>
      </c>
      <c r="AY1344" s="1" t="str">
        <f t="shared" si="206"/>
        <v/>
      </c>
      <c r="BA1344" t="s">
        <v>2010</v>
      </c>
      <c r="BB1344" t="s">
        <v>4982</v>
      </c>
      <c r="BY1344" t="s">
        <v>13642</v>
      </c>
      <c r="BZ1344" t="s">
        <v>14505</v>
      </c>
    </row>
    <row r="1345" spans="12:78" x14ac:dyDescent="0.25">
      <c r="L1345" s="8"/>
      <c r="M1345" s="8"/>
      <c r="N1345" s="8"/>
      <c r="O1345" s="8"/>
      <c r="AE1345" t="s">
        <v>81</v>
      </c>
      <c r="AF1345" t="s">
        <v>7900</v>
      </c>
      <c r="AG1345" t="s">
        <v>4419</v>
      </c>
      <c r="AH1345" t="s">
        <v>7901</v>
      </c>
      <c r="AI1345" t="s">
        <v>1299</v>
      </c>
      <c r="AK1345" t="s">
        <v>7902</v>
      </c>
      <c r="AL1345" t="s">
        <v>1301</v>
      </c>
      <c r="AN1345" s="59" t="s">
        <v>7899</v>
      </c>
      <c r="AP1345" s="59" t="s">
        <v>10969</v>
      </c>
      <c r="AT1345" s="150"/>
      <c r="AU1345" s="150"/>
      <c r="AV1345" s="150"/>
      <c r="AX1345" s="1" t="str">
        <f t="shared" si="205"/>
        <v/>
      </c>
      <c r="AY1345" s="1" t="str">
        <f t="shared" si="206"/>
        <v/>
      </c>
      <c r="BA1345" t="s">
        <v>4989</v>
      </c>
      <c r="BB1345" t="s">
        <v>4982</v>
      </c>
      <c r="BY1345" t="s">
        <v>13643</v>
      </c>
      <c r="BZ1345" t="s">
        <v>14505</v>
      </c>
    </row>
    <row r="1346" spans="12:78" x14ac:dyDescent="0.25">
      <c r="L1346" s="8"/>
      <c r="M1346" s="8"/>
      <c r="N1346" s="8"/>
      <c r="O1346" s="8"/>
      <c r="AE1346" t="s">
        <v>81</v>
      </c>
      <c r="AF1346" t="s">
        <v>7903</v>
      </c>
      <c r="AG1346" t="s">
        <v>6490</v>
      </c>
      <c r="AH1346" t="s">
        <v>7904</v>
      </c>
      <c r="AI1346" t="s">
        <v>1299</v>
      </c>
      <c r="AK1346" t="s">
        <v>7905</v>
      </c>
      <c r="AL1346" t="s">
        <v>1301</v>
      </c>
      <c r="AN1346" s="59" t="s">
        <v>7899</v>
      </c>
      <c r="AP1346" s="59" t="s">
        <v>10970</v>
      </c>
      <c r="AT1346" s="150"/>
      <c r="AU1346" s="150"/>
      <c r="AV1346" s="150"/>
      <c r="AX1346" s="1" t="str">
        <f t="shared" si="205"/>
        <v/>
      </c>
      <c r="AY1346" s="1" t="str">
        <f t="shared" si="206"/>
        <v/>
      </c>
      <c r="BA1346" t="s">
        <v>4990</v>
      </c>
      <c r="BB1346" t="s">
        <v>4982</v>
      </c>
      <c r="BY1346" t="s">
        <v>13644</v>
      </c>
      <c r="BZ1346" t="s">
        <v>14505</v>
      </c>
    </row>
    <row r="1347" spans="12:78" x14ac:dyDescent="0.25">
      <c r="L1347" s="8"/>
      <c r="M1347" s="8"/>
      <c r="N1347" s="8"/>
      <c r="O1347" s="8"/>
      <c r="AE1347" t="s">
        <v>81</v>
      </c>
      <c r="AF1347" t="s">
        <v>7906</v>
      </c>
      <c r="AG1347" t="s">
        <v>4414</v>
      </c>
      <c r="AH1347" t="s">
        <v>7907</v>
      </c>
      <c r="AI1347" t="s">
        <v>1299</v>
      </c>
      <c r="AK1347" t="s">
        <v>7908</v>
      </c>
      <c r="AL1347" t="s">
        <v>1301</v>
      </c>
      <c r="AN1347" s="59" t="s">
        <v>7899</v>
      </c>
      <c r="AP1347" s="59" t="s">
        <v>10971</v>
      </c>
      <c r="AT1347" s="150"/>
      <c r="AU1347" s="150"/>
      <c r="AV1347" s="150"/>
      <c r="AX1347" s="1" t="str">
        <f t="shared" si="205"/>
        <v/>
      </c>
      <c r="AY1347" s="1" t="str">
        <f t="shared" si="206"/>
        <v/>
      </c>
      <c r="BA1347" t="s">
        <v>4991</v>
      </c>
      <c r="BB1347" t="s">
        <v>4982</v>
      </c>
      <c r="BY1347" t="s">
        <v>6025</v>
      </c>
      <c r="BZ1347" t="s">
        <v>14505</v>
      </c>
    </row>
    <row r="1348" spans="12:78" x14ac:dyDescent="0.25">
      <c r="L1348" s="8"/>
      <c r="M1348" s="8"/>
      <c r="N1348" s="8"/>
      <c r="O1348" s="8"/>
      <c r="AE1348" t="s">
        <v>81</v>
      </c>
      <c r="AF1348" t="s">
        <v>12120</v>
      </c>
      <c r="AG1348" t="s">
        <v>6491</v>
      </c>
      <c r="AH1348" t="s">
        <v>12121</v>
      </c>
      <c r="AI1348" t="s">
        <v>1299</v>
      </c>
      <c r="AK1348" t="s">
        <v>12122</v>
      </c>
      <c r="AL1348" t="s">
        <v>1301</v>
      </c>
      <c r="AN1348" s="59" t="s">
        <v>7899</v>
      </c>
      <c r="AP1348" s="59" t="s">
        <v>10972</v>
      </c>
      <c r="AT1348" s="150"/>
      <c r="AU1348" s="150"/>
      <c r="AV1348" s="150"/>
      <c r="AX1348" s="1" t="str">
        <f t="shared" si="205"/>
        <v/>
      </c>
      <c r="AY1348" s="1" t="str">
        <f t="shared" si="206"/>
        <v/>
      </c>
      <c r="BA1348" t="s">
        <v>4992</v>
      </c>
      <c r="BB1348" t="s">
        <v>4982</v>
      </c>
      <c r="BY1348" t="s">
        <v>6039</v>
      </c>
      <c r="BZ1348" t="s">
        <v>14505</v>
      </c>
    </row>
    <row r="1349" spans="12:78" x14ac:dyDescent="0.25">
      <c r="L1349" s="8"/>
      <c r="M1349" s="8"/>
      <c r="N1349" s="8"/>
      <c r="O1349" s="8"/>
      <c r="AE1349" t="s">
        <v>81</v>
      </c>
      <c r="AF1349" t="s">
        <v>81</v>
      </c>
      <c r="AG1349" t="s">
        <v>81</v>
      </c>
      <c r="AH1349" t="s">
        <v>81</v>
      </c>
      <c r="AI1349" t="s">
        <v>1299</v>
      </c>
      <c r="AK1349" t="s">
        <v>81</v>
      </c>
      <c r="AL1349" t="s">
        <v>1301</v>
      </c>
      <c r="AN1349" s="59" t="s">
        <v>7899</v>
      </c>
      <c r="AP1349" s="59" t="s">
        <v>10973</v>
      </c>
      <c r="AT1349" s="150"/>
      <c r="AU1349" s="150"/>
      <c r="AV1349" s="150"/>
      <c r="AX1349" s="1" t="str">
        <f t="shared" si="205"/>
        <v/>
      </c>
      <c r="AY1349" s="1" t="str">
        <f t="shared" si="206"/>
        <v/>
      </c>
      <c r="BA1349" t="s">
        <v>4993</v>
      </c>
      <c r="BB1349" t="s">
        <v>4982</v>
      </c>
      <c r="BY1349" t="s">
        <v>6024</v>
      </c>
      <c r="BZ1349" t="s">
        <v>14505</v>
      </c>
    </row>
    <row r="1350" spans="12:78" x14ac:dyDescent="0.25">
      <c r="L1350" s="8"/>
      <c r="M1350" s="8"/>
      <c r="N1350" s="8"/>
      <c r="O1350" s="8"/>
      <c r="AE1350" t="s">
        <v>81</v>
      </c>
      <c r="AF1350" t="s">
        <v>81</v>
      </c>
      <c r="AG1350" t="s">
        <v>81</v>
      </c>
      <c r="AH1350" t="s">
        <v>81</v>
      </c>
      <c r="AI1350" t="s">
        <v>1299</v>
      </c>
      <c r="AK1350" t="s">
        <v>81</v>
      </c>
      <c r="AL1350" t="s">
        <v>1301</v>
      </c>
      <c r="AN1350" s="59" t="s">
        <v>7899</v>
      </c>
      <c r="AP1350" s="59" t="s">
        <v>10974</v>
      </c>
      <c r="AT1350" s="150"/>
      <c r="AU1350" s="150"/>
      <c r="AV1350" s="150"/>
      <c r="AX1350" s="1" t="str">
        <f t="shared" ref="AX1350:AX1413" si="207">IF(AU1350="","",CONCATENATE("(",RIGHT(AU1350,5),"-",RIGHT(AV1350,5),")"))</f>
        <v/>
      </c>
      <c r="AY1350" s="1" t="str">
        <f t="shared" ref="AY1350:AY1413" si="208">IF(AT1366=AT1350,"",CONCATENATE(IF(AT1365=AT1350,AX1365,""),IF(AT1364=AT1350,AX1364,""),IF(AT1363=AT1350,AX1363,""),IF(AT1362=AT1350,AX1362,""),IF(AT1361=AT1350,AX1361,""),IF(AT1360=AT1350,AX1360,""),IF(AT1359=AT1350,AX1359,""),IF(AT1358=AT1350,AX1358,""),IF(AT1357=AT1350,AX1357,""),IF(AT1356=AT1350,AX1356,""),IF(AT1355=AT1350,AX1355,""),IF(AT1354=AT1350,AX1354,""),IF(AT1353=AT1350,AX1353,""),IF(AT1352=AT1350,AX1352,""),IF(AT1351=AT1350,AX1351,""),IF(AT1349=AT1350,AX1349,""),AX1350))</f>
        <v/>
      </c>
      <c r="BA1350" t="s">
        <v>4994</v>
      </c>
      <c r="BB1350" t="s">
        <v>4982</v>
      </c>
      <c r="BY1350" t="s">
        <v>6023</v>
      </c>
      <c r="BZ1350" t="s">
        <v>14505</v>
      </c>
    </row>
    <row r="1351" spans="12:78" x14ac:dyDescent="0.25">
      <c r="L1351" s="8"/>
      <c r="M1351" s="8"/>
      <c r="N1351" s="8"/>
      <c r="O1351" s="8"/>
      <c r="AE1351" t="s">
        <v>81</v>
      </c>
      <c r="AF1351" t="s">
        <v>81</v>
      </c>
      <c r="AG1351" t="s">
        <v>81</v>
      </c>
      <c r="AH1351" t="s">
        <v>81</v>
      </c>
      <c r="AI1351" t="s">
        <v>1299</v>
      </c>
      <c r="AK1351" t="s">
        <v>81</v>
      </c>
      <c r="AL1351" t="s">
        <v>1301</v>
      </c>
      <c r="AN1351" s="59" t="s">
        <v>7899</v>
      </c>
      <c r="AP1351" s="59" t="s">
        <v>10975</v>
      </c>
      <c r="AT1351" s="150"/>
      <c r="AU1351" s="150"/>
      <c r="AV1351" s="150"/>
      <c r="AX1351" s="1" t="str">
        <f t="shared" si="207"/>
        <v/>
      </c>
      <c r="AY1351" s="1" t="str">
        <f t="shared" si="208"/>
        <v/>
      </c>
      <c r="BA1351" t="s">
        <v>4995</v>
      </c>
      <c r="BB1351" t="s">
        <v>4982</v>
      </c>
      <c r="BY1351" t="s">
        <v>6022</v>
      </c>
      <c r="BZ1351" t="s">
        <v>14505</v>
      </c>
    </row>
    <row r="1352" spans="12:78" x14ac:dyDescent="0.25">
      <c r="L1352" s="8"/>
      <c r="M1352" s="8"/>
      <c r="N1352" s="8"/>
      <c r="O1352" s="8"/>
      <c r="AE1352" t="s">
        <v>81</v>
      </c>
      <c r="AF1352" t="s">
        <v>81</v>
      </c>
      <c r="AG1352" t="s">
        <v>81</v>
      </c>
      <c r="AH1352" t="s">
        <v>81</v>
      </c>
      <c r="AI1352" t="s">
        <v>1299</v>
      </c>
      <c r="AK1352" t="s">
        <v>81</v>
      </c>
      <c r="AL1352" t="s">
        <v>1301</v>
      </c>
      <c r="AN1352" s="59" t="s">
        <v>7899</v>
      </c>
      <c r="AP1352" s="59" t="s">
        <v>10976</v>
      </c>
      <c r="AT1352" s="150"/>
      <c r="AU1352" s="150"/>
      <c r="AV1352" s="150"/>
      <c r="AX1352" s="1" t="str">
        <f t="shared" si="207"/>
        <v/>
      </c>
      <c r="AY1352" s="1" t="str">
        <f t="shared" si="208"/>
        <v/>
      </c>
      <c r="BA1352" t="s">
        <v>4996</v>
      </c>
      <c r="BB1352" t="s">
        <v>4982</v>
      </c>
      <c r="BY1352" t="s">
        <v>6021</v>
      </c>
      <c r="BZ1352" t="s">
        <v>14505</v>
      </c>
    </row>
    <row r="1353" spans="12:78" x14ac:dyDescent="0.25">
      <c r="L1353" s="8"/>
      <c r="M1353" s="8"/>
      <c r="N1353" s="8"/>
      <c r="O1353" s="8"/>
      <c r="AE1353" t="s">
        <v>81</v>
      </c>
      <c r="AF1353" t="s">
        <v>81</v>
      </c>
      <c r="AG1353" t="s">
        <v>81</v>
      </c>
      <c r="AH1353" t="s">
        <v>81</v>
      </c>
      <c r="AI1353" t="s">
        <v>1299</v>
      </c>
      <c r="AK1353" t="s">
        <v>81</v>
      </c>
      <c r="AL1353" t="s">
        <v>1301</v>
      </c>
      <c r="AN1353" s="59" t="s">
        <v>7899</v>
      </c>
      <c r="AP1353" s="59" t="s">
        <v>10977</v>
      </c>
      <c r="AT1353" s="150"/>
      <c r="AU1353" s="150"/>
      <c r="AV1353" s="150"/>
      <c r="AX1353" s="1" t="str">
        <f t="shared" si="207"/>
        <v/>
      </c>
      <c r="AY1353" s="1" t="str">
        <f t="shared" si="208"/>
        <v/>
      </c>
      <c r="BA1353" t="s">
        <v>4997</v>
      </c>
      <c r="BB1353" t="s">
        <v>4982</v>
      </c>
      <c r="BY1353" t="s">
        <v>5643</v>
      </c>
      <c r="BZ1353" t="s">
        <v>14505</v>
      </c>
    </row>
    <row r="1354" spans="12:78" x14ac:dyDescent="0.25">
      <c r="L1354" s="8"/>
      <c r="M1354" s="8"/>
      <c r="N1354" s="8"/>
      <c r="O1354" s="8"/>
      <c r="AE1354" t="s">
        <v>81</v>
      </c>
      <c r="AF1354" t="s">
        <v>81</v>
      </c>
      <c r="AG1354" t="s">
        <v>81</v>
      </c>
      <c r="AH1354" t="s">
        <v>81</v>
      </c>
      <c r="AI1354" t="s">
        <v>1299</v>
      </c>
      <c r="AK1354" t="s">
        <v>81</v>
      </c>
      <c r="AL1354" t="s">
        <v>1301</v>
      </c>
      <c r="AN1354" s="59" t="s">
        <v>7899</v>
      </c>
      <c r="AP1354" s="59" t="s">
        <v>10978</v>
      </c>
      <c r="AT1354" s="150"/>
      <c r="AU1354" s="150"/>
      <c r="AV1354" s="150"/>
      <c r="AX1354" s="1" t="str">
        <f t="shared" si="207"/>
        <v/>
      </c>
      <c r="AY1354" s="1" t="str">
        <f t="shared" si="208"/>
        <v/>
      </c>
      <c r="BA1354" t="s">
        <v>4998</v>
      </c>
      <c r="BB1354" t="s">
        <v>4982</v>
      </c>
      <c r="BY1354" t="s">
        <v>13645</v>
      </c>
      <c r="BZ1354" t="s">
        <v>14505</v>
      </c>
    </row>
    <row r="1355" spans="12:78" x14ac:dyDescent="0.25">
      <c r="L1355" s="8"/>
      <c r="M1355" s="8"/>
      <c r="N1355" s="8"/>
      <c r="O1355" s="8"/>
      <c r="AE1355" t="s">
        <v>81</v>
      </c>
      <c r="AF1355" t="s">
        <v>81</v>
      </c>
      <c r="AG1355" t="s">
        <v>81</v>
      </c>
      <c r="AH1355" t="s">
        <v>81</v>
      </c>
      <c r="AI1355" t="s">
        <v>1299</v>
      </c>
      <c r="AK1355" t="s">
        <v>81</v>
      </c>
      <c r="AL1355" t="s">
        <v>1301</v>
      </c>
      <c r="AN1355" s="59" t="s">
        <v>7899</v>
      </c>
      <c r="AP1355" s="59" t="s">
        <v>10979</v>
      </c>
      <c r="AT1355" s="150"/>
      <c r="AU1355" s="150"/>
      <c r="AV1355" s="150"/>
      <c r="AX1355" s="1" t="str">
        <f t="shared" si="207"/>
        <v/>
      </c>
      <c r="AY1355" s="1" t="str">
        <f t="shared" si="208"/>
        <v/>
      </c>
      <c r="BA1355" t="s">
        <v>4999</v>
      </c>
      <c r="BB1355" t="s">
        <v>4982</v>
      </c>
      <c r="BY1355" t="s">
        <v>13646</v>
      </c>
      <c r="BZ1355" t="s">
        <v>14505</v>
      </c>
    </row>
    <row r="1356" spans="12:78" x14ac:dyDescent="0.25">
      <c r="L1356" s="8"/>
      <c r="M1356" s="8"/>
      <c r="N1356" s="8"/>
      <c r="O1356" s="8"/>
      <c r="AE1356" t="s">
        <v>81</v>
      </c>
      <c r="AF1356" t="s">
        <v>81</v>
      </c>
      <c r="AG1356" t="s">
        <v>81</v>
      </c>
      <c r="AH1356" t="s">
        <v>81</v>
      </c>
      <c r="AI1356" t="s">
        <v>1299</v>
      </c>
      <c r="AK1356" t="s">
        <v>81</v>
      </c>
      <c r="AL1356" t="s">
        <v>1301</v>
      </c>
      <c r="AN1356" s="59" t="s">
        <v>7899</v>
      </c>
      <c r="AP1356" s="59" t="s">
        <v>10980</v>
      </c>
      <c r="AT1356" s="150"/>
      <c r="AU1356" s="150"/>
      <c r="AV1356" s="150"/>
      <c r="AX1356" s="1" t="str">
        <f t="shared" si="207"/>
        <v/>
      </c>
      <c r="AY1356" s="1" t="str">
        <f t="shared" si="208"/>
        <v/>
      </c>
      <c r="BA1356" t="s">
        <v>5000</v>
      </c>
      <c r="BB1356" t="s">
        <v>4982</v>
      </c>
      <c r="BY1356" t="s">
        <v>5352</v>
      </c>
      <c r="BZ1356" t="s">
        <v>14505</v>
      </c>
    </row>
    <row r="1357" spans="12:78" x14ac:dyDescent="0.25">
      <c r="L1357" s="8"/>
      <c r="M1357" s="8"/>
      <c r="N1357" s="8"/>
      <c r="O1357" s="8"/>
      <c r="AE1357" t="s">
        <v>81</v>
      </c>
      <c r="AF1357" t="s">
        <v>154</v>
      </c>
      <c r="AG1357" t="s">
        <v>155</v>
      </c>
      <c r="AH1357" t="s">
        <v>1558</v>
      </c>
      <c r="AI1357" t="s">
        <v>1299</v>
      </c>
      <c r="AK1357" t="s">
        <v>1559</v>
      </c>
      <c r="AL1357" t="s">
        <v>1301</v>
      </c>
      <c r="AN1357" s="59" t="s">
        <v>7899</v>
      </c>
      <c r="AP1357" s="59" t="s">
        <v>10981</v>
      </c>
      <c r="AT1357" s="150"/>
      <c r="AU1357" s="150"/>
      <c r="AV1357" s="150"/>
      <c r="AX1357" s="1" t="str">
        <f t="shared" si="207"/>
        <v/>
      </c>
      <c r="AY1357" s="1" t="str">
        <f t="shared" si="208"/>
        <v/>
      </c>
      <c r="BA1357" t="s">
        <v>5001</v>
      </c>
      <c r="BB1357" t="s">
        <v>4982</v>
      </c>
      <c r="BY1357" t="s">
        <v>5351</v>
      </c>
      <c r="BZ1357" t="s">
        <v>14505</v>
      </c>
    </row>
    <row r="1358" spans="12:78" x14ac:dyDescent="0.25">
      <c r="L1358" s="8"/>
      <c r="M1358" s="8"/>
      <c r="N1358" s="8"/>
      <c r="O1358" s="8"/>
      <c r="AE1358" t="s">
        <v>630</v>
      </c>
      <c r="AF1358" t="s">
        <v>86</v>
      </c>
      <c r="AG1358" t="s">
        <v>87</v>
      </c>
      <c r="AH1358" t="s">
        <v>1560</v>
      </c>
      <c r="AI1358" t="s">
        <v>1299</v>
      </c>
      <c r="AK1358" t="s">
        <v>1561</v>
      </c>
      <c r="AL1358" t="s">
        <v>1301</v>
      </c>
      <c r="AN1358" s="59" t="s">
        <v>12123</v>
      </c>
      <c r="AP1358" s="59" t="s">
        <v>10982</v>
      </c>
      <c r="AT1358" s="150"/>
      <c r="AU1358" s="150"/>
      <c r="AV1358" s="150"/>
      <c r="AX1358" s="1" t="str">
        <f t="shared" si="207"/>
        <v/>
      </c>
      <c r="AY1358" s="1" t="str">
        <f t="shared" si="208"/>
        <v/>
      </c>
      <c r="BA1358" t="s">
        <v>5002</v>
      </c>
      <c r="BB1358" t="s">
        <v>4982</v>
      </c>
      <c r="BY1358" t="s">
        <v>5350</v>
      </c>
      <c r="BZ1358" t="s">
        <v>14505</v>
      </c>
    </row>
    <row r="1359" spans="12:78" x14ac:dyDescent="0.25">
      <c r="L1359" s="8"/>
      <c r="M1359" s="8"/>
      <c r="N1359" s="8"/>
      <c r="O1359" s="8"/>
      <c r="AE1359" t="s">
        <v>81</v>
      </c>
      <c r="AF1359" t="s">
        <v>92</v>
      </c>
      <c r="AG1359" t="s">
        <v>93</v>
      </c>
      <c r="AH1359" t="s">
        <v>81</v>
      </c>
      <c r="AI1359" t="s">
        <v>1299</v>
      </c>
      <c r="AK1359" t="s">
        <v>81</v>
      </c>
      <c r="AL1359" t="s">
        <v>1301</v>
      </c>
      <c r="AN1359" s="59" t="s">
        <v>12123</v>
      </c>
      <c r="AP1359" s="59" t="s">
        <v>10983</v>
      </c>
      <c r="AT1359" s="150"/>
      <c r="AU1359" s="150"/>
      <c r="AV1359" s="150"/>
      <c r="AX1359" s="1" t="str">
        <f t="shared" si="207"/>
        <v/>
      </c>
      <c r="AY1359" s="1" t="str">
        <f t="shared" si="208"/>
        <v/>
      </c>
      <c r="BA1359" t="s">
        <v>5003</v>
      </c>
      <c r="BB1359" t="s">
        <v>4982</v>
      </c>
      <c r="BY1359" t="s">
        <v>5361</v>
      </c>
      <c r="BZ1359" t="s">
        <v>14505</v>
      </c>
    </row>
    <row r="1360" spans="12:78" x14ac:dyDescent="0.25">
      <c r="L1360" s="8"/>
      <c r="M1360" s="8"/>
      <c r="N1360" s="8"/>
      <c r="O1360" s="8"/>
      <c r="AE1360" t="s">
        <v>81</v>
      </c>
      <c r="AF1360" t="s">
        <v>96</v>
      </c>
      <c r="AG1360" t="s">
        <v>97</v>
      </c>
      <c r="AH1360" t="s">
        <v>81</v>
      </c>
      <c r="AI1360" t="s">
        <v>1299</v>
      </c>
      <c r="AK1360" t="s">
        <v>81</v>
      </c>
      <c r="AL1360" t="s">
        <v>1301</v>
      </c>
      <c r="AN1360" s="59" t="s">
        <v>12123</v>
      </c>
      <c r="AP1360" s="59" t="s">
        <v>10984</v>
      </c>
      <c r="AT1360" s="150"/>
      <c r="AU1360" s="150"/>
      <c r="AV1360" s="150"/>
      <c r="AX1360" s="1" t="str">
        <f t="shared" si="207"/>
        <v/>
      </c>
      <c r="AY1360" s="1" t="str">
        <f t="shared" si="208"/>
        <v/>
      </c>
      <c r="BA1360" t="s">
        <v>5004</v>
      </c>
      <c r="BB1360" t="s">
        <v>4982</v>
      </c>
      <c r="BY1360" t="s">
        <v>5360</v>
      </c>
      <c r="BZ1360" t="s">
        <v>14505</v>
      </c>
    </row>
    <row r="1361" spans="12:78" x14ac:dyDescent="0.25">
      <c r="L1361" s="8"/>
      <c r="M1361" s="8"/>
      <c r="N1361" s="8"/>
      <c r="O1361" s="8"/>
      <c r="AE1361" t="s">
        <v>81</v>
      </c>
      <c r="AF1361" t="s">
        <v>100</v>
      </c>
      <c r="AG1361" t="s">
        <v>101</v>
      </c>
      <c r="AH1361" t="s">
        <v>81</v>
      </c>
      <c r="AI1361" t="s">
        <v>1299</v>
      </c>
      <c r="AK1361" t="s">
        <v>81</v>
      </c>
      <c r="AL1361" t="s">
        <v>1301</v>
      </c>
      <c r="AN1361" s="59" t="s">
        <v>12123</v>
      </c>
      <c r="AP1361" s="59" t="s">
        <v>10985</v>
      </c>
      <c r="AT1361" s="150"/>
      <c r="AU1361" s="150"/>
      <c r="AV1361" s="150"/>
      <c r="AX1361" s="1" t="str">
        <f t="shared" si="207"/>
        <v/>
      </c>
      <c r="AY1361" s="1" t="str">
        <f t="shared" si="208"/>
        <v/>
      </c>
      <c r="BA1361" t="s">
        <v>5005</v>
      </c>
      <c r="BB1361" t="s">
        <v>4982</v>
      </c>
      <c r="BY1361" t="s">
        <v>5359</v>
      </c>
      <c r="BZ1361" t="s">
        <v>14505</v>
      </c>
    </row>
    <row r="1362" spans="12:78" x14ac:dyDescent="0.25">
      <c r="L1362" s="8"/>
      <c r="M1362" s="8"/>
      <c r="N1362" s="8"/>
      <c r="O1362" s="8"/>
      <c r="AE1362" t="s">
        <v>81</v>
      </c>
      <c r="AF1362" t="s">
        <v>104</v>
      </c>
      <c r="AG1362" t="s">
        <v>105</v>
      </c>
      <c r="AH1362" t="s">
        <v>81</v>
      </c>
      <c r="AI1362" t="s">
        <v>1299</v>
      </c>
      <c r="AK1362" t="s">
        <v>81</v>
      </c>
      <c r="AL1362" t="s">
        <v>1301</v>
      </c>
      <c r="AN1362" s="59" t="s">
        <v>12123</v>
      </c>
      <c r="AP1362" s="59" t="s">
        <v>10986</v>
      </c>
      <c r="AT1362" s="150"/>
      <c r="AU1362" s="150"/>
      <c r="AV1362" s="150"/>
      <c r="AX1362" s="1" t="str">
        <f t="shared" si="207"/>
        <v/>
      </c>
      <c r="AY1362" s="1" t="str">
        <f t="shared" si="208"/>
        <v/>
      </c>
      <c r="BA1362" t="s">
        <v>5006</v>
      </c>
      <c r="BB1362" t="s">
        <v>4982</v>
      </c>
      <c r="BY1362" t="s">
        <v>5358</v>
      </c>
      <c r="BZ1362" t="s">
        <v>14505</v>
      </c>
    </row>
    <row r="1363" spans="12:78" x14ac:dyDescent="0.25">
      <c r="L1363" s="8"/>
      <c r="M1363" s="8"/>
      <c r="N1363" s="8"/>
      <c r="O1363" s="8"/>
      <c r="AE1363" t="s">
        <v>81</v>
      </c>
      <c r="AF1363" t="s">
        <v>108</v>
      </c>
      <c r="AG1363" t="s">
        <v>109</v>
      </c>
      <c r="AH1363" t="s">
        <v>81</v>
      </c>
      <c r="AI1363" t="s">
        <v>1299</v>
      </c>
      <c r="AK1363" t="s">
        <v>81</v>
      </c>
      <c r="AL1363" t="s">
        <v>1301</v>
      </c>
      <c r="AN1363" s="59" t="s">
        <v>12123</v>
      </c>
      <c r="AP1363" s="59" t="s">
        <v>10987</v>
      </c>
      <c r="AT1363" s="150"/>
      <c r="AU1363" s="150"/>
      <c r="AV1363" s="150"/>
      <c r="AX1363" s="1" t="str">
        <f t="shared" si="207"/>
        <v/>
      </c>
      <c r="AY1363" s="1" t="str">
        <f t="shared" si="208"/>
        <v/>
      </c>
      <c r="BA1363" t="s">
        <v>5007</v>
      </c>
      <c r="BB1363" t="s">
        <v>4982</v>
      </c>
      <c r="BY1363" t="s">
        <v>5357</v>
      </c>
      <c r="BZ1363" t="s">
        <v>14505</v>
      </c>
    </row>
    <row r="1364" spans="12:78" x14ac:dyDescent="0.25">
      <c r="L1364" s="8"/>
      <c r="M1364" s="8"/>
      <c r="N1364" s="8"/>
      <c r="O1364" s="8"/>
      <c r="AE1364" t="s">
        <v>81</v>
      </c>
      <c r="AF1364" t="s">
        <v>1180</v>
      </c>
      <c r="AG1364" t="s">
        <v>841</v>
      </c>
      <c r="AH1364" t="s">
        <v>81</v>
      </c>
      <c r="AI1364" t="s">
        <v>1299</v>
      </c>
      <c r="AK1364" t="s">
        <v>81</v>
      </c>
      <c r="AL1364" t="s">
        <v>1301</v>
      </c>
      <c r="AN1364" s="59" t="s">
        <v>12123</v>
      </c>
      <c r="AP1364" s="59" t="s">
        <v>10988</v>
      </c>
      <c r="AT1364" s="150"/>
      <c r="AU1364" s="150"/>
      <c r="AV1364" s="150"/>
      <c r="AX1364" s="1" t="str">
        <f t="shared" si="207"/>
        <v/>
      </c>
      <c r="AY1364" s="1" t="str">
        <f t="shared" si="208"/>
        <v/>
      </c>
      <c r="BA1364" t="s">
        <v>5008</v>
      </c>
      <c r="BB1364" t="s">
        <v>4982</v>
      </c>
      <c r="BY1364" t="s">
        <v>5356</v>
      </c>
      <c r="BZ1364" t="s">
        <v>14505</v>
      </c>
    </row>
    <row r="1365" spans="12:78" x14ac:dyDescent="0.25">
      <c r="L1365" s="8"/>
      <c r="M1365" s="8"/>
      <c r="N1365" s="8"/>
      <c r="O1365" s="8"/>
      <c r="AE1365" t="s">
        <v>81</v>
      </c>
      <c r="AF1365" t="s">
        <v>1180</v>
      </c>
      <c r="AG1365" t="s">
        <v>841</v>
      </c>
      <c r="AH1365" t="s">
        <v>81</v>
      </c>
      <c r="AI1365" t="s">
        <v>1299</v>
      </c>
      <c r="AK1365" t="s">
        <v>81</v>
      </c>
      <c r="AL1365" t="s">
        <v>1301</v>
      </c>
      <c r="AN1365" s="59" t="s">
        <v>12123</v>
      </c>
      <c r="AP1365" s="59" t="s">
        <v>10989</v>
      </c>
      <c r="AT1365" s="150"/>
      <c r="AU1365" s="150"/>
      <c r="AV1365" s="150"/>
      <c r="AX1365" s="1" t="str">
        <f t="shared" si="207"/>
        <v/>
      </c>
      <c r="AY1365" s="1" t="str">
        <f t="shared" si="208"/>
        <v/>
      </c>
      <c r="BA1365" t="s">
        <v>1879</v>
      </c>
      <c r="BB1365" t="s">
        <v>4982</v>
      </c>
      <c r="BY1365" t="s">
        <v>5349</v>
      </c>
      <c r="BZ1365" t="s">
        <v>14505</v>
      </c>
    </row>
    <row r="1366" spans="12:78" x14ac:dyDescent="0.25">
      <c r="L1366" s="8"/>
      <c r="M1366" s="8"/>
      <c r="N1366" s="8"/>
      <c r="O1366" s="8"/>
      <c r="AE1366" t="s">
        <v>81</v>
      </c>
      <c r="AF1366" t="s">
        <v>1180</v>
      </c>
      <c r="AG1366" t="s">
        <v>841</v>
      </c>
      <c r="AH1366" t="s">
        <v>81</v>
      </c>
      <c r="AI1366" t="s">
        <v>1299</v>
      </c>
      <c r="AK1366" t="s">
        <v>81</v>
      </c>
      <c r="AL1366" t="s">
        <v>1301</v>
      </c>
      <c r="AN1366" s="59" t="s">
        <v>12123</v>
      </c>
      <c r="AP1366" s="59" t="s">
        <v>10990</v>
      </c>
      <c r="AT1366" s="150"/>
      <c r="AU1366" s="150"/>
      <c r="AV1366" s="150"/>
      <c r="AX1366" s="1" t="str">
        <f t="shared" si="207"/>
        <v/>
      </c>
      <c r="AY1366" s="1" t="str">
        <f t="shared" si="208"/>
        <v/>
      </c>
      <c r="BA1366" t="s">
        <v>1887</v>
      </c>
      <c r="BB1366" t="s">
        <v>4982</v>
      </c>
      <c r="BY1366" t="s">
        <v>5348</v>
      </c>
      <c r="BZ1366" t="s">
        <v>14505</v>
      </c>
    </row>
    <row r="1367" spans="12:78" x14ac:dyDescent="0.25">
      <c r="L1367" s="8"/>
      <c r="M1367" s="8"/>
      <c r="N1367" s="8"/>
      <c r="O1367" s="8"/>
      <c r="AE1367" t="s">
        <v>81</v>
      </c>
      <c r="AF1367" t="s">
        <v>81</v>
      </c>
      <c r="AG1367" t="s">
        <v>81</v>
      </c>
      <c r="AH1367" t="s">
        <v>81</v>
      </c>
      <c r="AI1367" t="s">
        <v>1299</v>
      </c>
      <c r="AK1367" t="s">
        <v>81</v>
      </c>
      <c r="AL1367" t="s">
        <v>1301</v>
      </c>
      <c r="AN1367" s="59" t="s">
        <v>12123</v>
      </c>
      <c r="AP1367" s="59" t="s">
        <v>10991</v>
      </c>
      <c r="AT1367" s="150"/>
      <c r="AU1367" s="150"/>
      <c r="AV1367" s="150"/>
      <c r="AX1367" s="1" t="str">
        <f t="shared" si="207"/>
        <v/>
      </c>
      <c r="AY1367" s="1" t="str">
        <f t="shared" si="208"/>
        <v/>
      </c>
      <c r="BA1367" t="s">
        <v>5009</v>
      </c>
      <c r="BB1367" t="s">
        <v>4982</v>
      </c>
      <c r="BY1367" t="s">
        <v>13647</v>
      </c>
      <c r="BZ1367" t="s">
        <v>14505</v>
      </c>
    </row>
    <row r="1368" spans="12:78" x14ac:dyDescent="0.25">
      <c r="L1368" s="8"/>
      <c r="M1368" s="8"/>
      <c r="N1368" s="8"/>
      <c r="O1368" s="8"/>
      <c r="AE1368" t="s">
        <v>81</v>
      </c>
      <c r="AF1368" t="s">
        <v>81</v>
      </c>
      <c r="AG1368" t="s">
        <v>81</v>
      </c>
      <c r="AH1368" t="s">
        <v>81</v>
      </c>
      <c r="AI1368" t="s">
        <v>1299</v>
      </c>
      <c r="AK1368" t="s">
        <v>81</v>
      </c>
      <c r="AL1368" t="s">
        <v>1301</v>
      </c>
      <c r="AN1368" s="59" t="s">
        <v>12123</v>
      </c>
      <c r="AP1368" s="59" t="s">
        <v>10992</v>
      </c>
      <c r="AT1368" s="150"/>
      <c r="AU1368" s="150"/>
      <c r="AV1368" s="150"/>
      <c r="AX1368" s="1" t="str">
        <f t="shared" si="207"/>
        <v/>
      </c>
      <c r="AY1368" s="1" t="str">
        <f t="shared" si="208"/>
        <v/>
      </c>
      <c r="BA1368" t="s">
        <v>5010</v>
      </c>
      <c r="BB1368" t="s">
        <v>4982</v>
      </c>
      <c r="BY1368" t="s">
        <v>6074</v>
      </c>
      <c r="BZ1368" t="s">
        <v>14505</v>
      </c>
    </row>
    <row r="1369" spans="12:78" x14ac:dyDescent="0.25">
      <c r="L1369" s="8"/>
      <c r="M1369" s="8"/>
      <c r="N1369" s="8"/>
      <c r="O1369" s="8"/>
      <c r="AE1369" t="s">
        <v>81</v>
      </c>
      <c r="AF1369" t="s">
        <v>81</v>
      </c>
      <c r="AG1369" t="s">
        <v>81</v>
      </c>
      <c r="AH1369" t="s">
        <v>81</v>
      </c>
      <c r="AI1369" t="s">
        <v>1299</v>
      </c>
      <c r="AK1369" t="s">
        <v>81</v>
      </c>
      <c r="AL1369" t="s">
        <v>1301</v>
      </c>
      <c r="AN1369" s="59" t="s">
        <v>12123</v>
      </c>
      <c r="AP1369" s="59" t="s">
        <v>10993</v>
      </c>
      <c r="AT1369" s="150"/>
      <c r="AU1369" s="150"/>
      <c r="AV1369" s="150"/>
      <c r="AX1369" s="1" t="str">
        <f t="shared" si="207"/>
        <v/>
      </c>
      <c r="AY1369" s="1" t="str">
        <f t="shared" si="208"/>
        <v/>
      </c>
      <c r="BA1369" t="s">
        <v>5011</v>
      </c>
      <c r="BB1369" t="s">
        <v>4982</v>
      </c>
      <c r="BY1369" t="s">
        <v>5673</v>
      </c>
      <c r="BZ1369" t="s">
        <v>14505</v>
      </c>
    </row>
    <row r="1370" spans="12:78" x14ac:dyDescent="0.25">
      <c r="L1370" s="8"/>
      <c r="M1370" s="8"/>
      <c r="N1370" s="8"/>
      <c r="O1370" s="8"/>
      <c r="AE1370" t="s">
        <v>81</v>
      </c>
      <c r="AF1370" t="s">
        <v>81</v>
      </c>
      <c r="AG1370" t="s">
        <v>81</v>
      </c>
      <c r="AH1370" t="s">
        <v>81</v>
      </c>
      <c r="AI1370" t="s">
        <v>1299</v>
      </c>
      <c r="AK1370" t="s">
        <v>81</v>
      </c>
      <c r="AL1370" t="s">
        <v>1301</v>
      </c>
      <c r="AN1370" s="59" t="s">
        <v>12123</v>
      </c>
      <c r="AP1370" s="59" t="s">
        <v>10994</v>
      </c>
      <c r="AT1370" s="150"/>
      <c r="AU1370" s="150"/>
      <c r="AV1370" s="150"/>
      <c r="AX1370" s="1" t="str">
        <f t="shared" si="207"/>
        <v/>
      </c>
      <c r="AY1370" s="1" t="str">
        <f t="shared" si="208"/>
        <v/>
      </c>
      <c r="BA1370" t="s">
        <v>5012</v>
      </c>
      <c r="BB1370" t="s">
        <v>4982</v>
      </c>
      <c r="BY1370" t="s">
        <v>5672</v>
      </c>
      <c r="BZ1370" t="s">
        <v>14505</v>
      </c>
    </row>
    <row r="1371" spans="12:78" x14ac:dyDescent="0.25">
      <c r="L1371" s="8"/>
      <c r="M1371" s="8"/>
      <c r="N1371" s="8"/>
      <c r="O1371" s="8"/>
      <c r="AE1371" t="s">
        <v>81</v>
      </c>
      <c r="AF1371" t="s">
        <v>81</v>
      </c>
      <c r="AG1371" t="s">
        <v>81</v>
      </c>
      <c r="AH1371" t="s">
        <v>81</v>
      </c>
      <c r="AI1371" t="s">
        <v>1299</v>
      </c>
      <c r="AK1371" t="s">
        <v>81</v>
      </c>
      <c r="AL1371" t="s">
        <v>1301</v>
      </c>
      <c r="AN1371" s="59" t="s">
        <v>12123</v>
      </c>
      <c r="AP1371" s="59" t="s">
        <v>10995</v>
      </c>
      <c r="AT1371" s="150"/>
      <c r="AU1371" s="150"/>
      <c r="AV1371" s="150"/>
      <c r="AX1371" s="1" t="str">
        <f t="shared" si="207"/>
        <v/>
      </c>
      <c r="AY1371" s="1" t="str">
        <f t="shared" si="208"/>
        <v/>
      </c>
      <c r="BA1371" t="s">
        <v>5013</v>
      </c>
      <c r="BB1371" t="s">
        <v>4982</v>
      </c>
      <c r="BY1371" t="s">
        <v>5671</v>
      </c>
      <c r="BZ1371" t="s">
        <v>14505</v>
      </c>
    </row>
    <row r="1372" spans="12:78" x14ac:dyDescent="0.25">
      <c r="L1372" s="8"/>
      <c r="M1372" s="8"/>
      <c r="N1372" s="8"/>
      <c r="O1372" s="8"/>
      <c r="AE1372" t="s">
        <v>81</v>
      </c>
      <c r="AF1372" t="s">
        <v>81</v>
      </c>
      <c r="AG1372" t="s">
        <v>81</v>
      </c>
      <c r="AH1372" t="s">
        <v>81</v>
      </c>
      <c r="AI1372" t="s">
        <v>1299</v>
      </c>
      <c r="AK1372" t="s">
        <v>81</v>
      </c>
      <c r="AL1372" t="s">
        <v>1301</v>
      </c>
      <c r="AN1372" s="59" t="s">
        <v>12123</v>
      </c>
      <c r="AP1372" s="59" t="s">
        <v>10996</v>
      </c>
      <c r="AT1372" s="150"/>
      <c r="AU1372" s="150"/>
      <c r="AV1372" s="150"/>
      <c r="AX1372" s="1" t="str">
        <f t="shared" si="207"/>
        <v/>
      </c>
      <c r="AY1372" s="1" t="str">
        <f t="shared" si="208"/>
        <v/>
      </c>
      <c r="BA1372" t="s">
        <v>5014</v>
      </c>
      <c r="BB1372" t="s">
        <v>4982</v>
      </c>
      <c r="BY1372" t="s">
        <v>5670</v>
      </c>
      <c r="BZ1372" t="s">
        <v>14505</v>
      </c>
    </row>
    <row r="1373" spans="12:78" x14ac:dyDescent="0.25">
      <c r="L1373" s="8"/>
      <c r="M1373" s="8"/>
      <c r="N1373" s="8"/>
      <c r="O1373" s="8"/>
      <c r="AE1373" t="s">
        <v>81</v>
      </c>
      <c r="AF1373" t="s">
        <v>81</v>
      </c>
      <c r="AG1373" t="s">
        <v>81</v>
      </c>
      <c r="AH1373" t="s">
        <v>81</v>
      </c>
      <c r="AI1373" t="s">
        <v>1299</v>
      </c>
      <c r="AK1373" t="s">
        <v>81</v>
      </c>
      <c r="AL1373" t="s">
        <v>1301</v>
      </c>
      <c r="AN1373" s="59" t="s">
        <v>12123</v>
      </c>
      <c r="AP1373" s="59" t="s">
        <v>10997</v>
      </c>
      <c r="AT1373" s="150"/>
      <c r="AU1373" s="150"/>
      <c r="AV1373" s="150"/>
      <c r="AX1373" s="1" t="str">
        <f t="shared" si="207"/>
        <v/>
      </c>
      <c r="AY1373" s="1" t="str">
        <f t="shared" si="208"/>
        <v/>
      </c>
      <c r="BA1373" t="s">
        <v>5015</v>
      </c>
      <c r="BB1373" t="s">
        <v>4982</v>
      </c>
      <c r="BY1373" t="s">
        <v>5983</v>
      </c>
      <c r="BZ1373" t="s">
        <v>14505</v>
      </c>
    </row>
    <row r="1374" spans="12:78" x14ac:dyDescent="0.25">
      <c r="L1374" s="8"/>
      <c r="M1374" s="8"/>
      <c r="N1374" s="8"/>
      <c r="O1374" s="8"/>
      <c r="AE1374" t="s">
        <v>81</v>
      </c>
      <c r="AF1374" t="s">
        <v>81</v>
      </c>
      <c r="AG1374" t="s">
        <v>81</v>
      </c>
      <c r="AH1374" t="s">
        <v>81</v>
      </c>
      <c r="AI1374" t="s">
        <v>1299</v>
      </c>
      <c r="AK1374" t="s">
        <v>81</v>
      </c>
      <c r="AL1374" t="s">
        <v>1301</v>
      </c>
      <c r="AN1374" s="59" t="s">
        <v>12123</v>
      </c>
      <c r="AP1374" s="59" t="s">
        <v>10998</v>
      </c>
      <c r="AT1374" s="150"/>
      <c r="AU1374" s="150"/>
      <c r="AV1374" s="150"/>
      <c r="AX1374" s="1" t="str">
        <f t="shared" si="207"/>
        <v/>
      </c>
      <c r="AY1374" s="1" t="str">
        <f t="shared" si="208"/>
        <v/>
      </c>
      <c r="BA1374" t="s">
        <v>5016</v>
      </c>
      <c r="BB1374" t="s">
        <v>4982</v>
      </c>
      <c r="BY1374" t="s">
        <v>5982</v>
      </c>
      <c r="BZ1374" t="s">
        <v>14505</v>
      </c>
    </row>
    <row r="1375" spans="12:78" x14ac:dyDescent="0.25">
      <c r="L1375" s="8"/>
      <c r="M1375" s="8"/>
      <c r="N1375" s="8"/>
      <c r="O1375" s="8"/>
      <c r="AE1375" t="s">
        <v>81</v>
      </c>
      <c r="AF1375" t="s">
        <v>81</v>
      </c>
      <c r="AG1375" t="s">
        <v>81</v>
      </c>
      <c r="AH1375" t="s">
        <v>81</v>
      </c>
      <c r="AI1375" t="s">
        <v>1299</v>
      </c>
      <c r="AK1375" t="s">
        <v>81</v>
      </c>
      <c r="AL1375" t="s">
        <v>1301</v>
      </c>
      <c r="AN1375" s="59" t="s">
        <v>12123</v>
      </c>
      <c r="AP1375" s="59" t="s">
        <v>10999</v>
      </c>
      <c r="AT1375" s="150"/>
      <c r="AU1375" s="150"/>
      <c r="AV1375" s="150"/>
      <c r="AX1375" s="1" t="str">
        <f t="shared" si="207"/>
        <v/>
      </c>
      <c r="AY1375" s="1" t="str">
        <f t="shared" si="208"/>
        <v/>
      </c>
      <c r="BA1375" t="s">
        <v>5017</v>
      </c>
      <c r="BB1375" t="s">
        <v>4982</v>
      </c>
      <c r="BY1375" t="s">
        <v>5979</v>
      </c>
      <c r="BZ1375" t="s">
        <v>14505</v>
      </c>
    </row>
    <row r="1376" spans="12:78" x14ac:dyDescent="0.25">
      <c r="L1376" s="8"/>
      <c r="M1376" s="8"/>
      <c r="N1376" s="8"/>
      <c r="O1376" s="8"/>
      <c r="AE1376" t="s">
        <v>81</v>
      </c>
      <c r="AF1376" t="s">
        <v>81</v>
      </c>
      <c r="AG1376" t="s">
        <v>81</v>
      </c>
      <c r="AH1376" t="s">
        <v>81</v>
      </c>
      <c r="AI1376" t="s">
        <v>1299</v>
      </c>
      <c r="AK1376" t="s">
        <v>81</v>
      </c>
      <c r="AL1376" t="s">
        <v>1301</v>
      </c>
      <c r="AN1376" s="59" t="s">
        <v>12123</v>
      </c>
      <c r="AP1376" s="59" t="s">
        <v>11000</v>
      </c>
      <c r="AT1376" s="150"/>
      <c r="AU1376" s="150"/>
      <c r="AV1376" s="150"/>
      <c r="AX1376" s="1" t="str">
        <f t="shared" si="207"/>
        <v/>
      </c>
      <c r="AY1376" s="1" t="str">
        <f t="shared" si="208"/>
        <v/>
      </c>
      <c r="BA1376" t="s">
        <v>5018</v>
      </c>
      <c r="BB1376" t="s">
        <v>4982</v>
      </c>
      <c r="BY1376" t="s">
        <v>5978</v>
      </c>
      <c r="BZ1376" t="s">
        <v>14505</v>
      </c>
    </row>
    <row r="1377" spans="12:78" x14ac:dyDescent="0.25">
      <c r="L1377" s="8"/>
      <c r="M1377" s="8"/>
      <c r="N1377" s="8"/>
      <c r="O1377" s="8"/>
      <c r="AE1377" t="s">
        <v>81</v>
      </c>
      <c r="AF1377" t="s">
        <v>81</v>
      </c>
      <c r="AG1377" t="s">
        <v>81</v>
      </c>
      <c r="AH1377" t="s">
        <v>81</v>
      </c>
      <c r="AI1377" t="s">
        <v>1299</v>
      </c>
      <c r="AK1377" t="s">
        <v>81</v>
      </c>
      <c r="AL1377" t="s">
        <v>1301</v>
      </c>
      <c r="AN1377" s="59" t="s">
        <v>12123</v>
      </c>
      <c r="AP1377" s="59" t="s">
        <v>11001</v>
      </c>
      <c r="AT1377" s="150"/>
      <c r="AU1377" s="150"/>
      <c r="AV1377" s="150"/>
      <c r="AX1377" s="1" t="str">
        <f t="shared" si="207"/>
        <v/>
      </c>
      <c r="AY1377" s="1" t="str">
        <f t="shared" si="208"/>
        <v/>
      </c>
      <c r="BA1377" t="s">
        <v>5019</v>
      </c>
      <c r="BB1377" t="s">
        <v>4982</v>
      </c>
      <c r="BY1377" t="s">
        <v>5977</v>
      </c>
      <c r="BZ1377" t="s">
        <v>14505</v>
      </c>
    </row>
    <row r="1378" spans="12:78" x14ac:dyDescent="0.25">
      <c r="L1378" s="8"/>
      <c r="M1378" s="8"/>
      <c r="N1378" s="8"/>
      <c r="O1378" s="8"/>
      <c r="AE1378" t="s">
        <v>81</v>
      </c>
      <c r="AF1378" t="s">
        <v>154</v>
      </c>
      <c r="AG1378" t="s">
        <v>155</v>
      </c>
      <c r="AH1378" t="s">
        <v>1562</v>
      </c>
      <c r="AI1378" t="s">
        <v>1299</v>
      </c>
      <c r="AK1378" t="s">
        <v>1563</v>
      </c>
      <c r="AL1378" t="s">
        <v>1301</v>
      </c>
      <c r="AN1378" s="59" t="s">
        <v>12123</v>
      </c>
      <c r="AP1378" s="59" t="s">
        <v>11002</v>
      </c>
      <c r="AT1378" s="150"/>
      <c r="AU1378" s="150"/>
      <c r="AV1378" s="150"/>
      <c r="AX1378" s="1" t="str">
        <f t="shared" si="207"/>
        <v/>
      </c>
      <c r="AY1378" s="1" t="str">
        <f t="shared" si="208"/>
        <v/>
      </c>
      <c r="BA1378" t="s">
        <v>5020</v>
      </c>
      <c r="BB1378" t="s">
        <v>4982</v>
      </c>
      <c r="BY1378" t="s">
        <v>6609</v>
      </c>
      <c r="BZ1378" t="s">
        <v>14505</v>
      </c>
    </row>
    <row r="1379" spans="12:78" x14ac:dyDescent="0.25">
      <c r="L1379" s="8"/>
      <c r="M1379" s="8"/>
      <c r="N1379" s="8"/>
      <c r="O1379" s="8"/>
      <c r="AE1379" t="s">
        <v>635</v>
      </c>
      <c r="AF1379" t="s">
        <v>86</v>
      </c>
      <c r="AG1379" t="s">
        <v>87</v>
      </c>
      <c r="AH1379" t="s">
        <v>1564</v>
      </c>
      <c r="AI1379" t="s">
        <v>1299</v>
      </c>
      <c r="AK1379" t="s">
        <v>1565</v>
      </c>
      <c r="AL1379" t="s">
        <v>1301</v>
      </c>
      <c r="AN1379" s="59" t="s">
        <v>7909</v>
      </c>
      <c r="AP1379" s="59" t="s">
        <v>11003</v>
      </c>
      <c r="AT1379" s="150"/>
      <c r="AU1379" s="150"/>
      <c r="AV1379" s="150"/>
      <c r="AX1379" s="1" t="str">
        <f t="shared" si="207"/>
        <v/>
      </c>
      <c r="AY1379" s="1" t="str">
        <f t="shared" si="208"/>
        <v/>
      </c>
      <c r="BA1379" t="s">
        <v>5021</v>
      </c>
      <c r="BB1379" t="s">
        <v>4982</v>
      </c>
      <c r="BY1379" t="s">
        <v>6608</v>
      </c>
      <c r="BZ1379" t="s">
        <v>14505</v>
      </c>
    </row>
    <row r="1380" spans="12:78" x14ac:dyDescent="0.25">
      <c r="L1380" s="8"/>
      <c r="M1380" s="8"/>
      <c r="N1380" s="8"/>
      <c r="O1380" s="8"/>
      <c r="AE1380" t="s">
        <v>81</v>
      </c>
      <c r="AF1380" t="s">
        <v>92</v>
      </c>
      <c r="AG1380" t="s">
        <v>93</v>
      </c>
      <c r="AH1380" t="s">
        <v>1566</v>
      </c>
      <c r="AI1380" t="s">
        <v>1299</v>
      </c>
      <c r="AK1380" t="s">
        <v>1567</v>
      </c>
      <c r="AL1380" t="s">
        <v>1301</v>
      </c>
      <c r="AN1380" s="59" t="s">
        <v>7909</v>
      </c>
      <c r="AP1380" s="59" t="s">
        <v>11004</v>
      </c>
      <c r="AT1380" s="150"/>
      <c r="AU1380" s="150"/>
      <c r="AV1380" s="150"/>
      <c r="AX1380" s="1" t="str">
        <f t="shared" si="207"/>
        <v/>
      </c>
      <c r="AY1380" s="1" t="str">
        <f t="shared" si="208"/>
        <v/>
      </c>
      <c r="BA1380" t="s">
        <v>5022</v>
      </c>
      <c r="BB1380" t="s">
        <v>4982</v>
      </c>
      <c r="BY1380" t="s">
        <v>6607</v>
      </c>
      <c r="BZ1380" t="s">
        <v>14505</v>
      </c>
    </row>
    <row r="1381" spans="12:78" x14ac:dyDescent="0.25">
      <c r="L1381" s="8"/>
      <c r="M1381" s="8"/>
      <c r="N1381" s="8"/>
      <c r="O1381" s="8"/>
      <c r="AE1381" t="s">
        <v>81</v>
      </c>
      <c r="AF1381" t="s">
        <v>96</v>
      </c>
      <c r="AG1381" t="s">
        <v>97</v>
      </c>
      <c r="AH1381" t="s">
        <v>1568</v>
      </c>
      <c r="AI1381" t="s">
        <v>1299</v>
      </c>
      <c r="AK1381" t="s">
        <v>1569</v>
      </c>
      <c r="AL1381" t="s">
        <v>1301</v>
      </c>
      <c r="AN1381" s="59" t="s">
        <v>7909</v>
      </c>
      <c r="AP1381" s="59" t="s">
        <v>11005</v>
      </c>
      <c r="AT1381" s="150"/>
      <c r="AU1381" s="150"/>
      <c r="AV1381" s="150"/>
      <c r="AX1381" s="1" t="str">
        <f t="shared" si="207"/>
        <v/>
      </c>
      <c r="AY1381" s="1" t="str">
        <f t="shared" si="208"/>
        <v/>
      </c>
      <c r="BA1381" t="s">
        <v>5023</v>
      </c>
      <c r="BB1381" t="s">
        <v>4982</v>
      </c>
      <c r="BY1381" t="s">
        <v>6603</v>
      </c>
      <c r="BZ1381" t="s">
        <v>14505</v>
      </c>
    </row>
    <row r="1382" spans="12:78" x14ac:dyDescent="0.25">
      <c r="L1382" s="8"/>
      <c r="M1382" s="8"/>
      <c r="N1382" s="8"/>
      <c r="O1382" s="8"/>
      <c r="AE1382" t="s">
        <v>81</v>
      </c>
      <c r="AF1382" t="s">
        <v>100</v>
      </c>
      <c r="AG1382" t="s">
        <v>101</v>
      </c>
      <c r="AH1382" t="s">
        <v>1570</v>
      </c>
      <c r="AI1382" t="s">
        <v>1299</v>
      </c>
      <c r="AK1382" t="s">
        <v>1571</v>
      </c>
      <c r="AL1382" t="s">
        <v>1301</v>
      </c>
      <c r="AN1382" s="59" t="s">
        <v>7909</v>
      </c>
      <c r="AP1382" s="59" t="s">
        <v>11006</v>
      </c>
      <c r="AT1382" s="150"/>
      <c r="AU1382" s="150"/>
      <c r="AV1382" s="150"/>
      <c r="AX1382" s="1" t="str">
        <f t="shared" si="207"/>
        <v/>
      </c>
      <c r="AY1382" s="1" t="str">
        <f t="shared" si="208"/>
        <v/>
      </c>
      <c r="BA1382" t="s">
        <v>5024</v>
      </c>
      <c r="BB1382" t="s">
        <v>4982</v>
      </c>
      <c r="BY1382" t="s">
        <v>5976</v>
      </c>
      <c r="BZ1382" t="s">
        <v>14505</v>
      </c>
    </row>
    <row r="1383" spans="12:78" x14ac:dyDescent="0.25">
      <c r="L1383" s="8"/>
      <c r="M1383" s="8"/>
      <c r="N1383" s="8"/>
      <c r="O1383" s="8"/>
      <c r="AE1383" t="s">
        <v>81</v>
      </c>
      <c r="AF1383" t="s">
        <v>104</v>
      </c>
      <c r="AG1383" t="s">
        <v>105</v>
      </c>
      <c r="AH1383" t="s">
        <v>1572</v>
      </c>
      <c r="AI1383" t="s">
        <v>1299</v>
      </c>
      <c r="AK1383" t="s">
        <v>1573</v>
      </c>
      <c r="AL1383" t="s">
        <v>1301</v>
      </c>
      <c r="AN1383" s="59" t="s">
        <v>7909</v>
      </c>
      <c r="AP1383" s="59" t="s">
        <v>11007</v>
      </c>
      <c r="AT1383" s="150"/>
      <c r="AU1383" s="150"/>
      <c r="AV1383" s="150"/>
      <c r="AX1383" s="1" t="str">
        <f t="shared" si="207"/>
        <v/>
      </c>
      <c r="AY1383" s="1" t="str">
        <f t="shared" si="208"/>
        <v/>
      </c>
      <c r="BA1383" t="s">
        <v>5025</v>
      </c>
      <c r="BB1383" t="s">
        <v>4982</v>
      </c>
      <c r="BY1383" t="s">
        <v>5975</v>
      </c>
      <c r="BZ1383" t="s">
        <v>14505</v>
      </c>
    </row>
    <row r="1384" spans="12:78" x14ac:dyDescent="0.25">
      <c r="L1384" s="8"/>
      <c r="M1384" s="8"/>
      <c r="N1384" s="8"/>
      <c r="O1384" s="8"/>
      <c r="AE1384" t="s">
        <v>81</v>
      </c>
      <c r="AF1384" t="s">
        <v>108</v>
      </c>
      <c r="AG1384" t="s">
        <v>109</v>
      </c>
      <c r="AH1384" t="s">
        <v>1574</v>
      </c>
      <c r="AI1384" t="s">
        <v>1299</v>
      </c>
      <c r="AK1384" t="s">
        <v>1575</v>
      </c>
      <c r="AL1384" t="s">
        <v>1301</v>
      </c>
      <c r="AN1384" s="59" t="s">
        <v>7909</v>
      </c>
      <c r="AP1384" s="59" t="s">
        <v>11008</v>
      </c>
      <c r="AT1384" s="150"/>
      <c r="AU1384" s="150"/>
      <c r="AV1384" s="150"/>
      <c r="AX1384" s="1" t="str">
        <f t="shared" si="207"/>
        <v/>
      </c>
      <c r="AY1384" s="1" t="str">
        <f t="shared" si="208"/>
        <v/>
      </c>
      <c r="BA1384" t="s">
        <v>5026</v>
      </c>
      <c r="BB1384" t="s">
        <v>4982</v>
      </c>
      <c r="BY1384" t="s">
        <v>5972</v>
      </c>
      <c r="BZ1384" t="s">
        <v>14505</v>
      </c>
    </row>
    <row r="1385" spans="12:78" x14ac:dyDescent="0.25">
      <c r="L1385" s="8"/>
      <c r="M1385" s="8"/>
      <c r="N1385" s="8"/>
      <c r="O1385" s="8"/>
      <c r="AE1385" t="s">
        <v>81</v>
      </c>
      <c r="AF1385" t="s">
        <v>6994</v>
      </c>
      <c r="AG1385" t="s">
        <v>1576</v>
      </c>
      <c r="AH1385" t="s">
        <v>1577</v>
      </c>
      <c r="AI1385" t="s">
        <v>1299</v>
      </c>
      <c r="AK1385" t="s">
        <v>1578</v>
      </c>
      <c r="AL1385" t="s">
        <v>1301</v>
      </c>
      <c r="AN1385" s="59" t="s">
        <v>7909</v>
      </c>
      <c r="AP1385" s="59" t="s">
        <v>11009</v>
      </c>
      <c r="AT1385" s="150"/>
      <c r="AU1385" s="150"/>
      <c r="AV1385" s="150"/>
      <c r="AX1385" s="1" t="str">
        <f t="shared" si="207"/>
        <v/>
      </c>
      <c r="AY1385" s="1" t="str">
        <f t="shared" si="208"/>
        <v/>
      </c>
      <c r="BA1385" t="s">
        <v>5027</v>
      </c>
      <c r="BB1385" t="s">
        <v>4982</v>
      </c>
      <c r="BY1385" t="s">
        <v>5950</v>
      </c>
      <c r="BZ1385" t="s">
        <v>14505</v>
      </c>
    </row>
    <row r="1386" spans="12:78" x14ac:dyDescent="0.25">
      <c r="L1386" s="8"/>
      <c r="M1386" s="8"/>
      <c r="N1386" s="8"/>
      <c r="O1386" s="8"/>
      <c r="AE1386" t="s">
        <v>81</v>
      </c>
      <c r="AF1386" t="s">
        <v>6989</v>
      </c>
      <c r="AG1386" t="s">
        <v>1579</v>
      </c>
      <c r="AH1386" t="s">
        <v>1580</v>
      </c>
      <c r="AI1386" t="s">
        <v>1299</v>
      </c>
      <c r="AK1386" t="s">
        <v>1581</v>
      </c>
      <c r="AL1386" t="s">
        <v>1301</v>
      </c>
      <c r="AN1386" s="59" t="s">
        <v>7909</v>
      </c>
      <c r="AP1386" s="59" t="s">
        <v>11010</v>
      </c>
      <c r="AT1386" s="150"/>
      <c r="AU1386" s="150"/>
      <c r="AV1386" s="150"/>
      <c r="AX1386" s="1" t="str">
        <f t="shared" si="207"/>
        <v/>
      </c>
      <c r="AY1386" s="1" t="str">
        <f t="shared" si="208"/>
        <v/>
      </c>
      <c r="BA1386" t="s">
        <v>2014</v>
      </c>
      <c r="BB1386" t="s">
        <v>4982</v>
      </c>
      <c r="BY1386" t="s">
        <v>5935</v>
      </c>
      <c r="BZ1386" t="s">
        <v>14505</v>
      </c>
    </row>
    <row r="1387" spans="12:78" x14ac:dyDescent="0.25">
      <c r="L1387" s="8"/>
      <c r="M1387" s="8"/>
      <c r="N1387" s="8"/>
      <c r="O1387" s="8"/>
      <c r="AE1387" t="s">
        <v>81</v>
      </c>
      <c r="AF1387" t="s">
        <v>7017</v>
      </c>
      <c r="AG1387" t="s">
        <v>1582</v>
      </c>
      <c r="AH1387" t="s">
        <v>1583</v>
      </c>
      <c r="AI1387" t="s">
        <v>1299</v>
      </c>
      <c r="AK1387" t="s">
        <v>1584</v>
      </c>
      <c r="AL1387" t="s">
        <v>1301</v>
      </c>
      <c r="AN1387" s="59" t="s">
        <v>7909</v>
      </c>
      <c r="AP1387" s="59" t="s">
        <v>11011</v>
      </c>
      <c r="AT1387" s="150"/>
      <c r="AU1387" s="150"/>
      <c r="AV1387" s="150"/>
      <c r="AX1387" s="1" t="str">
        <f t="shared" si="207"/>
        <v/>
      </c>
      <c r="AY1387" s="1" t="str">
        <f t="shared" si="208"/>
        <v/>
      </c>
      <c r="BA1387" t="s">
        <v>5028</v>
      </c>
      <c r="BB1387" t="s">
        <v>4982</v>
      </c>
      <c r="BY1387" t="s">
        <v>4036</v>
      </c>
      <c r="BZ1387" t="s">
        <v>14505</v>
      </c>
    </row>
    <row r="1388" spans="12:78" x14ac:dyDescent="0.25">
      <c r="L1388" s="8"/>
      <c r="M1388" s="8"/>
      <c r="N1388" s="8"/>
      <c r="O1388" s="8"/>
      <c r="AE1388" t="s">
        <v>81</v>
      </c>
      <c r="AF1388" t="s">
        <v>7058</v>
      </c>
      <c r="AG1388" t="s">
        <v>1585</v>
      </c>
      <c r="AH1388" t="s">
        <v>1586</v>
      </c>
      <c r="AI1388" t="s">
        <v>1299</v>
      </c>
      <c r="AK1388" t="s">
        <v>1587</v>
      </c>
      <c r="AL1388" t="s">
        <v>1301</v>
      </c>
      <c r="AN1388" s="59" t="s">
        <v>7909</v>
      </c>
      <c r="AP1388" s="59" t="s">
        <v>11012</v>
      </c>
      <c r="AT1388" s="150"/>
      <c r="AU1388" s="150"/>
      <c r="AV1388" s="150"/>
      <c r="AX1388" s="1" t="str">
        <f t="shared" si="207"/>
        <v/>
      </c>
      <c r="AY1388" s="1" t="str">
        <f t="shared" si="208"/>
        <v/>
      </c>
      <c r="BA1388" t="s">
        <v>5029</v>
      </c>
      <c r="BB1388" t="s">
        <v>4982</v>
      </c>
      <c r="BY1388" t="s">
        <v>4035</v>
      </c>
      <c r="BZ1388" t="s">
        <v>14506</v>
      </c>
    </row>
    <row r="1389" spans="12:78" x14ac:dyDescent="0.25">
      <c r="L1389" s="8"/>
      <c r="M1389" s="8"/>
      <c r="N1389" s="8"/>
      <c r="O1389" s="8"/>
      <c r="AE1389" t="s">
        <v>81</v>
      </c>
      <c r="AF1389" t="s">
        <v>7139</v>
      </c>
      <c r="AG1389" t="s">
        <v>1588</v>
      </c>
      <c r="AH1389" t="s">
        <v>1589</v>
      </c>
      <c r="AI1389" t="s">
        <v>1299</v>
      </c>
      <c r="AK1389" t="s">
        <v>1590</v>
      </c>
      <c r="AL1389" t="s">
        <v>1301</v>
      </c>
      <c r="AN1389" s="59" t="s">
        <v>7909</v>
      </c>
      <c r="AP1389" s="59" t="s">
        <v>11013</v>
      </c>
      <c r="AT1389" s="150"/>
      <c r="AU1389" s="150"/>
      <c r="AV1389" s="150"/>
      <c r="AX1389" s="1" t="str">
        <f t="shared" si="207"/>
        <v/>
      </c>
      <c r="AY1389" s="1" t="str">
        <f t="shared" si="208"/>
        <v/>
      </c>
      <c r="BA1389" t="s">
        <v>5030</v>
      </c>
      <c r="BB1389" t="s">
        <v>4982</v>
      </c>
      <c r="BY1389" t="s">
        <v>5971</v>
      </c>
      <c r="BZ1389" t="s">
        <v>14505</v>
      </c>
    </row>
    <row r="1390" spans="12:78" x14ac:dyDescent="0.25">
      <c r="L1390" s="8"/>
      <c r="M1390" s="8"/>
      <c r="N1390" s="8"/>
      <c r="O1390" s="8"/>
      <c r="AE1390" t="s">
        <v>81</v>
      </c>
      <c r="AF1390" t="s">
        <v>6991</v>
      </c>
      <c r="AG1390" t="s">
        <v>1591</v>
      </c>
      <c r="AH1390" t="s">
        <v>1592</v>
      </c>
      <c r="AI1390" t="s">
        <v>1299</v>
      </c>
      <c r="AK1390" t="s">
        <v>1593</v>
      </c>
      <c r="AL1390" t="s">
        <v>1301</v>
      </c>
      <c r="AN1390" s="59" t="s">
        <v>7909</v>
      </c>
      <c r="AP1390" s="59" t="s">
        <v>11014</v>
      </c>
      <c r="AT1390" s="150"/>
      <c r="AU1390" s="150"/>
      <c r="AV1390" s="150"/>
      <c r="AX1390" s="1" t="str">
        <f t="shared" si="207"/>
        <v/>
      </c>
      <c r="AY1390" s="1" t="str">
        <f t="shared" si="208"/>
        <v/>
      </c>
      <c r="BA1390" t="s">
        <v>5031</v>
      </c>
      <c r="BB1390" t="s">
        <v>4982</v>
      </c>
      <c r="BY1390" t="s">
        <v>5970</v>
      </c>
      <c r="BZ1390" t="s">
        <v>14505</v>
      </c>
    </row>
    <row r="1391" spans="12:78" x14ac:dyDescent="0.25">
      <c r="L1391" s="8"/>
      <c r="M1391" s="8"/>
      <c r="N1391" s="8"/>
      <c r="O1391" s="8"/>
      <c r="AE1391" t="s">
        <v>81</v>
      </c>
      <c r="AF1391" t="s">
        <v>7003</v>
      </c>
      <c r="AG1391" t="s">
        <v>1594</v>
      </c>
      <c r="AH1391" t="s">
        <v>1595</v>
      </c>
      <c r="AI1391" t="s">
        <v>1299</v>
      </c>
      <c r="AK1391" t="s">
        <v>1596</v>
      </c>
      <c r="AL1391" t="s">
        <v>1301</v>
      </c>
      <c r="AN1391" s="59" t="s">
        <v>7909</v>
      </c>
      <c r="AP1391" s="59" t="s">
        <v>11015</v>
      </c>
      <c r="AT1391" s="150"/>
      <c r="AU1391" s="150"/>
      <c r="AV1391" s="150"/>
      <c r="AX1391" s="1" t="str">
        <f t="shared" si="207"/>
        <v/>
      </c>
      <c r="AY1391" s="1" t="str">
        <f t="shared" si="208"/>
        <v/>
      </c>
      <c r="BA1391" t="s">
        <v>5032</v>
      </c>
      <c r="BB1391" t="s">
        <v>4982</v>
      </c>
      <c r="BY1391" t="s">
        <v>6004</v>
      </c>
      <c r="BZ1391" t="s">
        <v>14505</v>
      </c>
    </row>
    <row r="1392" spans="12:78" x14ac:dyDescent="0.25">
      <c r="L1392" s="8"/>
      <c r="M1392" s="8"/>
      <c r="N1392" s="8"/>
      <c r="O1392" s="8"/>
      <c r="AE1392" t="s">
        <v>81</v>
      </c>
      <c r="AF1392" t="s">
        <v>1597</v>
      </c>
      <c r="AG1392" t="s">
        <v>1598</v>
      </c>
      <c r="AH1392" t="s">
        <v>1599</v>
      </c>
      <c r="AI1392" t="s">
        <v>1299</v>
      </c>
      <c r="AK1392" t="s">
        <v>1600</v>
      </c>
      <c r="AL1392" t="s">
        <v>1301</v>
      </c>
      <c r="AN1392" s="59" t="s">
        <v>7909</v>
      </c>
      <c r="AP1392" s="59" t="s">
        <v>11016</v>
      </c>
      <c r="AT1392" s="150"/>
      <c r="AU1392" s="150"/>
      <c r="AV1392" s="150"/>
      <c r="AX1392" s="1" t="str">
        <f t="shared" si="207"/>
        <v/>
      </c>
      <c r="AY1392" s="1" t="str">
        <f t="shared" si="208"/>
        <v/>
      </c>
      <c r="BA1392" t="s">
        <v>5033</v>
      </c>
      <c r="BB1392" t="s">
        <v>4982</v>
      </c>
      <c r="BY1392" t="s">
        <v>51</v>
      </c>
      <c r="BZ1392" t="s">
        <v>14505</v>
      </c>
    </row>
    <row r="1393" spans="12:78" x14ac:dyDescent="0.25">
      <c r="L1393" s="8"/>
      <c r="M1393" s="8"/>
      <c r="N1393" s="8"/>
      <c r="O1393" s="8"/>
      <c r="AE1393" t="s">
        <v>81</v>
      </c>
      <c r="AF1393" t="s">
        <v>7180</v>
      </c>
      <c r="AG1393" t="s">
        <v>6477</v>
      </c>
      <c r="AH1393" t="s">
        <v>7910</v>
      </c>
      <c r="AI1393" t="s">
        <v>1299</v>
      </c>
      <c r="AK1393" t="s">
        <v>7911</v>
      </c>
      <c r="AL1393" t="s">
        <v>1301</v>
      </c>
      <c r="AN1393" s="59" t="s">
        <v>7909</v>
      </c>
      <c r="AP1393" s="59" t="s">
        <v>11017</v>
      </c>
      <c r="AT1393" s="150"/>
      <c r="AU1393" s="150"/>
      <c r="AV1393" s="150"/>
      <c r="AX1393" s="1" t="str">
        <f t="shared" si="207"/>
        <v/>
      </c>
      <c r="AY1393" s="1" t="str">
        <f t="shared" si="208"/>
        <v/>
      </c>
      <c r="BA1393" t="s">
        <v>5034</v>
      </c>
      <c r="BB1393" t="s">
        <v>4982</v>
      </c>
      <c r="BY1393" t="s">
        <v>4243</v>
      </c>
      <c r="BZ1393" t="s">
        <v>14506</v>
      </c>
    </row>
    <row r="1394" spans="12:78" x14ac:dyDescent="0.25">
      <c r="L1394" s="8"/>
      <c r="M1394" s="8"/>
      <c r="N1394" s="8"/>
      <c r="O1394" s="8"/>
      <c r="AE1394" t="s">
        <v>81</v>
      </c>
      <c r="AF1394" t="s">
        <v>7912</v>
      </c>
      <c r="AG1394" t="s">
        <v>6507</v>
      </c>
      <c r="AH1394" t="s">
        <v>7913</v>
      </c>
      <c r="AI1394" t="s">
        <v>1299</v>
      </c>
      <c r="AK1394" t="s">
        <v>7914</v>
      </c>
      <c r="AL1394" t="s">
        <v>1301</v>
      </c>
      <c r="AN1394" s="59" t="s">
        <v>7909</v>
      </c>
      <c r="AP1394" s="59" t="s">
        <v>11018</v>
      </c>
      <c r="AT1394" s="150"/>
      <c r="AU1394" s="150"/>
      <c r="AV1394" s="150"/>
      <c r="AX1394" s="1" t="str">
        <f t="shared" si="207"/>
        <v/>
      </c>
      <c r="AY1394" s="1" t="str">
        <f t="shared" si="208"/>
        <v/>
      </c>
      <c r="BA1394" t="s">
        <v>5035</v>
      </c>
      <c r="BB1394" t="s">
        <v>4982</v>
      </c>
      <c r="BY1394" t="s">
        <v>4193</v>
      </c>
      <c r="BZ1394" t="s">
        <v>14506</v>
      </c>
    </row>
    <row r="1395" spans="12:78" x14ac:dyDescent="0.25">
      <c r="L1395" s="8"/>
      <c r="M1395" s="8"/>
      <c r="N1395" s="8"/>
      <c r="O1395" s="8"/>
      <c r="AE1395" t="s">
        <v>81</v>
      </c>
      <c r="AF1395" t="s">
        <v>10040</v>
      </c>
      <c r="AG1395" t="s">
        <v>12124</v>
      </c>
      <c r="AH1395" t="s">
        <v>12125</v>
      </c>
      <c r="AI1395" t="s">
        <v>1299</v>
      </c>
      <c r="AK1395" t="s">
        <v>12126</v>
      </c>
      <c r="AL1395" t="s">
        <v>1301</v>
      </c>
      <c r="AN1395" s="59" t="s">
        <v>7909</v>
      </c>
      <c r="AP1395" s="59" t="s">
        <v>11019</v>
      </c>
      <c r="AT1395" s="150"/>
      <c r="AU1395" s="150"/>
      <c r="AV1395" s="150"/>
      <c r="AX1395" s="1" t="str">
        <f t="shared" si="207"/>
        <v/>
      </c>
      <c r="AY1395" s="1" t="str">
        <f t="shared" si="208"/>
        <v/>
      </c>
      <c r="BA1395" t="s">
        <v>5036</v>
      </c>
      <c r="BB1395" t="s">
        <v>4982</v>
      </c>
      <c r="BY1395" t="s">
        <v>4194</v>
      </c>
      <c r="BZ1395" t="s">
        <v>14506</v>
      </c>
    </row>
    <row r="1396" spans="12:78" x14ac:dyDescent="0.25">
      <c r="L1396" s="8"/>
      <c r="M1396" s="8"/>
      <c r="N1396" s="8"/>
      <c r="O1396" s="8"/>
      <c r="AE1396" t="s">
        <v>81</v>
      </c>
      <c r="AF1396" t="s">
        <v>10099</v>
      </c>
      <c r="AG1396" t="s">
        <v>12127</v>
      </c>
      <c r="AH1396" t="s">
        <v>12128</v>
      </c>
      <c r="AI1396" t="s">
        <v>1299</v>
      </c>
      <c r="AK1396" t="s">
        <v>12129</v>
      </c>
      <c r="AL1396" t="s">
        <v>1301</v>
      </c>
      <c r="AN1396" s="59" t="s">
        <v>7909</v>
      </c>
      <c r="AP1396" s="59" t="s">
        <v>11020</v>
      </c>
      <c r="AT1396" s="150"/>
      <c r="AU1396" s="150"/>
      <c r="AV1396" s="150"/>
      <c r="AX1396" s="1" t="str">
        <f t="shared" si="207"/>
        <v/>
      </c>
      <c r="AY1396" s="1" t="str">
        <f t="shared" si="208"/>
        <v/>
      </c>
      <c r="BA1396" t="s">
        <v>5037</v>
      </c>
      <c r="BB1396" t="s">
        <v>4982</v>
      </c>
      <c r="BY1396" t="s">
        <v>4191</v>
      </c>
      <c r="BZ1396" t="s">
        <v>14506</v>
      </c>
    </row>
    <row r="1397" spans="12:78" x14ac:dyDescent="0.25">
      <c r="L1397" s="8"/>
      <c r="M1397" s="8"/>
      <c r="N1397" s="8"/>
      <c r="O1397" s="8"/>
      <c r="AE1397" t="s">
        <v>81</v>
      </c>
      <c r="AF1397" t="s">
        <v>12130</v>
      </c>
      <c r="AG1397" t="s">
        <v>6501</v>
      </c>
      <c r="AH1397" t="s">
        <v>12131</v>
      </c>
      <c r="AI1397" t="s">
        <v>1299</v>
      </c>
      <c r="AK1397" t="s">
        <v>12132</v>
      </c>
      <c r="AL1397" t="s">
        <v>1301</v>
      </c>
      <c r="AN1397" s="59" t="s">
        <v>7909</v>
      </c>
      <c r="AP1397" s="59" t="s">
        <v>11021</v>
      </c>
      <c r="AT1397" s="150"/>
      <c r="AU1397" s="150"/>
      <c r="AV1397" s="150"/>
      <c r="AX1397" s="1" t="str">
        <f t="shared" si="207"/>
        <v/>
      </c>
      <c r="AY1397" s="1" t="str">
        <f t="shared" si="208"/>
        <v/>
      </c>
      <c r="BA1397" t="s">
        <v>5038</v>
      </c>
      <c r="BB1397" t="s">
        <v>4982</v>
      </c>
      <c r="BY1397" t="s">
        <v>4229</v>
      </c>
      <c r="BZ1397" t="s">
        <v>14506</v>
      </c>
    </row>
    <row r="1398" spans="12:78" x14ac:dyDescent="0.25">
      <c r="L1398" s="8"/>
      <c r="M1398" s="8"/>
      <c r="N1398" s="8"/>
      <c r="O1398" s="8"/>
      <c r="AE1398" t="s">
        <v>81</v>
      </c>
      <c r="AF1398" t="s">
        <v>12133</v>
      </c>
      <c r="AG1398" t="s">
        <v>4418</v>
      </c>
      <c r="AH1398" t="s">
        <v>12134</v>
      </c>
      <c r="AI1398" t="s">
        <v>1299</v>
      </c>
      <c r="AK1398" t="s">
        <v>12135</v>
      </c>
      <c r="AL1398" t="s">
        <v>1301</v>
      </c>
      <c r="AN1398" s="59" t="s">
        <v>7909</v>
      </c>
      <c r="AP1398" s="59" t="s">
        <v>11022</v>
      </c>
      <c r="AT1398" s="150"/>
      <c r="AU1398" s="150"/>
      <c r="AV1398" s="150"/>
      <c r="AX1398" s="1" t="str">
        <f t="shared" si="207"/>
        <v/>
      </c>
      <c r="AY1398" s="1" t="str">
        <f t="shared" si="208"/>
        <v/>
      </c>
      <c r="BA1398" t="s">
        <v>5039</v>
      </c>
      <c r="BB1398" t="s">
        <v>4982</v>
      </c>
      <c r="BY1398" t="s">
        <v>4231</v>
      </c>
      <c r="BZ1398" t="s">
        <v>14506</v>
      </c>
    </row>
    <row r="1399" spans="12:78" x14ac:dyDescent="0.25">
      <c r="L1399" s="8"/>
      <c r="M1399" s="8"/>
      <c r="N1399" s="8"/>
      <c r="O1399" s="8"/>
      <c r="AE1399" t="s">
        <v>81</v>
      </c>
      <c r="AF1399" t="s">
        <v>81</v>
      </c>
      <c r="AG1399" t="s">
        <v>81</v>
      </c>
      <c r="AH1399" t="s">
        <v>81</v>
      </c>
      <c r="AI1399" t="s">
        <v>1299</v>
      </c>
      <c r="AK1399" t="s">
        <v>81</v>
      </c>
      <c r="AL1399" t="s">
        <v>1301</v>
      </c>
      <c r="AN1399" s="59" t="s">
        <v>7909</v>
      </c>
      <c r="AP1399" s="59" t="s">
        <v>11023</v>
      </c>
      <c r="AT1399" s="150"/>
      <c r="AU1399" s="150"/>
      <c r="AV1399" s="150"/>
      <c r="AX1399" s="1" t="str">
        <f t="shared" si="207"/>
        <v/>
      </c>
      <c r="AY1399" s="1" t="str">
        <f t="shared" si="208"/>
        <v/>
      </c>
      <c r="BA1399" t="s">
        <v>5040</v>
      </c>
      <c r="BB1399" t="s">
        <v>4982</v>
      </c>
      <c r="BY1399" t="s">
        <v>4232</v>
      </c>
      <c r="BZ1399" t="s">
        <v>14506</v>
      </c>
    </row>
    <row r="1400" spans="12:78" x14ac:dyDescent="0.25">
      <c r="L1400" s="8"/>
      <c r="M1400" s="8"/>
      <c r="N1400" s="8"/>
      <c r="O1400" s="8"/>
      <c r="AE1400" t="s">
        <v>81</v>
      </c>
      <c r="AF1400" t="s">
        <v>81</v>
      </c>
      <c r="AG1400" t="s">
        <v>81</v>
      </c>
      <c r="AH1400" t="s">
        <v>81</v>
      </c>
      <c r="AI1400" t="s">
        <v>1299</v>
      </c>
      <c r="AK1400" t="s">
        <v>81</v>
      </c>
      <c r="AL1400" t="s">
        <v>1301</v>
      </c>
      <c r="AN1400" s="59" t="s">
        <v>7909</v>
      </c>
      <c r="AP1400" s="59" t="s">
        <v>11024</v>
      </c>
      <c r="AT1400" s="150"/>
      <c r="AU1400" s="150"/>
      <c r="AV1400" s="150"/>
      <c r="AX1400" s="1" t="str">
        <f t="shared" si="207"/>
        <v/>
      </c>
      <c r="AY1400" s="1" t="str">
        <f t="shared" si="208"/>
        <v/>
      </c>
      <c r="BA1400" t="s">
        <v>1891</v>
      </c>
      <c r="BB1400" t="s">
        <v>4982</v>
      </c>
      <c r="BY1400" t="s">
        <v>4241</v>
      </c>
      <c r="BZ1400" t="s">
        <v>14506</v>
      </c>
    </row>
    <row r="1401" spans="12:78" x14ac:dyDescent="0.25">
      <c r="L1401" s="8"/>
      <c r="M1401" s="8"/>
      <c r="N1401" s="8"/>
      <c r="O1401" s="8"/>
      <c r="AE1401" t="s">
        <v>81</v>
      </c>
      <c r="AF1401" t="s">
        <v>81</v>
      </c>
      <c r="AG1401" t="s">
        <v>81</v>
      </c>
      <c r="AH1401" t="s">
        <v>81</v>
      </c>
      <c r="AI1401" t="s">
        <v>1299</v>
      </c>
      <c r="AK1401" t="s">
        <v>81</v>
      </c>
      <c r="AL1401" t="s">
        <v>1301</v>
      </c>
      <c r="AN1401" s="59" t="s">
        <v>7909</v>
      </c>
      <c r="AP1401" s="59" t="s">
        <v>11025</v>
      </c>
      <c r="AT1401" s="150"/>
      <c r="AU1401" s="150"/>
      <c r="AV1401" s="150"/>
      <c r="AX1401" s="1" t="str">
        <f t="shared" si="207"/>
        <v/>
      </c>
      <c r="AY1401" s="1" t="str">
        <f t="shared" si="208"/>
        <v/>
      </c>
      <c r="BA1401" t="s">
        <v>5041</v>
      </c>
      <c r="BB1401" t="s">
        <v>4982</v>
      </c>
      <c r="BY1401" t="s">
        <v>4236</v>
      </c>
      <c r="BZ1401" t="s">
        <v>14506</v>
      </c>
    </row>
    <row r="1402" spans="12:78" x14ac:dyDescent="0.25">
      <c r="L1402" s="8"/>
      <c r="M1402" s="8"/>
      <c r="N1402" s="8"/>
      <c r="O1402" s="8"/>
      <c r="AE1402" t="s">
        <v>81</v>
      </c>
      <c r="AF1402" t="s">
        <v>81</v>
      </c>
      <c r="AG1402" t="s">
        <v>81</v>
      </c>
      <c r="AH1402" t="s">
        <v>81</v>
      </c>
      <c r="AI1402" t="s">
        <v>1299</v>
      </c>
      <c r="AK1402" t="s">
        <v>81</v>
      </c>
      <c r="AL1402" t="s">
        <v>1301</v>
      </c>
      <c r="AN1402" s="59" t="s">
        <v>7909</v>
      </c>
      <c r="AP1402" s="59" t="s">
        <v>11026</v>
      </c>
      <c r="AT1402" s="150"/>
      <c r="AU1402" s="150"/>
      <c r="AV1402" s="150"/>
      <c r="AX1402" s="1" t="str">
        <f t="shared" si="207"/>
        <v/>
      </c>
      <c r="AY1402" s="1" t="str">
        <f t="shared" si="208"/>
        <v/>
      </c>
      <c r="BA1402" t="s">
        <v>5042</v>
      </c>
      <c r="BB1402" t="s">
        <v>4982</v>
      </c>
      <c r="BY1402" t="s">
        <v>5140</v>
      </c>
      <c r="BZ1402" t="s">
        <v>14505</v>
      </c>
    </row>
    <row r="1403" spans="12:78" x14ac:dyDescent="0.25">
      <c r="L1403" s="8"/>
      <c r="M1403" s="8"/>
      <c r="N1403" s="8"/>
      <c r="O1403" s="8"/>
      <c r="AE1403" t="s">
        <v>81</v>
      </c>
      <c r="AF1403" t="s">
        <v>81</v>
      </c>
      <c r="AG1403" t="s">
        <v>81</v>
      </c>
      <c r="AH1403" t="s">
        <v>81</v>
      </c>
      <c r="AI1403" t="s">
        <v>1299</v>
      </c>
      <c r="AK1403" t="s">
        <v>81</v>
      </c>
      <c r="AL1403" t="s">
        <v>1301</v>
      </c>
      <c r="AN1403" s="59" t="s">
        <v>7909</v>
      </c>
      <c r="AP1403" s="59" t="s">
        <v>11027</v>
      </c>
      <c r="AT1403" s="150"/>
      <c r="AU1403" s="150"/>
      <c r="AV1403" s="150"/>
      <c r="AX1403" s="1" t="str">
        <f t="shared" si="207"/>
        <v/>
      </c>
      <c r="AY1403" s="1" t="str">
        <f t="shared" si="208"/>
        <v/>
      </c>
      <c r="BA1403" t="s">
        <v>5043</v>
      </c>
      <c r="BB1403" t="s">
        <v>4982</v>
      </c>
      <c r="BY1403" t="s">
        <v>5089</v>
      </c>
      <c r="BZ1403" t="s">
        <v>14506</v>
      </c>
    </row>
    <row r="1404" spans="12:78" x14ac:dyDescent="0.25">
      <c r="L1404" s="8"/>
      <c r="M1404" s="8"/>
      <c r="N1404" s="8"/>
      <c r="O1404" s="8"/>
      <c r="AE1404" t="s">
        <v>81</v>
      </c>
      <c r="AF1404" t="s">
        <v>154</v>
      </c>
      <c r="AG1404" t="s">
        <v>155</v>
      </c>
      <c r="AH1404" t="s">
        <v>1601</v>
      </c>
      <c r="AI1404" t="s">
        <v>1299</v>
      </c>
      <c r="AK1404" t="s">
        <v>1602</v>
      </c>
      <c r="AL1404" t="s">
        <v>1301</v>
      </c>
      <c r="AN1404" s="59" t="s">
        <v>7909</v>
      </c>
      <c r="AP1404" s="59" t="s">
        <v>11028</v>
      </c>
      <c r="AT1404" s="150"/>
      <c r="AU1404" s="150"/>
      <c r="AV1404" s="150"/>
      <c r="AX1404" s="1" t="str">
        <f t="shared" si="207"/>
        <v/>
      </c>
      <c r="AY1404" s="1" t="str">
        <f t="shared" si="208"/>
        <v/>
      </c>
      <c r="BA1404" t="s">
        <v>5044</v>
      </c>
      <c r="BB1404" t="s">
        <v>4982</v>
      </c>
      <c r="BY1404" t="s">
        <v>6633</v>
      </c>
      <c r="BZ1404" t="s">
        <v>14505</v>
      </c>
    </row>
    <row r="1405" spans="12:78" x14ac:dyDescent="0.25">
      <c r="L1405" s="8"/>
      <c r="M1405" s="8"/>
      <c r="N1405" s="8"/>
      <c r="O1405" s="8"/>
      <c r="AE1405" t="s">
        <v>677</v>
      </c>
      <c r="AF1405" t="s">
        <v>86</v>
      </c>
      <c r="AG1405" t="s">
        <v>87</v>
      </c>
      <c r="AH1405" t="s">
        <v>1603</v>
      </c>
      <c r="AI1405" t="s">
        <v>1299</v>
      </c>
      <c r="AK1405" t="s">
        <v>1604</v>
      </c>
      <c r="AL1405" t="s">
        <v>1301</v>
      </c>
      <c r="AN1405" s="59" t="s">
        <v>12136</v>
      </c>
      <c r="AP1405" s="59" t="s">
        <v>11029</v>
      </c>
      <c r="AT1405" s="150"/>
      <c r="AU1405" s="150"/>
      <c r="AV1405" s="150"/>
      <c r="AX1405" s="1" t="str">
        <f t="shared" si="207"/>
        <v/>
      </c>
      <c r="AY1405" s="1" t="str">
        <f t="shared" si="208"/>
        <v/>
      </c>
      <c r="BA1405" t="s">
        <v>5045</v>
      </c>
      <c r="BB1405" t="s">
        <v>4982</v>
      </c>
      <c r="BY1405" t="s">
        <v>5128</v>
      </c>
      <c r="BZ1405" t="s">
        <v>14505</v>
      </c>
    </row>
    <row r="1406" spans="12:78" x14ac:dyDescent="0.25">
      <c r="L1406" s="8"/>
      <c r="M1406" s="8"/>
      <c r="N1406" s="8"/>
      <c r="O1406" s="8"/>
      <c r="AE1406" t="s">
        <v>81</v>
      </c>
      <c r="AF1406" t="s">
        <v>92</v>
      </c>
      <c r="AG1406" t="s">
        <v>93</v>
      </c>
      <c r="AH1406" t="s">
        <v>81</v>
      </c>
      <c r="AI1406" t="s">
        <v>1299</v>
      </c>
      <c r="AK1406" t="s">
        <v>81</v>
      </c>
      <c r="AL1406" t="s">
        <v>1301</v>
      </c>
      <c r="AN1406" s="59" t="s">
        <v>12136</v>
      </c>
      <c r="AP1406" s="59" t="s">
        <v>11030</v>
      </c>
      <c r="AT1406" s="150"/>
      <c r="AU1406" s="150"/>
      <c r="AV1406" s="150"/>
      <c r="AX1406" s="1" t="str">
        <f t="shared" si="207"/>
        <v/>
      </c>
      <c r="AY1406" s="1" t="str">
        <f t="shared" si="208"/>
        <v/>
      </c>
      <c r="BA1406" t="s">
        <v>5046</v>
      </c>
      <c r="BB1406" t="s">
        <v>4982</v>
      </c>
      <c r="BY1406" t="s">
        <v>5127</v>
      </c>
      <c r="BZ1406" t="s">
        <v>14505</v>
      </c>
    </row>
    <row r="1407" spans="12:78" x14ac:dyDescent="0.25">
      <c r="L1407" s="8"/>
      <c r="M1407" s="8"/>
      <c r="N1407" s="8"/>
      <c r="O1407" s="8"/>
      <c r="AE1407" t="s">
        <v>81</v>
      </c>
      <c r="AF1407" t="s">
        <v>96</v>
      </c>
      <c r="AG1407" t="s">
        <v>97</v>
      </c>
      <c r="AH1407" t="s">
        <v>81</v>
      </c>
      <c r="AI1407" t="s">
        <v>1299</v>
      </c>
      <c r="AK1407" t="s">
        <v>81</v>
      </c>
      <c r="AL1407" t="s">
        <v>1301</v>
      </c>
      <c r="AN1407" s="59" t="s">
        <v>12136</v>
      </c>
      <c r="AP1407" s="59" t="s">
        <v>11031</v>
      </c>
      <c r="AT1407" s="150"/>
      <c r="AU1407" s="150"/>
      <c r="AV1407" s="150"/>
      <c r="AX1407" s="1" t="str">
        <f t="shared" si="207"/>
        <v/>
      </c>
      <c r="AY1407" s="1" t="str">
        <f t="shared" si="208"/>
        <v/>
      </c>
      <c r="BA1407" t="s">
        <v>5047</v>
      </c>
      <c r="BB1407" t="s">
        <v>4982</v>
      </c>
      <c r="BY1407" t="s">
        <v>4267</v>
      </c>
      <c r="BZ1407" t="s">
        <v>14505</v>
      </c>
    </row>
    <row r="1408" spans="12:78" x14ac:dyDescent="0.25">
      <c r="L1408" s="8"/>
      <c r="M1408" s="8"/>
      <c r="N1408" s="8"/>
      <c r="O1408" s="8"/>
      <c r="AE1408" t="s">
        <v>81</v>
      </c>
      <c r="AF1408" t="s">
        <v>100</v>
      </c>
      <c r="AG1408" t="s">
        <v>101</v>
      </c>
      <c r="AH1408" t="s">
        <v>81</v>
      </c>
      <c r="AI1408" t="s">
        <v>1299</v>
      </c>
      <c r="AK1408" t="s">
        <v>81</v>
      </c>
      <c r="AL1408" t="s">
        <v>1301</v>
      </c>
      <c r="AN1408" s="59" t="s">
        <v>12136</v>
      </c>
      <c r="AP1408" s="59" t="s">
        <v>11032</v>
      </c>
      <c r="AT1408" s="150"/>
      <c r="AU1408" s="150"/>
      <c r="AV1408" s="150"/>
      <c r="AX1408" s="1" t="str">
        <f t="shared" si="207"/>
        <v/>
      </c>
      <c r="AY1408" s="1" t="str">
        <f t="shared" si="208"/>
        <v/>
      </c>
      <c r="BA1408" t="s">
        <v>5048</v>
      </c>
      <c r="BB1408" t="s">
        <v>4982</v>
      </c>
      <c r="BY1408" t="s">
        <v>6648</v>
      </c>
      <c r="BZ1408" t="s">
        <v>14505</v>
      </c>
    </row>
    <row r="1409" spans="12:78" x14ac:dyDescent="0.25">
      <c r="L1409" s="8"/>
      <c r="M1409" s="8"/>
      <c r="N1409" s="8"/>
      <c r="O1409" s="8"/>
      <c r="AE1409" t="s">
        <v>81</v>
      </c>
      <c r="AF1409" t="s">
        <v>104</v>
      </c>
      <c r="AG1409" t="s">
        <v>105</v>
      </c>
      <c r="AH1409" t="s">
        <v>81</v>
      </c>
      <c r="AI1409" t="s">
        <v>1299</v>
      </c>
      <c r="AK1409" t="s">
        <v>81</v>
      </c>
      <c r="AL1409" t="s">
        <v>1301</v>
      </c>
      <c r="AN1409" s="59" t="s">
        <v>12136</v>
      </c>
      <c r="AP1409" s="59" t="s">
        <v>11033</v>
      </c>
      <c r="AT1409" s="150"/>
      <c r="AU1409" s="150"/>
      <c r="AV1409" s="150"/>
      <c r="AX1409" s="1" t="str">
        <f t="shared" si="207"/>
        <v/>
      </c>
      <c r="AY1409" s="1" t="str">
        <f t="shared" si="208"/>
        <v/>
      </c>
      <c r="BA1409" t="s">
        <v>5049</v>
      </c>
      <c r="BB1409" t="s">
        <v>4982</v>
      </c>
      <c r="BY1409" t="s">
        <v>6647</v>
      </c>
      <c r="BZ1409" t="s">
        <v>14505</v>
      </c>
    </row>
    <row r="1410" spans="12:78" x14ac:dyDescent="0.25">
      <c r="L1410" s="8"/>
      <c r="M1410" s="8"/>
      <c r="N1410" s="8"/>
      <c r="O1410" s="8"/>
      <c r="AE1410" t="s">
        <v>81</v>
      </c>
      <c r="AF1410" t="s">
        <v>108</v>
      </c>
      <c r="AG1410" t="s">
        <v>109</v>
      </c>
      <c r="AH1410" t="s">
        <v>81</v>
      </c>
      <c r="AI1410" t="s">
        <v>1299</v>
      </c>
      <c r="AK1410" t="s">
        <v>81</v>
      </c>
      <c r="AL1410" t="s">
        <v>1301</v>
      </c>
      <c r="AN1410" s="59" t="s">
        <v>12136</v>
      </c>
      <c r="AP1410" s="59" t="s">
        <v>11034</v>
      </c>
      <c r="AT1410" s="150"/>
      <c r="AU1410" s="150"/>
      <c r="AV1410" s="150"/>
      <c r="AX1410" s="1" t="str">
        <f t="shared" si="207"/>
        <v/>
      </c>
      <c r="AY1410" s="1" t="str">
        <f t="shared" si="208"/>
        <v/>
      </c>
      <c r="BA1410" t="s">
        <v>5050</v>
      </c>
      <c r="BB1410" t="s">
        <v>4982</v>
      </c>
      <c r="BY1410" t="s">
        <v>4253</v>
      </c>
      <c r="BZ1410" t="s">
        <v>14505</v>
      </c>
    </row>
    <row r="1411" spans="12:78" x14ac:dyDescent="0.25">
      <c r="L1411" s="8"/>
      <c r="M1411" s="8"/>
      <c r="N1411" s="8"/>
      <c r="O1411" s="8"/>
      <c r="AE1411" t="s">
        <v>81</v>
      </c>
      <c r="AF1411" t="s">
        <v>1215</v>
      </c>
      <c r="AG1411" t="s">
        <v>841</v>
      </c>
      <c r="AH1411" t="s">
        <v>81</v>
      </c>
      <c r="AI1411" t="s">
        <v>1299</v>
      </c>
      <c r="AK1411" t="s">
        <v>81</v>
      </c>
      <c r="AL1411" t="s">
        <v>1301</v>
      </c>
      <c r="AN1411" s="59" t="s">
        <v>12136</v>
      </c>
      <c r="AP1411" s="59" t="s">
        <v>11035</v>
      </c>
      <c r="AT1411" s="150"/>
      <c r="AU1411" s="150"/>
      <c r="AV1411" s="150"/>
      <c r="AX1411" s="1" t="str">
        <f t="shared" si="207"/>
        <v/>
      </c>
      <c r="AY1411" s="1" t="str">
        <f t="shared" si="208"/>
        <v/>
      </c>
      <c r="BA1411" t="s">
        <v>5051</v>
      </c>
      <c r="BB1411" t="s">
        <v>4982</v>
      </c>
      <c r="BY1411" t="s">
        <v>4228</v>
      </c>
      <c r="BZ1411" t="s">
        <v>14505</v>
      </c>
    </row>
    <row r="1412" spans="12:78" x14ac:dyDescent="0.25">
      <c r="L1412" s="8"/>
      <c r="M1412" s="8"/>
      <c r="N1412" s="8"/>
      <c r="O1412" s="8"/>
      <c r="AE1412" t="s">
        <v>81</v>
      </c>
      <c r="AF1412" t="s">
        <v>1215</v>
      </c>
      <c r="AG1412" t="s">
        <v>841</v>
      </c>
      <c r="AH1412" t="s">
        <v>81</v>
      </c>
      <c r="AI1412" t="s">
        <v>1299</v>
      </c>
      <c r="AK1412" t="s">
        <v>81</v>
      </c>
      <c r="AL1412" t="s">
        <v>1301</v>
      </c>
      <c r="AN1412" s="59" t="s">
        <v>12136</v>
      </c>
      <c r="AP1412" s="59" t="s">
        <v>11036</v>
      </c>
      <c r="AT1412" s="150"/>
      <c r="AU1412" s="150"/>
      <c r="AV1412" s="150"/>
      <c r="AX1412" s="1" t="str">
        <f t="shared" si="207"/>
        <v/>
      </c>
      <c r="AY1412" s="1" t="str">
        <f t="shared" si="208"/>
        <v/>
      </c>
      <c r="BA1412" t="s">
        <v>1875</v>
      </c>
      <c r="BB1412" t="s">
        <v>4982</v>
      </c>
      <c r="BY1412" t="s">
        <v>5071</v>
      </c>
      <c r="BZ1412" t="s">
        <v>14505</v>
      </c>
    </row>
    <row r="1413" spans="12:78" x14ac:dyDescent="0.25">
      <c r="L1413" s="8"/>
      <c r="M1413" s="8"/>
      <c r="N1413" s="8"/>
      <c r="O1413" s="8"/>
      <c r="AE1413" t="s">
        <v>81</v>
      </c>
      <c r="AF1413" t="s">
        <v>1215</v>
      </c>
      <c r="AG1413" t="s">
        <v>841</v>
      </c>
      <c r="AH1413" t="s">
        <v>81</v>
      </c>
      <c r="AI1413" t="s">
        <v>1299</v>
      </c>
      <c r="AK1413" t="s">
        <v>81</v>
      </c>
      <c r="AL1413" t="s">
        <v>1301</v>
      </c>
      <c r="AN1413" s="59" t="s">
        <v>12136</v>
      </c>
      <c r="AP1413" s="59" t="s">
        <v>11037</v>
      </c>
      <c r="AT1413" s="150"/>
      <c r="AU1413" s="150"/>
      <c r="AV1413" s="150"/>
      <c r="AX1413" s="1" t="str">
        <f t="shared" si="207"/>
        <v/>
      </c>
      <c r="AY1413" s="1" t="str">
        <f t="shared" si="208"/>
        <v/>
      </c>
      <c r="BA1413" t="s">
        <v>5052</v>
      </c>
      <c r="BB1413" t="s">
        <v>4982</v>
      </c>
      <c r="BY1413" t="s">
        <v>5129</v>
      </c>
      <c r="BZ1413" t="s">
        <v>14505</v>
      </c>
    </row>
    <row r="1414" spans="12:78" x14ac:dyDescent="0.25">
      <c r="L1414" s="8"/>
      <c r="M1414" s="8"/>
      <c r="N1414" s="8"/>
      <c r="O1414" s="8"/>
      <c r="AE1414" t="s">
        <v>81</v>
      </c>
      <c r="AF1414" t="s">
        <v>81</v>
      </c>
      <c r="AG1414" t="s">
        <v>81</v>
      </c>
      <c r="AH1414" t="s">
        <v>81</v>
      </c>
      <c r="AI1414" t="s">
        <v>1299</v>
      </c>
      <c r="AK1414" t="s">
        <v>81</v>
      </c>
      <c r="AL1414" t="s">
        <v>1301</v>
      </c>
      <c r="AN1414" s="59" t="s">
        <v>12136</v>
      </c>
      <c r="AP1414" s="59" t="s">
        <v>11038</v>
      </c>
      <c r="AT1414" s="150"/>
      <c r="AU1414" s="150"/>
      <c r="AV1414" s="150"/>
      <c r="AX1414" s="1" t="str">
        <f t="shared" ref="AX1414:AX1477" si="209">IF(AU1414="","",CONCATENATE("(",RIGHT(AU1414,5),"-",RIGHT(AV1414,5),")"))</f>
        <v/>
      </c>
      <c r="AY1414" s="1" t="str">
        <f t="shared" ref="AY1414:AY1477" si="210">IF(AT1430=AT1414,"",CONCATENATE(IF(AT1429=AT1414,AX1429,""),IF(AT1428=AT1414,AX1428,""),IF(AT1427=AT1414,AX1427,""),IF(AT1426=AT1414,AX1426,""),IF(AT1425=AT1414,AX1425,""),IF(AT1424=AT1414,AX1424,""),IF(AT1423=AT1414,AX1423,""),IF(AT1422=AT1414,AX1422,""),IF(AT1421=AT1414,AX1421,""),IF(AT1420=AT1414,AX1420,""),IF(AT1419=AT1414,AX1419,""),IF(AT1418=AT1414,AX1418,""),IF(AT1417=AT1414,AX1417,""),IF(AT1416=AT1414,AX1416,""),IF(AT1415=AT1414,AX1415,""),IF(AT1413=AT1414,AX1413,""),AX1414))</f>
        <v/>
      </c>
      <c r="BA1414" t="s">
        <v>5053</v>
      </c>
      <c r="BB1414" t="s">
        <v>4982</v>
      </c>
      <c r="BY1414" t="s">
        <v>6646</v>
      </c>
      <c r="BZ1414" t="s">
        <v>14505</v>
      </c>
    </row>
    <row r="1415" spans="12:78" x14ac:dyDescent="0.25">
      <c r="L1415" s="8"/>
      <c r="M1415" s="8"/>
      <c r="N1415" s="8"/>
      <c r="O1415" s="8"/>
      <c r="AE1415" t="s">
        <v>81</v>
      </c>
      <c r="AF1415" t="s">
        <v>81</v>
      </c>
      <c r="AG1415" t="s">
        <v>81</v>
      </c>
      <c r="AH1415" t="s">
        <v>81</v>
      </c>
      <c r="AI1415" t="s">
        <v>1299</v>
      </c>
      <c r="AK1415" t="s">
        <v>81</v>
      </c>
      <c r="AL1415" t="s">
        <v>1301</v>
      </c>
      <c r="AN1415" s="59" t="s">
        <v>12136</v>
      </c>
      <c r="AP1415" s="59" t="s">
        <v>11039</v>
      </c>
      <c r="AT1415" s="150"/>
      <c r="AU1415" s="150"/>
      <c r="AV1415" s="150"/>
      <c r="AX1415" s="1" t="str">
        <f t="shared" si="209"/>
        <v/>
      </c>
      <c r="AY1415" s="1" t="str">
        <f t="shared" si="210"/>
        <v/>
      </c>
      <c r="BA1415" t="s">
        <v>5054</v>
      </c>
      <c r="BB1415" t="s">
        <v>4982</v>
      </c>
      <c r="BY1415" t="s">
        <v>5078</v>
      </c>
      <c r="BZ1415" t="s">
        <v>14505</v>
      </c>
    </row>
    <row r="1416" spans="12:78" x14ac:dyDescent="0.25">
      <c r="L1416" s="8"/>
      <c r="M1416" s="8"/>
      <c r="N1416" s="8"/>
      <c r="O1416" s="8"/>
      <c r="AE1416" t="s">
        <v>81</v>
      </c>
      <c r="AF1416" t="s">
        <v>81</v>
      </c>
      <c r="AG1416" t="s">
        <v>81</v>
      </c>
      <c r="AH1416" t="s">
        <v>81</v>
      </c>
      <c r="AI1416" t="s">
        <v>1299</v>
      </c>
      <c r="AK1416" t="s">
        <v>81</v>
      </c>
      <c r="AL1416" t="s">
        <v>1301</v>
      </c>
      <c r="AN1416" s="59" t="s">
        <v>12136</v>
      </c>
      <c r="AP1416" s="59" t="s">
        <v>11040</v>
      </c>
      <c r="AT1416" s="150"/>
      <c r="AU1416" s="150"/>
      <c r="AV1416" s="150"/>
      <c r="AX1416" s="1" t="str">
        <f t="shared" si="209"/>
        <v/>
      </c>
      <c r="AY1416" s="1" t="str">
        <f t="shared" si="210"/>
        <v/>
      </c>
      <c r="BA1416" t="s">
        <v>5055</v>
      </c>
      <c r="BB1416" t="s">
        <v>4982</v>
      </c>
      <c r="BY1416" t="s">
        <v>5087</v>
      </c>
      <c r="BZ1416" t="s">
        <v>14505</v>
      </c>
    </row>
    <row r="1417" spans="12:78" x14ac:dyDescent="0.25">
      <c r="L1417" s="8"/>
      <c r="M1417" s="8"/>
      <c r="N1417" s="8"/>
      <c r="O1417" s="8"/>
      <c r="AE1417" t="s">
        <v>81</v>
      </c>
      <c r="AF1417" t="s">
        <v>81</v>
      </c>
      <c r="AG1417" t="s">
        <v>81</v>
      </c>
      <c r="AH1417" t="s">
        <v>81</v>
      </c>
      <c r="AI1417" t="s">
        <v>1299</v>
      </c>
      <c r="AK1417" t="s">
        <v>81</v>
      </c>
      <c r="AL1417" t="s">
        <v>1301</v>
      </c>
      <c r="AN1417" s="59" t="s">
        <v>12136</v>
      </c>
      <c r="AP1417" s="59" t="s">
        <v>11041</v>
      </c>
      <c r="AT1417" s="150"/>
      <c r="AU1417" s="150"/>
      <c r="AV1417" s="150"/>
      <c r="AX1417" s="1" t="str">
        <f t="shared" si="209"/>
        <v/>
      </c>
      <c r="AY1417" s="1" t="str">
        <f t="shared" si="210"/>
        <v/>
      </c>
      <c r="BA1417" t="s">
        <v>5056</v>
      </c>
      <c r="BB1417" t="s">
        <v>4982</v>
      </c>
      <c r="BY1417" t="s">
        <v>5090</v>
      </c>
      <c r="BZ1417" t="s">
        <v>14505</v>
      </c>
    </row>
    <row r="1418" spans="12:78" x14ac:dyDescent="0.25">
      <c r="L1418" s="8"/>
      <c r="M1418" s="8"/>
      <c r="N1418" s="8"/>
      <c r="O1418" s="8"/>
      <c r="AE1418" t="s">
        <v>81</v>
      </c>
      <c r="AF1418" t="s">
        <v>81</v>
      </c>
      <c r="AG1418" t="s">
        <v>81</v>
      </c>
      <c r="AH1418" t="s">
        <v>81</v>
      </c>
      <c r="AI1418" t="s">
        <v>1299</v>
      </c>
      <c r="AK1418" t="s">
        <v>81</v>
      </c>
      <c r="AL1418" t="s">
        <v>1301</v>
      </c>
      <c r="AN1418" s="59" t="s">
        <v>12136</v>
      </c>
      <c r="AP1418" s="59" t="s">
        <v>11042</v>
      </c>
      <c r="AT1418" s="150"/>
      <c r="AU1418" s="150"/>
      <c r="AV1418" s="150"/>
      <c r="AX1418" s="1" t="str">
        <f t="shared" si="209"/>
        <v/>
      </c>
      <c r="AY1418" s="1" t="str">
        <f t="shared" si="210"/>
        <v/>
      </c>
      <c r="BA1418" t="s">
        <v>2179</v>
      </c>
      <c r="BB1418" t="s">
        <v>4982</v>
      </c>
      <c r="BY1418" t="s">
        <v>56</v>
      </c>
      <c r="BZ1418" t="s">
        <v>14505</v>
      </c>
    </row>
    <row r="1419" spans="12:78" x14ac:dyDescent="0.25">
      <c r="L1419" s="8"/>
      <c r="M1419" s="8"/>
      <c r="N1419" s="8"/>
      <c r="O1419" s="8"/>
      <c r="AE1419" t="s">
        <v>81</v>
      </c>
      <c r="AF1419" t="s">
        <v>81</v>
      </c>
      <c r="AG1419" t="s">
        <v>81</v>
      </c>
      <c r="AH1419" t="s">
        <v>81</v>
      </c>
      <c r="AI1419" t="s">
        <v>1299</v>
      </c>
      <c r="AK1419" t="s">
        <v>81</v>
      </c>
      <c r="AL1419" t="s">
        <v>1301</v>
      </c>
      <c r="AN1419" s="59" t="s">
        <v>12136</v>
      </c>
      <c r="AP1419" s="59" t="s">
        <v>11043</v>
      </c>
      <c r="AT1419" s="150"/>
      <c r="AU1419" s="150"/>
      <c r="AV1419" s="150"/>
      <c r="AX1419" s="1" t="str">
        <f t="shared" si="209"/>
        <v/>
      </c>
      <c r="AY1419" s="1" t="str">
        <f t="shared" si="210"/>
        <v/>
      </c>
      <c r="BA1419" t="s">
        <v>5057</v>
      </c>
      <c r="BB1419" t="s">
        <v>4982</v>
      </c>
      <c r="BY1419" t="s">
        <v>6655</v>
      </c>
      <c r="BZ1419" t="s">
        <v>14506</v>
      </c>
    </row>
    <row r="1420" spans="12:78" x14ac:dyDescent="0.25">
      <c r="L1420" s="8"/>
      <c r="M1420" s="8"/>
      <c r="N1420" s="8"/>
      <c r="O1420" s="8"/>
      <c r="AE1420" t="s">
        <v>81</v>
      </c>
      <c r="AF1420" t="s">
        <v>81</v>
      </c>
      <c r="AG1420" t="s">
        <v>81</v>
      </c>
      <c r="AH1420" t="s">
        <v>81</v>
      </c>
      <c r="AI1420" t="s">
        <v>1299</v>
      </c>
      <c r="AK1420" t="s">
        <v>81</v>
      </c>
      <c r="AL1420" t="s">
        <v>1301</v>
      </c>
      <c r="AN1420" s="59" t="s">
        <v>12136</v>
      </c>
      <c r="AP1420" s="59" t="s">
        <v>11044</v>
      </c>
      <c r="AT1420" s="150"/>
      <c r="AU1420" s="150"/>
      <c r="AV1420" s="150"/>
      <c r="AX1420" s="1" t="str">
        <f t="shared" si="209"/>
        <v/>
      </c>
      <c r="AY1420" s="1" t="str">
        <f t="shared" si="210"/>
        <v/>
      </c>
      <c r="BA1420" t="s">
        <v>5058</v>
      </c>
      <c r="BB1420" t="s">
        <v>4982</v>
      </c>
      <c r="BY1420" t="s">
        <v>5083</v>
      </c>
      <c r="BZ1420" t="s">
        <v>14505</v>
      </c>
    </row>
    <row r="1421" spans="12:78" x14ac:dyDescent="0.25">
      <c r="L1421" s="8"/>
      <c r="M1421" s="8"/>
      <c r="N1421" s="8"/>
      <c r="O1421" s="8"/>
      <c r="AE1421" t="s">
        <v>81</v>
      </c>
      <c r="AF1421" t="s">
        <v>81</v>
      </c>
      <c r="AG1421" t="s">
        <v>81</v>
      </c>
      <c r="AH1421" t="s">
        <v>81</v>
      </c>
      <c r="AI1421" t="s">
        <v>1299</v>
      </c>
      <c r="AK1421" t="s">
        <v>81</v>
      </c>
      <c r="AL1421" t="s">
        <v>1301</v>
      </c>
      <c r="AN1421" s="59" t="s">
        <v>12136</v>
      </c>
      <c r="AP1421" s="59" t="s">
        <v>11045</v>
      </c>
      <c r="AT1421" s="150"/>
      <c r="AU1421" s="150"/>
      <c r="AV1421" s="150"/>
      <c r="AX1421" s="1" t="str">
        <f t="shared" si="209"/>
        <v/>
      </c>
      <c r="AY1421" s="1" t="str">
        <f t="shared" si="210"/>
        <v/>
      </c>
      <c r="BA1421" t="s">
        <v>5059</v>
      </c>
      <c r="BB1421" t="s">
        <v>4982</v>
      </c>
      <c r="BY1421" t="s">
        <v>4220</v>
      </c>
      <c r="BZ1421" t="s">
        <v>14505</v>
      </c>
    </row>
    <row r="1422" spans="12:78" x14ac:dyDescent="0.25">
      <c r="L1422" s="8"/>
      <c r="M1422" s="8"/>
      <c r="N1422" s="8"/>
      <c r="O1422" s="8"/>
      <c r="AE1422" t="s">
        <v>81</v>
      </c>
      <c r="AF1422" t="s">
        <v>81</v>
      </c>
      <c r="AG1422" t="s">
        <v>81</v>
      </c>
      <c r="AH1422" t="s">
        <v>81</v>
      </c>
      <c r="AI1422" t="s">
        <v>1299</v>
      </c>
      <c r="AK1422" t="s">
        <v>81</v>
      </c>
      <c r="AL1422" t="s">
        <v>1301</v>
      </c>
      <c r="AN1422" s="59" t="s">
        <v>12136</v>
      </c>
      <c r="AP1422" s="59" t="s">
        <v>11046</v>
      </c>
      <c r="AT1422" s="150"/>
      <c r="AU1422" s="150"/>
      <c r="AV1422" s="150"/>
      <c r="AX1422" s="1" t="str">
        <f t="shared" si="209"/>
        <v/>
      </c>
      <c r="AY1422" s="1" t="str">
        <f t="shared" si="210"/>
        <v/>
      </c>
      <c r="BA1422" t="s">
        <v>5060</v>
      </c>
      <c r="BB1422" t="s">
        <v>4982</v>
      </c>
      <c r="BY1422" t="s">
        <v>5086</v>
      </c>
      <c r="BZ1422" t="s">
        <v>14505</v>
      </c>
    </row>
    <row r="1423" spans="12:78" x14ac:dyDescent="0.25">
      <c r="L1423" s="8"/>
      <c r="M1423" s="8"/>
      <c r="N1423" s="8"/>
      <c r="O1423" s="8"/>
      <c r="AE1423" t="s">
        <v>81</v>
      </c>
      <c r="AF1423" t="s">
        <v>81</v>
      </c>
      <c r="AG1423" t="s">
        <v>81</v>
      </c>
      <c r="AH1423" t="s">
        <v>81</v>
      </c>
      <c r="AI1423" t="s">
        <v>1299</v>
      </c>
      <c r="AK1423" t="s">
        <v>81</v>
      </c>
      <c r="AL1423" t="s">
        <v>1301</v>
      </c>
      <c r="AN1423" s="59" t="s">
        <v>12136</v>
      </c>
      <c r="AP1423" s="59" t="s">
        <v>11047</v>
      </c>
      <c r="AT1423" s="150"/>
      <c r="AU1423" s="150"/>
      <c r="AV1423" s="150"/>
      <c r="AX1423" s="1" t="str">
        <f t="shared" si="209"/>
        <v/>
      </c>
      <c r="AY1423" s="1" t="str">
        <f t="shared" si="210"/>
        <v/>
      </c>
      <c r="BA1423" t="s">
        <v>5061</v>
      </c>
      <c r="BB1423" t="s">
        <v>4982</v>
      </c>
      <c r="BY1423" t="s">
        <v>4219</v>
      </c>
      <c r="BZ1423" t="s">
        <v>14505</v>
      </c>
    </row>
    <row r="1424" spans="12:78" x14ac:dyDescent="0.25">
      <c r="L1424" s="8"/>
      <c r="M1424" s="8"/>
      <c r="N1424" s="8"/>
      <c r="O1424" s="8"/>
      <c r="AE1424" t="s">
        <v>81</v>
      </c>
      <c r="AF1424" t="s">
        <v>154</v>
      </c>
      <c r="AG1424" t="s">
        <v>155</v>
      </c>
      <c r="AH1424" t="s">
        <v>1605</v>
      </c>
      <c r="AI1424" t="s">
        <v>1299</v>
      </c>
      <c r="AK1424" t="s">
        <v>1606</v>
      </c>
      <c r="AL1424" t="s">
        <v>1301</v>
      </c>
      <c r="AN1424" s="59" t="s">
        <v>12136</v>
      </c>
      <c r="AP1424" s="59" t="s">
        <v>11048</v>
      </c>
      <c r="AT1424" s="150"/>
      <c r="AU1424" s="150"/>
      <c r="AV1424" s="150"/>
      <c r="AX1424" s="1" t="str">
        <f t="shared" si="209"/>
        <v/>
      </c>
      <c r="AY1424" s="1" t="str">
        <f t="shared" si="210"/>
        <v/>
      </c>
      <c r="BA1424" t="s">
        <v>2183</v>
      </c>
      <c r="BB1424" t="s">
        <v>4982</v>
      </c>
      <c r="BY1424" t="s">
        <v>5085</v>
      </c>
      <c r="BZ1424" t="s">
        <v>14505</v>
      </c>
    </row>
    <row r="1425" spans="12:78" x14ac:dyDescent="0.25">
      <c r="L1425" s="8"/>
      <c r="M1425" s="8"/>
      <c r="N1425" s="8"/>
      <c r="O1425" s="8"/>
      <c r="AE1425" t="s">
        <v>683</v>
      </c>
      <c r="AF1425" t="s">
        <v>86</v>
      </c>
      <c r="AG1425" t="s">
        <v>87</v>
      </c>
      <c r="AH1425" t="s">
        <v>1607</v>
      </c>
      <c r="AI1425" t="s">
        <v>1299</v>
      </c>
      <c r="AK1425" t="s">
        <v>1608</v>
      </c>
      <c r="AL1425" t="s">
        <v>1301</v>
      </c>
      <c r="AN1425" s="59" t="s">
        <v>12137</v>
      </c>
      <c r="AP1425" s="59" t="s">
        <v>11049</v>
      </c>
      <c r="AT1425" s="150"/>
      <c r="AU1425" s="150"/>
      <c r="AV1425" s="150"/>
      <c r="AX1425" s="1" t="str">
        <f t="shared" si="209"/>
        <v/>
      </c>
      <c r="AY1425" s="1" t="str">
        <f t="shared" si="210"/>
        <v/>
      </c>
      <c r="BA1425" t="s">
        <v>1883</v>
      </c>
      <c r="BB1425" t="s">
        <v>4982</v>
      </c>
      <c r="BY1425" t="s">
        <v>6645</v>
      </c>
      <c r="BZ1425" t="s">
        <v>14505</v>
      </c>
    </row>
    <row r="1426" spans="12:78" x14ac:dyDescent="0.25">
      <c r="L1426" s="8"/>
      <c r="M1426" s="8"/>
      <c r="N1426" s="8"/>
      <c r="O1426" s="8"/>
      <c r="AE1426" t="s">
        <v>81</v>
      </c>
      <c r="AF1426" t="s">
        <v>92</v>
      </c>
      <c r="AG1426" t="s">
        <v>93</v>
      </c>
      <c r="AH1426" t="s">
        <v>12138</v>
      </c>
      <c r="AI1426" t="s">
        <v>1299</v>
      </c>
      <c r="AK1426" t="s">
        <v>12139</v>
      </c>
      <c r="AL1426" t="s">
        <v>1301</v>
      </c>
      <c r="AN1426" s="59" t="s">
        <v>12137</v>
      </c>
      <c r="AP1426" s="59" t="s">
        <v>11050</v>
      </c>
      <c r="AT1426" s="150"/>
      <c r="AU1426" s="150"/>
      <c r="AV1426" s="150"/>
      <c r="AX1426" s="1" t="str">
        <f t="shared" si="209"/>
        <v/>
      </c>
      <c r="AY1426" s="1" t="str">
        <f t="shared" si="210"/>
        <v/>
      </c>
      <c r="BA1426" t="s">
        <v>2072</v>
      </c>
      <c r="BB1426" t="s">
        <v>4982</v>
      </c>
      <c r="BY1426" t="s">
        <v>5145</v>
      </c>
      <c r="BZ1426" t="s">
        <v>14505</v>
      </c>
    </row>
    <row r="1427" spans="12:78" x14ac:dyDescent="0.25">
      <c r="L1427" s="8"/>
      <c r="M1427" s="8"/>
      <c r="N1427" s="8"/>
      <c r="O1427" s="8"/>
      <c r="AE1427" t="s">
        <v>81</v>
      </c>
      <c r="AF1427" t="s">
        <v>96</v>
      </c>
      <c r="AG1427" t="s">
        <v>97</v>
      </c>
      <c r="AH1427" t="s">
        <v>12140</v>
      </c>
      <c r="AI1427" t="s">
        <v>1299</v>
      </c>
      <c r="AK1427" t="s">
        <v>12141</v>
      </c>
      <c r="AL1427" t="s">
        <v>1301</v>
      </c>
      <c r="AN1427" s="59" t="s">
        <v>12137</v>
      </c>
      <c r="AP1427" s="59" t="s">
        <v>11051</v>
      </c>
      <c r="AT1427" s="150"/>
      <c r="AU1427" s="150"/>
      <c r="AV1427" s="150"/>
      <c r="AX1427" s="1" t="str">
        <f t="shared" si="209"/>
        <v/>
      </c>
      <c r="AY1427" s="1" t="str">
        <f t="shared" si="210"/>
        <v/>
      </c>
      <c r="BA1427" t="s">
        <v>5062</v>
      </c>
      <c r="BB1427" t="s">
        <v>4982</v>
      </c>
      <c r="BY1427" t="s">
        <v>4234</v>
      </c>
      <c r="BZ1427" t="s">
        <v>14505</v>
      </c>
    </row>
    <row r="1428" spans="12:78" x14ac:dyDescent="0.25">
      <c r="L1428" s="8"/>
      <c r="M1428" s="8"/>
      <c r="N1428" s="8"/>
      <c r="O1428" s="8"/>
      <c r="AE1428" t="s">
        <v>81</v>
      </c>
      <c r="AF1428" t="s">
        <v>100</v>
      </c>
      <c r="AG1428" t="s">
        <v>101</v>
      </c>
      <c r="AH1428" t="s">
        <v>12142</v>
      </c>
      <c r="AI1428" t="s">
        <v>1299</v>
      </c>
      <c r="AK1428" t="s">
        <v>12143</v>
      </c>
      <c r="AL1428" t="s">
        <v>1301</v>
      </c>
      <c r="AN1428" s="59" t="s">
        <v>12137</v>
      </c>
      <c r="AP1428" s="59" t="s">
        <v>11052</v>
      </c>
      <c r="AT1428" s="150"/>
      <c r="AU1428" s="150"/>
      <c r="AV1428" s="150"/>
      <c r="AX1428" s="1" t="str">
        <f t="shared" si="209"/>
        <v/>
      </c>
      <c r="AY1428" s="1" t="str">
        <f t="shared" si="210"/>
        <v/>
      </c>
      <c r="BA1428" t="s">
        <v>2297</v>
      </c>
      <c r="BB1428" t="s">
        <v>4982</v>
      </c>
      <c r="BY1428" t="s">
        <v>5144</v>
      </c>
      <c r="BZ1428" t="s">
        <v>14505</v>
      </c>
    </row>
    <row r="1429" spans="12:78" x14ac:dyDescent="0.25">
      <c r="L1429" s="8"/>
      <c r="M1429" s="8"/>
      <c r="N1429" s="8"/>
      <c r="O1429" s="8"/>
      <c r="AE1429" t="s">
        <v>81</v>
      </c>
      <c r="AF1429" t="s">
        <v>104</v>
      </c>
      <c r="AG1429" t="s">
        <v>105</v>
      </c>
      <c r="AH1429" t="s">
        <v>12144</v>
      </c>
      <c r="AI1429" t="s">
        <v>1299</v>
      </c>
      <c r="AK1429" t="s">
        <v>12145</v>
      </c>
      <c r="AL1429" t="s">
        <v>1301</v>
      </c>
      <c r="AN1429" s="59" t="s">
        <v>12137</v>
      </c>
      <c r="AP1429" s="59" t="s">
        <v>11053</v>
      </c>
      <c r="AT1429" s="150"/>
      <c r="AU1429" s="150"/>
      <c r="AV1429" s="150"/>
      <c r="AX1429" s="1" t="str">
        <f t="shared" si="209"/>
        <v/>
      </c>
      <c r="AY1429" s="1" t="str">
        <f t="shared" si="210"/>
        <v/>
      </c>
      <c r="BA1429" t="s">
        <v>5063</v>
      </c>
      <c r="BB1429" t="s">
        <v>4982</v>
      </c>
      <c r="BY1429" t="s">
        <v>5143</v>
      </c>
      <c r="BZ1429" t="s">
        <v>14505</v>
      </c>
    </row>
    <row r="1430" spans="12:78" x14ac:dyDescent="0.25">
      <c r="L1430" s="8"/>
      <c r="M1430" s="8"/>
      <c r="N1430" s="8"/>
      <c r="O1430" s="8"/>
      <c r="AE1430" t="s">
        <v>81</v>
      </c>
      <c r="AF1430" t="s">
        <v>108</v>
      </c>
      <c r="AG1430" t="s">
        <v>109</v>
      </c>
      <c r="AH1430" t="s">
        <v>12146</v>
      </c>
      <c r="AI1430" t="s">
        <v>1299</v>
      </c>
      <c r="AK1430" t="s">
        <v>12147</v>
      </c>
      <c r="AL1430" t="s">
        <v>1301</v>
      </c>
      <c r="AN1430" s="59" t="s">
        <v>12137</v>
      </c>
      <c r="AP1430" s="59" t="s">
        <v>11054</v>
      </c>
      <c r="AT1430" s="150"/>
      <c r="AU1430" s="150"/>
      <c r="AV1430" s="150"/>
      <c r="AX1430" s="1" t="str">
        <f t="shared" si="209"/>
        <v/>
      </c>
      <c r="AY1430" s="1" t="str">
        <f t="shared" si="210"/>
        <v/>
      </c>
      <c r="BA1430" t="s">
        <v>2047</v>
      </c>
      <c r="BB1430" t="s">
        <v>4982</v>
      </c>
      <c r="BY1430" t="s">
        <v>5141</v>
      </c>
      <c r="BZ1430" t="s">
        <v>14505</v>
      </c>
    </row>
    <row r="1431" spans="12:78" x14ac:dyDescent="0.25">
      <c r="L1431" s="8"/>
      <c r="M1431" s="8"/>
      <c r="N1431" s="8"/>
      <c r="O1431" s="8"/>
      <c r="AE1431" t="s">
        <v>81</v>
      </c>
      <c r="AF1431" t="s">
        <v>12148</v>
      </c>
      <c r="AG1431" t="s">
        <v>6436</v>
      </c>
      <c r="AH1431" t="s">
        <v>12149</v>
      </c>
      <c r="AI1431" t="s">
        <v>1299</v>
      </c>
      <c r="AK1431" t="s">
        <v>12150</v>
      </c>
      <c r="AL1431" t="s">
        <v>1301</v>
      </c>
      <c r="AN1431" s="59" t="s">
        <v>12137</v>
      </c>
      <c r="AP1431" s="59" t="s">
        <v>11055</v>
      </c>
      <c r="AT1431" s="150"/>
      <c r="AU1431" s="150"/>
      <c r="AV1431" s="150"/>
      <c r="AX1431" s="1" t="str">
        <f t="shared" si="209"/>
        <v/>
      </c>
      <c r="AY1431" s="1" t="str">
        <f t="shared" si="210"/>
        <v/>
      </c>
      <c r="BA1431" t="s">
        <v>2043</v>
      </c>
      <c r="BB1431" t="s">
        <v>4982</v>
      </c>
      <c r="BY1431" t="s">
        <v>5077</v>
      </c>
      <c r="BZ1431" t="s">
        <v>14505</v>
      </c>
    </row>
    <row r="1432" spans="12:78" x14ac:dyDescent="0.25">
      <c r="L1432" s="8"/>
      <c r="M1432" s="8"/>
      <c r="N1432" s="8"/>
      <c r="O1432" s="8"/>
      <c r="AE1432" t="s">
        <v>81</v>
      </c>
      <c r="AF1432" t="s">
        <v>12151</v>
      </c>
      <c r="AG1432" t="s">
        <v>4314</v>
      </c>
      <c r="AH1432" t="s">
        <v>12152</v>
      </c>
      <c r="AI1432" t="s">
        <v>1299</v>
      </c>
      <c r="AK1432" t="s">
        <v>12153</v>
      </c>
      <c r="AL1432" t="s">
        <v>1301</v>
      </c>
      <c r="AN1432" s="59" t="s">
        <v>12137</v>
      </c>
      <c r="AP1432" s="59" t="s">
        <v>11056</v>
      </c>
      <c r="AT1432" s="150"/>
      <c r="AU1432" s="150"/>
      <c r="AV1432" s="150"/>
      <c r="AX1432" s="1" t="str">
        <f t="shared" si="209"/>
        <v/>
      </c>
      <c r="AY1432" s="1" t="str">
        <f t="shared" si="210"/>
        <v/>
      </c>
      <c r="BA1432" t="s">
        <v>5064</v>
      </c>
      <c r="BB1432" t="s">
        <v>4982</v>
      </c>
      <c r="BY1432" t="s">
        <v>4195</v>
      </c>
      <c r="BZ1432" t="s">
        <v>14505</v>
      </c>
    </row>
    <row r="1433" spans="12:78" x14ac:dyDescent="0.25">
      <c r="L1433" s="8"/>
      <c r="M1433" s="8"/>
      <c r="N1433" s="8"/>
      <c r="O1433" s="8"/>
      <c r="AE1433" t="s">
        <v>81</v>
      </c>
      <c r="AF1433" t="s">
        <v>81</v>
      </c>
      <c r="AG1433" t="s">
        <v>81</v>
      </c>
      <c r="AH1433" t="s">
        <v>81</v>
      </c>
      <c r="AI1433" t="s">
        <v>1299</v>
      </c>
      <c r="AK1433" t="s">
        <v>81</v>
      </c>
      <c r="AL1433" t="s">
        <v>1301</v>
      </c>
      <c r="AN1433" s="59" t="s">
        <v>12137</v>
      </c>
      <c r="AP1433" s="59" t="s">
        <v>11057</v>
      </c>
      <c r="AT1433" s="150"/>
      <c r="AU1433" s="150"/>
      <c r="AV1433" s="150"/>
      <c r="AX1433" s="1" t="str">
        <f t="shared" si="209"/>
        <v/>
      </c>
      <c r="AY1433" s="1" t="str">
        <f t="shared" si="210"/>
        <v/>
      </c>
      <c r="BA1433" t="s">
        <v>5065</v>
      </c>
      <c r="BB1433" t="s">
        <v>4982</v>
      </c>
      <c r="BY1433" t="s">
        <v>5084</v>
      </c>
      <c r="BZ1433" t="s">
        <v>14505</v>
      </c>
    </row>
    <row r="1434" spans="12:78" x14ac:dyDescent="0.25">
      <c r="L1434" s="8"/>
      <c r="M1434" s="8"/>
      <c r="N1434" s="8"/>
      <c r="O1434" s="8"/>
      <c r="AE1434" t="s">
        <v>81</v>
      </c>
      <c r="AF1434" t="s">
        <v>81</v>
      </c>
      <c r="AG1434" t="s">
        <v>81</v>
      </c>
      <c r="AH1434" t="s">
        <v>81</v>
      </c>
      <c r="AI1434" t="s">
        <v>1299</v>
      </c>
      <c r="AK1434" t="s">
        <v>81</v>
      </c>
      <c r="AL1434" t="s">
        <v>1301</v>
      </c>
      <c r="AN1434" s="59" t="s">
        <v>12137</v>
      </c>
      <c r="AP1434" s="59" t="s">
        <v>11058</v>
      </c>
      <c r="AT1434" s="150"/>
      <c r="AU1434" s="150"/>
      <c r="AV1434" s="150"/>
      <c r="AX1434" s="1" t="str">
        <f t="shared" si="209"/>
        <v/>
      </c>
      <c r="AY1434" s="1" t="str">
        <f t="shared" si="210"/>
        <v/>
      </c>
      <c r="BA1434" t="s">
        <v>5066</v>
      </c>
      <c r="BB1434" t="s">
        <v>4982</v>
      </c>
      <c r="BY1434" t="s">
        <v>5082</v>
      </c>
      <c r="BZ1434" t="s">
        <v>14505</v>
      </c>
    </row>
    <row r="1435" spans="12:78" x14ac:dyDescent="0.25">
      <c r="L1435" s="8"/>
      <c r="M1435" s="8"/>
      <c r="N1435" s="8"/>
      <c r="O1435" s="8"/>
      <c r="AE1435" t="s">
        <v>81</v>
      </c>
      <c r="AF1435" t="s">
        <v>81</v>
      </c>
      <c r="AG1435" t="s">
        <v>81</v>
      </c>
      <c r="AH1435" t="s">
        <v>81</v>
      </c>
      <c r="AI1435" t="s">
        <v>1299</v>
      </c>
      <c r="AK1435" t="s">
        <v>81</v>
      </c>
      <c r="AL1435" t="s">
        <v>1301</v>
      </c>
      <c r="AN1435" s="59" t="s">
        <v>12137</v>
      </c>
      <c r="AP1435" s="59" t="s">
        <v>11059</v>
      </c>
      <c r="AT1435" s="150"/>
      <c r="AU1435" s="150"/>
      <c r="AV1435" s="150"/>
      <c r="AX1435" s="1" t="str">
        <f t="shared" si="209"/>
        <v/>
      </c>
      <c r="AY1435" s="1" t="str">
        <f t="shared" si="210"/>
        <v/>
      </c>
      <c r="BA1435" t="s">
        <v>5067</v>
      </c>
      <c r="BB1435" t="s">
        <v>4982</v>
      </c>
      <c r="BY1435" t="s">
        <v>4227</v>
      </c>
      <c r="BZ1435" t="s">
        <v>14505</v>
      </c>
    </row>
    <row r="1436" spans="12:78" x14ac:dyDescent="0.25">
      <c r="L1436" s="8"/>
      <c r="M1436" s="8"/>
      <c r="N1436" s="8"/>
      <c r="O1436" s="8"/>
      <c r="AE1436" t="s">
        <v>81</v>
      </c>
      <c r="AF1436" t="s">
        <v>81</v>
      </c>
      <c r="AG1436" t="s">
        <v>81</v>
      </c>
      <c r="AH1436" t="s">
        <v>81</v>
      </c>
      <c r="AI1436" t="s">
        <v>1299</v>
      </c>
      <c r="AK1436" t="s">
        <v>81</v>
      </c>
      <c r="AL1436" t="s">
        <v>1301</v>
      </c>
      <c r="AN1436" s="59" t="s">
        <v>12137</v>
      </c>
      <c r="AP1436" s="59" t="s">
        <v>11060</v>
      </c>
      <c r="AT1436" s="150"/>
      <c r="AU1436" s="150"/>
      <c r="AV1436" s="150"/>
      <c r="AX1436" s="1" t="str">
        <f t="shared" si="209"/>
        <v/>
      </c>
      <c r="AY1436" s="1" t="str">
        <f t="shared" si="210"/>
        <v/>
      </c>
      <c r="BA1436" t="s">
        <v>2209</v>
      </c>
      <c r="BB1436" t="s">
        <v>4982</v>
      </c>
      <c r="BY1436" t="s">
        <v>4242</v>
      </c>
      <c r="BZ1436" t="s">
        <v>14505</v>
      </c>
    </row>
    <row r="1437" spans="12:78" x14ac:dyDescent="0.25">
      <c r="L1437" s="8"/>
      <c r="M1437" s="8"/>
      <c r="N1437" s="8"/>
      <c r="O1437" s="8"/>
      <c r="AE1437" t="s">
        <v>81</v>
      </c>
      <c r="AF1437" t="s">
        <v>81</v>
      </c>
      <c r="AG1437" t="s">
        <v>81</v>
      </c>
      <c r="AH1437" t="s">
        <v>81</v>
      </c>
      <c r="AI1437" t="s">
        <v>1299</v>
      </c>
      <c r="AK1437" t="s">
        <v>81</v>
      </c>
      <c r="AL1437" t="s">
        <v>1301</v>
      </c>
      <c r="AN1437" s="59" t="s">
        <v>12137</v>
      </c>
      <c r="AP1437" s="59" t="s">
        <v>11061</v>
      </c>
      <c r="AT1437" s="150"/>
      <c r="AU1437" s="150"/>
      <c r="AV1437" s="150"/>
      <c r="AX1437" s="1" t="str">
        <f t="shared" si="209"/>
        <v/>
      </c>
      <c r="AY1437" s="1" t="str">
        <f t="shared" si="210"/>
        <v/>
      </c>
      <c r="BA1437" t="s">
        <v>5068</v>
      </c>
      <c r="BB1437" t="s">
        <v>4982</v>
      </c>
      <c r="BY1437" t="s">
        <v>4233</v>
      </c>
      <c r="BZ1437" t="s">
        <v>14505</v>
      </c>
    </row>
    <row r="1438" spans="12:78" x14ac:dyDescent="0.25">
      <c r="L1438" s="8"/>
      <c r="M1438" s="8"/>
      <c r="N1438" s="8"/>
      <c r="O1438" s="8"/>
      <c r="AE1438" t="s">
        <v>81</v>
      </c>
      <c r="AF1438" t="s">
        <v>81</v>
      </c>
      <c r="AG1438" t="s">
        <v>81</v>
      </c>
      <c r="AH1438" t="s">
        <v>81</v>
      </c>
      <c r="AI1438" t="s">
        <v>1299</v>
      </c>
      <c r="AK1438" t="s">
        <v>81</v>
      </c>
      <c r="AL1438" t="s">
        <v>1301</v>
      </c>
      <c r="AN1438" s="59" t="s">
        <v>12137</v>
      </c>
      <c r="AP1438" s="59" t="s">
        <v>11062</v>
      </c>
      <c r="AT1438" s="150"/>
      <c r="AU1438" s="150"/>
      <c r="AV1438" s="150"/>
      <c r="AX1438" s="1" t="str">
        <f t="shared" si="209"/>
        <v/>
      </c>
      <c r="AY1438" s="1" t="str">
        <f t="shared" si="210"/>
        <v/>
      </c>
      <c r="BA1438" t="s">
        <v>2035</v>
      </c>
      <c r="BB1438" t="s">
        <v>4982</v>
      </c>
      <c r="BY1438" t="s">
        <v>5073</v>
      </c>
      <c r="BZ1438" t="s">
        <v>14505</v>
      </c>
    </row>
    <row r="1439" spans="12:78" x14ac:dyDescent="0.25">
      <c r="L1439" s="8"/>
      <c r="M1439" s="8"/>
      <c r="N1439" s="8"/>
      <c r="O1439" s="8"/>
      <c r="AE1439" t="s">
        <v>81</v>
      </c>
      <c r="AF1439" t="s">
        <v>81</v>
      </c>
      <c r="AG1439" t="s">
        <v>81</v>
      </c>
      <c r="AH1439" t="s">
        <v>81</v>
      </c>
      <c r="AI1439" t="s">
        <v>1299</v>
      </c>
      <c r="AK1439" t="s">
        <v>81</v>
      </c>
      <c r="AL1439" t="s">
        <v>1301</v>
      </c>
      <c r="AN1439" s="59" t="s">
        <v>12137</v>
      </c>
      <c r="AP1439" s="59" t="s">
        <v>11063</v>
      </c>
      <c r="AT1439" s="150"/>
      <c r="AU1439" s="150"/>
      <c r="AV1439" s="150"/>
      <c r="AX1439" s="1" t="str">
        <f t="shared" si="209"/>
        <v/>
      </c>
      <c r="AY1439" s="1" t="str">
        <f t="shared" si="210"/>
        <v/>
      </c>
      <c r="BA1439" t="s">
        <v>2031</v>
      </c>
      <c r="BB1439" t="s">
        <v>4982</v>
      </c>
      <c r="BY1439" t="s">
        <v>4273</v>
      </c>
      <c r="BZ1439" t="s">
        <v>14505</v>
      </c>
    </row>
    <row r="1440" spans="12:78" x14ac:dyDescent="0.25">
      <c r="L1440" s="8"/>
      <c r="M1440" s="8"/>
      <c r="N1440" s="8"/>
      <c r="O1440" s="8"/>
      <c r="AE1440" t="s">
        <v>81</v>
      </c>
      <c r="AF1440" t="s">
        <v>81</v>
      </c>
      <c r="AG1440" t="s">
        <v>81</v>
      </c>
      <c r="AH1440" t="s">
        <v>81</v>
      </c>
      <c r="AI1440" t="s">
        <v>1299</v>
      </c>
      <c r="AK1440" t="s">
        <v>81</v>
      </c>
      <c r="AL1440" t="s">
        <v>1301</v>
      </c>
      <c r="AN1440" s="59" t="s">
        <v>12137</v>
      </c>
      <c r="AP1440" s="59" t="s">
        <v>11064</v>
      </c>
      <c r="AT1440" s="150"/>
      <c r="AU1440" s="150"/>
      <c r="AV1440" s="150"/>
      <c r="AX1440" s="1" t="str">
        <f t="shared" si="209"/>
        <v/>
      </c>
      <c r="AY1440" s="1" t="str">
        <f t="shared" si="210"/>
        <v/>
      </c>
      <c r="BA1440" t="s">
        <v>5069</v>
      </c>
      <c r="BB1440" t="s">
        <v>4982</v>
      </c>
      <c r="BY1440" t="s">
        <v>4265</v>
      </c>
      <c r="BZ1440" t="s">
        <v>14505</v>
      </c>
    </row>
    <row r="1441" spans="12:78" x14ac:dyDescent="0.25">
      <c r="L1441" s="8"/>
      <c r="M1441" s="8"/>
      <c r="N1441" s="8"/>
      <c r="O1441" s="8"/>
      <c r="AE1441" t="s">
        <v>81</v>
      </c>
      <c r="AF1441" t="s">
        <v>81</v>
      </c>
      <c r="AG1441" t="s">
        <v>81</v>
      </c>
      <c r="AH1441" t="s">
        <v>81</v>
      </c>
      <c r="AI1441" t="s">
        <v>1299</v>
      </c>
      <c r="AK1441" t="s">
        <v>81</v>
      </c>
      <c r="AL1441" t="s">
        <v>1301</v>
      </c>
      <c r="AN1441" s="59" t="s">
        <v>12137</v>
      </c>
      <c r="AP1441" s="59" t="s">
        <v>11065</v>
      </c>
      <c r="AT1441" s="150"/>
      <c r="AU1441" s="150"/>
      <c r="AV1441" s="150"/>
      <c r="AX1441" s="1" t="str">
        <f t="shared" si="209"/>
        <v/>
      </c>
      <c r="AY1441" s="1" t="str">
        <f t="shared" si="210"/>
        <v/>
      </c>
      <c r="BA1441" t="s">
        <v>2193</v>
      </c>
      <c r="BB1441" t="s">
        <v>4982</v>
      </c>
      <c r="BY1441" t="s">
        <v>4271</v>
      </c>
      <c r="BZ1441" t="s">
        <v>14505</v>
      </c>
    </row>
    <row r="1442" spans="12:78" x14ac:dyDescent="0.25">
      <c r="L1442" s="8"/>
      <c r="M1442" s="8"/>
      <c r="N1442" s="8"/>
      <c r="O1442" s="8"/>
      <c r="AE1442" t="s">
        <v>81</v>
      </c>
      <c r="AF1442" t="s">
        <v>81</v>
      </c>
      <c r="AG1442" t="s">
        <v>81</v>
      </c>
      <c r="AH1442" t="s">
        <v>81</v>
      </c>
      <c r="AI1442" t="s">
        <v>1299</v>
      </c>
      <c r="AK1442" t="s">
        <v>81</v>
      </c>
      <c r="AL1442" t="s">
        <v>1301</v>
      </c>
      <c r="AN1442" s="59" t="s">
        <v>12137</v>
      </c>
      <c r="AP1442" s="59" t="s">
        <v>11066</v>
      </c>
      <c r="AT1442" s="150"/>
      <c r="AU1442" s="150"/>
      <c r="AV1442" s="150"/>
      <c r="AX1442" s="1" t="str">
        <f t="shared" si="209"/>
        <v/>
      </c>
      <c r="AY1442" s="1" t="str">
        <f t="shared" si="210"/>
        <v/>
      </c>
      <c r="BA1442" t="s">
        <v>2197</v>
      </c>
      <c r="BB1442" t="s">
        <v>4982</v>
      </c>
      <c r="BY1442" t="s">
        <v>4255</v>
      </c>
      <c r="BZ1442" t="s">
        <v>14505</v>
      </c>
    </row>
    <row r="1443" spans="12:78" x14ac:dyDescent="0.25">
      <c r="L1443" s="8"/>
      <c r="M1443" s="8"/>
      <c r="N1443" s="8"/>
      <c r="O1443" s="8"/>
      <c r="AE1443" t="s">
        <v>81</v>
      </c>
      <c r="AF1443" t="s">
        <v>81</v>
      </c>
      <c r="AG1443" t="s">
        <v>81</v>
      </c>
      <c r="AH1443" t="s">
        <v>81</v>
      </c>
      <c r="AI1443" t="s">
        <v>1299</v>
      </c>
      <c r="AK1443" t="s">
        <v>81</v>
      </c>
      <c r="AL1443" t="s">
        <v>1301</v>
      </c>
      <c r="AN1443" s="59" t="s">
        <v>12137</v>
      </c>
      <c r="AP1443" s="59" t="s">
        <v>11067</v>
      </c>
      <c r="AT1443" s="150"/>
      <c r="AU1443" s="150"/>
      <c r="AV1443" s="150"/>
      <c r="AX1443" s="1" t="str">
        <f t="shared" si="209"/>
        <v/>
      </c>
      <c r="AY1443" s="1" t="str">
        <f t="shared" si="210"/>
        <v/>
      </c>
      <c r="BA1443" t="s">
        <v>5070</v>
      </c>
      <c r="BB1443" t="s">
        <v>15</v>
      </c>
      <c r="BY1443" t="s">
        <v>4259</v>
      </c>
      <c r="BZ1443" t="s">
        <v>14505</v>
      </c>
    </row>
    <row r="1444" spans="12:78" x14ac:dyDescent="0.25">
      <c r="L1444" s="8"/>
      <c r="M1444" s="8"/>
      <c r="N1444" s="8"/>
      <c r="O1444" s="8"/>
      <c r="AE1444" t="s">
        <v>81</v>
      </c>
      <c r="AF1444" t="s">
        <v>81</v>
      </c>
      <c r="AG1444" t="s">
        <v>81</v>
      </c>
      <c r="AH1444" t="s">
        <v>81</v>
      </c>
      <c r="AI1444" t="s">
        <v>1299</v>
      </c>
      <c r="AK1444" t="s">
        <v>81</v>
      </c>
      <c r="AL1444" t="s">
        <v>1301</v>
      </c>
      <c r="AN1444" s="59" t="s">
        <v>12137</v>
      </c>
      <c r="AP1444" s="59" t="s">
        <v>11068</v>
      </c>
      <c r="AT1444" s="150"/>
      <c r="AU1444" s="150"/>
      <c r="AV1444" s="150"/>
      <c r="AX1444" s="1" t="str">
        <f t="shared" si="209"/>
        <v/>
      </c>
      <c r="AY1444" s="1" t="str">
        <f t="shared" si="210"/>
        <v/>
      </c>
      <c r="BA1444" t="s">
        <v>5071</v>
      </c>
      <c r="BB1444" t="s">
        <v>15</v>
      </c>
      <c r="BY1444" t="s">
        <v>4274</v>
      </c>
      <c r="BZ1444" t="s">
        <v>14505</v>
      </c>
    </row>
    <row r="1445" spans="12:78" x14ac:dyDescent="0.25">
      <c r="L1445" s="8"/>
      <c r="M1445" s="8"/>
      <c r="N1445" s="8"/>
      <c r="O1445" s="8"/>
      <c r="AE1445" t="s">
        <v>81</v>
      </c>
      <c r="AF1445" t="s">
        <v>81</v>
      </c>
      <c r="AG1445" t="s">
        <v>81</v>
      </c>
      <c r="AH1445" t="s">
        <v>81</v>
      </c>
      <c r="AI1445" t="s">
        <v>1299</v>
      </c>
      <c r="AK1445" t="s">
        <v>81</v>
      </c>
      <c r="AL1445" t="s">
        <v>1301</v>
      </c>
      <c r="AN1445" s="59" t="s">
        <v>12137</v>
      </c>
      <c r="AP1445" s="59" t="s">
        <v>11069</v>
      </c>
      <c r="AT1445" s="150"/>
      <c r="AU1445" s="150"/>
      <c r="AV1445" s="150"/>
      <c r="AX1445" s="1" t="str">
        <f t="shared" si="209"/>
        <v/>
      </c>
      <c r="AY1445" s="1" t="str">
        <f t="shared" si="210"/>
        <v/>
      </c>
      <c r="BA1445" t="s">
        <v>5072</v>
      </c>
      <c r="BB1445" t="s">
        <v>15</v>
      </c>
      <c r="BY1445" t="s">
        <v>4272</v>
      </c>
      <c r="BZ1445" t="s">
        <v>14505</v>
      </c>
    </row>
    <row r="1446" spans="12:78" x14ac:dyDescent="0.25">
      <c r="L1446" s="8"/>
      <c r="M1446" s="8"/>
      <c r="N1446" s="8"/>
      <c r="O1446" s="8"/>
      <c r="AE1446" t="s">
        <v>81</v>
      </c>
      <c r="AF1446" t="s">
        <v>81</v>
      </c>
      <c r="AG1446" t="s">
        <v>81</v>
      </c>
      <c r="AH1446" t="s">
        <v>81</v>
      </c>
      <c r="AI1446" t="s">
        <v>1299</v>
      </c>
      <c r="AK1446" t="s">
        <v>81</v>
      </c>
      <c r="AL1446" t="s">
        <v>1301</v>
      </c>
      <c r="AN1446" s="59" t="s">
        <v>12137</v>
      </c>
      <c r="AP1446" s="59" t="s">
        <v>11070</v>
      </c>
      <c r="AT1446" s="150"/>
      <c r="AU1446" s="150"/>
      <c r="AV1446" s="150"/>
      <c r="AX1446" s="1" t="str">
        <f t="shared" si="209"/>
        <v/>
      </c>
      <c r="AY1446" s="1" t="str">
        <f t="shared" si="210"/>
        <v/>
      </c>
      <c r="BA1446" t="s">
        <v>5073</v>
      </c>
      <c r="BB1446" t="s">
        <v>15</v>
      </c>
      <c r="BY1446" t="s">
        <v>6644</v>
      </c>
      <c r="BZ1446" t="s">
        <v>14505</v>
      </c>
    </row>
    <row r="1447" spans="12:78" x14ac:dyDescent="0.25">
      <c r="L1447" s="8"/>
      <c r="M1447" s="8"/>
      <c r="N1447" s="8"/>
      <c r="O1447" s="8"/>
      <c r="AE1447" t="s">
        <v>81</v>
      </c>
      <c r="AF1447" t="s">
        <v>81</v>
      </c>
      <c r="AG1447" t="s">
        <v>81</v>
      </c>
      <c r="AH1447" t="s">
        <v>81</v>
      </c>
      <c r="AI1447" t="s">
        <v>1299</v>
      </c>
      <c r="AK1447" t="s">
        <v>81</v>
      </c>
      <c r="AL1447" t="s">
        <v>1301</v>
      </c>
      <c r="AN1447" s="59" t="s">
        <v>12137</v>
      </c>
      <c r="AP1447" s="59" t="s">
        <v>11071</v>
      </c>
      <c r="AT1447" s="150"/>
      <c r="AU1447" s="150"/>
      <c r="AV1447" s="150"/>
      <c r="AX1447" s="1" t="str">
        <f t="shared" si="209"/>
        <v/>
      </c>
      <c r="AY1447" s="1" t="str">
        <f t="shared" si="210"/>
        <v/>
      </c>
      <c r="BA1447" t="s">
        <v>5074</v>
      </c>
      <c r="BB1447" t="s">
        <v>15</v>
      </c>
      <c r="BY1447" t="s">
        <v>4269</v>
      </c>
      <c r="BZ1447" t="s">
        <v>14505</v>
      </c>
    </row>
    <row r="1448" spans="12:78" x14ac:dyDescent="0.25">
      <c r="L1448" s="8"/>
      <c r="M1448" s="8"/>
      <c r="N1448" s="8"/>
      <c r="O1448" s="8"/>
      <c r="AE1448" t="s">
        <v>81</v>
      </c>
      <c r="AF1448" t="s">
        <v>81</v>
      </c>
      <c r="AG1448" t="s">
        <v>81</v>
      </c>
      <c r="AH1448" t="s">
        <v>81</v>
      </c>
      <c r="AI1448" t="s">
        <v>1299</v>
      </c>
      <c r="AK1448" t="s">
        <v>81</v>
      </c>
      <c r="AL1448" t="s">
        <v>1301</v>
      </c>
      <c r="AN1448" s="59" t="s">
        <v>12137</v>
      </c>
      <c r="AP1448" s="59" t="s">
        <v>11072</v>
      </c>
      <c r="AT1448" s="150"/>
      <c r="AU1448" s="150"/>
      <c r="AV1448" s="150"/>
      <c r="AX1448" s="1" t="str">
        <f t="shared" si="209"/>
        <v/>
      </c>
      <c r="AY1448" s="1" t="str">
        <f t="shared" si="210"/>
        <v/>
      </c>
      <c r="BA1448" t="s">
        <v>5075</v>
      </c>
      <c r="BB1448" t="s">
        <v>15</v>
      </c>
      <c r="BY1448" t="s">
        <v>4248</v>
      </c>
      <c r="BZ1448" t="s">
        <v>14505</v>
      </c>
    </row>
    <row r="1449" spans="12:78" x14ac:dyDescent="0.25">
      <c r="L1449" s="8"/>
      <c r="M1449" s="8"/>
      <c r="N1449" s="8"/>
      <c r="O1449" s="8"/>
      <c r="AE1449" t="s">
        <v>81</v>
      </c>
      <c r="AF1449" t="s">
        <v>81</v>
      </c>
      <c r="AG1449" t="s">
        <v>81</v>
      </c>
      <c r="AH1449" t="s">
        <v>81</v>
      </c>
      <c r="AI1449" t="s">
        <v>1299</v>
      </c>
      <c r="AK1449" t="s">
        <v>81</v>
      </c>
      <c r="AL1449" t="s">
        <v>1301</v>
      </c>
      <c r="AN1449" s="59" t="s">
        <v>12137</v>
      </c>
      <c r="AP1449" s="59" t="s">
        <v>11073</v>
      </c>
      <c r="AT1449" s="150"/>
      <c r="AU1449" s="150"/>
      <c r="AV1449" s="150"/>
      <c r="AX1449" s="1" t="str">
        <f t="shared" si="209"/>
        <v/>
      </c>
      <c r="AY1449" s="1" t="str">
        <f t="shared" si="210"/>
        <v/>
      </c>
      <c r="BA1449" t="s">
        <v>5076</v>
      </c>
      <c r="BB1449" t="s">
        <v>15</v>
      </c>
      <c r="BY1449" t="s">
        <v>4204</v>
      </c>
      <c r="BZ1449" t="s">
        <v>14505</v>
      </c>
    </row>
    <row r="1450" spans="12:78" x14ac:dyDescent="0.25">
      <c r="L1450" s="8"/>
      <c r="M1450" s="8"/>
      <c r="N1450" s="8"/>
      <c r="O1450" s="8"/>
      <c r="AE1450" t="s">
        <v>81</v>
      </c>
      <c r="AF1450" t="s">
        <v>81</v>
      </c>
      <c r="AG1450" t="s">
        <v>81</v>
      </c>
      <c r="AH1450" t="s">
        <v>81</v>
      </c>
      <c r="AI1450" t="s">
        <v>1299</v>
      </c>
      <c r="AK1450" t="s">
        <v>81</v>
      </c>
      <c r="AL1450" t="s">
        <v>1301</v>
      </c>
      <c r="AN1450" s="59" t="s">
        <v>12137</v>
      </c>
      <c r="AP1450" s="59" t="s">
        <v>11074</v>
      </c>
      <c r="AT1450" s="150"/>
      <c r="AU1450" s="150"/>
      <c r="AV1450" s="150"/>
      <c r="AX1450" s="1" t="str">
        <f t="shared" si="209"/>
        <v/>
      </c>
      <c r="AY1450" s="1" t="str">
        <f t="shared" si="210"/>
        <v/>
      </c>
      <c r="BA1450" t="s">
        <v>16</v>
      </c>
      <c r="BB1450" t="s">
        <v>15</v>
      </c>
      <c r="BY1450" t="s">
        <v>4262</v>
      </c>
      <c r="BZ1450" t="s">
        <v>14505</v>
      </c>
    </row>
    <row r="1451" spans="12:78" x14ac:dyDescent="0.25">
      <c r="L1451" s="8"/>
      <c r="M1451" s="8"/>
      <c r="N1451" s="8"/>
      <c r="O1451" s="8"/>
      <c r="AE1451" t="s">
        <v>81</v>
      </c>
      <c r="AF1451" t="s">
        <v>81</v>
      </c>
      <c r="AG1451" t="s">
        <v>81</v>
      </c>
      <c r="AH1451" t="s">
        <v>81</v>
      </c>
      <c r="AI1451" t="s">
        <v>1299</v>
      </c>
      <c r="AK1451" t="s">
        <v>81</v>
      </c>
      <c r="AL1451" t="s">
        <v>1301</v>
      </c>
      <c r="AN1451" s="59" t="s">
        <v>12137</v>
      </c>
      <c r="AP1451" s="59" t="s">
        <v>11075</v>
      </c>
      <c r="AT1451" s="150"/>
      <c r="AU1451" s="150"/>
      <c r="AV1451" s="150"/>
      <c r="AX1451" s="1" t="str">
        <f t="shared" si="209"/>
        <v/>
      </c>
      <c r="AY1451" s="1" t="str">
        <f t="shared" si="210"/>
        <v/>
      </c>
      <c r="BA1451" t="s">
        <v>5077</v>
      </c>
      <c r="BB1451" t="s">
        <v>15</v>
      </c>
      <c r="BY1451" t="s">
        <v>4257</v>
      </c>
      <c r="BZ1451" t="s">
        <v>14505</v>
      </c>
    </row>
    <row r="1452" spans="12:78" x14ac:dyDescent="0.25">
      <c r="L1452" s="8"/>
      <c r="M1452" s="8"/>
      <c r="N1452" s="8"/>
      <c r="O1452" s="8"/>
      <c r="AE1452" t="s">
        <v>81</v>
      </c>
      <c r="AF1452" t="s">
        <v>81</v>
      </c>
      <c r="AG1452" t="s">
        <v>81</v>
      </c>
      <c r="AH1452" t="s">
        <v>81</v>
      </c>
      <c r="AI1452" t="s">
        <v>1299</v>
      </c>
      <c r="AK1452" t="s">
        <v>81</v>
      </c>
      <c r="AL1452" t="s">
        <v>1301</v>
      </c>
      <c r="AN1452" s="59" t="s">
        <v>12137</v>
      </c>
      <c r="AP1452" s="59" t="s">
        <v>11076</v>
      </c>
      <c r="AT1452" s="150"/>
      <c r="AU1452" s="150"/>
      <c r="AV1452" s="150"/>
      <c r="AX1452" s="1" t="str">
        <f t="shared" si="209"/>
        <v/>
      </c>
      <c r="AY1452" s="1" t="str">
        <f t="shared" si="210"/>
        <v/>
      </c>
      <c r="BA1452" t="s">
        <v>5078</v>
      </c>
      <c r="BB1452" t="s">
        <v>15</v>
      </c>
      <c r="BY1452" t="s">
        <v>4275</v>
      </c>
      <c r="BZ1452" t="s">
        <v>14505</v>
      </c>
    </row>
    <row r="1453" spans="12:78" x14ac:dyDescent="0.25">
      <c r="L1453" s="8"/>
      <c r="M1453" s="8"/>
      <c r="N1453" s="8"/>
      <c r="O1453" s="8"/>
      <c r="AE1453" t="s">
        <v>81</v>
      </c>
      <c r="AF1453" t="s">
        <v>154</v>
      </c>
      <c r="AG1453" t="s">
        <v>155</v>
      </c>
      <c r="AH1453" t="s">
        <v>1609</v>
      </c>
      <c r="AI1453" t="s">
        <v>1299</v>
      </c>
      <c r="AK1453" t="s">
        <v>1610</v>
      </c>
      <c r="AL1453" t="s">
        <v>1301</v>
      </c>
      <c r="AN1453" s="59" t="s">
        <v>12137</v>
      </c>
      <c r="AP1453" s="59" t="s">
        <v>11077</v>
      </c>
      <c r="AT1453" s="150"/>
      <c r="AU1453" s="150"/>
      <c r="AV1453" s="150"/>
      <c r="AX1453" s="1" t="str">
        <f t="shared" si="209"/>
        <v/>
      </c>
      <c r="AY1453" s="1" t="str">
        <f t="shared" si="210"/>
        <v/>
      </c>
      <c r="BA1453" t="s">
        <v>5079</v>
      </c>
      <c r="BB1453" t="s">
        <v>15</v>
      </c>
      <c r="BY1453" t="s">
        <v>4270</v>
      </c>
      <c r="BZ1453" t="s">
        <v>14505</v>
      </c>
    </row>
    <row r="1454" spans="12:78" x14ac:dyDescent="0.25">
      <c r="L1454" s="8"/>
      <c r="M1454" s="8"/>
      <c r="N1454" s="8"/>
      <c r="O1454" s="8"/>
      <c r="AE1454" t="s">
        <v>759</v>
      </c>
      <c r="AF1454" t="s">
        <v>86</v>
      </c>
      <c r="AG1454" t="s">
        <v>87</v>
      </c>
      <c r="AH1454" t="s">
        <v>1611</v>
      </c>
      <c r="AI1454" t="s">
        <v>1299</v>
      </c>
      <c r="AK1454" t="s">
        <v>1612</v>
      </c>
      <c r="AL1454" t="s">
        <v>1301</v>
      </c>
      <c r="AN1454" s="59" t="s">
        <v>7915</v>
      </c>
      <c r="AP1454" s="59" t="s">
        <v>11078</v>
      </c>
      <c r="AT1454" s="150"/>
      <c r="AU1454" s="150"/>
      <c r="AV1454" s="150"/>
      <c r="AX1454" s="1" t="str">
        <f t="shared" si="209"/>
        <v/>
      </c>
      <c r="AY1454" s="1" t="str">
        <f t="shared" si="210"/>
        <v/>
      </c>
      <c r="BA1454" t="s">
        <v>5080</v>
      </c>
      <c r="BB1454" t="s">
        <v>15</v>
      </c>
      <c r="BY1454" t="s">
        <v>4247</v>
      </c>
      <c r="BZ1454" t="s">
        <v>14505</v>
      </c>
    </row>
    <row r="1455" spans="12:78" x14ac:dyDescent="0.25">
      <c r="L1455" s="8"/>
      <c r="M1455" s="8"/>
      <c r="N1455" s="8"/>
      <c r="O1455" s="8"/>
      <c r="AE1455" t="s">
        <v>81</v>
      </c>
      <c r="AF1455" t="s">
        <v>92</v>
      </c>
      <c r="AG1455" t="s">
        <v>93</v>
      </c>
      <c r="AH1455" t="s">
        <v>1613</v>
      </c>
      <c r="AI1455" t="s">
        <v>1299</v>
      </c>
      <c r="AK1455" t="s">
        <v>1614</v>
      </c>
      <c r="AL1455" t="s">
        <v>1301</v>
      </c>
      <c r="AN1455" s="59" t="s">
        <v>7915</v>
      </c>
      <c r="AP1455" s="59" t="s">
        <v>11079</v>
      </c>
      <c r="AT1455" s="150"/>
      <c r="AU1455" s="150"/>
      <c r="AV1455" s="150"/>
      <c r="AX1455" s="1" t="str">
        <f t="shared" si="209"/>
        <v/>
      </c>
      <c r="AY1455" s="1" t="str">
        <f t="shared" si="210"/>
        <v/>
      </c>
      <c r="BA1455" t="s">
        <v>5081</v>
      </c>
      <c r="BB1455" t="s">
        <v>15</v>
      </c>
      <c r="BY1455" t="s">
        <v>4215</v>
      </c>
      <c r="BZ1455" t="s">
        <v>14505</v>
      </c>
    </row>
    <row r="1456" spans="12:78" x14ac:dyDescent="0.25">
      <c r="L1456" s="8"/>
      <c r="M1456" s="8"/>
      <c r="N1456" s="8"/>
      <c r="O1456" s="8"/>
      <c r="AE1456" t="s">
        <v>81</v>
      </c>
      <c r="AF1456" t="s">
        <v>96</v>
      </c>
      <c r="AG1456" t="s">
        <v>97</v>
      </c>
      <c r="AH1456" t="s">
        <v>1615</v>
      </c>
      <c r="AI1456" t="s">
        <v>1299</v>
      </c>
      <c r="AK1456" t="s">
        <v>1616</v>
      </c>
      <c r="AL1456" t="s">
        <v>1301</v>
      </c>
      <c r="AN1456" s="59" t="s">
        <v>7915</v>
      </c>
      <c r="AP1456" s="59" t="s">
        <v>11080</v>
      </c>
      <c r="AT1456" s="150"/>
      <c r="AU1456" s="150"/>
      <c r="AV1456" s="150"/>
      <c r="AX1456" s="1" t="str">
        <f t="shared" si="209"/>
        <v/>
      </c>
      <c r="AY1456" s="1" t="str">
        <f t="shared" si="210"/>
        <v/>
      </c>
      <c r="BA1456" t="s">
        <v>5082</v>
      </c>
      <c r="BB1456" t="s">
        <v>15</v>
      </c>
      <c r="BY1456" t="s">
        <v>4238</v>
      </c>
      <c r="BZ1456" t="s">
        <v>14505</v>
      </c>
    </row>
    <row r="1457" spans="12:78" x14ac:dyDescent="0.25">
      <c r="L1457" s="8"/>
      <c r="M1457" s="8"/>
      <c r="N1457" s="8"/>
      <c r="O1457" s="8"/>
      <c r="AE1457" t="s">
        <v>81</v>
      </c>
      <c r="AF1457" t="s">
        <v>100</v>
      </c>
      <c r="AG1457" t="s">
        <v>101</v>
      </c>
      <c r="AH1457" t="s">
        <v>1617</v>
      </c>
      <c r="AI1457" t="s">
        <v>1299</v>
      </c>
      <c r="AK1457" t="s">
        <v>1618</v>
      </c>
      <c r="AL1457" t="s">
        <v>1301</v>
      </c>
      <c r="AN1457" s="59" t="s">
        <v>7915</v>
      </c>
      <c r="AP1457" s="59" t="s">
        <v>11081</v>
      </c>
      <c r="AT1457" s="150"/>
      <c r="AU1457" s="150"/>
      <c r="AV1457" s="150"/>
      <c r="AX1457" s="1" t="str">
        <f t="shared" si="209"/>
        <v/>
      </c>
      <c r="AY1457" s="1" t="str">
        <f t="shared" si="210"/>
        <v/>
      </c>
      <c r="BA1457" t="s">
        <v>5083</v>
      </c>
      <c r="BB1457" t="s">
        <v>15</v>
      </c>
      <c r="BY1457" t="s">
        <v>4214</v>
      </c>
      <c r="BZ1457" t="s">
        <v>14505</v>
      </c>
    </row>
    <row r="1458" spans="12:78" x14ac:dyDescent="0.25">
      <c r="L1458" s="8"/>
      <c r="M1458" s="8"/>
      <c r="N1458" s="8"/>
      <c r="O1458" s="8"/>
      <c r="AE1458" t="s">
        <v>81</v>
      </c>
      <c r="AF1458" t="s">
        <v>104</v>
      </c>
      <c r="AG1458" t="s">
        <v>105</v>
      </c>
      <c r="AH1458" t="s">
        <v>1619</v>
      </c>
      <c r="AI1458" t="s">
        <v>1299</v>
      </c>
      <c r="AK1458" t="s">
        <v>1620</v>
      </c>
      <c r="AL1458" t="s">
        <v>1301</v>
      </c>
      <c r="AN1458" s="59" t="s">
        <v>7915</v>
      </c>
      <c r="AP1458" s="59" t="s">
        <v>11082</v>
      </c>
      <c r="AT1458" s="150"/>
      <c r="AU1458" s="150"/>
      <c r="AV1458" s="150"/>
      <c r="AX1458" s="1" t="str">
        <f t="shared" si="209"/>
        <v/>
      </c>
      <c r="AY1458" s="1" t="str">
        <f t="shared" si="210"/>
        <v/>
      </c>
      <c r="BA1458" t="s">
        <v>5084</v>
      </c>
      <c r="BB1458" t="s">
        <v>15</v>
      </c>
      <c r="BY1458" t="s">
        <v>5125</v>
      </c>
      <c r="BZ1458" t="s">
        <v>14505</v>
      </c>
    </row>
    <row r="1459" spans="12:78" x14ac:dyDescent="0.25">
      <c r="L1459" s="8"/>
      <c r="M1459" s="8"/>
      <c r="N1459" s="8"/>
      <c r="O1459" s="8"/>
      <c r="AE1459" t="s">
        <v>81</v>
      </c>
      <c r="AF1459" t="s">
        <v>108</v>
      </c>
      <c r="AG1459" t="s">
        <v>109</v>
      </c>
      <c r="AH1459" t="s">
        <v>1621</v>
      </c>
      <c r="AI1459" t="s">
        <v>1299</v>
      </c>
      <c r="AK1459" t="s">
        <v>1622</v>
      </c>
      <c r="AL1459" t="s">
        <v>1301</v>
      </c>
      <c r="AN1459" s="59" t="s">
        <v>7915</v>
      </c>
      <c r="AP1459" s="59" t="s">
        <v>11083</v>
      </c>
      <c r="AT1459" s="150"/>
      <c r="AU1459" s="150"/>
      <c r="AV1459" s="150"/>
      <c r="AX1459" s="1" t="str">
        <f t="shared" si="209"/>
        <v/>
      </c>
      <c r="AY1459" s="1" t="str">
        <f t="shared" si="210"/>
        <v/>
      </c>
      <c r="BA1459" t="s">
        <v>5085</v>
      </c>
      <c r="BB1459" t="s">
        <v>15</v>
      </c>
      <c r="BY1459" t="s">
        <v>4239</v>
      </c>
      <c r="BZ1459" t="s">
        <v>14505</v>
      </c>
    </row>
    <row r="1460" spans="12:78" x14ac:dyDescent="0.25">
      <c r="L1460" s="8"/>
      <c r="M1460" s="8"/>
      <c r="N1460" s="8"/>
      <c r="O1460" s="8"/>
      <c r="AE1460" t="s">
        <v>81</v>
      </c>
      <c r="AF1460" t="s">
        <v>1623</v>
      </c>
      <c r="AG1460" t="s">
        <v>1624</v>
      </c>
      <c r="AH1460" t="s">
        <v>1625</v>
      </c>
      <c r="AI1460" t="s">
        <v>1299</v>
      </c>
      <c r="AK1460" t="s">
        <v>1626</v>
      </c>
      <c r="AL1460" t="s">
        <v>1301</v>
      </c>
      <c r="AN1460" s="59" t="s">
        <v>7915</v>
      </c>
      <c r="AP1460" s="59" t="s">
        <v>11084</v>
      </c>
      <c r="AT1460" s="150"/>
      <c r="AU1460" s="150"/>
      <c r="AV1460" s="150"/>
      <c r="AX1460" s="1" t="str">
        <f t="shared" si="209"/>
        <v/>
      </c>
      <c r="AY1460" s="1" t="str">
        <f t="shared" si="210"/>
        <v/>
      </c>
      <c r="BA1460" t="s">
        <v>5086</v>
      </c>
      <c r="BB1460" t="s">
        <v>15</v>
      </c>
      <c r="BY1460" t="s">
        <v>4264</v>
      </c>
      <c r="BZ1460" t="s">
        <v>14505</v>
      </c>
    </row>
    <row r="1461" spans="12:78" x14ac:dyDescent="0.25">
      <c r="L1461" s="8"/>
      <c r="M1461" s="8"/>
      <c r="N1461" s="8"/>
      <c r="O1461" s="8"/>
      <c r="AE1461" t="s">
        <v>81</v>
      </c>
      <c r="AF1461" t="s">
        <v>1627</v>
      </c>
      <c r="AG1461" t="s">
        <v>1628</v>
      </c>
      <c r="AH1461" t="s">
        <v>1629</v>
      </c>
      <c r="AI1461" t="s">
        <v>1299</v>
      </c>
      <c r="AK1461" t="s">
        <v>1630</v>
      </c>
      <c r="AL1461" t="s">
        <v>1301</v>
      </c>
      <c r="AN1461" s="59" t="s">
        <v>7915</v>
      </c>
      <c r="AP1461" s="59" t="s">
        <v>11085</v>
      </c>
      <c r="AT1461" s="150"/>
      <c r="AU1461" s="150"/>
      <c r="AV1461" s="150"/>
      <c r="AX1461" s="1" t="str">
        <f t="shared" si="209"/>
        <v/>
      </c>
      <c r="AY1461" s="1" t="str">
        <f t="shared" si="210"/>
        <v/>
      </c>
      <c r="BA1461" t="s">
        <v>5087</v>
      </c>
      <c r="BB1461" t="s">
        <v>15</v>
      </c>
      <c r="BY1461" t="s">
        <v>4235</v>
      </c>
      <c r="BZ1461" t="s">
        <v>14505</v>
      </c>
    </row>
    <row r="1462" spans="12:78" x14ac:dyDescent="0.25">
      <c r="L1462" s="8"/>
      <c r="M1462" s="8"/>
      <c r="N1462" s="8"/>
      <c r="O1462" s="8"/>
      <c r="AE1462" t="s">
        <v>81</v>
      </c>
      <c r="AF1462" t="s">
        <v>1631</v>
      </c>
      <c r="AG1462" t="s">
        <v>1632</v>
      </c>
      <c r="AH1462" t="s">
        <v>1633</v>
      </c>
      <c r="AI1462" t="s">
        <v>1299</v>
      </c>
      <c r="AK1462" t="s">
        <v>1634</v>
      </c>
      <c r="AL1462" t="s">
        <v>1301</v>
      </c>
      <c r="AN1462" s="59" t="s">
        <v>7915</v>
      </c>
      <c r="AP1462" s="59" t="s">
        <v>11086</v>
      </c>
      <c r="AT1462" s="150"/>
      <c r="AU1462" s="150"/>
      <c r="AV1462" s="150"/>
      <c r="AX1462" s="1" t="str">
        <f t="shared" si="209"/>
        <v/>
      </c>
      <c r="AY1462" s="1" t="str">
        <f t="shared" si="210"/>
        <v/>
      </c>
      <c r="BA1462" t="s">
        <v>5088</v>
      </c>
      <c r="BB1462" t="s">
        <v>15</v>
      </c>
      <c r="BY1462" t="s">
        <v>4251</v>
      </c>
      <c r="BZ1462" t="s">
        <v>14505</v>
      </c>
    </row>
    <row r="1463" spans="12:78" x14ac:dyDescent="0.25">
      <c r="L1463" s="8"/>
      <c r="M1463" s="8"/>
      <c r="N1463" s="8"/>
      <c r="O1463" s="8"/>
      <c r="AE1463" t="s">
        <v>81</v>
      </c>
      <c r="AF1463" t="s">
        <v>1635</v>
      </c>
      <c r="AG1463" t="s">
        <v>1636</v>
      </c>
      <c r="AH1463" t="s">
        <v>1637</v>
      </c>
      <c r="AI1463" t="s">
        <v>1299</v>
      </c>
      <c r="AK1463" t="s">
        <v>1638</v>
      </c>
      <c r="AL1463" t="s">
        <v>1301</v>
      </c>
      <c r="AN1463" s="59" t="s">
        <v>7915</v>
      </c>
      <c r="AP1463" s="59" t="s">
        <v>11087</v>
      </c>
      <c r="AT1463" s="150"/>
      <c r="AU1463" s="150"/>
      <c r="AV1463" s="150"/>
      <c r="AX1463" s="1" t="str">
        <f t="shared" si="209"/>
        <v/>
      </c>
      <c r="AY1463" s="1" t="str">
        <f t="shared" si="210"/>
        <v/>
      </c>
      <c r="BA1463" t="s">
        <v>5089</v>
      </c>
      <c r="BB1463" t="s">
        <v>15</v>
      </c>
      <c r="BY1463" t="s">
        <v>4254</v>
      </c>
      <c r="BZ1463" t="s">
        <v>14505</v>
      </c>
    </row>
    <row r="1464" spans="12:78" x14ac:dyDescent="0.25">
      <c r="L1464" s="8"/>
      <c r="M1464" s="8"/>
      <c r="N1464" s="8"/>
      <c r="O1464" s="8"/>
      <c r="AE1464" t="s">
        <v>81</v>
      </c>
      <c r="AF1464" t="s">
        <v>1639</v>
      </c>
      <c r="AG1464" t="s">
        <v>1640</v>
      </c>
      <c r="AH1464" t="s">
        <v>1641</v>
      </c>
      <c r="AI1464" t="s">
        <v>1299</v>
      </c>
      <c r="AK1464" t="s">
        <v>1642</v>
      </c>
      <c r="AL1464" t="s">
        <v>1301</v>
      </c>
      <c r="AN1464" s="59" t="s">
        <v>7915</v>
      </c>
      <c r="AP1464" s="59" t="s">
        <v>11088</v>
      </c>
      <c r="AT1464" s="150"/>
      <c r="AU1464" s="150"/>
      <c r="AV1464" s="150"/>
      <c r="AX1464" s="1" t="str">
        <f t="shared" si="209"/>
        <v/>
      </c>
      <c r="AY1464" s="1" t="str">
        <f t="shared" si="210"/>
        <v/>
      </c>
      <c r="BA1464">
        <v>535375</v>
      </c>
      <c r="BB1464" t="s">
        <v>15</v>
      </c>
      <c r="BY1464" t="s">
        <v>5103</v>
      </c>
      <c r="BZ1464" t="s">
        <v>14505</v>
      </c>
    </row>
    <row r="1465" spans="12:78" x14ac:dyDescent="0.25">
      <c r="L1465" s="8"/>
      <c r="M1465" s="8"/>
      <c r="N1465" s="8"/>
      <c r="O1465" s="8"/>
      <c r="AE1465" t="s">
        <v>81</v>
      </c>
      <c r="AF1465" t="s">
        <v>7916</v>
      </c>
      <c r="AG1465" t="s">
        <v>6418</v>
      </c>
      <c r="AH1465" t="s">
        <v>7917</v>
      </c>
      <c r="AI1465" t="s">
        <v>1299</v>
      </c>
      <c r="AK1465" t="s">
        <v>7918</v>
      </c>
      <c r="AL1465" t="s">
        <v>1301</v>
      </c>
      <c r="AN1465" s="59" t="s">
        <v>7915</v>
      </c>
      <c r="AP1465" s="59" t="s">
        <v>11089</v>
      </c>
      <c r="AT1465" s="150"/>
      <c r="AU1465" s="150"/>
      <c r="AV1465" s="150"/>
      <c r="AX1465" s="1" t="str">
        <f t="shared" si="209"/>
        <v/>
      </c>
      <c r="AY1465" s="1" t="str">
        <f t="shared" si="210"/>
        <v/>
      </c>
      <c r="BA1465" t="s">
        <v>5090</v>
      </c>
      <c r="BB1465" t="s">
        <v>15</v>
      </c>
      <c r="BY1465" t="s">
        <v>5102</v>
      </c>
      <c r="BZ1465" t="s">
        <v>14505</v>
      </c>
    </row>
    <row r="1466" spans="12:78" x14ac:dyDescent="0.25">
      <c r="L1466" s="8"/>
      <c r="M1466" s="8"/>
      <c r="N1466" s="8"/>
      <c r="O1466" s="8"/>
      <c r="AE1466" t="s">
        <v>81</v>
      </c>
      <c r="AF1466" t="s">
        <v>7919</v>
      </c>
      <c r="AG1466" t="s">
        <v>6412</v>
      </c>
      <c r="AH1466" t="s">
        <v>7920</v>
      </c>
      <c r="AI1466" t="s">
        <v>1299</v>
      </c>
      <c r="AK1466" t="s">
        <v>7921</v>
      </c>
      <c r="AL1466" t="s">
        <v>1301</v>
      </c>
      <c r="AN1466" s="59" t="s">
        <v>7915</v>
      </c>
      <c r="AP1466" s="59" t="s">
        <v>11090</v>
      </c>
      <c r="AT1466" s="150"/>
      <c r="AU1466" s="150"/>
      <c r="AV1466" s="150"/>
      <c r="AX1466" s="1" t="str">
        <f t="shared" si="209"/>
        <v/>
      </c>
      <c r="AY1466" s="1" t="str">
        <f t="shared" si="210"/>
        <v/>
      </c>
      <c r="BA1466" t="s">
        <v>5091</v>
      </c>
      <c r="BB1466" t="s">
        <v>15</v>
      </c>
      <c r="BY1466" t="s">
        <v>5118</v>
      </c>
      <c r="BZ1466" t="s">
        <v>14505</v>
      </c>
    </row>
    <row r="1467" spans="12:78" x14ac:dyDescent="0.25">
      <c r="L1467" s="8"/>
      <c r="M1467" s="8"/>
      <c r="N1467" s="8"/>
      <c r="O1467" s="8"/>
      <c r="AE1467" t="s">
        <v>81</v>
      </c>
      <c r="AF1467" t="s">
        <v>10104</v>
      </c>
      <c r="AG1467" t="s">
        <v>4475</v>
      </c>
      <c r="AH1467" t="s">
        <v>12154</v>
      </c>
      <c r="AI1467" t="s">
        <v>1299</v>
      </c>
      <c r="AK1467" t="s">
        <v>12155</v>
      </c>
      <c r="AL1467" t="s">
        <v>1301</v>
      </c>
      <c r="AN1467" s="59" t="s">
        <v>7915</v>
      </c>
      <c r="AP1467" s="59" t="s">
        <v>11091</v>
      </c>
      <c r="AT1467" s="150"/>
      <c r="AU1467" s="150"/>
      <c r="AV1467" s="150"/>
      <c r="AX1467" s="1" t="str">
        <f t="shared" si="209"/>
        <v/>
      </c>
      <c r="AY1467" s="1" t="str">
        <f t="shared" si="210"/>
        <v/>
      </c>
      <c r="BA1467" t="s">
        <v>5092</v>
      </c>
      <c r="BB1467" t="s">
        <v>15</v>
      </c>
      <c r="BY1467" t="s">
        <v>4213</v>
      </c>
      <c r="BZ1467" t="s">
        <v>14505</v>
      </c>
    </row>
    <row r="1468" spans="12:78" x14ac:dyDescent="0.25">
      <c r="L1468" s="8"/>
      <c r="M1468" s="8"/>
      <c r="N1468" s="8"/>
      <c r="O1468" s="8"/>
      <c r="AE1468" t="s">
        <v>81</v>
      </c>
      <c r="AF1468" t="s">
        <v>10083</v>
      </c>
      <c r="AG1468" t="s">
        <v>4472</v>
      </c>
      <c r="AH1468" t="s">
        <v>12156</v>
      </c>
      <c r="AI1468" t="s">
        <v>1299</v>
      </c>
      <c r="AK1468" t="s">
        <v>12157</v>
      </c>
      <c r="AL1468" t="s">
        <v>1301</v>
      </c>
      <c r="AN1468" s="59" t="s">
        <v>7915</v>
      </c>
      <c r="AP1468" s="59" t="s">
        <v>11092</v>
      </c>
      <c r="AT1468" s="150"/>
      <c r="AU1468" s="150"/>
      <c r="AV1468" s="150"/>
      <c r="AX1468" s="1" t="str">
        <f t="shared" si="209"/>
        <v/>
      </c>
      <c r="AY1468" s="1" t="str">
        <f t="shared" si="210"/>
        <v/>
      </c>
      <c r="BA1468" t="s">
        <v>5093</v>
      </c>
      <c r="BB1468" t="s">
        <v>15</v>
      </c>
      <c r="BY1468" t="s">
        <v>4211</v>
      </c>
      <c r="BZ1468" t="s">
        <v>14505</v>
      </c>
    </row>
    <row r="1469" spans="12:78" x14ac:dyDescent="0.25">
      <c r="L1469" s="8"/>
      <c r="M1469" s="8"/>
      <c r="N1469" s="8"/>
      <c r="O1469" s="8"/>
      <c r="AE1469" t="s">
        <v>81</v>
      </c>
      <c r="AF1469" t="s">
        <v>9940</v>
      </c>
      <c r="AG1469" t="s">
        <v>4453</v>
      </c>
      <c r="AH1469" t="s">
        <v>12158</v>
      </c>
      <c r="AI1469" t="s">
        <v>1299</v>
      </c>
      <c r="AK1469" t="s">
        <v>12159</v>
      </c>
      <c r="AL1469" t="s">
        <v>1301</v>
      </c>
      <c r="AN1469" s="59" t="s">
        <v>7915</v>
      </c>
      <c r="AP1469" s="59" t="s">
        <v>11093</v>
      </c>
      <c r="AT1469" s="150"/>
      <c r="AU1469" s="150"/>
      <c r="AV1469" s="150"/>
      <c r="AX1469" s="1" t="str">
        <f t="shared" si="209"/>
        <v/>
      </c>
      <c r="AY1469" s="1" t="str">
        <f t="shared" si="210"/>
        <v/>
      </c>
      <c r="BA1469" t="s">
        <v>5094</v>
      </c>
      <c r="BB1469" t="s">
        <v>15</v>
      </c>
      <c r="BY1469" t="s">
        <v>5124</v>
      </c>
      <c r="BZ1469" t="s">
        <v>14505</v>
      </c>
    </row>
    <row r="1470" spans="12:78" x14ac:dyDescent="0.25">
      <c r="L1470" s="8"/>
      <c r="M1470" s="8"/>
      <c r="N1470" s="8"/>
      <c r="O1470" s="8"/>
      <c r="AE1470" t="s">
        <v>81</v>
      </c>
      <c r="AF1470" t="s">
        <v>12160</v>
      </c>
      <c r="AG1470" t="s">
        <v>4452</v>
      </c>
      <c r="AH1470" t="s">
        <v>12161</v>
      </c>
      <c r="AI1470" t="s">
        <v>1299</v>
      </c>
      <c r="AK1470" t="s">
        <v>12162</v>
      </c>
      <c r="AL1470" t="s">
        <v>1301</v>
      </c>
      <c r="AN1470" s="59" t="s">
        <v>7915</v>
      </c>
      <c r="AP1470" s="59" t="s">
        <v>11094</v>
      </c>
      <c r="AT1470" s="150"/>
      <c r="AU1470" s="150"/>
      <c r="AV1470" s="150"/>
      <c r="AX1470" s="1" t="str">
        <f t="shared" si="209"/>
        <v/>
      </c>
      <c r="AY1470" s="1" t="str">
        <f t="shared" si="210"/>
        <v/>
      </c>
      <c r="BA1470" t="s">
        <v>5095</v>
      </c>
      <c r="BB1470" t="s">
        <v>15</v>
      </c>
      <c r="BY1470" t="s">
        <v>5123</v>
      </c>
      <c r="BZ1470" t="s">
        <v>14505</v>
      </c>
    </row>
    <row r="1471" spans="12:78" x14ac:dyDescent="0.25">
      <c r="L1471" s="8"/>
      <c r="M1471" s="8"/>
      <c r="N1471" s="8"/>
      <c r="O1471" s="8"/>
      <c r="AE1471" t="s">
        <v>81</v>
      </c>
      <c r="AF1471" t="s">
        <v>7248</v>
      </c>
      <c r="AG1471" t="s">
        <v>6184</v>
      </c>
      <c r="AH1471" t="s">
        <v>12163</v>
      </c>
      <c r="AI1471" t="s">
        <v>1299</v>
      </c>
      <c r="AK1471" t="s">
        <v>12164</v>
      </c>
      <c r="AL1471" t="s">
        <v>1301</v>
      </c>
      <c r="AN1471" s="59" t="s">
        <v>7915</v>
      </c>
      <c r="AP1471" s="59" t="s">
        <v>11095</v>
      </c>
      <c r="AT1471" s="150"/>
      <c r="AU1471" s="150"/>
      <c r="AV1471" s="150"/>
      <c r="AX1471" s="1" t="str">
        <f t="shared" si="209"/>
        <v/>
      </c>
      <c r="AY1471" s="1" t="str">
        <f t="shared" si="210"/>
        <v/>
      </c>
      <c r="BA1471" t="s">
        <v>5096</v>
      </c>
      <c r="BB1471" t="s">
        <v>15</v>
      </c>
      <c r="BY1471" t="s">
        <v>5101</v>
      </c>
      <c r="BZ1471" t="s">
        <v>14505</v>
      </c>
    </row>
    <row r="1472" spans="12:78" x14ac:dyDescent="0.25">
      <c r="L1472" s="8"/>
      <c r="M1472" s="8"/>
      <c r="N1472" s="8"/>
      <c r="O1472" s="8"/>
      <c r="AE1472" t="s">
        <v>81</v>
      </c>
      <c r="AF1472" t="s">
        <v>444</v>
      </c>
      <c r="AG1472" t="s">
        <v>444</v>
      </c>
      <c r="AH1472" t="s">
        <v>12165</v>
      </c>
      <c r="AI1472" t="s">
        <v>1299</v>
      </c>
      <c r="AK1472" t="s">
        <v>12166</v>
      </c>
      <c r="AL1472" t="s">
        <v>1301</v>
      </c>
      <c r="AN1472" s="59" t="s">
        <v>7915</v>
      </c>
      <c r="AP1472" s="59" t="s">
        <v>11096</v>
      </c>
      <c r="AT1472" s="150"/>
      <c r="AU1472" s="150"/>
      <c r="AV1472" s="150"/>
      <c r="AX1472" s="1" t="str">
        <f t="shared" si="209"/>
        <v/>
      </c>
      <c r="AY1472" s="1" t="str">
        <f t="shared" si="210"/>
        <v/>
      </c>
      <c r="BA1472" t="s">
        <v>5097</v>
      </c>
      <c r="BB1472" t="s">
        <v>15</v>
      </c>
      <c r="BY1472" t="s">
        <v>5117</v>
      </c>
      <c r="BZ1472" t="s">
        <v>14505</v>
      </c>
    </row>
    <row r="1473" spans="12:78" x14ac:dyDescent="0.25">
      <c r="L1473" s="8"/>
      <c r="M1473" s="8"/>
      <c r="N1473" s="8"/>
      <c r="O1473" s="8"/>
      <c r="AE1473" t="s">
        <v>81</v>
      </c>
      <c r="AF1473" t="s">
        <v>10105</v>
      </c>
      <c r="AG1473" t="s">
        <v>6193</v>
      </c>
      <c r="AH1473" t="s">
        <v>12167</v>
      </c>
      <c r="AI1473" t="s">
        <v>1299</v>
      </c>
      <c r="AK1473" t="s">
        <v>12168</v>
      </c>
      <c r="AL1473" t="s">
        <v>1301</v>
      </c>
      <c r="AN1473" s="59" t="s">
        <v>7915</v>
      </c>
      <c r="AP1473" s="59" t="s">
        <v>11097</v>
      </c>
      <c r="AT1473" s="150"/>
      <c r="AU1473" s="150"/>
      <c r="AV1473" s="150"/>
      <c r="AX1473" s="1" t="str">
        <f t="shared" si="209"/>
        <v/>
      </c>
      <c r="AY1473" s="1" t="str">
        <f t="shared" si="210"/>
        <v/>
      </c>
      <c r="BA1473" t="s">
        <v>5098</v>
      </c>
      <c r="BB1473" t="s">
        <v>15</v>
      </c>
      <c r="BY1473" t="s">
        <v>5116</v>
      </c>
      <c r="BZ1473" t="s">
        <v>14505</v>
      </c>
    </row>
    <row r="1474" spans="12:78" x14ac:dyDescent="0.25">
      <c r="L1474" s="8"/>
      <c r="M1474" s="8"/>
      <c r="N1474" s="8"/>
      <c r="O1474" s="8"/>
      <c r="AE1474" t="s">
        <v>81</v>
      </c>
      <c r="AF1474" t="s">
        <v>9924</v>
      </c>
      <c r="AG1474" t="s">
        <v>6214</v>
      </c>
      <c r="AH1474" t="s">
        <v>12169</v>
      </c>
      <c r="AI1474" t="s">
        <v>1299</v>
      </c>
      <c r="AK1474" t="s">
        <v>12170</v>
      </c>
      <c r="AL1474" t="s">
        <v>1301</v>
      </c>
      <c r="AN1474" s="59" t="s">
        <v>7915</v>
      </c>
      <c r="AP1474" s="59" t="s">
        <v>11098</v>
      </c>
      <c r="AT1474" s="150"/>
      <c r="AU1474" s="150"/>
      <c r="AV1474" s="150"/>
      <c r="AX1474" s="1" t="str">
        <f t="shared" si="209"/>
        <v/>
      </c>
      <c r="AY1474" s="1" t="str">
        <f t="shared" si="210"/>
        <v/>
      </c>
      <c r="BA1474" t="s">
        <v>5099</v>
      </c>
      <c r="BB1474" t="s">
        <v>15</v>
      </c>
      <c r="BY1474" t="s">
        <v>5115</v>
      </c>
      <c r="BZ1474" t="s">
        <v>14505</v>
      </c>
    </row>
    <row r="1475" spans="12:78" x14ac:dyDescent="0.25">
      <c r="L1475" s="8"/>
      <c r="M1475" s="8"/>
      <c r="N1475" s="8"/>
      <c r="O1475" s="8"/>
      <c r="AE1475" t="s">
        <v>81</v>
      </c>
      <c r="AF1475" t="s">
        <v>81</v>
      </c>
      <c r="AG1475" t="s">
        <v>81</v>
      </c>
      <c r="AH1475" t="s">
        <v>81</v>
      </c>
      <c r="AI1475" t="s">
        <v>1299</v>
      </c>
      <c r="AK1475" t="s">
        <v>81</v>
      </c>
      <c r="AL1475" t="s">
        <v>1301</v>
      </c>
      <c r="AN1475" s="59" t="s">
        <v>7915</v>
      </c>
      <c r="AP1475" s="59" t="s">
        <v>11099</v>
      </c>
      <c r="AT1475" s="150"/>
      <c r="AU1475" s="150"/>
      <c r="AV1475" s="150"/>
      <c r="AX1475" s="1" t="str">
        <f t="shared" si="209"/>
        <v/>
      </c>
      <c r="AY1475" s="1" t="str">
        <f t="shared" si="210"/>
        <v/>
      </c>
      <c r="BA1475" t="s">
        <v>5100</v>
      </c>
      <c r="BB1475" t="s">
        <v>15</v>
      </c>
      <c r="BY1475" t="s">
        <v>5100</v>
      </c>
      <c r="BZ1475" t="s">
        <v>14505</v>
      </c>
    </row>
    <row r="1476" spans="12:78" x14ac:dyDescent="0.25">
      <c r="L1476" s="8"/>
      <c r="M1476" s="8"/>
      <c r="N1476" s="8"/>
      <c r="O1476" s="8"/>
      <c r="AE1476" t="s">
        <v>81</v>
      </c>
      <c r="AF1476" t="s">
        <v>154</v>
      </c>
      <c r="AG1476" t="s">
        <v>155</v>
      </c>
      <c r="AH1476" t="s">
        <v>1643</v>
      </c>
      <c r="AI1476" t="s">
        <v>1299</v>
      </c>
      <c r="AK1476" t="s">
        <v>1644</v>
      </c>
      <c r="AL1476" t="s">
        <v>1301</v>
      </c>
      <c r="AN1476" s="59" t="s">
        <v>7915</v>
      </c>
      <c r="AP1476" s="59" t="s">
        <v>11100</v>
      </c>
      <c r="AT1476" s="150"/>
      <c r="AU1476" s="150"/>
      <c r="AV1476" s="150"/>
      <c r="AX1476" s="1" t="str">
        <f t="shared" si="209"/>
        <v/>
      </c>
      <c r="AY1476" s="1" t="str">
        <f t="shared" si="210"/>
        <v/>
      </c>
      <c r="BA1476" t="s">
        <v>5101</v>
      </c>
      <c r="BB1476" t="s">
        <v>15</v>
      </c>
      <c r="BY1476" t="s">
        <v>5099</v>
      </c>
      <c r="BZ1476" t="s">
        <v>14505</v>
      </c>
    </row>
    <row r="1477" spans="12:78" x14ac:dyDescent="0.25">
      <c r="L1477" s="8"/>
      <c r="M1477" s="8"/>
      <c r="N1477" s="8"/>
      <c r="O1477" s="8"/>
      <c r="AE1477" t="s">
        <v>778</v>
      </c>
      <c r="AF1477" t="s">
        <v>86</v>
      </c>
      <c r="AG1477" t="s">
        <v>87</v>
      </c>
      <c r="AH1477" t="s">
        <v>1645</v>
      </c>
      <c r="AI1477" t="s">
        <v>1299</v>
      </c>
      <c r="AK1477" t="s">
        <v>1646</v>
      </c>
      <c r="AL1477" t="s">
        <v>1301</v>
      </c>
      <c r="AN1477" s="59" t="s">
        <v>12171</v>
      </c>
      <c r="AP1477" s="59" t="s">
        <v>11101</v>
      </c>
      <c r="AT1477" s="150"/>
      <c r="AU1477" s="150"/>
      <c r="AV1477" s="150"/>
      <c r="AX1477" s="1" t="str">
        <f t="shared" si="209"/>
        <v/>
      </c>
      <c r="AY1477" s="1" t="str">
        <f t="shared" si="210"/>
        <v/>
      </c>
      <c r="BA1477" t="s">
        <v>5102</v>
      </c>
      <c r="BB1477" t="s">
        <v>15</v>
      </c>
      <c r="BY1477" t="s">
        <v>4260</v>
      </c>
      <c r="BZ1477" t="s">
        <v>14505</v>
      </c>
    </row>
    <row r="1478" spans="12:78" x14ac:dyDescent="0.25">
      <c r="L1478" s="8"/>
      <c r="M1478" s="8"/>
      <c r="N1478" s="8"/>
      <c r="O1478" s="8"/>
      <c r="AE1478" t="s">
        <v>81</v>
      </c>
      <c r="AF1478" t="s">
        <v>92</v>
      </c>
      <c r="AG1478" t="s">
        <v>93</v>
      </c>
      <c r="AH1478" t="s">
        <v>81</v>
      </c>
      <c r="AI1478" t="s">
        <v>1299</v>
      </c>
      <c r="AK1478" t="s">
        <v>1646</v>
      </c>
      <c r="AL1478" t="s">
        <v>1301</v>
      </c>
      <c r="AN1478" s="59" t="s">
        <v>12171</v>
      </c>
      <c r="AP1478" s="59" t="s">
        <v>11102</v>
      </c>
      <c r="AT1478" s="150"/>
      <c r="AU1478" s="150"/>
      <c r="AV1478" s="150"/>
      <c r="AX1478" s="1" t="str">
        <f t="shared" ref="AX1478:AX1500" si="211">IF(AU1478="","",CONCATENATE("(",RIGHT(AU1478,5),"-",RIGHT(AV1478,5),")"))</f>
        <v/>
      </c>
      <c r="AY1478" s="1" t="str">
        <f t="shared" ref="AY1478:AY1500" si="212">IF(AT1494=AT1478,"",CONCATENATE(IF(AT1493=AT1478,AX1493,""),IF(AT1492=AT1478,AX1492,""),IF(AT1491=AT1478,AX1491,""),IF(AT1490=AT1478,AX1490,""),IF(AT1489=AT1478,AX1489,""),IF(AT1488=AT1478,AX1488,""),IF(AT1487=AT1478,AX1487,""),IF(AT1486=AT1478,AX1486,""),IF(AT1485=AT1478,AX1485,""),IF(AT1484=AT1478,AX1484,""),IF(AT1483=AT1478,AX1483,""),IF(AT1482=AT1478,AX1482,""),IF(AT1481=AT1478,AX1481,""),IF(AT1480=AT1478,AX1480,""),IF(AT1479=AT1478,AX1479,""),IF(AT1477=AT1478,AX1477,""),AX1478))</f>
        <v/>
      </c>
      <c r="BA1478" t="s">
        <v>5103</v>
      </c>
      <c r="BB1478" t="s">
        <v>15</v>
      </c>
      <c r="BY1478" t="s">
        <v>6643</v>
      </c>
      <c r="BZ1478" t="s">
        <v>14505</v>
      </c>
    </row>
    <row r="1479" spans="12:78" x14ac:dyDescent="0.25">
      <c r="L1479" s="8"/>
      <c r="M1479" s="8"/>
      <c r="N1479" s="8"/>
      <c r="O1479" s="8"/>
      <c r="AE1479" t="s">
        <v>81</v>
      </c>
      <c r="AF1479" t="s">
        <v>96</v>
      </c>
      <c r="AG1479" t="s">
        <v>97</v>
      </c>
      <c r="AH1479" t="s">
        <v>81</v>
      </c>
      <c r="AI1479" t="s">
        <v>1299</v>
      </c>
      <c r="AK1479" t="s">
        <v>81</v>
      </c>
      <c r="AL1479" t="s">
        <v>1301</v>
      </c>
      <c r="AN1479" s="59" t="s">
        <v>12171</v>
      </c>
      <c r="AP1479" s="59" t="s">
        <v>11103</v>
      </c>
      <c r="AT1479" s="150"/>
      <c r="AU1479" s="150"/>
      <c r="AV1479" s="150"/>
      <c r="AX1479" s="1" t="str">
        <f t="shared" si="211"/>
        <v/>
      </c>
      <c r="AY1479" s="1" t="str">
        <f t="shared" si="212"/>
        <v/>
      </c>
      <c r="BA1479">
        <v>215582</v>
      </c>
      <c r="BB1479" t="s">
        <v>15</v>
      </c>
      <c r="BY1479" t="s">
        <v>6642</v>
      </c>
      <c r="BZ1479" t="s">
        <v>14505</v>
      </c>
    </row>
    <row r="1480" spans="12:78" x14ac:dyDescent="0.25">
      <c r="L1480" s="8"/>
      <c r="M1480" s="8"/>
      <c r="N1480" s="8"/>
      <c r="O1480" s="8"/>
      <c r="AE1480" t="s">
        <v>81</v>
      </c>
      <c r="AF1480" t="s">
        <v>100</v>
      </c>
      <c r="AG1480" t="s">
        <v>101</v>
      </c>
      <c r="AH1480" t="s">
        <v>81</v>
      </c>
      <c r="AI1480" t="s">
        <v>1299</v>
      </c>
      <c r="AK1480" t="s">
        <v>81</v>
      </c>
      <c r="AL1480" t="s">
        <v>1301</v>
      </c>
      <c r="AN1480" s="59" t="s">
        <v>12171</v>
      </c>
      <c r="AP1480" s="59" t="s">
        <v>11104</v>
      </c>
      <c r="AT1480" s="150"/>
      <c r="AU1480" s="150"/>
      <c r="AV1480" s="150"/>
      <c r="AX1480" s="1" t="str">
        <f t="shared" si="211"/>
        <v/>
      </c>
      <c r="AY1480" s="1" t="str">
        <f t="shared" si="212"/>
        <v/>
      </c>
      <c r="BA1480">
        <v>215581</v>
      </c>
      <c r="BB1480" t="s">
        <v>15</v>
      </c>
      <c r="BY1480" t="s">
        <v>6641</v>
      </c>
      <c r="BZ1480" t="s">
        <v>14505</v>
      </c>
    </row>
    <row r="1481" spans="12:78" x14ac:dyDescent="0.25">
      <c r="L1481" s="8"/>
      <c r="M1481" s="8"/>
      <c r="N1481" s="8"/>
      <c r="O1481" s="8"/>
      <c r="AE1481" t="s">
        <v>81</v>
      </c>
      <c r="AF1481" t="s">
        <v>104</v>
      </c>
      <c r="AG1481" t="s">
        <v>105</v>
      </c>
      <c r="AH1481" t="s">
        <v>81</v>
      </c>
      <c r="AI1481" t="s">
        <v>1299</v>
      </c>
      <c r="AK1481" t="s">
        <v>81</v>
      </c>
      <c r="AL1481" t="s">
        <v>1301</v>
      </c>
      <c r="AN1481" s="59" t="s">
        <v>12171</v>
      </c>
      <c r="AP1481" s="59" t="s">
        <v>11105</v>
      </c>
      <c r="AT1481" s="150"/>
      <c r="AU1481" s="150"/>
      <c r="AV1481" s="150"/>
      <c r="AX1481" s="1" t="str">
        <f t="shared" si="211"/>
        <v/>
      </c>
      <c r="AY1481" s="1" t="str">
        <f t="shared" si="212"/>
        <v/>
      </c>
      <c r="BA1481">
        <v>535372</v>
      </c>
      <c r="BB1481" t="s">
        <v>15</v>
      </c>
      <c r="BY1481" t="s">
        <v>5098</v>
      </c>
      <c r="BZ1481" t="s">
        <v>14505</v>
      </c>
    </row>
    <row r="1482" spans="12:78" x14ac:dyDescent="0.25">
      <c r="L1482" s="8"/>
      <c r="M1482" s="8"/>
      <c r="N1482" s="8"/>
      <c r="O1482" s="8"/>
      <c r="AE1482" t="s">
        <v>81</v>
      </c>
      <c r="AF1482" t="s">
        <v>108</v>
      </c>
      <c r="AG1482" t="s">
        <v>109</v>
      </c>
      <c r="AH1482" t="s">
        <v>81</v>
      </c>
      <c r="AI1482" t="s">
        <v>1299</v>
      </c>
      <c r="AK1482" t="s">
        <v>81</v>
      </c>
      <c r="AL1482" t="s">
        <v>1301</v>
      </c>
      <c r="AN1482" s="59" t="s">
        <v>12171</v>
      </c>
      <c r="AP1482" s="59" t="s">
        <v>11106</v>
      </c>
      <c r="AT1482" s="150"/>
      <c r="AU1482" s="150"/>
      <c r="AV1482" s="150"/>
      <c r="AX1482" s="1" t="str">
        <f t="shared" si="211"/>
        <v/>
      </c>
      <c r="AY1482" s="1" t="str">
        <f t="shared" si="212"/>
        <v/>
      </c>
      <c r="BA1482">
        <v>535371</v>
      </c>
      <c r="BB1482" t="s">
        <v>15</v>
      </c>
      <c r="BY1482" t="s">
        <v>4209</v>
      </c>
      <c r="BZ1482" t="s">
        <v>14505</v>
      </c>
    </row>
    <row r="1483" spans="12:78" x14ac:dyDescent="0.25">
      <c r="L1483" s="8"/>
      <c r="M1483" s="8"/>
      <c r="N1483" s="8"/>
      <c r="O1483" s="8"/>
      <c r="AE1483" t="s">
        <v>81</v>
      </c>
      <c r="AF1483" t="s">
        <v>1262</v>
      </c>
      <c r="AG1483" t="s">
        <v>841</v>
      </c>
      <c r="AH1483" t="s">
        <v>81</v>
      </c>
      <c r="AI1483" t="s">
        <v>1299</v>
      </c>
      <c r="AK1483" t="s">
        <v>81</v>
      </c>
      <c r="AL1483" t="s">
        <v>1301</v>
      </c>
      <c r="AN1483" s="59" t="s">
        <v>12171</v>
      </c>
      <c r="AP1483" s="59" t="s">
        <v>11107</v>
      </c>
      <c r="AT1483" s="150"/>
      <c r="AU1483" s="150"/>
      <c r="AV1483" s="150"/>
      <c r="AX1483" s="1" t="str">
        <f t="shared" si="211"/>
        <v/>
      </c>
      <c r="AY1483" s="1" t="str">
        <f t="shared" si="212"/>
        <v/>
      </c>
      <c r="BA1483">
        <v>213529</v>
      </c>
      <c r="BB1483" t="s">
        <v>15</v>
      </c>
      <c r="BY1483" t="s">
        <v>4207</v>
      </c>
      <c r="BZ1483" t="s">
        <v>14505</v>
      </c>
    </row>
    <row r="1484" spans="12:78" x14ac:dyDescent="0.25">
      <c r="L1484" s="8"/>
      <c r="M1484" s="8"/>
      <c r="N1484" s="8"/>
      <c r="O1484" s="8"/>
      <c r="AE1484" t="s">
        <v>81</v>
      </c>
      <c r="AF1484" t="s">
        <v>1262</v>
      </c>
      <c r="AG1484" t="s">
        <v>841</v>
      </c>
      <c r="AH1484" t="s">
        <v>81</v>
      </c>
      <c r="AI1484" t="s">
        <v>1299</v>
      </c>
      <c r="AK1484" t="s">
        <v>81</v>
      </c>
      <c r="AL1484" t="s">
        <v>1301</v>
      </c>
      <c r="AN1484" s="59" t="s">
        <v>12171</v>
      </c>
      <c r="AP1484" s="59" t="s">
        <v>11108</v>
      </c>
      <c r="AT1484" s="150"/>
      <c r="AU1484" s="150"/>
      <c r="AV1484" s="150"/>
      <c r="AX1484" s="1" t="str">
        <f t="shared" si="211"/>
        <v/>
      </c>
      <c r="AY1484" s="1" t="str">
        <f t="shared" si="212"/>
        <v/>
      </c>
      <c r="BA1484">
        <v>205590</v>
      </c>
      <c r="BB1484" t="s">
        <v>15</v>
      </c>
      <c r="BY1484" t="s">
        <v>4252</v>
      </c>
      <c r="BZ1484" t="s">
        <v>14505</v>
      </c>
    </row>
    <row r="1485" spans="12:78" x14ac:dyDescent="0.25">
      <c r="L1485" s="8"/>
      <c r="M1485" s="8"/>
      <c r="N1485" s="8"/>
      <c r="O1485" s="8"/>
      <c r="AE1485" t="s">
        <v>81</v>
      </c>
      <c r="AF1485" t="s">
        <v>1262</v>
      </c>
      <c r="AG1485" t="s">
        <v>841</v>
      </c>
      <c r="AH1485" t="s">
        <v>81</v>
      </c>
      <c r="AI1485" t="s">
        <v>1299</v>
      </c>
      <c r="AK1485" t="s">
        <v>81</v>
      </c>
      <c r="AL1485" t="s">
        <v>1301</v>
      </c>
      <c r="AN1485" s="59" t="s">
        <v>12171</v>
      </c>
      <c r="AP1485" s="59" t="s">
        <v>11109</v>
      </c>
      <c r="AT1485" s="150"/>
      <c r="AU1485" s="150"/>
      <c r="AV1485" s="150"/>
      <c r="AX1485" s="1" t="str">
        <f t="shared" si="211"/>
        <v/>
      </c>
      <c r="AY1485" s="1" t="str">
        <f t="shared" si="212"/>
        <v/>
      </c>
      <c r="BA1485" t="s">
        <v>5104</v>
      </c>
      <c r="BB1485" t="s">
        <v>15</v>
      </c>
      <c r="BY1485" t="s">
        <v>4249</v>
      </c>
      <c r="BZ1485" t="s">
        <v>14505</v>
      </c>
    </row>
    <row r="1486" spans="12:78" x14ac:dyDescent="0.25">
      <c r="L1486" s="8"/>
      <c r="M1486" s="8"/>
      <c r="N1486" s="8"/>
      <c r="O1486" s="8"/>
      <c r="AE1486" t="s">
        <v>81</v>
      </c>
      <c r="AF1486" t="s">
        <v>81</v>
      </c>
      <c r="AG1486" t="s">
        <v>81</v>
      </c>
      <c r="AH1486" t="s">
        <v>81</v>
      </c>
      <c r="AI1486" t="s">
        <v>1299</v>
      </c>
      <c r="AK1486" t="s">
        <v>81</v>
      </c>
      <c r="AL1486" t="s">
        <v>1301</v>
      </c>
      <c r="AN1486" s="59" t="s">
        <v>12171</v>
      </c>
      <c r="AP1486" s="59" t="s">
        <v>11110</v>
      </c>
      <c r="AT1486" s="150"/>
      <c r="AU1486" s="150"/>
      <c r="AV1486" s="150"/>
      <c r="AX1486" s="1" t="str">
        <f t="shared" si="211"/>
        <v/>
      </c>
      <c r="AY1486" s="1" t="str">
        <f t="shared" si="212"/>
        <v/>
      </c>
      <c r="BA1486" t="s">
        <v>5105</v>
      </c>
      <c r="BB1486" t="s">
        <v>15</v>
      </c>
      <c r="BY1486" t="s">
        <v>5114</v>
      </c>
      <c r="BZ1486" t="s">
        <v>14505</v>
      </c>
    </row>
    <row r="1487" spans="12:78" x14ac:dyDescent="0.25">
      <c r="L1487" s="8"/>
      <c r="M1487" s="8"/>
      <c r="N1487" s="8"/>
      <c r="O1487" s="8"/>
      <c r="AE1487" t="s">
        <v>81</v>
      </c>
      <c r="AF1487" t="s">
        <v>81</v>
      </c>
      <c r="AG1487" t="s">
        <v>81</v>
      </c>
      <c r="AH1487" t="s">
        <v>81</v>
      </c>
      <c r="AI1487" t="s">
        <v>1299</v>
      </c>
      <c r="AK1487" t="s">
        <v>81</v>
      </c>
      <c r="AL1487" t="s">
        <v>1301</v>
      </c>
      <c r="AN1487" s="59" t="s">
        <v>12171</v>
      </c>
      <c r="AP1487" s="59" t="s">
        <v>11111</v>
      </c>
      <c r="AT1487" s="150"/>
      <c r="AU1487" s="150"/>
      <c r="AV1487" s="150"/>
      <c r="AX1487" s="1" t="str">
        <f t="shared" si="211"/>
        <v/>
      </c>
      <c r="AY1487" s="1" t="str">
        <f t="shared" si="212"/>
        <v/>
      </c>
      <c r="BA1487" t="s">
        <v>5106</v>
      </c>
      <c r="BB1487" t="s">
        <v>15</v>
      </c>
      <c r="BY1487" t="s">
        <v>5113</v>
      </c>
      <c r="BZ1487" t="s">
        <v>14505</v>
      </c>
    </row>
    <row r="1488" spans="12:78" x14ac:dyDescent="0.25">
      <c r="L1488" s="8"/>
      <c r="M1488" s="8"/>
      <c r="N1488" s="8"/>
      <c r="O1488" s="8"/>
      <c r="AE1488" t="s">
        <v>81</v>
      </c>
      <c r="AF1488" t="s">
        <v>81</v>
      </c>
      <c r="AG1488" t="s">
        <v>81</v>
      </c>
      <c r="AH1488" t="s">
        <v>81</v>
      </c>
      <c r="AI1488" t="s">
        <v>1299</v>
      </c>
      <c r="AK1488" t="s">
        <v>81</v>
      </c>
      <c r="AL1488" t="s">
        <v>1301</v>
      </c>
      <c r="AN1488" s="59" t="s">
        <v>12171</v>
      </c>
      <c r="AP1488" s="59" t="s">
        <v>11112</v>
      </c>
      <c r="AT1488" s="150"/>
      <c r="AU1488" s="150"/>
      <c r="AV1488" s="150"/>
      <c r="AX1488" s="1" t="str">
        <f t="shared" si="211"/>
        <v/>
      </c>
      <c r="AY1488" s="1" t="str">
        <f t="shared" si="212"/>
        <v/>
      </c>
      <c r="BA1488" t="s">
        <v>5107</v>
      </c>
      <c r="BB1488" t="s">
        <v>15</v>
      </c>
      <c r="BY1488" t="s">
        <v>5097</v>
      </c>
      <c r="BZ1488" t="s">
        <v>14505</v>
      </c>
    </row>
    <row r="1489" spans="12:78" x14ac:dyDescent="0.25">
      <c r="L1489" s="8"/>
      <c r="M1489" s="8"/>
      <c r="N1489" s="8"/>
      <c r="O1489" s="8"/>
      <c r="AE1489" t="s">
        <v>81</v>
      </c>
      <c r="AF1489" t="s">
        <v>81</v>
      </c>
      <c r="AG1489" t="s">
        <v>81</v>
      </c>
      <c r="AH1489" t="s">
        <v>81</v>
      </c>
      <c r="AI1489" t="s">
        <v>1299</v>
      </c>
      <c r="AK1489" t="s">
        <v>81</v>
      </c>
      <c r="AL1489" t="s">
        <v>1301</v>
      </c>
      <c r="AN1489" s="59" t="s">
        <v>12171</v>
      </c>
      <c r="AP1489" s="59" t="s">
        <v>11113</v>
      </c>
      <c r="AT1489" s="150"/>
      <c r="AU1489" s="150"/>
      <c r="AV1489" s="150"/>
      <c r="AX1489" s="1" t="str">
        <f t="shared" si="211"/>
        <v/>
      </c>
      <c r="AY1489" s="1" t="str">
        <f t="shared" si="212"/>
        <v/>
      </c>
      <c r="BA1489" t="s">
        <v>5108</v>
      </c>
      <c r="BB1489" t="s">
        <v>15</v>
      </c>
      <c r="BY1489" t="s">
        <v>5112</v>
      </c>
      <c r="BZ1489" t="s">
        <v>14505</v>
      </c>
    </row>
    <row r="1490" spans="12:78" x14ac:dyDescent="0.25">
      <c r="L1490" s="8"/>
      <c r="M1490" s="8"/>
      <c r="N1490" s="8"/>
      <c r="O1490" s="8"/>
      <c r="AE1490" t="s">
        <v>81</v>
      </c>
      <c r="AF1490" t="s">
        <v>81</v>
      </c>
      <c r="AG1490" t="s">
        <v>81</v>
      </c>
      <c r="AH1490" t="s">
        <v>81</v>
      </c>
      <c r="AI1490" t="s">
        <v>1299</v>
      </c>
      <c r="AK1490" t="s">
        <v>81</v>
      </c>
      <c r="AL1490" t="s">
        <v>1301</v>
      </c>
      <c r="AN1490" s="59" t="s">
        <v>12171</v>
      </c>
      <c r="AP1490" s="59" t="s">
        <v>11114</v>
      </c>
      <c r="AT1490" s="150"/>
      <c r="AU1490" s="150"/>
      <c r="AV1490" s="150"/>
      <c r="AX1490" s="1" t="str">
        <f t="shared" si="211"/>
        <v/>
      </c>
      <c r="AY1490" s="1" t="str">
        <f t="shared" si="212"/>
        <v/>
      </c>
      <c r="BA1490" t="s">
        <v>5109</v>
      </c>
      <c r="BB1490" t="s">
        <v>15</v>
      </c>
      <c r="BY1490" t="s">
        <v>4268</v>
      </c>
      <c r="BZ1490" t="s">
        <v>14505</v>
      </c>
    </row>
    <row r="1491" spans="12:78" x14ac:dyDescent="0.25">
      <c r="L1491" s="8"/>
      <c r="M1491" s="8"/>
      <c r="N1491" s="8"/>
      <c r="O1491" s="8"/>
      <c r="AE1491" t="s">
        <v>81</v>
      </c>
      <c r="AF1491" t="s">
        <v>81</v>
      </c>
      <c r="AG1491" t="s">
        <v>81</v>
      </c>
      <c r="AH1491" t="s">
        <v>81</v>
      </c>
      <c r="AI1491" t="s">
        <v>1299</v>
      </c>
      <c r="AK1491" t="s">
        <v>81</v>
      </c>
      <c r="AL1491" t="s">
        <v>1301</v>
      </c>
      <c r="AN1491" s="59" t="s">
        <v>12171</v>
      </c>
      <c r="AP1491" s="59" t="s">
        <v>11115</v>
      </c>
      <c r="AT1491" s="150"/>
      <c r="AU1491" s="150"/>
      <c r="AV1491" s="150"/>
      <c r="AX1491" s="1" t="str">
        <f t="shared" si="211"/>
        <v/>
      </c>
      <c r="AY1491" s="1" t="str">
        <f t="shared" si="212"/>
        <v/>
      </c>
      <c r="BA1491" t="s">
        <v>5110</v>
      </c>
      <c r="BB1491" t="s">
        <v>15</v>
      </c>
      <c r="BY1491" t="s">
        <v>6640</v>
      </c>
      <c r="BZ1491" t="s">
        <v>14505</v>
      </c>
    </row>
    <row r="1492" spans="12:78" x14ac:dyDescent="0.25">
      <c r="L1492" s="8"/>
      <c r="M1492" s="8"/>
      <c r="N1492" s="8"/>
      <c r="O1492" s="8"/>
      <c r="AE1492" t="s">
        <v>81</v>
      </c>
      <c r="AF1492" t="s">
        <v>81</v>
      </c>
      <c r="AG1492" t="s">
        <v>81</v>
      </c>
      <c r="AH1492" t="s">
        <v>81</v>
      </c>
      <c r="AI1492" t="s">
        <v>1299</v>
      </c>
      <c r="AK1492" t="s">
        <v>81</v>
      </c>
      <c r="AL1492" t="s">
        <v>1301</v>
      </c>
      <c r="AN1492" s="59" t="s">
        <v>12171</v>
      </c>
      <c r="AP1492" s="59" t="s">
        <v>11116</v>
      </c>
      <c r="AT1492" s="150"/>
      <c r="AU1492" s="150"/>
      <c r="AV1492" s="150"/>
      <c r="AX1492" s="1" t="str">
        <f t="shared" si="211"/>
        <v/>
      </c>
      <c r="AY1492" s="1" t="str">
        <f t="shared" si="212"/>
        <v/>
      </c>
      <c r="BA1492" t="s">
        <v>5111</v>
      </c>
      <c r="BB1492" t="s">
        <v>15</v>
      </c>
      <c r="BY1492" t="s">
        <v>4258</v>
      </c>
      <c r="BZ1492" t="s">
        <v>14505</v>
      </c>
    </row>
    <row r="1493" spans="12:78" x14ac:dyDescent="0.25">
      <c r="L1493" s="8"/>
      <c r="M1493" s="8"/>
      <c r="N1493" s="8"/>
      <c r="O1493" s="8"/>
      <c r="AE1493" t="s">
        <v>81</v>
      </c>
      <c r="AF1493" t="s">
        <v>81</v>
      </c>
      <c r="AG1493" t="s">
        <v>81</v>
      </c>
      <c r="AH1493" t="s">
        <v>81</v>
      </c>
      <c r="AI1493" t="s">
        <v>1299</v>
      </c>
      <c r="AK1493" t="s">
        <v>81</v>
      </c>
      <c r="AL1493" t="s">
        <v>1301</v>
      </c>
      <c r="AN1493" s="59" t="s">
        <v>12171</v>
      </c>
      <c r="AP1493" s="59" t="s">
        <v>11117</v>
      </c>
      <c r="AT1493" s="150"/>
      <c r="AU1493" s="150"/>
      <c r="AV1493" s="150"/>
      <c r="AX1493" s="1" t="str">
        <f t="shared" si="211"/>
        <v/>
      </c>
      <c r="AY1493" s="1" t="str">
        <f t="shared" si="212"/>
        <v/>
      </c>
      <c r="BA1493" t="s">
        <v>5112</v>
      </c>
      <c r="BB1493" t="s">
        <v>15</v>
      </c>
      <c r="BY1493" t="s">
        <v>4210</v>
      </c>
      <c r="BZ1493" t="s">
        <v>14505</v>
      </c>
    </row>
    <row r="1494" spans="12:78" x14ac:dyDescent="0.25">
      <c r="L1494" s="8"/>
      <c r="M1494" s="8"/>
      <c r="N1494" s="8"/>
      <c r="O1494" s="8"/>
      <c r="AE1494" t="s">
        <v>81</v>
      </c>
      <c r="AF1494" t="s">
        <v>81</v>
      </c>
      <c r="AG1494" t="s">
        <v>81</v>
      </c>
      <c r="AH1494" t="s">
        <v>81</v>
      </c>
      <c r="AI1494" t="s">
        <v>1299</v>
      </c>
      <c r="AK1494" t="s">
        <v>81</v>
      </c>
      <c r="AL1494" t="s">
        <v>1301</v>
      </c>
      <c r="AN1494" s="59" t="s">
        <v>12171</v>
      </c>
      <c r="AP1494" s="59" t="s">
        <v>11118</v>
      </c>
      <c r="AT1494" s="150"/>
      <c r="AU1494" s="150"/>
      <c r="AV1494" s="150"/>
      <c r="AX1494" s="1" t="str">
        <f t="shared" si="211"/>
        <v/>
      </c>
      <c r="AY1494" s="1" t="str">
        <f t="shared" si="212"/>
        <v/>
      </c>
      <c r="BA1494" t="s">
        <v>5113</v>
      </c>
      <c r="BB1494" t="s">
        <v>15</v>
      </c>
      <c r="BY1494" t="s">
        <v>4256</v>
      </c>
      <c r="BZ1494" t="s">
        <v>14505</v>
      </c>
    </row>
    <row r="1495" spans="12:78" x14ac:dyDescent="0.25">
      <c r="L1495" s="8"/>
      <c r="M1495" s="8"/>
      <c r="N1495" s="8"/>
      <c r="O1495" s="8"/>
      <c r="AE1495" t="s">
        <v>81</v>
      </c>
      <c r="AF1495" t="s">
        <v>81</v>
      </c>
      <c r="AG1495" t="s">
        <v>81</v>
      </c>
      <c r="AH1495" t="s">
        <v>81</v>
      </c>
      <c r="AI1495" t="s">
        <v>1299</v>
      </c>
      <c r="AK1495" t="s">
        <v>81</v>
      </c>
      <c r="AL1495" t="s">
        <v>1301</v>
      </c>
      <c r="AN1495" s="59" t="s">
        <v>12171</v>
      </c>
      <c r="AP1495" s="59" t="s">
        <v>11119</v>
      </c>
      <c r="AT1495" s="150"/>
      <c r="AU1495" s="150"/>
      <c r="AV1495" s="150"/>
      <c r="AX1495" s="1" t="str">
        <f t="shared" si="211"/>
        <v/>
      </c>
      <c r="AY1495" s="1" t="str">
        <f t="shared" si="212"/>
        <v/>
      </c>
      <c r="BA1495" t="s">
        <v>5114</v>
      </c>
      <c r="BB1495" t="s">
        <v>15</v>
      </c>
      <c r="BY1495" t="s">
        <v>4222</v>
      </c>
      <c r="BZ1495" t="s">
        <v>14505</v>
      </c>
    </row>
    <row r="1496" spans="12:78" x14ac:dyDescent="0.25">
      <c r="L1496" s="8"/>
      <c r="M1496" s="8"/>
      <c r="N1496" s="8"/>
      <c r="O1496" s="8"/>
      <c r="AE1496" t="s">
        <v>81</v>
      </c>
      <c r="AF1496" t="s">
        <v>81</v>
      </c>
      <c r="AG1496" t="s">
        <v>81</v>
      </c>
      <c r="AH1496" t="s">
        <v>81</v>
      </c>
      <c r="AI1496" t="s">
        <v>1299</v>
      </c>
      <c r="AK1496" t="s">
        <v>81</v>
      </c>
      <c r="AL1496" t="s">
        <v>1301</v>
      </c>
      <c r="AN1496" s="59" t="s">
        <v>12171</v>
      </c>
      <c r="AP1496" s="59" t="s">
        <v>11120</v>
      </c>
      <c r="AT1496" s="150"/>
      <c r="AU1496" s="150"/>
      <c r="AV1496" s="150"/>
      <c r="AX1496" s="1" t="str">
        <f t="shared" si="211"/>
        <v/>
      </c>
      <c r="AY1496" s="1" t="str">
        <f t="shared" si="212"/>
        <v/>
      </c>
      <c r="BA1496" t="s">
        <v>5115</v>
      </c>
      <c r="BB1496" t="s">
        <v>15</v>
      </c>
      <c r="BY1496" t="s">
        <v>4250</v>
      </c>
      <c r="BZ1496" t="s">
        <v>14505</v>
      </c>
    </row>
    <row r="1497" spans="12:78" x14ac:dyDescent="0.25">
      <c r="L1497" s="8"/>
      <c r="M1497" s="8"/>
      <c r="N1497" s="8"/>
      <c r="O1497" s="8"/>
      <c r="AE1497" t="s">
        <v>81</v>
      </c>
      <c r="AF1497" t="s">
        <v>81</v>
      </c>
      <c r="AG1497" t="s">
        <v>81</v>
      </c>
      <c r="AH1497" t="s">
        <v>81</v>
      </c>
      <c r="AI1497" t="s">
        <v>1299</v>
      </c>
      <c r="AK1497" t="s">
        <v>81</v>
      </c>
      <c r="AL1497" t="s">
        <v>1301</v>
      </c>
      <c r="AN1497" s="59" t="s">
        <v>12171</v>
      </c>
      <c r="AP1497" s="59" t="s">
        <v>11121</v>
      </c>
      <c r="AT1497" s="150"/>
      <c r="AU1497" s="150"/>
      <c r="AV1497" s="150"/>
      <c r="AX1497" s="1" t="str">
        <f t="shared" si="211"/>
        <v/>
      </c>
      <c r="AY1497" s="1" t="str">
        <f t="shared" si="212"/>
        <v/>
      </c>
      <c r="BA1497" t="s">
        <v>5116</v>
      </c>
      <c r="BB1497" t="s">
        <v>15</v>
      </c>
      <c r="BY1497" t="s">
        <v>6639</v>
      </c>
      <c r="BZ1497" t="s">
        <v>14505</v>
      </c>
    </row>
    <row r="1498" spans="12:78" x14ac:dyDescent="0.25">
      <c r="L1498" s="8"/>
      <c r="M1498" s="8"/>
      <c r="N1498" s="8"/>
      <c r="O1498" s="8"/>
      <c r="AE1498" t="s">
        <v>81</v>
      </c>
      <c r="AF1498" t="s">
        <v>81</v>
      </c>
      <c r="AG1498" t="s">
        <v>81</v>
      </c>
      <c r="AH1498" t="s">
        <v>81</v>
      </c>
      <c r="AI1498" t="s">
        <v>1299</v>
      </c>
      <c r="AK1498" t="s">
        <v>81</v>
      </c>
      <c r="AL1498" t="s">
        <v>1301</v>
      </c>
      <c r="AN1498" s="59" t="s">
        <v>12171</v>
      </c>
      <c r="AP1498" s="59" t="s">
        <v>11122</v>
      </c>
      <c r="AT1498" s="150"/>
      <c r="AU1498" s="150"/>
      <c r="AV1498" s="150"/>
      <c r="AX1498" s="1" t="str">
        <f t="shared" si="211"/>
        <v/>
      </c>
      <c r="AY1498" s="1" t="str">
        <f t="shared" si="212"/>
        <v/>
      </c>
      <c r="BA1498" t="s">
        <v>5117</v>
      </c>
      <c r="BB1498" t="s">
        <v>15</v>
      </c>
      <c r="BY1498" t="s">
        <v>4240</v>
      </c>
      <c r="BZ1498" t="s">
        <v>14505</v>
      </c>
    </row>
    <row r="1499" spans="12:78" x14ac:dyDescent="0.25">
      <c r="L1499" s="8"/>
      <c r="M1499" s="8"/>
      <c r="N1499" s="8"/>
      <c r="O1499" s="8"/>
      <c r="AE1499" t="s">
        <v>81</v>
      </c>
      <c r="AF1499" t="s">
        <v>154</v>
      </c>
      <c r="AG1499" t="s">
        <v>155</v>
      </c>
      <c r="AH1499" t="s">
        <v>1647</v>
      </c>
      <c r="AI1499" t="s">
        <v>1299</v>
      </c>
      <c r="AK1499" t="s">
        <v>1648</v>
      </c>
      <c r="AL1499" t="s">
        <v>1301</v>
      </c>
      <c r="AN1499" s="59" t="s">
        <v>12171</v>
      </c>
      <c r="AP1499" s="59" t="s">
        <v>11123</v>
      </c>
      <c r="AT1499" s="150"/>
      <c r="AU1499" s="150"/>
      <c r="AV1499" s="150"/>
      <c r="AX1499" s="1" t="str">
        <f t="shared" si="211"/>
        <v/>
      </c>
      <c r="AY1499" s="1" t="str">
        <f t="shared" si="212"/>
        <v/>
      </c>
      <c r="BA1499" t="s">
        <v>5118</v>
      </c>
      <c r="BB1499" t="s">
        <v>15</v>
      </c>
      <c r="BY1499" t="s">
        <v>4226</v>
      </c>
      <c r="BZ1499" t="s">
        <v>14505</v>
      </c>
    </row>
    <row r="1500" spans="12:78" x14ac:dyDescent="0.25">
      <c r="L1500" s="8"/>
      <c r="M1500" s="8"/>
      <c r="N1500" s="8"/>
      <c r="O1500" s="8"/>
      <c r="AE1500" t="s">
        <v>783</v>
      </c>
      <c r="AF1500" t="s">
        <v>86</v>
      </c>
      <c r="AG1500" t="s">
        <v>87</v>
      </c>
      <c r="AH1500" t="s">
        <v>1649</v>
      </c>
      <c r="AI1500" t="s">
        <v>1299</v>
      </c>
      <c r="AK1500" t="s">
        <v>1650</v>
      </c>
      <c r="AL1500" t="s">
        <v>1301</v>
      </c>
      <c r="AN1500" s="59" t="s">
        <v>12172</v>
      </c>
      <c r="AP1500" s="59" t="s">
        <v>11124</v>
      </c>
      <c r="AT1500" s="150"/>
      <c r="AU1500" s="150"/>
      <c r="AV1500" s="150"/>
      <c r="AX1500" s="1" t="str">
        <f t="shared" si="211"/>
        <v/>
      </c>
      <c r="AY1500" s="1" t="str">
        <f t="shared" si="212"/>
        <v/>
      </c>
      <c r="BA1500">
        <v>205589</v>
      </c>
      <c r="BB1500" t="s">
        <v>15</v>
      </c>
      <c r="BY1500" t="s">
        <v>4225</v>
      </c>
      <c r="BZ1500" t="s">
        <v>14505</v>
      </c>
    </row>
    <row r="1501" spans="12:78" x14ac:dyDescent="0.25">
      <c r="L1501" s="8"/>
      <c r="M1501" s="8"/>
      <c r="N1501" s="8"/>
      <c r="O1501" s="8"/>
      <c r="AE1501" t="s">
        <v>81</v>
      </c>
      <c r="AF1501" t="s">
        <v>92</v>
      </c>
      <c r="AG1501" t="s">
        <v>93</v>
      </c>
      <c r="AH1501" t="s">
        <v>81</v>
      </c>
      <c r="AI1501" t="s">
        <v>1299</v>
      </c>
      <c r="AK1501" t="s">
        <v>81</v>
      </c>
      <c r="AL1501" t="s">
        <v>1301</v>
      </c>
      <c r="AN1501" s="59" t="s">
        <v>12172</v>
      </c>
      <c r="AP1501" s="59" t="s">
        <v>11125</v>
      </c>
      <c r="AT1501" s="150"/>
      <c r="AU1501" s="150"/>
      <c r="AV1501" s="150"/>
      <c r="BA1501" t="s">
        <v>5119</v>
      </c>
      <c r="BB1501" t="s">
        <v>15</v>
      </c>
      <c r="BY1501" t="s">
        <v>4224</v>
      </c>
      <c r="BZ1501" t="s">
        <v>14505</v>
      </c>
    </row>
    <row r="1502" spans="12:78" x14ac:dyDescent="0.25">
      <c r="L1502" s="8"/>
      <c r="M1502" s="8"/>
      <c r="N1502" s="8"/>
      <c r="O1502" s="8"/>
      <c r="AE1502" t="s">
        <v>81</v>
      </c>
      <c r="AF1502" t="s">
        <v>96</v>
      </c>
      <c r="AG1502" t="s">
        <v>97</v>
      </c>
      <c r="AH1502" t="s">
        <v>81</v>
      </c>
      <c r="AI1502" t="s">
        <v>1299</v>
      </c>
      <c r="AK1502" t="s">
        <v>81</v>
      </c>
      <c r="AL1502" t="s">
        <v>1301</v>
      </c>
      <c r="AN1502" s="59" t="s">
        <v>12172</v>
      </c>
      <c r="AP1502" s="59" t="s">
        <v>11126</v>
      </c>
      <c r="AT1502" s="150"/>
      <c r="AU1502" s="150"/>
      <c r="AV1502" s="150"/>
      <c r="BA1502" t="s">
        <v>5120</v>
      </c>
      <c r="BB1502" t="s">
        <v>15</v>
      </c>
      <c r="BY1502" t="s">
        <v>4197</v>
      </c>
      <c r="BZ1502" t="s">
        <v>14505</v>
      </c>
    </row>
    <row r="1503" spans="12:78" x14ac:dyDescent="0.25">
      <c r="L1503" s="8"/>
      <c r="M1503" s="8"/>
      <c r="N1503" s="8"/>
      <c r="O1503" s="8"/>
      <c r="AE1503" t="s">
        <v>81</v>
      </c>
      <c r="AF1503" t="s">
        <v>100</v>
      </c>
      <c r="AG1503" t="s">
        <v>101</v>
      </c>
      <c r="AH1503" t="s">
        <v>81</v>
      </c>
      <c r="AI1503" t="s">
        <v>1299</v>
      </c>
      <c r="AK1503" t="s">
        <v>81</v>
      </c>
      <c r="AL1503" t="s">
        <v>1301</v>
      </c>
      <c r="AN1503" s="59" t="s">
        <v>12172</v>
      </c>
      <c r="AP1503" s="59" t="s">
        <v>11127</v>
      </c>
      <c r="AT1503" s="150"/>
      <c r="AU1503" s="150"/>
      <c r="AV1503" s="150"/>
      <c r="BA1503" t="s">
        <v>5121</v>
      </c>
      <c r="BB1503" t="s">
        <v>15</v>
      </c>
      <c r="BY1503" t="s">
        <v>4217</v>
      </c>
      <c r="BZ1503" t="s">
        <v>14505</v>
      </c>
    </row>
    <row r="1504" spans="12:78" x14ac:dyDescent="0.25">
      <c r="L1504" s="8"/>
      <c r="M1504" s="8"/>
      <c r="N1504" s="8"/>
      <c r="O1504" s="8"/>
      <c r="AE1504" t="s">
        <v>81</v>
      </c>
      <c r="AF1504" t="s">
        <v>104</v>
      </c>
      <c r="AG1504" t="s">
        <v>105</v>
      </c>
      <c r="AH1504" t="s">
        <v>81</v>
      </c>
      <c r="AI1504" t="s">
        <v>1299</v>
      </c>
      <c r="AK1504" t="s">
        <v>81</v>
      </c>
      <c r="AL1504" t="s">
        <v>1301</v>
      </c>
      <c r="AN1504" s="59" t="s">
        <v>12172</v>
      </c>
      <c r="AP1504" s="59" t="s">
        <v>11128</v>
      </c>
      <c r="BA1504" t="s">
        <v>5122</v>
      </c>
      <c r="BB1504" t="s">
        <v>15</v>
      </c>
      <c r="BY1504" t="s">
        <v>4208</v>
      </c>
      <c r="BZ1504" t="s">
        <v>14505</v>
      </c>
    </row>
    <row r="1505" spans="12:78" x14ac:dyDescent="0.25">
      <c r="L1505" s="8"/>
      <c r="M1505" s="8"/>
      <c r="N1505" s="8"/>
      <c r="O1505" s="8"/>
      <c r="AE1505" t="s">
        <v>81</v>
      </c>
      <c r="AF1505" t="s">
        <v>108</v>
      </c>
      <c r="AG1505" t="s">
        <v>109</v>
      </c>
      <c r="AH1505" t="s">
        <v>81</v>
      </c>
      <c r="AI1505" t="s">
        <v>1299</v>
      </c>
      <c r="AK1505" t="s">
        <v>81</v>
      </c>
      <c r="AL1505" t="s">
        <v>1301</v>
      </c>
      <c r="AN1505" s="59" t="s">
        <v>12172</v>
      </c>
      <c r="AP1505" s="59" t="s">
        <v>11129</v>
      </c>
      <c r="BA1505" t="s">
        <v>5123</v>
      </c>
      <c r="BB1505" t="s">
        <v>15</v>
      </c>
      <c r="BY1505" t="s">
        <v>4244</v>
      </c>
      <c r="BZ1505" t="s">
        <v>14505</v>
      </c>
    </row>
    <row r="1506" spans="12:78" x14ac:dyDescent="0.25">
      <c r="L1506" s="8"/>
      <c r="M1506" s="8"/>
      <c r="N1506" s="8"/>
      <c r="O1506" s="8"/>
      <c r="AE1506" t="s">
        <v>81</v>
      </c>
      <c r="AF1506" t="s">
        <v>81</v>
      </c>
      <c r="AG1506" t="s">
        <v>81</v>
      </c>
      <c r="AH1506" t="s">
        <v>81</v>
      </c>
      <c r="AI1506" t="s">
        <v>1299</v>
      </c>
      <c r="AK1506" t="s">
        <v>81</v>
      </c>
      <c r="AL1506" t="s">
        <v>1301</v>
      </c>
      <c r="AN1506" s="59" t="s">
        <v>12172</v>
      </c>
      <c r="AP1506" s="59" t="s">
        <v>11130</v>
      </c>
      <c r="BA1506" t="s">
        <v>5124</v>
      </c>
      <c r="BB1506" t="s">
        <v>15</v>
      </c>
      <c r="BY1506" t="s">
        <v>4246</v>
      </c>
      <c r="BZ1506" t="s">
        <v>14505</v>
      </c>
    </row>
    <row r="1507" spans="12:78" x14ac:dyDescent="0.25">
      <c r="L1507" s="8"/>
      <c r="M1507" s="8"/>
      <c r="N1507" s="8"/>
      <c r="O1507" s="8"/>
      <c r="AE1507" t="s">
        <v>81</v>
      </c>
      <c r="AF1507" t="s">
        <v>81</v>
      </c>
      <c r="AG1507" t="s">
        <v>81</v>
      </c>
      <c r="AH1507" t="s">
        <v>81</v>
      </c>
      <c r="AI1507" t="s">
        <v>1299</v>
      </c>
      <c r="AK1507" t="s">
        <v>81</v>
      </c>
      <c r="AL1507" t="s">
        <v>1301</v>
      </c>
      <c r="AN1507" s="59" t="s">
        <v>12172</v>
      </c>
      <c r="AP1507" s="59" t="s">
        <v>11131</v>
      </c>
      <c r="BA1507" t="s">
        <v>5125</v>
      </c>
      <c r="BB1507" t="s">
        <v>15</v>
      </c>
      <c r="BY1507" t="s">
        <v>4237</v>
      </c>
      <c r="BZ1507" t="s">
        <v>14505</v>
      </c>
    </row>
    <row r="1508" spans="12:78" x14ac:dyDescent="0.25">
      <c r="L1508" s="8"/>
      <c r="M1508" s="8"/>
      <c r="N1508" s="8"/>
      <c r="O1508" s="8"/>
      <c r="AE1508" t="s">
        <v>81</v>
      </c>
      <c r="AF1508" t="s">
        <v>81</v>
      </c>
      <c r="AG1508" t="s">
        <v>81</v>
      </c>
      <c r="AH1508" t="s">
        <v>81</v>
      </c>
      <c r="AI1508" t="s">
        <v>1299</v>
      </c>
      <c r="AK1508" t="s">
        <v>81</v>
      </c>
      <c r="AL1508" t="s">
        <v>1301</v>
      </c>
      <c r="AN1508" s="59" t="s">
        <v>12172</v>
      </c>
      <c r="AP1508" s="59" t="s">
        <v>11132</v>
      </c>
      <c r="BA1508">
        <v>205588</v>
      </c>
      <c r="BB1508" t="s">
        <v>15</v>
      </c>
      <c r="BY1508" t="s">
        <v>4201</v>
      </c>
      <c r="BZ1508" t="s">
        <v>14505</v>
      </c>
    </row>
    <row r="1509" spans="12:78" x14ac:dyDescent="0.25">
      <c r="L1509" s="8"/>
      <c r="M1509" s="8"/>
      <c r="N1509" s="8"/>
      <c r="O1509" s="8"/>
      <c r="AE1509" t="s">
        <v>81</v>
      </c>
      <c r="AF1509" t="s">
        <v>81</v>
      </c>
      <c r="AG1509" t="s">
        <v>81</v>
      </c>
      <c r="AH1509" t="s">
        <v>81</v>
      </c>
      <c r="AI1509" t="s">
        <v>1299</v>
      </c>
      <c r="AK1509" t="s">
        <v>81</v>
      </c>
      <c r="AL1509" t="s">
        <v>1301</v>
      </c>
      <c r="AN1509" s="59" t="s">
        <v>12172</v>
      </c>
      <c r="AP1509" s="59" t="s">
        <v>11133</v>
      </c>
      <c r="BA1509">
        <v>203888</v>
      </c>
      <c r="BB1509" t="s">
        <v>15</v>
      </c>
      <c r="BY1509" t="s">
        <v>4221</v>
      </c>
      <c r="BZ1509" t="s">
        <v>14505</v>
      </c>
    </row>
    <row r="1510" spans="12:78" x14ac:dyDescent="0.25">
      <c r="L1510" s="8"/>
      <c r="M1510" s="8"/>
      <c r="N1510" s="8"/>
      <c r="O1510" s="8"/>
      <c r="AE1510" t="s">
        <v>81</v>
      </c>
      <c r="AF1510" t="s">
        <v>81</v>
      </c>
      <c r="AG1510" t="s">
        <v>81</v>
      </c>
      <c r="AH1510" t="s">
        <v>81</v>
      </c>
      <c r="AI1510" t="s">
        <v>1299</v>
      </c>
      <c r="AK1510" t="s">
        <v>81</v>
      </c>
      <c r="AL1510" t="s">
        <v>1301</v>
      </c>
      <c r="AN1510" s="59" t="s">
        <v>12172</v>
      </c>
      <c r="AP1510" s="59" t="s">
        <v>11134</v>
      </c>
      <c r="BA1510" t="s">
        <v>5126</v>
      </c>
      <c r="BB1510" t="s">
        <v>15</v>
      </c>
      <c r="BY1510" t="s">
        <v>5122</v>
      </c>
      <c r="BZ1510" t="s">
        <v>14505</v>
      </c>
    </row>
    <row r="1511" spans="12:78" x14ac:dyDescent="0.25">
      <c r="L1511" s="8"/>
      <c r="M1511" s="8"/>
      <c r="N1511" s="8"/>
      <c r="O1511" s="8"/>
      <c r="AE1511" t="s">
        <v>81</v>
      </c>
      <c r="AF1511" t="s">
        <v>1285</v>
      </c>
      <c r="AG1511" t="s">
        <v>841</v>
      </c>
      <c r="AH1511" t="s">
        <v>81</v>
      </c>
      <c r="AI1511" t="s">
        <v>1299</v>
      </c>
      <c r="AK1511" t="s">
        <v>81</v>
      </c>
      <c r="AL1511" t="s">
        <v>1301</v>
      </c>
      <c r="AN1511" s="59" t="s">
        <v>12172</v>
      </c>
      <c r="AP1511" s="59" t="s">
        <v>11135</v>
      </c>
      <c r="BA1511" t="s">
        <v>5127</v>
      </c>
      <c r="BB1511" t="s">
        <v>15</v>
      </c>
      <c r="BY1511" t="s">
        <v>5136</v>
      </c>
      <c r="BZ1511" t="s">
        <v>14505</v>
      </c>
    </row>
    <row r="1512" spans="12:78" x14ac:dyDescent="0.25">
      <c r="L1512" s="8"/>
      <c r="M1512" s="8"/>
      <c r="N1512" s="8"/>
      <c r="O1512" s="8"/>
      <c r="AE1512" t="s">
        <v>81</v>
      </c>
      <c r="AF1512" t="s">
        <v>1285</v>
      </c>
      <c r="AG1512" t="s">
        <v>841</v>
      </c>
      <c r="AH1512" t="s">
        <v>81</v>
      </c>
      <c r="AI1512" t="s">
        <v>1299</v>
      </c>
      <c r="AK1512" t="s">
        <v>81</v>
      </c>
      <c r="AL1512" t="s">
        <v>1301</v>
      </c>
      <c r="AN1512" s="59" t="s">
        <v>12172</v>
      </c>
      <c r="AP1512" s="59" t="s">
        <v>11136</v>
      </c>
      <c r="BA1512" t="s">
        <v>5128</v>
      </c>
      <c r="BB1512" t="s">
        <v>15</v>
      </c>
      <c r="BY1512" t="s">
        <v>5131</v>
      </c>
      <c r="BZ1512" t="s">
        <v>14505</v>
      </c>
    </row>
    <row r="1513" spans="12:78" x14ac:dyDescent="0.25">
      <c r="L1513" s="8"/>
      <c r="M1513" s="8"/>
      <c r="N1513" s="8"/>
      <c r="O1513" s="8"/>
      <c r="AE1513" t="s">
        <v>81</v>
      </c>
      <c r="AF1513" t="s">
        <v>81</v>
      </c>
      <c r="AG1513" t="s">
        <v>81</v>
      </c>
      <c r="AH1513" t="s">
        <v>81</v>
      </c>
      <c r="AI1513" t="s">
        <v>1299</v>
      </c>
      <c r="AK1513" t="s">
        <v>81</v>
      </c>
      <c r="AL1513" t="s">
        <v>1301</v>
      </c>
      <c r="AN1513" s="59" t="s">
        <v>12172</v>
      </c>
      <c r="AP1513" s="59" t="s">
        <v>11137</v>
      </c>
      <c r="BA1513" t="s">
        <v>5129</v>
      </c>
      <c r="BB1513" t="s">
        <v>15</v>
      </c>
      <c r="BY1513" t="s">
        <v>5121</v>
      </c>
      <c r="BZ1513" t="s">
        <v>14505</v>
      </c>
    </row>
    <row r="1514" spans="12:78" x14ac:dyDescent="0.25">
      <c r="L1514" s="8"/>
      <c r="M1514" s="8"/>
      <c r="N1514" s="8"/>
      <c r="O1514" s="8"/>
      <c r="AE1514" t="s">
        <v>81</v>
      </c>
      <c r="AF1514" t="s">
        <v>81</v>
      </c>
      <c r="AG1514" t="s">
        <v>81</v>
      </c>
      <c r="AH1514" t="s">
        <v>81</v>
      </c>
      <c r="AI1514" t="s">
        <v>1299</v>
      </c>
      <c r="AK1514" t="s">
        <v>81</v>
      </c>
      <c r="AL1514" t="s">
        <v>1301</v>
      </c>
      <c r="AN1514" s="59" t="s">
        <v>12172</v>
      </c>
      <c r="AP1514" s="59" t="s">
        <v>11138</v>
      </c>
      <c r="BA1514" t="s">
        <v>5130</v>
      </c>
      <c r="BB1514" t="s">
        <v>15</v>
      </c>
      <c r="BY1514" t="s">
        <v>5120</v>
      </c>
      <c r="BZ1514" t="s">
        <v>14505</v>
      </c>
    </row>
    <row r="1515" spans="12:78" x14ac:dyDescent="0.25">
      <c r="L1515" s="8"/>
      <c r="M1515" s="8"/>
      <c r="N1515" s="8"/>
      <c r="O1515" s="8"/>
      <c r="AE1515" t="s">
        <v>81</v>
      </c>
      <c r="AF1515" t="s">
        <v>81</v>
      </c>
      <c r="AG1515" t="s">
        <v>81</v>
      </c>
      <c r="AH1515" t="s">
        <v>81</v>
      </c>
      <c r="AI1515" t="s">
        <v>1299</v>
      </c>
      <c r="AK1515" t="s">
        <v>81</v>
      </c>
      <c r="AL1515" t="s">
        <v>1301</v>
      </c>
      <c r="AN1515" s="59" t="s">
        <v>12172</v>
      </c>
      <c r="AP1515" s="59" t="s">
        <v>11139</v>
      </c>
      <c r="BA1515" t="s">
        <v>5131</v>
      </c>
      <c r="BB1515" t="s">
        <v>15</v>
      </c>
      <c r="BY1515" t="s">
        <v>5119</v>
      </c>
      <c r="BZ1515" t="s">
        <v>14505</v>
      </c>
    </row>
    <row r="1516" spans="12:78" x14ac:dyDescent="0.25">
      <c r="L1516" s="8"/>
      <c r="M1516" s="8"/>
      <c r="N1516" s="8"/>
      <c r="O1516" s="8"/>
      <c r="AE1516" t="s">
        <v>81</v>
      </c>
      <c r="AF1516" t="s">
        <v>81</v>
      </c>
      <c r="AG1516" t="s">
        <v>81</v>
      </c>
      <c r="AH1516" t="s">
        <v>81</v>
      </c>
      <c r="AI1516" t="s">
        <v>1299</v>
      </c>
      <c r="AK1516" t="s">
        <v>81</v>
      </c>
      <c r="AL1516" t="s">
        <v>1301</v>
      </c>
      <c r="AN1516" s="59" t="s">
        <v>12172</v>
      </c>
      <c r="AP1516" s="59" t="s">
        <v>11140</v>
      </c>
      <c r="BA1516" t="s">
        <v>5132</v>
      </c>
      <c r="BB1516" t="s">
        <v>15</v>
      </c>
      <c r="BY1516" t="s">
        <v>4206</v>
      </c>
      <c r="BZ1516" t="s">
        <v>14505</v>
      </c>
    </row>
    <row r="1517" spans="12:78" x14ac:dyDescent="0.25">
      <c r="L1517" s="8"/>
      <c r="M1517" s="8"/>
      <c r="N1517" s="8"/>
      <c r="O1517" s="8"/>
      <c r="AE1517" t="s">
        <v>81</v>
      </c>
      <c r="AF1517" t="s">
        <v>81</v>
      </c>
      <c r="AG1517" t="s">
        <v>81</v>
      </c>
      <c r="AH1517" t="s">
        <v>81</v>
      </c>
      <c r="AI1517" t="s">
        <v>1299</v>
      </c>
      <c r="AK1517" t="s">
        <v>81</v>
      </c>
      <c r="AL1517" t="s">
        <v>1301</v>
      </c>
      <c r="AN1517" s="59" t="s">
        <v>12172</v>
      </c>
      <c r="AP1517" s="59" t="s">
        <v>11141</v>
      </c>
      <c r="BA1517" t="s">
        <v>5133</v>
      </c>
      <c r="BB1517" t="s">
        <v>15</v>
      </c>
      <c r="BY1517" t="s">
        <v>4205</v>
      </c>
      <c r="BZ1517" t="s">
        <v>14505</v>
      </c>
    </row>
    <row r="1518" spans="12:78" x14ac:dyDescent="0.25">
      <c r="L1518" s="8"/>
      <c r="M1518" s="8"/>
      <c r="N1518" s="8"/>
      <c r="O1518" s="8"/>
      <c r="AE1518" t="s">
        <v>81</v>
      </c>
      <c r="AF1518" t="s">
        <v>81</v>
      </c>
      <c r="AG1518" t="s">
        <v>81</v>
      </c>
      <c r="AH1518" t="s">
        <v>81</v>
      </c>
      <c r="AI1518" t="s">
        <v>1299</v>
      </c>
      <c r="AK1518" t="s">
        <v>81</v>
      </c>
      <c r="AL1518" t="s">
        <v>1301</v>
      </c>
      <c r="AN1518" s="59" t="s">
        <v>12172</v>
      </c>
      <c r="AP1518" s="59" t="s">
        <v>11142</v>
      </c>
      <c r="BA1518" t="s">
        <v>5134</v>
      </c>
      <c r="BB1518" t="s">
        <v>15</v>
      </c>
      <c r="BY1518" t="s">
        <v>4203</v>
      </c>
      <c r="BZ1518" t="s">
        <v>14505</v>
      </c>
    </row>
    <row r="1519" spans="12:78" x14ac:dyDescent="0.25">
      <c r="L1519" s="8"/>
      <c r="M1519" s="8"/>
      <c r="N1519" s="8"/>
      <c r="O1519" s="8"/>
      <c r="AE1519" t="s">
        <v>81</v>
      </c>
      <c r="AF1519" t="s">
        <v>81</v>
      </c>
      <c r="AG1519" t="s">
        <v>81</v>
      </c>
      <c r="AH1519" t="s">
        <v>81</v>
      </c>
      <c r="AI1519" t="s">
        <v>1299</v>
      </c>
      <c r="AK1519" t="s">
        <v>81</v>
      </c>
      <c r="AL1519" t="s">
        <v>1301</v>
      </c>
      <c r="AN1519" s="59" t="s">
        <v>12172</v>
      </c>
      <c r="AP1519" s="59" t="s">
        <v>11143</v>
      </c>
      <c r="BA1519" t="s">
        <v>5135</v>
      </c>
      <c r="BB1519" t="s">
        <v>15</v>
      </c>
      <c r="BY1519" t="s">
        <v>4245</v>
      </c>
      <c r="BZ1519" t="s">
        <v>14505</v>
      </c>
    </row>
    <row r="1520" spans="12:78" x14ac:dyDescent="0.25">
      <c r="L1520" s="8"/>
      <c r="M1520" s="8"/>
      <c r="N1520" s="8"/>
      <c r="O1520" s="8"/>
      <c r="AE1520" t="s">
        <v>81</v>
      </c>
      <c r="AF1520" t="s">
        <v>81</v>
      </c>
      <c r="AG1520" t="s">
        <v>81</v>
      </c>
      <c r="AH1520" t="s">
        <v>81</v>
      </c>
      <c r="AI1520" t="s">
        <v>1299</v>
      </c>
      <c r="AK1520" t="s">
        <v>81</v>
      </c>
      <c r="AL1520" t="s">
        <v>1301</v>
      </c>
      <c r="AN1520" s="59" t="s">
        <v>12172</v>
      </c>
      <c r="AP1520" s="59" t="s">
        <v>11144</v>
      </c>
      <c r="BA1520" t="s">
        <v>5136</v>
      </c>
      <c r="BB1520" t="s">
        <v>15</v>
      </c>
      <c r="BY1520" t="s">
        <v>4202</v>
      </c>
      <c r="BZ1520" t="s">
        <v>14505</v>
      </c>
    </row>
    <row r="1521" spans="12:78" x14ac:dyDescent="0.25">
      <c r="L1521" s="8"/>
      <c r="M1521" s="8"/>
      <c r="N1521" s="8"/>
      <c r="O1521" s="8"/>
      <c r="AE1521" t="s">
        <v>81</v>
      </c>
      <c r="AF1521" t="s">
        <v>81</v>
      </c>
      <c r="AG1521" t="s">
        <v>81</v>
      </c>
      <c r="AH1521" t="s">
        <v>81</v>
      </c>
      <c r="AI1521" t="s">
        <v>1299</v>
      </c>
      <c r="AK1521" t="s">
        <v>81</v>
      </c>
      <c r="AL1521" t="s">
        <v>1301</v>
      </c>
      <c r="AN1521" s="59" t="s">
        <v>12172</v>
      </c>
      <c r="AP1521" s="59" t="s">
        <v>11145</v>
      </c>
      <c r="BA1521" t="s">
        <v>5137</v>
      </c>
      <c r="BB1521" t="s">
        <v>15</v>
      </c>
      <c r="BY1521" t="s">
        <v>4200</v>
      </c>
      <c r="BZ1521" t="s">
        <v>14505</v>
      </c>
    </row>
    <row r="1522" spans="12:78" x14ac:dyDescent="0.25">
      <c r="L1522" s="8"/>
      <c r="M1522" s="8"/>
      <c r="N1522" s="8"/>
      <c r="O1522" s="8"/>
      <c r="AE1522" t="s">
        <v>81</v>
      </c>
      <c r="AF1522" t="s">
        <v>154</v>
      </c>
      <c r="AG1522" t="s">
        <v>155</v>
      </c>
      <c r="AH1522" t="s">
        <v>1651</v>
      </c>
      <c r="AI1522" t="s">
        <v>1299</v>
      </c>
      <c r="AK1522" t="s">
        <v>1652</v>
      </c>
      <c r="AL1522" t="s">
        <v>1301</v>
      </c>
      <c r="AN1522" s="59" t="s">
        <v>12172</v>
      </c>
      <c r="AP1522" s="59" t="s">
        <v>11146</v>
      </c>
      <c r="BA1522" t="s">
        <v>5138</v>
      </c>
      <c r="BB1522" t="s">
        <v>15</v>
      </c>
      <c r="BY1522" t="s">
        <v>4199</v>
      </c>
      <c r="BZ1522" t="s">
        <v>14505</v>
      </c>
    </row>
    <row r="1523" spans="12:78" x14ac:dyDescent="0.25">
      <c r="L1523" s="8"/>
      <c r="M1523" s="8"/>
      <c r="N1523" s="8"/>
      <c r="O1523" s="8"/>
      <c r="AE1523" t="s">
        <v>827</v>
      </c>
      <c r="AF1523" t="s">
        <v>86</v>
      </c>
      <c r="AG1523" t="s">
        <v>87</v>
      </c>
      <c r="AH1523" t="s">
        <v>1653</v>
      </c>
      <c r="AI1523" t="s">
        <v>1299</v>
      </c>
      <c r="AK1523" t="s">
        <v>1654</v>
      </c>
      <c r="AL1523" t="s">
        <v>1301</v>
      </c>
      <c r="AN1523" s="59" t="s">
        <v>12173</v>
      </c>
      <c r="AP1523" s="59" t="s">
        <v>11147</v>
      </c>
      <c r="BA1523" t="s">
        <v>5139</v>
      </c>
      <c r="BB1523" t="s">
        <v>15</v>
      </c>
      <c r="BY1523" t="s">
        <v>4196</v>
      </c>
      <c r="BZ1523" t="s">
        <v>14505</v>
      </c>
    </row>
    <row r="1524" spans="12:78" x14ac:dyDescent="0.25">
      <c r="L1524" s="8"/>
      <c r="M1524" s="8"/>
      <c r="N1524" s="8"/>
      <c r="O1524" s="8"/>
      <c r="AE1524" t="s">
        <v>81</v>
      </c>
      <c r="AF1524" t="s">
        <v>92</v>
      </c>
      <c r="AG1524" t="s">
        <v>93</v>
      </c>
      <c r="AH1524" t="s">
        <v>1655</v>
      </c>
      <c r="AI1524" t="s">
        <v>1299</v>
      </c>
      <c r="AK1524" t="s">
        <v>1656</v>
      </c>
      <c r="AL1524" t="s">
        <v>1301</v>
      </c>
      <c r="AN1524" s="59" t="s">
        <v>12173</v>
      </c>
      <c r="AP1524" s="59" t="s">
        <v>11148</v>
      </c>
      <c r="BA1524" t="s">
        <v>5140</v>
      </c>
      <c r="BB1524" t="s">
        <v>15</v>
      </c>
      <c r="BY1524" t="s">
        <v>4212</v>
      </c>
      <c r="BZ1524" t="s">
        <v>14505</v>
      </c>
    </row>
    <row r="1525" spans="12:78" x14ac:dyDescent="0.25">
      <c r="L1525" s="8"/>
      <c r="M1525" s="8"/>
      <c r="N1525" s="8"/>
      <c r="O1525" s="8"/>
      <c r="AE1525" t="s">
        <v>81</v>
      </c>
      <c r="AF1525" t="s">
        <v>96</v>
      </c>
      <c r="AG1525" t="s">
        <v>97</v>
      </c>
      <c r="AH1525" t="s">
        <v>1657</v>
      </c>
      <c r="AI1525" t="s">
        <v>1299</v>
      </c>
      <c r="AK1525" t="s">
        <v>1658</v>
      </c>
      <c r="AL1525" t="s">
        <v>1301</v>
      </c>
      <c r="AN1525" s="59" t="s">
        <v>12173</v>
      </c>
      <c r="AP1525" s="59" t="s">
        <v>11149</v>
      </c>
      <c r="BA1525" t="s">
        <v>5141</v>
      </c>
      <c r="BB1525" t="s">
        <v>15</v>
      </c>
      <c r="BY1525" t="s">
        <v>5130</v>
      </c>
      <c r="BZ1525" t="s">
        <v>14505</v>
      </c>
    </row>
    <row r="1526" spans="12:78" x14ac:dyDescent="0.25">
      <c r="L1526" s="8"/>
      <c r="M1526" s="8"/>
      <c r="N1526" s="8"/>
      <c r="O1526" s="8"/>
      <c r="AE1526" t="s">
        <v>81</v>
      </c>
      <c r="AF1526" t="s">
        <v>100</v>
      </c>
      <c r="AG1526" t="s">
        <v>101</v>
      </c>
      <c r="AH1526" t="s">
        <v>1659</v>
      </c>
      <c r="AI1526" t="s">
        <v>1299</v>
      </c>
      <c r="AK1526" t="s">
        <v>1660</v>
      </c>
      <c r="AL1526" t="s">
        <v>1301</v>
      </c>
      <c r="AN1526" s="59" t="s">
        <v>12173</v>
      </c>
      <c r="AP1526" s="59" t="s">
        <v>11150</v>
      </c>
      <c r="BA1526" t="s">
        <v>5142</v>
      </c>
      <c r="BB1526" t="s">
        <v>15</v>
      </c>
      <c r="BY1526" t="s">
        <v>5111</v>
      </c>
      <c r="BZ1526" t="s">
        <v>14505</v>
      </c>
    </row>
    <row r="1527" spans="12:78" x14ac:dyDescent="0.25">
      <c r="L1527" s="8"/>
      <c r="M1527" s="8"/>
      <c r="N1527" s="8"/>
      <c r="O1527" s="8"/>
      <c r="AE1527" t="s">
        <v>81</v>
      </c>
      <c r="AF1527" t="s">
        <v>104</v>
      </c>
      <c r="AG1527" t="s">
        <v>105</v>
      </c>
      <c r="AH1527" t="s">
        <v>1661</v>
      </c>
      <c r="AI1527" t="s">
        <v>1299</v>
      </c>
      <c r="AK1527" t="s">
        <v>1662</v>
      </c>
      <c r="AL1527" t="s">
        <v>1301</v>
      </c>
      <c r="AN1527" s="59" t="s">
        <v>12173</v>
      </c>
      <c r="AP1527" s="59" t="s">
        <v>11151</v>
      </c>
      <c r="BA1527" t="s">
        <v>5143</v>
      </c>
      <c r="BB1527" t="s">
        <v>15</v>
      </c>
      <c r="BY1527" t="s">
        <v>4216</v>
      </c>
      <c r="BZ1527" t="s">
        <v>14505</v>
      </c>
    </row>
    <row r="1528" spans="12:78" x14ac:dyDescent="0.25">
      <c r="L1528" s="8"/>
      <c r="M1528" s="8"/>
      <c r="N1528" s="8"/>
      <c r="O1528" s="8"/>
      <c r="AE1528" t="s">
        <v>81</v>
      </c>
      <c r="AF1528" t="s">
        <v>108</v>
      </c>
      <c r="AG1528" t="s">
        <v>109</v>
      </c>
      <c r="AH1528" t="s">
        <v>1663</v>
      </c>
      <c r="AI1528" t="s">
        <v>1299</v>
      </c>
      <c r="AK1528" t="s">
        <v>1664</v>
      </c>
      <c r="AL1528" t="s">
        <v>1301</v>
      </c>
      <c r="AN1528" s="59" t="s">
        <v>12173</v>
      </c>
      <c r="AP1528" s="59" t="s">
        <v>11152</v>
      </c>
      <c r="BA1528" t="s">
        <v>5144</v>
      </c>
      <c r="BB1528" t="s">
        <v>15</v>
      </c>
      <c r="BY1528" t="s">
        <v>5096</v>
      </c>
      <c r="BZ1528" t="s">
        <v>14505</v>
      </c>
    </row>
    <row r="1529" spans="12:78" x14ac:dyDescent="0.25">
      <c r="L1529" s="8"/>
      <c r="M1529" s="8"/>
      <c r="N1529" s="8"/>
      <c r="O1529" s="8"/>
      <c r="AE1529" t="s">
        <v>81</v>
      </c>
      <c r="AF1529" t="s">
        <v>840</v>
      </c>
      <c r="AG1529" t="s">
        <v>841</v>
      </c>
      <c r="AH1529" t="s">
        <v>81</v>
      </c>
      <c r="AI1529" t="s">
        <v>1299</v>
      </c>
      <c r="AK1529" t="s">
        <v>81</v>
      </c>
      <c r="AL1529" t="s">
        <v>1301</v>
      </c>
      <c r="AN1529" s="59" t="s">
        <v>12173</v>
      </c>
      <c r="AP1529" s="59" t="s">
        <v>11153</v>
      </c>
      <c r="BA1529" t="s">
        <v>5145</v>
      </c>
      <c r="BB1529" t="s">
        <v>15</v>
      </c>
      <c r="BY1529" t="s">
        <v>5132</v>
      </c>
      <c r="BZ1529" t="s">
        <v>14505</v>
      </c>
    </row>
    <row r="1530" spans="12:78" x14ac:dyDescent="0.25">
      <c r="L1530" s="8"/>
      <c r="M1530" s="8"/>
      <c r="N1530" s="8"/>
      <c r="O1530" s="8"/>
      <c r="AE1530" t="s">
        <v>81</v>
      </c>
      <c r="AF1530" t="s">
        <v>840</v>
      </c>
      <c r="AG1530" t="s">
        <v>841</v>
      </c>
      <c r="AH1530" t="s">
        <v>81</v>
      </c>
      <c r="AI1530" t="s">
        <v>1299</v>
      </c>
      <c r="AK1530" t="s">
        <v>81</v>
      </c>
      <c r="AL1530" t="s">
        <v>1301</v>
      </c>
      <c r="AN1530" s="59" t="s">
        <v>12173</v>
      </c>
      <c r="AP1530" s="59" t="s">
        <v>11154</v>
      </c>
      <c r="BA1530" t="s">
        <v>5146</v>
      </c>
      <c r="BB1530" t="s">
        <v>5147</v>
      </c>
      <c r="BY1530" t="s">
        <v>5095</v>
      </c>
      <c r="BZ1530" t="s">
        <v>14505</v>
      </c>
    </row>
    <row r="1531" spans="12:78" x14ac:dyDescent="0.25">
      <c r="L1531" s="8"/>
      <c r="M1531" s="8"/>
      <c r="N1531" s="8"/>
      <c r="O1531" s="8"/>
      <c r="AE1531" t="s">
        <v>81</v>
      </c>
      <c r="AF1531" t="s">
        <v>840</v>
      </c>
      <c r="AG1531" t="s">
        <v>841</v>
      </c>
      <c r="AH1531" t="s">
        <v>81</v>
      </c>
      <c r="AI1531" t="s">
        <v>1299</v>
      </c>
      <c r="AK1531" t="s">
        <v>81</v>
      </c>
      <c r="AL1531" t="s">
        <v>1301</v>
      </c>
      <c r="AN1531" s="59" t="s">
        <v>12173</v>
      </c>
      <c r="AP1531" s="59" t="s">
        <v>11155</v>
      </c>
      <c r="BA1531" t="s">
        <v>2413</v>
      </c>
      <c r="BB1531" t="s">
        <v>5147</v>
      </c>
      <c r="BY1531" t="s">
        <v>5088</v>
      </c>
      <c r="BZ1531" t="s">
        <v>14506</v>
      </c>
    </row>
    <row r="1532" spans="12:78" x14ac:dyDescent="0.25">
      <c r="L1532" s="8"/>
      <c r="M1532" s="8"/>
      <c r="N1532" s="8"/>
      <c r="O1532" s="8"/>
      <c r="AE1532" t="s">
        <v>81</v>
      </c>
      <c r="AF1532" t="s">
        <v>81</v>
      </c>
      <c r="AG1532" t="s">
        <v>81</v>
      </c>
      <c r="AH1532" t="s">
        <v>81</v>
      </c>
      <c r="AI1532" t="s">
        <v>1299</v>
      </c>
      <c r="AK1532" t="s">
        <v>81</v>
      </c>
      <c r="AL1532" t="s">
        <v>1301</v>
      </c>
      <c r="AN1532" s="59" t="s">
        <v>12173</v>
      </c>
      <c r="AP1532" s="59" t="s">
        <v>11156</v>
      </c>
      <c r="BA1532" t="s">
        <v>5148</v>
      </c>
      <c r="BB1532" t="s">
        <v>5147</v>
      </c>
      <c r="BY1532" t="s">
        <v>5110</v>
      </c>
      <c r="BZ1532" t="s">
        <v>14505</v>
      </c>
    </row>
    <row r="1533" spans="12:78" x14ac:dyDescent="0.25">
      <c r="L1533" s="8"/>
      <c r="M1533" s="8"/>
      <c r="N1533" s="8"/>
      <c r="O1533" s="8"/>
      <c r="AE1533" t="s">
        <v>81</v>
      </c>
      <c r="AF1533" t="s">
        <v>81</v>
      </c>
      <c r="AG1533" t="s">
        <v>81</v>
      </c>
      <c r="AH1533" t="s">
        <v>81</v>
      </c>
      <c r="AI1533" t="s">
        <v>1299</v>
      </c>
      <c r="AK1533" t="s">
        <v>81</v>
      </c>
      <c r="AL1533" t="s">
        <v>1301</v>
      </c>
      <c r="AN1533" s="59" t="s">
        <v>12173</v>
      </c>
      <c r="AP1533" s="59" t="s">
        <v>11157</v>
      </c>
      <c r="BA1533" t="s">
        <v>5149</v>
      </c>
      <c r="BB1533" t="s">
        <v>5147</v>
      </c>
      <c r="BY1533" t="s">
        <v>5094</v>
      </c>
      <c r="BZ1533" t="s">
        <v>14505</v>
      </c>
    </row>
    <row r="1534" spans="12:78" x14ac:dyDescent="0.25">
      <c r="L1534" s="8"/>
      <c r="M1534" s="8"/>
      <c r="N1534" s="8"/>
      <c r="O1534" s="8"/>
      <c r="AE1534" t="s">
        <v>81</v>
      </c>
      <c r="AF1534" t="s">
        <v>81</v>
      </c>
      <c r="AG1534" t="s">
        <v>81</v>
      </c>
      <c r="AH1534" t="s">
        <v>81</v>
      </c>
      <c r="AI1534" t="s">
        <v>1299</v>
      </c>
      <c r="AK1534" t="s">
        <v>81</v>
      </c>
      <c r="AL1534" t="s">
        <v>1301</v>
      </c>
      <c r="AN1534" s="59" t="s">
        <v>12173</v>
      </c>
      <c r="AP1534" s="59" t="s">
        <v>11158</v>
      </c>
      <c r="BA1534" t="s">
        <v>5150</v>
      </c>
      <c r="BB1534" t="s">
        <v>5147</v>
      </c>
      <c r="BY1534" t="s">
        <v>5093</v>
      </c>
      <c r="BZ1534" t="s">
        <v>14505</v>
      </c>
    </row>
    <row r="1535" spans="12:78" x14ac:dyDescent="0.25">
      <c r="L1535" s="8"/>
      <c r="M1535" s="8"/>
      <c r="N1535" s="8"/>
      <c r="O1535" s="8"/>
      <c r="AE1535" t="s">
        <v>81</v>
      </c>
      <c r="AF1535" t="s">
        <v>81</v>
      </c>
      <c r="AG1535" t="s">
        <v>81</v>
      </c>
      <c r="AH1535" t="s">
        <v>81</v>
      </c>
      <c r="AI1535" t="s">
        <v>1299</v>
      </c>
      <c r="AK1535" t="s">
        <v>81</v>
      </c>
      <c r="AL1535" t="s">
        <v>1301</v>
      </c>
      <c r="AN1535" s="59" t="s">
        <v>12173</v>
      </c>
      <c r="AP1535" s="59" t="s">
        <v>11159</v>
      </c>
      <c r="BA1535" t="s">
        <v>5151</v>
      </c>
      <c r="BB1535" t="s">
        <v>5147</v>
      </c>
      <c r="BY1535" t="s">
        <v>5137</v>
      </c>
      <c r="BZ1535" t="s">
        <v>14505</v>
      </c>
    </row>
    <row r="1536" spans="12:78" x14ac:dyDescent="0.25">
      <c r="L1536" s="8"/>
      <c r="M1536" s="8"/>
      <c r="N1536" s="8"/>
      <c r="O1536" s="8"/>
      <c r="AE1536" t="s">
        <v>81</v>
      </c>
      <c r="AF1536" t="s">
        <v>81</v>
      </c>
      <c r="AG1536" t="s">
        <v>81</v>
      </c>
      <c r="AH1536" t="s">
        <v>81</v>
      </c>
      <c r="AI1536" t="s">
        <v>1299</v>
      </c>
      <c r="AK1536" t="s">
        <v>81</v>
      </c>
      <c r="AL1536" t="s">
        <v>1301</v>
      </c>
      <c r="AN1536" s="59" t="s">
        <v>12173</v>
      </c>
      <c r="AP1536" s="59" t="s">
        <v>11160</v>
      </c>
      <c r="BA1536" t="s">
        <v>5152</v>
      </c>
      <c r="BB1536" t="s">
        <v>5147</v>
      </c>
      <c r="BY1536" t="s">
        <v>5109</v>
      </c>
      <c r="BZ1536" t="s">
        <v>14505</v>
      </c>
    </row>
    <row r="1537" spans="12:78" x14ac:dyDescent="0.25">
      <c r="L1537" s="8"/>
      <c r="M1537" s="8"/>
      <c r="N1537" s="8"/>
      <c r="O1537" s="8"/>
      <c r="AE1537" t="s">
        <v>81</v>
      </c>
      <c r="AF1537" t="s">
        <v>81</v>
      </c>
      <c r="AG1537" t="s">
        <v>81</v>
      </c>
      <c r="AH1537" t="s">
        <v>81</v>
      </c>
      <c r="AI1537" t="s">
        <v>1299</v>
      </c>
      <c r="AK1537" t="s">
        <v>81</v>
      </c>
      <c r="AL1537" t="s">
        <v>1301</v>
      </c>
      <c r="AN1537" s="59" t="s">
        <v>12173</v>
      </c>
      <c r="AP1537" s="59" t="s">
        <v>11161</v>
      </c>
      <c r="BA1537" t="s">
        <v>5153</v>
      </c>
      <c r="BB1537" t="s">
        <v>5147</v>
      </c>
      <c r="BY1537" t="s">
        <v>5092</v>
      </c>
      <c r="BZ1537" t="s">
        <v>14505</v>
      </c>
    </row>
    <row r="1538" spans="12:78" x14ac:dyDescent="0.25">
      <c r="L1538" s="8"/>
      <c r="M1538" s="8"/>
      <c r="N1538" s="8"/>
      <c r="O1538" s="8"/>
      <c r="AE1538" t="s">
        <v>81</v>
      </c>
      <c r="AF1538" t="s">
        <v>154</v>
      </c>
      <c r="AG1538" t="s">
        <v>155</v>
      </c>
      <c r="AH1538" t="s">
        <v>1665</v>
      </c>
      <c r="AI1538" t="s">
        <v>1299</v>
      </c>
      <c r="AK1538" t="s">
        <v>1666</v>
      </c>
      <c r="AL1538" t="s">
        <v>1301</v>
      </c>
      <c r="AN1538" s="59" t="s">
        <v>12173</v>
      </c>
      <c r="AP1538" s="59" t="s">
        <v>11162</v>
      </c>
      <c r="BA1538" t="s">
        <v>5154</v>
      </c>
      <c r="BB1538" t="s">
        <v>5147</v>
      </c>
      <c r="BY1538" t="s">
        <v>5091</v>
      </c>
      <c r="BZ1538" t="s">
        <v>14505</v>
      </c>
    </row>
    <row r="1539" spans="12:78" x14ac:dyDescent="0.25">
      <c r="L1539" s="8"/>
      <c r="M1539" s="8"/>
      <c r="N1539" s="8"/>
      <c r="O1539" s="8"/>
      <c r="AE1539" t="s">
        <v>11875</v>
      </c>
      <c r="AF1539" t="s">
        <v>81</v>
      </c>
      <c r="AG1539" t="s">
        <v>81</v>
      </c>
      <c r="AH1539" t="s">
        <v>81</v>
      </c>
      <c r="AI1539" t="s">
        <v>1299</v>
      </c>
      <c r="AK1539" t="s">
        <v>81</v>
      </c>
      <c r="AL1539" t="s">
        <v>1301</v>
      </c>
      <c r="AN1539" s="59" t="s">
        <v>12173</v>
      </c>
      <c r="AP1539" s="59" t="s">
        <v>11163</v>
      </c>
      <c r="BA1539" t="s">
        <v>5155</v>
      </c>
      <c r="BB1539" t="s">
        <v>5147</v>
      </c>
      <c r="BY1539" t="s">
        <v>4198</v>
      </c>
      <c r="BZ1539" t="s">
        <v>14505</v>
      </c>
    </row>
    <row r="1540" spans="12:78" x14ac:dyDescent="0.25">
      <c r="L1540" s="8"/>
      <c r="M1540" s="8"/>
      <c r="N1540" s="8"/>
      <c r="O1540" s="8"/>
      <c r="AN1540" s="59" t="s">
        <v>81</v>
      </c>
      <c r="AP1540" s="59" t="s">
        <v>11164</v>
      </c>
      <c r="BA1540">
        <v>543139</v>
      </c>
      <c r="BB1540" t="s">
        <v>5147</v>
      </c>
      <c r="BY1540" t="s">
        <v>5108</v>
      </c>
      <c r="BZ1540" t="s">
        <v>14505</v>
      </c>
    </row>
    <row r="1541" spans="12:78" x14ac:dyDescent="0.25">
      <c r="L1541" s="8"/>
      <c r="M1541" s="8"/>
      <c r="N1541" s="8"/>
      <c r="O1541" s="8"/>
      <c r="AN1541" s="59" t="s">
        <v>81</v>
      </c>
      <c r="AP1541" s="59" t="s">
        <v>11165</v>
      </c>
      <c r="BA1541" t="s">
        <v>5156</v>
      </c>
      <c r="BB1541" t="s">
        <v>5147</v>
      </c>
      <c r="BY1541" t="s">
        <v>5107</v>
      </c>
      <c r="BZ1541" t="s">
        <v>14505</v>
      </c>
    </row>
    <row r="1542" spans="12:78" x14ac:dyDescent="0.25">
      <c r="L1542" s="8"/>
      <c r="M1542" s="8"/>
      <c r="N1542" s="8"/>
      <c r="O1542" s="8"/>
      <c r="AN1542" s="59" t="s">
        <v>81</v>
      </c>
      <c r="AP1542" s="59" t="s">
        <v>11166</v>
      </c>
      <c r="BA1542" t="s">
        <v>5157</v>
      </c>
      <c r="BB1542" t="s">
        <v>5147</v>
      </c>
      <c r="BY1542" t="s">
        <v>5106</v>
      </c>
      <c r="BZ1542" t="s">
        <v>14505</v>
      </c>
    </row>
    <row r="1543" spans="12:78" x14ac:dyDescent="0.25">
      <c r="L1543" s="8"/>
      <c r="M1543" s="8"/>
      <c r="N1543" s="8"/>
      <c r="O1543" s="8"/>
      <c r="AE1543" t="s">
        <v>1667</v>
      </c>
      <c r="AF1543" t="s">
        <v>86</v>
      </c>
      <c r="AG1543" t="s">
        <v>87</v>
      </c>
      <c r="AH1543" t="s">
        <v>1668</v>
      </c>
      <c r="AI1543" t="s">
        <v>89</v>
      </c>
      <c r="AK1543" t="s">
        <v>1669</v>
      </c>
      <c r="AL1543" t="s">
        <v>91</v>
      </c>
      <c r="AN1543" s="59" t="s">
        <v>7922</v>
      </c>
      <c r="AP1543" s="59" t="s">
        <v>11167</v>
      </c>
      <c r="BA1543">
        <v>575386</v>
      </c>
      <c r="BB1543" t="s">
        <v>5147</v>
      </c>
      <c r="BY1543" t="s">
        <v>5105</v>
      </c>
      <c r="BZ1543" t="s">
        <v>14505</v>
      </c>
    </row>
    <row r="1544" spans="12:78" x14ac:dyDescent="0.25">
      <c r="L1544" s="8"/>
      <c r="M1544" s="8"/>
      <c r="N1544" s="8"/>
      <c r="O1544" s="8"/>
      <c r="AE1544" t="s">
        <v>81</v>
      </c>
      <c r="AF1544" t="s">
        <v>92</v>
      </c>
      <c r="AG1544" t="s">
        <v>93</v>
      </c>
      <c r="AH1544" t="s">
        <v>1670</v>
      </c>
      <c r="AI1544" t="s">
        <v>89</v>
      </c>
      <c r="AK1544" t="s">
        <v>1671</v>
      </c>
      <c r="AL1544" t="s">
        <v>91</v>
      </c>
      <c r="AN1544" s="59" t="s">
        <v>7922</v>
      </c>
      <c r="AP1544" s="59" t="s">
        <v>11168</v>
      </c>
      <c r="BA1544" t="s">
        <v>5158</v>
      </c>
      <c r="BB1544" t="s">
        <v>5147</v>
      </c>
      <c r="BY1544" t="s">
        <v>5104</v>
      </c>
      <c r="BZ1544" t="s">
        <v>14505</v>
      </c>
    </row>
    <row r="1545" spans="12:78" x14ac:dyDescent="0.25">
      <c r="L1545" s="8"/>
      <c r="M1545" s="8"/>
      <c r="N1545" s="8"/>
      <c r="O1545" s="8"/>
      <c r="AE1545" t="s">
        <v>81</v>
      </c>
      <c r="AF1545" t="s">
        <v>96</v>
      </c>
      <c r="AG1545" t="s">
        <v>97</v>
      </c>
      <c r="AH1545" t="s">
        <v>1672</v>
      </c>
      <c r="AI1545" t="s">
        <v>89</v>
      </c>
      <c r="AK1545" t="s">
        <v>1673</v>
      </c>
      <c r="AL1545" t="s">
        <v>91</v>
      </c>
      <c r="AN1545" s="59" t="s">
        <v>7922</v>
      </c>
      <c r="AP1545" s="59" t="s">
        <v>11169</v>
      </c>
      <c r="BA1545" t="s">
        <v>5159</v>
      </c>
      <c r="BB1545" t="s">
        <v>5147</v>
      </c>
      <c r="BY1545" t="s">
        <v>4223</v>
      </c>
      <c r="BZ1545" t="s">
        <v>14505</v>
      </c>
    </row>
    <row r="1546" spans="12:78" x14ac:dyDescent="0.25">
      <c r="L1546" s="8"/>
      <c r="M1546" s="8"/>
      <c r="N1546" s="8"/>
      <c r="O1546" s="8"/>
      <c r="AE1546" t="s">
        <v>81</v>
      </c>
      <c r="AF1546" t="s">
        <v>100</v>
      </c>
      <c r="AG1546" t="s">
        <v>101</v>
      </c>
      <c r="AH1546" t="s">
        <v>1674</v>
      </c>
      <c r="AI1546" t="s">
        <v>89</v>
      </c>
      <c r="AK1546" t="s">
        <v>1675</v>
      </c>
      <c r="AL1546" t="s">
        <v>91</v>
      </c>
      <c r="AN1546" s="59" t="s">
        <v>7922</v>
      </c>
      <c r="AP1546" s="59" t="s">
        <v>11170</v>
      </c>
      <c r="BA1546" t="s">
        <v>5160</v>
      </c>
      <c r="BB1546" t="s">
        <v>5147</v>
      </c>
      <c r="BY1546" t="s">
        <v>6638</v>
      </c>
      <c r="BZ1546" t="s">
        <v>14505</v>
      </c>
    </row>
    <row r="1547" spans="12:78" x14ac:dyDescent="0.25">
      <c r="L1547" s="8"/>
      <c r="M1547" s="8"/>
      <c r="N1547" s="8"/>
      <c r="O1547" s="8"/>
      <c r="AE1547" t="s">
        <v>81</v>
      </c>
      <c r="AF1547" t="s">
        <v>104</v>
      </c>
      <c r="AG1547" t="s">
        <v>105</v>
      </c>
      <c r="AH1547" t="s">
        <v>1676</v>
      </c>
      <c r="AI1547" t="s">
        <v>89</v>
      </c>
      <c r="AK1547" t="s">
        <v>1677</v>
      </c>
      <c r="AL1547" t="s">
        <v>91</v>
      </c>
      <c r="AN1547" s="59" t="s">
        <v>7922</v>
      </c>
      <c r="AP1547" s="59" t="s">
        <v>11171</v>
      </c>
      <c r="BA1547" t="s">
        <v>5161</v>
      </c>
      <c r="BB1547" t="s">
        <v>5147</v>
      </c>
      <c r="BY1547" t="s">
        <v>4218</v>
      </c>
      <c r="BZ1547" t="s">
        <v>14505</v>
      </c>
    </row>
    <row r="1548" spans="12:78" x14ac:dyDescent="0.25">
      <c r="L1548" s="8"/>
      <c r="M1548" s="8"/>
      <c r="N1548" s="8"/>
      <c r="O1548" s="8"/>
      <c r="AE1548" t="s">
        <v>81</v>
      </c>
      <c r="AF1548" t="s">
        <v>108</v>
      </c>
      <c r="AG1548" t="s">
        <v>109</v>
      </c>
      <c r="AH1548" t="s">
        <v>1678</v>
      </c>
      <c r="AI1548" t="s">
        <v>89</v>
      </c>
      <c r="AK1548" t="s">
        <v>1679</v>
      </c>
      <c r="AL1548" t="s">
        <v>91</v>
      </c>
      <c r="AN1548" s="59" t="s">
        <v>7922</v>
      </c>
      <c r="AP1548" s="59" t="s">
        <v>11172</v>
      </c>
      <c r="BA1548">
        <v>35268</v>
      </c>
      <c r="BB1548" t="s">
        <v>5147</v>
      </c>
      <c r="BY1548" t="s">
        <v>6704</v>
      </c>
      <c r="BZ1548" t="s">
        <v>14505</v>
      </c>
    </row>
    <row r="1549" spans="12:78" x14ac:dyDescent="0.25">
      <c r="L1549" s="8"/>
      <c r="M1549" s="8"/>
      <c r="N1549" s="8"/>
      <c r="O1549" s="8"/>
      <c r="AE1549" t="s">
        <v>81</v>
      </c>
      <c r="AF1549" t="s">
        <v>1680</v>
      </c>
      <c r="AG1549" t="s">
        <v>1681</v>
      </c>
      <c r="AH1549" t="s">
        <v>1682</v>
      </c>
      <c r="AI1549" t="s">
        <v>89</v>
      </c>
      <c r="AK1549" t="s">
        <v>1683</v>
      </c>
      <c r="AL1549" t="s">
        <v>91</v>
      </c>
      <c r="AN1549" s="59" t="s">
        <v>7922</v>
      </c>
      <c r="AP1549" s="59" t="s">
        <v>11173</v>
      </c>
      <c r="BA1549" t="s">
        <v>5162</v>
      </c>
      <c r="BB1549" t="s">
        <v>5147</v>
      </c>
      <c r="BY1549" t="s">
        <v>6703</v>
      </c>
      <c r="BZ1549" t="s">
        <v>14505</v>
      </c>
    </row>
    <row r="1550" spans="12:78" x14ac:dyDescent="0.25">
      <c r="L1550" s="8"/>
      <c r="M1550" s="8"/>
      <c r="N1550" s="8"/>
      <c r="O1550" s="8"/>
      <c r="AE1550" t="s">
        <v>81</v>
      </c>
      <c r="AF1550" t="s">
        <v>1684</v>
      </c>
      <c r="AG1550" t="s">
        <v>1685</v>
      </c>
      <c r="AH1550" t="s">
        <v>1686</v>
      </c>
      <c r="AI1550" t="s">
        <v>89</v>
      </c>
      <c r="AK1550" t="s">
        <v>1687</v>
      </c>
      <c r="AL1550" t="s">
        <v>91</v>
      </c>
      <c r="AN1550" s="59" t="s">
        <v>7922</v>
      </c>
      <c r="AP1550" s="59" t="s">
        <v>11174</v>
      </c>
      <c r="BA1550" t="s">
        <v>5163</v>
      </c>
      <c r="BB1550" t="s">
        <v>5147</v>
      </c>
      <c r="BY1550" t="s">
        <v>5081</v>
      </c>
      <c r="BZ1550" t="s">
        <v>14505</v>
      </c>
    </row>
    <row r="1551" spans="12:78" x14ac:dyDescent="0.25">
      <c r="L1551" s="8"/>
      <c r="M1551" s="8"/>
      <c r="N1551" s="8"/>
      <c r="O1551" s="8"/>
      <c r="AE1551" t="s">
        <v>81</v>
      </c>
      <c r="AF1551" t="s">
        <v>1688</v>
      </c>
      <c r="AG1551" t="s">
        <v>1689</v>
      </c>
      <c r="AH1551" t="s">
        <v>1690</v>
      </c>
      <c r="AI1551" t="s">
        <v>89</v>
      </c>
      <c r="AK1551" t="s">
        <v>1691</v>
      </c>
      <c r="AL1551" t="s">
        <v>91</v>
      </c>
      <c r="AN1551" s="59" t="s">
        <v>7922</v>
      </c>
      <c r="AP1551" s="59" t="s">
        <v>11175</v>
      </c>
      <c r="BA1551" t="s">
        <v>5164</v>
      </c>
      <c r="BB1551" t="s">
        <v>5147</v>
      </c>
      <c r="BY1551" t="s">
        <v>6721</v>
      </c>
      <c r="BZ1551" t="s">
        <v>14505</v>
      </c>
    </row>
    <row r="1552" spans="12:78" x14ac:dyDescent="0.25">
      <c r="L1552" s="8"/>
      <c r="M1552" s="8"/>
      <c r="N1552" s="8"/>
      <c r="O1552" s="8"/>
      <c r="AE1552" t="s">
        <v>81</v>
      </c>
      <c r="AF1552" t="s">
        <v>1692</v>
      </c>
      <c r="AG1552" t="s">
        <v>1693</v>
      </c>
      <c r="AH1552" t="s">
        <v>1694</v>
      </c>
      <c r="AI1552" t="s">
        <v>89</v>
      </c>
      <c r="AK1552" t="s">
        <v>1695</v>
      </c>
      <c r="AL1552" t="s">
        <v>91</v>
      </c>
      <c r="AN1552" s="59" t="s">
        <v>7922</v>
      </c>
      <c r="AP1552" s="59" t="s">
        <v>11176</v>
      </c>
      <c r="BA1552" t="s">
        <v>5165</v>
      </c>
      <c r="BB1552" t="s">
        <v>5147</v>
      </c>
      <c r="BY1552" t="s">
        <v>6720</v>
      </c>
      <c r="BZ1552" t="s">
        <v>14505</v>
      </c>
    </row>
    <row r="1553" spans="12:78" x14ac:dyDescent="0.25">
      <c r="L1553" s="8"/>
      <c r="M1553" s="8"/>
      <c r="N1553" s="8"/>
      <c r="O1553" s="8"/>
      <c r="AE1553" t="s">
        <v>81</v>
      </c>
      <c r="AF1553" t="s">
        <v>1696</v>
      </c>
      <c r="AG1553" t="s">
        <v>1697</v>
      </c>
      <c r="AH1553" t="s">
        <v>1698</v>
      </c>
      <c r="AI1553" t="s">
        <v>89</v>
      </c>
      <c r="AK1553" t="s">
        <v>1699</v>
      </c>
      <c r="AL1553" t="s">
        <v>91</v>
      </c>
      <c r="AN1553" s="59" t="s">
        <v>7922</v>
      </c>
      <c r="AP1553" s="59" t="s">
        <v>11177</v>
      </c>
      <c r="BA1553" t="s">
        <v>5166</v>
      </c>
      <c r="BB1553" t="s">
        <v>5147</v>
      </c>
      <c r="BY1553" t="s">
        <v>5074</v>
      </c>
      <c r="BZ1553" t="s">
        <v>14505</v>
      </c>
    </row>
    <row r="1554" spans="12:78" x14ac:dyDescent="0.25">
      <c r="L1554" s="8"/>
      <c r="M1554" s="8"/>
      <c r="N1554" s="8"/>
      <c r="O1554" s="8"/>
      <c r="AE1554" t="s">
        <v>81</v>
      </c>
      <c r="AF1554" t="s">
        <v>1700</v>
      </c>
      <c r="AG1554" t="s">
        <v>1701</v>
      </c>
      <c r="AH1554" t="s">
        <v>1702</v>
      </c>
      <c r="AI1554" t="s">
        <v>89</v>
      </c>
      <c r="AK1554" t="s">
        <v>1703</v>
      </c>
      <c r="AL1554" t="s">
        <v>91</v>
      </c>
      <c r="AN1554" s="59" t="s">
        <v>7922</v>
      </c>
      <c r="AP1554" s="59" t="s">
        <v>11178</v>
      </c>
      <c r="BA1554" t="s">
        <v>5167</v>
      </c>
      <c r="BB1554" t="s">
        <v>5147</v>
      </c>
      <c r="BY1554" t="s">
        <v>4263</v>
      </c>
      <c r="BZ1554" t="s">
        <v>14505</v>
      </c>
    </row>
    <row r="1555" spans="12:78" x14ac:dyDescent="0.25">
      <c r="L1555" s="8"/>
      <c r="M1555" s="8"/>
      <c r="N1555" s="8"/>
      <c r="O1555" s="8"/>
      <c r="AE1555" t="s">
        <v>81</v>
      </c>
      <c r="AF1555" t="s">
        <v>1704</v>
      </c>
      <c r="AG1555" t="s">
        <v>1705</v>
      </c>
      <c r="AH1555" t="s">
        <v>1706</v>
      </c>
      <c r="AI1555" t="s">
        <v>89</v>
      </c>
      <c r="AK1555" t="s">
        <v>1707</v>
      </c>
      <c r="AL1555" t="s">
        <v>91</v>
      </c>
      <c r="AN1555" s="59" t="s">
        <v>7922</v>
      </c>
      <c r="AP1555" s="59" t="s">
        <v>11179</v>
      </c>
      <c r="BA1555">
        <v>575385</v>
      </c>
      <c r="BB1555" t="s">
        <v>5147</v>
      </c>
      <c r="BY1555" t="s">
        <v>4261</v>
      </c>
      <c r="BZ1555" t="s">
        <v>14505</v>
      </c>
    </row>
    <row r="1556" spans="12:78" x14ac:dyDescent="0.25">
      <c r="L1556" s="8"/>
      <c r="M1556" s="8"/>
      <c r="N1556" s="8"/>
      <c r="O1556" s="8"/>
      <c r="AE1556" t="s">
        <v>81</v>
      </c>
      <c r="AF1556" t="s">
        <v>1708</v>
      </c>
      <c r="AG1556" t="s">
        <v>1709</v>
      </c>
      <c r="AH1556" t="s">
        <v>1710</v>
      </c>
      <c r="AI1556" t="s">
        <v>89</v>
      </c>
      <c r="AK1556" t="s">
        <v>1711</v>
      </c>
      <c r="AL1556" t="s">
        <v>91</v>
      </c>
      <c r="AN1556" s="59" t="s">
        <v>7922</v>
      </c>
      <c r="AP1556" s="59" t="s">
        <v>11180</v>
      </c>
      <c r="BA1556" t="s">
        <v>5168</v>
      </c>
      <c r="BB1556" t="s">
        <v>5147</v>
      </c>
      <c r="BY1556" t="s">
        <v>4266</v>
      </c>
      <c r="BZ1556" t="s">
        <v>14505</v>
      </c>
    </row>
    <row r="1557" spans="12:78" x14ac:dyDescent="0.25">
      <c r="L1557" s="8"/>
      <c r="M1557" s="8"/>
      <c r="N1557" s="8"/>
      <c r="O1557" s="8"/>
      <c r="AE1557" t="s">
        <v>81</v>
      </c>
      <c r="AF1557" t="s">
        <v>1712</v>
      </c>
      <c r="AG1557" t="s">
        <v>1713</v>
      </c>
      <c r="AH1557" t="s">
        <v>1714</v>
      </c>
      <c r="AI1557" t="s">
        <v>89</v>
      </c>
      <c r="AK1557" t="s">
        <v>1715</v>
      </c>
      <c r="AL1557" t="s">
        <v>91</v>
      </c>
      <c r="AN1557" s="59" t="s">
        <v>7922</v>
      </c>
      <c r="AP1557" s="59" t="s">
        <v>11181</v>
      </c>
      <c r="BA1557" t="s">
        <v>5169</v>
      </c>
      <c r="BB1557" t="s">
        <v>5147</v>
      </c>
      <c r="BY1557" t="s">
        <v>5139</v>
      </c>
      <c r="BZ1557" t="s">
        <v>14505</v>
      </c>
    </row>
    <row r="1558" spans="12:78" x14ac:dyDescent="0.25">
      <c r="L1558" s="8"/>
      <c r="M1558" s="8"/>
      <c r="N1558" s="8"/>
      <c r="O1558" s="8"/>
      <c r="AE1558" t="s">
        <v>81</v>
      </c>
      <c r="AF1558" t="s">
        <v>1716</v>
      </c>
      <c r="AG1558" t="s">
        <v>1717</v>
      </c>
      <c r="AH1558" t="s">
        <v>1718</v>
      </c>
      <c r="AI1558" t="s">
        <v>89</v>
      </c>
      <c r="AK1558" t="s">
        <v>1719</v>
      </c>
      <c r="AL1558" t="s">
        <v>91</v>
      </c>
      <c r="AN1558" s="59" t="s">
        <v>7922</v>
      </c>
      <c r="AP1558" s="59" t="s">
        <v>11182</v>
      </c>
      <c r="BA1558" t="s">
        <v>5170</v>
      </c>
      <c r="BB1558" t="s">
        <v>5147</v>
      </c>
      <c r="BY1558" t="s">
        <v>5072</v>
      </c>
      <c r="BZ1558" t="s">
        <v>14505</v>
      </c>
    </row>
    <row r="1559" spans="12:78" x14ac:dyDescent="0.25">
      <c r="L1559" s="8"/>
      <c r="M1559" s="8"/>
      <c r="N1559" s="8"/>
      <c r="O1559" s="8"/>
      <c r="AE1559" t="s">
        <v>81</v>
      </c>
      <c r="AF1559" t="s">
        <v>444</v>
      </c>
      <c r="AG1559" t="s">
        <v>444</v>
      </c>
      <c r="AH1559" t="s">
        <v>1722</v>
      </c>
      <c r="AI1559" t="s">
        <v>89</v>
      </c>
      <c r="AK1559" t="s">
        <v>1723</v>
      </c>
      <c r="AL1559" t="s">
        <v>91</v>
      </c>
      <c r="AN1559" s="59" t="s">
        <v>7922</v>
      </c>
      <c r="AP1559" s="59" t="s">
        <v>11183</v>
      </c>
      <c r="BA1559" t="s">
        <v>5171</v>
      </c>
      <c r="BB1559" t="s">
        <v>5147</v>
      </c>
      <c r="BY1559" t="s">
        <v>4230</v>
      </c>
      <c r="BZ1559" t="s">
        <v>14505</v>
      </c>
    </row>
    <row r="1560" spans="12:78" x14ac:dyDescent="0.25">
      <c r="L1560" s="8"/>
      <c r="M1560" s="8"/>
      <c r="N1560" s="8"/>
      <c r="O1560" s="8"/>
      <c r="AE1560" t="s">
        <v>81</v>
      </c>
      <c r="AF1560" t="s">
        <v>1724</v>
      </c>
      <c r="AG1560" t="s">
        <v>1725</v>
      </c>
      <c r="AH1560" t="s">
        <v>1726</v>
      </c>
      <c r="AI1560" t="s">
        <v>89</v>
      </c>
      <c r="AK1560" t="s">
        <v>1727</v>
      </c>
      <c r="AL1560" t="s">
        <v>91</v>
      </c>
      <c r="AN1560" s="59" t="s">
        <v>7922</v>
      </c>
      <c r="AP1560" s="59" t="s">
        <v>11184</v>
      </c>
      <c r="BA1560" t="s">
        <v>5172</v>
      </c>
      <c r="BB1560" t="s">
        <v>5147</v>
      </c>
      <c r="BY1560" t="s">
        <v>9030</v>
      </c>
      <c r="BZ1560" t="s">
        <v>14505</v>
      </c>
    </row>
    <row r="1561" spans="12:78" x14ac:dyDescent="0.25">
      <c r="L1561" s="8"/>
      <c r="M1561" s="8"/>
      <c r="N1561" s="8"/>
      <c r="O1561" s="8"/>
      <c r="AE1561" t="s">
        <v>81</v>
      </c>
      <c r="AF1561" t="s">
        <v>1728</v>
      </c>
      <c r="AG1561" t="s">
        <v>1729</v>
      </c>
      <c r="AH1561" t="s">
        <v>1730</v>
      </c>
      <c r="AI1561" t="s">
        <v>89</v>
      </c>
      <c r="AK1561" t="s">
        <v>1731</v>
      </c>
      <c r="AL1561" t="s">
        <v>91</v>
      </c>
      <c r="AN1561" s="59" t="s">
        <v>7922</v>
      </c>
      <c r="AP1561" s="59" t="s">
        <v>11185</v>
      </c>
      <c r="BA1561" t="s">
        <v>5173</v>
      </c>
      <c r="BB1561" t="s">
        <v>5147</v>
      </c>
      <c r="BY1561" t="s">
        <v>8984</v>
      </c>
      <c r="BZ1561" t="s">
        <v>14505</v>
      </c>
    </row>
    <row r="1562" spans="12:78" x14ac:dyDescent="0.25">
      <c r="L1562" s="8"/>
      <c r="M1562" s="8"/>
      <c r="N1562" s="8"/>
      <c r="O1562" s="8"/>
      <c r="AE1562" t="s">
        <v>81</v>
      </c>
      <c r="AF1562" t="s">
        <v>7160</v>
      </c>
      <c r="AG1562" t="s">
        <v>5492</v>
      </c>
      <c r="AH1562" t="s">
        <v>7923</v>
      </c>
      <c r="AI1562" t="s">
        <v>89</v>
      </c>
      <c r="AK1562" t="s">
        <v>7924</v>
      </c>
      <c r="AL1562" t="s">
        <v>91</v>
      </c>
      <c r="AN1562" s="59" t="s">
        <v>7922</v>
      </c>
      <c r="AP1562" s="59" t="s">
        <v>11186</v>
      </c>
      <c r="BA1562" t="s">
        <v>5174</v>
      </c>
      <c r="BB1562" t="s">
        <v>5147</v>
      </c>
      <c r="BY1562" t="s">
        <v>8871</v>
      </c>
      <c r="BZ1562" t="s">
        <v>14505</v>
      </c>
    </row>
    <row r="1563" spans="12:78" x14ac:dyDescent="0.25">
      <c r="L1563" s="8"/>
      <c r="M1563" s="8"/>
      <c r="N1563" s="8"/>
      <c r="O1563" s="8"/>
      <c r="AE1563" t="s">
        <v>81</v>
      </c>
      <c r="AF1563" t="s">
        <v>7925</v>
      </c>
      <c r="AG1563" t="s">
        <v>7926</v>
      </c>
      <c r="AH1563" t="s">
        <v>7927</v>
      </c>
      <c r="AI1563" t="s">
        <v>89</v>
      </c>
      <c r="AK1563" t="s">
        <v>7928</v>
      </c>
      <c r="AL1563" t="s">
        <v>91</v>
      </c>
      <c r="AN1563" s="59" t="s">
        <v>7922</v>
      </c>
      <c r="AP1563" s="59" t="s">
        <v>11187</v>
      </c>
      <c r="BA1563" t="s">
        <v>5175</v>
      </c>
      <c r="BB1563" t="s">
        <v>5147</v>
      </c>
      <c r="BY1563" t="s">
        <v>6688</v>
      </c>
      <c r="BZ1563" t="s">
        <v>14505</v>
      </c>
    </row>
    <row r="1564" spans="12:78" x14ac:dyDescent="0.25">
      <c r="L1564" s="8"/>
      <c r="M1564" s="8"/>
      <c r="N1564" s="8"/>
      <c r="O1564" s="8"/>
      <c r="AE1564" t="s">
        <v>81</v>
      </c>
      <c r="AF1564" t="s">
        <v>7929</v>
      </c>
      <c r="AG1564" t="s">
        <v>5497</v>
      </c>
      <c r="AH1564" t="s">
        <v>7930</v>
      </c>
      <c r="AI1564" t="s">
        <v>89</v>
      </c>
      <c r="AK1564" t="s">
        <v>7931</v>
      </c>
      <c r="AL1564" t="s">
        <v>91</v>
      </c>
      <c r="AN1564" s="59" t="s">
        <v>7922</v>
      </c>
      <c r="AP1564" s="59" t="s">
        <v>11188</v>
      </c>
      <c r="BA1564" t="s">
        <v>5176</v>
      </c>
      <c r="BB1564" t="s">
        <v>5147</v>
      </c>
      <c r="BY1564" t="s">
        <v>13648</v>
      </c>
      <c r="BZ1564" t="s">
        <v>14505</v>
      </c>
    </row>
    <row r="1565" spans="12:78" x14ac:dyDescent="0.25">
      <c r="L1565" s="8"/>
      <c r="M1565" s="8"/>
      <c r="N1565" s="8"/>
      <c r="O1565" s="8"/>
      <c r="AE1565" t="s">
        <v>81</v>
      </c>
      <c r="AF1565" t="s">
        <v>7932</v>
      </c>
      <c r="AG1565" t="s">
        <v>5490</v>
      </c>
      <c r="AH1565" t="s">
        <v>7933</v>
      </c>
      <c r="AI1565" t="s">
        <v>89</v>
      </c>
      <c r="AK1565" t="s">
        <v>7934</v>
      </c>
      <c r="AL1565" t="s">
        <v>91</v>
      </c>
      <c r="AN1565" s="59" t="s">
        <v>7922</v>
      </c>
      <c r="AP1565" s="59" t="s">
        <v>11189</v>
      </c>
      <c r="BA1565">
        <v>585389</v>
      </c>
      <c r="BB1565" t="s">
        <v>5147</v>
      </c>
      <c r="BY1565" t="s">
        <v>13649</v>
      </c>
      <c r="BZ1565" t="s">
        <v>14505</v>
      </c>
    </row>
    <row r="1566" spans="12:78" x14ac:dyDescent="0.25">
      <c r="L1566" s="8"/>
      <c r="M1566" s="8"/>
      <c r="N1566" s="8"/>
      <c r="O1566" s="8"/>
      <c r="AE1566" t="s">
        <v>81</v>
      </c>
      <c r="AF1566" t="s">
        <v>10033</v>
      </c>
      <c r="AG1566" t="s">
        <v>5496</v>
      </c>
      <c r="AH1566" t="s">
        <v>12174</v>
      </c>
      <c r="AI1566" t="s">
        <v>89</v>
      </c>
      <c r="AK1566" t="s">
        <v>12175</v>
      </c>
      <c r="AL1566" t="s">
        <v>91</v>
      </c>
      <c r="AN1566" s="59" t="s">
        <v>7922</v>
      </c>
      <c r="AP1566" s="59" t="s">
        <v>11190</v>
      </c>
      <c r="BA1566" t="s">
        <v>5177</v>
      </c>
      <c r="BB1566" t="s">
        <v>5147</v>
      </c>
      <c r="BY1566" t="s">
        <v>13650</v>
      </c>
      <c r="BZ1566" t="s">
        <v>14505</v>
      </c>
    </row>
    <row r="1567" spans="12:78" x14ac:dyDescent="0.25">
      <c r="L1567" s="8"/>
      <c r="M1567" s="8"/>
      <c r="N1567" s="8"/>
      <c r="O1567" s="8"/>
      <c r="AE1567" t="s">
        <v>81</v>
      </c>
      <c r="AF1567" t="s">
        <v>81</v>
      </c>
      <c r="AG1567" t="s">
        <v>81</v>
      </c>
      <c r="AH1567" t="s">
        <v>81</v>
      </c>
      <c r="AI1567" t="s">
        <v>89</v>
      </c>
      <c r="AK1567" t="s">
        <v>81</v>
      </c>
      <c r="AL1567" t="s">
        <v>91</v>
      </c>
      <c r="AN1567" s="59" t="s">
        <v>7922</v>
      </c>
      <c r="AP1567" s="59" t="s">
        <v>11191</v>
      </c>
      <c r="BA1567" t="s">
        <v>5178</v>
      </c>
      <c r="BB1567" t="s">
        <v>5147</v>
      </c>
      <c r="BY1567" t="s">
        <v>13651</v>
      </c>
      <c r="BZ1567" t="s">
        <v>14505</v>
      </c>
    </row>
    <row r="1568" spans="12:78" x14ac:dyDescent="0.25">
      <c r="L1568" s="8"/>
      <c r="M1568" s="8"/>
      <c r="N1568" s="8"/>
      <c r="O1568" s="8"/>
      <c r="AE1568" t="s">
        <v>81</v>
      </c>
      <c r="AF1568" t="s">
        <v>81</v>
      </c>
      <c r="AG1568" t="s">
        <v>81</v>
      </c>
      <c r="AH1568" t="s">
        <v>81</v>
      </c>
      <c r="AI1568" t="s">
        <v>89</v>
      </c>
      <c r="AK1568" t="s">
        <v>81</v>
      </c>
      <c r="AL1568" t="s">
        <v>91</v>
      </c>
      <c r="AN1568" s="59" t="s">
        <v>7922</v>
      </c>
      <c r="AP1568" s="59" t="s">
        <v>11192</v>
      </c>
      <c r="BA1568" t="s">
        <v>5179</v>
      </c>
      <c r="BB1568" t="s">
        <v>5147</v>
      </c>
      <c r="BY1568" t="s">
        <v>13652</v>
      </c>
      <c r="BZ1568" t="s">
        <v>14505</v>
      </c>
    </row>
    <row r="1569" spans="12:78" x14ac:dyDescent="0.25">
      <c r="L1569" s="8"/>
      <c r="M1569" s="8"/>
      <c r="N1569" s="8"/>
      <c r="O1569" s="8"/>
      <c r="AE1569" t="s">
        <v>81</v>
      </c>
      <c r="AF1569" t="s">
        <v>81</v>
      </c>
      <c r="AG1569" t="s">
        <v>81</v>
      </c>
      <c r="AH1569" t="s">
        <v>81</v>
      </c>
      <c r="AI1569" t="s">
        <v>89</v>
      </c>
      <c r="AK1569" t="s">
        <v>81</v>
      </c>
      <c r="AL1569" t="s">
        <v>91</v>
      </c>
      <c r="AN1569" s="59" t="s">
        <v>7922</v>
      </c>
      <c r="AP1569" s="59" t="s">
        <v>11193</v>
      </c>
      <c r="BA1569" t="s">
        <v>5180</v>
      </c>
      <c r="BB1569" t="s">
        <v>5147</v>
      </c>
      <c r="BY1569" t="s">
        <v>13653</v>
      </c>
      <c r="BZ1569" t="s">
        <v>14505</v>
      </c>
    </row>
    <row r="1570" spans="12:78" x14ac:dyDescent="0.25">
      <c r="L1570" s="8"/>
      <c r="M1570" s="8"/>
      <c r="N1570" s="8"/>
      <c r="O1570" s="8"/>
      <c r="AE1570" t="s">
        <v>81</v>
      </c>
      <c r="AF1570" t="s">
        <v>81</v>
      </c>
      <c r="AG1570" t="s">
        <v>81</v>
      </c>
      <c r="AH1570" t="s">
        <v>81</v>
      </c>
      <c r="AI1570" t="s">
        <v>89</v>
      </c>
      <c r="AK1570" t="s">
        <v>81</v>
      </c>
      <c r="AL1570" t="s">
        <v>91</v>
      </c>
      <c r="AN1570" s="59" t="s">
        <v>7922</v>
      </c>
      <c r="AP1570" s="59" t="s">
        <v>11194</v>
      </c>
      <c r="BA1570" t="s">
        <v>5181</v>
      </c>
      <c r="BB1570" t="s">
        <v>5147</v>
      </c>
      <c r="BY1570" t="s">
        <v>13654</v>
      </c>
      <c r="BZ1570" t="s">
        <v>14505</v>
      </c>
    </row>
    <row r="1571" spans="12:78" x14ac:dyDescent="0.25">
      <c r="L1571" s="8"/>
      <c r="M1571" s="8"/>
      <c r="N1571" s="8"/>
      <c r="O1571" s="8"/>
      <c r="AE1571" t="s">
        <v>81</v>
      </c>
      <c r="AF1571" t="s">
        <v>154</v>
      </c>
      <c r="AG1571" t="s">
        <v>155</v>
      </c>
      <c r="AH1571" t="s">
        <v>1732</v>
      </c>
      <c r="AI1571" t="s">
        <v>89</v>
      </c>
      <c r="AK1571" t="s">
        <v>1733</v>
      </c>
      <c r="AL1571" t="s">
        <v>91</v>
      </c>
      <c r="AN1571" s="59" t="s">
        <v>7922</v>
      </c>
      <c r="AP1571" s="59" t="s">
        <v>11195</v>
      </c>
      <c r="BA1571" t="s">
        <v>5182</v>
      </c>
      <c r="BB1571" t="s">
        <v>5147</v>
      </c>
      <c r="BY1571" t="s">
        <v>13655</v>
      </c>
      <c r="BZ1571" t="s">
        <v>14505</v>
      </c>
    </row>
    <row r="1572" spans="12:78" x14ac:dyDescent="0.25">
      <c r="L1572" s="8"/>
      <c r="M1572" s="8"/>
      <c r="N1572" s="8"/>
      <c r="O1572" s="8"/>
      <c r="AE1572" t="s">
        <v>1734</v>
      </c>
      <c r="AF1572" t="s">
        <v>86</v>
      </c>
      <c r="AG1572" t="s">
        <v>87</v>
      </c>
      <c r="AH1572" t="s">
        <v>1735</v>
      </c>
      <c r="AI1572" t="s">
        <v>89</v>
      </c>
      <c r="AK1572" t="s">
        <v>1736</v>
      </c>
      <c r="AL1572" t="s">
        <v>91</v>
      </c>
      <c r="AN1572" s="59" t="s">
        <v>7935</v>
      </c>
      <c r="AP1572" s="59" t="s">
        <v>11196</v>
      </c>
      <c r="BA1572" t="s">
        <v>5183</v>
      </c>
      <c r="BB1572" t="s">
        <v>5147</v>
      </c>
      <c r="BY1572" t="s">
        <v>13656</v>
      </c>
      <c r="BZ1572" t="s">
        <v>14505</v>
      </c>
    </row>
    <row r="1573" spans="12:78" x14ac:dyDescent="0.25">
      <c r="L1573" s="8"/>
      <c r="M1573" s="8"/>
      <c r="N1573" s="8"/>
      <c r="O1573" s="8"/>
      <c r="AE1573" t="s">
        <v>81</v>
      </c>
      <c r="AF1573" t="s">
        <v>92</v>
      </c>
      <c r="AG1573" t="s">
        <v>93</v>
      </c>
      <c r="AH1573" t="s">
        <v>1737</v>
      </c>
      <c r="AI1573" t="s">
        <v>89</v>
      </c>
      <c r="AK1573" t="s">
        <v>1738</v>
      </c>
      <c r="AL1573" t="s">
        <v>91</v>
      </c>
      <c r="AN1573" s="59" t="s">
        <v>7935</v>
      </c>
      <c r="AP1573" s="59" t="s">
        <v>11197</v>
      </c>
      <c r="BA1573" t="s">
        <v>5184</v>
      </c>
      <c r="BB1573" t="s">
        <v>5147</v>
      </c>
      <c r="BY1573" t="s">
        <v>13657</v>
      </c>
      <c r="BZ1573" t="s">
        <v>14505</v>
      </c>
    </row>
    <row r="1574" spans="12:78" x14ac:dyDescent="0.25">
      <c r="L1574" s="8"/>
      <c r="M1574" s="8"/>
      <c r="N1574" s="8"/>
      <c r="O1574" s="8"/>
      <c r="AE1574" t="s">
        <v>81</v>
      </c>
      <c r="AF1574" t="s">
        <v>96</v>
      </c>
      <c r="AG1574" t="s">
        <v>97</v>
      </c>
      <c r="AH1574" t="s">
        <v>1739</v>
      </c>
      <c r="AI1574" t="s">
        <v>89</v>
      </c>
      <c r="AK1574" t="s">
        <v>1740</v>
      </c>
      <c r="AL1574" t="s">
        <v>91</v>
      </c>
      <c r="AN1574" s="59" t="s">
        <v>7935</v>
      </c>
      <c r="AP1574" s="59" t="s">
        <v>11198</v>
      </c>
      <c r="BA1574" t="s">
        <v>5185</v>
      </c>
      <c r="BB1574" t="s">
        <v>5147</v>
      </c>
      <c r="BY1574" t="s">
        <v>6328</v>
      </c>
      <c r="BZ1574" t="s">
        <v>14505</v>
      </c>
    </row>
    <row r="1575" spans="12:78" x14ac:dyDescent="0.25">
      <c r="L1575" s="8"/>
      <c r="M1575" s="8"/>
      <c r="N1575" s="8"/>
      <c r="O1575" s="8"/>
      <c r="AE1575" t="s">
        <v>81</v>
      </c>
      <c r="AF1575" t="s">
        <v>100</v>
      </c>
      <c r="AG1575" t="s">
        <v>101</v>
      </c>
      <c r="AH1575" t="s">
        <v>1741</v>
      </c>
      <c r="AI1575" t="s">
        <v>89</v>
      </c>
      <c r="AK1575" t="s">
        <v>1742</v>
      </c>
      <c r="AL1575" t="s">
        <v>91</v>
      </c>
      <c r="AN1575" s="59" t="s">
        <v>7935</v>
      </c>
      <c r="AP1575" s="59" t="s">
        <v>11199</v>
      </c>
      <c r="BA1575" t="s">
        <v>5186</v>
      </c>
      <c r="BB1575" t="s">
        <v>5147</v>
      </c>
      <c r="BY1575" t="s">
        <v>6383</v>
      </c>
      <c r="BZ1575" t="s">
        <v>14505</v>
      </c>
    </row>
    <row r="1576" spans="12:78" x14ac:dyDescent="0.25">
      <c r="L1576" s="8"/>
      <c r="M1576" s="8"/>
      <c r="N1576" s="8"/>
      <c r="O1576" s="8"/>
      <c r="AE1576" t="s">
        <v>81</v>
      </c>
      <c r="AF1576" t="s">
        <v>104</v>
      </c>
      <c r="AG1576" t="s">
        <v>105</v>
      </c>
      <c r="AH1576" t="s">
        <v>1743</v>
      </c>
      <c r="AI1576" t="s">
        <v>89</v>
      </c>
      <c r="AK1576" t="s">
        <v>1744</v>
      </c>
      <c r="AL1576" t="s">
        <v>91</v>
      </c>
      <c r="AN1576" s="59" t="s">
        <v>7935</v>
      </c>
      <c r="AP1576" s="59" t="s">
        <v>11200</v>
      </c>
      <c r="BA1576" t="s">
        <v>5187</v>
      </c>
      <c r="BB1576" t="s">
        <v>5147</v>
      </c>
      <c r="BY1576" t="s">
        <v>6382</v>
      </c>
      <c r="BZ1576" t="s">
        <v>14505</v>
      </c>
    </row>
    <row r="1577" spans="12:78" x14ac:dyDescent="0.25">
      <c r="L1577" s="8"/>
      <c r="M1577" s="8"/>
      <c r="N1577" s="8"/>
      <c r="O1577" s="8"/>
      <c r="AE1577" t="s">
        <v>81</v>
      </c>
      <c r="AF1577" t="s">
        <v>108</v>
      </c>
      <c r="AG1577" t="s">
        <v>109</v>
      </c>
      <c r="AH1577" t="s">
        <v>1745</v>
      </c>
      <c r="AI1577" t="s">
        <v>89</v>
      </c>
      <c r="AK1577" t="s">
        <v>1746</v>
      </c>
      <c r="AL1577" t="s">
        <v>91</v>
      </c>
      <c r="AN1577" s="59" t="s">
        <v>7935</v>
      </c>
      <c r="AP1577" s="59" t="s">
        <v>11201</v>
      </c>
      <c r="BA1577" t="s">
        <v>5188</v>
      </c>
      <c r="BB1577" t="s">
        <v>5147</v>
      </c>
      <c r="BY1577" t="s">
        <v>6381</v>
      </c>
      <c r="BZ1577" t="s">
        <v>14505</v>
      </c>
    </row>
    <row r="1578" spans="12:78" x14ac:dyDescent="0.25">
      <c r="L1578" s="8"/>
      <c r="M1578" s="8"/>
      <c r="N1578" s="8"/>
      <c r="O1578" s="8"/>
      <c r="AE1578" t="s">
        <v>81</v>
      </c>
      <c r="AF1578" t="s">
        <v>1747</v>
      </c>
      <c r="AG1578" t="s">
        <v>1748</v>
      </c>
      <c r="AH1578" t="s">
        <v>1749</v>
      </c>
      <c r="AI1578" t="s">
        <v>89</v>
      </c>
      <c r="AK1578" t="s">
        <v>1750</v>
      </c>
      <c r="AL1578" t="s">
        <v>91</v>
      </c>
      <c r="AN1578" s="59" t="s">
        <v>7935</v>
      </c>
      <c r="AP1578" s="59" t="s">
        <v>11202</v>
      </c>
      <c r="BA1578" t="s">
        <v>5189</v>
      </c>
      <c r="BB1578" t="s">
        <v>5147</v>
      </c>
      <c r="BY1578" t="s">
        <v>5595</v>
      </c>
      <c r="BZ1578" t="s">
        <v>14505</v>
      </c>
    </row>
    <row r="1579" spans="12:78" x14ac:dyDescent="0.25">
      <c r="L1579" s="8"/>
      <c r="M1579" s="8"/>
      <c r="N1579" s="8"/>
      <c r="O1579" s="8"/>
      <c r="AE1579" t="s">
        <v>81</v>
      </c>
      <c r="AF1579" t="s">
        <v>1751</v>
      </c>
      <c r="AG1579" t="s">
        <v>1752</v>
      </c>
      <c r="AH1579" t="s">
        <v>1753</v>
      </c>
      <c r="AI1579" t="s">
        <v>89</v>
      </c>
      <c r="AK1579" t="s">
        <v>1754</v>
      </c>
      <c r="AL1579" t="s">
        <v>91</v>
      </c>
      <c r="AN1579" s="59" t="s">
        <v>7935</v>
      </c>
      <c r="AP1579" s="59" t="s">
        <v>11203</v>
      </c>
      <c r="BA1579" t="s">
        <v>5190</v>
      </c>
      <c r="BB1579" t="s">
        <v>5147</v>
      </c>
      <c r="BY1579" t="s">
        <v>9453</v>
      </c>
      <c r="BZ1579" t="s">
        <v>14505</v>
      </c>
    </row>
    <row r="1580" spans="12:78" x14ac:dyDescent="0.25">
      <c r="L1580" s="8"/>
      <c r="M1580" s="8"/>
      <c r="N1580" s="8"/>
      <c r="O1580" s="8"/>
      <c r="AE1580" t="s">
        <v>81</v>
      </c>
      <c r="AF1580" t="s">
        <v>7936</v>
      </c>
      <c r="AG1580" t="s">
        <v>5487</v>
      </c>
      <c r="AH1580" t="s">
        <v>7937</v>
      </c>
      <c r="AI1580" t="s">
        <v>89</v>
      </c>
      <c r="AK1580" t="s">
        <v>7938</v>
      </c>
      <c r="AL1580" t="s">
        <v>91</v>
      </c>
      <c r="AN1580" s="59" t="s">
        <v>7935</v>
      </c>
      <c r="AP1580" s="59" t="s">
        <v>11204</v>
      </c>
      <c r="BA1580" t="s">
        <v>5191</v>
      </c>
      <c r="BB1580" t="s">
        <v>5147</v>
      </c>
      <c r="BY1580" t="s">
        <v>13658</v>
      </c>
      <c r="BZ1580" t="s">
        <v>14505</v>
      </c>
    </row>
    <row r="1581" spans="12:78" x14ac:dyDescent="0.25">
      <c r="L1581" s="8"/>
      <c r="M1581" s="8"/>
      <c r="N1581" s="8"/>
      <c r="O1581" s="8"/>
      <c r="AE1581" t="s">
        <v>81</v>
      </c>
      <c r="AF1581" t="s">
        <v>12176</v>
      </c>
      <c r="AG1581" t="s">
        <v>28</v>
      </c>
      <c r="AH1581" t="s">
        <v>12177</v>
      </c>
      <c r="AI1581" t="s">
        <v>89</v>
      </c>
      <c r="AK1581" t="s">
        <v>12178</v>
      </c>
      <c r="AL1581" t="s">
        <v>91</v>
      </c>
      <c r="AN1581" s="59" t="s">
        <v>7935</v>
      </c>
      <c r="AP1581" s="59" t="s">
        <v>11205</v>
      </c>
      <c r="BA1581" t="s">
        <v>5192</v>
      </c>
      <c r="BB1581" t="s">
        <v>5147</v>
      </c>
      <c r="BY1581" t="s">
        <v>13659</v>
      </c>
      <c r="BZ1581" t="s">
        <v>14505</v>
      </c>
    </row>
    <row r="1582" spans="12:78" x14ac:dyDescent="0.25">
      <c r="L1582" s="8"/>
      <c r="M1582" s="8"/>
      <c r="N1582" s="8"/>
      <c r="O1582" s="8"/>
      <c r="AE1582" t="s">
        <v>81</v>
      </c>
      <c r="AF1582" t="s">
        <v>81</v>
      </c>
      <c r="AG1582" t="s">
        <v>81</v>
      </c>
      <c r="AH1582" t="s">
        <v>81</v>
      </c>
      <c r="AI1582" t="s">
        <v>89</v>
      </c>
      <c r="AK1582" t="s">
        <v>81</v>
      </c>
      <c r="AL1582" t="s">
        <v>91</v>
      </c>
      <c r="AN1582" s="59" t="s">
        <v>7935</v>
      </c>
      <c r="AP1582" s="59" t="s">
        <v>11206</v>
      </c>
      <c r="BA1582" t="s">
        <v>5193</v>
      </c>
      <c r="BB1582" t="s">
        <v>5147</v>
      </c>
      <c r="BY1582" t="s">
        <v>5782</v>
      </c>
      <c r="BZ1582" t="s">
        <v>14505</v>
      </c>
    </row>
    <row r="1583" spans="12:78" x14ac:dyDescent="0.25">
      <c r="L1583" s="8"/>
      <c r="M1583" s="8"/>
      <c r="N1583" s="8"/>
      <c r="O1583" s="8"/>
      <c r="AE1583" t="s">
        <v>81</v>
      </c>
      <c r="AF1583" t="s">
        <v>81</v>
      </c>
      <c r="AG1583" t="s">
        <v>81</v>
      </c>
      <c r="AH1583" t="s">
        <v>81</v>
      </c>
      <c r="AI1583" t="s">
        <v>89</v>
      </c>
      <c r="AK1583" t="s">
        <v>81</v>
      </c>
      <c r="AL1583" t="s">
        <v>91</v>
      </c>
      <c r="AN1583" s="59" t="s">
        <v>7935</v>
      </c>
      <c r="AP1583" s="59" t="s">
        <v>11207</v>
      </c>
      <c r="BA1583" t="s">
        <v>5194</v>
      </c>
      <c r="BB1583" t="s">
        <v>5147</v>
      </c>
      <c r="BY1583" t="s">
        <v>13660</v>
      </c>
      <c r="BZ1583" t="s">
        <v>14505</v>
      </c>
    </row>
    <row r="1584" spans="12:78" x14ac:dyDescent="0.25">
      <c r="L1584" s="8"/>
      <c r="M1584" s="8"/>
      <c r="N1584" s="8"/>
      <c r="O1584" s="8"/>
      <c r="AE1584" t="s">
        <v>81</v>
      </c>
      <c r="AF1584" t="s">
        <v>154</v>
      </c>
      <c r="AG1584" t="s">
        <v>155</v>
      </c>
      <c r="AH1584" t="s">
        <v>81</v>
      </c>
      <c r="AI1584" t="s">
        <v>89</v>
      </c>
      <c r="AK1584" t="s">
        <v>81</v>
      </c>
      <c r="AL1584" t="s">
        <v>91</v>
      </c>
      <c r="AN1584" s="59" t="s">
        <v>7935</v>
      </c>
      <c r="AP1584" s="59" t="s">
        <v>11208</v>
      </c>
      <c r="BA1584" t="s">
        <v>5195</v>
      </c>
      <c r="BB1584" t="s">
        <v>5147</v>
      </c>
      <c r="BY1584" t="s">
        <v>13661</v>
      </c>
      <c r="BZ1584" t="s">
        <v>14505</v>
      </c>
    </row>
    <row r="1585" spans="12:78" x14ac:dyDescent="0.25">
      <c r="L1585" s="8"/>
      <c r="M1585" s="8"/>
      <c r="N1585" s="8"/>
      <c r="O1585" s="8"/>
      <c r="AE1585" t="s">
        <v>1755</v>
      </c>
      <c r="AF1585" t="s">
        <v>86</v>
      </c>
      <c r="AG1585" t="s">
        <v>87</v>
      </c>
      <c r="AH1585" t="s">
        <v>1756</v>
      </c>
      <c r="AI1585" t="s">
        <v>89</v>
      </c>
      <c r="AK1585" t="s">
        <v>1757</v>
      </c>
      <c r="AL1585" t="s">
        <v>91</v>
      </c>
      <c r="AN1585" s="59" t="s">
        <v>7939</v>
      </c>
      <c r="AP1585" s="59" t="s">
        <v>11209</v>
      </c>
      <c r="BA1585" t="s">
        <v>5196</v>
      </c>
      <c r="BB1585" t="s">
        <v>5147</v>
      </c>
      <c r="BY1585" t="s">
        <v>13662</v>
      </c>
      <c r="BZ1585" t="s">
        <v>14505</v>
      </c>
    </row>
    <row r="1586" spans="12:78" x14ac:dyDescent="0.25">
      <c r="L1586" s="8"/>
      <c r="M1586" s="8"/>
      <c r="N1586" s="8"/>
      <c r="O1586" s="8"/>
      <c r="AE1586" t="s">
        <v>81</v>
      </c>
      <c r="AF1586" t="s">
        <v>92</v>
      </c>
      <c r="AG1586" t="s">
        <v>93</v>
      </c>
      <c r="AH1586" t="s">
        <v>1758</v>
      </c>
      <c r="AI1586" t="s">
        <v>89</v>
      </c>
      <c r="AK1586" t="s">
        <v>1759</v>
      </c>
      <c r="AL1586" t="s">
        <v>91</v>
      </c>
      <c r="AN1586" s="59" t="s">
        <v>7939</v>
      </c>
      <c r="AP1586" s="59" t="s">
        <v>11210</v>
      </c>
      <c r="BA1586" t="s">
        <v>5197</v>
      </c>
      <c r="BB1586" t="s">
        <v>5147</v>
      </c>
      <c r="BY1586" t="s">
        <v>13663</v>
      </c>
      <c r="BZ1586" t="s">
        <v>14505</v>
      </c>
    </row>
    <row r="1587" spans="12:78" x14ac:dyDescent="0.25">
      <c r="L1587" s="8"/>
      <c r="M1587" s="8"/>
      <c r="N1587" s="8"/>
      <c r="O1587" s="8"/>
      <c r="AE1587" t="s">
        <v>81</v>
      </c>
      <c r="AF1587" t="s">
        <v>96</v>
      </c>
      <c r="AG1587" t="s">
        <v>97</v>
      </c>
      <c r="AH1587" t="s">
        <v>1760</v>
      </c>
      <c r="AI1587" t="s">
        <v>89</v>
      </c>
      <c r="AK1587" t="s">
        <v>1761</v>
      </c>
      <c r="AL1587" t="s">
        <v>91</v>
      </c>
      <c r="AN1587" s="59" t="s">
        <v>7939</v>
      </c>
      <c r="AP1587" s="59" t="s">
        <v>11211</v>
      </c>
      <c r="BA1587" t="s">
        <v>5198</v>
      </c>
      <c r="BB1587" t="s">
        <v>5147</v>
      </c>
      <c r="BY1587" t="s">
        <v>13664</v>
      </c>
      <c r="BZ1587" t="s">
        <v>14505</v>
      </c>
    </row>
    <row r="1588" spans="12:78" x14ac:dyDescent="0.25">
      <c r="L1588" s="8"/>
      <c r="M1588" s="8"/>
      <c r="N1588" s="8"/>
      <c r="O1588" s="8"/>
      <c r="AE1588" t="s">
        <v>81</v>
      </c>
      <c r="AF1588" t="s">
        <v>100</v>
      </c>
      <c r="AG1588" t="s">
        <v>101</v>
      </c>
      <c r="AH1588" t="s">
        <v>1762</v>
      </c>
      <c r="AI1588" t="s">
        <v>89</v>
      </c>
      <c r="AK1588" t="s">
        <v>1763</v>
      </c>
      <c r="AL1588" t="s">
        <v>91</v>
      </c>
      <c r="AN1588" s="59" t="s">
        <v>7939</v>
      </c>
      <c r="AP1588" s="59" t="s">
        <v>11212</v>
      </c>
      <c r="BA1588" t="s">
        <v>5199</v>
      </c>
      <c r="BB1588" t="s">
        <v>5147</v>
      </c>
      <c r="BY1588" t="s">
        <v>13665</v>
      </c>
      <c r="BZ1588" t="s">
        <v>14505</v>
      </c>
    </row>
    <row r="1589" spans="12:78" x14ac:dyDescent="0.25">
      <c r="L1589" s="8"/>
      <c r="M1589" s="8"/>
      <c r="N1589" s="8"/>
      <c r="O1589" s="8"/>
      <c r="AE1589" t="s">
        <v>81</v>
      </c>
      <c r="AF1589" t="s">
        <v>104</v>
      </c>
      <c r="AG1589" t="s">
        <v>105</v>
      </c>
      <c r="AH1589" t="s">
        <v>1764</v>
      </c>
      <c r="AI1589" t="s">
        <v>89</v>
      </c>
      <c r="AK1589" t="s">
        <v>1765</v>
      </c>
      <c r="AL1589" t="s">
        <v>91</v>
      </c>
      <c r="AN1589" s="59" t="s">
        <v>7939</v>
      </c>
      <c r="AP1589" s="59" t="s">
        <v>11213</v>
      </c>
      <c r="BA1589" t="s">
        <v>5200</v>
      </c>
      <c r="BB1589" t="s">
        <v>5147</v>
      </c>
      <c r="BY1589" t="s">
        <v>13666</v>
      </c>
      <c r="BZ1589" t="s">
        <v>14505</v>
      </c>
    </row>
    <row r="1590" spans="12:78" x14ac:dyDescent="0.25">
      <c r="L1590" s="8"/>
      <c r="M1590" s="8"/>
      <c r="N1590" s="8"/>
      <c r="O1590" s="8"/>
      <c r="AE1590" t="s">
        <v>81</v>
      </c>
      <c r="AF1590" t="s">
        <v>108</v>
      </c>
      <c r="AG1590" t="s">
        <v>109</v>
      </c>
      <c r="AH1590" t="s">
        <v>1766</v>
      </c>
      <c r="AI1590" t="s">
        <v>89</v>
      </c>
      <c r="AK1590" t="s">
        <v>1767</v>
      </c>
      <c r="AL1590" t="s">
        <v>91</v>
      </c>
      <c r="AN1590" s="59" t="s">
        <v>7939</v>
      </c>
      <c r="AP1590" s="59" t="s">
        <v>11214</v>
      </c>
      <c r="BA1590" t="s">
        <v>5201</v>
      </c>
      <c r="BB1590" t="s">
        <v>5147</v>
      </c>
      <c r="BY1590" t="s">
        <v>13667</v>
      </c>
      <c r="BZ1590" t="s">
        <v>14505</v>
      </c>
    </row>
    <row r="1591" spans="12:78" x14ac:dyDescent="0.25">
      <c r="L1591" s="8"/>
      <c r="M1591" s="8"/>
      <c r="N1591" s="8"/>
      <c r="O1591" s="8"/>
      <c r="AE1591" t="s">
        <v>81</v>
      </c>
      <c r="AF1591" t="s">
        <v>1768</v>
      </c>
      <c r="AG1591" t="s">
        <v>1769</v>
      </c>
      <c r="AH1591" t="s">
        <v>1770</v>
      </c>
      <c r="AI1591" t="s">
        <v>89</v>
      </c>
      <c r="AK1591" t="s">
        <v>1771</v>
      </c>
      <c r="AL1591" t="s">
        <v>91</v>
      </c>
      <c r="AN1591" s="59" t="s">
        <v>7939</v>
      </c>
      <c r="AP1591" s="59" t="s">
        <v>11215</v>
      </c>
      <c r="BA1591" t="s">
        <v>5202</v>
      </c>
      <c r="BB1591" t="s">
        <v>5147</v>
      </c>
      <c r="BY1591" t="s">
        <v>13668</v>
      </c>
      <c r="BZ1591" t="s">
        <v>14505</v>
      </c>
    </row>
    <row r="1592" spans="12:78" x14ac:dyDescent="0.25">
      <c r="L1592" s="8"/>
      <c r="M1592" s="8"/>
      <c r="N1592" s="8"/>
      <c r="O1592" s="8"/>
      <c r="AE1592" t="s">
        <v>81</v>
      </c>
      <c r="AF1592" t="s">
        <v>1772</v>
      </c>
      <c r="AG1592" t="s">
        <v>1773</v>
      </c>
      <c r="AH1592" t="s">
        <v>1774</v>
      </c>
      <c r="AI1592" t="s">
        <v>89</v>
      </c>
      <c r="AK1592" t="s">
        <v>1775</v>
      </c>
      <c r="AL1592" t="s">
        <v>91</v>
      </c>
      <c r="AN1592" s="59" t="s">
        <v>7939</v>
      </c>
      <c r="AP1592" s="59" t="s">
        <v>11216</v>
      </c>
      <c r="BA1592" t="s">
        <v>5203</v>
      </c>
      <c r="BB1592" t="s">
        <v>5147</v>
      </c>
      <c r="BY1592" t="s">
        <v>13669</v>
      </c>
      <c r="BZ1592" t="s">
        <v>14506</v>
      </c>
    </row>
    <row r="1593" spans="12:78" x14ac:dyDescent="0.25">
      <c r="L1593" s="8"/>
      <c r="M1593" s="8"/>
      <c r="N1593" s="8"/>
      <c r="O1593" s="8"/>
      <c r="AE1593" t="s">
        <v>81</v>
      </c>
      <c r="AF1593" t="s">
        <v>7940</v>
      </c>
      <c r="AG1593" t="s">
        <v>5505</v>
      </c>
      <c r="AH1593" t="s">
        <v>7941</v>
      </c>
      <c r="AI1593" t="s">
        <v>89</v>
      </c>
      <c r="AK1593" t="s">
        <v>7942</v>
      </c>
      <c r="AL1593" t="s">
        <v>91</v>
      </c>
      <c r="AN1593" s="59" t="s">
        <v>7939</v>
      </c>
      <c r="AP1593" s="59" t="s">
        <v>11217</v>
      </c>
      <c r="BA1593" t="s">
        <v>5204</v>
      </c>
      <c r="BB1593" t="s">
        <v>5147</v>
      </c>
      <c r="BY1593" t="s">
        <v>13670</v>
      </c>
      <c r="BZ1593" t="s">
        <v>14505</v>
      </c>
    </row>
    <row r="1594" spans="12:78" x14ac:dyDescent="0.25">
      <c r="L1594" s="8"/>
      <c r="M1594" s="8"/>
      <c r="N1594" s="8"/>
      <c r="O1594" s="8"/>
      <c r="AE1594" t="s">
        <v>81</v>
      </c>
      <c r="AF1594" t="s">
        <v>7943</v>
      </c>
      <c r="AG1594" t="s">
        <v>5507</v>
      </c>
      <c r="AH1594" t="s">
        <v>7944</v>
      </c>
      <c r="AI1594" t="s">
        <v>89</v>
      </c>
      <c r="AK1594" t="s">
        <v>7945</v>
      </c>
      <c r="AL1594" t="s">
        <v>91</v>
      </c>
      <c r="AN1594" s="59" t="s">
        <v>7939</v>
      </c>
      <c r="AP1594" s="59" t="s">
        <v>11218</v>
      </c>
      <c r="BA1594" t="s">
        <v>5205</v>
      </c>
      <c r="BB1594" t="s">
        <v>5147</v>
      </c>
      <c r="BY1594" t="s">
        <v>13671</v>
      </c>
      <c r="BZ1594" t="s">
        <v>14505</v>
      </c>
    </row>
    <row r="1595" spans="12:78" x14ac:dyDescent="0.25">
      <c r="L1595" s="8"/>
      <c r="M1595" s="8"/>
      <c r="N1595" s="8"/>
      <c r="O1595" s="8"/>
      <c r="AE1595" t="s">
        <v>81</v>
      </c>
      <c r="AF1595" t="s">
        <v>7946</v>
      </c>
      <c r="AG1595" t="s">
        <v>5472</v>
      </c>
      <c r="AH1595" t="s">
        <v>7947</v>
      </c>
      <c r="AI1595" t="s">
        <v>89</v>
      </c>
      <c r="AK1595" t="s">
        <v>7948</v>
      </c>
      <c r="AL1595" t="s">
        <v>91</v>
      </c>
      <c r="AN1595" s="59" t="s">
        <v>7939</v>
      </c>
      <c r="AP1595" s="59" t="s">
        <v>11219</v>
      </c>
      <c r="BA1595" t="s">
        <v>5206</v>
      </c>
      <c r="BB1595" t="s">
        <v>5147</v>
      </c>
      <c r="BY1595" t="s">
        <v>13672</v>
      </c>
      <c r="BZ1595" t="s">
        <v>14505</v>
      </c>
    </row>
    <row r="1596" spans="12:78" x14ac:dyDescent="0.25">
      <c r="L1596" s="8"/>
      <c r="M1596" s="8"/>
      <c r="N1596" s="8"/>
      <c r="O1596" s="8"/>
      <c r="AE1596" t="s">
        <v>81</v>
      </c>
      <c r="AF1596" t="s">
        <v>7949</v>
      </c>
      <c r="AG1596" t="s">
        <v>5495</v>
      </c>
      <c r="AH1596" t="s">
        <v>7950</v>
      </c>
      <c r="AI1596" t="s">
        <v>89</v>
      </c>
      <c r="AK1596" t="s">
        <v>7951</v>
      </c>
      <c r="AL1596" t="s">
        <v>91</v>
      </c>
      <c r="AN1596" s="59" t="s">
        <v>7939</v>
      </c>
      <c r="AP1596" s="59" t="s">
        <v>11220</v>
      </c>
      <c r="BA1596" t="s">
        <v>5207</v>
      </c>
      <c r="BB1596" t="s">
        <v>5147</v>
      </c>
      <c r="BY1596" t="s">
        <v>5269</v>
      </c>
      <c r="BZ1596" t="s">
        <v>14505</v>
      </c>
    </row>
    <row r="1597" spans="12:78" x14ac:dyDescent="0.25">
      <c r="L1597" s="8"/>
      <c r="M1597" s="8"/>
      <c r="N1597" s="8"/>
      <c r="O1597" s="8"/>
      <c r="AE1597" t="s">
        <v>81</v>
      </c>
      <c r="AF1597" t="s">
        <v>10035</v>
      </c>
      <c r="AG1597" t="s">
        <v>5509</v>
      </c>
      <c r="AH1597" t="s">
        <v>12179</v>
      </c>
      <c r="AI1597" t="s">
        <v>89</v>
      </c>
      <c r="AK1597" t="s">
        <v>12180</v>
      </c>
      <c r="AL1597" t="s">
        <v>91</v>
      </c>
      <c r="AN1597" s="59" t="s">
        <v>7939</v>
      </c>
      <c r="AP1597" s="59" t="s">
        <v>11221</v>
      </c>
      <c r="BA1597" t="s">
        <v>5208</v>
      </c>
      <c r="BB1597" t="s">
        <v>5147</v>
      </c>
      <c r="BY1597" t="s">
        <v>5268</v>
      </c>
      <c r="BZ1597" t="s">
        <v>14505</v>
      </c>
    </row>
    <row r="1598" spans="12:78" x14ac:dyDescent="0.25">
      <c r="L1598" s="8"/>
      <c r="M1598" s="8"/>
      <c r="N1598" s="8"/>
      <c r="O1598" s="8"/>
      <c r="AE1598" t="s">
        <v>81</v>
      </c>
      <c r="AF1598" t="s">
        <v>81</v>
      </c>
      <c r="AG1598" t="s">
        <v>81</v>
      </c>
      <c r="AH1598" t="s">
        <v>81</v>
      </c>
      <c r="AI1598" t="s">
        <v>89</v>
      </c>
      <c r="AK1598" t="s">
        <v>81</v>
      </c>
      <c r="AL1598" t="s">
        <v>91</v>
      </c>
      <c r="AN1598" s="59" t="s">
        <v>7939</v>
      </c>
      <c r="AP1598" s="59" t="s">
        <v>11222</v>
      </c>
      <c r="BA1598" t="s">
        <v>5209</v>
      </c>
      <c r="BB1598" t="s">
        <v>5147</v>
      </c>
      <c r="BY1598" t="s">
        <v>5267</v>
      </c>
      <c r="BZ1598" t="s">
        <v>14505</v>
      </c>
    </row>
    <row r="1599" spans="12:78" x14ac:dyDescent="0.25">
      <c r="L1599" s="8"/>
      <c r="M1599" s="8"/>
      <c r="N1599" s="8"/>
      <c r="O1599" s="8"/>
      <c r="AE1599" t="s">
        <v>81</v>
      </c>
      <c r="AF1599" t="s">
        <v>81</v>
      </c>
      <c r="AG1599" t="s">
        <v>81</v>
      </c>
      <c r="AH1599" t="s">
        <v>81</v>
      </c>
      <c r="AI1599" t="s">
        <v>89</v>
      </c>
      <c r="AK1599" t="s">
        <v>81</v>
      </c>
      <c r="AL1599" t="s">
        <v>91</v>
      </c>
      <c r="AN1599" s="59" t="s">
        <v>7939</v>
      </c>
      <c r="AP1599" s="59" t="s">
        <v>11223</v>
      </c>
      <c r="BA1599" t="s">
        <v>5210</v>
      </c>
      <c r="BB1599" t="s">
        <v>5147</v>
      </c>
      <c r="BY1599" t="s">
        <v>5266</v>
      </c>
      <c r="BZ1599" t="s">
        <v>14505</v>
      </c>
    </row>
    <row r="1600" spans="12:78" x14ac:dyDescent="0.25">
      <c r="L1600" s="8"/>
      <c r="M1600" s="8"/>
      <c r="N1600" s="8"/>
      <c r="O1600" s="8"/>
      <c r="AE1600" t="s">
        <v>81</v>
      </c>
      <c r="AF1600" t="s">
        <v>81</v>
      </c>
      <c r="AG1600" t="s">
        <v>81</v>
      </c>
      <c r="AH1600" t="s">
        <v>81</v>
      </c>
      <c r="AI1600" t="s">
        <v>89</v>
      </c>
      <c r="AK1600" t="s">
        <v>81</v>
      </c>
      <c r="AL1600" t="s">
        <v>91</v>
      </c>
      <c r="AN1600" s="59" t="s">
        <v>7939</v>
      </c>
      <c r="AP1600" s="59" t="s">
        <v>11224</v>
      </c>
      <c r="BA1600" t="s">
        <v>5211</v>
      </c>
      <c r="BB1600" t="s">
        <v>5147</v>
      </c>
      <c r="BY1600" t="s">
        <v>5265</v>
      </c>
      <c r="BZ1600" t="s">
        <v>14505</v>
      </c>
    </row>
    <row r="1601" spans="12:78" x14ac:dyDescent="0.25">
      <c r="L1601" s="8"/>
      <c r="M1601" s="8"/>
      <c r="N1601" s="8"/>
      <c r="O1601" s="8"/>
      <c r="AE1601" t="s">
        <v>81</v>
      </c>
      <c r="AF1601" t="s">
        <v>81</v>
      </c>
      <c r="AG1601" t="s">
        <v>81</v>
      </c>
      <c r="AH1601" t="s">
        <v>81</v>
      </c>
      <c r="AI1601" t="s">
        <v>89</v>
      </c>
      <c r="AK1601" t="s">
        <v>81</v>
      </c>
      <c r="AL1601" t="s">
        <v>91</v>
      </c>
      <c r="AN1601" s="59" t="s">
        <v>7939</v>
      </c>
      <c r="AP1601" s="59" t="s">
        <v>11225</v>
      </c>
      <c r="BA1601" t="s">
        <v>5212</v>
      </c>
      <c r="BB1601" t="s">
        <v>5147</v>
      </c>
      <c r="BY1601" t="s">
        <v>5264</v>
      </c>
      <c r="BZ1601" t="s">
        <v>14505</v>
      </c>
    </row>
    <row r="1602" spans="12:78" x14ac:dyDescent="0.25">
      <c r="L1602" s="8"/>
      <c r="M1602" s="8"/>
      <c r="N1602" s="8"/>
      <c r="O1602" s="8"/>
      <c r="AE1602" t="s">
        <v>81</v>
      </c>
      <c r="AF1602" t="s">
        <v>81</v>
      </c>
      <c r="AG1602" t="s">
        <v>81</v>
      </c>
      <c r="AH1602" t="s">
        <v>81</v>
      </c>
      <c r="AI1602" t="s">
        <v>89</v>
      </c>
      <c r="AK1602" t="s">
        <v>81</v>
      </c>
      <c r="AL1602" t="s">
        <v>91</v>
      </c>
      <c r="AN1602" s="59" t="s">
        <v>7939</v>
      </c>
      <c r="AP1602" s="59" t="s">
        <v>11226</v>
      </c>
      <c r="BA1602" t="s">
        <v>5213</v>
      </c>
      <c r="BB1602" t="s">
        <v>5147</v>
      </c>
      <c r="BY1602" t="s">
        <v>5263</v>
      </c>
      <c r="BZ1602" t="s">
        <v>14505</v>
      </c>
    </row>
    <row r="1603" spans="12:78" x14ac:dyDescent="0.25">
      <c r="L1603" s="8"/>
      <c r="M1603" s="8"/>
      <c r="N1603" s="8"/>
      <c r="O1603" s="8"/>
      <c r="AE1603" t="s">
        <v>81</v>
      </c>
      <c r="AF1603" t="s">
        <v>154</v>
      </c>
      <c r="AG1603" t="s">
        <v>155</v>
      </c>
      <c r="AH1603" t="s">
        <v>81</v>
      </c>
      <c r="AI1603" t="s">
        <v>89</v>
      </c>
      <c r="AK1603" t="s">
        <v>81</v>
      </c>
      <c r="AL1603" t="s">
        <v>91</v>
      </c>
      <c r="AN1603" s="59" t="s">
        <v>7939</v>
      </c>
      <c r="AP1603" s="59" t="s">
        <v>11227</v>
      </c>
      <c r="BA1603" t="s">
        <v>5214</v>
      </c>
      <c r="BB1603" t="s">
        <v>5147</v>
      </c>
      <c r="BY1603" t="s">
        <v>13673</v>
      </c>
      <c r="BZ1603" t="s">
        <v>14505</v>
      </c>
    </row>
    <row r="1604" spans="12:78" x14ac:dyDescent="0.25">
      <c r="L1604" s="8"/>
      <c r="M1604" s="8"/>
      <c r="N1604" s="8"/>
      <c r="O1604" s="8"/>
      <c r="AE1604" t="s">
        <v>1776</v>
      </c>
      <c r="AF1604" t="s">
        <v>86</v>
      </c>
      <c r="AG1604" t="s">
        <v>87</v>
      </c>
      <c r="AH1604" t="s">
        <v>1777</v>
      </c>
      <c r="AI1604" t="s">
        <v>89</v>
      </c>
      <c r="AK1604" t="s">
        <v>1778</v>
      </c>
      <c r="AL1604" t="s">
        <v>91</v>
      </c>
      <c r="AN1604" s="59" t="s">
        <v>7952</v>
      </c>
      <c r="AP1604" s="59" t="s">
        <v>11228</v>
      </c>
      <c r="BA1604" t="s">
        <v>5215</v>
      </c>
      <c r="BB1604" t="s">
        <v>5147</v>
      </c>
      <c r="BY1604" t="s">
        <v>13674</v>
      </c>
      <c r="BZ1604" t="s">
        <v>14505</v>
      </c>
    </row>
    <row r="1605" spans="12:78" x14ac:dyDescent="0.25">
      <c r="L1605" s="8"/>
      <c r="M1605" s="8"/>
      <c r="N1605" s="8"/>
      <c r="O1605" s="8"/>
      <c r="AE1605" t="s">
        <v>81</v>
      </c>
      <c r="AF1605" t="s">
        <v>92</v>
      </c>
      <c r="AG1605" t="s">
        <v>93</v>
      </c>
      <c r="AH1605" t="s">
        <v>1779</v>
      </c>
      <c r="AI1605" t="s">
        <v>89</v>
      </c>
      <c r="AK1605" t="s">
        <v>1780</v>
      </c>
      <c r="AL1605" t="s">
        <v>91</v>
      </c>
      <c r="AN1605" s="59" t="s">
        <v>7952</v>
      </c>
      <c r="AP1605" s="59" t="s">
        <v>11229</v>
      </c>
      <c r="BA1605" t="s">
        <v>5216</v>
      </c>
      <c r="BB1605" t="s">
        <v>5147</v>
      </c>
      <c r="BY1605" t="s">
        <v>13675</v>
      </c>
      <c r="BZ1605" t="s">
        <v>14505</v>
      </c>
    </row>
    <row r="1606" spans="12:78" x14ac:dyDescent="0.25">
      <c r="L1606" s="8"/>
      <c r="M1606" s="8"/>
      <c r="N1606" s="8"/>
      <c r="O1606" s="8"/>
      <c r="AE1606" t="s">
        <v>81</v>
      </c>
      <c r="AF1606" t="s">
        <v>96</v>
      </c>
      <c r="AG1606" t="s">
        <v>97</v>
      </c>
      <c r="AH1606" t="s">
        <v>1781</v>
      </c>
      <c r="AI1606" t="s">
        <v>89</v>
      </c>
      <c r="AK1606" t="s">
        <v>1782</v>
      </c>
      <c r="AL1606" t="s">
        <v>91</v>
      </c>
      <c r="AN1606" s="59" t="s">
        <v>7952</v>
      </c>
      <c r="AP1606" s="59" t="s">
        <v>11230</v>
      </c>
      <c r="BA1606" t="s">
        <v>5217</v>
      </c>
      <c r="BB1606" t="s">
        <v>5147</v>
      </c>
      <c r="BY1606" t="s">
        <v>32</v>
      </c>
      <c r="BZ1606" t="s">
        <v>14505</v>
      </c>
    </row>
    <row r="1607" spans="12:78" x14ac:dyDescent="0.25">
      <c r="L1607" s="8"/>
      <c r="M1607" s="8"/>
      <c r="N1607" s="8"/>
      <c r="O1607" s="8"/>
      <c r="AE1607" t="s">
        <v>81</v>
      </c>
      <c r="AF1607" t="s">
        <v>100</v>
      </c>
      <c r="AG1607" t="s">
        <v>101</v>
      </c>
      <c r="AH1607" t="s">
        <v>1783</v>
      </c>
      <c r="AI1607" t="s">
        <v>89</v>
      </c>
      <c r="AK1607" t="s">
        <v>1784</v>
      </c>
      <c r="AL1607" t="s">
        <v>91</v>
      </c>
      <c r="AN1607" s="59" t="s">
        <v>7952</v>
      </c>
      <c r="AP1607" s="59" t="s">
        <v>11231</v>
      </c>
      <c r="BA1607" t="s">
        <v>5218</v>
      </c>
      <c r="BB1607" t="s">
        <v>5147</v>
      </c>
      <c r="BY1607" t="s">
        <v>26</v>
      </c>
      <c r="BZ1607" t="s">
        <v>14505</v>
      </c>
    </row>
    <row r="1608" spans="12:78" x14ac:dyDescent="0.25">
      <c r="L1608" s="8"/>
      <c r="M1608" s="8"/>
      <c r="N1608" s="8"/>
      <c r="O1608" s="8"/>
      <c r="AE1608" t="s">
        <v>81</v>
      </c>
      <c r="AF1608" t="s">
        <v>104</v>
      </c>
      <c r="AG1608" t="s">
        <v>105</v>
      </c>
      <c r="AH1608" t="s">
        <v>1785</v>
      </c>
      <c r="AI1608" t="s">
        <v>89</v>
      </c>
      <c r="AK1608" t="s">
        <v>1786</v>
      </c>
      <c r="AL1608" t="s">
        <v>91</v>
      </c>
      <c r="AN1608" s="59" t="s">
        <v>7952</v>
      </c>
      <c r="AP1608" s="59" t="s">
        <v>11232</v>
      </c>
      <c r="BA1608" t="s">
        <v>5219</v>
      </c>
      <c r="BB1608" t="s">
        <v>5147</v>
      </c>
      <c r="BY1608" t="s">
        <v>5480</v>
      </c>
      <c r="BZ1608" t="s">
        <v>14505</v>
      </c>
    </row>
    <row r="1609" spans="12:78" x14ac:dyDescent="0.25">
      <c r="L1609" s="8"/>
      <c r="M1609" s="8"/>
      <c r="N1609" s="8"/>
      <c r="O1609" s="8"/>
      <c r="AE1609" t="s">
        <v>81</v>
      </c>
      <c r="AF1609" t="s">
        <v>108</v>
      </c>
      <c r="AG1609" t="s">
        <v>109</v>
      </c>
      <c r="AH1609" t="s">
        <v>1787</v>
      </c>
      <c r="AI1609" t="s">
        <v>89</v>
      </c>
      <c r="AK1609" t="s">
        <v>1788</v>
      </c>
      <c r="AL1609" t="s">
        <v>91</v>
      </c>
      <c r="AN1609" s="59" t="s">
        <v>7952</v>
      </c>
      <c r="AP1609" s="59" t="s">
        <v>11233</v>
      </c>
      <c r="BA1609" t="s">
        <v>5220</v>
      </c>
      <c r="BB1609" t="s">
        <v>5147</v>
      </c>
      <c r="BY1609" t="s">
        <v>5476</v>
      </c>
      <c r="BZ1609" t="s">
        <v>14505</v>
      </c>
    </row>
    <row r="1610" spans="12:78" x14ac:dyDescent="0.25">
      <c r="L1610" s="8"/>
      <c r="M1610" s="8"/>
      <c r="N1610" s="8"/>
      <c r="O1610" s="8"/>
      <c r="AE1610" t="s">
        <v>81</v>
      </c>
      <c r="AF1610" t="s">
        <v>1789</v>
      </c>
      <c r="AG1610" t="s">
        <v>40</v>
      </c>
      <c r="AH1610" t="s">
        <v>1790</v>
      </c>
      <c r="AI1610" t="s">
        <v>89</v>
      </c>
      <c r="AK1610" t="s">
        <v>1791</v>
      </c>
      <c r="AL1610" t="s">
        <v>91</v>
      </c>
      <c r="AN1610" s="59" t="s">
        <v>7952</v>
      </c>
      <c r="AP1610" s="59" t="s">
        <v>11234</v>
      </c>
      <c r="BA1610" t="s">
        <v>5221</v>
      </c>
      <c r="BB1610" t="s">
        <v>5147</v>
      </c>
      <c r="BY1610" t="s">
        <v>6528</v>
      </c>
      <c r="BZ1610" t="s">
        <v>14505</v>
      </c>
    </row>
    <row r="1611" spans="12:78" x14ac:dyDescent="0.25">
      <c r="L1611" s="8"/>
      <c r="M1611" s="8"/>
      <c r="N1611" s="8"/>
      <c r="O1611" s="8"/>
      <c r="AE1611" t="s">
        <v>81</v>
      </c>
      <c r="AF1611" t="s">
        <v>1792</v>
      </c>
      <c r="AG1611" t="s">
        <v>1793</v>
      </c>
      <c r="AH1611" t="s">
        <v>1794</v>
      </c>
      <c r="AI1611" t="s">
        <v>89</v>
      </c>
      <c r="AK1611" t="s">
        <v>1795</v>
      </c>
      <c r="AL1611" t="s">
        <v>91</v>
      </c>
      <c r="AN1611" s="59" t="s">
        <v>7952</v>
      </c>
      <c r="AP1611" s="59" t="s">
        <v>11235</v>
      </c>
      <c r="BA1611" t="s">
        <v>5222</v>
      </c>
      <c r="BB1611" t="s">
        <v>5147</v>
      </c>
      <c r="BY1611" t="s">
        <v>5569</v>
      </c>
      <c r="BZ1611" t="s">
        <v>14505</v>
      </c>
    </row>
    <row r="1612" spans="12:78" x14ac:dyDescent="0.25">
      <c r="L1612" s="8"/>
      <c r="M1612" s="8"/>
      <c r="N1612" s="8"/>
      <c r="O1612" s="8"/>
      <c r="AE1612" t="s">
        <v>81</v>
      </c>
      <c r="AF1612" t="s">
        <v>1796</v>
      </c>
      <c r="AG1612" t="s">
        <v>35</v>
      </c>
      <c r="AH1612" t="s">
        <v>1797</v>
      </c>
      <c r="AI1612" t="s">
        <v>89</v>
      </c>
      <c r="AK1612" t="s">
        <v>1798</v>
      </c>
      <c r="AL1612" t="s">
        <v>91</v>
      </c>
      <c r="AN1612" s="59" t="s">
        <v>7952</v>
      </c>
      <c r="AP1612" s="59" t="s">
        <v>11236</v>
      </c>
      <c r="BA1612" t="s">
        <v>5223</v>
      </c>
      <c r="BB1612" t="s">
        <v>5147</v>
      </c>
      <c r="BY1612" t="s">
        <v>5563</v>
      </c>
      <c r="BZ1612" t="s">
        <v>14505</v>
      </c>
    </row>
    <row r="1613" spans="12:78" x14ac:dyDescent="0.25">
      <c r="L1613" s="8"/>
      <c r="M1613" s="8"/>
      <c r="N1613" s="8"/>
      <c r="O1613" s="8"/>
      <c r="AE1613" t="s">
        <v>81</v>
      </c>
      <c r="AF1613" t="s">
        <v>12181</v>
      </c>
      <c r="AG1613" t="s">
        <v>12182</v>
      </c>
      <c r="AH1613" t="s">
        <v>12183</v>
      </c>
      <c r="AI1613" t="s">
        <v>89</v>
      </c>
      <c r="AK1613" t="s">
        <v>12184</v>
      </c>
      <c r="AL1613" t="s">
        <v>91</v>
      </c>
      <c r="AN1613" s="59" t="s">
        <v>7952</v>
      </c>
      <c r="AP1613" s="59" t="s">
        <v>11237</v>
      </c>
      <c r="BA1613" t="s">
        <v>5224</v>
      </c>
      <c r="BB1613" t="s">
        <v>5147</v>
      </c>
      <c r="BY1613" t="s">
        <v>5557</v>
      </c>
      <c r="BZ1613" t="s">
        <v>14505</v>
      </c>
    </row>
    <row r="1614" spans="12:78" x14ac:dyDescent="0.25">
      <c r="L1614" s="8"/>
      <c r="M1614" s="8"/>
      <c r="N1614" s="8"/>
      <c r="O1614" s="8"/>
      <c r="AE1614" t="s">
        <v>81</v>
      </c>
      <c r="AF1614" t="s">
        <v>10079</v>
      </c>
      <c r="AG1614" t="s">
        <v>29</v>
      </c>
      <c r="AH1614" t="s">
        <v>12185</v>
      </c>
      <c r="AI1614" t="s">
        <v>89</v>
      </c>
      <c r="AK1614" t="s">
        <v>12186</v>
      </c>
      <c r="AL1614" t="s">
        <v>91</v>
      </c>
      <c r="AN1614" s="59" t="s">
        <v>7952</v>
      </c>
      <c r="AP1614" s="59" t="s">
        <v>11238</v>
      </c>
      <c r="BA1614" t="s">
        <v>5225</v>
      </c>
      <c r="BB1614" t="s">
        <v>5147</v>
      </c>
      <c r="BY1614" t="s">
        <v>5496</v>
      </c>
      <c r="BZ1614" t="s">
        <v>14505</v>
      </c>
    </row>
    <row r="1615" spans="12:78" x14ac:dyDescent="0.25">
      <c r="L1615" s="8"/>
      <c r="M1615" s="8"/>
      <c r="N1615" s="8"/>
      <c r="O1615" s="8"/>
      <c r="AE1615" t="s">
        <v>81</v>
      </c>
      <c r="AF1615" t="s">
        <v>10037</v>
      </c>
      <c r="AG1615" t="s">
        <v>5494</v>
      </c>
      <c r="AH1615" t="s">
        <v>12187</v>
      </c>
      <c r="AI1615" t="s">
        <v>89</v>
      </c>
      <c r="AK1615" t="s">
        <v>12188</v>
      </c>
      <c r="AL1615" t="s">
        <v>91</v>
      </c>
      <c r="AN1615" s="59" t="s">
        <v>7952</v>
      </c>
      <c r="AP1615" s="59" t="s">
        <v>11239</v>
      </c>
      <c r="BA1615" t="s">
        <v>2417</v>
      </c>
      <c r="BB1615" t="s">
        <v>5147</v>
      </c>
      <c r="BY1615" t="s">
        <v>5481</v>
      </c>
      <c r="BZ1615" t="s">
        <v>14505</v>
      </c>
    </row>
    <row r="1616" spans="12:78" x14ac:dyDescent="0.25">
      <c r="L1616" s="8"/>
      <c r="M1616" s="8"/>
      <c r="N1616" s="8"/>
      <c r="O1616" s="8"/>
      <c r="AE1616" t="s">
        <v>81</v>
      </c>
      <c r="AF1616" t="s">
        <v>81</v>
      </c>
      <c r="AG1616" t="s">
        <v>81</v>
      </c>
      <c r="AH1616" t="s">
        <v>81</v>
      </c>
      <c r="AI1616" t="s">
        <v>89</v>
      </c>
      <c r="AK1616" t="s">
        <v>81</v>
      </c>
      <c r="AL1616" t="s">
        <v>91</v>
      </c>
      <c r="AN1616" s="59" t="s">
        <v>7952</v>
      </c>
      <c r="AP1616" s="59" t="s">
        <v>11240</v>
      </c>
      <c r="BA1616" t="s">
        <v>5226</v>
      </c>
      <c r="BB1616" t="s">
        <v>5147</v>
      </c>
      <c r="BY1616" t="s">
        <v>5462</v>
      </c>
      <c r="BZ1616" t="s">
        <v>14505</v>
      </c>
    </row>
    <row r="1617" spans="12:78" x14ac:dyDescent="0.25">
      <c r="L1617" s="8"/>
      <c r="M1617" s="8"/>
      <c r="N1617" s="8"/>
      <c r="O1617" s="8"/>
      <c r="AE1617" t="s">
        <v>81</v>
      </c>
      <c r="AF1617" t="s">
        <v>81</v>
      </c>
      <c r="AG1617" t="s">
        <v>81</v>
      </c>
      <c r="AH1617" t="s">
        <v>81</v>
      </c>
      <c r="AI1617" t="s">
        <v>89</v>
      </c>
      <c r="AK1617" t="s">
        <v>81</v>
      </c>
      <c r="AL1617" t="s">
        <v>91</v>
      </c>
      <c r="AN1617" s="59" t="s">
        <v>7952</v>
      </c>
      <c r="AP1617" s="59" t="s">
        <v>11241</v>
      </c>
      <c r="BA1617" t="s">
        <v>5227</v>
      </c>
      <c r="BB1617" t="s">
        <v>5147</v>
      </c>
      <c r="BY1617" t="s">
        <v>1689</v>
      </c>
      <c r="BZ1617" t="s">
        <v>14505</v>
      </c>
    </row>
    <row r="1618" spans="12:78" x14ac:dyDescent="0.25">
      <c r="L1618" s="8"/>
      <c r="M1618" s="8"/>
      <c r="N1618" s="8"/>
      <c r="O1618" s="8"/>
      <c r="AE1618" t="s">
        <v>81</v>
      </c>
      <c r="AF1618" t="s">
        <v>81</v>
      </c>
      <c r="AG1618" t="s">
        <v>81</v>
      </c>
      <c r="AH1618" t="s">
        <v>81</v>
      </c>
      <c r="AI1618" t="s">
        <v>89</v>
      </c>
      <c r="AK1618" t="s">
        <v>81</v>
      </c>
      <c r="AL1618" t="s">
        <v>91</v>
      </c>
      <c r="AN1618" s="59" t="s">
        <v>7952</v>
      </c>
      <c r="AP1618" s="59" t="s">
        <v>11242</v>
      </c>
      <c r="BA1618" t="s">
        <v>2409</v>
      </c>
      <c r="BB1618" t="s">
        <v>5147</v>
      </c>
      <c r="BY1618" t="s">
        <v>5471</v>
      </c>
      <c r="BZ1618" t="s">
        <v>14505</v>
      </c>
    </row>
    <row r="1619" spans="12:78" x14ac:dyDescent="0.25">
      <c r="L1619" s="8"/>
      <c r="M1619" s="8"/>
      <c r="N1619" s="8"/>
      <c r="O1619" s="8"/>
      <c r="AE1619" t="s">
        <v>81</v>
      </c>
      <c r="AF1619" t="s">
        <v>81</v>
      </c>
      <c r="AG1619" t="s">
        <v>81</v>
      </c>
      <c r="AH1619" t="s">
        <v>81</v>
      </c>
      <c r="AI1619" t="s">
        <v>89</v>
      </c>
      <c r="AK1619" t="s">
        <v>81</v>
      </c>
      <c r="AL1619" t="s">
        <v>91</v>
      </c>
      <c r="AN1619" s="59" t="s">
        <v>7952</v>
      </c>
      <c r="AP1619" s="59" t="s">
        <v>11243</v>
      </c>
      <c r="BA1619" t="s">
        <v>5228</v>
      </c>
      <c r="BB1619" t="s">
        <v>5147</v>
      </c>
      <c r="BY1619" t="s">
        <v>5479</v>
      </c>
      <c r="BZ1619" t="s">
        <v>14505</v>
      </c>
    </row>
    <row r="1620" spans="12:78" x14ac:dyDescent="0.25">
      <c r="L1620" s="8"/>
      <c r="M1620" s="8"/>
      <c r="N1620" s="8"/>
      <c r="O1620" s="8"/>
      <c r="AE1620" t="s">
        <v>81</v>
      </c>
      <c r="AF1620" t="s">
        <v>154</v>
      </c>
      <c r="AG1620" t="s">
        <v>155</v>
      </c>
      <c r="AH1620" t="s">
        <v>81</v>
      </c>
      <c r="AI1620" t="s">
        <v>89</v>
      </c>
      <c r="AK1620" t="s">
        <v>81</v>
      </c>
      <c r="AL1620" t="s">
        <v>91</v>
      </c>
      <c r="AN1620" s="59" t="s">
        <v>7952</v>
      </c>
      <c r="AP1620" s="59" t="s">
        <v>11244</v>
      </c>
      <c r="BA1620" t="s">
        <v>5229</v>
      </c>
      <c r="BB1620" t="s">
        <v>5147</v>
      </c>
      <c r="BY1620" t="s">
        <v>5470</v>
      </c>
      <c r="BZ1620" t="s">
        <v>14505</v>
      </c>
    </row>
    <row r="1621" spans="12:78" x14ac:dyDescent="0.25">
      <c r="L1621" s="8"/>
      <c r="M1621" s="8"/>
      <c r="N1621" s="8"/>
      <c r="O1621" s="8"/>
      <c r="AE1621" t="s">
        <v>12189</v>
      </c>
      <c r="AF1621" t="s">
        <v>86</v>
      </c>
      <c r="AG1621" t="s">
        <v>87</v>
      </c>
      <c r="AH1621" t="s">
        <v>12190</v>
      </c>
      <c r="AI1621" t="s">
        <v>89</v>
      </c>
      <c r="AK1621" t="s">
        <v>12191</v>
      </c>
      <c r="AL1621" t="s">
        <v>91</v>
      </c>
      <c r="AN1621" s="59" t="s">
        <v>12192</v>
      </c>
      <c r="AP1621" s="59" t="s">
        <v>11245</v>
      </c>
      <c r="BA1621" t="s">
        <v>5230</v>
      </c>
      <c r="BB1621" t="s">
        <v>5147</v>
      </c>
      <c r="BY1621" t="s">
        <v>25</v>
      </c>
      <c r="BZ1621" t="s">
        <v>14505</v>
      </c>
    </row>
    <row r="1622" spans="12:78" x14ac:dyDescent="0.25">
      <c r="L1622" s="8"/>
      <c r="M1622" s="8"/>
      <c r="N1622" s="8"/>
      <c r="O1622" s="8"/>
      <c r="AE1622" t="s">
        <v>81</v>
      </c>
      <c r="AF1622" t="s">
        <v>92</v>
      </c>
      <c r="AG1622" t="s">
        <v>93</v>
      </c>
      <c r="AH1622" t="s">
        <v>12193</v>
      </c>
      <c r="AI1622" t="s">
        <v>89</v>
      </c>
      <c r="AK1622" t="s">
        <v>12194</v>
      </c>
      <c r="AL1622" t="s">
        <v>91</v>
      </c>
      <c r="AN1622" s="59" t="s">
        <v>12192</v>
      </c>
      <c r="AP1622" s="59" t="s">
        <v>11246</v>
      </c>
      <c r="BA1622" t="s">
        <v>5231</v>
      </c>
      <c r="BB1622" t="s">
        <v>5147</v>
      </c>
      <c r="BY1622" t="s">
        <v>1693</v>
      </c>
      <c r="BZ1622" t="s">
        <v>14505</v>
      </c>
    </row>
    <row r="1623" spans="12:78" x14ac:dyDescent="0.25">
      <c r="L1623" s="8"/>
      <c r="M1623" s="8"/>
      <c r="N1623" s="8"/>
      <c r="O1623" s="8"/>
      <c r="AE1623" t="s">
        <v>81</v>
      </c>
      <c r="AF1623" t="s">
        <v>96</v>
      </c>
      <c r="AG1623" t="s">
        <v>97</v>
      </c>
      <c r="AH1623" t="s">
        <v>12195</v>
      </c>
      <c r="AI1623" t="s">
        <v>89</v>
      </c>
      <c r="AK1623" t="s">
        <v>12196</v>
      </c>
      <c r="AL1623" t="s">
        <v>91</v>
      </c>
      <c r="AN1623" s="59" t="s">
        <v>12192</v>
      </c>
      <c r="AP1623" s="59" t="s">
        <v>11247</v>
      </c>
      <c r="BA1623" t="s">
        <v>5232</v>
      </c>
      <c r="BB1623" t="s">
        <v>5147</v>
      </c>
      <c r="BY1623" t="s">
        <v>5468</v>
      </c>
      <c r="BZ1623" t="s">
        <v>14505</v>
      </c>
    </row>
    <row r="1624" spans="12:78" x14ac:dyDescent="0.25">
      <c r="L1624" s="8"/>
      <c r="M1624" s="8"/>
      <c r="N1624" s="8"/>
      <c r="O1624" s="8"/>
      <c r="AE1624" t="s">
        <v>81</v>
      </c>
      <c r="AF1624" t="s">
        <v>100</v>
      </c>
      <c r="AG1624" t="s">
        <v>101</v>
      </c>
      <c r="AH1624" t="s">
        <v>12197</v>
      </c>
      <c r="AI1624" t="s">
        <v>89</v>
      </c>
      <c r="AK1624" t="s">
        <v>12198</v>
      </c>
      <c r="AL1624" t="s">
        <v>91</v>
      </c>
      <c r="AN1624" s="59" t="s">
        <v>12192</v>
      </c>
      <c r="AP1624" s="59" t="s">
        <v>11248</v>
      </c>
      <c r="BA1624" t="s">
        <v>5233</v>
      </c>
      <c r="BB1624" t="s">
        <v>5147</v>
      </c>
      <c r="BY1624" t="s">
        <v>31</v>
      </c>
      <c r="BZ1624" t="s">
        <v>14505</v>
      </c>
    </row>
    <row r="1625" spans="12:78" x14ac:dyDescent="0.25">
      <c r="L1625" s="8"/>
      <c r="M1625" s="8"/>
      <c r="N1625" s="8"/>
      <c r="O1625" s="8"/>
      <c r="AE1625" t="s">
        <v>81</v>
      </c>
      <c r="AF1625" t="s">
        <v>104</v>
      </c>
      <c r="AG1625" t="s">
        <v>105</v>
      </c>
      <c r="AH1625" t="s">
        <v>12199</v>
      </c>
      <c r="AI1625" t="s">
        <v>89</v>
      </c>
      <c r="AK1625" t="s">
        <v>12200</v>
      </c>
      <c r="AL1625" t="s">
        <v>91</v>
      </c>
      <c r="AN1625" s="59" t="s">
        <v>12192</v>
      </c>
      <c r="AP1625" s="59" t="s">
        <v>11249</v>
      </c>
      <c r="BA1625" t="s">
        <v>5234</v>
      </c>
      <c r="BB1625" t="s">
        <v>5147</v>
      </c>
      <c r="BY1625" t="s">
        <v>30</v>
      </c>
      <c r="BZ1625" t="s">
        <v>14505</v>
      </c>
    </row>
    <row r="1626" spans="12:78" x14ac:dyDescent="0.25">
      <c r="L1626" s="8"/>
      <c r="M1626" s="8"/>
      <c r="N1626" s="8"/>
      <c r="O1626" s="8"/>
      <c r="AE1626" t="s">
        <v>81</v>
      </c>
      <c r="AF1626" t="s">
        <v>108</v>
      </c>
      <c r="AG1626" t="s">
        <v>109</v>
      </c>
      <c r="AH1626" t="s">
        <v>12201</v>
      </c>
      <c r="AI1626" t="s">
        <v>89</v>
      </c>
      <c r="AK1626" t="s">
        <v>12202</v>
      </c>
      <c r="AL1626" t="s">
        <v>91</v>
      </c>
      <c r="AN1626" s="59" t="s">
        <v>12192</v>
      </c>
      <c r="AP1626" s="59" t="s">
        <v>11250</v>
      </c>
      <c r="BA1626" t="s">
        <v>5235</v>
      </c>
      <c r="BB1626" t="s">
        <v>5147</v>
      </c>
      <c r="BY1626" t="s">
        <v>5498</v>
      </c>
      <c r="BZ1626" t="s">
        <v>14505</v>
      </c>
    </row>
    <row r="1627" spans="12:78" x14ac:dyDescent="0.25">
      <c r="L1627" s="8"/>
      <c r="M1627" s="8"/>
      <c r="N1627" s="8"/>
      <c r="O1627" s="8"/>
      <c r="AE1627" t="s">
        <v>81</v>
      </c>
      <c r="AF1627" t="s">
        <v>81</v>
      </c>
      <c r="AG1627" t="s">
        <v>81</v>
      </c>
      <c r="AH1627" t="s">
        <v>81</v>
      </c>
      <c r="AI1627" t="s">
        <v>89</v>
      </c>
      <c r="AK1627" t="s">
        <v>81</v>
      </c>
      <c r="AL1627" t="s">
        <v>91</v>
      </c>
      <c r="AN1627" s="59" t="s">
        <v>12192</v>
      </c>
      <c r="AP1627" s="59" t="s">
        <v>11251</v>
      </c>
      <c r="BA1627" t="s">
        <v>5236</v>
      </c>
      <c r="BB1627" t="s">
        <v>5147</v>
      </c>
      <c r="BY1627" t="s">
        <v>1721</v>
      </c>
      <c r="BZ1627" t="s">
        <v>14505</v>
      </c>
    </row>
    <row r="1628" spans="12:78" x14ac:dyDescent="0.25">
      <c r="L1628" s="8"/>
      <c r="M1628" s="8"/>
      <c r="N1628" s="8"/>
      <c r="O1628" s="8"/>
      <c r="AE1628" t="s">
        <v>81</v>
      </c>
      <c r="AF1628" t="s">
        <v>81</v>
      </c>
      <c r="AG1628" t="s">
        <v>81</v>
      </c>
      <c r="AH1628" t="s">
        <v>81</v>
      </c>
      <c r="AI1628" t="s">
        <v>89</v>
      </c>
      <c r="AK1628" t="s">
        <v>81</v>
      </c>
      <c r="AL1628" t="s">
        <v>91</v>
      </c>
      <c r="AN1628" s="59" t="s">
        <v>12192</v>
      </c>
      <c r="AP1628" s="59" t="s">
        <v>11252</v>
      </c>
      <c r="BA1628" t="s">
        <v>5237</v>
      </c>
      <c r="BB1628" t="s">
        <v>5147</v>
      </c>
      <c r="BY1628" t="s">
        <v>5460</v>
      </c>
      <c r="BZ1628" t="s">
        <v>14505</v>
      </c>
    </row>
    <row r="1629" spans="12:78" x14ac:dyDescent="0.25">
      <c r="L1629" s="8"/>
      <c r="M1629" s="8"/>
      <c r="N1629" s="8"/>
      <c r="O1629" s="8"/>
      <c r="AE1629" t="s">
        <v>81</v>
      </c>
      <c r="AF1629" t="s">
        <v>81</v>
      </c>
      <c r="AG1629" t="s">
        <v>81</v>
      </c>
      <c r="AH1629" t="s">
        <v>81</v>
      </c>
      <c r="AI1629" t="s">
        <v>89</v>
      </c>
      <c r="AK1629" t="s">
        <v>81</v>
      </c>
      <c r="AL1629" t="s">
        <v>91</v>
      </c>
      <c r="AN1629" s="59" t="s">
        <v>12192</v>
      </c>
      <c r="AP1629" s="59" t="s">
        <v>11253</v>
      </c>
      <c r="BA1629" t="s">
        <v>5238</v>
      </c>
      <c r="BB1629" t="s">
        <v>5147</v>
      </c>
      <c r="BY1629" t="s">
        <v>5955</v>
      </c>
      <c r="BZ1629" t="s">
        <v>14505</v>
      </c>
    </row>
    <row r="1630" spans="12:78" x14ac:dyDescent="0.25">
      <c r="L1630" s="8"/>
      <c r="M1630" s="8"/>
      <c r="N1630" s="8"/>
      <c r="O1630" s="8"/>
      <c r="AE1630" t="s">
        <v>81</v>
      </c>
      <c r="AF1630" t="s">
        <v>81</v>
      </c>
      <c r="AG1630" t="s">
        <v>81</v>
      </c>
      <c r="AH1630" t="s">
        <v>81</v>
      </c>
      <c r="AI1630" t="s">
        <v>89</v>
      </c>
      <c r="AK1630" t="s">
        <v>81</v>
      </c>
      <c r="AL1630" t="s">
        <v>91</v>
      </c>
      <c r="AN1630" s="59" t="s">
        <v>12192</v>
      </c>
      <c r="AP1630" s="59" t="s">
        <v>11254</v>
      </c>
      <c r="BA1630" t="s">
        <v>5239</v>
      </c>
      <c r="BB1630" t="s">
        <v>5147</v>
      </c>
      <c r="BY1630" t="s">
        <v>5467</v>
      </c>
      <c r="BZ1630" t="s">
        <v>14505</v>
      </c>
    </row>
    <row r="1631" spans="12:78" x14ac:dyDescent="0.25">
      <c r="L1631" s="8"/>
      <c r="M1631" s="8"/>
      <c r="N1631" s="8"/>
      <c r="O1631" s="8"/>
      <c r="AE1631" t="s">
        <v>81</v>
      </c>
      <c r="AF1631" t="s">
        <v>81</v>
      </c>
      <c r="AG1631" t="s">
        <v>81</v>
      </c>
      <c r="AH1631" t="s">
        <v>81</v>
      </c>
      <c r="AI1631" t="s">
        <v>89</v>
      </c>
      <c r="AK1631" t="s">
        <v>81</v>
      </c>
      <c r="AL1631" t="s">
        <v>91</v>
      </c>
      <c r="AN1631" s="59" t="s">
        <v>12192</v>
      </c>
      <c r="AP1631" s="59" t="s">
        <v>11255</v>
      </c>
      <c r="BA1631" t="s">
        <v>5240</v>
      </c>
      <c r="BB1631" t="s">
        <v>5147</v>
      </c>
      <c r="BY1631" t="s">
        <v>34</v>
      </c>
      <c r="BZ1631" t="s">
        <v>14505</v>
      </c>
    </row>
    <row r="1632" spans="12:78" x14ac:dyDescent="0.25">
      <c r="L1632" s="8"/>
      <c r="M1632" s="8"/>
      <c r="N1632" s="8"/>
      <c r="O1632" s="8"/>
      <c r="AE1632" t="s">
        <v>81</v>
      </c>
      <c r="AF1632" t="s">
        <v>81</v>
      </c>
      <c r="AG1632" t="s">
        <v>81</v>
      </c>
      <c r="AH1632" t="s">
        <v>81</v>
      </c>
      <c r="AI1632" t="s">
        <v>89</v>
      </c>
      <c r="AK1632" t="s">
        <v>81</v>
      </c>
      <c r="AL1632" t="s">
        <v>91</v>
      </c>
      <c r="AN1632" s="59" t="s">
        <v>12192</v>
      </c>
      <c r="AP1632" s="59" t="s">
        <v>11256</v>
      </c>
      <c r="BA1632" t="s">
        <v>5241</v>
      </c>
      <c r="BB1632" t="s">
        <v>5147</v>
      </c>
      <c r="BY1632" t="s">
        <v>5493</v>
      </c>
      <c r="BZ1632" t="s">
        <v>14505</v>
      </c>
    </row>
    <row r="1633" spans="12:78" x14ac:dyDescent="0.25">
      <c r="L1633" s="8"/>
      <c r="M1633" s="8"/>
      <c r="N1633" s="8"/>
      <c r="O1633" s="8"/>
      <c r="AE1633" t="s">
        <v>81</v>
      </c>
      <c r="AF1633" t="s">
        <v>81</v>
      </c>
      <c r="AG1633" t="s">
        <v>81</v>
      </c>
      <c r="AH1633" t="s">
        <v>81</v>
      </c>
      <c r="AI1633" t="s">
        <v>89</v>
      </c>
      <c r="AK1633" t="s">
        <v>81</v>
      </c>
      <c r="AL1633" t="s">
        <v>91</v>
      </c>
      <c r="AN1633" s="59" t="s">
        <v>12192</v>
      </c>
      <c r="AP1633" s="59" t="s">
        <v>11257</v>
      </c>
      <c r="BA1633" t="s">
        <v>5242</v>
      </c>
      <c r="BB1633" t="s">
        <v>5147</v>
      </c>
      <c r="BY1633" t="s">
        <v>5469</v>
      </c>
      <c r="BZ1633" t="s">
        <v>14505</v>
      </c>
    </row>
    <row r="1634" spans="12:78" x14ac:dyDescent="0.25">
      <c r="L1634" s="8"/>
      <c r="M1634" s="8"/>
      <c r="N1634" s="8"/>
      <c r="O1634" s="8"/>
      <c r="AE1634" t="s">
        <v>81</v>
      </c>
      <c r="AF1634" t="s">
        <v>154</v>
      </c>
      <c r="AG1634" t="s">
        <v>155</v>
      </c>
      <c r="AH1634" t="s">
        <v>12203</v>
      </c>
      <c r="AI1634" t="s">
        <v>89</v>
      </c>
      <c r="AK1634" t="s">
        <v>12204</v>
      </c>
      <c r="AL1634" t="s">
        <v>91</v>
      </c>
      <c r="AN1634" s="59" t="s">
        <v>12192</v>
      </c>
      <c r="AP1634" s="59" t="s">
        <v>11258</v>
      </c>
      <c r="BA1634" t="s">
        <v>5243</v>
      </c>
      <c r="BB1634" t="s">
        <v>5147</v>
      </c>
      <c r="BY1634" t="s">
        <v>33</v>
      </c>
      <c r="BZ1634" t="s">
        <v>14505</v>
      </c>
    </row>
    <row r="1635" spans="12:78" x14ac:dyDescent="0.25">
      <c r="L1635" s="8"/>
      <c r="M1635" s="8"/>
      <c r="N1635" s="8"/>
      <c r="O1635" s="8"/>
      <c r="AE1635" t="s">
        <v>12205</v>
      </c>
      <c r="AF1635" t="s">
        <v>81</v>
      </c>
      <c r="AG1635" t="s">
        <v>81</v>
      </c>
      <c r="AH1635" t="s">
        <v>81</v>
      </c>
      <c r="AI1635" t="s">
        <v>89</v>
      </c>
      <c r="AK1635" t="s">
        <v>81</v>
      </c>
      <c r="AL1635" t="s">
        <v>91</v>
      </c>
      <c r="AN1635" s="59" t="s">
        <v>12192</v>
      </c>
      <c r="AP1635" s="59" t="s">
        <v>11259</v>
      </c>
      <c r="BA1635" t="s">
        <v>5244</v>
      </c>
      <c r="BB1635" t="s">
        <v>5147</v>
      </c>
      <c r="BY1635" t="s">
        <v>5490</v>
      </c>
      <c r="BZ1635" t="s">
        <v>14505</v>
      </c>
    </row>
    <row r="1636" spans="12:78" x14ac:dyDescent="0.25">
      <c r="L1636" s="8"/>
      <c r="M1636" s="8"/>
      <c r="N1636" s="8"/>
      <c r="O1636" s="8"/>
      <c r="AN1636" s="59" t="s">
        <v>12192</v>
      </c>
      <c r="AP1636" s="59" t="s">
        <v>11260</v>
      </c>
      <c r="BA1636" t="s">
        <v>5245</v>
      </c>
      <c r="BB1636" t="s">
        <v>5147</v>
      </c>
      <c r="BY1636" t="s">
        <v>5489</v>
      </c>
      <c r="BZ1636" t="s">
        <v>14505</v>
      </c>
    </row>
    <row r="1637" spans="12:78" x14ac:dyDescent="0.25">
      <c r="L1637" s="8"/>
      <c r="M1637" s="8"/>
      <c r="N1637" s="8"/>
      <c r="O1637" s="8"/>
      <c r="AE1637" t="s">
        <v>1667</v>
      </c>
      <c r="AF1637" t="s">
        <v>86</v>
      </c>
      <c r="AG1637" t="s">
        <v>87</v>
      </c>
      <c r="AH1637" t="s">
        <v>1799</v>
      </c>
      <c r="AI1637" t="s">
        <v>845</v>
      </c>
      <c r="AK1637" t="s">
        <v>1800</v>
      </c>
      <c r="AL1637" t="s">
        <v>9640</v>
      </c>
      <c r="AN1637" s="59" t="s">
        <v>12206</v>
      </c>
      <c r="AP1637" s="59" t="s">
        <v>11261</v>
      </c>
      <c r="BA1637" t="s">
        <v>5246</v>
      </c>
      <c r="BB1637" t="s">
        <v>5247</v>
      </c>
      <c r="BY1637" t="s">
        <v>5395</v>
      </c>
      <c r="BZ1637" t="s">
        <v>14505</v>
      </c>
    </row>
    <row r="1638" spans="12:78" x14ac:dyDescent="0.25">
      <c r="L1638" s="8"/>
      <c r="M1638" s="8"/>
      <c r="N1638" s="8"/>
      <c r="O1638" s="8"/>
      <c r="AE1638" t="s">
        <v>81</v>
      </c>
      <c r="AF1638" t="s">
        <v>92</v>
      </c>
      <c r="AG1638" t="s">
        <v>93</v>
      </c>
      <c r="AH1638" t="s">
        <v>81</v>
      </c>
      <c r="AI1638" t="s">
        <v>845</v>
      </c>
      <c r="AK1638" t="s">
        <v>81</v>
      </c>
      <c r="AL1638" t="s">
        <v>9640</v>
      </c>
      <c r="AN1638" s="59" t="s">
        <v>12206</v>
      </c>
      <c r="AP1638" s="59" t="s">
        <v>11262</v>
      </c>
      <c r="BA1638" t="s">
        <v>5248</v>
      </c>
      <c r="BB1638" t="s">
        <v>5247</v>
      </c>
      <c r="BY1638" t="s">
        <v>5539</v>
      </c>
      <c r="BZ1638" t="s">
        <v>14505</v>
      </c>
    </row>
    <row r="1639" spans="12:78" x14ac:dyDescent="0.25">
      <c r="L1639" s="8"/>
      <c r="M1639" s="8"/>
      <c r="N1639" s="8"/>
      <c r="O1639" s="8"/>
      <c r="AE1639" t="s">
        <v>81</v>
      </c>
      <c r="AF1639" t="s">
        <v>96</v>
      </c>
      <c r="AG1639" t="s">
        <v>97</v>
      </c>
      <c r="AH1639" t="s">
        <v>81</v>
      </c>
      <c r="AI1639" t="s">
        <v>845</v>
      </c>
      <c r="AK1639" t="s">
        <v>81</v>
      </c>
      <c r="AL1639" t="s">
        <v>9640</v>
      </c>
      <c r="AN1639" s="59" t="s">
        <v>12206</v>
      </c>
      <c r="AP1639" s="59" t="s">
        <v>11263</v>
      </c>
      <c r="BA1639" t="s">
        <v>5249</v>
      </c>
      <c r="BB1639" t="s">
        <v>5247</v>
      </c>
      <c r="BY1639" t="s">
        <v>13231</v>
      </c>
      <c r="BZ1639" t="s">
        <v>14505</v>
      </c>
    </row>
    <row r="1640" spans="12:78" x14ac:dyDescent="0.25">
      <c r="L1640" s="8"/>
      <c r="M1640" s="8"/>
      <c r="N1640" s="8"/>
      <c r="O1640" s="8"/>
      <c r="AE1640" t="s">
        <v>81</v>
      </c>
      <c r="AF1640" t="s">
        <v>100</v>
      </c>
      <c r="AG1640" t="s">
        <v>101</v>
      </c>
      <c r="AH1640" t="s">
        <v>81</v>
      </c>
      <c r="AI1640" t="s">
        <v>845</v>
      </c>
      <c r="AK1640" t="s">
        <v>81</v>
      </c>
      <c r="AL1640" t="s">
        <v>9640</v>
      </c>
      <c r="AN1640" s="59" t="s">
        <v>12206</v>
      </c>
      <c r="AP1640" s="59" t="s">
        <v>11264</v>
      </c>
      <c r="BA1640" t="s">
        <v>5250</v>
      </c>
      <c r="BB1640" t="s">
        <v>5247</v>
      </c>
      <c r="BY1640" t="s">
        <v>5556</v>
      </c>
      <c r="BZ1640" t="s">
        <v>14505</v>
      </c>
    </row>
    <row r="1641" spans="12:78" x14ac:dyDescent="0.25">
      <c r="L1641" s="8"/>
      <c r="M1641" s="8"/>
      <c r="N1641" s="8"/>
      <c r="O1641" s="8"/>
      <c r="AE1641" t="s">
        <v>81</v>
      </c>
      <c r="AF1641" t="s">
        <v>104</v>
      </c>
      <c r="AG1641" t="s">
        <v>105</v>
      </c>
      <c r="AH1641" t="s">
        <v>81</v>
      </c>
      <c r="AI1641" t="s">
        <v>845</v>
      </c>
      <c r="AK1641" t="s">
        <v>81</v>
      </c>
      <c r="AL1641" t="s">
        <v>9640</v>
      </c>
      <c r="AN1641" s="59" t="s">
        <v>12206</v>
      </c>
      <c r="AP1641" s="59" t="s">
        <v>11265</v>
      </c>
      <c r="BA1641">
        <v>243418</v>
      </c>
      <c r="BB1641" t="s">
        <v>5247</v>
      </c>
      <c r="BY1641" t="s">
        <v>6606</v>
      </c>
      <c r="BZ1641" t="s">
        <v>14505</v>
      </c>
    </row>
    <row r="1642" spans="12:78" x14ac:dyDescent="0.25">
      <c r="L1642" s="8"/>
      <c r="M1642" s="8"/>
      <c r="N1642" s="8"/>
      <c r="O1642" s="8"/>
      <c r="AE1642" t="s">
        <v>81</v>
      </c>
      <c r="AF1642" t="s">
        <v>108</v>
      </c>
      <c r="AG1642" t="s">
        <v>109</v>
      </c>
      <c r="AH1642" t="s">
        <v>81</v>
      </c>
      <c r="AI1642" t="s">
        <v>845</v>
      </c>
      <c r="AK1642" t="s">
        <v>81</v>
      </c>
      <c r="AL1642" t="s">
        <v>9640</v>
      </c>
      <c r="AN1642" s="59" t="s">
        <v>12206</v>
      </c>
      <c r="AP1642" s="59" t="s">
        <v>11266</v>
      </c>
      <c r="BA1642" t="s">
        <v>5251</v>
      </c>
      <c r="BB1642" t="s">
        <v>5247</v>
      </c>
      <c r="BY1642" t="s">
        <v>5552</v>
      </c>
      <c r="BZ1642" t="s">
        <v>14505</v>
      </c>
    </row>
    <row r="1643" spans="12:78" x14ac:dyDescent="0.25">
      <c r="L1643" s="8"/>
      <c r="M1643" s="8"/>
      <c r="N1643" s="8"/>
      <c r="O1643" s="8"/>
      <c r="AE1643" t="s">
        <v>81</v>
      </c>
      <c r="AF1643" t="s">
        <v>1801</v>
      </c>
      <c r="AG1643" t="s">
        <v>841</v>
      </c>
      <c r="AH1643" t="s">
        <v>81</v>
      </c>
      <c r="AI1643" t="s">
        <v>845</v>
      </c>
      <c r="AK1643" t="s">
        <v>81</v>
      </c>
      <c r="AL1643" t="s">
        <v>9640</v>
      </c>
      <c r="AN1643" s="59" t="s">
        <v>12206</v>
      </c>
      <c r="AP1643" s="59" t="s">
        <v>11267</v>
      </c>
      <c r="BA1643">
        <v>245209</v>
      </c>
      <c r="BB1643" t="s">
        <v>5247</v>
      </c>
      <c r="BY1643" t="s">
        <v>5474</v>
      </c>
      <c r="BZ1643" t="s">
        <v>14505</v>
      </c>
    </row>
    <row r="1644" spans="12:78" x14ac:dyDescent="0.25">
      <c r="L1644" s="8"/>
      <c r="M1644" s="8"/>
      <c r="N1644" s="8"/>
      <c r="O1644" s="8"/>
      <c r="AE1644" t="s">
        <v>81</v>
      </c>
      <c r="AF1644" t="s">
        <v>1801</v>
      </c>
      <c r="AG1644" t="s">
        <v>841</v>
      </c>
      <c r="AH1644" t="s">
        <v>81</v>
      </c>
      <c r="AI1644" t="s">
        <v>845</v>
      </c>
      <c r="AK1644" t="s">
        <v>81</v>
      </c>
      <c r="AL1644" t="s">
        <v>9640</v>
      </c>
      <c r="AN1644" s="59" t="s">
        <v>12206</v>
      </c>
      <c r="AP1644" s="59" t="s">
        <v>11268</v>
      </c>
      <c r="BA1644" t="s">
        <v>5252</v>
      </c>
      <c r="BB1644" t="s">
        <v>5247</v>
      </c>
      <c r="BY1644" t="s">
        <v>5508</v>
      </c>
      <c r="BZ1644" t="s">
        <v>14505</v>
      </c>
    </row>
    <row r="1645" spans="12:78" x14ac:dyDescent="0.25">
      <c r="L1645" s="8"/>
      <c r="M1645" s="8"/>
      <c r="N1645" s="8"/>
      <c r="O1645" s="8"/>
      <c r="AE1645" t="s">
        <v>81</v>
      </c>
      <c r="AF1645" t="s">
        <v>1801</v>
      </c>
      <c r="AG1645" t="s">
        <v>841</v>
      </c>
      <c r="AH1645" t="s">
        <v>81</v>
      </c>
      <c r="AI1645" t="s">
        <v>845</v>
      </c>
      <c r="AK1645" t="s">
        <v>81</v>
      </c>
      <c r="AL1645" t="s">
        <v>9640</v>
      </c>
      <c r="AN1645" s="59" t="s">
        <v>12206</v>
      </c>
      <c r="AP1645" s="59" t="s">
        <v>11269</v>
      </c>
      <c r="BA1645" t="s">
        <v>5253</v>
      </c>
      <c r="BB1645" t="s">
        <v>5247</v>
      </c>
      <c r="BY1645" t="s">
        <v>5512</v>
      </c>
      <c r="BZ1645" t="s">
        <v>14505</v>
      </c>
    </row>
    <row r="1646" spans="12:78" x14ac:dyDescent="0.25">
      <c r="L1646" s="8"/>
      <c r="M1646" s="8"/>
      <c r="N1646" s="8"/>
      <c r="O1646" s="8"/>
      <c r="AE1646" t="s">
        <v>81</v>
      </c>
      <c r="AF1646" t="s">
        <v>81</v>
      </c>
      <c r="AG1646" t="s">
        <v>81</v>
      </c>
      <c r="AH1646" t="s">
        <v>81</v>
      </c>
      <c r="AI1646" t="s">
        <v>845</v>
      </c>
      <c r="AK1646" t="s">
        <v>81</v>
      </c>
      <c r="AL1646" t="s">
        <v>9640</v>
      </c>
      <c r="AN1646" s="59" t="s">
        <v>12206</v>
      </c>
      <c r="AP1646" s="59" t="s">
        <v>11270</v>
      </c>
      <c r="BA1646" t="s">
        <v>5254</v>
      </c>
      <c r="BB1646" t="s">
        <v>5247</v>
      </c>
      <c r="BY1646" t="s">
        <v>5507</v>
      </c>
      <c r="BZ1646" t="s">
        <v>14505</v>
      </c>
    </row>
    <row r="1647" spans="12:78" x14ac:dyDescent="0.25">
      <c r="L1647" s="8"/>
      <c r="M1647" s="8"/>
      <c r="N1647" s="8"/>
      <c r="O1647" s="8"/>
      <c r="AE1647" t="s">
        <v>81</v>
      </c>
      <c r="AF1647" t="s">
        <v>81</v>
      </c>
      <c r="AG1647" t="s">
        <v>81</v>
      </c>
      <c r="AH1647" t="s">
        <v>81</v>
      </c>
      <c r="AI1647" t="s">
        <v>845</v>
      </c>
      <c r="AK1647" t="s">
        <v>81</v>
      </c>
      <c r="AL1647" t="s">
        <v>9640</v>
      </c>
      <c r="AN1647" s="59" t="s">
        <v>12206</v>
      </c>
      <c r="AP1647" s="59" t="s">
        <v>11271</v>
      </c>
      <c r="BA1647" t="s">
        <v>5255</v>
      </c>
      <c r="BB1647" t="s">
        <v>5247</v>
      </c>
      <c r="BY1647" t="s">
        <v>5511</v>
      </c>
      <c r="BZ1647" t="s">
        <v>14505</v>
      </c>
    </row>
    <row r="1648" spans="12:78" x14ac:dyDescent="0.25">
      <c r="L1648" s="8"/>
      <c r="M1648" s="8"/>
      <c r="N1648" s="8"/>
      <c r="O1648" s="8"/>
      <c r="AE1648" t="s">
        <v>81</v>
      </c>
      <c r="AF1648" t="s">
        <v>81</v>
      </c>
      <c r="AG1648" t="s">
        <v>81</v>
      </c>
      <c r="AH1648" t="s">
        <v>81</v>
      </c>
      <c r="AI1648" t="s">
        <v>845</v>
      </c>
      <c r="AK1648" t="s">
        <v>81</v>
      </c>
      <c r="AL1648" t="s">
        <v>9640</v>
      </c>
      <c r="AN1648" s="59" t="s">
        <v>12206</v>
      </c>
      <c r="AP1648" s="59" t="s">
        <v>11272</v>
      </c>
      <c r="BA1648" t="s">
        <v>5256</v>
      </c>
      <c r="BB1648" t="s">
        <v>5247</v>
      </c>
      <c r="BY1648" t="s">
        <v>40</v>
      </c>
      <c r="BZ1648" t="s">
        <v>14505</v>
      </c>
    </row>
    <row r="1649" spans="12:78" x14ac:dyDescent="0.25">
      <c r="L1649" s="8"/>
      <c r="M1649" s="8"/>
      <c r="N1649" s="8"/>
      <c r="O1649" s="8"/>
      <c r="AE1649" t="s">
        <v>81</v>
      </c>
      <c r="AF1649" t="s">
        <v>81</v>
      </c>
      <c r="AG1649" t="s">
        <v>81</v>
      </c>
      <c r="AH1649" t="s">
        <v>81</v>
      </c>
      <c r="AI1649" t="s">
        <v>845</v>
      </c>
      <c r="AK1649" t="s">
        <v>81</v>
      </c>
      <c r="AL1649" t="s">
        <v>9640</v>
      </c>
      <c r="AN1649" s="59" t="s">
        <v>12206</v>
      </c>
      <c r="AP1649" s="59" t="s">
        <v>11273</v>
      </c>
      <c r="BA1649" t="s">
        <v>5257</v>
      </c>
      <c r="BB1649" t="s">
        <v>5247</v>
      </c>
      <c r="BY1649" t="s">
        <v>1725</v>
      </c>
      <c r="BZ1649" t="s">
        <v>14505</v>
      </c>
    </row>
    <row r="1650" spans="12:78" x14ac:dyDescent="0.25">
      <c r="L1650" s="8"/>
      <c r="M1650" s="8"/>
      <c r="N1650" s="8"/>
      <c r="O1650" s="8"/>
      <c r="AE1650" t="s">
        <v>81</v>
      </c>
      <c r="AF1650" t="s">
        <v>81</v>
      </c>
      <c r="AG1650" t="s">
        <v>81</v>
      </c>
      <c r="AH1650" t="s">
        <v>81</v>
      </c>
      <c r="AI1650" t="s">
        <v>845</v>
      </c>
      <c r="AK1650" t="s">
        <v>81</v>
      </c>
      <c r="AL1650" t="s">
        <v>9640</v>
      </c>
      <c r="AN1650" s="59" t="s">
        <v>12206</v>
      </c>
      <c r="AP1650" s="59" t="s">
        <v>11274</v>
      </c>
      <c r="BA1650" t="s">
        <v>5258</v>
      </c>
      <c r="BB1650" t="s">
        <v>5247</v>
      </c>
      <c r="BY1650" t="s">
        <v>5506</v>
      </c>
      <c r="BZ1650" t="s">
        <v>14505</v>
      </c>
    </row>
    <row r="1651" spans="12:78" x14ac:dyDescent="0.25">
      <c r="L1651" s="8"/>
      <c r="M1651" s="8"/>
      <c r="N1651" s="8"/>
      <c r="O1651" s="8"/>
      <c r="AE1651" t="s">
        <v>81</v>
      </c>
      <c r="AF1651" t="s">
        <v>81</v>
      </c>
      <c r="AG1651" t="s">
        <v>81</v>
      </c>
      <c r="AH1651" t="s">
        <v>81</v>
      </c>
      <c r="AI1651" t="s">
        <v>845</v>
      </c>
      <c r="AK1651" t="s">
        <v>81</v>
      </c>
      <c r="AL1651" t="s">
        <v>9640</v>
      </c>
      <c r="AN1651" s="59" t="s">
        <v>12206</v>
      </c>
      <c r="AP1651" s="59" t="s">
        <v>11275</v>
      </c>
      <c r="BA1651" t="s">
        <v>5259</v>
      </c>
      <c r="BB1651" t="s">
        <v>5247</v>
      </c>
      <c r="BY1651" t="s">
        <v>1729</v>
      </c>
      <c r="BZ1651" t="s">
        <v>14505</v>
      </c>
    </row>
    <row r="1652" spans="12:78" x14ac:dyDescent="0.25">
      <c r="L1652" s="8"/>
      <c r="M1652" s="8"/>
      <c r="N1652" s="8"/>
      <c r="O1652" s="8"/>
      <c r="AE1652" t="s">
        <v>81</v>
      </c>
      <c r="AF1652" t="s">
        <v>81</v>
      </c>
      <c r="AG1652" t="s">
        <v>81</v>
      </c>
      <c r="AH1652" t="s">
        <v>81</v>
      </c>
      <c r="AI1652" t="s">
        <v>845</v>
      </c>
      <c r="AK1652" t="s">
        <v>81</v>
      </c>
      <c r="AL1652" t="s">
        <v>9640</v>
      </c>
      <c r="AN1652" s="59" t="s">
        <v>12206</v>
      </c>
      <c r="AP1652" s="59" t="s">
        <v>11276</v>
      </c>
      <c r="BA1652" t="s">
        <v>5260</v>
      </c>
      <c r="BB1652" t="s">
        <v>5247</v>
      </c>
      <c r="BY1652" t="s">
        <v>1793</v>
      </c>
      <c r="BZ1652" t="s">
        <v>14505</v>
      </c>
    </row>
    <row r="1653" spans="12:78" x14ac:dyDescent="0.25">
      <c r="L1653" s="8"/>
      <c r="M1653" s="8"/>
      <c r="N1653" s="8"/>
      <c r="O1653" s="8"/>
      <c r="AE1653" t="s">
        <v>81</v>
      </c>
      <c r="AF1653" t="s">
        <v>81</v>
      </c>
      <c r="AG1653" t="s">
        <v>81</v>
      </c>
      <c r="AH1653" t="s">
        <v>81</v>
      </c>
      <c r="AI1653" t="s">
        <v>845</v>
      </c>
      <c r="AK1653" t="s">
        <v>81</v>
      </c>
      <c r="AL1653" t="s">
        <v>9640</v>
      </c>
      <c r="AN1653" s="59" t="s">
        <v>12206</v>
      </c>
      <c r="AP1653" s="59" t="s">
        <v>11277</v>
      </c>
      <c r="BA1653" t="s">
        <v>5261</v>
      </c>
      <c r="BB1653" t="s">
        <v>5247</v>
      </c>
      <c r="BY1653" t="s">
        <v>5505</v>
      </c>
      <c r="BZ1653" t="s">
        <v>14505</v>
      </c>
    </row>
    <row r="1654" spans="12:78" x14ac:dyDescent="0.25">
      <c r="L1654" s="8"/>
      <c r="M1654" s="8"/>
      <c r="N1654" s="8"/>
      <c r="O1654" s="8"/>
      <c r="AE1654" t="s">
        <v>81</v>
      </c>
      <c r="AF1654" t="s">
        <v>81</v>
      </c>
      <c r="AG1654" t="s">
        <v>81</v>
      </c>
      <c r="AH1654" t="s">
        <v>81</v>
      </c>
      <c r="AI1654" t="s">
        <v>845</v>
      </c>
      <c r="AK1654" t="s">
        <v>81</v>
      </c>
      <c r="AL1654" t="s">
        <v>9640</v>
      </c>
      <c r="AN1654" s="59" t="s">
        <v>12206</v>
      </c>
      <c r="AP1654" s="59" t="s">
        <v>11278</v>
      </c>
      <c r="BA1654" t="s">
        <v>5262</v>
      </c>
      <c r="BB1654" t="s">
        <v>5247</v>
      </c>
      <c r="BY1654" t="s">
        <v>39</v>
      </c>
      <c r="BZ1654" t="s">
        <v>14505</v>
      </c>
    </row>
    <row r="1655" spans="12:78" x14ac:dyDescent="0.25">
      <c r="L1655" s="8"/>
      <c r="M1655" s="8"/>
      <c r="N1655" s="8"/>
      <c r="O1655" s="8"/>
      <c r="AE1655" t="s">
        <v>81</v>
      </c>
      <c r="AF1655" t="s">
        <v>81</v>
      </c>
      <c r="AG1655" t="s">
        <v>81</v>
      </c>
      <c r="AH1655" t="s">
        <v>81</v>
      </c>
      <c r="AI1655" t="s">
        <v>845</v>
      </c>
      <c r="AK1655" t="s">
        <v>81</v>
      </c>
      <c r="AL1655" t="s">
        <v>9640</v>
      </c>
      <c r="AN1655" s="59" t="s">
        <v>12206</v>
      </c>
      <c r="AP1655" s="59" t="s">
        <v>11279</v>
      </c>
      <c r="BA1655" t="s">
        <v>5263</v>
      </c>
      <c r="BB1655" t="s">
        <v>5247</v>
      </c>
      <c r="BY1655" t="s">
        <v>5510</v>
      </c>
      <c r="BZ1655" t="s">
        <v>14505</v>
      </c>
    </row>
    <row r="1656" spans="12:78" x14ac:dyDescent="0.25">
      <c r="L1656" s="8"/>
      <c r="M1656" s="8"/>
      <c r="N1656" s="8"/>
      <c r="O1656" s="8"/>
      <c r="AE1656" t="s">
        <v>81</v>
      </c>
      <c r="AF1656" t="s">
        <v>81</v>
      </c>
      <c r="AG1656" t="s">
        <v>81</v>
      </c>
      <c r="AH1656" t="s">
        <v>81</v>
      </c>
      <c r="AI1656" t="s">
        <v>845</v>
      </c>
      <c r="AK1656" t="s">
        <v>81</v>
      </c>
      <c r="AL1656" t="s">
        <v>9640</v>
      </c>
      <c r="AN1656" s="59" t="s">
        <v>12206</v>
      </c>
      <c r="AP1656" s="59" t="s">
        <v>11280</v>
      </c>
      <c r="BA1656" t="s">
        <v>5264</v>
      </c>
      <c r="BB1656" t="s">
        <v>5247</v>
      </c>
      <c r="BY1656" t="s">
        <v>1681</v>
      </c>
      <c r="BZ1656" t="s">
        <v>14506</v>
      </c>
    </row>
    <row r="1657" spans="12:78" x14ac:dyDescent="0.25">
      <c r="L1657" s="8"/>
      <c r="M1657" s="8"/>
      <c r="N1657" s="8"/>
      <c r="O1657" s="8"/>
      <c r="AE1657" t="s">
        <v>81</v>
      </c>
      <c r="AF1657" t="s">
        <v>81</v>
      </c>
      <c r="AG1657" t="s">
        <v>81</v>
      </c>
      <c r="AH1657" t="s">
        <v>81</v>
      </c>
      <c r="AI1657" t="s">
        <v>845</v>
      </c>
      <c r="AK1657" t="s">
        <v>81</v>
      </c>
      <c r="AL1657" t="s">
        <v>9640</v>
      </c>
      <c r="AN1657" s="59" t="s">
        <v>12206</v>
      </c>
      <c r="AP1657" s="59" t="s">
        <v>11281</v>
      </c>
      <c r="BA1657" t="s">
        <v>5265</v>
      </c>
      <c r="BB1657" t="s">
        <v>5247</v>
      </c>
      <c r="BY1657" t="s">
        <v>5504</v>
      </c>
      <c r="BZ1657" t="s">
        <v>14505</v>
      </c>
    </row>
    <row r="1658" spans="12:78" x14ac:dyDescent="0.25">
      <c r="L1658" s="8"/>
      <c r="M1658" s="8"/>
      <c r="N1658" s="8"/>
      <c r="O1658" s="8"/>
      <c r="AE1658" t="s">
        <v>81</v>
      </c>
      <c r="AF1658" t="s">
        <v>81</v>
      </c>
      <c r="AG1658" t="s">
        <v>81</v>
      </c>
      <c r="AH1658" t="s">
        <v>81</v>
      </c>
      <c r="AI1658" t="s">
        <v>845</v>
      </c>
      <c r="AK1658" t="s">
        <v>81</v>
      </c>
      <c r="AL1658" t="s">
        <v>9640</v>
      </c>
      <c r="AN1658" s="59" t="s">
        <v>12206</v>
      </c>
      <c r="AP1658" s="59" t="s">
        <v>11282</v>
      </c>
      <c r="BA1658" t="s">
        <v>5266</v>
      </c>
      <c r="BB1658" t="s">
        <v>5247</v>
      </c>
      <c r="BY1658" t="s">
        <v>46</v>
      </c>
      <c r="BZ1658" t="s">
        <v>14505</v>
      </c>
    </row>
    <row r="1659" spans="12:78" x14ac:dyDescent="0.25">
      <c r="L1659" s="8"/>
      <c r="M1659" s="8"/>
      <c r="N1659" s="8"/>
      <c r="O1659" s="8"/>
      <c r="AE1659" t="s">
        <v>81</v>
      </c>
      <c r="AF1659" t="s">
        <v>81</v>
      </c>
      <c r="AG1659" t="s">
        <v>81</v>
      </c>
      <c r="AH1659" t="s">
        <v>81</v>
      </c>
      <c r="AI1659" t="s">
        <v>845</v>
      </c>
      <c r="AK1659" t="s">
        <v>81</v>
      </c>
      <c r="AL1659" t="s">
        <v>9640</v>
      </c>
      <c r="AN1659" s="59" t="s">
        <v>12206</v>
      </c>
      <c r="AP1659" s="59" t="s">
        <v>11283</v>
      </c>
      <c r="BA1659" t="s">
        <v>5267</v>
      </c>
      <c r="BB1659" t="s">
        <v>5247</v>
      </c>
      <c r="BY1659" t="s">
        <v>38</v>
      </c>
      <c r="BZ1659" t="s">
        <v>14505</v>
      </c>
    </row>
    <row r="1660" spans="12:78" x14ac:dyDescent="0.25">
      <c r="L1660" s="8"/>
      <c r="M1660" s="8"/>
      <c r="N1660" s="8"/>
      <c r="O1660" s="8"/>
      <c r="AE1660" t="s">
        <v>81</v>
      </c>
      <c r="AF1660" t="s">
        <v>81</v>
      </c>
      <c r="AG1660" t="s">
        <v>81</v>
      </c>
      <c r="AH1660" t="s">
        <v>81</v>
      </c>
      <c r="AI1660" t="s">
        <v>845</v>
      </c>
      <c r="AK1660" t="s">
        <v>81</v>
      </c>
      <c r="AL1660" t="s">
        <v>9640</v>
      </c>
      <c r="AN1660" s="59" t="s">
        <v>12206</v>
      </c>
      <c r="AP1660" s="59" t="s">
        <v>11284</v>
      </c>
      <c r="BA1660" t="s">
        <v>5268</v>
      </c>
      <c r="BB1660" t="s">
        <v>5247</v>
      </c>
      <c r="BY1660" t="s">
        <v>1685</v>
      </c>
      <c r="BZ1660" t="s">
        <v>14505</v>
      </c>
    </row>
    <row r="1661" spans="12:78" x14ac:dyDescent="0.25">
      <c r="L1661" s="8"/>
      <c r="M1661" s="8"/>
      <c r="N1661" s="8"/>
      <c r="O1661" s="8"/>
      <c r="AE1661" t="s">
        <v>81</v>
      </c>
      <c r="AF1661" t="s">
        <v>81</v>
      </c>
      <c r="AG1661" t="s">
        <v>81</v>
      </c>
      <c r="AH1661" t="s">
        <v>81</v>
      </c>
      <c r="AI1661" t="s">
        <v>845</v>
      </c>
      <c r="AK1661" t="s">
        <v>81</v>
      </c>
      <c r="AL1661" t="s">
        <v>9640</v>
      </c>
      <c r="AN1661" s="59" t="s">
        <v>12206</v>
      </c>
      <c r="AP1661" s="59" t="s">
        <v>11285</v>
      </c>
      <c r="BA1661" t="s">
        <v>5269</v>
      </c>
      <c r="BB1661" t="s">
        <v>5247</v>
      </c>
      <c r="BY1661" t="s">
        <v>37</v>
      </c>
      <c r="BZ1661" t="s">
        <v>14505</v>
      </c>
    </row>
    <row r="1662" spans="12:78" x14ac:dyDescent="0.25">
      <c r="L1662" s="8"/>
      <c r="M1662" s="8"/>
      <c r="N1662" s="8"/>
      <c r="O1662" s="8"/>
      <c r="AE1662" t="s">
        <v>81</v>
      </c>
      <c r="AF1662" t="s">
        <v>81</v>
      </c>
      <c r="AG1662" t="s">
        <v>81</v>
      </c>
      <c r="AH1662" t="s">
        <v>81</v>
      </c>
      <c r="AI1662" t="s">
        <v>845</v>
      </c>
      <c r="AK1662" t="s">
        <v>81</v>
      </c>
      <c r="AL1662" t="s">
        <v>9640</v>
      </c>
      <c r="AN1662" s="59" t="s">
        <v>12206</v>
      </c>
      <c r="AP1662" s="59" t="s">
        <v>11286</v>
      </c>
      <c r="BA1662" t="s">
        <v>5270</v>
      </c>
      <c r="BB1662" t="s">
        <v>5247</v>
      </c>
      <c r="BY1662" t="s">
        <v>36</v>
      </c>
      <c r="BZ1662" t="s">
        <v>14505</v>
      </c>
    </row>
    <row r="1663" spans="12:78" x14ac:dyDescent="0.25">
      <c r="L1663" s="8"/>
      <c r="M1663" s="8"/>
      <c r="N1663" s="8"/>
      <c r="O1663" s="8"/>
      <c r="AE1663" t="s">
        <v>81</v>
      </c>
      <c r="AF1663" t="s">
        <v>81</v>
      </c>
      <c r="AG1663" t="s">
        <v>81</v>
      </c>
      <c r="AH1663" t="s">
        <v>81</v>
      </c>
      <c r="AI1663" t="s">
        <v>845</v>
      </c>
      <c r="AK1663" t="s">
        <v>81</v>
      </c>
      <c r="AL1663" t="s">
        <v>9640</v>
      </c>
      <c r="AN1663" s="59" t="s">
        <v>12206</v>
      </c>
      <c r="AP1663" s="59" t="s">
        <v>11287</v>
      </c>
      <c r="BA1663" t="s">
        <v>5271</v>
      </c>
      <c r="BB1663" t="s">
        <v>5247</v>
      </c>
      <c r="BY1663" t="s">
        <v>5472</v>
      </c>
      <c r="BZ1663" t="s">
        <v>14505</v>
      </c>
    </row>
    <row r="1664" spans="12:78" x14ac:dyDescent="0.25">
      <c r="L1664" s="8"/>
      <c r="M1664" s="8"/>
      <c r="N1664" s="8"/>
      <c r="O1664" s="8"/>
      <c r="AE1664" t="s">
        <v>81</v>
      </c>
      <c r="AF1664" t="s">
        <v>81</v>
      </c>
      <c r="AG1664" t="s">
        <v>81</v>
      </c>
      <c r="AH1664" t="s">
        <v>81</v>
      </c>
      <c r="AI1664" t="s">
        <v>845</v>
      </c>
      <c r="AK1664" t="s">
        <v>81</v>
      </c>
      <c r="AL1664" t="s">
        <v>9640</v>
      </c>
      <c r="AN1664" s="59" t="s">
        <v>12206</v>
      </c>
      <c r="AP1664" s="59" t="s">
        <v>11288</v>
      </c>
      <c r="BA1664" t="s">
        <v>5272</v>
      </c>
      <c r="BB1664" t="s">
        <v>5247</v>
      </c>
      <c r="BY1664" t="s">
        <v>1713</v>
      </c>
      <c r="BZ1664" t="s">
        <v>14505</v>
      </c>
    </row>
    <row r="1665" spans="12:78" x14ac:dyDescent="0.25">
      <c r="L1665" s="8"/>
      <c r="M1665" s="8"/>
      <c r="N1665" s="8"/>
      <c r="O1665" s="8"/>
      <c r="AE1665" t="s">
        <v>81</v>
      </c>
      <c r="AF1665" t="s">
        <v>154</v>
      </c>
      <c r="AG1665" t="s">
        <v>155</v>
      </c>
      <c r="AH1665" t="s">
        <v>81</v>
      </c>
      <c r="AI1665" t="s">
        <v>845</v>
      </c>
      <c r="AK1665" t="s">
        <v>81</v>
      </c>
      <c r="AL1665" t="s">
        <v>9640</v>
      </c>
      <c r="AN1665" s="59" t="s">
        <v>12206</v>
      </c>
      <c r="AP1665" s="59" t="s">
        <v>11289</v>
      </c>
      <c r="BA1665" t="s">
        <v>5273</v>
      </c>
      <c r="BB1665" t="s">
        <v>5274</v>
      </c>
      <c r="BY1665" t="s">
        <v>35</v>
      </c>
      <c r="BZ1665" t="s">
        <v>14505</v>
      </c>
    </row>
    <row r="1666" spans="12:78" x14ac:dyDescent="0.25">
      <c r="L1666" s="8"/>
      <c r="M1666" s="8"/>
      <c r="N1666" s="8"/>
      <c r="O1666" s="8"/>
      <c r="AE1666" t="s">
        <v>1734</v>
      </c>
      <c r="AF1666" t="s">
        <v>86</v>
      </c>
      <c r="AG1666" t="s">
        <v>87</v>
      </c>
      <c r="AH1666" t="s">
        <v>1802</v>
      </c>
      <c r="AI1666" t="s">
        <v>845</v>
      </c>
      <c r="AK1666" t="s">
        <v>1803</v>
      </c>
      <c r="AL1666" t="s">
        <v>9640</v>
      </c>
      <c r="AN1666" s="59" t="s">
        <v>12207</v>
      </c>
      <c r="AP1666" s="59" t="s">
        <v>11290</v>
      </c>
      <c r="BA1666" t="s">
        <v>5275</v>
      </c>
      <c r="BB1666" t="s">
        <v>5274</v>
      </c>
      <c r="BY1666" t="s">
        <v>45</v>
      </c>
      <c r="BZ1666" t="s">
        <v>14505</v>
      </c>
    </row>
    <row r="1667" spans="12:78" x14ac:dyDescent="0.25">
      <c r="L1667" s="8"/>
      <c r="M1667" s="8"/>
      <c r="N1667" s="8"/>
      <c r="O1667" s="8"/>
      <c r="AE1667" t="s">
        <v>81</v>
      </c>
      <c r="AF1667" t="s">
        <v>92</v>
      </c>
      <c r="AG1667" t="s">
        <v>93</v>
      </c>
      <c r="AH1667" t="s">
        <v>81</v>
      </c>
      <c r="AI1667" t="s">
        <v>845</v>
      </c>
      <c r="AK1667" t="s">
        <v>81</v>
      </c>
      <c r="AL1667" t="s">
        <v>9640</v>
      </c>
      <c r="AN1667" s="59" t="s">
        <v>12207</v>
      </c>
      <c r="AP1667" s="59" t="s">
        <v>11291</v>
      </c>
      <c r="BA1667" t="s">
        <v>5276</v>
      </c>
      <c r="BB1667" t="s">
        <v>5274</v>
      </c>
      <c r="BY1667" t="s">
        <v>43</v>
      </c>
      <c r="BZ1667" t="s">
        <v>14505</v>
      </c>
    </row>
    <row r="1668" spans="12:78" x14ac:dyDescent="0.25">
      <c r="L1668" s="8"/>
      <c r="M1668" s="8"/>
      <c r="N1668" s="8"/>
      <c r="O1668" s="8"/>
      <c r="AE1668" t="s">
        <v>81</v>
      </c>
      <c r="AF1668" t="s">
        <v>96</v>
      </c>
      <c r="AG1668" t="s">
        <v>97</v>
      </c>
      <c r="AH1668" t="s">
        <v>81</v>
      </c>
      <c r="AI1668" t="s">
        <v>845</v>
      </c>
      <c r="AK1668" t="s">
        <v>81</v>
      </c>
      <c r="AL1668" t="s">
        <v>9640</v>
      </c>
      <c r="AN1668" s="59" t="s">
        <v>12207</v>
      </c>
      <c r="AP1668" s="59" t="s">
        <v>11292</v>
      </c>
      <c r="BA1668" t="s">
        <v>5277</v>
      </c>
      <c r="BB1668" t="s">
        <v>5274</v>
      </c>
      <c r="BY1668" t="s">
        <v>5463</v>
      </c>
      <c r="BZ1668" t="s">
        <v>14505</v>
      </c>
    </row>
    <row r="1669" spans="12:78" x14ac:dyDescent="0.25">
      <c r="L1669" s="8"/>
      <c r="M1669" s="8"/>
      <c r="N1669" s="8"/>
      <c r="O1669" s="8"/>
      <c r="AE1669" t="s">
        <v>81</v>
      </c>
      <c r="AF1669" t="s">
        <v>100</v>
      </c>
      <c r="AG1669" t="s">
        <v>101</v>
      </c>
      <c r="AH1669" t="s">
        <v>81</v>
      </c>
      <c r="AI1669" t="s">
        <v>845</v>
      </c>
      <c r="AK1669" t="s">
        <v>81</v>
      </c>
      <c r="AL1669" t="s">
        <v>9640</v>
      </c>
      <c r="AN1669" s="59" t="s">
        <v>12207</v>
      </c>
      <c r="AP1669" s="59" t="s">
        <v>11293</v>
      </c>
      <c r="BA1669" t="s">
        <v>5278</v>
      </c>
      <c r="BB1669" t="s">
        <v>5274</v>
      </c>
      <c r="BY1669" t="s">
        <v>5495</v>
      </c>
      <c r="BZ1669" t="s">
        <v>14505</v>
      </c>
    </row>
    <row r="1670" spans="12:78" x14ac:dyDescent="0.25">
      <c r="L1670" s="8"/>
      <c r="M1670" s="8"/>
      <c r="N1670" s="8"/>
      <c r="O1670" s="8"/>
      <c r="AE1670" t="s">
        <v>81</v>
      </c>
      <c r="AF1670" t="s">
        <v>104</v>
      </c>
      <c r="AG1670" t="s">
        <v>105</v>
      </c>
      <c r="AH1670" t="s">
        <v>81</v>
      </c>
      <c r="AI1670" t="s">
        <v>845</v>
      </c>
      <c r="AK1670" t="s">
        <v>81</v>
      </c>
      <c r="AL1670" t="s">
        <v>9640</v>
      </c>
      <c r="AN1670" s="59" t="s">
        <v>12207</v>
      </c>
      <c r="AP1670" s="59" t="s">
        <v>11294</v>
      </c>
      <c r="BA1670" t="s">
        <v>5279</v>
      </c>
      <c r="BB1670" t="s">
        <v>5274</v>
      </c>
      <c r="BY1670" t="s">
        <v>41</v>
      </c>
      <c r="BZ1670" t="s">
        <v>14505</v>
      </c>
    </row>
    <row r="1671" spans="12:78" x14ac:dyDescent="0.25">
      <c r="L1671" s="8"/>
      <c r="M1671" s="8"/>
      <c r="N1671" s="8"/>
      <c r="O1671" s="8"/>
      <c r="AE1671" t="s">
        <v>81</v>
      </c>
      <c r="AF1671" t="s">
        <v>108</v>
      </c>
      <c r="AG1671" t="s">
        <v>109</v>
      </c>
      <c r="AH1671" t="s">
        <v>81</v>
      </c>
      <c r="AI1671" t="s">
        <v>845</v>
      </c>
      <c r="AK1671" t="s">
        <v>81</v>
      </c>
      <c r="AL1671" t="s">
        <v>9640</v>
      </c>
      <c r="AN1671" s="59" t="s">
        <v>12207</v>
      </c>
      <c r="AP1671" s="59" t="s">
        <v>11295</v>
      </c>
      <c r="BA1671" t="s">
        <v>5280</v>
      </c>
      <c r="BB1671" t="s">
        <v>5274</v>
      </c>
      <c r="BY1671" t="s">
        <v>1850</v>
      </c>
      <c r="BZ1671" t="s">
        <v>14505</v>
      </c>
    </row>
    <row r="1672" spans="12:78" x14ac:dyDescent="0.25">
      <c r="L1672" s="8"/>
      <c r="M1672" s="8"/>
      <c r="N1672" s="8"/>
      <c r="O1672" s="8"/>
      <c r="AE1672" t="s">
        <v>81</v>
      </c>
      <c r="AF1672" t="s">
        <v>1804</v>
      </c>
      <c r="AG1672" t="s">
        <v>841</v>
      </c>
      <c r="AH1672" t="s">
        <v>81</v>
      </c>
      <c r="AI1672" t="s">
        <v>845</v>
      </c>
      <c r="AK1672" t="s">
        <v>81</v>
      </c>
      <c r="AL1672" t="s">
        <v>9640</v>
      </c>
      <c r="AN1672" s="59" t="s">
        <v>12207</v>
      </c>
      <c r="AP1672" s="59" t="s">
        <v>11296</v>
      </c>
      <c r="BA1672" t="s">
        <v>5281</v>
      </c>
      <c r="BB1672" t="s">
        <v>5274</v>
      </c>
      <c r="BY1672" t="s">
        <v>1842</v>
      </c>
      <c r="BZ1672" t="s">
        <v>14505</v>
      </c>
    </row>
    <row r="1673" spans="12:78" x14ac:dyDescent="0.25">
      <c r="L1673" s="8"/>
      <c r="M1673" s="8"/>
      <c r="N1673" s="8"/>
      <c r="O1673" s="8"/>
      <c r="AE1673" t="s">
        <v>81</v>
      </c>
      <c r="AF1673" t="s">
        <v>1804</v>
      </c>
      <c r="AG1673" t="s">
        <v>841</v>
      </c>
      <c r="AH1673" t="s">
        <v>81</v>
      </c>
      <c r="AI1673" t="s">
        <v>845</v>
      </c>
      <c r="AK1673" t="s">
        <v>81</v>
      </c>
      <c r="AL1673" t="s">
        <v>9640</v>
      </c>
      <c r="AN1673" s="59" t="s">
        <v>12207</v>
      </c>
      <c r="AP1673" s="59" t="s">
        <v>11297</v>
      </c>
      <c r="BA1673" t="s">
        <v>5282</v>
      </c>
      <c r="BB1673" t="s">
        <v>5274</v>
      </c>
      <c r="BY1673" t="s">
        <v>23</v>
      </c>
      <c r="BZ1673" t="s">
        <v>14505</v>
      </c>
    </row>
    <row r="1674" spans="12:78" x14ac:dyDescent="0.25">
      <c r="L1674" s="8"/>
      <c r="M1674" s="8"/>
      <c r="N1674" s="8"/>
      <c r="O1674" s="8"/>
      <c r="AE1674" t="s">
        <v>81</v>
      </c>
      <c r="AF1674" t="s">
        <v>1804</v>
      </c>
      <c r="AG1674" t="s">
        <v>841</v>
      </c>
      <c r="AH1674" t="s">
        <v>81</v>
      </c>
      <c r="AI1674" t="s">
        <v>845</v>
      </c>
      <c r="AK1674" t="s">
        <v>81</v>
      </c>
      <c r="AL1674" t="s">
        <v>9640</v>
      </c>
      <c r="AN1674" s="59" t="s">
        <v>12207</v>
      </c>
      <c r="AP1674" s="59" t="s">
        <v>11298</v>
      </c>
      <c r="BA1674" t="s">
        <v>5283</v>
      </c>
      <c r="BB1674" t="s">
        <v>5274</v>
      </c>
      <c r="BY1674" t="s">
        <v>1773</v>
      </c>
      <c r="BZ1674" t="s">
        <v>14505</v>
      </c>
    </row>
    <row r="1675" spans="12:78" x14ac:dyDescent="0.25">
      <c r="L1675" s="8"/>
      <c r="M1675" s="8"/>
      <c r="N1675" s="8"/>
      <c r="O1675" s="8"/>
      <c r="AE1675" t="s">
        <v>81</v>
      </c>
      <c r="AF1675" t="s">
        <v>81</v>
      </c>
      <c r="AG1675" t="s">
        <v>81</v>
      </c>
      <c r="AH1675" t="s">
        <v>81</v>
      </c>
      <c r="AI1675" t="s">
        <v>845</v>
      </c>
      <c r="AK1675" t="s">
        <v>81</v>
      </c>
      <c r="AL1675" t="s">
        <v>9640</v>
      </c>
      <c r="AN1675" s="59" t="s">
        <v>12207</v>
      </c>
      <c r="AP1675" s="59" t="s">
        <v>11299</v>
      </c>
      <c r="BA1675" t="s">
        <v>5284</v>
      </c>
      <c r="BB1675" t="s">
        <v>5274</v>
      </c>
      <c r="BY1675" t="s">
        <v>5514</v>
      </c>
      <c r="BZ1675" t="s">
        <v>14505</v>
      </c>
    </row>
    <row r="1676" spans="12:78" x14ac:dyDescent="0.25">
      <c r="L1676" s="8"/>
      <c r="M1676" s="8"/>
      <c r="N1676" s="8"/>
      <c r="O1676" s="8"/>
      <c r="AE1676" t="s">
        <v>81</v>
      </c>
      <c r="AF1676" t="s">
        <v>81</v>
      </c>
      <c r="AG1676" t="s">
        <v>81</v>
      </c>
      <c r="AH1676" t="s">
        <v>81</v>
      </c>
      <c r="AI1676" t="s">
        <v>845</v>
      </c>
      <c r="AK1676" t="s">
        <v>81</v>
      </c>
      <c r="AL1676" t="s">
        <v>9640</v>
      </c>
      <c r="AN1676" s="59" t="s">
        <v>12207</v>
      </c>
      <c r="AP1676" s="59" t="s">
        <v>11300</v>
      </c>
      <c r="BA1676" t="s">
        <v>5285</v>
      </c>
      <c r="BB1676" t="s">
        <v>5274</v>
      </c>
      <c r="BY1676" t="s">
        <v>5461</v>
      </c>
      <c r="BZ1676" t="s">
        <v>14505</v>
      </c>
    </row>
    <row r="1677" spans="12:78" x14ac:dyDescent="0.25">
      <c r="L1677" s="8"/>
      <c r="M1677" s="8"/>
      <c r="N1677" s="8"/>
      <c r="O1677" s="8"/>
      <c r="AE1677" t="s">
        <v>81</v>
      </c>
      <c r="AF1677" t="s">
        <v>81</v>
      </c>
      <c r="AG1677" t="s">
        <v>81</v>
      </c>
      <c r="AH1677" t="s">
        <v>81</v>
      </c>
      <c r="AI1677" t="s">
        <v>845</v>
      </c>
      <c r="AK1677" t="s">
        <v>81</v>
      </c>
      <c r="AL1677" t="s">
        <v>9640</v>
      </c>
      <c r="AN1677" s="59" t="s">
        <v>12207</v>
      </c>
      <c r="AP1677" s="59" t="s">
        <v>11301</v>
      </c>
      <c r="BA1677" t="s">
        <v>5286</v>
      </c>
      <c r="BB1677" t="s">
        <v>5274</v>
      </c>
      <c r="BY1677" t="s">
        <v>5492</v>
      </c>
      <c r="BZ1677" t="s">
        <v>14505</v>
      </c>
    </row>
    <row r="1678" spans="12:78" x14ac:dyDescent="0.25">
      <c r="L1678" s="8"/>
      <c r="M1678" s="8"/>
      <c r="N1678" s="8"/>
      <c r="O1678" s="8"/>
      <c r="AE1678" t="s">
        <v>81</v>
      </c>
      <c r="AF1678" t="s">
        <v>154</v>
      </c>
      <c r="AG1678" t="s">
        <v>155</v>
      </c>
      <c r="AH1678" t="s">
        <v>81</v>
      </c>
      <c r="AI1678" t="s">
        <v>845</v>
      </c>
      <c r="AK1678" t="s">
        <v>81</v>
      </c>
      <c r="AL1678" t="s">
        <v>9640</v>
      </c>
      <c r="AN1678" s="59" t="s">
        <v>12207</v>
      </c>
      <c r="AP1678" s="59" t="s">
        <v>11302</v>
      </c>
      <c r="BA1678" t="s">
        <v>5287</v>
      </c>
      <c r="BB1678" t="s">
        <v>5274</v>
      </c>
      <c r="BY1678" t="s">
        <v>5494</v>
      </c>
      <c r="BZ1678" t="s">
        <v>14505</v>
      </c>
    </row>
    <row r="1679" spans="12:78" x14ac:dyDescent="0.25">
      <c r="L1679" s="8"/>
      <c r="M1679" s="8"/>
      <c r="N1679" s="8"/>
      <c r="O1679" s="8"/>
      <c r="AE1679" t="s">
        <v>1755</v>
      </c>
      <c r="AF1679" t="s">
        <v>86</v>
      </c>
      <c r="AG1679" t="s">
        <v>87</v>
      </c>
      <c r="AH1679" t="s">
        <v>1805</v>
      </c>
      <c r="AI1679" t="s">
        <v>845</v>
      </c>
      <c r="AK1679" t="s">
        <v>1806</v>
      </c>
      <c r="AL1679" t="s">
        <v>9640</v>
      </c>
      <c r="AN1679" s="59" t="s">
        <v>7953</v>
      </c>
      <c r="AP1679" s="59" t="s">
        <v>11303</v>
      </c>
      <c r="BA1679" t="s">
        <v>5288</v>
      </c>
      <c r="BB1679" t="s">
        <v>5274</v>
      </c>
      <c r="BY1679" t="s">
        <v>1846</v>
      </c>
      <c r="BZ1679" t="s">
        <v>14505</v>
      </c>
    </row>
    <row r="1680" spans="12:78" x14ac:dyDescent="0.25">
      <c r="L1680" s="8"/>
      <c r="M1680" s="8"/>
      <c r="N1680" s="8"/>
      <c r="O1680" s="8"/>
      <c r="AE1680" t="s">
        <v>81</v>
      </c>
      <c r="AF1680" t="s">
        <v>92</v>
      </c>
      <c r="AG1680" t="s">
        <v>93</v>
      </c>
      <c r="AH1680" t="s">
        <v>1807</v>
      </c>
      <c r="AI1680" t="s">
        <v>845</v>
      </c>
      <c r="AK1680" t="s">
        <v>1808</v>
      </c>
      <c r="AL1680" t="s">
        <v>9640</v>
      </c>
      <c r="AN1680" s="59" t="s">
        <v>7953</v>
      </c>
      <c r="AP1680" s="59" t="s">
        <v>11304</v>
      </c>
      <c r="BA1680" t="s">
        <v>5289</v>
      </c>
      <c r="BB1680" t="s">
        <v>5274</v>
      </c>
      <c r="BY1680" t="s">
        <v>5497</v>
      </c>
      <c r="BZ1680" t="s">
        <v>14505</v>
      </c>
    </row>
    <row r="1681" spans="12:78" x14ac:dyDescent="0.25">
      <c r="L1681" s="8"/>
      <c r="M1681" s="8"/>
      <c r="N1681" s="8"/>
      <c r="O1681" s="8"/>
      <c r="AE1681" t="s">
        <v>81</v>
      </c>
      <c r="AF1681" t="s">
        <v>96</v>
      </c>
      <c r="AG1681" t="s">
        <v>97</v>
      </c>
      <c r="AH1681" t="s">
        <v>1809</v>
      </c>
      <c r="AI1681" t="s">
        <v>845</v>
      </c>
      <c r="AK1681" t="s">
        <v>1810</v>
      </c>
      <c r="AL1681" t="s">
        <v>9640</v>
      </c>
      <c r="AN1681" s="59" t="s">
        <v>7953</v>
      </c>
      <c r="AP1681" s="59" t="s">
        <v>11305</v>
      </c>
      <c r="BA1681" t="s">
        <v>5290</v>
      </c>
      <c r="BB1681" t="s">
        <v>5274</v>
      </c>
      <c r="BY1681" t="s">
        <v>1701</v>
      </c>
      <c r="BZ1681" t="s">
        <v>14505</v>
      </c>
    </row>
    <row r="1682" spans="12:78" x14ac:dyDescent="0.25">
      <c r="L1682" s="8"/>
      <c r="M1682" s="8"/>
      <c r="N1682" s="8"/>
      <c r="O1682" s="8"/>
      <c r="AE1682" t="s">
        <v>81</v>
      </c>
      <c r="AF1682" t="s">
        <v>100</v>
      </c>
      <c r="AG1682" t="s">
        <v>101</v>
      </c>
      <c r="AH1682" t="s">
        <v>1811</v>
      </c>
      <c r="AI1682" t="s">
        <v>845</v>
      </c>
      <c r="AK1682" t="s">
        <v>1812</v>
      </c>
      <c r="AL1682" t="s">
        <v>9640</v>
      </c>
      <c r="AN1682" s="59" t="s">
        <v>7953</v>
      </c>
      <c r="AP1682" s="59" t="s">
        <v>11306</v>
      </c>
      <c r="BA1682" t="s">
        <v>5291</v>
      </c>
      <c r="BB1682" t="s">
        <v>5274</v>
      </c>
      <c r="BY1682" t="s">
        <v>1705</v>
      </c>
      <c r="BZ1682" t="s">
        <v>14505</v>
      </c>
    </row>
    <row r="1683" spans="12:78" x14ac:dyDescent="0.25">
      <c r="L1683" s="8"/>
      <c r="M1683" s="8"/>
      <c r="N1683" s="8"/>
      <c r="O1683" s="8"/>
      <c r="AE1683" t="s">
        <v>81</v>
      </c>
      <c r="AF1683" t="s">
        <v>104</v>
      </c>
      <c r="AG1683" t="s">
        <v>105</v>
      </c>
      <c r="AH1683" t="s">
        <v>1813</v>
      </c>
      <c r="AI1683" t="s">
        <v>845</v>
      </c>
      <c r="AK1683" t="s">
        <v>1814</v>
      </c>
      <c r="AL1683" t="s">
        <v>9640</v>
      </c>
      <c r="AN1683" s="59" t="s">
        <v>7953</v>
      </c>
      <c r="AP1683" s="59" t="s">
        <v>11307</v>
      </c>
      <c r="BA1683" t="s">
        <v>5292</v>
      </c>
      <c r="BB1683" t="s">
        <v>5274</v>
      </c>
      <c r="BY1683" t="s">
        <v>1822</v>
      </c>
      <c r="BZ1683" t="s">
        <v>14505</v>
      </c>
    </row>
    <row r="1684" spans="12:78" x14ac:dyDescent="0.25">
      <c r="L1684" s="8"/>
      <c r="M1684" s="8"/>
      <c r="N1684" s="8"/>
      <c r="O1684" s="8"/>
      <c r="AE1684" t="s">
        <v>81</v>
      </c>
      <c r="AF1684" t="s">
        <v>108</v>
      </c>
      <c r="AG1684" t="s">
        <v>109</v>
      </c>
      <c r="AH1684" t="s">
        <v>1815</v>
      </c>
      <c r="AI1684" t="s">
        <v>845</v>
      </c>
      <c r="AK1684" t="s">
        <v>1816</v>
      </c>
      <c r="AL1684" t="s">
        <v>9640</v>
      </c>
      <c r="AN1684" s="59" t="s">
        <v>7953</v>
      </c>
      <c r="AP1684" s="59" t="s">
        <v>11308</v>
      </c>
      <c r="BA1684" t="s">
        <v>5293</v>
      </c>
      <c r="BB1684" t="s">
        <v>5274</v>
      </c>
      <c r="BY1684" t="s">
        <v>5500</v>
      </c>
      <c r="BZ1684" t="s">
        <v>14505</v>
      </c>
    </row>
    <row r="1685" spans="12:78" x14ac:dyDescent="0.25">
      <c r="L1685" s="8"/>
      <c r="M1685" s="8"/>
      <c r="N1685" s="8"/>
      <c r="O1685" s="8"/>
      <c r="AE1685" t="s">
        <v>81</v>
      </c>
      <c r="AF1685" t="s">
        <v>1817</v>
      </c>
      <c r="AG1685" t="s">
        <v>1818</v>
      </c>
      <c r="AH1685" t="s">
        <v>1819</v>
      </c>
      <c r="AI1685" t="s">
        <v>845</v>
      </c>
      <c r="AK1685" t="s">
        <v>1820</v>
      </c>
      <c r="AL1685" t="s">
        <v>9640</v>
      </c>
      <c r="AN1685" s="59" t="s">
        <v>7953</v>
      </c>
      <c r="AP1685" s="59" t="s">
        <v>11309</v>
      </c>
      <c r="BA1685" t="s">
        <v>5294</v>
      </c>
      <c r="BB1685" t="s">
        <v>5274</v>
      </c>
      <c r="BY1685" t="s">
        <v>1826</v>
      </c>
      <c r="BZ1685" t="s">
        <v>14505</v>
      </c>
    </row>
    <row r="1686" spans="12:78" x14ac:dyDescent="0.25">
      <c r="L1686" s="8"/>
      <c r="M1686" s="8"/>
      <c r="N1686" s="8"/>
      <c r="O1686" s="8"/>
      <c r="AE1686" t="s">
        <v>81</v>
      </c>
      <c r="AF1686" t="s">
        <v>1821</v>
      </c>
      <c r="AG1686" t="s">
        <v>1822</v>
      </c>
      <c r="AH1686" t="s">
        <v>1823</v>
      </c>
      <c r="AI1686" t="s">
        <v>845</v>
      </c>
      <c r="AK1686" t="s">
        <v>1824</v>
      </c>
      <c r="AL1686" t="s">
        <v>9640</v>
      </c>
      <c r="AN1686" s="59" t="s">
        <v>7953</v>
      </c>
      <c r="AP1686" s="59" t="s">
        <v>11310</v>
      </c>
      <c r="BA1686" t="s">
        <v>5295</v>
      </c>
      <c r="BB1686" t="s">
        <v>5274</v>
      </c>
      <c r="BY1686" t="s">
        <v>5501</v>
      </c>
      <c r="BZ1686" t="s">
        <v>14505</v>
      </c>
    </row>
    <row r="1687" spans="12:78" x14ac:dyDescent="0.25">
      <c r="L1687" s="8"/>
      <c r="M1687" s="8"/>
      <c r="N1687" s="8"/>
      <c r="O1687" s="8"/>
      <c r="AE1687" t="s">
        <v>81</v>
      </c>
      <c r="AF1687" t="s">
        <v>1825</v>
      </c>
      <c r="AG1687" t="s">
        <v>1826</v>
      </c>
      <c r="AH1687" t="s">
        <v>1827</v>
      </c>
      <c r="AI1687" t="s">
        <v>845</v>
      </c>
      <c r="AK1687" t="s">
        <v>1828</v>
      </c>
      <c r="AL1687" t="s">
        <v>9640</v>
      </c>
      <c r="AN1687" s="59" t="s">
        <v>7953</v>
      </c>
      <c r="AP1687" s="59" t="s">
        <v>11311</v>
      </c>
      <c r="BA1687" t="s">
        <v>5296</v>
      </c>
      <c r="BB1687" t="s">
        <v>5274</v>
      </c>
      <c r="BY1687" t="s">
        <v>1717</v>
      </c>
      <c r="BZ1687" t="s">
        <v>14505</v>
      </c>
    </row>
    <row r="1688" spans="12:78" x14ac:dyDescent="0.25">
      <c r="L1688" s="8"/>
      <c r="M1688" s="8"/>
      <c r="N1688" s="8"/>
      <c r="O1688" s="8"/>
      <c r="AE1688" t="s">
        <v>81</v>
      </c>
      <c r="AF1688" t="s">
        <v>1720</v>
      </c>
      <c r="AG1688" t="s">
        <v>1721</v>
      </c>
      <c r="AH1688" t="s">
        <v>7954</v>
      </c>
      <c r="AI1688" t="s">
        <v>845</v>
      </c>
      <c r="AK1688" t="s">
        <v>7955</v>
      </c>
      <c r="AL1688" t="s">
        <v>9640</v>
      </c>
      <c r="AN1688" s="59" t="s">
        <v>7953</v>
      </c>
      <c r="AP1688" s="59" t="s">
        <v>11312</v>
      </c>
      <c r="BA1688" t="s">
        <v>5297</v>
      </c>
      <c r="BB1688" t="s">
        <v>5274</v>
      </c>
      <c r="BY1688" t="s">
        <v>1752</v>
      </c>
      <c r="BZ1688" t="s">
        <v>14505</v>
      </c>
    </row>
    <row r="1689" spans="12:78" x14ac:dyDescent="0.25">
      <c r="L1689" s="8"/>
      <c r="M1689" s="8"/>
      <c r="N1689" s="8"/>
      <c r="O1689" s="8"/>
      <c r="AE1689" t="s">
        <v>81</v>
      </c>
      <c r="AF1689" t="s">
        <v>7956</v>
      </c>
      <c r="AG1689" t="s">
        <v>45</v>
      </c>
      <c r="AH1689" t="s">
        <v>7957</v>
      </c>
      <c r="AI1689" t="s">
        <v>845</v>
      </c>
      <c r="AK1689" t="s">
        <v>7958</v>
      </c>
      <c r="AL1689" t="s">
        <v>9640</v>
      </c>
      <c r="AN1689" s="59" t="s">
        <v>7953</v>
      </c>
      <c r="AP1689" s="59" t="s">
        <v>11313</v>
      </c>
      <c r="BA1689" t="s">
        <v>5298</v>
      </c>
      <c r="BB1689" t="s">
        <v>5274</v>
      </c>
      <c r="BY1689" t="s">
        <v>5499</v>
      </c>
      <c r="BZ1689" t="s">
        <v>14505</v>
      </c>
    </row>
    <row r="1690" spans="12:78" x14ac:dyDescent="0.25">
      <c r="L1690" s="8"/>
      <c r="M1690" s="8"/>
      <c r="N1690" s="8"/>
      <c r="O1690" s="8"/>
      <c r="AE1690" t="s">
        <v>81</v>
      </c>
      <c r="AF1690" t="s">
        <v>7959</v>
      </c>
      <c r="AG1690" t="s">
        <v>5556</v>
      </c>
      <c r="AH1690" t="s">
        <v>7960</v>
      </c>
      <c r="AI1690" t="s">
        <v>845</v>
      </c>
      <c r="AK1690" t="s">
        <v>7961</v>
      </c>
      <c r="AL1690" t="s">
        <v>9640</v>
      </c>
      <c r="AN1690" s="59" t="s">
        <v>7953</v>
      </c>
      <c r="AP1690" s="59" t="s">
        <v>11314</v>
      </c>
      <c r="BA1690" t="s">
        <v>5299</v>
      </c>
      <c r="BB1690" t="s">
        <v>5274</v>
      </c>
      <c r="BY1690" t="s">
        <v>21</v>
      </c>
      <c r="BZ1690" t="s">
        <v>14505</v>
      </c>
    </row>
    <row r="1691" spans="12:78" x14ac:dyDescent="0.25">
      <c r="L1691" s="8"/>
      <c r="M1691" s="8"/>
      <c r="N1691" s="8"/>
      <c r="O1691" s="8"/>
      <c r="AE1691" t="s">
        <v>81</v>
      </c>
      <c r="AF1691" t="s">
        <v>7962</v>
      </c>
      <c r="AG1691" t="s">
        <v>46</v>
      </c>
      <c r="AH1691" t="s">
        <v>7963</v>
      </c>
      <c r="AI1691" t="s">
        <v>845</v>
      </c>
      <c r="AK1691" t="s">
        <v>7964</v>
      </c>
      <c r="AL1691" t="s">
        <v>9640</v>
      </c>
      <c r="AN1691" s="59" t="s">
        <v>7953</v>
      </c>
      <c r="AP1691" s="59" t="s">
        <v>11315</v>
      </c>
      <c r="BA1691" t="s">
        <v>5300</v>
      </c>
      <c r="BB1691" t="s">
        <v>5274</v>
      </c>
      <c r="BY1691" t="s">
        <v>24</v>
      </c>
      <c r="BZ1691" t="s">
        <v>14505</v>
      </c>
    </row>
    <row r="1692" spans="12:78" x14ac:dyDescent="0.25">
      <c r="L1692" s="8"/>
      <c r="M1692" s="8"/>
      <c r="N1692" s="8"/>
      <c r="O1692" s="8"/>
      <c r="AE1692" t="s">
        <v>81</v>
      </c>
      <c r="AF1692" t="s">
        <v>12208</v>
      </c>
      <c r="AG1692" t="s">
        <v>5563</v>
      </c>
      <c r="AH1692" t="s">
        <v>12209</v>
      </c>
      <c r="AI1692" t="s">
        <v>845</v>
      </c>
      <c r="AK1692" t="s">
        <v>12210</v>
      </c>
      <c r="AL1692" t="s">
        <v>9640</v>
      </c>
      <c r="AN1692" s="59" t="s">
        <v>7953</v>
      </c>
      <c r="AP1692" s="59" t="s">
        <v>11316</v>
      </c>
      <c r="BA1692" t="s">
        <v>5301</v>
      </c>
      <c r="BB1692" t="s">
        <v>5274</v>
      </c>
      <c r="BY1692" t="s">
        <v>5464</v>
      </c>
      <c r="BZ1692" t="s">
        <v>14505</v>
      </c>
    </row>
    <row r="1693" spans="12:78" x14ac:dyDescent="0.25">
      <c r="L1693" s="8"/>
      <c r="M1693" s="8"/>
      <c r="N1693" s="8"/>
      <c r="O1693" s="8"/>
      <c r="AE1693" t="s">
        <v>81</v>
      </c>
      <c r="AF1693" t="s">
        <v>9963</v>
      </c>
      <c r="AG1693" t="s">
        <v>5471</v>
      </c>
      <c r="AH1693" t="s">
        <v>12211</v>
      </c>
      <c r="AI1693" t="s">
        <v>845</v>
      </c>
      <c r="AK1693" t="s">
        <v>12212</v>
      </c>
      <c r="AL1693" t="s">
        <v>9640</v>
      </c>
      <c r="AN1693" s="59" t="s">
        <v>7953</v>
      </c>
      <c r="AP1693" s="59" t="s">
        <v>11317</v>
      </c>
      <c r="BA1693" t="s">
        <v>5302</v>
      </c>
      <c r="BB1693" t="s">
        <v>5274</v>
      </c>
      <c r="BY1693" t="s">
        <v>42</v>
      </c>
      <c r="BZ1693" t="s">
        <v>14505</v>
      </c>
    </row>
    <row r="1694" spans="12:78" x14ac:dyDescent="0.25">
      <c r="L1694" s="8"/>
      <c r="M1694" s="8"/>
      <c r="N1694" s="8"/>
      <c r="O1694" s="8"/>
      <c r="AE1694" t="s">
        <v>81</v>
      </c>
      <c r="AF1694" t="s">
        <v>81</v>
      </c>
      <c r="AG1694" t="s">
        <v>81</v>
      </c>
      <c r="AH1694" t="s">
        <v>81</v>
      </c>
      <c r="AI1694" t="s">
        <v>845</v>
      </c>
      <c r="AK1694" t="s">
        <v>81</v>
      </c>
      <c r="AL1694" t="s">
        <v>9640</v>
      </c>
      <c r="AN1694" s="59" t="s">
        <v>7953</v>
      </c>
      <c r="AP1694" s="59" t="s">
        <v>11318</v>
      </c>
      <c r="BA1694" t="s">
        <v>5303</v>
      </c>
      <c r="BB1694" t="s">
        <v>5274</v>
      </c>
      <c r="BY1694" t="s">
        <v>1769</v>
      </c>
      <c r="BZ1694" t="s">
        <v>14505</v>
      </c>
    </row>
    <row r="1695" spans="12:78" x14ac:dyDescent="0.25">
      <c r="L1695" s="8"/>
      <c r="M1695" s="8"/>
      <c r="N1695" s="8"/>
      <c r="O1695" s="8"/>
      <c r="AE1695" t="s">
        <v>81</v>
      </c>
      <c r="AF1695" t="s">
        <v>81</v>
      </c>
      <c r="AG1695" t="s">
        <v>81</v>
      </c>
      <c r="AH1695" t="s">
        <v>81</v>
      </c>
      <c r="AI1695" t="s">
        <v>845</v>
      </c>
      <c r="AK1695" t="s">
        <v>81</v>
      </c>
      <c r="AL1695" t="s">
        <v>9640</v>
      </c>
      <c r="AN1695" s="59" t="s">
        <v>7953</v>
      </c>
      <c r="AP1695" s="59" t="s">
        <v>11319</v>
      </c>
      <c r="BA1695" t="s">
        <v>5304</v>
      </c>
      <c r="BB1695" t="s">
        <v>5274</v>
      </c>
      <c r="BY1695" t="s">
        <v>1818</v>
      </c>
      <c r="BZ1695" t="s">
        <v>14505</v>
      </c>
    </row>
    <row r="1696" spans="12:78" x14ac:dyDescent="0.25">
      <c r="L1696" s="8"/>
      <c r="M1696" s="8"/>
      <c r="N1696" s="8"/>
      <c r="O1696" s="8"/>
      <c r="AE1696" t="s">
        <v>81</v>
      </c>
      <c r="AF1696" t="s">
        <v>81</v>
      </c>
      <c r="AG1696" t="s">
        <v>81</v>
      </c>
      <c r="AH1696" t="s">
        <v>81</v>
      </c>
      <c r="AI1696" t="s">
        <v>845</v>
      </c>
      <c r="AK1696" t="s">
        <v>81</v>
      </c>
      <c r="AL1696" t="s">
        <v>9640</v>
      </c>
      <c r="AN1696" s="59" t="s">
        <v>7953</v>
      </c>
      <c r="AP1696" s="59" t="s">
        <v>11320</v>
      </c>
      <c r="BA1696" t="s">
        <v>5305</v>
      </c>
      <c r="BB1696" t="s">
        <v>5274</v>
      </c>
      <c r="BY1696" t="s">
        <v>5509</v>
      </c>
      <c r="BZ1696" t="s">
        <v>14505</v>
      </c>
    </row>
    <row r="1697" spans="12:78" x14ac:dyDescent="0.25">
      <c r="L1697" s="8"/>
      <c r="M1697" s="8"/>
      <c r="N1697" s="8"/>
      <c r="O1697" s="8"/>
      <c r="AE1697" t="s">
        <v>81</v>
      </c>
      <c r="AF1697" t="s">
        <v>81</v>
      </c>
      <c r="AG1697" t="s">
        <v>81</v>
      </c>
      <c r="AH1697" t="s">
        <v>81</v>
      </c>
      <c r="AI1697" t="s">
        <v>845</v>
      </c>
      <c r="AK1697" t="s">
        <v>81</v>
      </c>
      <c r="AL1697" t="s">
        <v>9640</v>
      </c>
      <c r="AN1697" s="59" t="s">
        <v>7953</v>
      </c>
      <c r="AP1697" s="59" t="s">
        <v>11321</v>
      </c>
      <c r="BA1697" t="s">
        <v>5306</v>
      </c>
      <c r="BB1697" t="s">
        <v>5274</v>
      </c>
      <c r="BY1697" t="s">
        <v>5513</v>
      </c>
      <c r="BZ1697" t="s">
        <v>14505</v>
      </c>
    </row>
    <row r="1698" spans="12:78" x14ac:dyDescent="0.25">
      <c r="L1698" s="8"/>
      <c r="M1698" s="8"/>
      <c r="N1698" s="8"/>
      <c r="O1698" s="8"/>
      <c r="AE1698" t="s">
        <v>1776</v>
      </c>
      <c r="AF1698" t="s">
        <v>86</v>
      </c>
      <c r="AG1698" t="s">
        <v>87</v>
      </c>
      <c r="AH1698" t="s">
        <v>1829</v>
      </c>
      <c r="AI1698" t="s">
        <v>845</v>
      </c>
      <c r="AK1698" t="s">
        <v>1830</v>
      </c>
      <c r="AL1698" t="s">
        <v>9640</v>
      </c>
      <c r="AN1698" s="59" t="s">
        <v>7965</v>
      </c>
      <c r="AP1698" s="59" t="s">
        <v>11322</v>
      </c>
      <c r="BA1698" t="s">
        <v>5307</v>
      </c>
      <c r="BB1698" t="s">
        <v>5274</v>
      </c>
      <c r="BY1698" t="s">
        <v>5503</v>
      </c>
      <c r="BZ1698" t="s">
        <v>14505</v>
      </c>
    </row>
    <row r="1699" spans="12:78" x14ac:dyDescent="0.25">
      <c r="L1699" s="8"/>
      <c r="M1699" s="8"/>
      <c r="N1699" s="8"/>
      <c r="O1699" s="8"/>
      <c r="AE1699" t="s">
        <v>81</v>
      </c>
      <c r="AF1699" t="s">
        <v>92</v>
      </c>
      <c r="AG1699" t="s">
        <v>93</v>
      </c>
      <c r="AH1699" t="s">
        <v>1831</v>
      </c>
      <c r="AI1699" t="s">
        <v>845</v>
      </c>
      <c r="AK1699" t="s">
        <v>1832</v>
      </c>
      <c r="AL1699" t="s">
        <v>9640</v>
      </c>
      <c r="AN1699" s="59" t="s">
        <v>7965</v>
      </c>
      <c r="AP1699" s="59" t="s">
        <v>11323</v>
      </c>
      <c r="BA1699" t="s">
        <v>5308</v>
      </c>
      <c r="BB1699" t="s">
        <v>5274</v>
      </c>
      <c r="BY1699" t="s">
        <v>5502</v>
      </c>
      <c r="BZ1699" t="s">
        <v>14505</v>
      </c>
    </row>
    <row r="1700" spans="12:78" x14ac:dyDescent="0.25">
      <c r="L1700" s="8"/>
      <c r="M1700" s="8"/>
      <c r="N1700" s="8"/>
      <c r="O1700" s="8"/>
      <c r="AE1700" t="s">
        <v>81</v>
      </c>
      <c r="AF1700" t="s">
        <v>96</v>
      </c>
      <c r="AG1700" t="s">
        <v>97</v>
      </c>
      <c r="AH1700" t="s">
        <v>1833</v>
      </c>
      <c r="AI1700" t="s">
        <v>845</v>
      </c>
      <c r="AK1700" t="s">
        <v>1834</v>
      </c>
      <c r="AL1700" t="s">
        <v>9640</v>
      </c>
      <c r="AN1700" s="59" t="s">
        <v>7965</v>
      </c>
      <c r="AP1700" s="59" t="s">
        <v>11324</v>
      </c>
      <c r="BA1700" t="s">
        <v>5309</v>
      </c>
      <c r="BB1700" t="s">
        <v>5274</v>
      </c>
      <c r="BY1700" t="s">
        <v>5491</v>
      </c>
      <c r="BZ1700" t="s">
        <v>14505</v>
      </c>
    </row>
    <row r="1701" spans="12:78" x14ac:dyDescent="0.25">
      <c r="L1701" s="8"/>
      <c r="M1701" s="8"/>
      <c r="N1701" s="8"/>
      <c r="O1701" s="8"/>
      <c r="AE1701" t="s">
        <v>81</v>
      </c>
      <c r="AF1701" t="s">
        <v>100</v>
      </c>
      <c r="AG1701" t="s">
        <v>101</v>
      </c>
      <c r="AH1701" t="s">
        <v>1835</v>
      </c>
      <c r="AI1701" t="s">
        <v>845</v>
      </c>
      <c r="AK1701" t="s">
        <v>1836</v>
      </c>
      <c r="AL1701" t="s">
        <v>9640</v>
      </c>
      <c r="AN1701" s="59" t="s">
        <v>7965</v>
      </c>
      <c r="AP1701" s="59" t="s">
        <v>11325</v>
      </c>
      <c r="BA1701" t="s">
        <v>5310</v>
      </c>
      <c r="BB1701" t="s">
        <v>5274</v>
      </c>
      <c r="BY1701" t="s">
        <v>5487</v>
      </c>
      <c r="BZ1701" t="s">
        <v>14505</v>
      </c>
    </row>
    <row r="1702" spans="12:78" x14ac:dyDescent="0.25">
      <c r="L1702" s="8"/>
      <c r="M1702" s="8"/>
      <c r="N1702" s="8"/>
      <c r="O1702" s="8"/>
      <c r="AE1702" t="s">
        <v>81</v>
      </c>
      <c r="AF1702" t="s">
        <v>104</v>
      </c>
      <c r="AG1702" t="s">
        <v>105</v>
      </c>
      <c r="AH1702" t="s">
        <v>1837</v>
      </c>
      <c r="AI1702" t="s">
        <v>845</v>
      </c>
      <c r="AK1702" t="s">
        <v>1838</v>
      </c>
      <c r="AL1702" t="s">
        <v>9640</v>
      </c>
      <c r="AN1702" s="59" t="s">
        <v>7965</v>
      </c>
      <c r="AP1702" s="59" t="s">
        <v>11326</v>
      </c>
      <c r="BA1702" t="s">
        <v>5311</v>
      </c>
      <c r="BB1702" t="s">
        <v>5274</v>
      </c>
      <c r="BY1702" t="s">
        <v>5475</v>
      </c>
      <c r="BZ1702" t="s">
        <v>14505</v>
      </c>
    </row>
    <row r="1703" spans="12:78" x14ac:dyDescent="0.25">
      <c r="L1703" s="8"/>
      <c r="M1703" s="8"/>
      <c r="N1703" s="8"/>
      <c r="O1703" s="8"/>
      <c r="AE1703" t="s">
        <v>81</v>
      </c>
      <c r="AF1703" t="s">
        <v>108</v>
      </c>
      <c r="AG1703" t="s">
        <v>109</v>
      </c>
      <c r="AH1703" t="s">
        <v>1839</v>
      </c>
      <c r="AI1703" t="s">
        <v>845</v>
      </c>
      <c r="AK1703" t="s">
        <v>1840</v>
      </c>
      <c r="AL1703" t="s">
        <v>9640</v>
      </c>
      <c r="AN1703" s="59" t="s">
        <v>7965</v>
      </c>
      <c r="AP1703" s="59" t="s">
        <v>11327</v>
      </c>
      <c r="BA1703" t="s">
        <v>5312</v>
      </c>
      <c r="BB1703" t="s">
        <v>5274</v>
      </c>
      <c r="BY1703" t="s">
        <v>1709</v>
      </c>
      <c r="BZ1703" t="s">
        <v>14505</v>
      </c>
    </row>
    <row r="1704" spans="12:78" x14ac:dyDescent="0.25">
      <c r="L1704" s="8"/>
      <c r="M1704" s="8"/>
      <c r="N1704" s="8"/>
      <c r="O1704" s="8"/>
      <c r="AE1704" t="s">
        <v>81</v>
      </c>
      <c r="AF1704" t="s">
        <v>1841</v>
      </c>
      <c r="AG1704" t="s">
        <v>1842</v>
      </c>
      <c r="AH1704" t="s">
        <v>1843</v>
      </c>
      <c r="AI1704" t="s">
        <v>845</v>
      </c>
      <c r="AK1704" t="s">
        <v>1844</v>
      </c>
      <c r="AL1704" t="s">
        <v>9640</v>
      </c>
      <c r="AN1704" s="59" t="s">
        <v>7965</v>
      </c>
      <c r="AP1704" s="59" t="s">
        <v>11328</v>
      </c>
      <c r="BA1704" t="s">
        <v>5313</v>
      </c>
      <c r="BB1704" t="s">
        <v>5274</v>
      </c>
      <c r="BY1704" t="s">
        <v>29</v>
      </c>
      <c r="BZ1704" t="s">
        <v>14505</v>
      </c>
    </row>
    <row r="1705" spans="12:78" x14ac:dyDescent="0.25">
      <c r="L1705" s="8"/>
      <c r="M1705" s="8"/>
      <c r="N1705" s="8"/>
      <c r="O1705" s="8"/>
      <c r="AE1705" t="s">
        <v>81</v>
      </c>
      <c r="AF1705" t="s">
        <v>1845</v>
      </c>
      <c r="AG1705" t="s">
        <v>1846</v>
      </c>
      <c r="AH1705" t="s">
        <v>1847</v>
      </c>
      <c r="AI1705" t="s">
        <v>845</v>
      </c>
      <c r="AK1705" t="s">
        <v>1848</v>
      </c>
      <c r="AL1705" t="s">
        <v>9640</v>
      </c>
      <c r="AN1705" s="59" t="s">
        <v>7965</v>
      </c>
      <c r="AP1705" s="59" t="s">
        <v>11329</v>
      </c>
      <c r="BA1705" t="s">
        <v>5314</v>
      </c>
      <c r="BB1705" t="s">
        <v>5274</v>
      </c>
      <c r="BY1705" t="s">
        <v>5486</v>
      </c>
      <c r="BZ1705" t="s">
        <v>14505</v>
      </c>
    </row>
    <row r="1706" spans="12:78" x14ac:dyDescent="0.25">
      <c r="L1706" s="8"/>
      <c r="M1706" s="8"/>
      <c r="N1706" s="8"/>
      <c r="O1706" s="8"/>
      <c r="AE1706" t="s">
        <v>81</v>
      </c>
      <c r="AF1706" t="s">
        <v>1849</v>
      </c>
      <c r="AG1706" t="s">
        <v>1850</v>
      </c>
      <c r="AH1706" t="s">
        <v>1851</v>
      </c>
      <c r="AI1706" t="s">
        <v>845</v>
      </c>
      <c r="AK1706" t="s">
        <v>1852</v>
      </c>
      <c r="AL1706" t="s">
        <v>9640</v>
      </c>
      <c r="AN1706" s="59" t="s">
        <v>7965</v>
      </c>
      <c r="AP1706" s="59" t="s">
        <v>11330</v>
      </c>
      <c r="BA1706" t="s">
        <v>5315</v>
      </c>
      <c r="BB1706" t="s">
        <v>5274</v>
      </c>
      <c r="BY1706" t="s">
        <v>5482</v>
      </c>
      <c r="BZ1706" t="s">
        <v>14505</v>
      </c>
    </row>
    <row r="1707" spans="12:78" x14ac:dyDescent="0.25">
      <c r="L1707" s="8"/>
      <c r="M1707" s="8"/>
      <c r="N1707" s="8"/>
      <c r="O1707" s="8"/>
      <c r="AE1707" t="s">
        <v>81</v>
      </c>
      <c r="AF1707" t="s">
        <v>7966</v>
      </c>
      <c r="AG1707" t="s">
        <v>38</v>
      </c>
      <c r="AH1707" t="s">
        <v>7967</v>
      </c>
      <c r="AI1707" t="s">
        <v>845</v>
      </c>
      <c r="AK1707" t="s">
        <v>7968</v>
      </c>
      <c r="AL1707" t="s">
        <v>9640</v>
      </c>
      <c r="AN1707" s="59" t="s">
        <v>7965</v>
      </c>
      <c r="AP1707" s="59" t="s">
        <v>11331</v>
      </c>
      <c r="BA1707" t="s">
        <v>5316</v>
      </c>
      <c r="BB1707" t="s">
        <v>5274</v>
      </c>
      <c r="BY1707" t="s">
        <v>27</v>
      </c>
      <c r="BZ1707" t="s">
        <v>14505</v>
      </c>
    </row>
    <row r="1708" spans="12:78" x14ac:dyDescent="0.25">
      <c r="L1708" s="8"/>
      <c r="M1708" s="8"/>
      <c r="N1708" s="8"/>
      <c r="O1708" s="8"/>
      <c r="AE1708" t="s">
        <v>81</v>
      </c>
      <c r="AF1708" t="s">
        <v>7969</v>
      </c>
      <c r="AG1708" t="s">
        <v>36</v>
      </c>
      <c r="AH1708" t="s">
        <v>7970</v>
      </c>
      <c r="AI1708" t="s">
        <v>845</v>
      </c>
      <c r="AK1708" t="s">
        <v>7971</v>
      </c>
      <c r="AL1708" t="s">
        <v>9640</v>
      </c>
      <c r="AN1708" s="59" t="s">
        <v>7965</v>
      </c>
      <c r="AP1708" s="59" t="s">
        <v>11332</v>
      </c>
      <c r="BA1708" t="s">
        <v>5317</v>
      </c>
      <c r="BB1708" t="s">
        <v>5274</v>
      </c>
      <c r="BY1708" t="s">
        <v>22</v>
      </c>
      <c r="BZ1708" t="s">
        <v>14505</v>
      </c>
    </row>
    <row r="1709" spans="12:78" x14ac:dyDescent="0.25">
      <c r="L1709" s="8"/>
      <c r="M1709" s="8"/>
      <c r="N1709" s="8"/>
      <c r="O1709" s="8"/>
      <c r="AE1709" t="s">
        <v>81</v>
      </c>
      <c r="AF1709" t="s">
        <v>7972</v>
      </c>
      <c r="AG1709" t="s">
        <v>39</v>
      </c>
      <c r="AH1709" t="s">
        <v>7973</v>
      </c>
      <c r="AI1709" t="s">
        <v>845</v>
      </c>
      <c r="AK1709" t="s">
        <v>7974</v>
      </c>
      <c r="AL1709" t="s">
        <v>9640</v>
      </c>
      <c r="AN1709" s="59" t="s">
        <v>7965</v>
      </c>
      <c r="AP1709" s="59" t="s">
        <v>11333</v>
      </c>
      <c r="BA1709" t="s">
        <v>5318</v>
      </c>
      <c r="BB1709" t="s">
        <v>5274</v>
      </c>
      <c r="BY1709" t="s">
        <v>5484</v>
      </c>
      <c r="BZ1709" t="s">
        <v>14505</v>
      </c>
    </row>
    <row r="1710" spans="12:78" x14ac:dyDescent="0.25">
      <c r="L1710" s="8"/>
      <c r="M1710" s="8"/>
      <c r="N1710" s="8"/>
      <c r="O1710" s="8"/>
      <c r="AE1710" t="s">
        <v>81</v>
      </c>
      <c r="AF1710" t="s">
        <v>8785</v>
      </c>
      <c r="AG1710" t="s">
        <v>41</v>
      </c>
      <c r="AH1710" t="s">
        <v>8786</v>
      </c>
      <c r="AI1710" t="s">
        <v>845</v>
      </c>
      <c r="AK1710" t="s">
        <v>8787</v>
      </c>
      <c r="AL1710" t="s">
        <v>9640</v>
      </c>
      <c r="AN1710" s="59" t="s">
        <v>7965</v>
      </c>
      <c r="AP1710" s="59" t="s">
        <v>11334</v>
      </c>
      <c r="BA1710" t="s">
        <v>5319</v>
      </c>
      <c r="BB1710" t="s">
        <v>5274</v>
      </c>
      <c r="BY1710" t="s">
        <v>28</v>
      </c>
      <c r="BZ1710" t="s">
        <v>14505</v>
      </c>
    </row>
    <row r="1711" spans="12:78" x14ac:dyDescent="0.25">
      <c r="L1711" s="8"/>
      <c r="M1711" s="8"/>
      <c r="N1711" s="8"/>
      <c r="O1711" s="8"/>
      <c r="AE1711" t="s">
        <v>81</v>
      </c>
      <c r="AF1711" t="s">
        <v>12213</v>
      </c>
      <c r="AG1711" t="s">
        <v>5486</v>
      </c>
      <c r="AH1711" t="s">
        <v>12214</v>
      </c>
      <c r="AI1711" t="s">
        <v>845</v>
      </c>
      <c r="AK1711" t="s">
        <v>12215</v>
      </c>
      <c r="AL1711" t="s">
        <v>9640</v>
      </c>
      <c r="AN1711" s="59" t="s">
        <v>7965</v>
      </c>
      <c r="AP1711" s="59" t="s">
        <v>11335</v>
      </c>
      <c r="BA1711" t="s">
        <v>5320</v>
      </c>
      <c r="BB1711" t="s">
        <v>5274</v>
      </c>
      <c r="BY1711" t="s">
        <v>1748</v>
      </c>
      <c r="BZ1711" t="s">
        <v>14505</v>
      </c>
    </row>
    <row r="1712" spans="12:78" x14ac:dyDescent="0.25">
      <c r="L1712" s="8"/>
      <c r="M1712" s="8"/>
      <c r="N1712" s="8"/>
      <c r="O1712" s="8"/>
      <c r="AE1712" t="s">
        <v>81</v>
      </c>
      <c r="AF1712" t="s">
        <v>10069</v>
      </c>
      <c r="AG1712" t="s">
        <v>32</v>
      </c>
      <c r="AH1712" t="s">
        <v>12216</v>
      </c>
      <c r="AI1712" t="s">
        <v>845</v>
      </c>
      <c r="AK1712" t="s">
        <v>12217</v>
      </c>
      <c r="AL1712" t="s">
        <v>9640</v>
      </c>
      <c r="AN1712" s="59" t="s">
        <v>7965</v>
      </c>
      <c r="AP1712" s="59" t="s">
        <v>11336</v>
      </c>
      <c r="BA1712" t="s">
        <v>5321</v>
      </c>
      <c r="BB1712" t="s">
        <v>5274</v>
      </c>
      <c r="BY1712" t="s">
        <v>5488</v>
      </c>
      <c r="BZ1712" t="s">
        <v>14505</v>
      </c>
    </row>
    <row r="1713" spans="12:78" x14ac:dyDescent="0.25">
      <c r="L1713" s="8"/>
      <c r="M1713" s="8"/>
      <c r="N1713" s="8"/>
      <c r="O1713" s="8"/>
      <c r="AE1713" t="s">
        <v>81</v>
      </c>
      <c r="AF1713" t="s">
        <v>12218</v>
      </c>
      <c r="AG1713" t="s">
        <v>37</v>
      </c>
      <c r="AH1713" t="s">
        <v>12219</v>
      </c>
      <c r="AI1713" t="s">
        <v>845</v>
      </c>
      <c r="AK1713" t="s">
        <v>12220</v>
      </c>
      <c r="AL1713" t="s">
        <v>9640</v>
      </c>
      <c r="AN1713" s="59" t="s">
        <v>7965</v>
      </c>
      <c r="AP1713" s="59" t="s">
        <v>11337</v>
      </c>
      <c r="BA1713" t="s">
        <v>5322</v>
      </c>
      <c r="BB1713" t="s">
        <v>5274</v>
      </c>
      <c r="BY1713" t="s">
        <v>5485</v>
      </c>
      <c r="BZ1713" t="s">
        <v>14505</v>
      </c>
    </row>
    <row r="1714" spans="12:78" x14ac:dyDescent="0.25">
      <c r="L1714" s="8"/>
      <c r="M1714" s="8"/>
      <c r="N1714" s="8"/>
      <c r="O1714" s="8"/>
      <c r="AE1714" t="s">
        <v>81</v>
      </c>
      <c r="AF1714" t="s">
        <v>81</v>
      </c>
      <c r="AG1714" t="s">
        <v>81</v>
      </c>
      <c r="AH1714" t="s">
        <v>81</v>
      </c>
      <c r="AI1714" t="s">
        <v>845</v>
      </c>
      <c r="AK1714" t="s">
        <v>81</v>
      </c>
      <c r="AL1714" t="s">
        <v>9640</v>
      </c>
      <c r="AN1714" s="59" t="s">
        <v>7965</v>
      </c>
      <c r="AP1714" s="59" t="s">
        <v>11338</v>
      </c>
      <c r="BA1714" t="s">
        <v>5323</v>
      </c>
      <c r="BB1714" t="s">
        <v>5274</v>
      </c>
      <c r="BY1714" t="s">
        <v>5483</v>
      </c>
      <c r="BZ1714" t="s">
        <v>14505</v>
      </c>
    </row>
    <row r="1715" spans="12:78" x14ac:dyDescent="0.25">
      <c r="L1715" s="8"/>
      <c r="M1715" s="8"/>
      <c r="N1715" s="8"/>
      <c r="O1715" s="8"/>
      <c r="AE1715" t="s">
        <v>12189</v>
      </c>
      <c r="AF1715" t="s">
        <v>86</v>
      </c>
      <c r="AG1715" t="s">
        <v>87</v>
      </c>
      <c r="AH1715" t="s">
        <v>12221</v>
      </c>
      <c r="AI1715" t="s">
        <v>845</v>
      </c>
      <c r="AK1715" t="s">
        <v>12222</v>
      </c>
      <c r="AL1715" t="s">
        <v>9640</v>
      </c>
      <c r="AN1715" s="59" t="s">
        <v>12223</v>
      </c>
      <c r="AP1715" s="59" t="s">
        <v>11339</v>
      </c>
      <c r="BA1715" t="s">
        <v>5324</v>
      </c>
      <c r="BB1715" t="s">
        <v>5274</v>
      </c>
      <c r="BY1715" t="s">
        <v>5477</v>
      </c>
      <c r="BZ1715" t="s">
        <v>14505</v>
      </c>
    </row>
    <row r="1716" spans="12:78" x14ac:dyDescent="0.25">
      <c r="L1716" s="8"/>
      <c r="M1716" s="8"/>
      <c r="N1716" s="8"/>
      <c r="O1716" s="8"/>
      <c r="AE1716" t="s">
        <v>81</v>
      </c>
      <c r="AF1716" t="s">
        <v>92</v>
      </c>
      <c r="AG1716" t="s">
        <v>93</v>
      </c>
      <c r="AH1716" t="s">
        <v>12224</v>
      </c>
      <c r="AI1716" t="s">
        <v>845</v>
      </c>
      <c r="AK1716" t="s">
        <v>12225</v>
      </c>
      <c r="AL1716" t="s">
        <v>9640</v>
      </c>
      <c r="AN1716" s="59" t="s">
        <v>12223</v>
      </c>
      <c r="AP1716" s="59" t="s">
        <v>11340</v>
      </c>
      <c r="BA1716" t="s">
        <v>5325</v>
      </c>
      <c r="BB1716" t="s">
        <v>5274</v>
      </c>
      <c r="BY1716" t="s">
        <v>47</v>
      </c>
      <c r="BZ1716" t="s">
        <v>14506</v>
      </c>
    </row>
    <row r="1717" spans="12:78" x14ac:dyDescent="0.25">
      <c r="L1717" s="8"/>
      <c r="M1717" s="8"/>
      <c r="N1717" s="8"/>
      <c r="O1717" s="8"/>
      <c r="AE1717" t="s">
        <v>81</v>
      </c>
      <c r="AF1717" t="s">
        <v>96</v>
      </c>
      <c r="AG1717" t="s">
        <v>97</v>
      </c>
      <c r="AH1717" t="s">
        <v>12226</v>
      </c>
      <c r="AI1717" t="s">
        <v>845</v>
      </c>
      <c r="AK1717" t="s">
        <v>12227</v>
      </c>
      <c r="AL1717" t="s">
        <v>9640</v>
      </c>
      <c r="AN1717" s="59" t="s">
        <v>12223</v>
      </c>
      <c r="AP1717" s="59" t="s">
        <v>11341</v>
      </c>
      <c r="BA1717" t="s">
        <v>5326</v>
      </c>
      <c r="BB1717" t="s">
        <v>5274</v>
      </c>
      <c r="BY1717" t="s">
        <v>5473</v>
      </c>
      <c r="BZ1717" t="s">
        <v>14505</v>
      </c>
    </row>
    <row r="1718" spans="12:78" x14ac:dyDescent="0.25">
      <c r="L1718" s="8"/>
      <c r="M1718" s="8"/>
      <c r="N1718" s="8"/>
      <c r="O1718" s="8"/>
      <c r="AE1718" t="s">
        <v>81</v>
      </c>
      <c r="AF1718" t="s">
        <v>100</v>
      </c>
      <c r="AG1718" t="s">
        <v>101</v>
      </c>
      <c r="AH1718" t="s">
        <v>12228</v>
      </c>
      <c r="AI1718" t="s">
        <v>845</v>
      </c>
      <c r="AK1718" t="s">
        <v>12229</v>
      </c>
      <c r="AL1718" t="s">
        <v>9640</v>
      </c>
      <c r="AN1718" s="59" t="s">
        <v>12223</v>
      </c>
      <c r="AP1718" s="59" t="s">
        <v>11342</v>
      </c>
      <c r="BA1718" t="s">
        <v>5327</v>
      </c>
      <c r="BB1718" t="s">
        <v>5274</v>
      </c>
      <c r="BY1718" t="s">
        <v>6588</v>
      </c>
      <c r="BZ1718" t="s">
        <v>14505</v>
      </c>
    </row>
    <row r="1719" spans="12:78" x14ac:dyDescent="0.25">
      <c r="L1719" s="8"/>
      <c r="M1719" s="8"/>
      <c r="N1719" s="8"/>
      <c r="O1719" s="8"/>
      <c r="AE1719" t="s">
        <v>81</v>
      </c>
      <c r="AF1719" t="s">
        <v>104</v>
      </c>
      <c r="AG1719" t="s">
        <v>105</v>
      </c>
      <c r="AH1719" t="s">
        <v>12230</v>
      </c>
      <c r="AI1719" t="s">
        <v>845</v>
      </c>
      <c r="AK1719" t="s">
        <v>12231</v>
      </c>
      <c r="AL1719" t="s">
        <v>9640</v>
      </c>
      <c r="AN1719" s="59" t="s">
        <v>12223</v>
      </c>
      <c r="AP1719" s="59" t="s">
        <v>11343</v>
      </c>
      <c r="BA1719" t="s">
        <v>5328</v>
      </c>
      <c r="BB1719" t="s">
        <v>5274</v>
      </c>
      <c r="BY1719" t="s">
        <v>13676</v>
      </c>
      <c r="BZ1719" t="s">
        <v>14505</v>
      </c>
    </row>
    <row r="1720" spans="12:78" x14ac:dyDescent="0.25">
      <c r="L1720" s="8"/>
      <c r="M1720" s="8"/>
      <c r="N1720" s="8"/>
      <c r="O1720" s="8"/>
      <c r="AE1720" t="s">
        <v>81</v>
      </c>
      <c r="AF1720" t="s">
        <v>108</v>
      </c>
      <c r="AG1720" t="s">
        <v>109</v>
      </c>
      <c r="AH1720" t="s">
        <v>12232</v>
      </c>
      <c r="AI1720" t="s">
        <v>845</v>
      </c>
      <c r="AK1720" t="s">
        <v>12233</v>
      </c>
      <c r="AL1720" t="s">
        <v>9640</v>
      </c>
      <c r="AN1720" s="59" t="s">
        <v>12223</v>
      </c>
      <c r="AP1720" s="59" t="s">
        <v>11344</v>
      </c>
      <c r="BA1720" t="s">
        <v>5329</v>
      </c>
      <c r="BB1720" t="s">
        <v>5274</v>
      </c>
      <c r="BY1720" t="s">
        <v>13677</v>
      </c>
      <c r="BZ1720" t="s">
        <v>14505</v>
      </c>
    </row>
    <row r="1721" spans="12:78" x14ac:dyDescent="0.25">
      <c r="L1721" s="8"/>
      <c r="M1721" s="8"/>
      <c r="N1721" s="8"/>
      <c r="O1721" s="8"/>
      <c r="AE1721" t="s">
        <v>81</v>
      </c>
      <c r="AF1721" t="s">
        <v>81</v>
      </c>
      <c r="AG1721" t="s">
        <v>81</v>
      </c>
      <c r="AH1721" t="s">
        <v>81</v>
      </c>
      <c r="AI1721" t="s">
        <v>845</v>
      </c>
      <c r="AK1721" t="s">
        <v>81</v>
      </c>
      <c r="AL1721" t="s">
        <v>9640</v>
      </c>
      <c r="AN1721" s="59" t="s">
        <v>12223</v>
      </c>
      <c r="AP1721" s="59" t="s">
        <v>11345</v>
      </c>
      <c r="BA1721" t="s">
        <v>5330</v>
      </c>
      <c r="BB1721" t="s">
        <v>5274</v>
      </c>
      <c r="BY1721" t="s">
        <v>13251</v>
      </c>
      <c r="BZ1721" t="s">
        <v>14505</v>
      </c>
    </row>
    <row r="1722" spans="12:78" x14ac:dyDescent="0.25">
      <c r="L1722" s="8"/>
      <c r="M1722" s="8"/>
      <c r="N1722" s="8"/>
      <c r="O1722" s="8"/>
      <c r="AE1722" t="s">
        <v>81</v>
      </c>
      <c r="AF1722" t="s">
        <v>81</v>
      </c>
      <c r="AG1722" t="s">
        <v>81</v>
      </c>
      <c r="AH1722" t="s">
        <v>81</v>
      </c>
      <c r="AI1722" t="s">
        <v>845</v>
      </c>
      <c r="AK1722" t="s">
        <v>81</v>
      </c>
      <c r="AL1722" t="s">
        <v>9640</v>
      </c>
      <c r="AN1722" s="59" t="s">
        <v>12223</v>
      </c>
      <c r="AP1722" s="59" t="s">
        <v>11346</v>
      </c>
      <c r="BA1722" t="s">
        <v>5331</v>
      </c>
      <c r="BB1722" t="s">
        <v>5274</v>
      </c>
      <c r="BY1722" t="s">
        <v>13678</v>
      </c>
      <c r="BZ1722" t="s">
        <v>14505</v>
      </c>
    </row>
    <row r="1723" spans="12:78" x14ac:dyDescent="0.25">
      <c r="L1723" s="8"/>
      <c r="M1723" s="8"/>
      <c r="N1723" s="8"/>
      <c r="O1723" s="8"/>
      <c r="AE1723" t="s">
        <v>81</v>
      </c>
      <c r="AF1723" t="s">
        <v>81</v>
      </c>
      <c r="AG1723" t="s">
        <v>81</v>
      </c>
      <c r="AH1723" t="s">
        <v>81</v>
      </c>
      <c r="AI1723" t="s">
        <v>845</v>
      </c>
      <c r="AK1723" t="s">
        <v>81</v>
      </c>
      <c r="AL1723" t="s">
        <v>9640</v>
      </c>
      <c r="AN1723" s="59" t="s">
        <v>12223</v>
      </c>
      <c r="AP1723" s="59" t="s">
        <v>11347</v>
      </c>
      <c r="BA1723" t="s">
        <v>5332</v>
      </c>
      <c r="BB1723" t="s">
        <v>5274</v>
      </c>
      <c r="BY1723" t="s">
        <v>13241</v>
      </c>
      <c r="BZ1723" t="s">
        <v>14505</v>
      </c>
    </row>
    <row r="1724" spans="12:78" x14ac:dyDescent="0.25">
      <c r="L1724" s="8"/>
      <c r="M1724" s="8"/>
      <c r="N1724" s="8"/>
      <c r="O1724" s="8"/>
      <c r="AE1724" t="s">
        <v>81</v>
      </c>
      <c r="AF1724" t="s">
        <v>81</v>
      </c>
      <c r="AG1724" t="s">
        <v>81</v>
      </c>
      <c r="AH1724" t="s">
        <v>81</v>
      </c>
      <c r="AI1724" t="s">
        <v>845</v>
      </c>
      <c r="AK1724" t="s">
        <v>81</v>
      </c>
      <c r="AL1724" t="s">
        <v>9640</v>
      </c>
      <c r="AN1724" s="59" t="s">
        <v>12223</v>
      </c>
      <c r="AP1724" s="59" t="s">
        <v>11348</v>
      </c>
      <c r="BA1724" t="s">
        <v>5333</v>
      </c>
      <c r="BB1724" t="s">
        <v>5274</v>
      </c>
      <c r="BY1724" t="s">
        <v>13679</v>
      </c>
      <c r="BZ1724" t="s">
        <v>14505</v>
      </c>
    </row>
    <row r="1725" spans="12:78" x14ac:dyDescent="0.25">
      <c r="L1725" s="8"/>
      <c r="M1725" s="8"/>
      <c r="N1725" s="8"/>
      <c r="O1725" s="8"/>
      <c r="AE1725" t="s">
        <v>81</v>
      </c>
      <c r="AF1725" t="s">
        <v>81</v>
      </c>
      <c r="AG1725" t="s">
        <v>81</v>
      </c>
      <c r="AH1725" t="s">
        <v>81</v>
      </c>
      <c r="AI1725" t="s">
        <v>845</v>
      </c>
      <c r="AK1725" t="s">
        <v>81</v>
      </c>
      <c r="AL1725" t="s">
        <v>9640</v>
      </c>
      <c r="AN1725" s="59" t="s">
        <v>12223</v>
      </c>
      <c r="AP1725" s="59" t="s">
        <v>11349</v>
      </c>
      <c r="BA1725" t="s">
        <v>5334</v>
      </c>
      <c r="BB1725" t="s">
        <v>5274</v>
      </c>
      <c r="BY1725" t="s">
        <v>13680</v>
      </c>
      <c r="BZ1725" t="s">
        <v>14505</v>
      </c>
    </row>
    <row r="1726" spans="12:78" x14ac:dyDescent="0.25">
      <c r="L1726" s="8"/>
      <c r="M1726" s="8"/>
      <c r="N1726" s="8"/>
      <c r="O1726" s="8"/>
      <c r="AE1726" t="s">
        <v>81</v>
      </c>
      <c r="AF1726" t="s">
        <v>81</v>
      </c>
      <c r="AG1726" t="s">
        <v>81</v>
      </c>
      <c r="AH1726" t="s">
        <v>81</v>
      </c>
      <c r="AI1726" t="s">
        <v>845</v>
      </c>
      <c r="AK1726" t="s">
        <v>81</v>
      </c>
      <c r="AL1726" t="s">
        <v>9640</v>
      </c>
      <c r="AN1726" s="59" t="s">
        <v>12223</v>
      </c>
      <c r="AP1726" s="59" t="s">
        <v>11350</v>
      </c>
      <c r="BA1726" t="s">
        <v>5335</v>
      </c>
      <c r="BB1726" t="s">
        <v>5274</v>
      </c>
      <c r="BY1726" t="s">
        <v>13681</v>
      </c>
      <c r="BZ1726" t="s">
        <v>14505</v>
      </c>
    </row>
    <row r="1727" spans="12:78" x14ac:dyDescent="0.25">
      <c r="L1727" s="8"/>
      <c r="M1727" s="8"/>
      <c r="N1727" s="8"/>
      <c r="O1727" s="8"/>
      <c r="AE1727" t="s">
        <v>81</v>
      </c>
      <c r="AF1727" t="s">
        <v>81</v>
      </c>
      <c r="AG1727" t="s">
        <v>81</v>
      </c>
      <c r="AH1727" t="s">
        <v>81</v>
      </c>
      <c r="AI1727" t="s">
        <v>845</v>
      </c>
      <c r="AK1727" t="s">
        <v>81</v>
      </c>
      <c r="AL1727" t="s">
        <v>9640</v>
      </c>
      <c r="AN1727" s="59" t="s">
        <v>12223</v>
      </c>
      <c r="AP1727" s="59" t="s">
        <v>11351</v>
      </c>
      <c r="BA1727" t="s">
        <v>5336</v>
      </c>
      <c r="BB1727" t="s">
        <v>17</v>
      </c>
      <c r="BY1727" t="s">
        <v>13239</v>
      </c>
      <c r="BZ1727" t="s">
        <v>14505</v>
      </c>
    </row>
    <row r="1728" spans="12:78" x14ac:dyDescent="0.25">
      <c r="L1728" s="8"/>
      <c r="M1728" s="8"/>
      <c r="N1728" s="8"/>
      <c r="O1728" s="8"/>
      <c r="AE1728" t="s">
        <v>81</v>
      </c>
      <c r="AF1728" t="s">
        <v>154</v>
      </c>
      <c r="AG1728" t="s">
        <v>155</v>
      </c>
      <c r="AH1728" t="s">
        <v>12234</v>
      </c>
      <c r="AI1728" t="s">
        <v>845</v>
      </c>
      <c r="AK1728" t="s">
        <v>12235</v>
      </c>
      <c r="AL1728" t="s">
        <v>9640</v>
      </c>
      <c r="AN1728" s="59" t="s">
        <v>12223</v>
      </c>
      <c r="AP1728" s="59" t="s">
        <v>11352</v>
      </c>
      <c r="BA1728" t="s">
        <v>5337</v>
      </c>
      <c r="BB1728" t="s">
        <v>17</v>
      </c>
      <c r="BY1728" t="s">
        <v>13682</v>
      </c>
      <c r="BZ1728" t="s">
        <v>14505</v>
      </c>
    </row>
    <row r="1729" spans="12:78" x14ac:dyDescent="0.25">
      <c r="L1729" s="8"/>
      <c r="M1729" s="8"/>
      <c r="N1729" s="8"/>
      <c r="O1729" s="8"/>
      <c r="AE1729" t="s">
        <v>12205</v>
      </c>
      <c r="AF1729" t="s">
        <v>81</v>
      </c>
      <c r="AG1729" t="s">
        <v>81</v>
      </c>
      <c r="AH1729" t="s">
        <v>81</v>
      </c>
      <c r="AI1729" t="s">
        <v>845</v>
      </c>
      <c r="AK1729" t="s">
        <v>81</v>
      </c>
      <c r="AL1729" t="s">
        <v>9640</v>
      </c>
      <c r="AN1729" s="59" t="s">
        <v>12223</v>
      </c>
      <c r="AP1729" s="59" t="s">
        <v>11353</v>
      </c>
      <c r="BA1729" t="s">
        <v>5338</v>
      </c>
      <c r="BB1729" t="s">
        <v>17</v>
      </c>
      <c r="BY1729" t="s">
        <v>5650</v>
      </c>
      <c r="BZ1729" t="s">
        <v>14505</v>
      </c>
    </row>
    <row r="1730" spans="12:78" x14ac:dyDescent="0.25">
      <c r="L1730" s="8"/>
      <c r="M1730" s="8"/>
      <c r="N1730" s="8"/>
      <c r="O1730" s="8"/>
      <c r="AN1730" s="59" t="s">
        <v>12223</v>
      </c>
      <c r="AP1730" s="59" t="s">
        <v>11354</v>
      </c>
      <c r="BA1730" t="s">
        <v>5339</v>
      </c>
      <c r="BB1730" t="s">
        <v>17</v>
      </c>
      <c r="BY1730" t="s">
        <v>5653</v>
      </c>
      <c r="BZ1730" t="s">
        <v>14505</v>
      </c>
    </row>
    <row r="1731" spans="12:78" x14ac:dyDescent="0.25">
      <c r="L1731" s="8"/>
      <c r="M1731" s="8"/>
      <c r="N1731" s="8"/>
      <c r="O1731" s="8"/>
      <c r="AE1731" t="s">
        <v>1667</v>
      </c>
      <c r="AF1731" t="s">
        <v>86</v>
      </c>
      <c r="AG1731" t="s">
        <v>87</v>
      </c>
      <c r="AH1731" t="s">
        <v>1853</v>
      </c>
      <c r="AI1731" t="s">
        <v>1299</v>
      </c>
      <c r="AK1731" t="s">
        <v>1854</v>
      </c>
      <c r="AL1731" t="s">
        <v>1301</v>
      </c>
      <c r="AN1731" s="59" t="s">
        <v>12236</v>
      </c>
      <c r="AP1731" s="59" t="s">
        <v>11355</v>
      </c>
      <c r="BA1731" t="s">
        <v>5340</v>
      </c>
      <c r="BB1731" t="s">
        <v>17</v>
      </c>
      <c r="BY1731" t="s">
        <v>5659</v>
      </c>
      <c r="BZ1731" t="s">
        <v>14505</v>
      </c>
    </row>
    <row r="1732" spans="12:78" x14ac:dyDescent="0.25">
      <c r="L1732" s="8"/>
      <c r="M1732" s="8"/>
      <c r="N1732" s="8"/>
      <c r="O1732" s="8"/>
      <c r="AE1732" t="s">
        <v>81</v>
      </c>
      <c r="AF1732" t="s">
        <v>92</v>
      </c>
      <c r="AG1732" t="s">
        <v>93</v>
      </c>
      <c r="AH1732" t="s">
        <v>81</v>
      </c>
      <c r="AI1732" t="s">
        <v>1299</v>
      </c>
      <c r="AK1732" t="s">
        <v>81</v>
      </c>
      <c r="AL1732" t="s">
        <v>1301</v>
      </c>
      <c r="AN1732" s="59" t="s">
        <v>12236</v>
      </c>
      <c r="AP1732" s="59" t="s">
        <v>11356</v>
      </c>
      <c r="BA1732" t="s">
        <v>5341</v>
      </c>
      <c r="BB1732" t="s">
        <v>17</v>
      </c>
      <c r="BY1732" t="s">
        <v>5658</v>
      </c>
      <c r="BZ1732" t="s">
        <v>14505</v>
      </c>
    </row>
    <row r="1733" spans="12:78" x14ac:dyDescent="0.25">
      <c r="L1733" s="8"/>
      <c r="M1733" s="8"/>
      <c r="N1733" s="8"/>
      <c r="O1733" s="8"/>
      <c r="AE1733" t="s">
        <v>81</v>
      </c>
      <c r="AF1733" t="s">
        <v>96</v>
      </c>
      <c r="AG1733" t="s">
        <v>97</v>
      </c>
      <c r="AH1733" t="s">
        <v>81</v>
      </c>
      <c r="AI1733" t="s">
        <v>1299</v>
      </c>
      <c r="AK1733" t="s">
        <v>81</v>
      </c>
      <c r="AL1733" t="s">
        <v>1301</v>
      </c>
      <c r="AN1733" s="59" t="s">
        <v>12236</v>
      </c>
      <c r="AP1733" s="59" t="s">
        <v>11357</v>
      </c>
      <c r="BA1733" t="s">
        <v>5342</v>
      </c>
      <c r="BB1733" t="s">
        <v>17</v>
      </c>
      <c r="BY1733" t="s">
        <v>5649</v>
      </c>
      <c r="BZ1733" t="s">
        <v>14506</v>
      </c>
    </row>
    <row r="1734" spans="12:78" x14ac:dyDescent="0.25">
      <c r="L1734" s="8"/>
      <c r="M1734" s="8"/>
      <c r="N1734" s="8"/>
      <c r="O1734" s="8"/>
      <c r="AE1734" t="s">
        <v>81</v>
      </c>
      <c r="AF1734" t="s">
        <v>100</v>
      </c>
      <c r="AG1734" t="s">
        <v>101</v>
      </c>
      <c r="AH1734" t="s">
        <v>81</v>
      </c>
      <c r="AI1734" t="s">
        <v>1299</v>
      </c>
      <c r="AK1734" t="s">
        <v>81</v>
      </c>
      <c r="AL1734" t="s">
        <v>1301</v>
      </c>
      <c r="AN1734" s="59" t="s">
        <v>12236</v>
      </c>
      <c r="AP1734" s="59" t="s">
        <v>11358</v>
      </c>
      <c r="BA1734" t="s">
        <v>5343</v>
      </c>
      <c r="BB1734" t="s">
        <v>17</v>
      </c>
      <c r="BY1734" t="s">
        <v>5657</v>
      </c>
      <c r="BZ1734" t="s">
        <v>14505</v>
      </c>
    </row>
    <row r="1735" spans="12:78" x14ac:dyDescent="0.25">
      <c r="L1735" s="8"/>
      <c r="M1735" s="8"/>
      <c r="N1735" s="8"/>
      <c r="O1735" s="8"/>
      <c r="AE1735" t="s">
        <v>81</v>
      </c>
      <c r="AF1735" t="s">
        <v>104</v>
      </c>
      <c r="AG1735" t="s">
        <v>105</v>
      </c>
      <c r="AH1735" t="s">
        <v>81</v>
      </c>
      <c r="AI1735" t="s">
        <v>1299</v>
      </c>
      <c r="AK1735" t="s">
        <v>81</v>
      </c>
      <c r="AL1735" t="s">
        <v>1301</v>
      </c>
      <c r="AN1735" s="59" t="s">
        <v>12236</v>
      </c>
      <c r="AP1735" s="59" t="s">
        <v>11359</v>
      </c>
      <c r="BA1735" t="s">
        <v>5344</v>
      </c>
      <c r="BB1735" t="s">
        <v>17</v>
      </c>
      <c r="BY1735" t="s">
        <v>5642</v>
      </c>
      <c r="BZ1735" t="s">
        <v>14505</v>
      </c>
    </row>
    <row r="1736" spans="12:78" x14ac:dyDescent="0.25">
      <c r="L1736" s="8"/>
      <c r="M1736" s="8"/>
      <c r="N1736" s="8"/>
      <c r="O1736" s="8"/>
      <c r="AE1736" t="s">
        <v>81</v>
      </c>
      <c r="AF1736" t="s">
        <v>108</v>
      </c>
      <c r="AG1736" t="s">
        <v>109</v>
      </c>
      <c r="AH1736" t="s">
        <v>81</v>
      </c>
      <c r="AI1736" t="s">
        <v>1299</v>
      </c>
      <c r="AK1736" t="s">
        <v>81</v>
      </c>
      <c r="AL1736" t="s">
        <v>1301</v>
      </c>
      <c r="AN1736" s="59" t="s">
        <v>12236</v>
      </c>
      <c r="AP1736" s="59" t="s">
        <v>11360</v>
      </c>
      <c r="BA1736">
        <v>115599</v>
      </c>
      <c r="BB1736" t="s">
        <v>17</v>
      </c>
      <c r="BY1736" t="s">
        <v>5678</v>
      </c>
      <c r="BZ1736" t="s">
        <v>14505</v>
      </c>
    </row>
    <row r="1737" spans="12:78" x14ac:dyDescent="0.25">
      <c r="L1737" s="8"/>
      <c r="M1737" s="8"/>
      <c r="N1737" s="8"/>
      <c r="O1737" s="8"/>
      <c r="AE1737" t="s">
        <v>81</v>
      </c>
      <c r="AF1737" t="s">
        <v>1801</v>
      </c>
      <c r="AG1737" t="s">
        <v>841</v>
      </c>
      <c r="AH1737" t="s">
        <v>81</v>
      </c>
      <c r="AI1737" t="s">
        <v>1299</v>
      </c>
      <c r="AK1737" t="s">
        <v>81</v>
      </c>
      <c r="AL1737" t="s">
        <v>1301</v>
      </c>
      <c r="AN1737" s="59" t="s">
        <v>12236</v>
      </c>
      <c r="AP1737" s="59" t="s">
        <v>11361</v>
      </c>
      <c r="BA1737">
        <v>113601</v>
      </c>
      <c r="BB1737" t="s">
        <v>17</v>
      </c>
      <c r="BY1737" t="s">
        <v>5628</v>
      </c>
      <c r="BZ1737" t="s">
        <v>14505</v>
      </c>
    </row>
    <row r="1738" spans="12:78" x14ac:dyDescent="0.25">
      <c r="L1738" s="8"/>
      <c r="M1738" s="8"/>
      <c r="N1738" s="8"/>
      <c r="O1738" s="8"/>
      <c r="AE1738" t="s">
        <v>81</v>
      </c>
      <c r="AF1738" t="s">
        <v>1801</v>
      </c>
      <c r="AG1738" t="s">
        <v>841</v>
      </c>
      <c r="AH1738" t="s">
        <v>81</v>
      </c>
      <c r="AI1738" t="s">
        <v>1299</v>
      </c>
      <c r="AK1738" t="s">
        <v>81</v>
      </c>
      <c r="AL1738" t="s">
        <v>1301</v>
      </c>
      <c r="AN1738" s="59" t="s">
        <v>12236</v>
      </c>
      <c r="AP1738" s="59" t="s">
        <v>11362</v>
      </c>
      <c r="BA1738">
        <v>113600</v>
      </c>
      <c r="BB1738" t="s">
        <v>17</v>
      </c>
      <c r="BY1738" t="s">
        <v>5627</v>
      </c>
      <c r="BZ1738" t="s">
        <v>14505</v>
      </c>
    </row>
    <row r="1739" spans="12:78" x14ac:dyDescent="0.25">
      <c r="L1739" s="8"/>
      <c r="M1739" s="8"/>
      <c r="N1739" s="8"/>
      <c r="O1739" s="8"/>
      <c r="AE1739" t="s">
        <v>81</v>
      </c>
      <c r="AF1739" t="s">
        <v>1801</v>
      </c>
      <c r="AG1739" t="s">
        <v>841</v>
      </c>
      <c r="AH1739" t="s">
        <v>81</v>
      </c>
      <c r="AI1739" t="s">
        <v>1299</v>
      </c>
      <c r="AK1739" t="s">
        <v>81</v>
      </c>
      <c r="AL1739" t="s">
        <v>1301</v>
      </c>
      <c r="AN1739" s="59" t="s">
        <v>12236</v>
      </c>
      <c r="AP1739" s="59" t="s">
        <v>11363</v>
      </c>
      <c r="BA1739" t="s">
        <v>5345</v>
      </c>
      <c r="BB1739" t="s">
        <v>17</v>
      </c>
      <c r="BY1739" t="s">
        <v>5626</v>
      </c>
      <c r="BZ1739" t="s">
        <v>14505</v>
      </c>
    </row>
    <row r="1740" spans="12:78" x14ac:dyDescent="0.25">
      <c r="L1740" s="8"/>
      <c r="M1740" s="8"/>
      <c r="N1740" s="8"/>
      <c r="O1740" s="8"/>
      <c r="AE1740" t="s">
        <v>81</v>
      </c>
      <c r="AF1740" t="s">
        <v>81</v>
      </c>
      <c r="AG1740" t="s">
        <v>81</v>
      </c>
      <c r="AH1740" t="s">
        <v>81</v>
      </c>
      <c r="AI1740" t="s">
        <v>1299</v>
      </c>
      <c r="AK1740" t="s">
        <v>81</v>
      </c>
      <c r="AL1740" t="s">
        <v>1301</v>
      </c>
      <c r="AN1740" s="59" t="s">
        <v>12236</v>
      </c>
      <c r="AP1740" s="59" t="s">
        <v>11364</v>
      </c>
      <c r="BA1740" t="s">
        <v>5346</v>
      </c>
      <c r="BB1740" t="s">
        <v>17</v>
      </c>
      <c r="BY1740" t="s">
        <v>5625</v>
      </c>
      <c r="BZ1740" t="s">
        <v>14505</v>
      </c>
    </row>
    <row r="1741" spans="12:78" x14ac:dyDescent="0.25">
      <c r="L1741" s="8"/>
      <c r="M1741" s="8"/>
      <c r="N1741" s="8"/>
      <c r="O1741" s="8"/>
      <c r="AE1741" t="s">
        <v>81</v>
      </c>
      <c r="AF1741" t="s">
        <v>81</v>
      </c>
      <c r="AG1741" t="s">
        <v>81</v>
      </c>
      <c r="AH1741" t="s">
        <v>81</v>
      </c>
      <c r="AI1741" t="s">
        <v>1299</v>
      </c>
      <c r="AK1741" t="s">
        <v>81</v>
      </c>
      <c r="AL1741" t="s">
        <v>1301</v>
      </c>
      <c r="AN1741" s="59" t="s">
        <v>12236</v>
      </c>
      <c r="AP1741" s="59" t="s">
        <v>11365</v>
      </c>
      <c r="BA1741" t="s">
        <v>5347</v>
      </c>
      <c r="BB1741" t="s">
        <v>17</v>
      </c>
      <c r="BY1741" t="s">
        <v>5620</v>
      </c>
      <c r="BZ1741" t="s">
        <v>14505</v>
      </c>
    </row>
    <row r="1742" spans="12:78" x14ac:dyDescent="0.25">
      <c r="L1742" s="8"/>
      <c r="M1742" s="8"/>
      <c r="N1742" s="8"/>
      <c r="O1742" s="8"/>
      <c r="AE1742" t="s">
        <v>81</v>
      </c>
      <c r="AF1742" t="s">
        <v>81</v>
      </c>
      <c r="AG1742" t="s">
        <v>81</v>
      </c>
      <c r="AH1742" t="s">
        <v>81</v>
      </c>
      <c r="AI1742" t="s">
        <v>1299</v>
      </c>
      <c r="AK1742" t="s">
        <v>81</v>
      </c>
      <c r="AL1742" t="s">
        <v>1301</v>
      </c>
      <c r="AN1742" s="59" t="s">
        <v>12236</v>
      </c>
      <c r="AP1742" s="59" t="s">
        <v>11366</v>
      </c>
      <c r="BA1742" t="s">
        <v>5348</v>
      </c>
      <c r="BB1742" t="s">
        <v>17</v>
      </c>
      <c r="BY1742" t="s">
        <v>5621</v>
      </c>
      <c r="BZ1742" t="s">
        <v>14505</v>
      </c>
    </row>
    <row r="1743" spans="12:78" x14ac:dyDescent="0.25">
      <c r="L1743" s="8"/>
      <c r="M1743" s="8"/>
      <c r="N1743" s="8"/>
      <c r="O1743" s="8"/>
      <c r="AE1743" t="s">
        <v>81</v>
      </c>
      <c r="AF1743" t="s">
        <v>81</v>
      </c>
      <c r="AG1743" t="s">
        <v>81</v>
      </c>
      <c r="AH1743" t="s">
        <v>81</v>
      </c>
      <c r="AI1743" t="s">
        <v>1299</v>
      </c>
      <c r="AK1743" t="s">
        <v>81</v>
      </c>
      <c r="AL1743" t="s">
        <v>1301</v>
      </c>
      <c r="AN1743" s="59" t="s">
        <v>12236</v>
      </c>
      <c r="AP1743" s="59" t="s">
        <v>11367</v>
      </c>
      <c r="BA1743" t="s">
        <v>5349</v>
      </c>
      <c r="BB1743" t="s">
        <v>17</v>
      </c>
      <c r="BY1743" t="s">
        <v>5619</v>
      </c>
      <c r="BZ1743" t="s">
        <v>14505</v>
      </c>
    </row>
    <row r="1744" spans="12:78" x14ac:dyDescent="0.25">
      <c r="L1744" s="8"/>
      <c r="M1744" s="8"/>
      <c r="N1744" s="8"/>
      <c r="O1744" s="8"/>
      <c r="AE1744" t="s">
        <v>81</v>
      </c>
      <c r="AF1744" t="s">
        <v>81</v>
      </c>
      <c r="AG1744" t="s">
        <v>81</v>
      </c>
      <c r="AH1744" t="s">
        <v>81</v>
      </c>
      <c r="AI1744" t="s">
        <v>1299</v>
      </c>
      <c r="AK1744" t="s">
        <v>81</v>
      </c>
      <c r="AL1744" t="s">
        <v>1301</v>
      </c>
      <c r="AN1744" s="59" t="s">
        <v>12236</v>
      </c>
      <c r="AP1744" s="59" t="s">
        <v>11368</v>
      </c>
      <c r="BA1744" t="s">
        <v>5350</v>
      </c>
      <c r="BB1744" t="s">
        <v>17</v>
      </c>
      <c r="BY1744" t="s">
        <v>13683</v>
      </c>
      <c r="BZ1744" t="s">
        <v>14505</v>
      </c>
    </row>
    <row r="1745" spans="12:78" x14ac:dyDescent="0.25">
      <c r="L1745" s="8"/>
      <c r="M1745" s="8"/>
      <c r="N1745" s="8"/>
      <c r="O1745" s="8"/>
      <c r="AE1745" t="s">
        <v>81</v>
      </c>
      <c r="AF1745" t="s">
        <v>81</v>
      </c>
      <c r="AG1745" t="s">
        <v>81</v>
      </c>
      <c r="AH1745" t="s">
        <v>81</v>
      </c>
      <c r="AI1745" t="s">
        <v>1299</v>
      </c>
      <c r="AK1745" t="s">
        <v>81</v>
      </c>
      <c r="AL1745" t="s">
        <v>1301</v>
      </c>
      <c r="AN1745" s="59" t="s">
        <v>12236</v>
      </c>
      <c r="AP1745" s="59" t="s">
        <v>11369</v>
      </c>
      <c r="BA1745" t="s">
        <v>5351</v>
      </c>
      <c r="BB1745" t="s">
        <v>17</v>
      </c>
      <c r="BY1745" t="s">
        <v>5639</v>
      </c>
      <c r="BZ1745" t="s">
        <v>14505</v>
      </c>
    </row>
    <row r="1746" spans="12:78" x14ac:dyDescent="0.25">
      <c r="L1746" s="8"/>
      <c r="M1746" s="8"/>
      <c r="N1746" s="8"/>
      <c r="O1746" s="8"/>
      <c r="AE1746" t="s">
        <v>81</v>
      </c>
      <c r="AF1746" t="s">
        <v>81</v>
      </c>
      <c r="AG1746" t="s">
        <v>81</v>
      </c>
      <c r="AH1746" t="s">
        <v>81</v>
      </c>
      <c r="AI1746" t="s">
        <v>1299</v>
      </c>
      <c r="AK1746" t="s">
        <v>81</v>
      </c>
      <c r="AL1746" t="s">
        <v>1301</v>
      </c>
      <c r="AN1746" s="59" t="s">
        <v>12236</v>
      </c>
      <c r="AP1746" s="59" t="s">
        <v>11370</v>
      </c>
      <c r="BA1746" t="s">
        <v>5352</v>
      </c>
      <c r="BB1746" t="s">
        <v>17</v>
      </c>
      <c r="BY1746" t="s">
        <v>13684</v>
      </c>
      <c r="BZ1746" t="s">
        <v>14505</v>
      </c>
    </row>
    <row r="1747" spans="12:78" x14ac:dyDescent="0.25">
      <c r="L1747" s="8"/>
      <c r="M1747" s="8"/>
      <c r="N1747" s="8"/>
      <c r="O1747" s="8"/>
      <c r="AE1747" t="s">
        <v>81</v>
      </c>
      <c r="AF1747" t="s">
        <v>81</v>
      </c>
      <c r="AG1747" t="s">
        <v>81</v>
      </c>
      <c r="AH1747" t="s">
        <v>81</v>
      </c>
      <c r="AI1747" t="s">
        <v>1299</v>
      </c>
      <c r="AK1747" t="s">
        <v>81</v>
      </c>
      <c r="AL1747" t="s">
        <v>1301</v>
      </c>
      <c r="AN1747" s="59" t="s">
        <v>12236</v>
      </c>
      <c r="AP1747" s="59" t="s">
        <v>11371</v>
      </c>
      <c r="BA1747" t="s">
        <v>5353</v>
      </c>
      <c r="BB1747" t="s">
        <v>17</v>
      </c>
      <c r="BY1747" t="s">
        <v>6857</v>
      </c>
      <c r="BZ1747" t="s">
        <v>14505</v>
      </c>
    </row>
    <row r="1748" spans="12:78" x14ac:dyDescent="0.25">
      <c r="L1748" s="8"/>
      <c r="M1748" s="8"/>
      <c r="N1748" s="8"/>
      <c r="O1748" s="8"/>
      <c r="AE1748" t="s">
        <v>81</v>
      </c>
      <c r="AF1748" t="s">
        <v>81</v>
      </c>
      <c r="AG1748" t="s">
        <v>81</v>
      </c>
      <c r="AH1748" t="s">
        <v>81</v>
      </c>
      <c r="AI1748" t="s">
        <v>1299</v>
      </c>
      <c r="AK1748" t="s">
        <v>81</v>
      </c>
      <c r="AL1748" t="s">
        <v>1301</v>
      </c>
      <c r="AN1748" s="59" t="s">
        <v>12236</v>
      </c>
      <c r="AP1748" s="59" t="s">
        <v>11372</v>
      </c>
      <c r="BA1748" t="s">
        <v>5354</v>
      </c>
      <c r="BB1748" t="s">
        <v>17</v>
      </c>
      <c r="BY1748" t="s">
        <v>6891</v>
      </c>
      <c r="BZ1748" t="s">
        <v>14505</v>
      </c>
    </row>
    <row r="1749" spans="12:78" x14ac:dyDescent="0.25">
      <c r="L1749" s="8"/>
      <c r="M1749" s="8"/>
      <c r="N1749" s="8"/>
      <c r="O1749" s="8"/>
      <c r="AE1749" t="s">
        <v>81</v>
      </c>
      <c r="AF1749" t="s">
        <v>81</v>
      </c>
      <c r="AG1749" t="s">
        <v>81</v>
      </c>
      <c r="AH1749" t="s">
        <v>81</v>
      </c>
      <c r="AI1749" t="s">
        <v>1299</v>
      </c>
      <c r="AK1749" t="s">
        <v>81</v>
      </c>
      <c r="AL1749" t="s">
        <v>1301</v>
      </c>
      <c r="AN1749" s="59" t="s">
        <v>12236</v>
      </c>
      <c r="AP1749" s="59" t="s">
        <v>11373</v>
      </c>
      <c r="BA1749" t="s">
        <v>5355</v>
      </c>
      <c r="BB1749" t="s">
        <v>17</v>
      </c>
      <c r="BY1749" t="s">
        <v>6854</v>
      </c>
      <c r="BZ1749" t="s">
        <v>14505</v>
      </c>
    </row>
    <row r="1750" spans="12:78" x14ac:dyDescent="0.25">
      <c r="L1750" s="8"/>
      <c r="M1750" s="8"/>
      <c r="N1750" s="8"/>
      <c r="O1750" s="8"/>
      <c r="AE1750" t="s">
        <v>81</v>
      </c>
      <c r="AF1750" t="s">
        <v>81</v>
      </c>
      <c r="AG1750" t="s">
        <v>81</v>
      </c>
      <c r="AH1750" t="s">
        <v>81</v>
      </c>
      <c r="AI1750" t="s">
        <v>1299</v>
      </c>
      <c r="AK1750" t="s">
        <v>81</v>
      </c>
      <c r="AL1750" t="s">
        <v>1301</v>
      </c>
      <c r="AN1750" s="59" t="s">
        <v>12236</v>
      </c>
      <c r="AP1750" s="59" t="s">
        <v>11374</v>
      </c>
      <c r="BA1750">
        <v>115601</v>
      </c>
      <c r="BB1750" t="s">
        <v>17</v>
      </c>
      <c r="BY1750" t="s">
        <v>6864</v>
      </c>
      <c r="BZ1750" t="s">
        <v>14505</v>
      </c>
    </row>
    <row r="1751" spans="12:78" x14ac:dyDescent="0.25">
      <c r="L1751" s="8"/>
      <c r="M1751" s="8"/>
      <c r="N1751" s="8"/>
      <c r="O1751" s="8"/>
      <c r="AE1751" t="s">
        <v>81</v>
      </c>
      <c r="AF1751" t="s">
        <v>81</v>
      </c>
      <c r="AG1751" t="s">
        <v>81</v>
      </c>
      <c r="AH1751" t="s">
        <v>81</v>
      </c>
      <c r="AI1751" t="s">
        <v>1299</v>
      </c>
      <c r="AK1751" t="s">
        <v>81</v>
      </c>
      <c r="AL1751" t="s">
        <v>1301</v>
      </c>
      <c r="AN1751" s="59" t="s">
        <v>12236</v>
      </c>
      <c r="AP1751" s="59" t="s">
        <v>11375</v>
      </c>
      <c r="BA1751">
        <v>115600</v>
      </c>
      <c r="BB1751" t="s">
        <v>17</v>
      </c>
      <c r="BY1751" t="s">
        <v>6865</v>
      </c>
      <c r="BZ1751" t="s">
        <v>14505</v>
      </c>
    </row>
    <row r="1752" spans="12:78" x14ac:dyDescent="0.25">
      <c r="L1752" s="8"/>
      <c r="M1752" s="8"/>
      <c r="N1752" s="8"/>
      <c r="O1752" s="8"/>
      <c r="AE1752" t="s">
        <v>81</v>
      </c>
      <c r="AF1752" t="s">
        <v>81</v>
      </c>
      <c r="AG1752" t="s">
        <v>81</v>
      </c>
      <c r="AH1752" t="s">
        <v>81</v>
      </c>
      <c r="AI1752" t="s">
        <v>1299</v>
      </c>
      <c r="AK1752" t="s">
        <v>81</v>
      </c>
      <c r="AL1752" t="s">
        <v>1301</v>
      </c>
      <c r="AN1752" s="59" t="s">
        <v>12236</v>
      </c>
      <c r="AP1752" s="59" t="s">
        <v>11376</v>
      </c>
      <c r="BA1752" t="s">
        <v>5356</v>
      </c>
      <c r="BB1752" t="s">
        <v>17</v>
      </c>
      <c r="BY1752" t="s">
        <v>6862</v>
      </c>
      <c r="BZ1752" t="s">
        <v>14505</v>
      </c>
    </row>
    <row r="1753" spans="12:78" x14ac:dyDescent="0.25">
      <c r="L1753" s="8"/>
      <c r="M1753" s="8"/>
      <c r="N1753" s="8"/>
      <c r="O1753" s="8"/>
      <c r="AE1753" t="s">
        <v>81</v>
      </c>
      <c r="AF1753" t="s">
        <v>81</v>
      </c>
      <c r="AG1753" t="s">
        <v>81</v>
      </c>
      <c r="AH1753" t="s">
        <v>81</v>
      </c>
      <c r="AI1753" t="s">
        <v>1299</v>
      </c>
      <c r="AK1753" t="s">
        <v>81</v>
      </c>
      <c r="AL1753" t="s">
        <v>1301</v>
      </c>
      <c r="AN1753" s="59" t="s">
        <v>12236</v>
      </c>
      <c r="AP1753" s="59" t="s">
        <v>11377</v>
      </c>
      <c r="BA1753" t="s">
        <v>5357</v>
      </c>
      <c r="BB1753" t="s">
        <v>17</v>
      </c>
      <c r="BY1753" t="s">
        <v>6855</v>
      </c>
      <c r="BZ1753" t="s">
        <v>14505</v>
      </c>
    </row>
    <row r="1754" spans="12:78" x14ac:dyDescent="0.25">
      <c r="L1754" s="8"/>
      <c r="M1754" s="8"/>
      <c r="N1754" s="8"/>
      <c r="O1754" s="8"/>
      <c r="AE1754" t="s">
        <v>81</v>
      </c>
      <c r="AF1754" t="s">
        <v>81</v>
      </c>
      <c r="AG1754" t="s">
        <v>81</v>
      </c>
      <c r="AH1754" t="s">
        <v>81</v>
      </c>
      <c r="AI1754" t="s">
        <v>1299</v>
      </c>
      <c r="AK1754" t="s">
        <v>81</v>
      </c>
      <c r="AL1754" t="s">
        <v>1301</v>
      </c>
      <c r="AN1754" s="59" t="s">
        <v>12236</v>
      </c>
      <c r="AP1754" s="59" t="s">
        <v>11378</v>
      </c>
      <c r="BA1754" t="s">
        <v>5358</v>
      </c>
      <c r="BB1754" t="s">
        <v>17</v>
      </c>
      <c r="BY1754" t="s">
        <v>13685</v>
      </c>
      <c r="BZ1754" t="s">
        <v>14505</v>
      </c>
    </row>
    <row r="1755" spans="12:78" x14ac:dyDescent="0.25">
      <c r="L1755" s="8"/>
      <c r="M1755" s="8"/>
      <c r="N1755" s="8"/>
      <c r="O1755" s="8"/>
      <c r="AE1755" t="s">
        <v>81</v>
      </c>
      <c r="AF1755" t="s">
        <v>81</v>
      </c>
      <c r="AG1755" t="s">
        <v>81</v>
      </c>
      <c r="AH1755" t="s">
        <v>81</v>
      </c>
      <c r="AI1755" t="s">
        <v>1299</v>
      </c>
      <c r="AK1755" t="s">
        <v>81</v>
      </c>
      <c r="AL1755" t="s">
        <v>1301</v>
      </c>
      <c r="AN1755" s="59" t="s">
        <v>12236</v>
      </c>
      <c r="AP1755" s="59" t="s">
        <v>11379</v>
      </c>
      <c r="BA1755" t="s">
        <v>5359</v>
      </c>
      <c r="BB1755" t="s">
        <v>17</v>
      </c>
      <c r="BY1755" t="s">
        <v>6863</v>
      </c>
      <c r="BZ1755" t="s">
        <v>14505</v>
      </c>
    </row>
    <row r="1756" spans="12:78" x14ac:dyDescent="0.25">
      <c r="L1756" s="8"/>
      <c r="M1756" s="8"/>
      <c r="N1756" s="8"/>
      <c r="O1756" s="8"/>
      <c r="AE1756" t="s">
        <v>81</v>
      </c>
      <c r="AF1756" t="s">
        <v>81</v>
      </c>
      <c r="AG1756" t="s">
        <v>81</v>
      </c>
      <c r="AH1756" t="s">
        <v>81</v>
      </c>
      <c r="AI1756" t="s">
        <v>1299</v>
      </c>
      <c r="AK1756" t="s">
        <v>81</v>
      </c>
      <c r="AL1756" t="s">
        <v>1301</v>
      </c>
      <c r="AN1756" s="59" t="s">
        <v>12236</v>
      </c>
      <c r="AP1756" s="59" t="s">
        <v>11380</v>
      </c>
      <c r="BA1756" t="s">
        <v>5360</v>
      </c>
      <c r="BB1756" t="s">
        <v>17</v>
      </c>
      <c r="BY1756" t="s">
        <v>6860</v>
      </c>
      <c r="BZ1756" t="s">
        <v>14505</v>
      </c>
    </row>
    <row r="1757" spans="12:78" x14ac:dyDescent="0.25">
      <c r="L1757" s="8"/>
      <c r="M1757" s="8"/>
      <c r="N1757" s="8"/>
      <c r="O1757" s="8"/>
      <c r="AE1757" t="s">
        <v>81</v>
      </c>
      <c r="AF1757" t="s">
        <v>81</v>
      </c>
      <c r="AG1757" t="s">
        <v>81</v>
      </c>
      <c r="AH1757" t="s">
        <v>81</v>
      </c>
      <c r="AI1757" t="s">
        <v>1299</v>
      </c>
      <c r="AK1757" t="s">
        <v>81</v>
      </c>
      <c r="AL1757" t="s">
        <v>1301</v>
      </c>
      <c r="AN1757" s="59" t="s">
        <v>12236</v>
      </c>
      <c r="AP1757" s="59" t="s">
        <v>11381</v>
      </c>
      <c r="BA1757" t="s">
        <v>5361</v>
      </c>
      <c r="BB1757" t="s">
        <v>17</v>
      </c>
      <c r="BY1757" t="s">
        <v>6887</v>
      </c>
      <c r="BZ1757" t="s">
        <v>14505</v>
      </c>
    </row>
    <row r="1758" spans="12:78" x14ac:dyDescent="0.25">
      <c r="L1758" s="8"/>
      <c r="M1758" s="8"/>
      <c r="N1758" s="8"/>
      <c r="O1758" s="8"/>
      <c r="AE1758" t="s">
        <v>81</v>
      </c>
      <c r="AF1758" t="s">
        <v>81</v>
      </c>
      <c r="AG1758" t="s">
        <v>81</v>
      </c>
      <c r="AH1758" t="s">
        <v>81</v>
      </c>
      <c r="AI1758" t="s">
        <v>1299</v>
      </c>
      <c r="AK1758" t="s">
        <v>81</v>
      </c>
      <c r="AL1758" t="s">
        <v>1301</v>
      </c>
      <c r="AN1758" s="59" t="s">
        <v>12236</v>
      </c>
      <c r="AP1758" s="59" t="s">
        <v>11382</v>
      </c>
      <c r="BA1758" t="s">
        <v>5362</v>
      </c>
      <c r="BB1758" t="s">
        <v>17</v>
      </c>
      <c r="BY1758" t="s">
        <v>6901</v>
      </c>
      <c r="BZ1758" t="s">
        <v>14505</v>
      </c>
    </row>
    <row r="1759" spans="12:78" x14ac:dyDescent="0.25">
      <c r="L1759" s="8"/>
      <c r="M1759" s="8"/>
      <c r="N1759" s="8"/>
      <c r="O1759" s="8"/>
      <c r="AE1759" t="s">
        <v>81</v>
      </c>
      <c r="AF1759" t="s">
        <v>154</v>
      </c>
      <c r="AG1759" t="s">
        <v>155</v>
      </c>
      <c r="AH1759" t="s">
        <v>81</v>
      </c>
      <c r="AI1759" t="s">
        <v>1299</v>
      </c>
      <c r="AK1759" t="s">
        <v>81</v>
      </c>
      <c r="AL1759" t="s">
        <v>1301</v>
      </c>
      <c r="AN1759" s="59" t="s">
        <v>12236</v>
      </c>
      <c r="AP1759" s="59" t="s">
        <v>11383</v>
      </c>
      <c r="BA1759" t="s">
        <v>5363</v>
      </c>
      <c r="BB1759" t="s">
        <v>17</v>
      </c>
      <c r="BY1759" t="s">
        <v>6890</v>
      </c>
      <c r="BZ1759" t="s">
        <v>14505</v>
      </c>
    </row>
    <row r="1760" spans="12:78" x14ac:dyDescent="0.25">
      <c r="L1760" s="8"/>
      <c r="M1760" s="8"/>
      <c r="N1760" s="8"/>
      <c r="O1760" s="8"/>
      <c r="AE1760" t="s">
        <v>1734</v>
      </c>
      <c r="AF1760" t="s">
        <v>86</v>
      </c>
      <c r="AG1760" t="s">
        <v>87</v>
      </c>
      <c r="AH1760" t="s">
        <v>1855</v>
      </c>
      <c r="AI1760" t="s">
        <v>1299</v>
      </c>
      <c r="AK1760" t="s">
        <v>1856</v>
      </c>
      <c r="AL1760" t="s">
        <v>1301</v>
      </c>
      <c r="AN1760" s="59" t="s">
        <v>12237</v>
      </c>
      <c r="AP1760" s="59" t="s">
        <v>11384</v>
      </c>
      <c r="BA1760" t="s">
        <v>5364</v>
      </c>
      <c r="BB1760" t="s">
        <v>17</v>
      </c>
      <c r="BY1760" t="s">
        <v>13686</v>
      </c>
      <c r="BZ1760" t="s">
        <v>14505</v>
      </c>
    </row>
    <row r="1761" spans="12:78" x14ac:dyDescent="0.25">
      <c r="L1761" s="8"/>
      <c r="M1761" s="8"/>
      <c r="N1761" s="8"/>
      <c r="O1761" s="8"/>
      <c r="AE1761" t="s">
        <v>81</v>
      </c>
      <c r="AF1761" t="s">
        <v>92</v>
      </c>
      <c r="AG1761" t="s">
        <v>93</v>
      </c>
      <c r="AH1761" t="s">
        <v>81</v>
      </c>
      <c r="AI1761" t="s">
        <v>1299</v>
      </c>
      <c r="AK1761" t="s">
        <v>81</v>
      </c>
      <c r="AL1761" t="s">
        <v>1301</v>
      </c>
      <c r="AN1761" s="59" t="s">
        <v>12237</v>
      </c>
      <c r="AP1761" s="59" t="s">
        <v>11385</v>
      </c>
      <c r="BA1761">
        <v>115598</v>
      </c>
      <c r="BB1761" t="s">
        <v>17</v>
      </c>
      <c r="BY1761" t="s">
        <v>6828</v>
      </c>
      <c r="BZ1761" t="s">
        <v>14505</v>
      </c>
    </row>
    <row r="1762" spans="12:78" x14ac:dyDescent="0.25">
      <c r="L1762" s="8"/>
      <c r="M1762" s="8"/>
      <c r="N1762" s="8"/>
      <c r="O1762" s="8"/>
      <c r="AE1762" t="s">
        <v>81</v>
      </c>
      <c r="AF1762" t="s">
        <v>96</v>
      </c>
      <c r="AG1762" t="s">
        <v>97</v>
      </c>
      <c r="AH1762" t="s">
        <v>81</v>
      </c>
      <c r="AI1762" t="s">
        <v>1299</v>
      </c>
      <c r="AK1762" t="s">
        <v>81</v>
      </c>
      <c r="AL1762" t="s">
        <v>1301</v>
      </c>
      <c r="AN1762" s="59" t="s">
        <v>12237</v>
      </c>
      <c r="AP1762" s="59" t="s">
        <v>11386</v>
      </c>
      <c r="BA1762">
        <v>115597</v>
      </c>
      <c r="BB1762" t="s">
        <v>17</v>
      </c>
      <c r="BY1762" t="s">
        <v>13687</v>
      </c>
      <c r="BZ1762" t="s">
        <v>14505</v>
      </c>
    </row>
    <row r="1763" spans="12:78" x14ac:dyDescent="0.25">
      <c r="L1763" s="8"/>
      <c r="M1763" s="8"/>
      <c r="N1763" s="8"/>
      <c r="O1763" s="8"/>
      <c r="AE1763" t="s">
        <v>81</v>
      </c>
      <c r="AF1763" t="s">
        <v>100</v>
      </c>
      <c r="AG1763" t="s">
        <v>101</v>
      </c>
      <c r="AH1763" t="s">
        <v>81</v>
      </c>
      <c r="AI1763" t="s">
        <v>1299</v>
      </c>
      <c r="AK1763" t="s">
        <v>81</v>
      </c>
      <c r="AL1763" t="s">
        <v>1301</v>
      </c>
      <c r="AN1763" s="59" t="s">
        <v>12237</v>
      </c>
      <c r="AP1763" s="59" t="s">
        <v>11387</v>
      </c>
      <c r="BA1763">
        <v>113602</v>
      </c>
      <c r="BB1763" t="s">
        <v>17</v>
      </c>
      <c r="BY1763" t="s">
        <v>13688</v>
      </c>
      <c r="BZ1763" t="s">
        <v>14505</v>
      </c>
    </row>
    <row r="1764" spans="12:78" x14ac:dyDescent="0.25">
      <c r="L1764" s="8"/>
      <c r="M1764" s="8"/>
      <c r="N1764" s="8"/>
      <c r="O1764" s="8"/>
      <c r="AE1764" t="s">
        <v>81</v>
      </c>
      <c r="AF1764" t="s">
        <v>104</v>
      </c>
      <c r="AG1764" t="s">
        <v>105</v>
      </c>
      <c r="AH1764" t="s">
        <v>81</v>
      </c>
      <c r="AI1764" t="s">
        <v>1299</v>
      </c>
      <c r="AK1764" t="s">
        <v>81</v>
      </c>
      <c r="AL1764" t="s">
        <v>1301</v>
      </c>
      <c r="AN1764" s="59" t="s">
        <v>12237</v>
      </c>
      <c r="AP1764" s="59" t="s">
        <v>11388</v>
      </c>
      <c r="BA1764">
        <v>113599</v>
      </c>
      <c r="BB1764" t="s">
        <v>17</v>
      </c>
      <c r="BY1764" t="s">
        <v>13689</v>
      </c>
      <c r="BZ1764" t="s">
        <v>14505</v>
      </c>
    </row>
    <row r="1765" spans="12:78" x14ac:dyDescent="0.25">
      <c r="L1765" s="8"/>
      <c r="M1765" s="8"/>
      <c r="N1765" s="8"/>
      <c r="O1765" s="8"/>
      <c r="AE1765" t="s">
        <v>81</v>
      </c>
      <c r="AF1765" t="s">
        <v>108</v>
      </c>
      <c r="AG1765" t="s">
        <v>109</v>
      </c>
      <c r="AH1765" t="s">
        <v>81</v>
      </c>
      <c r="AI1765" t="s">
        <v>1299</v>
      </c>
      <c r="AK1765" t="s">
        <v>81</v>
      </c>
      <c r="AL1765" t="s">
        <v>1301</v>
      </c>
      <c r="AN1765" s="59" t="s">
        <v>12237</v>
      </c>
      <c r="AP1765" s="59" t="s">
        <v>11389</v>
      </c>
      <c r="BA1765" t="s">
        <v>5365</v>
      </c>
      <c r="BB1765" t="s">
        <v>17</v>
      </c>
      <c r="BY1765" t="s">
        <v>6833</v>
      </c>
      <c r="BZ1765" t="s">
        <v>14505</v>
      </c>
    </row>
    <row r="1766" spans="12:78" x14ac:dyDescent="0.25">
      <c r="L1766" s="8"/>
      <c r="M1766" s="8"/>
      <c r="N1766" s="8"/>
      <c r="O1766" s="8"/>
      <c r="AE1766" t="s">
        <v>81</v>
      </c>
      <c r="AF1766" t="s">
        <v>1804</v>
      </c>
      <c r="AG1766" t="s">
        <v>841</v>
      </c>
      <c r="AH1766" t="s">
        <v>81</v>
      </c>
      <c r="AI1766" t="s">
        <v>1299</v>
      </c>
      <c r="AK1766" t="s">
        <v>81</v>
      </c>
      <c r="AL1766" t="s">
        <v>1301</v>
      </c>
      <c r="AN1766" s="59" t="s">
        <v>12237</v>
      </c>
      <c r="AP1766" s="59" t="s">
        <v>11390</v>
      </c>
      <c r="BA1766" t="s">
        <v>5366</v>
      </c>
      <c r="BB1766" t="s">
        <v>17</v>
      </c>
      <c r="BY1766" t="s">
        <v>13690</v>
      </c>
      <c r="BZ1766" t="s">
        <v>14505</v>
      </c>
    </row>
    <row r="1767" spans="12:78" x14ac:dyDescent="0.25">
      <c r="L1767" s="8"/>
      <c r="M1767" s="8"/>
      <c r="N1767" s="8"/>
      <c r="O1767" s="8"/>
      <c r="AE1767" t="s">
        <v>81</v>
      </c>
      <c r="AF1767" t="s">
        <v>1804</v>
      </c>
      <c r="AG1767" t="s">
        <v>841</v>
      </c>
      <c r="AH1767" t="s">
        <v>81</v>
      </c>
      <c r="AI1767" t="s">
        <v>1299</v>
      </c>
      <c r="AK1767" t="s">
        <v>81</v>
      </c>
      <c r="AL1767" t="s">
        <v>1301</v>
      </c>
      <c r="AN1767" s="59" t="s">
        <v>12237</v>
      </c>
      <c r="AP1767" s="59" t="s">
        <v>11391</v>
      </c>
      <c r="BA1767" t="s">
        <v>5367</v>
      </c>
      <c r="BB1767" t="s">
        <v>17</v>
      </c>
      <c r="BY1767" t="s">
        <v>13691</v>
      </c>
      <c r="BZ1767" t="s">
        <v>14505</v>
      </c>
    </row>
    <row r="1768" spans="12:78" x14ac:dyDescent="0.25">
      <c r="L1768" s="8"/>
      <c r="M1768" s="8"/>
      <c r="N1768" s="8"/>
      <c r="O1768" s="8"/>
      <c r="AE1768" t="s">
        <v>81</v>
      </c>
      <c r="AF1768" t="s">
        <v>1804</v>
      </c>
      <c r="AG1768" t="s">
        <v>841</v>
      </c>
      <c r="AH1768" t="s">
        <v>81</v>
      </c>
      <c r="AI1768" t="s">
        <v>1299</v>
      </c>
      <c r="AK1768" t="s">
        <v>81</v>
      </c>
      <c r="AL1768" t="s">
        <v>1301</v>
      </c>
      <c r="AN1768" s="59" t="s">
        <v>12237</v>
      </c>
      <c r="AP1768" s="59" t="s">
        <v>11392</v>
      </c>
      <c r="BA1768" t="s">
        <v>5368</v>
      </c>
      <c r="BB1768" t="s">
        <v>17</v>
      </c>
      <c r="BY1768" t="s">
        <v>13692</v>
      </c>
      <c r="BZ1768" t="s">
        <v>14505</v>
      </c>
    </row>
    <row r="1769" spans="12:78" x14ac:dyDescent="0.25">
      <c r="L1769" s="8"/>
      <c r="M1769" s="8"/>
      <c r="N1769" s="8"/>
      <c r="O1769" s="8"/>
      <c r="AE1769" t="s">
        <v>81</v>
      </c>
      <c r="AF1769" t="s">
        <v>81</v>
      </c>
      <c r="AG1769" t="s">
        <v>81</v>
      </c>
      <c r="AH1769" t="s">
        <v>81</v>
      </c>
      <c r="AI1769" t="s">
        <v>1299</v>
      </c>
      <c r="AK1769" t="s">
        <v>81</v>
      </c>
      <c r="AL1769" t="s">
        <v>1301</v>
      </c>
      <c r="AN1769" s="59" t="s">
        <v>12237</v>
      </c>
      <c r="AP1769" s="59" t="s">
        <v>11393</v>
      </c>
      <c r="BA1769" t="s">
        <v>5369</v>
      </c>
      <c r="BB1769" t="s">
        <v>17</v>
      </c>
      <c r="BY1769" t="s">
        <v>5080</v>
      </c>
      <c r="BZ1769" t="s">
        <v>14505</v>
      </c>
    </row>
    <row r="1770" spans="12:78" x14ac:dyDescent="0.25">
      <c r="L1770" s="8"/>
      <c r="M1770" s="8"/>
      <c r="N1770" s="8"/>
      <c r="O1770" s="8"/>
      <c r="AE1770" t="s">
        <v>81</v>
      </c>
      <c r="AF1770" t="s">
        <v>81</v>
      </c>
      <c r="AG1770" t="s">
        <v>81</v>
      </c>
      <c r="AH1770" t="s">
        <v>81</v>
      </c>
      <c r="AI1770" t="s">
        <v>1299</v>
      </c>
      <c r="AK1770" t="s">
        <v>81</v>
      </c>
      <c r="AL1770" t="s">
        <v>1301</v>
      </c>
      <c r="AN1770" s="59" t="s">
        <v>12237</v>
      </c>
      <c r="AP1770" s="59" t="s">
        <v>11394</v>
      </c>
      <c r="BA1770" t="s">
        <v>5370</v>
      </c>
      <c r="BB1770" t="s">
        <v>17</v>
      </c>
      <c r="BY1770" t="s">
        <v>5079</v>
      </c>
      <c r="BZ1770" t="s">
        <v>14505</v>
      </c>
    </row>
    <row r="1771" spans="12:78" x14ac:dyDescent="0.25">
      <c r="L1771" s="8"/>
      <c r="M1771" s="8"/>
      <c r="N1771" s="8"/>
      <c r="O1771" s="8"/>
      <c r="AE1771" t="s">
        <v>81</v>
      </c>
      <c r="AF1771" t="s">
        <v>81</v>
      </c>
      <c r="AG1771" t="s">
        <v>81</v>
      </c>
      <c r="AH1771" t="s">
        <v>81</v>
      </c>
      <c r="AI1771" t="s">
        <v>1299</v>
      </c>
      <c r="AK1771" t="s">
        <v>81</v>
      </c>
      <c r="AL1771" t="s">
        <v>1301</v>
      </c>
      <c r="AN1771" s="59" t="s">
        <v>12237</v>
      </c>
      <c r="AP1771" s="59" t="s">
        <v>11395</v>
      </c>
      <c r="BA1771">
        <v>155814</v>
      </c>
      <c r="BB1771" t="s">
        <v>17</v>
      </c>
      <c r="BY1771" t="s">
        <v>16</v>
      </c>
      <c r="BZ1771" t="s">
        <v>14505</v>
      </c>
    </row>
    <row r="1772" spans="12:78" x14ac:dyDescent="0.25">
      <c r="L1772" s="8"/>
      <c r="M1772" s="8"/>
      <c r="N1772" s="8"/>
      <c r="O1772" s="8"/>
      <c r="AE1772" t="s">
        <v>81</v>
      </c>
      <c r="AF1772" t="s">
        <v>154</v>
      </c>
      <c r="AG1772" t="s">
        <v>155</v>
      </c>
      <c r="AH1772" t="s">
        <v>81</v>
      </c>
      <c r="AI1772" t="s">
        <v>1299</v>
      </c>
      <c r="AK1772" t="s">
        <v>81</v>
      </c>
      <c r="AL1772" t="s">
        <v>1301</v>
      </c>
      <c r="AN1772" s="59" t="s">
        <v>12237</v>
      </c>
      <c r="AP1772" s="59" t="s">
        <v>11396</v>
      </c>
      <c r="BA1772" t="s">
        <v>5371</v>
      </c>
      <c r="BB1772" t="s">
        <v>18</v>
      </c>
      <c r="BY1772" t="s">
        <v>5076</v>
      </c>
      <c r="BZ1772" t="s">
        <v>14505</v>
      </c>
    </row>
    <row r="1773" spans="12:78" x14ac:dyDescent="0.25">
      <c r="L1773" s="8"/>
      <c r="M1773" s="8"/>
      <c r="N1773" s="8"/>
      <c r="O1773" s="8"/>
      <c r="AE1773" t="s">
        <v>1755</v>
      </c>
      <c r="AF1773" t="s">
        <v>81</v>
      </c>
      <c r="AG1773" t="s">
        <v>81</v>
      </c>
      <c r="AH1773" t="s">
        <v>1857</v>
      </c>
      <c r="AI1773" t="s">
        <v>1299</v>
      </c>
      <c r="AK1773" t="s">
        <v>1858</v>
      </c>
      <c r="AL1773" t="s">
        <v>1301</v>
      </c>
      <c r="AN1773" s="59" t="s">
        <v>12238</v>
      </c>
      <c r="AP1773" s="59" t="s">
        <v>11397</v>
      </c>
      <c r="BA1773" t="s">
        <v>5372</v>
      </c>
      <c r="BB1773" t="s">
        <v>18</v>
      </c>
      <c r="BY1773" t="s">
        <v>5075</v>
      </c>
      <c r="BZ1773" t="s">
        <v>14505</v>
      </c>
    </row>
    <row r="1774" spans="12:78" x14ac:dyDescent="0.25">
      <c r="L1774" s="8"/>
      <c r="M1774" s="8"/>
      <c r="N1774" s="8"/>
      <c r="O1774" s="8"/>
      <c r="AE1774" t="s">
        <v>81</v>
      </c>
      <c r="AF1774" t="s">
        <v>81</v>
      </c>
      <c r="AG1774" t="s">
        <v>81</v>
      </c>
      <c r="AH1774" t="s">
        <v>81</v>
      </c>
      <c r="AI1774" t="s">
        <v>1299</v>
      </c>
      <c r="AK1774" t="s">
        <v>81</v>
      </c>
      <c r="AL1774" t="s">
        <v>1301</v>
      </c>
      <c r="AN1774" s="59" t="s">
        <v>12238</v>
      </c>
      <c r="AP1774" s="59" t="s">
        <v>11398</v>
      </c>
      <c r="BA1774" t="s">
        <v>5373</v>
      </c>
      <c r="BB1774" t="s">
        <v>18</v>
      </c>
      <c r="BY1774" t="s">
        <v>5262</v>
      </c>
      <c r="BZ1774" t="s">
        <v>14505</v>
      </c>
    </row>
    <row r="1775" spans="12:78" x14ac:dyDescent="0.25">
      <c r="L1775" s="8"/>
      <c r="M1775" s="8"/>
      <c r="N1775" s="8"/>
      <c r="O1775" s="8"/>
      <c r="AE1775" t="s">
        <v>81</v>
      </c>
      <c r="AF1775" t="s">
        <v>81</v>
      </c>
      <c r="AG1775" t="s">
        <v>81</v>
      </c>
      <c r="AH1775" t="s">
        <v>81</v>
      </c>
      <c r="AI1775" t="s">
        <v>1299</v>
      </c>
      <c r="AK1775" t="s">
        <v>81</v>
      </c>
      <c r="AL1775" t="s">
        <v>1301</v>
      </c>
      <c r="AN1775" s="59" t="s">
        <v>12238</v>
      </c>
      <c r="AP1775" s="59" t="s">
        <v>11399</v>
      </c>
      <c r="BA1775" t="s">
        <v>5374</v>
      </c>
      <c r="BB1775" t="s">
        <v>18</v>
      </c>
      <c r="BY1775" t="s">
        <v>5813</v>
      </c>
      <c r="BZ1775" t="s">
        <v>14505</v>
      </c>
    </row>
    <row r="1776" spans="12:78" x14ac:dyDescent="0.25">
      <c r="L1776" s="8"/>
      <c r="M1776" s="8"/>
      <c r="N1776" s="8"/>
      <c r="O1776" s="8"/>
      <c r="AE1776" t="s">
        <v>81</v>
      </c>
      <c r="AF1776" t="s">
        <v>81</v>
      </c>
      <c r="AG1776" t="s">
        <v>81</v>
      </c>
      <c r="AH1776" t="s">
        <v>81</v>
      </c>
      <c r="AI1776" t="s">
        <v>1299</v>
      </c>
      <c r="AK1776" t="s">
        <v>81</v>
      </c>
      <c r="AL1776" t="s">
        <v>1301</v>
      </c>
      <c r="AN1776" s="59" t="s">
        <v>12238</v>
      </c>
      <c r="AP1776" s="59" t="s">
        <v>11400</v>
      </c>
      <c r="BA1776" t="s">
        <v>5375</v>
      </c>
      <c r="BB1776" t="s">
        <v>18</v>
      </c>
      <c r="BY1776" t="s">
        <v>5529</v>
      </c>
      <c r="BZ1776" t="s">
        <v>14505</v>
      </c>
    </row>
    <row r="1777" spans="12:78" x14ac:dyDescent="0.25">
      <c r="L1777" s="8"/>
      <c r="M1777" s="8"/>
      <c r="N1777" s="8"/>
      <c r="O1777" s="8"/>
      <c r="AE1777" t="s">
        <v>81</v>
      </c>
      <c r="AF1777" t="s">
        <v>81</v>
      </c>
      <c r="AG1777" t="s">
        <v>81</v>
      </c>
      <c r="AH1777" t="s">
        <v>81</v>
      </c>
      <c r="AI1777" t="s">
        <v>1299</v>
      </c>
      <c r="AK1777" t="s">
        <v>81</v>
      </c>
      <c r="AL1777" t="s">
        <v>1301</v>
      </c>
      <c r="AN1777" s="59" t="s">
        <v>12238</v>
      </c>
      <c r="AP1777" s="59" t="s">
        <v>11401</v>
      </c>
      <c r="BA1777" t="s">
        <v>5376</v>
      </c>
      <c r="BB1777" t="s">
        <v>18</v>
      </c>
      <c r="BY1777" t="s">
        <v>5543</v>
      </c>
      <c r="BZ1777" t="s">
        <v>14505</v>
      </c>
    </row>
    <row r="1778" spans="12:78" x14ac:dyDescent="0.25">
      <c r="L1778" s="8"/>
      <c r="M1778" s="8"/>
      <c r="N1778" s="8"/>
      <c r="O1778" s="8"/>
      <c r="AE1778" t="s">
        <v>81</v>
      </c>
      <c r="AF1778" t="s">
        <v>81</v>
      </c>
      <c r="AG1778" t="s">
        <v>81</v>
      </c>
      <c r="AH1778" t="s">
        <v>81</v>
      </c>
      <c r="AI1778" t="s">
        <v>1299</v>
      </c>
      <c r="AK1778" t="s">
        <v>81</v>
      </c>
      <c r="AL1778" t="s">
        <v>1301</v>
      </c>
      <c r="AN1778" s="59" t="s">
        <v>12238</v>
      </c>
      <c r="AP1778" s="59" t="s">
        <v>11402</v>
      </c>
      <c r="BA1778" t="s">
        <v>5377</v>
      </c>
      <c r="BB1778" t="s">
        <v>18</v>
      </c>
      <c r="BY1778" t="s">
        <v>5594</v>
      </c>
      <c r="BZ1778" t="s">
        <v>14505</v>
      </c>
    </row>
    <row r="1779" spans="12:78" x14ac:dyDescent="0.25">
      <c r="L1779" s="8"/>
      <c r="M1779" s="8"/>
      <c r="N1779" s="8"/>
      <c r="O1779" s="8"/>
      <c r="AE1779" t="s">
        <v>81</v>
      </c>
      <c r="AF1779" t="s">
        <v>81</v>
      </c>
      <c r="AG1779" t="s">
        <v>81</v>
      </c>
      <c r="AH1779" t="s">
        <v>81</v>
      </c>
      <c r="AI1779" t="s">
        <v>1299</v>
      </c>
      <c r="AK1779" t="s">
        <v>81</v>
      </c>
      <c r="AL1779" t="s">
        <v>1301</v>
      </c>
      <c r="AN1779" s="59" t="s">
        <v>12238</v>
      </c>
      <c r="AP1779" s="59" t="s">
        <v>11403</v>
      </c>
      <c r="BA1779" t="s">
        <v>5378</v>
      </c>
      <c r="BB1779" t="s">
        <v>18</v>
      </c>
      <c r="BY1779" t="s">
        <v>5612</v>
      </c>
      <c r="BZ1779" t="s">
        <v>14505</v>
      </c>
    </row>
    <row r="1780" spans="12:78" x14ac:dyDescent="0.25">
      <c r="L1780" s="8"/>
      <c r="M1780" s="8"/>
      <c r="N1780" s="8"/>
      <c r="O1780" s="8"/>
      <c r="AE1780" t="s">
        <v>81</v>
      </c>
      <c r="AF1780" t="s">
        <v>81</v>
      </c>
      <c r="AG1780" t="s">
        <v>81</v>
      </c>
      <c r="AH1780" t="s">
        <v>81</v>
      </c>
      <c r="AI1780" t="s">
        <v>1299</v>
      </c>
      <c r="AK1780" t="s">
        <v>81</v>
      </c>
      <c r="AL1780" t="s">
        <v>1301</v>
      </c>
      <c r="AN1780" s="59" t="s">
        <v>12238</v>
      </c>
      <c r="AP1780" s="59" t="s">
        <v>11404</v>
      </c>
      <c r="BA1780" t="s">
        <v>5379</v>
      </c>
      <c r="BB1780" t="s">
        <v>18</v>
      </c>
      <c r="BY1780" t="s">
        <v>5611</v>
      </c>
      <c r="BZ1780" t="s">
        <v>14505</v>
      </c>
    </row>
    <row r="1781" spans="12:78" x14ac:dyDescent="0.25">
      <c r="L1781" s="8"/>
      <c r="M1781" s="8"/>
      <c r="N1781" s="8"/>
      <c r="O1781" s="8"/>
      <c r="AE1781" t="s">
        <v>81</v>
      </c>
      <c r="AF1781" t="s">
        <v>81</v>
      </c>
      <c r="AG1781" t="s">
        <v>81</v>
      </c>
      <c r="AH1781" t="s">
        <v>81</v>
      </c>
      <c r="AI1781" t="s">
        <v>1299</v>
      </c>
      <c r="AK1781" t="s">
        <v>81</v>
      </c>
      <c r="AL1781" t="s">
        <v>1301</v>
      </c>
      <c r="AN1781" s="59" t="s">
        <v>12238</v>
      </c>
      <c r="AP1781" s="59" t="s">
        <v>11405</v>
      </c>
      <c r="BA1781" t="s">
        <v>5380</v>
      </c>
      <c r="BB1781" t="s">
        <v>18</v>
      </c>
      <c r="BY1781" t="s">
        <v>5610</v>
      </c>
      <c r="BZ1781" t="s">
        <v>14505</v>
      </c>
    </row>
    <row r="1782" spans="12:78" x14ac:dyDescent="0.25">
      <c r="L1782" s="8"/>
      <c r="M1782" s="8"/>
      <c r="N1782" s="8"/>
      <c r="O1782" s="8"/>
      <c r="AE1782" t="s">
        <v>81</v>
      </c>
      <c r="AF1782" t="s">
        <v>81</v>
      </c>
      <c r="AG1782" t="s">
        <v>81</v>
      </c>
      <c r="AH1782" t="s">
        <v>81</v>
      </c>
      <c r="AI1782" t="s">
        <v>1299</v>
      </c>
      <c r="AK1782" t="s">
        <v>81</v>
      </c>
      <c r="AL1782" t="s">
        <v>1301</v>
      </c>
      <c r="AN1782" s="59" t="s">
        <v>12238</v>
      </c>
      <c r="AP1782" s="59" t="s">
        <v>11406</v>
      </c>
      <c r="BA1782" t="s">
        <v>5381</v>
      </c>
      <c r="BB1782" t="s">
        <v>18</v>
      </c>
      <c r="BY1782" t="s">
        <v>5593</v>
      </c>
      <c r="BZ1782" t="s">
        <v>14505</v>
      </c>
    </row>
    <row r="1783" spans="12:78" x14ac:dyDescent="0.25">
      <c r="L1783" s="8"/>
      <c r="M1783" s="8"/>
      <c r="N1783" s="8"/>
      <c r="O1783" s="8"/>
      <c r="AE1783" t="s">
        <v>81</v>
      </c>
      <c r="AF1783" t="s">
        <v>81</v>
      </c>
      <c r="AG1783" t="s">
        <v>81</v>
      </c>
      <c r="AH1783" t="s">
        <v>81</v>
      </c>
      <c r="AI1783" t="s">
        <v>1299</v>
      </c>
      <c r="AK1783" t="s">
        <v>81</v>
      </c>
      <c r="AL1783" t="s">
        <v>1301</v>
      </c>
      <c r="AN1783" s="59" t="s">
        <v>12238</v>
      </c>
      <c r="AP1783" s="59" t="s">
        <v>11407</v>
      </c>
      <c r="BA1783" t="s">
        <v>19</v>
      </c>
      <c r="BB1783" t="s">
        <v>18</v>
      </c>
      <c r="BY1783" t="s">
        <v>5592</v>
      </c>
      <c r="BZ1783" t="s">
        <v>14505</v>
      </c>
    </row>
    <row r="1784" spans="12:78" x14ac:dyDescent="0.25">
      <c r="L1784" s="8"/>
      <c r="M1784" s="8"/>
      <c r="N1784" s="8"/>
      <c r="O1784" s="8"/>
      <c r="AE1784" t="s">
        <v>81</v>
      </c>
      <c r="AF1784" t="s">
        <v>81</v>
      </c>
      <c r="AG1784" t="s">
        <v>81</v>
      </c>
      <c r="AH1784" t="s">
        <v>81</v>
      </c>
      <c r="AI1784" t="s">
        <v>1299</v>
      </c>
      <c r="AK1784" t="s">
        <v>81</v>
      </c>
      <c r="AL1784" t="s">
        <v>1301</v>
      </c>
      <c r="AN1784" s="59" t="s">
        <v>12238</v>
      </c>
      <c r="AP1784" s="59" t="s">
        <v>11408</v>
      </c>
      <c r="BA1784" t="s">
        <v>5382</v>
      </c>
      <c r="BB1784" t="s">
        <v>18</v>
      </c>
      <c r="BY1784" t="s">
        <v>5609</v>
      </c>
      <c r="BZ1784" t="s">
        <v>14505</v>
      </c>
    </row>
    <row r="1785" spans="12:78" x14ac:dyDescent="0.25">
      <c r="L1785" s="8"/>
      <c r="M1785" s="8"/>
      <c r="N1785" s="8"/>
      <c r="O1785" s="8"/>
      <c r="AE1785" t="s">
        <v>81</v>
      </c>
      <c r="AF1785" t="s">
        <v>81</v>
      </c>
      <c r="AG1785" t="s">
        <v>81</v>
      </c>
      <c r="AH1785" t="s">
        <v>81</v>
      </c>
      <c r="AI1785" t="s">
        <v>1299</v>
      </c>
      <c r="AK1785" t="s">
        <v>81</v>
      </c>
      <c r="AL1785" t="s">
        <v>1301</v>
      </c>
      <c r="AN1785" s="59" t="s">
        <v>12238</v>
      </c>
      <c r="AP1785" s="59" t="s">
        <v>11409</v>
      </c>
      <c r="BA1785" t="s">
        <v>5383</v>
      </c>
      <c r="BB1785" t="s">
        <v>18</v>
      </c>
      <c r="BY1785" t="s">
        <v>5591</v>
      </c>
      <c r="BZ1785" t="s">
        <v>14505</v>
      </c>
    </row>
    <row r="1786" spans="12:78" x14ac:dyDescent="0.25">
      <c r="L1786" s="8"/>
      <c r="M1786" s="8"/>
      <c r="N1786" s="8"/>
      <c r="O1786" s="8"/>
      <c r="AE1786" t="s">
        <v>81</v>
      </c>
      <c r="AF1786" t="s">
        <v>81</v>
      </c>
      <c r="AG1786" t="s">
        <v>81</v>
      </c>
      <c r="AH1786" t="s">
        <v>81</v>
      </c>
      <c r="AI1786" t="s">
        <v>1299</v>
      </c>
      <c r="AK1786" t="s">
        <v>81</v>
      </c>
      <c r="AL1786" t="s">
        <v>1301</v>
      </c>
      <c r="AN1786" s="59" t="s">
        <v>12238</v>
      </c>
      <c r="AP1786" s="59" t="s">
        <v>11410</v>
      </c>
      <c r="BA1786" t="s">
        <v>5384</v>
      </c>
      <c r="BB1786" t="s">
        <v>18</v>
      </c>
      <c r="BY1786" t="s">
        <v>5561</v>
      </c>
      <c r="BZ1786" t="s">
        <v>14505</v>
      </c>
    </row>
    <row r="1787" spans="12:78" x14ac:dyDescent="0.25">
      <c r="L1787" s="8"/>
      <c r="M1787" s="8"/>
      <c r="N1787" s="8"/>
      <c r="O1787" s="8"/>
      <c r="AE1787" t="s">
        <v>81</v>
      </c>
      <c r="AF1787" t="s">
        <v>81</v>
      </c>
      <c r="AG1787" t="s">
        <v>81</v>
      </c>
      <c r="AH1787" t="s">
        <v>81</v>
      </c>
      <c r="AI1787" t="s">
        <v>1299</v>
      </c>
      <c r="AK1787" t="s">
        <v>81</v>
      </c>
      <c r="AL1787" t="s">
        <v>1301</v>
      </c>
      <c r="AN1787" s="59" t="s">
        <v>12238</v>
      </c>
      <c r="AP1787" s="59" t="s">
        <v>11411</v>
      </c>
      <c r="BA1787" t="s">
        <v>5385</v>
      </c>
      <c r="BB1787" t="s">
        <v>18</v>
      </c>
      <c r="BY1787" t="s">
        <v>5608</v>
      </c>
      <c r="BZ1787" t="s">
        <v>14505</v>
      </c>
    </row>
    <row r="1788" spans="12:78" x14ac:dyDescent="0.25">
      <c r="L1788" s="8"/>
      <c r="M1788" s="8"/>
      <c r="N1788" s="8"/>
      <c r="O1788" s="8"/>
      <c r="AE1788" t="s">
        <v>81</v>
      </c>
      <c r="AF1788" t="s">
        <v>81</v>
      </c>
      <c r="AG1788" t="s">
        <v>81</v>
      </c>
      <c r="AH1788" t="s">
        <v>81</v>
      </c>
      <c r="AI1788" t="s">
        <v>1299</v>
      </c>
      <c r="AK1788" t="s">
        <v>81</v>
      </c>
      <c r="AL1788" t="s">
        <v>1301</v>
      </c>
      <c r="AN1788" s="59" t="s">
        <v>12238</v>
      </c>
      <c r="AP1788" s="59" t="s">
        <v>11412</v>
      </c>
      <c r="BA1788" t="s">
        <v>5386</v>
      </c>
      <c r="BB1788" t="s">
        <v>18</v>
      </c>
      <c r="BY1788" t="s">
        <v>5607</v>
      </c>
      <c r="BZ1788" t="s">
        <v>14505</v>
      </c>
    </row>
    <row r="1789" spans="12:78" x14ac:dyDescent="0.25">
      <c r="L1789" s="8"/>
      <c r="M1789" s="8"/>
      <c r="N1789" s="8"/>
      <c r="O1789" s="8"/>
      <c r="AE1789" t="s">
        <v>81</v>
      </c>
      <c r="AF1789" t="s">
        <v>81</v>
      </c>
      <c r="AG1789" t="s">
        <v>81</v>
      </c>
      <c r="AH1789" t="s">
        <v>81</v>
      </c>
      <c r="AI1789" t="s">
        <v>1299</v>
      </c>
      <c r="AK1789" t="s">
        <v>81</v>
      </c>
      <c r="AL1789" t="s">
        <v>1301</v>
      </c>
      <c r="AN1789" s="59" t="s">
        <v>12238</v>
      </c>
      <c r="AP1789" s="59" t="s">
        <v>11413</v>
      </c>
      <c r="BA1789" t="s">
        <v>5387</v>
      </c>
      <c r="BB1789" t="s">
        <v>18</v>
      </c>
      <c r="BY1789" t="s">
        <v>5606</v>
      </c>
      <c r="BZ1789" t="s">
        <v>14505</v>
      </c>
    </row>
    <row r="1790" spans="12:78" x14ac:dyDescent="0.25">
      <c r="L1790" s="8"/>
      <c r="M1790" s="8"/>
      <c r="N1790" s="8"/>
      <c r="O1790" s="8"/>
      <c r="AE1790" t="s">
        <v>81</v>
      </c>
      <c r="AF1790" t="s">
        <v>81</v>
      </c>
      <c r="AG1790" t="s">
        <v>81</v>
      </c>
      <c r="AH1790" t="s">
        <v>81</v>
      </c>
      <c r="AI1790" t="s">
        <v>1299</v>
      </c>
      <c r="AK1790" t="s">
        <v>81</v>
      </c>
      <c r="AL1790" t="s">
        <v>1301</v>
      </c>
      <c r="AN1790" s="59" t="s">
        <v>12238</v>
      </c>
      <c r="AP1790" s="59" t="s">
        <v>11414</v>
      </c>
      <c r="BA1790" t="s">
        <v>5388</v>
      </c>
      <c r="BB1790" t="s">
        <v>18</v>
      </c>
      <c r="BY1790" t="s">
        <v>5605</v>
      </c>
      <c r="BZ1790" t="s">
        <v>14505</v>
      </c>
    </row>
    <row r="1791" spans="12:78" x14ac:dyDescent="0.25">
      <c r="L1791" s="8"/>
      <c r="M1791" s="8"/>
      <c r="N1791" s="8"/>
      <c r="O1791" s="8"/>
      <c r="AE1791" t="s">
        <v>81</v>
      </c>
      <c r="AF1791" t="s">
        <v>81</v>
      </c>
      <c r="AG1791" t="s">
        <v>81</v>
      </c>
      <c r="AH1791" t="s">
        <v>81</v>
      </c>
      <c r="AI1791" t="s">
        <v>1299</v>
      </c>
      <c r="AK1791" t="s">
        <v>81</v>
      </c>
      <c r="AL1791" t="s">
        <v>1301</v>
      </c>
      <c r="AN1791" s="59" t="s">
        <v>12238</v>
      </c>
      <c r="AP1791" s="59" t="s">
        <v>11415</v>
      </c>
      <c r="BA1791" t="s">
        <v>5389</v>
      </c>
      <c r="BB1791" t="s">
        <v>18</v>
      </c>
      <c r="BY1791" t="s">
        <v>5604</v>
      </c>
      <c r="BZ1791" t="s">
        <v>14505</v>
      </c>
    </row>
    <row r="1792" spans="12:78" x14ac:dyDescent="0.25">
      <c r="L1792" s="8"/>
      <c r="M1792" s="8"/>
      <c r="N1792" s="8"/>
      <c r="O1792" s="8"/>
      <c r="AE1792" t="s">
        <v>1776</v>
      </c>
      <c r="AF1792" t="s">
        <v>81</v>
      </c>
      <c r="AG1792" t="s">
        <v>81</v>
      </c>
      <c r="AH1792" t="s">
        <v>1859</v>
      </c>
      <c r="AI1792" t="s">
        <v>1299</v>
      </c>
      <c r="AK1792" t="s">
        <v>1860</v>
      </c>
      <c r="AL1792" t="s">
        <v>1301</v>
      </c>
      <c r="AN1792" s="59" t="s">
        <v>12239</v>
      </c>
      <c r="AP1792" s="59" t="s">
        <v>11416</v>
      </c>
      <c r="BA1792" t="s">
        <v>5390</v>
      </c>
      <c r="BB1792" t="s">
        <v>18</v>
      </c>
      <c r="BY1792" t="s">
        <v>5603</v>
      </c>
      <c r="BZ1792" t="s">
        <v>14505</v>
      </c>
    </row>
    <row r="1793" spans="12:78" x14ac:dyDescent="0.25">
      <c r="L1793" s="8"/>
      <c r="M1793" s="8"/>
      <c r="N1793" s="8"/>
      <c r="O1793" s="8"/>
      <c r="AE1793" t="s">
        <v>81</v>
      </c>
      <c r="AF1793" t="s">
        <v>81</v>
      </c>
      <c r="AG1793" t="s">
        <v>81</v>
      </c>
      <c r="AH1793" t="s">
        <v>81</v>
      </c>
      <c r="AI1793" t="s">
        <v>1299</v>
      </c>
      <c r="AK1793" t="s">
        <v>81</v>
      </c>
      <c r="AL1793" t="s">
        <v>1301</v>
      </c>
      <c r="AN1793" s="59" t="s">
        <v>12239</v>
      </c>
      <c r="AP1793" s="59" t="s">
        <v>11417</v>
      </c>
      <c r="BA1793" t="s">
        <v>5391</v>
      </c>
      <c r="BB1793" t="s">
        <v>18</v>
      </c>
      <c r="BY1793" t="s">
        <v>5602</v>
      </c>
      <c r="BZ1793" t="s">
        <v>14505</v>
      </c>
    </row>
    <row r="1794" spans="12:78" x14ac:dyDescent="0.25">
      <c r="L1794" s="8"/>
      <c r="M1794" s="8"/>
      <c r="N1794" s="8"/>
      <c r="O1794" s="8"/>
      <c r="AE1794" t="s">
        <v>81</v>
      </c>
      <c r="AF1794" t="s">
        <v>81</v>
      </c>
      <c r="AG1794" t="s">
        <v>81</v>
      </c>
      <c r="AH1794" t="s">
        <v>81</v>
      </c>
      <c r="AI1794" t="s">
        <v>1299</v>
      </c>
      <c r="AK1794" t="s">
        <v>81</v>
      </c>
      <c r="AL1794" t="s">
        <v>1301</v>
      </c>
      <c r="AN1794" s="59" t="s">
        <v>12239</v>
      </c>
      <c r="AP1794" s="59" t="s">
        <v>11418</v>
      </c>
      <c r="BA1794" t="s">
        <v>5392</v>
      </c>
      <c r="BB1794" t="s">
        <v>18</v>
      </c>
      <c r="BY1794" t="s">
        <v>5542</v>
      </c>
      <c r="BZ1794" t="s">
        <v>14505</v>
      </c>
    </row>
    <row r="1795" spans="12:78" x14ac:dyDescent="0.25">
      <c r="L1795" s="8"/>
      <c r="M1795" s="8"/>
      <c r="N1795" s="8"/>
      <c r="O1795" s="8"/>
      <c r="AE1795" t="s">
        <v>81</v>
      </c>
      <c r="AF1795" t="s">
        <v>81</v>
      </c>
      <c r="AG1795" t="s">
        <v>81</v>
      </c>
      <c r="AH1795" t="s">
        <v>81</v>
      </c>
      <c r="AI1795" t="s">
        <v>1299</v>
      </c>
      <c r="AK1795" t="s">
        <v>81</v>
      </c>
      <c r="AL1795" t="s">
        <v>1301</v>
      </c>
      <c r="AN1795" s="59" t="s">
        <v>12239</v>
      </c>
      <c r="AP1795" s="59" t="s">
        <v>11419</v>
      </c>
      <c r="BA1795" t="s">
        <v>5393</v>
      </c>
      <c r="BB1795" t="s">
        <v>18</v>
      </c>
      <c r="BY1795" t="s">
        <v>5590</v>
      </c>
      <c r="BZ1795" t="s">
        <v>14505</v>
      </c>
    </row>
    <row r="1796" spans="12:78" x14ac:dyDescent="0.25">
      <c r="L1796" s="8"/>
      <c r="M1796" s="8"/>
      <c r="N1796" s="8"/>
      <c r="O1796" s="8"/>
      <c r="AE1796" t="s">
        <v>81</v>
      </c>
      <c r="AF1796" t="s">
        <v>81</v>
      </c>
      <c r="AG1796" t="s">
        <v>81</v>
      </c>
      <c r="AH1796" t="s">
        <v>81</v>
      </c>
      <c r="AI1796" t="s">
        <v>1299</v>
      </c>
      <c r="AK1796" t="s">
        <v>81</v>
      </c>
      <c r="AL1796" t="s">
        <v>1301</v>
      </c>
      <c r="AN1796" s="59" t="s">
        <v>12239</v>
      </c>
      <c r="AP1796" s="59" t="s">
        <v>11420</v>
      </c>
      <c r="BA1796" t="s">
        <v>5394</v>
      </c>
      <c r="BB1796" t="s">
        <v>18</v>
      </c>
      <c r="BY1796" t="s">
        <v>5589</v>
      </c>
      <c r="BZ1796" t="s">
        <v>14505</v>
      </c>
    </row>
    <row r="1797" spans="12:78" x14ac:dyDescent="0.25">
      <c r="L1797" s="8"/>
      <c r="M1797" s="8"/>
      <c r="N1797" s="8"/>
      <c r="O1797" s="8"/>
      <c r="AE1797" t="s">
        <v>81</v>
      </c>
      <c r="AF1797" t="s">
        <v>81</v>
      </c>
      <c r="AG1797" t="s">
        <v>81</v>
      </c>
      <c r="AH1797" t="s">
        <v>81</v>
      </c>
      <c r="AI1797" t="s">
        <v>1299</v>
      </c>
      <c r="AK1797" t="s">
        <v>81</v>
      </c>
      <c r="AL1797" t="s">
        <v>1301</v>
      </c>
      <c r="AN1797" s="59" t="s">
        <v>12239</v>
      </c>
      <c r="AP1797" s="59" t="s">
        <v>11421</v>
      </c>
      <c r="BA1797" t="s">
        <v>5395</v>
      </c>
      <c r="BB1797" t="s">
        <v>18</v>
      </c>
      <c r="BY1797" t="s">
        <v>5601</v>
      </c>
      <c r="BZ1797" t="s">
        <v>14505</v>
      </c>
    </row>
    <row r="1798" spans="12:78" x14ac:dyDescent="0.25">
      <c r="L1798" s="8"/>
      <c r="M1798" s="8"/>
      <c r="N1798" s="8"/>
      <c r="O1798" s="8"/>
      <c r="AE1798" t="s">
        <v>81</v>
      </c>
      <c r="AF1798" t="s">
        <v>81</v>
      </c>
      <c r="AG1798" t="s">
        <v>81</v>
      </c>
      <c r="AH1798" t="s">
        <v>81</v>
      </c>
      <c r="AI1798" t="s">
        <v>1299</v>
      </c>
      <c r="AK1798" t="s">
        <v>81</v>
      </c>
      <c r="AL1798" t="s">
        <v>1301</v>
      </c>
      <c r="AN1798" s="59" t="s">
        <v>12239</v>
      </c>
      <c r="AP1798" s="59" t="s">
        <v>11422</v>
      </c>
      <c r="BA1798" t="s">
        <v>5396</v>
      </c>
      <c r="BB1798" t="s">
        <v>18</v>
      </c>
      <c r="BY1798" t="s">
        <v>5600</v>
      </c>
      <c r="BZ1798" t="s">
        <v>14505</v>
      </c>
    </row>
    <row r="1799" spans="12:78" x14ac:dyDescent="0.25">
      <c r="L1799" s="8"/>
      <c r="M1799" s="8"/>
      <c r="N1799" s="8"/>
      <c r="O1799" s="8"/>
      <c r="AE1799" t="s">
        <v>81</v>
      </c>
      <c r="AF1799" t="s">
        <v>81</v>
      </c>
      <c r="AG1799" t="s">
        <v>81</v>
      </c>
      <c r="AH1799" t="s">
        <v>81</v>
      </c>
      <c r="AI1799" t="s">
        <v>1299</v>
      </c>
      <c r="AK1799" t="s">
        <v>81</v>
      </c>
      <c r="AL1799" t="s">
        <v>1301</v>
      </c>
      <c r="AN1799" s="59" t="s">
        <v>12239</v>
      </c>
      <c r="AP1799" s="59" t="s">
        <v>11423</v>
      </c>
      <c r="BA1799" t="s">
        <v>5397</v>
      </c>
      <c r="BB1799" t="s">
        <v>18</v>
      </c>
      <c r="BY1799" t="s">
        <v>5588</v>
      </c>
      <c r="BZ1799" t="s">
        <v>14505</v>
      </c>
    </row>
    <row r="1800" spans="12:78" x14ac:dyDescent="0.25">
      <c r="L1800" s="8"/>
      <c r="M1800" s="8"/>
      <c r="N1800" s="8"/>
      <c r="O1800" s="8"/>
      <c r="AE1800" t="s">
        <v>81</v>
      </c>
      <c r="AF1800" t="s">
        <v>81</v>
      </c>
      <c r="AG1800" t="s">
        <v>81</v>
      </c>
      <c r="AH1800" t="s">
        <v>81</v>
      </c>
      <c r="AI1800" t="s">
        <v>1299</v>
      </c>
      <c r="AK1800" t="s">
        <v>81</v>
      </c>
      <c r="AL1800" t="s">
        <v>1301</v>
      </c>
      <c r="AN1800" s="59" t="s">
        <v>12239</v>
      </c>
      <c r="AP1800" s="59" t="s">
        <v>11424</v>
      </c>
      <c r="BA1800" t="s">
        <v>5398</v>
      </c>
      <c r="BB1800" t="s">
        <v>18</v>
      </c>
      <c r="BY1800" t="s">
        <v>5587</v>
      </c>
      <c r="BZ1800" t="s">
        <v>14505</v>
      </c>
    </row>
    <row r="1801" spans="12:78" x14ac:dyDescent="0.25">
      <c r="L1801" s="8"/>
      <c r="M1801" s="8"/>
      <c r="N1801" s="8"/>
      <c r="O1801" s="8"/>
      <c r="AE1801" t="s">
        <v>81</v>
      </c>
      <c r="AF1801" t="s">
        <v>81</v>
      </c>
      <c r="AG1801" t="s">
        <v>81</v>
      </c>
      <c r="AH1801" t="s">
        <v>81</v>
      </c>
      <c r="AI1801" t="s">
        <v>1299</v>
      </c>
      <c r="AK1801" t="s">
        <v>81</v>
      </c>
      <c r="AL1801" t="s">
        <v>1301</v>
      </c>
      <c r="AN1801" s="59" t="s">
        <v>12239</v>
      </c>
      <c r="AP1801" s="59" t="s">
        <v>11425</v>
      </c>
      <c r="BA1801" t="s">
        <v>5399</v>
      </c>
      <c r="BB1801" t="s">
        <v>18</v>
      </c>
      <c r="BY1801" t="s">
        <v>5599</v>
      </c>
      <c r="BZ1801" t="s">
        <v>14505</v>
      </c>
    </row>
    <row r="1802" spans="12:78" x14ac:dyDescent="0.25">
      <c r="L1802" s="8"/>
      <c r="M1802" s="8"/>
      <c r="N1802" s="8"/>
      <c r="O1802" s="8"/>
      <c r="AE1802" t="s">
        <v>81</v>
      </c>
      <c r="AF1802" t="s">
        <v>81</v>
      </c>
      <c r="AG1802" t="s">
        <v>81</v>
      </c>
      <c r="AH1802" t="s">
        <v>81</v>
      </c>
      <c r="AI1802" t="s">
        <v>1299</v>
      </c>
      <c r="AK1802" t="s">
        <v>81</v>
      </c>
      <c r="AL1802" t="s">
        <v>1301</v>
      </c>
      <c r="AN1802" s="59" t="s">
        <v>12239</v>
      </c>
      <c r="AP1802" s="59" t="s">
        <v>11426</v>
      </c>
      <c r="BA1802" t="s">
        <v>5400</v>
      </c>
      <c r="BB1802" t="s">
        <v>18</v>
      </c>
      <c r="BY1802" t="s">
        <v>5598</v>
      </c>
      <c r="BZ1802" t="s">
        <v>14505</v>
      </c>
    </row>
    <row r="1803" spans="12:78" x14ac:dyDescent="0.25">
      <c r="L1803" s="8"/>
      <c r="M1803" s="8"/>
      <c r="N1803" s="8"/>
      <c r="O1803" s="8"/>
      <c r="AE1803" t="s">
        <v>81</v>
      </c>
      <c r="AF1803" t="s">
        <v>81</v>
      </c>
      <c r="AG1803" t="s">
        <v>81</v>
      </c>
      <c r="AH1803" t="s">
        <v>81</v>
      </c>
      <c r="AI1803" t="s">
        <v>1299</v>
      </c>
      <c r="AK1803" t="s">
        <v>81</v>
      </c>
      <c r="AL1803" t="s">
        <v>1301</v>
      </c>
      <c r="AN1803" s="59" t="s">
        <v>12239</v>
      </c>
      <c r="AP1803" s="59" t="s">
        <v>11427</v>
      </c>
      <c r="BA1803">
        <v>325299</v>
      </c>
      <c r="BB1803" t="s">
        <v>18</v>
      </c>
      <c r="BY1803" t="s">
        <v>5597</v>
      </c>
      <c r="BZ1803" t="s">
        <v>14505</v>
      </c>
    </row>
    <row r="1804" spans="12:78" x14ac:dyDescent="0.25">
      <c r="L1804" s="8"/>
      <c r="M1804" s="8"/>
      <c r="N1804" s="8"/>
      <c r="O1804" s="8"/>
      <c r="AE1804" t="s">
        <v>81</v>
      </c>
      <c r="AF1804" t="s">
        <v>81</v>
      </c>
      <c r="AG1804" t="s">
        <v>81</v>
      </c>
      <c r="AH1804" t="s">
        <v>81</v>
      </c>
      <c r="AI1804" t="s">
        <v>1299</v>
      </c>
      <c r="AK1804" t="s">
        <v>81</v>
      </c>
      <c r="AL1804" t="s">
        <v>1301</v>
      </c>
      <c r="AN1804" s="59" t="s">
        <v>12239</v>
      </c>
      <c r="AP1804" s="59" t="s">
        <v>11428</v>
      </c>
      <c r="BA1804" t="s">
        <v>5401</v>
      </c>
      <c r="BB1804" t="s">
        <v>18</v>
      </c>
      <c r="BY1804" t="s">
        <v>5558</v>
      </c>
      <c r="BZ1804" t="s">
        <v>14505</v>
      </c>
    </row>
    <row r="1805" spans="12:78" x14ac:dyDescent="0.25">
      <c r="L1805" s="8"/>
      <c r="M1805" s="8"/>
      <c r="N1805" s="8"/>
      <c r="O1805" s="8"/>
      <c r="AE1805" t="s">
        <v>81</v>
      </c>
      <c r="AF1805" t="s">
        <v>81</v>
      </c>
      <c r="AG1805" t="s">
        <v>81</v>
      </c>
      <c r="AH1805" t="s">
        <v>81</v>
      </c>
      <c r="AI1805" t="s">
        <v>1299</v>
      </c>
      <c r="AK1805" t="s">
        <v>81</v>
      </c>
      <c r="AL1805" t="s">
        <v>1301</v>
      </c>
      <c r="AN1805" s="59" t="s">
        <v>12239</v>
      </c>
      <c r="AP1805" s="59" t="s">
        <v>11429</v>
      </c>
      <c r="BA1805" t="s">
        <v>5402</v>
      </c>
      <c r="BB1805" t="s">
        <v>18</v>
      </c>
      <c r="BY1805" t="s">
        <v>5577</v>
      </c>
      <c r="BZ1805" t="s">
        <v>14505</v>
      </c>
    </row>
    <row r="1806" spans="12:78" x14ac:dyDescent="0.25">
      <c r="L1806" s="8"/>
      <c r="M1806" s="8"/>
      <c r="N1806" s="8"/>
      <c r="O1806" s="8"/>
      <c r="AE1806" t="s">
        <v>81</v>
      </c>
      <c r="AF1806" t="s">
        <v>81</v>
      </c>
      <c r="AG1806" t="s">
        <v>81</v>
      </c>
      <c r="AH1806" t="s">
        <v>81</v>
      </c>
      <c r="AI1806" t="s">
        <v>1299</v>
      </c>
      <c r="AK1806" t="s">
        <v>81</v>
      </c>
      <c r="AL1806" t="s">
        <v>1301</v>
      </c>
      <c r="AN1806" s="59" t="s">
        <v>12239</v>
      </c>
      <c r="AP1806" s="59" t="s">
        <v>11430</v>
      </c>
      <c r="BA1806" t="s">
        <v>5403</v>
      </c>
      <c r="BB1806" t="s">
        <v>18</v>
      </c>
      <c r="BY1806" t="s">
        <v>5586</v>
      </c>
      <c r="BZ1806" t="s">
        <v>14505</v>
      </c>
    </row>
    <row r="1807" spans="12:78" x14ac:dyDescent="0.25">
      <c r="L1807" s="8"/>
      <c r="M1807" s="8"/>
      <c r="N1807" s="8"/>
      <c r="O1807" s="8"/>
      <c r="AE1807" t="s">
        <v>81</v>
      </c>
      <c r="AF1807" t="s">
        <v>81</v>
      </c>
      <c r="AG1807" t="s">
        <v>81</v>
      </c>
      <c r="AH1807" t="s">
        <v>81</v>
      </c>
      <c r="AI1807" t="s">
        <v>1299</v>
      </c>
      <c r="AK1807" t="s">
        <v>81</v>
      </c>
      <c r="AL1807" t="s">
        <v>1301</v>
      </c>
      <c r="AN1807" s="59" t="s">
        <v>12239</v>
      </c>
      <c r="AP1807" s="59" t="s">
        <v>11431</v>
      </c>
      <c r="BA1807" t="s">
        <v>5404</v>
      </c>
      <c r="BB1807" t="s">
        <v>18</v>
      </c>
      <c r="BY1807" t="s">
        <v>5596</v>
      </c>
      <c r="BZ1807" t="s">
        <v>14505</v>
      </c>
    </row>
    <row r="1808" spans="12:78" x14ac:dyDescent="0.25">
      <c r="L1808" s="8"/>
      <c r="M1808" s="8"/>
      <c r="N1808" s="8"/>
      <c r="O1808" s="8"/>
      <c r="AE1808" t="s">
        <v>81</v>
      </c>
      <c r="AF1808" t="s">
        <v>81</v>
      </c>
      <c r="AG1808" t="s">
        <v>81</v>
      </c>
      <c r="AH1808" t="s">
        <v>81</v>
      </c>
      <c r="AI1808" t="s">
        <v>1299</v>
      </c>
      <c r="AK1808" t="s">
        <v>81</v>
      </c>
      <c r="AL1808" t="s">
        <v>1301</v>
      </c>
      <c r="AN1808" s="59" t="s">
        <v>12239</v>
      </c>
      <c r="AP1808" s="59" t="s">
        <v>11432</v>
      </c>
      <c r="BA1808" t="s">
        <v>5405</v>
      </c>
      <c r="BB1808" t="s">
        <v>18</v>
      </c>
      <c r="BY1808" t="s">
        <v>5537</v>
      </c>
      <c r="BZ1808" t="s">
        <v>14505</v>
      </c>
    </row>
    <row r="1809" spans="12:78" x14ac:dyDescent="0.25">
      <c r="L1809" s="8"/>
      <c r="M1809" s="8"/>
      <c r="N1809" s="8"/>
      <c r="O1809" s="8"/>
      <c r="AE1809" t="s">
        <v>12189</v>
      </c>
      <c r="AF1809" t="s">
        <v>86</v>
      </c>
      <c r="AG1809" t="s">
        <v>87</v>
      </c>
      <c r="AH1809" t="s">
        <v>12240</v>
      </c>
      <c r="AI1809" t="s">
        <v>1299</v>
      </c>
      <c r="AK1809" t="s">
        <v>12241</v>
      </c>
      <c r="AL1809" t="s">
        <v>1301</v>
      </c>
      <c r="AN1809" s="59" t="s">
        <v>12242</v>
      </c>
      <c r="AP1809" s="59" t="s">
        <v>11433</v>
      </c>
      <c r="BA1809" t="s">
        <v>5406</v>
      </c>
      <c r="BB1809" t="s">
        <v>18</v>
      </c>
      <c r="BY1809" t="s">
        <v>13693</v>
      </c>
      <c r="BZ1809" t="s">
        <v>14505</v>
      </c>
    </row>
    <row r="1810" spans="12:78" x14ac:dyDescent="0.25">
      <c r="L1810" s="8"/>
      <c r="M1810" s="8"/>
      <c r="N1810" s="8"/>
      <c r="O1810" s="8"/>
      <c r="AE1810" t="s">
        <v>81</v>
      </c>
      <c r="AF1810" t="s">
        <v>92</v>
      </c>
      <c r="AG1810" t="s">
        <v>93</v>
      </c>
      <c r="AH1810" t="s">
        <v>12243</v>
      </c>
      <c r="AI1810" t="s">
        <v>1299</v>
      </c>
      <c r="AK1810" t="s">
        <v>12244</v>
      </c>
      <c r="AL1810" t="s">
        <v>1301</v>
      </c>
      <c r="AN1810" s="59" t="s">
        <v>12242</v>
      </c>
      <c r="AP1810" s="59" t="s">
        <v>11434</v>
      </c>
      <c r="BA1810" t="s">
        <v>5407</v>
      </c>
      <c r="BB1810" t="s">
        <v>18</v>
      </c>
      <c r="BY1810" t="s">
        <v>13694</v>
      </c>
      <c r="BZ1810" t="s">
        <v>14505</v>
      </c>
    </row>
    <row r="1811" spans="12:78" x14ac:dyDescent="0.25">
      <c r="L1811" s="8"/>
      <c r="M1811" s="8"/>
      <c r="N1811" s="8"/>
      <c r="O1811" s="8"/>
      <c r="AE1811" t="s">
        <v>81</v>
      </c>
      <c r="AF1811" t="s">
        <v>96</v>
      </c>
      <c r="AG1811" t="s">
        <v>97</v>
      </c>
      <c r="AH1811" t="s">
        <v>12245</v>
      </c>
      <c r="AI1811" t="s">
        <v>1299</v>
      </c>
      <c r="AK1811" t="s">
        <v>12246</v>
      </c>
      <c r="AL1811" t="s">
        <v>1301</v>
      </c>
      <c r="AN1811" s="59" t="s">
        <v>12242</v>
      </c>
      <c r="AP1811" s="59" t="s">
        <v>11435</v>
      </c>
      <c r="BA1811" t="s">
        <v>5408</v>
      </c>
      <c r="BB1811" t="s">
        <v>18</v>
      </c>
      <c r="BY1811" t="s">
        <v>13695</v>
      </c>
      <c r="BZ1811" t="s">
        <v>14505</v>
      </c>
    </row>
    <row r="1812" spans="12:78" x14ac:dyDescent="0.25">
      <c r="L1812" s="8"/>
      <c r="M1812" s="8"/>
      <c r="N1812" s="8"/>
      <c r="O1812" s="8"/>
      <c r="AE1812" t="s">
        <v>81</v>
      </c>
      <c r="AF1812" t="s">
        <v>100</v>
      </c>
      <c r="AG1812" t="s">
        <v>101</v>
      </c>
      <c r="AH1812" t="s">
        <v>12247</v>
      </c>
      <c r="AI1812" t="s">
        <v>1299</v>
      </c>
      <c r="AK1812" t="s">
        <v>12248</v>
      </c>
      <c r="AL1812" t="s">
        <v>1301</v>
      </c>
      <c r="AN1812" s="59" t="s">
        <v>12242</v>
      </c>
      <c r="AP1812" s="59" t="s">
        <v>11436</v>
      </c>
      <c r="BA1812" t="s">
        <v>5409</v>
      </c>
      <c r="BB1812" t="s">
        <v>18</v>
      </c>
      <c r="BY1812" t="s">
        <v>13696</v>
      </c>
      <c r="BZ1812" t="s">
        <v>14505</v>
      </c>
    </row>
    <row r="1813" spans="12:78" x14ac:dyDescent="0.25">
      <c r="L1813" s="8"/>
      <c r="M1813" s="8"/>
      <c r="N1813" s="8"/>
      <c r="O1813" s="8"/>
      <c r="AE1813" t="s">
        <v>81</v>
      </c>
      <c r="AF1813" t="s">
        <v>104</v>
      </c>
      <c r="AG1813" t="s">
        <v>105</v>
      </c>
      <c r="AH1813" t="s">
        <v>12249</v>
      </c>
      <c r="AI1813" t="s">
        <v>1299</v>
      </c>
      <c r="AK1813" t="s">
        <v>12250</v>
      </c>
      <c r="AL1813" t="s">
        <v>1301</v>
      </c>
      <c r="AN1813" s="59" t="s">
        <v>12242</v>
      </c>
      <c r="AP1813" s="59" t="s">
        <v>11437</v>
      </c>
      <c r="BA1813" t="s">
        <v>5410</v>
      </c>
      <c r="BB1813" t="s">
        <v>18</v>
      </c>
      <c r="BY1813" t="s">
        <v>13697</v>
      </c>
      <c r="BZ1813" t="s">
        <v>14505</v>
      </c>
    </row>
    <row r="1814" spans="12:78" x14ac:dyDescent="0.25">
      <c r="L1814" s="8"/>
      <c r="M1814" s="8"/>
      <c r="N1814" s="8"/>
      <c r="O1814" s="8"/>
      <c r="AE1814" t="s">
        <v>81</v>
      </c>
      <c r="AF1814" t="s">
        <v>108</v>
      </c>
      <c r="AG1814" t="s">
        <v>109</v>
      </c>
      <c r="AH1814" t="s">
        <v>12251</v>
      </c>
      <c r="AI1814" t="s">
        <v>1299</v>
      </c>
      <c r="AK1814" t="s">
        <v>12252</v>
      </c>
      <c r="AL1814" t="s">
        <v>1301</v>
      </c>
      <c r="AN1814" s="59" t="s">
        <v>12242</v>
      </c>
      <c r="AP1814" s="59" t="s">
        <v>11438</v>
      </c>
      <c r="BA1814" t="s">
        <v>5411</v>
      </c>
      <c r="BB1814" t="s">
        <v>18</v>
      </c>
      <c r="BY1814" t="s">
        <v>13698</v>
      </c>
      <c r="BZ1814" t="s">
        <v>14505</v>
      </c>
    </row>
    <row r="1815" spans="12:78" x14ac:dyDescent="0.25">
      <c r="L1815" s="8"/>
      <c r="M1815" s="8"/>
      <c r="N1815" s="8"/>
      <c r="O1815" s="8"/>
      <c r="AE1815" t="s">
        <v>81</v>
      </c>
      <c r="AF1815" t="s">
        <v>81</v>
      </c>
      <c r="AG1815" t="s">
        <v>81</v>
      </c>
      <c r="AH1815" t="s">
        <v>81</v>
      </c>
      <c r="AI1815" t="s">
        <v>1299</v>
      </c>
      <c r="AK1815" t="s">
        <v>81</v>
      </c>
      <c r="AL1815" t="s">
        <v>1301</v>
      </c>
      <c r="AN1815" s="59" t="s">
        <v>12242</v>
      </c>
      <c r="AP1815" s="59" t="s">
        <v>11439</v>
      </c>
      <c r="BA1815" t="s">
        <v>5412</v>
      </c>
      <c r="BB1815" t="s">
        <v>18</v>
      </c>
      <c r="BY1815" t="s">
        <v>13699</v>
      </c>
      <c r="BZ1815" t="s">
        <v>14505</v>
      </c>
    </row>
    <row r="1816" spans="12:78" x14ac:dyDescent="0.25">
      <c r="L1816" s="8"/>
      <c r="M1816" s="8"/>
      <c r="N1816" s="8"/>
      <c r="O1816" s="8"/>
      <c r="AE1816" t="s">
        <v>81</v>
      </c>
      <c r="AF1816" t="s">
        <v>81</v>
      </c>
      <c r="AG1816" t="s">
        <v>81</v>
      </c>
      <c r="AH1816" t="s">
        <v>81</v>
      </c>
      <c r="AI1816" t="s">
        <v>1299</v>
      </c>
      <c r="AK1816" t="s">
        <v>81</v>
      </c>
      <c r="AL1816" t="s">
        <v>1301</v>
      </c>
      <c r="AN1816" s="59" t="s">
        <v>12242</v>
      </c>
      <c r="AP1816" s="59" t="s">
        <v>11440</v>
      </c>
      <c r="BA1816" t="s">
        <v>5413</v>
      </c>
      <c r="BB1816" t="s">
        <v>18</v>
      </c>
      <c r="BY1816" t="s">
        <v>13700</v>
      </c>
      <c r="BZ1816" t="s">
        <v>14505</v>
      </c>
    </row>
    <row r="1817" spans="12:78" x14ac:dyDescent="0.25">
      <c r="L1817" s="8"/>
      <c r="M1817" s="8"/>
      <c r="N1817" s="8"/>
      <c r="O1817" s="8"/>
      <c r="AE1817" t="s">
        <v>81</v>
      </c>
      <c r="AF1817" t="s">
        <v>81</v>
      </c>
      <c r="AG1817" t="s">
        <v>81</v>
      </c>
      <c r="AH1817" t="s">
        <v>81</v>
      </c>
      <c r="AI1817" t="s">
        <v>1299</v>
      </c>
      <c r="AK1817" t="s">
        <v>81</v>
      </c>
      <c r="AL1817" t="s">
        <v>1301</v>
      </c>
      <c r="AN1817" s="59" t="s">
        <v>12242</v>
      </c>
      <c r="AP1817" s="59" t="s">
        <v>11441</v>
      </c>
      <c r="BA1817" t="s">
        <v>5414</v>
      </c>
      <c r="BB1817" t="s">
        <v>18</v>
      </c>
      <c r="BY1817" t="s">
        <v>13701</v>
      </c>
      <c r="BZ1817" t="s">
        <v>14505</v>
      </c>
    </row>
    <row r="1818" spans="12:78" x14ac:dyDescent="0.25">
      <c r="L1818" s="8"/>
      <c r="M1818" s="8"/>
      <c r="N1818" s="8"/>
      <c r="O1818" s="8"/>
      <c r="AE1818" t="s">
        <v>81</v>
      </c>
      <c r="AF1818" t="s">
        <v>81</v>
      </c>
      <c r="AG1818" t="s">
        <v>81</v>
      </c>
      <c r="AH1818" t="s">
        <v>81</v>
      </c>
      <c r="AI1818" t="s">
        <v>1299</v>
      </c>
      <c r="AK1818" t="s">
        <v>81</v>
      </c>
      <c r="AL1818" t="s">
        <v>1301</v>
      </c>
      <c r="AN1818" s="59" t="s">
        <v>12242</v>
      </c>
      <c r="AP1818" s="59" t="s">
        <v>11442</v>
      </c>
      <c r="BA1818" t="s">
        <v>5415</v>
      </c>
      <c r="BB1818" t="s">
        <v>18</v>
      </c>
      <c r="BY1818" t="s">
        <v>13702</v>
      </c>
      <c r="BZ1818" t="s">
        <v>14505</v>
      </c>
    </row>
    <row r="1819" spans="12:78" x14ac:dyDescent="0.25">
      <c r="L1819" s="8"/>
      <c r="M1819" s="8"/>
      <c r="N1819" s="8"/>
      <c r="O1819" s="8"/>
      <c r="AE1819" t="s">
        <v>81</v>
      </c>
      <c r="AF1819" t="s">
        <v>81</v>
      </c>
      <c r="AG1819" t="s">
        <v>81</v>
      </c>
      <c r="AH1819" t="s">
        <v>81</v>
      </c>
      <c r="AI1819" t="s">
        <v>1299</v>
      </c>
      <c r="AK1819" t="s">
        <v>81</v>
      </c>
      <c r="AL1819" t="s">
        <v>1301</v>
      </c>
      <c r="AN1819" s="59" t="s">
        <v>12242</v>
      </c>
      <c r="AP1819" s="59" t="s">
        <v>11443</v>
      </c>
      <c r="BA1819" t="s">
        <v>5416</v>
      </c>
      <c r="BB1819" t="s">
        <v>18</v>
      </c>
      <c r="BY1819" t="s">
        <v>13703</v>
      </c>
      <c r="BZ1819" t="s">
        <v>14505</v>
      </c>
    </row>
    <row r="1820" spans="12:78" x14ac:dyDescent="0.25">
      <c r="L1820" s="8"/>
      <c r="M1820" s="8"/>
      <c r="N1820" s="8"/>
      <c r="O1820" s="8"/>
      <c r="AE1820" t="s">
        <v>81</v>
      </c>
      <c r="AF1820" t="s">
        <v>81</v>
      </c>
      <c r="AG1820" t="s">
        <v>81</v>
      </c>
      <c r="AH1820" t="s">
        <v>81</v>
      </c>
      <c r="AI1820" t="s">
        <v>1299</v>
      </c>
      <c r="AK1820" t="s">
        <v>81</v>
      </c>
      <c r="AL1820" t="s">
        <v>1301</v>
      </c>
      <c r="AN1820" s="59" t="s">
        <v>12242</v>
      </c>
      <c r="AP1820" s="59" t="s">
        <v>11444</v>
      </c>
      <c r="BA1820">
        <v>525364</v>
      </c>
      <c r="BB1820" t="s">
        <v>18</v>
      </c>
      <c r="BY1820" t="s">
        <v>13704</v>
      </c>
      <c r="BZ1820" t="s">
        <v>14505</v>
      </c>
    </row>
    <row r="1821" spans="12:78" x14ac:dyDescent="0.25">
      <c r="L1821" s="8"/>
      <c r="M1821" s="8"/>
      <c r="N1821" s="8"/>
      <c r="O1821" s="8"/>
      <c r="AE1821" t="s">
        <v>81</v>
      </c>
      <c r="AF1821" t="s">
        <v>81</v>
      </c>
      <c r="AG1821" t="s">
        <v>81</v>
      </c>
      <c r="AH1821" t="s">
        <v>81</v>
      </c>
      <c r="AI1821" t="s">
        <v>1299</v>
      </c>
      <c r="AK1821" t="s">
        <v>81</v>
      </c>
      <c r="AL1821" t="s">
        <v>1301</v>
      </c>
      <c r="AN1821" s="59" t="s">
        <v>12242</v>
      </c>
      <c r="AP1821" s="59" t="s">
        <v>11445</v>
      </c>
      <c r="BA1821" t="s">
        <v>5417</v>
      </c>
      <c r="BB1821" t="s">
        <v>18</v>
      </c>
      <c r="BY1821" t="s">
        <v>13705</v>
      </c>
      <c r="BZ1821" t="s">
        <v>14505</v>
      </c>
    </row>
    <row r="1822" spans="12:78" x14ac:dyDescent="0.25">
      <c r="L1822" s="8"/>
      <c r="M1822" s="8"/>
      <c r="N1822" s="8"/>
      <c r="O1822" s="8"/>
      <c r="AE1822" t="s">
        <v>81</v>
      </c>
      <c r="AF1822" t="s">
        <v>154</v>
      </c>
      <c r="AG1822" t="s">
        <v>155</v>
      </c>
      <c r="AH1822" t="s">
        <v>12253</v>
      </c>
      <c r="AI1822" t="s">
        <v>1299</v>
      </c>
      <c r="AK1822" t="s">
        <v>12254</v>
      </c>
      <c r="AL1822" t="s">
        <v>1301</v>
      </c>
      <c r="AN1822" s="59" t="s">
        <v>12242</v>
      </c>
      <c r="AP1822" s="59" t="s">
        <v>11446</v>
      </c>
      <c r="BA1822" t="s">
        <v>5418</v>
      </c>
      <c r="BB1822" t="s">
        <v>18</v>
      </c>
      <c r="BY1822" t="s">
        <v>13706</v>
      </c>
      <c r="BZ1822" t="s">
        <v>14505</v>
      </c>
    </row>
    <row r="1823" spans="12:78" x14ac:dyDescent="0.25">
      <c r="L1823" s="8"/>
      <c r="M1823" s="8"/>
      <c r="N1823" s="8"/>
      <c r="O1823" s="8"/>
      <c r="AE1823" t="s">
        <v>12205</v>
      </c>
      <c r="AF1823" t="s">
        <v>81</v>
      </c>
      <c r="AG1823" t="s">
        <v>81</v>
      </c>
      <c r="AH1823" t="s">
        <v>81</v>
      </c>
      <c r="AI1823" t="s">
        <v>1299</v>
      </c>
      <c r="AK1823" t="s">
        <v>81</v>
      </c>
      <c r="AL1823" t="s">
        <v>1301</v>
      </c>
      <c r="AN1823" s="59" t="s">
        <v>12242</v>
      </c>
      <c r="AP1823" s="59" t="s">
        <v>11447</v>
      </c>
      <c r="BA1823" t="s">
        <v>5419</v>
      </c>
      <c r="BB1823" t="s">
        <v>18</v>
      </c>
      <c r="BY1823" t="s">
        <v>13707</v>
      </c>
      <c r="BZ1823" t="s">
        <v>14505</v>
      </c>
    </row>
    <row r="1824" spans="12:78" x14ac:dyDescent="0.25">
      <c r="L1824" s="8"/>
      <c r="M1824" s="8"/>
      <c r="N1824" s="8"/>
      <c r="O1824" s="8"/>
      <c r="AN1824" s="59" t="s">
        <v>12242</v>
      </c>
      <c r="AP1824" s="59" t="s">
        <v>11448</v>
      </c>
      <c r="BA1824" t="s">
        <v>5420</v>
      </c>
      <c r="BB1824" t="s">
        <v>18</v>
      </c>
      <c r="BY1824" t="s">
        <v>4952</v>
      </c>
      <c r="BZ1824" t="s">
        <v>14505</v>
      </c>
    </row>
    <row r="1825" spans="12:78" x14ac:dyDescent="0.25">
      <c r="L1825" s="8"/>
      <c r="M1825" s="8"/>
      <c r="N1825" s="8"/>
      <c r="O1825" s="8"/>
      <c r="AN1825" s="59" t="s">
        <v>12242</v>
      </c>
      <c r="AP1825" s="59" t="s">
        <v>11449</v>
      </c>
      <c r="BA1825" t="s">
        <v>5421</v>
      </c>
      <c r="BB1825" t="s">
        <v>18</v>
      </c>
      <c r="BY1825" t="s">
        <v>4948</v>
      </c>
      <c r="BZ1825" t="s">
        <v>14505</v>
      </c>
    </row>
    <row r="1826" spans="12:78" x14ac:dyDescent="0.25">
      <c r="L1826" s="8"/>
      <c r="M1826" s="8"/>
      <c r="N1826" s="8"/>
      <c r="O1826" s="8"/>
      <c r="AN1826" s="59" t="s">
        <v>12242</v>
      </c>
      <c r="AP1826" s="59" t="s">
        <v>11450</v>
      </c>
      <c r="BA1826">
        <v>365324</v>
      </c>
      <c r="BB1826" t="s">
        <v>18</v>
      </c>
      <c r="BY1826" t="s">
        <v>4971</v>
      </c>
      <c r="BZ1826" t="s">
        <v>14505</v>
      </c>
    </row>
    <row r="1827" spans="12:78" x14ac:dyDescent="0.25">
      <c r="L1827" s="8"/>
      <c r="M1827" s="8"/>
      <c r="N1827" s="8"/>
      <c r="O1827" s="8"/>
      <c r="AE1827" t="s">
        <v>7975</v>
      </c>
      <c r="AF1827" t="s">
        <v>86</v>
      </c>
      <c r="AG1827" t="s">
        <v>87</v>
      </c>
      <c r="AH1827" t="s">
        <v>7976</v>
      </c>
      <c r="AI1827" t="s">
        <v>89</v>
      </c>
      <c r="AK1827" t="s">
        <v>7977</v>
      </c>
      <c r="AL1827" t="s">
        <v>91</v>
      </c>
      <c r="AN1827" s="59" t="s">
        <v>12255</v>
      </c>
      <c r="AP1827" s="59" t="s">
        <v>11451</v>
      </c>
      <c r="BA1827">
        <v>625369</v>
      </c>
      <c r="BB1827" t="s">
        <v>18</v>
      </c>
      <c r="BY1827" t="s">
        <v>4951</v>
      </c>
      <c r="BZ1827" t="s">
        <v>14505</v>
      </c>
    </row>
    <row r="1828" spans="12:78" x14ac:dyDescent="0.25">
      <c r="L1828" s="8"/>
      <c r="M1828" s="8"/>
      <c r="N1828" s="8"/>
      <c r="O1828" s="8"/>
      <c r="AE1828" t="s">
        <v>81</v>
      </c>
      <c r="AF1828" t="s">
        <v>92</v>
      </c>
      <c r="AG1828" t="s">
        <v>93</v>
      </c>
      <c r="AH1828" t="s">
        <v>7978</v>
      </c>
      <c r="AI1828" t="s">
        <v>89</v>
      </c>
      <c r="AK1828" t="s">
        <v>7979</v>
      </c>
      <c r="AL1828" t="s">
        <v>91</v>
      </c>
      <c r="AN1828" s="59" t="s">
        <v>12255</v>
      </c>
      <c r="AP1828" s="59" t="s">
        <v>11452</v>
      </c>
      <c r="BA1828">
        <v>475349</v>
      </c>
      <c r="BB1828" t="s">
        <v>18</v>
      </c>
      <c r="BY1828" t="s">
        <v>5812</v>
      </c>
      <c r="BZ1828" t="s">
        <v>14505</v>
      </c>
    </row>
    <row r="1829" spans="12:78" x14ac:dyDescent="0.25">
      <c r="L1829" s="8"/>
      <c r="M1829" s="8"/>
      <c r="N1829" s="8"/>
      <c r="O1829" s="8"/>
      <c r="AE1829" t="s">
        <v>81</v>
      </c>
      <c r="AF1829" t="s">
        <v>96</v>
      </c>
      <c r="AG1829" t="s">
        <v>97</v>
      </c>
      <c r="AH1829" t="s">
        <v>7980</v>
      </c>
      <c r="AI1829" t="s">
        <v>89</v>
      </c>
      <c r="AK1829" t="s">
        <v>7981</v>
      </c>
      <c r="AL1829" t="s">
        <v>91</v>
      </c>
      <c r="AN1829" s="59" t="s">
        <v>12255</v>
      </c>
      <c r="AP1829" s="59" t="s">
        <v>11453</v>
      </c>
      <c r="BA1829">
        <v>475349</v>
      </c>
      <c r="BB1829" t="s">
        <v>18</v>
      </c>
      <c r="BY1829" t="s">
        <v>6558</v>
      </c>
      <c r="BZ1829" t="s">
        <v>14505</v>
      </c>
    </row>
    <row r="1830" spans="12:78" x14ac:dyDescent="0.25">
      <c r="L1830" s="8"/>
      <c r="M1830" s="8"/>
      <c r="N1830" s="8"/>
      <c r="O1830" s="8"/>
      <c r="AE1830" t="s">
        <v>81</v>
      </c>
      <c r="AF1830" t="s">
        <v>100</v>
      </c>
      <c r="AG1830" t="s">
        <v>101</v>
      </c>
      <c r="AH1830" t="s">
        <v>7982</v>
      </c>
      <c r="AI1830" t="s">
        <v>89</v>
      </c>
      <c r="AK1830" t="s">
        <v>7983</v>
      </c>
      <c r="AL1830" t="s">
        <v>91</v>
      </c>
      <c r="AN1830" s="59" t="s">
        <v>12255</v>
      </c>
      <c r="AP1830" s="59" t="s">
        <v>11454</v>
      </c>
      <c r="BA1830">
        <v>625368</v>
      </c>
      <c r="BB1830" t="s">
        <v>18</v>
      </c>
      <c r="BY1830" t="s">
        <v>6557</v>
      </c>
      <c r="BZ1830" t="s">
        <v>14505</v>
      </c>
    </row>
    <row r="1831" spans="12:78" x14ac:dyDescent="0.25">
      <c r="L1831" s="8"/>
      <c r="M1831" s="8"/>
      <c r="N1831" s="8"/>
      <c r="O1831" s="8"/>
      <c r="AE1831" t="s">
        <v>81</v>
      </c>
      <c r="AF1831" t="s">
        <v>104</v>
      </c>
      <c r="AG1831" t="s">
        <v>105</v>
      </c>
      <c r="AH1831" t="s">
        <v>7984</v>
      </c>
      <c r="AI1831" t="s">
        <v>89</v>
      </c>
      <c r="AK1831" t="s">
        <v>7985</v>
      </c>
      <c r="AL1831" t="s">
        <v>91</v>
      </c>
      <c r="AN1831" s="59" t="s">
        <v>12255</v>
      </c>
      <c r="AP1831" s="59" t="s">
        <v>11455</v>
      </c>
      <c r="BA1831" t="s">
        <v>5422</v>
      </c>
      <c r="BB1831" t="s">
        <v>18</v>
      </c>
      <c r="BY1831" t="s">
        <v>6556</v>
      </c>
      <c r="BZ1831" t="s">
        <v>14505</v>
      </c>
    </row>
    <row r="1832" spans="12:78" x14ac:dyDescent="0.25">
      <c r="L1832" s="8"/>
      <c r="M1832" s="8"/>
      <c r="N1832" s="8"/>
      <c r="O1832" s="8"/>
      <c r="AE1832" t="s">
        <v>81</v>
      </c>
      <c r="AF1832" t="s">
        <v>108</v>
      </c>
      <c r="AG1832" t="s">
        <v>109</v>
      </c>
      <c r="AH1832" t="s">
        <v>7986</v>
      </c>
      <c r="AI1832" t="s">
        <v>89</v>
      </c>
      <c r="AK1832" t="s">
        <v>7987</v>
      </c>
      <c r="AL1832" t="s">
        <v>91</v>
      </c>
      <c r="AN1832" s="59" t="s">
        <v>12255</v>
      </c>
      <c r="AP1832" s="59" t="s">
        <v>11456</v>
      </c>
      <c r="BA1832" t="s">
        <v>5423</v>
      </c>
      <c r="BB1832" t="s">
        <v>18</v>
      </c>
      <c r="BY1832" t="s">
        <v>6555</v>
      </c>
      <c r="BZ1832" t="s">
        <v>14505</v>
      </c>
    </row>
    <row r="1833" spans="12:78" x14ac:dyDescent="0.25">
      <c r="L1833" s="8"/>
      <c r="M1833" s="8"/>
      <c r="N1833" s="8"/>
      <c r="O1833" s="8"/>
      <c r="AE1833" t="s">
        <v>81</v>
      </c>
      <c r="AF1833" t="s">
        <v>7988</v>
      </c>
      <c r="AG1833" t="s">
        <v>210</v>
      </c>
      <c r="AH1833" t="s">
        <v>81</v>
      </c>
      <c r="AI1833" t="s">
        <v>89</v>
      </c>
      <c r="AK1833" t="s">
        <v>81</v>
      </c>
      <c r="AL1833" t="s">
        <v>91</v>
      </c>
      <c r="AN1833" s="59" t="s">
        <v>12255</v>
      </c>
      <c r="AP1833" s="59" t="s">
        <v>11457</v>
      </c>
      <c r="BA1833" t="s">
        <v>5424</v>
      </c>
      <c r="BB1833" t="s">
        <v>18</v>
      </c>
      <c r="BY1833" t="s">
        <v>6554</v>
      </c>
      <c r="BZ1833" t="s">
        <v>14505</v>
      </c>
    </row>
    <row r="1834" spans="12:78" x14ac:dyDescent="0.25">
      <c r="L1834" s="8"/>
      <c r="M1834" s="8"/>
      <c r="N1834" s="8"/>
      <c r="O1834" s="8"/>
      <c r="AE1834" t="s">
        <v>81</v>
      </c>
      <c r="AF1834" t="s">
        <v>7989</v>
      </c>
      <c r="AG1834" t="s">
        <v>211</v>
      </c>
      <c r="AH1834" t="s">
        <v>81</v>
      </c>
      <c r="AI1834" t="s">
        <v>89</v>
      </c>
      <c r="AK1834" t="s">
        <v>81</v>
      </c>
      <c r="AL1834" t="s">
        <v>91</v>
      </c>
      <c r="AN1834" s="59" t="s">
        <v>12255</v>
      </c>
      <c r="AP1834" s="59" t="s">
        <v>11458</v>
      </c>
      <c r="BA1834" t="s">
        <v>5425</v>
      </c>
      <c r="BB1834" t="s">
        <v>18</v>
      </c>
      <c r="BY1834" t="s">
        <v>6553</v>
      </c>
      <c r="BZ1834" t="s">
        <v>14505</v>
      </c>
    </row>
    <row r="1835" spans="12:78" x14ac:dyDescent="0.25">
      <c r="L1835" s="8"/>
      <c r="M1835" s="8"/>
      <c r="N1835" s="8"/>
      <c r="O1835" s="8"/>
      <c r="AE1835" t="s">
        <v>81</v>
      </c>
      <c r="AF1835" t="s">
        <v>7990</v>
      </c>
      <c r="AG1835" t="s">
        <v>151</v>
      </c>
      <c r="AH1835" t="s">
        <v>81</v>
      </c>
      <c r="AI1835" t="s">
        <v>89</v>
      </c>
      <c r="AK1835" t="s">
        <v>81</v>
      </c>
      <c r="AL1835" t="s">
        <v>91</v>
      </c>
      <c r="AN1835" s="59" t="s">
        <v>12255</v>
      </c>
      <c r="AP1835" s="59" t="s">
        <v>11459</v>
      </c>
      <c r="BA1835" t="s">
        <v>5426</v>
      </c>
      <c r="BB1835" t="s">
        <v>18</v>
      </c>
      <c r="BY1835" t="s">
        <v>6565</v>
      </c>
      <c r="BZ1835" t="s">
        <v>14505</v>
      </c>
    </row>
    <row r="1836" spans="12:78" x14ac:dyDescent="0.25">
      <c r="L1836" s="8"/>
      <c r="M1836" s="8"/>
      <c r="N1836" s="8"/>
      <c r="O1836" s="8"/>
      <c r="AE1836" t="s">
        <v>81</v>
      </c>
      <c r="AF1836" t="s">
        <v>154</v>
      </c>
      <c r="AG1836" t="s">
        <v>155</v>
      </c>
      <c r="AH1836" t="s">
        <v>7991</v>
      </c>
      <c r="AI1836" t="s">
        <v>89</v>
      </c>
      <c r="AK1836" t="s">
        <v>7992</v>
      </c>
      <c r="AL1836" t="s">
        <v>91</v>
      </c>
      <c r="AN1836" s="59" t="s">
        <v>12255</v>
      </c>
      <c r="AP1836" s="59" t="s">
        <v>11460</v>
      </c>
      <c r="BA1836" t="s">
        <v>5427</v>
      </c>
      <c r="BB1836" t="s">
        <v>18</v>
      </c>
      <c r="BY1836" t="s">
        <v>6564</v>
      </c>
      <c r="BZ1836" t="s">
        <v>14505</v>
      </c>
    </row>
    <row r="1837" spans="12:78" x14ac:dyDescent="0.25">
      <c r="L1837" s="8"/>
      <c r="M1837" s="8"/>
      <c r="N1837" s="8"/>
      <c r="O1837" s="8"/>
      <c r="AE1837" t="s">
        <v>7993</v>
      </c>
      <c r="AF1837" t="s">
        <v>86</v>
      </c>
      <c r="AG1837" t="s">
        <v>87</v>
      </c>
      <c r="AH1837" t="s">
        <v>7994</v>
      </c>
      <c r="AI1837" t="s">
        <v>89</v>
      </c>
      <c r="AK1837" t="s">
        <v>7995</v>
      </c>
      <c r="AL1837" t="s">
        <v>91</v>
      </c>
      <c r="AN1837" s="59" t="s">
        <v>12256</v>
      </c>
      <c r="AP1837" s="59" t="s">
        <v>11461</v>
      </c>
      <c r="BA1837" t="s">
        <v>5428</v>
      </c>
      <c r="BB1837" t="s">
        <v>18</v>
      </c>
      <c r="BY1837" t="s">
        <v>6542</v>
      </c>
      <c r="BZ1837" t="s">
        <v>14505</v>
      </c>
    </row>
    <row r="1838" spans="12:78" x14ac:dyDescent="0.25">
      <c r="L1838" s="8"/>
      <c r="M1838" s="8"/>
      <c r="N1838" s="8"/>
      <c r="O1838" s="8"/>
      <c r="AE1838" t="s">
        <v>81</v>
      </c>
      <c r="AF1838" t="s">
        <v>92</v>
      </c>
      <c r="AG1838" t="s">
        <v>93</v>
      </c>
      <c r="AH1838" t="s">
        <v>8788</v>
      </c>
      <c r="AI1838" t="s">
        <v>89</v>
      </c>
      <c r="AK1838" t="s">
        <v>8789</v>
      </c>
      <c r="AL1838" t="s">
        <v>91</v>
      </c>
      <c r="AN1838" s="59" t="s">
        <v>12256</v>
      </c>
      <c r="AP1838" s="59" t="s">
        <v>11462</v>
      </c>
      <c r="BA1838" t="s">
        <v>5429</v>
      </c>
      <c r="BB1838" t="s">
        <v>18</v>
      </c>
      <c r="BY1838" t="s">
        <v>6563</v>
      </c>
      <c r="BZ1838" t="s">
        <v>14505</v>
      </c>
    </row>
    <row r="1839" spans="12:78" x14ac:dyDescent="0.25">
      <c r="L1839" s="8"/>
      <c r="M1839" s="8"/>
      <c r="N1839" s="8"/>
      <c r="O1839" s="8"/>
      <c r="AE1839" t="s">
        <v>81</v>
      </c>
      <c r="AF1839" t="s">
        <v>96</v>
      </c>
      <c r="AG1839" t="s">
        <v>97</v>
      </c>
      <c r="AH1839" t="s">
        <v>8790</v>
      </c>
      <c r="AI1839" t="s">
        <v>89</v>
      </c>
      <c r="AK1839" t="s">
        <v>8791</v>
      </c>
      <c r="AL1839" t="s">
        <v>91</v>
      </c>
      <c r="AN1839" s="59" t="s">
        <v>12256</v>
      </c>
      <c r="AP1839" s="59" t="s">
        <v>11463</v>
      </c>
      <c r="BA1839" t="s">
        <v>5430</v>
      </c>
      <c r="BB1839" t="s">
        <v>18</v>
      </c>
      <c r="BY1839" t="s">
        <v>13250</v>
      </c>
      <c r="BZ1839" t="s">
        <v>14505</v>
      </c>
    </row>
    <row r="1840" spans="12:78" x14ac:dyDescent="0.25">
      <c r="L1840" s="8"/>
      <c r="M1840" s="8"/>
      <c r="N1840" s="8"/>
      <c r="O1840" s="8"/>
      <c r="AE1840" t="s">
        <v>81</v>
      </c>
      <c r="AF1840" t="s">
        <v>100</v>
      </c>
      <c r="AG1840" t="s">
        <v>101</v>
      </c>
      <c r="AH1840" t="s">
        <v>8792</v>
      </c>
      <c r="AI1840" t="s">
        <v>89</v>
      </c>
      <c r="AK1840" t="s">
        <v>8793</v>
      </c>
      <c r="AL1840" t="s">
        <v>91</v>
      </c>
      <c r="AN1840" s="59" t="s">
        <v>12256</v>
      </c>
      <c r="AP1840" s="59" t="s">
        <v>11464</v>
      </c>
      <c r="BA1840" t="s">
        <v>5431</v>
      </c>
      <c r="BB1840" t="s">
        <v>18</v>
      </c>
      <c r="BY1840" t="s">
        <v>6562</v>
      </c>
      <c r="BZ1840" t="s">
        <v>14505</v>
      </c>
    </row>
    <row r="1841" spans="12:78" x14ac:dyDescent="0.25">
      <c r="L1841" s="8"/>
      <c r="M1841" s="8"/>
      <c r="N1841" s="8"/>
      <c r="O1841" s="8"/>
      <c r="AE1841" t="s">
        <v>81</v>
      </c>
      <c r="AF1841" t="s">
        <v>104</v>
      </c>
      <c r="AG1841" t="s">
        <v>105</v>
      </c>
      <c r="AH1841" t="s">
        <v>8794</v>
      </c>
      <c r="AI1841" t="s">
        <v>89</v>
      </c>
      <c r="AK1841" t="s">
        <v>8795</v>
      </c>
      <c r="AL1841" t="s">
        <v>91</v>
      </c>
      <c r="AN1841" s="59" t="s">
        <v>12256</v>
      </c>
      <c r="AP1841" s="59" t="s">
        <v>11465</v>
      </c>
      <c r="BA1841" t="s">
        <v>5432</v>
      </c>
      <c r="BB1841" t="s">
        <v>18</v>
      </c>
      <c r="BY1841" t="s">
        <v>6552</v>
      </c>
      <c r="BZ1841" t="s">
        <v>14505</v>
      </c>
    </row>
    <row r="1842" spans="12:78" x14ac:dyDescent="0.25">
      <c r="L1842" s="8"/>
      <c r="M1842" s="8"/>
      <c r="N1842" s="8"/>
      <c r="O1842" s="8"/>
      <c r="AE1842" t="s">
        <v>81</v>
      </c>
      <c r="AF1842" t="s">
        <v>108</v>
      </c>
      <c r="AG1842" t="s">
        <v>109</v>
      </c>
      <c r="AH1842" t="s">
        <v>8796</v>
      </c>
      <c r="AI1842" t="s">
        <v>89</v>
      </c>
      <c r="AK1842" t="s">
        <v>8797</v>
      </c>
      <c r="AL1842" t="s">
        <v>91</v>
      </c>
      <c r="AN1842" s="59" t="s">
        <v>12256</v>
      </c>
      <c r="AP1842" s="59" t="s">
        <v>11466</v>
      </c>
      <c r="BA1842" t="s">
        <v>5433</v>
      </c>
      <c r="BB1842" t="s">
        <v>18</v>
      </c>
      <c r="BY1842" t="s">
        <v>6551</v>
      </c>
      <c r="BZ1842" t="s">
        <v>14505</v>
      </c>
    </row>
    <row r="1843" spans="12:78" x14ac:dyDescent="0.25">
      <c r="L1843" s="8"/>
      <c r="M1843" s="8"/>
      <c r="N1843" s="8"/>
      <c r="O1843" s="8"/>
      <c r="AE1843" t="s">
        <v>81</v>
      </c>
      <c r="AF1843" t="s">
        <v>8798</v>
      </c>
      <c r="AG1843" t="s">
        <v>5453</v>
      </c>
      <c r="AH1843" t="s">
        <v>8799</v>
      </c>
      <c r="AI1843" t="s">
        <v>89</v>
      </c>
      <c r="AK1843" t="s">
        <v>8800</v>
      </c>
      <c r="AL1843" t="s">
        <v>91</v>
      </c>
      <c r="AN1843" s="59" t="s">
        <v>12256</v>
      </c>
      <c r="AP1843" s="59" t="s">
        <v>11467</v>
      </c>
      <c r="BA1843" t="s">
        <v>5434</v>
      </c>
      <c r="BB1843" t="s">
        <v>18</v>
      </c>
      <c r="BY1843" t="s">
        <v>6550</v>
      </c>
      <c r="BZ1843" t="s">
        <v>14505</v>
      </c>
    </row>
    <row r="1844" spans="12:78" x14ac:dyDescent="0.25">
      <c r="L1844" s="8"/>
      <c r="M1844" s="8"/>
      <c r="N1844" s="8"/>
      <c r="O1844" s="8"/>
      <c r="AE1844" t="s">
        <v>81</v>
      </c>
      <c r="AF1844" t="s">
        <v>10025</v>
      </c>
      <c r="AG1844" t="s">
        <v>5456</v>
      </c>
      <c r="AH1844" t="s">
        <v>12257</v>
      </c>
      <c r="AI1844" t="s">
        <v>89</v>
      </c>
      <c r="AK1844" t="s">
        <v>12258</v>
      </c>
      <c r="AL1844" t="s">
        <v>91</v>
      </c>
      <c r="AN1844" s="59" t="s">
        <v>12256</v>
      </c>
      <c r="AP1844" s="59" t="s">
        <v>11468</v>
      </c>
      <c r="BA1844" t="s">
        <v>5435</v>
      </c>
      <c r="BB1844" t="s">
        <v>18</v>
      </c>
      <c r="BY1844" t="s">
        <v>6567</v>
      </c>
      <c r="BZ1844" t="s">
        <v>14505</v>
      </c>
    </row>
    <row r="1845" spans="12:78" x14ac:dyDescent="0.25">
      <c r="L1845" s="8"/>
      <c r="M1845" s="8"/>
      <c r="N1845" s="8"/>
      <c r="O1845" s="8"/>
      <c r="AE1845" t="s">
        <v>81</v>
      </c>
      <c r="AF1845" t="s">
        <v>10029</v>
      </c>
      <c r="AG1845" t="s">
        <v>5459</v>
      </c>
      <c r="AH1845" t="s">
        <v>12259</v>
      </c>
      <c r="AI1845" t="s">
        <v>89</v>
      </c>
      <c r="AK1845" t="s">
        <v>12260</v>
      </c>
      <c r="AL1845" t="s">
        <v>91</v>
      </c>
      <c r="AN1845" s="59" t="s">
        <v>12256</v>
      </c>
      <c r="AP1845" s="59" t="s">
        <v>11469</v>
      </c>
      <c r="BA1845" t="s">
        <v>5436</v>
      </c>
      <c r="BB1845" t="s">
        <v>18</v>
      </c>
      <c r="BY1845" t="s">
        <v>6544</v>
      </c>
      <c r="BZ1845" t="s">
        <v>14505</v>
      </c>
    </row>
    <row r="1846" spans="12:78" x14ac:dyDescent="0.25">
      <c r="L1846" s="8"/>
      <c r="M1846" s="8"/>
      <c r="N1846" s="8"/>
      <c r="O1846" s="8"/>
      <c r="AE1846" t="s">
        <v>81</v>
      </c>
      <c r="AF1846" t="s">
        <v>10027</v>
      </c>
      <c r="AG1846" t="s">
        <v>5451</v>
      </c>
      <c r="AH1846" t="s">
        <v>12261</v>
      </c>
      <c r="AI1846" t="s">
        <v>89</v>
      </c>
      <c r="AK1846" t="s">
        <v>12262</v>
      </c>
      <c r="AL1846" t="s">
        <v>91</v>
      </c>
      <c r="AN1846" s="59" t="s">
        <v>12256</v>
      </c>
      <c r="AP1846" s="59" t="s">
        <v>11470</v>
      </c>
      <c r="BA1846" t="s">
        <v>5437</v>
      </c>
      <c r="BB1846" t="s">
        <v>18</v>
      </c>
      <c r="BY1846" t="s">
        <v>13708</v>
      </c>
      <c r="BZ1846" t="s">
        <v>14505</v>
      </c>
    </row>
    <row r="1847" spans="12:78" x14ac:dyDescent="0.25">
      <c r="L1847" s="8"/>
      <c r="M1847" s="8"/>
      <c r="N1847" s="8"/>
      <c r="O1847" s="8"/>
      <c r="AE1847" t="s">
        <v>81</v>
      </c>
      <c r="AF1847" t="s">
        <v>81</v>
      </c>
      <c r="AG1847" t="s">
        <v>81</v>
      </c>
      <c r="AH1847" t="s">
        <v>81</v>
      </c>
      <c r="AI1847" t="s">
        <v>89</v>
      </c>
      <c r="AK1847" t="s">
        <v>81</v>
      </c>
      <c r="AL1847" t="s">
        <v>91</v>
      </c>
      <c r="AN1847" s="59" t="s">
        <v>12256</v>
      </c>
      <c r="AP1847" s="59" t="s">
        <v>11471</v>
      </c>
      <c r="BA1847" t="s">
        <v>5438</v>
      </c>
      <c r="BB1847" t="s">
        <v>18</v>
      </c>
      <c r="BY1847" t="s">
        <v>13709</v>
      </c>
      <c r="BZ1847" t="s">
        <v>14505</v>
      </c>
    </row>
    <row r="1848" spans="12:78" x14ac:dyDescent="0.25">
      <c r="L1848" s="8"/>
      <c r="M1848" s="8"/>
      <c r="N1848" s="8"/>
      <c r="O1848" s="8"/>
      <c r="AE1848" t="s">
        <v>81</v>
      </c>
      <c r="AF1848" t="s">
        <v>81</v>
      </c>
      <c r="AG1848" t="s">
        <v>81</v>
      </c>
      <c r="AH1848" t="s">
        <v>81</v>
      </c>
      <c r="AI1848" t="s">
        <v>89</v>
      </c>
      <c r="AK1848" t="s">
        <v>81</v>
      </c>
      <c r="AL1848" t="s">
        <v>91</v>
      </c>
      <c r="AN1848" s="59" t="s">
        <v>12256</v>
      </c>
      <c r="AP1848" s="59" t="s">
        <v>11472</v>
      </c>
      <c r="BA1848" t="s">
        <v>5439</v>
      </c>
      <c r="BB1848" t="s">
        <v>18</v>
      </c>
      <c r="BY1848" t="s">
        <v>13710</v>
      </c>
      <c r="BZ1848" t="s">
        <v>14505</v>
      </c>
    </row>
    <row r="1849" spans="12:78" x14ac:dyDescent="0.25">
      <c r="L1849" s="8"/>
      <c r="M1849" s="8"/>
      <c r="N1849" s="8"/>
      <c r="O1849" s="8"/>
      <c r="AE1849" t="s">
        <v>81</v>
      </c>
      <c r="AF1849" t="s">
        <v>154</v>
      </c>
      <c r="AG1849" t="s">
        <v>155</v>
      </c>
      <c r="AH1849" t="s">
        <v>81</v>
      </c>
      <c r="AI1849" t="s">
        <v>89</v>
      </c>
      <c r="AK1849" t="s">
        <v>81</v>
      </c>
      <c r="AL1849" t="s">
        <v>91</v>
      </c>
      <c r="AN1849" s="59" t="s">
        <v>12256</v>
      </c>
      <c r="AP1849" s="59" t="s">
        <v>11473</v>
      </c>
      <c r="BA1849" t="s">
        <v>5440</v>
      </c>
      <c r="BB1849" t="s">
        <v>18</v>
      </c>
      <c r="BY1849" t="s">
        <v>13711</v>
      </c>
      <c r="BZ1849" t="s">
        <v>14505</v>
      </c>
    </row>
    <row r="1850" spans="12:78" x14ac:dyDescent="0.25">
      <c r="L1850" s="8"/>
      <c r="M1850" s="8"/>
      <c r="N1850" s="8"/>
      <c r="O1850" s="8"/>
      <c r="AE1850" t="s">
        <v>7996</v>
      </c>
      <c r="AF1850" t="s">
        <v>86</v>
      </c>
      <c r="AG1850" t="s">
        <v>87</v>
      </c>
      <c r="AH1850" t="s">
        <v>7997</v>
      </c>
      <c r="AI1850" t="s">
        <v>89</v>
      </c>
      <c r="AK1850" t="s">
        <v>7998</v>
      </c>
      <c r="AL1850" t="s">
        <v>91</v>
      </c>
      <c r="AN1850" s="59" t="s">
        <v>7999</v>
      </c>
      <c r="AP1850" s="59" t="s">
        <v>11474</v>
      </c>
      <c r="BA1850" t="s">
        <v>5441</v>
      </c>
      <c r="BB1850" t="s">
        <v>18</v>
      </c>
      <c r="BY1850" t="s">
        <v>13244</v>
      </c>
      <c r="BZ1850" t="s">
        <v>14505</v>
      </c>
    </row>
    <row r="1851" spans="12:78" x14ac:dyDescent="0.25">
      <c r="L1851" s="8"/>
      <c r="M1851" s="8"/>
      <c r="N1851" s="8"/>
      <c r="O1851" s="8"/>
      <c r="AE1851" t="s">
        <v>81</v>
      </c>
      <c r="AF1851" t="s">
        <v>92</v>
      </c>
      <c r="AG1851" t="s">
        <v>93</v>
      </c>
      <c r="AH1851" t="s">
        <v>8000</v>
      </c>
      <c r="AI1851" t="s">
        <v>89</v>
      </c>
      <c r="AK1851" t="s">
        <v>8001</v>
      </c>
      <c r="AL1851" t="s">
        <v>91</v>
      </c>
      <c r="AN1851" s="59" t="s">
        <v>7999</v>
      </c>
      <c r="AP1851" s="59" t="s">
        <v>11475</v>
      </c>
      <c r="BA1851" t="s">
        <v>5442</v>
      </c>
      <c r="BB1851" t="s">
        <v>18</v>
      </c>
      <c r="BY1851" t="s">
        <v>13253</v>
      </c>
      <c r="BZ1851" t="s">
        <v>14505</v>
      </c>
    </row>
    <row r="1852" spans="12:78" x14ac:dyDescent="0.25">
      <c r="L1852" s="8"/>
      <c r="M1852" s="8"/>
      <c r="N1852" s="8"/>
      <c r="O1852" s="8"/>
      <c r="AE1852" t="s">
        <v>81</v>
      </c>
      <c r="AF1852" t="s">
        <v>96</v>
      </c>
      <c r="AG1852" t="s">
        <v>97</v>
      </c>
      <c r="AH1852" t="s">
        <v>8002</v>
      </c>
      <c r="AI1852" t="s">
        <v>89</v>
      </c>
      <c r="AK1852" t="s">
        <v>8003</v>
      </c>
      <c r="AL1852" t="s">
        <v>91</v>
      </c>
      <c r="AN1852" s="59" t="s">
        <v>7999</v>
      </c>
      <c r="AP1852" s="59" t="s">
        <v>11476</v>
      </c>
      <c r="BA1852" t="s">
        <v>5443</v>
      </c>
      <c r="BB1852" t="s">
        <v>18</v>
      </c>
      <c r="BY1852" t="s">
        <v>13712</v>
      </c>
      <c r="BZ1852" t="s">
        <v>14505</v>
      </c>
    </row>
    <row r="1853" spans="12:78" x14ac:dyDescent="0.25">
      <c r="L1853" s="8"/>
      <c r="M1853" s="8"/>
      <c r="N1853" s="8"/>
      <c r="O1853" s="8"/>
      <c r="AE1853" t="s">
        <v>81</v>
      </c>
      <c r="AF1853" t="s">
        <v>100</v>
      </c>
      <c r="AG1853" t="s">
        <v>101</v>
      </c>
      <c r="AH1853" t="s">
        <v>8004</v>
      </c>
      <c r="AI1853" t="s">
        <v>89</v>
      </c>
      <c r="AK1853" t="s">
        <v>8005</v>
      </c>
      <c r="AL1853" t="s">
        <v>91</v>
      </c>
      <c r="AN1853" s="59" t="s">
        <v>7999</v>
      </c>
      <c r="AP1853" s="59" t="s">
        <v>11477</v>
      </c>
      <c r="BA1853" t="s">
        <v>5444</v>
      </c>
      <c r="BB1853" t="s">
        <v>18</v>
      </c>
      <c r="BY1853" t="s">
        <v>13713</v>
      </c>
      <c r="BZ1853" t="s">
        <v>14505</v>
      </c>
    </row>
    <row r="1854" spans="12:78" x14ac:dyDescent="0.25">
      <c r="L1854" s="8"/>
      <c r="M1854" s="8"/>
      <c r="N1854" s="8"/>
      <c r="O1854" s="8"/>
      <c r="AE1854" t="s">
        <v>81</v>
      </c>
      <c r="AF1854" t="s">
        <v>104</v>
      </c>
      <c r="AG1854" t="s">
        <v>105</v>
      </c>
      <c r="AH1854" t="s">
        <v>8006</v>
      </c>
      <c r="AI1854" t="s">
        <v>89</v>
      </c>
      <c r="AK1854" t="s">
        <v>8007</v>
      </c>
      <c r="AL1854" t="s">
        <v>91</v>
      </c>
      <c r="AN1854" s="59" t="s">
        <v>7999</v>
      </c>
      <c r="AP1854" s="59" t="s">
        <v>11478</v>
      </c>
      <c r="BA1854" t="s">
        <v>5445</v>
      </c>
      <c r="BB1854" t="s">
        <v>18</v>
      </c>
      <c r="BY1854" t="s">
        <v>13714</v>
      </c>
      <c r="BZ1854" t="s">
        <v>14505</v>
      </c>
    </row>
    <row r="1855" spans="12:78" x14ac:dyDescent="0.25">
      <c r="L1855" s="8"/>
      <c r="M1855" s="8"/>
      <c r="N1855" s="8"/>
      <c r="O1855" s="8"/>
      <c r="AE1855" t="s">
        <v>81</v>
      </c>
      <c r="AF1855" t="s">
        <v>108</v>
      </c>
      <c r="AG1855" t="s">
        <v>109</v>
      </c>
      <c r="AH1855" t="s">
        <v>8008</v>
      </c>
      <c r="AI1855" t="s">
        <v>89</v>
      </c>
      <c r="AK1855" t="s">
        <v>8009</v>
      </c>
      <c r="AL1855" t="s">
        <v>91</v>
      </c>
      <c r="AN1855" s="59" t="s">
        <v>7999</v>
      </c>
      <c r="AP1855" s="59" t="s">
        <v>11479</v>
      </c>
      <c r="BA1855" t="s">
        <v>5446</v>
      </c>
      <c r="BB1855" t="s">
        <v>18</v>
      </c>
      <c r="BY1855" t="s">
        <v>13715</v>
      </c>
      <c r="BZ1855" t="s">
        <v>14505</v>
      </c>
    </row>
    <row r="1856" spans="12:78" x14ac:dyDescent="0.25">
      <c r="L1856" s="8"/>
      <c r="M1856" s="8"/>
      <c r="N1856" s="8"/>
      <c r="O1856" s="8"/>
      <c r="AE1856" t="s">
        <v>81</v>
      </c>
      <c r="AF1856" t="s">
        <v>8010</v>
      </c>
      <c r="AG1856" t="s">
        <v>8011</v>
      </c>
      <c r="AH1856" t="s">
        <v>8012</v>
      </c>
      <c r="AI1856" t="s">
        <v>89</v>
      </c>
      <c r="AK1856" t="s">
        <v>8013</v>
      </c>
      <c r="AL1856" t="s">
        <v>91</v>
      </c>
      <c r="AN1856" s="59" t="s">
        <v>7999</v>
      </c>
      <c r="AP1856" s="59" t="s">
        <v>11480</v>
      </c>
      <c r="BA1856" t="s">
        <v>5447</v>
      </c>
      <c r="BB1856" t="s">
        <v>18</v>
      </c>
      <c r="BY1856" t="s">
        <v>13716</v>
      </c>
      <c r="BZ1856" t="s">
        <v>14505</v>
      </c>
    </row>
    <row r="1857" spans="12:78" x14ac:dyDescent="0.25">
      <c r="L1857" s="8"/>
      <c r="M1857" s="8"/>
      <c r="N1857" s="8"/>
      <c r="O1857" s="8"/>
      <c r="AE1857" t="s">
        <v>81</v>
      </c>
      <c r="AF1857" t="s">
        <v>8801</v>
      </c>
      <c r="AG1857" t="s">
        <v>5436</v>
      </c>
      <c r="AH1857" t="s">
        <v>8802</v>
      </c>
      <c r="AI1857" t="s">
        <v>89</v>
      </c>
      <c r="AK1857" t="s">
        <v>8803</v>
      </c>
      <c r="AL1857" t="s">
        <v>91</v>
      </c>
      <c r="AN1857" s="59" t="s">
        <v>7999</v>
      </c>
      <c r="AP1857" s="59" t="s">
        <v>11481</v>
      </c>
      <c r="BA1857" t="s">
        <v>5448</v>
      </c>
      <c r="BB1857" t="s">
        <v>18</v>
      </c>
      <c r="BY1857" t="s">
        <v>13717</v>
      </c>
      <c r="BZ1857" t="s">
        <v>14505</v>
      </c>
    </row>
    <row r="1858" spans="12:78" x14ac:dyDescent="0.25">
      <c r="L1858" s="8"/>
      <c r="M1858" s="8"/>
      <c r="N1858" s="8"/>
      <c r="O1858" s="8"/>
      <c r="AE1858" t="s">
        <v>81</v>
      </c>
      <c r="AF1858" t="s">
        <v>81</v>
      </c>
      <c r="AG1858" t="s">
        <v>81</v>
      </c>
      <c r="AH1858" t="s">
        <v>81</v>
      </c>
      <c r="AI1858" t="s">
        <v>89</v>
      </c>
      <c r="AK1858" t="s">
        <v>81</v>
      </c>
      <c r="AL1858" t="s">
        <v>91</v>
      </c>
      <c r="AN1858" s="59" t="s">
        <v>7999</v>
      </c>
      <c r="AP1858" s="59" t="s">
        <v>11482</v>
      </c>
      <c r="BA1858" t="s">
        <v>5449</v>
      </c>
      <c r="BB1858" t="s">
        <v>18</v>
      </c>
      <c r="BY1858" t="s">
        <v>5679</v>
      </c>
      <c r="BZ1858" t="s">
        <v>14505</v>
      </c>
    </row>
    <row r="1859" spans="12:78" x14ac:dyDescent="0.25">
      <c r="L1859" s="8"/>
      <c r="M1859" s="8"/>
      <c r="N1859" s="8"/>
      <c r="O1859" s="8"/>
      <c r="AE1859" t="s">
        <v>81</v>
      </c>
      <c r="AF1859" t="s">
        <v>154</v>
      </c>
      <c r="AG1859" t="s">
        <v>155</v>
      </c>
      <c r="AH1859" t="s">
        <v>81</v>
      </c>
      <c r="AI1859" t="s">
        <v>89</v>
      </c>
      <c r="AK1859" t="s">
        <v>81</v>
      </c>
      <c r="AL1859" t="s">
        <v>91</v>
      </c>
      <c r="AN1859" s="59" t="s">
        <v>7999</v>
      </c>
      <c r="AP1859" s="59" t="s">
        <v>11483</v>
      </c>
      <c r="BA1859" t="s">
        <v>5450</v>
      </c>
      <c r="BB1859" t="s">
        <v>18</v>
      </c>
      <c r="BY1859" t="s">
        <v>5661</v>
      </c>
      <c r="BZ1859" t="s">
        <v>14505</v>
      </c>
    </row>
    <row r="1860" spans="12:78" x14ac:dyDescent="0.25">
      <c r="L1860" s="8"/>
      <c r="M1860" s="8"/>
      <c r="N1860" s="8"/>
      <c r="O1860" s="8"/>
      <c r="AE1860" t="s">
        <v>8014</v>
      </c>
      <c r="AF1860" t="s">
        <v>86</v>
      </c>
      <c r="AG1860" t="s">
        <v>87</v>
      </c>
      <c r="AH1860" t="s">
        <v>8015</v>
      </c>
      <c r="AI1860" t="s">
        <v>89</v>
      </c>
      <c r="AK1860" t="s">
        <v>8016</v>
      </c>
      <c r="AL1860" t="s">
        <v>91</v>
      </c>
      <c r="AN1860" s="59" t="s">
        <v>8017</v>
      </c>
      <c r="AP1860" s="59" t="s">
        <v>11484</v>
      </c>
      <c r="BA1860" t="s">
        <v>5451</v>
      </c>
      <c r="BB1860" t="s">
        <v>18</v>
      </c>
      <c r="BY1860" t="s">
        <v>13718</v>
      </c>
      <c r="BZ1860" t="s">
        <v>14505</v>
      </c>
    </row>
    <row r="1861" spans="12:78" x14ac:dyDescent="0.25">
      <c r="L1861" s="8"/>
      <c r="M1861" s="8"/>
      <c r="N1861" s="8"/>
      <c r="O1861" s="8"/>
      <c r="AE1861" t="s">
        <v>81</v>
      </c>
      <c r="AF1861" t="s">
        <v>92</v>
      </c>
      <c r="AG1861" t="s">
        <v>93</v>
      </c>
      <c r="AH1861" t="s">
        <v>8018</v>
      </c>
      <c r="AI1861" t="s">
        <v>89</v>
      </c>
      <c r="AK1861" t="s">
        <v>8019</v>
      </c>
      <c r="AL1861" t="s">
        <v>91</v>
      </c>
      <c r="AN1861" s="59" t="s">
        <v>8017</v>
      </c>
      <c r="AP1861" s="59" t="s">
        <v>11485</v>
      </c>
      <c r="BA1861" t="s">
        <v>5452</v>
      </c>
      <c r="BB1861" t="s">
        <v>18</v>
      </c>
      <c r="BY1861" t="s">
        <v>13719</v>
      </c>
      <c r="BZ1861" t="s">
        <v>14505</v>
      </c>
    </row>
    <row r="1862" spans="12:78" x14ac:dyDescent="0.25">
      <c r="L1862" s="8"/>
      <c r="M1862" s="8"/>
      <c r="N1862" s="8"/>
      <c r="O1862" s="8"/>
      <c r="AE1862" t="s">
        <v>81</v>
      </c>
      <c r="AF1862" t="s">
        <v>96</v>
      </c>
      <c r="AG1862" t="s">
        <v>97</v>
      </c>
      <c r="AH1862" t="s">
        <v>8020</v>
      </c>
      <c r="AI1862" t="s">
        <v>89</v>
      </c>
      <c r="AK1862" t="s">
        <v>8021</v>
      </c>
      <c r="AL1862" t="s">
        <v>91</v>
      </c>
      <c r="AN1862" s="59" t="s">
        <v>8017</v>
      </c>
      <c r="AP1862" s="59" t="s">
        <v>11486</v>
      </c>
      <c r="BA1862" t="s">
        <v>5453</v>
      </c>
      <c r="BB1862" t="s">
        <v>18</v>
      </c>
      <c r="BY1862" t="s">
        <v>13720</v>
      </c>
      <c r="BZ1862" t="s">
        <v>14505</v>
      </c>
    </row>
    <row r="1863" spans="12:78" x14ac:dyDescent="0.25">
      <c r="L1863" s="8"/>
      <c r="M1863" s="8"/>
      <c r="N1863" s="8"/>
      <c r="O1863" s="8"/>
      <c r="AE1863" t="s">
        <v>81</v>
      </c>
      <c r="AF1863" t="s">
        <v>100</v>
      </c>
      <c r="AG1863" t="s">
        <v>101</v>
      </c>
      <c r="AH1863" t="s">
        <v>8022</v>
      </c>
      <c r="AI1863" t="s">
        <v>89</v>
      </c>
      <c r="AK1863" t="s">
        <v>8023</v>
      </c>
      <c r="AL1863" t="s">
        <v>91</v>
      </c>
      <c r="AN1863" s="59" t="s">
        <v>8017</v>
      </c>
      <c r="AP1863" s="59" t="s">
        <v>11487</v>
      </c>
      <c r="BA1863" t="s">
        <v>5454</v>
      </c>
      <c r="BB1863" t="s">
        <v>18</v>
      </c>
      <c r="BY1863" t="s">
        <v>13721</v>
      </c>
      <c r="BZ1863" t="s">
        <v>14505</v>
      </c>
    </row>
    <row r="1864" spans="12:78" x14ac:dyDescent="0.25">
      <c r="L1864" s="8"/>
      <c r="M1864" s="8"/>
      <c r="N1864" s="8"/>
      <c r="O1864" s="8"/>
      <c r="AE1864" t="s">
        <v>81</v>
      </c>
      <c r="AF1864" t="s">
        <v>104</v>
      </c>
      <c r="AG1864" t="s">
        <v>105</v>
      </c>
      <c r="AH1864" t="s">
        <v>8024</v>
      </c>
      <c r="AI1864" t="s">
        <v>89</v>
      </c>
      <c r="AK1864" t="s">
        <v>8025</v>
      </c>
      <c r="AL1864" t="s">
        <v>91</v>
      </c>
      <c r="AN1864" s="59" t="s">
        <v>8017</v>
      </c>
      <c r="AP1864" s="59" t="s">
        <v>11488</v>
      </c>
      <c r="BA1864" t="s">
        <v>5455</v>
      </c>
      <c r="BB1864" t="s">
        <v>18</v>
      </c>
      <c r="BY1864" t="s">
        <v>13722</v>
      </c>
      <c r="BZ1864" t="s">
        <v>14505</v>
      </c>
    </row>
    <row r="1865" spans="12:78" x14ac:dyDescent="0.25">
      <c r="L1865" s="8"/>
      <c r="M1865" s="8"/>
      <c r="N1865" s="8"/>
      <c r="O1865" s="8"/>
      <c r="AE1865" t="s">
        <v>81</v>
      </c>
      <c r="AF1865" t="s">
        <v>108</v>
      </c>
      <c r="AG1865" t="s">
        <v>109</v>
      </c>
      <c r="AH1865" t="s">
        <v>8026</v>
      </c>
      <c r="AI1865" t="s">
        <v>89</v>
      </c>
      <c r="AK1865" t="s">
        <v>8027</v>
      </c>
      <c r="AL1865" t="s">
        <v>91</v>
      </c>
      <c r="AN1865" s="59" t="s">
        <v>8017</v>
      </c>
      <c r="AP1865" s="59" t="s">
        <v>11489</v>
      </c>
      <c r="BA1865" t="s">
        <v>5456</v>
      </c>
      <c r="BB1865" t="s">
        <v>18</v>
      </c>
      <c r="BY1865" t="s">
        <v>13723</v>
      </c>
      <c r="BZ1865" t="s">
        <v>14505</v>
      </c>
    </row>
    <row r="1866" spans="12:78" x14ac:dyDescent="0.25">
      <c r="L1866" s="8"/>
      <c r="M1866" s="8"/>
      <c r="N1866" s="8"/>
      <c r="O1866" s="8"/>
      <c r="AE1866" t="s">
        <v>81</v>
      </c>
      <c r="AF1866" t="s">
        <v>8028</v>
      </c>
      <c r="AG1866" t="s">
        <v>5435</v>
      </c>
      <c r="AH1866" t="s">
        <v>8029</v>
      </c>
      <c r="AI1866" t="s">
        <v>89</v>
      </c>
      <c r="AK1866" t="s">
        <v>8030</v>
      </c>
      <c r="AL1866" t="s">
        <v>91</v>
      </c>
      <c r="AN1866" s="59" t="s">
        <v>8017</v>
      </c>
      <c r="AP1866" s="59" t="s">
        <v>11490</v>
      </c>
      <c r="BA1866" t="s">
        <v>5457</v>
      </c>
      <c r="BB1866" t="s">
        <v>18</v>
      </c>
      <c r="BY1866" t="s">
        <v>13724</v>
      </c>
      <c r="BZ1866" t="s">
        <v>14505</v>
      </c>
    </row>
    <row r="1867" spans="12:78" x14ac:dyDescent="0.25">
      <c r="L1867" s="8"/>
      <c r="M1867" s="8"/>
      <c r="N1867" s="8"/>
      <c r="O1867" s="8"/>
      <c r="AE1867" t="s">
        <v>81</v>
      </c>
      <c r="AF1867" t="s">
        <v>8031</v>
      </c>
      <c r="AG1867" t="s">
        <v>5407</v>
      </c>
      <c r="AH1867" t="s">
        <v>8032</v>
      </c>
      <c r="AI1867" t="s">
        <v>89</v>
      </c>
      <c r="AK1867" t="s">
        <v>8033</v>
      </c>
      <c r="AL1867" t="s">
        <v>91</v>
      </c>
      <c r="AN1867" s="59" t="s">
        <v>8017</v>
      </c>
      <c r="AP1867" s="59" t="s">
        <v>11491</v>
      </c>
      <c r="BA1867" t="s">
        <v>5458</v>
      </c>
      <c r="BB1867" t="s">
        <v>18</v>
      </c>
      <c r="BY1867" t="s">
        <v>13725</v>
      </c>
      <c r="BZ1867" t="s">
        <v>14505</v>
      </c>
    </row>
    <row r="1868" spans="12:78" x14ac:dyDescent="0.25">
      <c r="L1868" s="8"/>
      <c r="M1868" s="8"/>
      <c r="N1868" s="8"/>
      <c r="O1868" s="8"/>
      <c r="AE1868" t="s">
        <v>81</v>
      </c>
      <c r="AF1868" t="s">
        <v>8034</v>
      </c>
      <c r="AG1868" t="s">
        <v>5431</v>
      </c>
      <c r="AH1868" t="s">
        <v>8035</v>
      </c>
      <c r="AI1868" t="s">
        <v>89</v>
      </c>
      <c r="AK1868" t="s">
        <v>8036</v>
      </c>
      <c r="AL1868" t="s">
        <v>91</v>
      </c>
      <c r="AN1868" s="59" t="s">
        <v>8017</v>
      </c>
      <c r="AP1868" s="59" t="s">
        <v>11492</v>
      </c>
      <c r="BA1868" t="s">
        <v>5459</v>
      </c>
      <c r="BB1868" t="s">
        <v>18</v>
      </c>
      <c r="BY1868" t="s">
        <v>5347</v>
      </c>
      <c r="BZ1868" t="s">
        <v>14505</v>
      </c>
    </row>
    <row r="1869" spans="12:78" x14ac:dyDescent="0.25">
      <c r="L1869" s="8"/>
      <c r="M1869" s="8"/>
      <c r="N1869" s="8"/>
      <c r="O1869" s="8"/>
      <c r="AE1869" t="s">
        <v>81</v>
      </c>
      <c r="AF1869" t="s">
        <v>10034</v>
      </c>
      <c r="AG1869" t="s">
        <v>5432</v>
      </c>
      <c r="AH1869" t="s">
        <v>12263</v>
      </c>
      <c r="AI1869" t="s">
        <v>89</v>
      </c>
      <c r="AK1869" t="s">
        <v>12264</v>
      </c>
      <c r="AL1869" t="s">
        <v>91</v>
      </c>
      <c r="AN1869" s="59" t="s">
        <v>8017</v>
      </c>
      <c r="AP1869" s="59" t="s">
        <v>11493</v>
      </c>
      <c r="BA1869" t="s">
        <v>1842</v>
      </c>
      <c r="BB1869" t="s">
        <v>20</v>
      </c>
      <c r="BY1869" t="s">
        <v>5346</v>
      </c>
      <c r="BZ1869" t="s">
        <v>14505</v>
      </c>
    </row>
    <row r="1870" spans="12:78" x14ac:dyDescent="0.25">
      <c r="L1870" s="8"/>
      <c r="M1870" s="8"/>
      <c r="N1870" s="8"/>
      <c r="O1870" s="8"/>
      <c r="AE1870" t="s">
        <v>81</v>
      </c>
      <c r="AF1870" t="s">
        <v>154</v>
      </c>
      <c r="AG1870" t="s">
        <v>155</v>
      </c>
      <c r="AH1870" t="s">
        <v>81</v>
      </c>
      <c r="AI1870" t="s">
        <v>89</v>
      </c>
      <c r="AK1870" t="s">
        <v>81</v>
      </c>
      <c r="AL1870" t="s">
        <v>91</v>
      </c>
      <c r="AN1870" s="59" t="s">
        <v>8017</v>
      </c>
      <c r="AP1870" s="59" t="s">
        <v>11494</v>
      </c>
      <c r="BA1870" t="s">
        <v>5460</v>
      </c>
      <c r="BB1870" t="s">
        <v>20</v>
      </c>
      <c r="BY1870" t="s">
        <v>13726</v>
      </c>
      <c r="BZ1870" t="s">
        <v>14505</v>
      </c>
    </row>
    <row r="1871" spans="12:78" x14ac:dyDescent="0.25">
      <c r="L1871" s="8"/>
      <c r="M1871" s="8"/>
      <c r="N1871" s="8"/>
      <c r="O1871" s="8"/>
      <c r="AE1871" t="s">
        <v>8037</v>
      </c>
      <c r="AF1871" t="s">
        <v>86</v>
      </c>
      <c r="AG1871" t="s">
        <v>87</v>
      </c>
      <c r="AH1871" t="s">
        <v>8038</v>
      </c>
      <c r="AI1871" t="s">
        <v>89</v>
      </c>
      <c r="AK1871" t="s">
        <v>8039</v>
      </c>
      <c r="AL1871" t="s">
        <v>91</v>
      </c>
      <c r="AN1871" s="59" t="s">
        <v>12265</v>
      </c>
      <c r="AP1871" s="59" t="s">
        <v>11495</v>
      </c>
      <c r="BA1871" t="s">
        <v>5461</v>
      </c>
      <c r="BB1871" t="s">
        <v>20</v>
      </c>
      <c r="BY1871" t="s">
        <v>13727</v>
      </c>
      <c r="BZ1871" t="s">
        <v>14505</v>
      </c>
    </row>
    <row r="1872" spans="12:78" x14ac:dyDescent="0.25">
      <c r="L1872" s="8"/>
      <c r="M1872" s="8"/>
      <c r="N1872" s="8"/>
      <c r="O1872" s="8"/>
      <c r="AE1872" t="s">
        <v>81</v>
      </c>
      <c r="AF1872" t="s">
        <v>92</v>
      </c>
      <c r="AG1872" t="s">
        <v>93</v>
      </c>
      <c r="AH1872" t="s">
        <v>8040</v>
      </c>
      <c r="AI1872" t="s">
        <v>89</v>
      </c>
      <c r="AK1872" t="s">
        <v>8041</v>
      </c>
      <c r="AL1872" t="s">
        <v>91</v>
      </c>
      <c r="AN1872" s="59" t="s">
        <v>12265</v>
      </c>
      <c r="AP1872" s="59" t="s">
        <v>11496</v>
      </c>
      <c r="BA1872" t="s">
        <v>5462</v>
      </c>
      <c r="BB1872" t="s">
        <v>20</v>
      </c>
      <c r="BY1872" t="s">
        <v>13728</v>
      </c>
      <c r="BZ1872" t="s">
        <v>14505</v>
      </c>
    </row>
    <row r="1873" spans="12:78" x14ac:dyDescent="0.25">
      <c r="L1873" s="8"/>
      <c r="M1873" s="8"/>
      <c r="N1873" s="8"/>
      <c r="O1873" s="8"/>
      <c r="AE1873" t="s">
        <v>81</v>
      </c>
      <c r="AF1873" t="s">
        <v>96</v>
      </c>
      <c r="AG1873" t="s">
        <v>97</v>
      </c>
      <c r="AH1873" t="s">
        <v>8042</v>
      </c>
      <c r="AI1873" t="s">
        <v>89</v>
      </c>
      <c r="AK1873" t="s">
        <v>8043</v>
      </c>
      <c r="AL1873" t="s">
        <v>91</v>
      </c>
      <c r="AN1873" s="59" t="s">
        <v>12265</v>
      </c>
      <c r="AP1873" s="59" t="s">
        <v>11497</v>
      </c>
      <c r="BA1873" t="s">
        <v>5463</v>
      </c>
      <c r="BB1873" t="s">
        <v>20</v>
      </c>
      <c r="BY1873" t="s">
        <v>13729</v>
      </c>
      <c r="BZ1873" t="s">
        <v>14505</v>
      </c>
    </row>
    <row r="1874" spans="12:78" x14ac:dyDescent="0.25">
      <c r="L1874" s="8"/>
      <c r="M1874" s="8"/>
      <c r="N1874" s="8"/>
      <c r="O1874" s="8"/>
      <c r="AE1874" t="s">
        <v>81</v>
      </c>
      <c r="AF1874" t="s">
        <v>100</v>
      </c>
      <c r="AG1874" t="s">
        <v>101</v>
      </c>
      <c r="AH1874" t="s">
        <v>8044</v>
      </c>
      <c r="AI1874" t="s">
        <v>89</v>
      </c>
      <c r="AK1874" t="s">
        <v>8045</v>
      </c>
      <c r="AL1874" t="s">
        <v>91</v>
      </c>
      <c r="AN1874" s="59" t="s">
        <v>12265</v>
      </c>
      <c r="AP1874" s="59" t="s">
        <v>11498</v>
      </c>
      <c r="BA1874" t="s">
        <v>5464</v>
      </c>
      <c r="BB1874" t="s">
        <v>20</v>
      </c>
      <c r="BY1874" t="s">
        <v>13730</v>
      </c>
      <c r="BZ1874" t="s">
        <v>14505</v>
      </c>
    </row>
    <row r="1875" spans="12:78" x14ac:dyDescent="0.25">
      <c r="L1875" s="8"/>
      <c r="M1875" s="8"/>
      <c r="N1875" s="8"/>
      <c r="O1875" s="8"/>
      <c r="AE1875" t="s">
        <v>81</v>
      </c>
      <c r="AF1875" t="s">
        <v>104</v>
      </c>
      <c r="AG1875" t="s">
        <v>105</v>
      </c>
      <c r="AH1875" t="s">
        <v>8046</v>
      </c>
      <c r="AI1875" t="s">
        <v>89</v>
      </c>
      <c r="AK1875" t="s">
        <v>8047</v>
      </c>
      <c r="AL1875" t="s">
        <v>91</v>
      </c>
      <c r="AN1875" s="59" t="s">
        <v>12265</v>
      </c>
      <c r="AP1875" s="59" t="s">
        <v>11499</v>
      </c>
      <c r="BA1875" t="s">
        <v>5465</v>
      </c>
      <c r="BB1875" t="s">
        <v>20</v>
      </c>
      <c r="BY1875" t="s">
        <v>13731</v>
      </c>
      <c r="BZ1875" t="s">
        <v>14505</v>
      </c>
    </row>
    <row r="1876" spans="12:78" x14ac:dyDescent="0.25">
      <c r="L1876" s="8"/>
      <c r="M1876" s="8"/>
      <c r="N1876" s="8"/>
      <c r="O1876" s="8"/>
      <c r="AE1876" t="s">
        <v>81</v>
      </c>
      <c r="AF1876" t="s">
        <v>108</v>
      </c>
      <c r="AG1876" t="s">
        <v>109</v>
      </c>
      <c r="AH1876" t="s">
        <v>8048</v>
      </c>
      <c r="AI1876" t="s">
        <v>89</v>
      </c>
      <c r="AK1876" t="s">
        <v>8049</v>
      </c>
      <c r="AL1876" t="s">
        <v>91</v>
      </c>
      <c r="AN1876" s="59" t="s">
        <v>12265</v>
      </c>
      <c r="AP1876" s="59" t="s">
        <v>11500</v>
      </c>
      <c r="BA1876" t="s">
        <v>5466</v>
      </c>
      <c r="BB1876" t="s">
        <v>20</v>
      </c>
      <c r="BY1876" t="s">
        <v>9527</v>
      </c>
      <c r="BZ1876" t="s">
        <v>14505</v>
      </c>
    </row>
    <row r="1877" spans="12:78" x14ac:dyDescent="0.25">
      <c r="L1877" s="8"/>
      <c r="M1877" s="8"/>
      <c r="N1877" s="8"/>
      <c r="O1877" s="8"/>
      <c r="AE1877" t="s">
        <v>81</v>
      </c>
      <c r="AF1877" t="s">
        <v>8050</v>
      </c>
      <c r="AG1877" t="s">
        <v>5440</v>
      </c>
      <c r="AH1877" t="s">
        <v>8051</v>
      </c>
      <c r="AI1877" t="s">
        <v>89</v>
      </c>
      <c r="AK1877" t="s">
        <v>8052</v>
      </c>
      <c r="AL1877" t="s">
        <v>91</v>
      </c>
      <c r="AN1877" s="59" t="s">
        <v>12265</v>
      </c>
      <c r="AP1877" s="59" t="s">
        <v>11501</v>
      </c>
      <c r="BA1877" t="s">
        <v>5467</v>
      </c>
      <c r="BB1877" t="s">
        <v>20</v>
      </c>
      <c r="BY1877" t="s">
        <v>13732</v>
      </c>
      <c r="BZ1877" t="s">
        <v>14505</v>
      </c>
    </row>
    <row r="1878" spans="12:78" x14ac:dyDescent="0.25">
      <c r="L1878" s="8"/>
      <c r="M1878" s="8"/>
      <c r="N1878" s="8"/>
      <c r="O1878" s="8"/>
      <c r="AE1878" t="s">
        <v>81</v>
      </c>
      <c r="AF1878" t="s">
        <v>8053</v>
      </c>
      <c r="AG1878" t="s">
        <v>5439</v>
      </c>
      <c r="AH1878" t="s">
        <v>8054</v>
      </c>
      <c r="AI1878" t="s">
        <v>89</v>
      </c>
      <c r="AK1878" t="s">
        <v>8055</v>
      </c>
      <c r="AL1878" t="s">
        <v>91</v>
      </c>
      <c r="AN1878" s="59" t="s">
        <v>12265</v>
      </c>
      <c r="AP1878" s="59" t="s">
        <v>11502</v>
      </c>
      <c r="BA1878" t="s">
        <v>5468</v>
      </c>
      <c r="BB1878" t="s">
        <v>20</v>
      </c>
      <c r="BY1878" t="s">
        <v>5787</v>
      </c>
      <c r="BZ1878" t="s">
        <v>14505</v>
      </c>
    </row>
    <row r="1879" spans="12:78" x14ac:dyDescent="0.25">
      <c r="L1879" s="8"/>
      <c r="M1879" s="8"/>
      <c r="N1879" s="8"/>
      <c r="O1879" s="8"/>
      <c r="AE1879" t="s">
        <v>81</v>
      </c>
      <c r="AF1879" t="s">
        <v>8056</v>
      </c>
      <c r="AG1879" t="s">
        <v>5437</v>
      </c>
      <c r="AH1879" t="s">
        <v>8057</v>
      </c>
      <c r="AI1879" t="s">
        <v>89</v>
      </c>
      <c r="AK1879" t="s">
        <v>8058</v>
      </c>
      <c r="AL1879" t="s">
        <v>91</v>
      </c>
      <c r="AN1879" s="59" t="s">
        <v>12265</v>
      </c>
      <c r="AP1879" s="59" t="s">
        <v>11503</v>
      </c>
      <c r="BA1879" t="s">
        <v>5469</v>
      </c>
      <c r="BB1879" t="s">
        <v>20</v>
      </c>
      <c r="BY1879" t="s">
        <v>5841</v>
      </c>
      <c r="BZ1879" t="s">
        <v>14505</v>
      </c>
    </row>
    <row r="1880" spans="12:78" x14ac:dyDescent="0.25">
      <c r="L1880" s="8"/>
      <c r="M1880" s="8"/>
      <c r="N1880" s="8"/>
      <c r="O1880" s="8"/>
      <c r="AE1880" t="s">
        <v>81</v>
      </c>
      <c r="AF1880" t="s">
        <v>8059</v>
      </c>
      <c r="AG1880" t="s">
        <v>5452</v>
      </c>
      <c r="AH1880" t="s">
        <v>8060</v>
      </c>
      <c r="AI1880" t="s">
        <v>89</v>
      </c>
      <c r="AK1880" t="s">
        <v>8061</v>
      </c>
      <c r="AL1880" t="s">
        <v>91</v>
      </c>
      <c r="AN1880" s="59" t="s">
        <v>12265</v>
      </c>
      <c r="AP1880" s="59" t="s">
        <v>11504</v>
      </c>
      <c r="BA1880" t="s">
        <v>1689</v>
      </c>
      <c r="BB1880" t="s">
        <v>20</v>
      </c>
      <c r="BY1880" t="s">
        <v>5842</v>
      </c>
      <c r="BZ1880" t="s">
        <v>14505</v>
      </c>
    </row>
    <row r="1881" spans="12:78" x14ac:dyDescent="0.25">
      <c r="L1881" s="8"/>
      <c r="M1881" s="8"/>
      <c r="N1881" s="8"/>
      <c r="O1881" s="8"/>
      <c r="AE1881" t="s">
        <v>81</v>
      </c>
      <c r="AF1881" t="s">
        <v>8062</v>
      </c>
      <c r="AG1881" t="s">
        <v>5417</v>
      </c>
      <c r="AH1881" t="s">
        <v>8063</v>
      </c>
      <c r="AI1881" t="s">
        <v>89</v>
      </c>
      <c r="AK1881" t="s">
        <v>8064</v>
      </c>
      <c r="AL1881" t="s">
        <v>91</v>
      </c>
      <c r="AN1881" s="59" t="s">
        <v>12265</v>
      </c>
      <c r="AP1881" s="59" t="s">
        <v>11505</v>
      </c>
      <c r="BA1881" t="s">
        <v>1693</v>
      </c>
      <c r="BB1881" t="s">
        <v>20</v>
      </c>
      <c r="BY1881" t="s">
        <v>5844</v>
      </c>
      <c r="BZ1881" t="s">
        <v>14505</v>
      </c>
    </row>
    <row r="1882" spans="12:78" x14ac:dyDescent="0.25">
      <c r="L1882" s="8"/>
      <c r="M1882" s="8"/>
      <c r="N1882" s="8"/>
      <c r="O1882" s="8"/>
      <c r="AE1882" t="s">
        <v>81</v>
      </c>
      <c r="AF1882" t="s">
        <v>12266</v>
      </c>
      <c r="AG1882" t="s">
        <v>12267</v>
      </c>
      <c r="AH1882" t="s">
        <v>12268</v>
      </c>
      <c r="AI1882" t="s">
        <v>89</v>
      </c>
      <c r="AK1882" t="s">
        <v>12269</v>
      </c>
      <c r="AL1882" t="s">
        <v>91</v>
      </c>
      <c r="AN1882" s="59" t="s">
        <v>12265</v>
      </c>
      <c r="AP1882" s="59" t="s">
        <v>11506</v>
      </c>
      <c r="BA1882" t="s">
        <v>5470</v>
      </c>
      <c r="BB1882" t="s">
        <v>20</v>
      </c>
      <c r="BY1882" t="s">
        <v>5845</v>
      </c>
      <c r="BZ1882" t="s">
        <v>14505</v>
      </c>
    </row>
    <row r="1883" spans="12:78" x14ac:dyDescent="0.25">
      <c r="L1883" s="8"/>
      <c r="M1883" s="8"/>
      <c r="N1883" s="8"/>
      <c r="O1883" s="8"/>
      <c r="AE1883" t="s">
        <v>81</v>
      </c>
      <c r="AF1883" t="s">
        <v>10028</v>
      </c>
      <c r="AG1883" t="s">
        <v>5434</v>
      </c>
      <c r="AH1883" t="s">
        <v>12270</v>
      </c>
      <c r="AI1883" t="s">
        <v>89</v>
      </c>
      <c r="AK1883" t="s">
        <v>12271</v>
      </c>
      <c r="AL1883" t="s">
        <v>91</v>
      </c>
      <c r="AN1883" s="59" t="s">
        <v>12265</v>
      </c>
      <c r="AP1883" s="59" t="s">
        <v>11507</v>
      </c>
      <c r="BA1883" t="s">
        <v>5471</v>
      </c>
      <c r="BB1883" t="s">
        <v>20</v>
      </c>
      <c r="BY1883" t="s">
        <v>5843</v>
      </c>
      <c r="BZ1883" t="s">
        <v>14505</v>
      </c>
    </row>
    <row r="1884" spans="12:78" x14ac:dyDescent="0.25">
      <c r="L1884" s="8"/>
      <c r="M1884" s="8"/>
      <c r="N1884" s="8"/>
      <c r="O1884" s="8"/>
      <c r="AE1884" t="s">
        <v>81</v>
      </c>
      <c r="AF1884" t="s">
        <v>10030</v>
      </c>
      <c r="AG1884" t="s">
        <v>5447</v>
      </c>
      <c r="AH1884" t="s">
        <v>12272</v>
      </c>
      <c r="AI1884" t="s">
        <v>89</v>
      </c>
      <c r="AK1884" t="s">
        <v>12273</v>
      </c>
      <c r="AL1884" t="s">
        <v>91</v>
      </c>
      <c r="AN1884" s="59" t="s">
        <v>12265</v>
      </c>
      <c r="AP1884" s="59" t="s">
        <v>11508</v>
      </c>
      <c r="BA1884" t="s">
        <v>5472</v>
      </c>
      <c r="BB1884" t="s">
        <v>20</v>
      </c>
      <c r="BY1884" t="s">
        <v>5831</v>
      </c>
      <c r="BZ1884" t="s">
        <v>14505</v>
      </c>
    </row>
    <row r="1885" spans="12:78" x14ac:dyDescent="0.25">
      <c r="L1885" s="8"/>
      <c r="M1885" s="8"/>
      <c r="N1885" s="8"/>
      <c r="O1885" s="8"/>
      <c r="AE1885" t="s">
        <v>81</v>
      </c>
      <c r="AF1885" t="s">
        <v>81</v>
      </c>
      <c r="AG1885" t="s">
        <v>81</v>
      </c>
      <c r="AH1885" t="s">
        <v>81</v>
      </c>
      <c r="AI1885" t="s">
        <v>89</v>
      </c>
      <c r="AK1885" t="s">
        <v>81</v>
      </c>
      <c r="AL1885" t="s">
        <v>91</v>
      </c>
      <c r="AN1885" s="59" t="s">
        <v>12265</v>
      </c>
      <c r="AP1885" s="59" t="s">
        <v>11509</v>
      </c>
      <c r="BA1885" t="s">
        <v>5473</v>
      </c>
      <c r="BB1885" t="s">
        <v>20</v>
      </c>
      <c r="BY1885" t="s">
        <v>5830</v>
      </c>
      <c r="BZ1885" t="s">
        <v>14505</v>
      </c>
    </row>
    <row r="1886" spans="12:78" x14ac:dyDescent="0.25">
      <c r="L1886" s="8"/>
      <c r="M1886" s="8"/>
      <c r="N1886" s="8"/>
      <c r="O1886" s="8"/>
      <c r="AE1886" t="s">
        <v>81</v>
      </c>
      <c r="AF1886" t="s">
        <v>154</v>
      </c>
      <c r="AG1886" t="s">
        <v>155</v>
      </c>
      <c r="AH1886" t="s">
        <v>81</v>
      </c>
      <c r="AI1886" t="s">
        <v>89</v>
      </c>
      <c r="AK1886" t="s">
        <v>81</v>
      </c>
      <c r="AL1886" t="s">
        <v>91</v>
      </c>
      <c r="AN1886" s="59" t="s">
        <v>12265</v>
      </c>
      <c r="AP1886" s="59" t="s">
        <v>11510</v>
      </c>
      <c r="BA1886" t="s">
        <v>21</v>
      </c>
      <c r="BB1886" t="s">
        <v>20</v>
      </c>
      <c r="BY1886" t="s">
        <v>5829</v>
      </c>
      <c r="BZ1886" t="s">
        <v>14505</v>
      </c>
    </row>
    <row r="1887" spans="12:78" x14ac:dyDescent="0.25">
      <c r="L1887" s="8"/>
      <c r="M1887" s="8"/>
      <c r="N1887" s="8"/>
      <c r="O1887" s="8"/>
      <c r="AE1887" t="s">
        <v>12274</v>
      </c>
      <c r="AF1887" t="s">
        <v>81</v>
      </c>
      <c r="AG1887" t="s">
        <v>81</v>
      </c>
      <c r="AH1887" t="s">
        <v>81</v>
      </c>
      <c r="AI1887" t="s">
        <v>89</v>
      </c>
      <c r="AK1887" t="s">
        <v>81</v>
      </c>
      <c r="AL1887" t="s">
        <v>91</v>
      </c>
      <c r="AN1887" s="59" t="s">
        <v>12265</v>
      </c>
      <c r="AP1887" s="59" t="s">
        <v>11511</v>
      </c>
      <c r="BA1887" t="s">
        <v>5474</v>
      </c>
      <c r="BB1887" t="s">
        <v>20</v>
      </c>
      <c r="BY1887" t="s">
        <v>13733</v>
      </c>
      <c r="BZ1887" t="s">
        <v>14505</v>
      </c>
    </row>
    <row r="1888" spans="12:78" x14ac:dyDescent="0.25">
      <c r="L1888" s="8"/>
      <c r="M1888" s="8"/>
      <c r="N1888" s="8"/>
      <c r="O1888" s="8"/>
      <c r="AN1888" s="59" t="s">
        <v>12265</v>
      </c>
      <c r="AP1888" s="59" t="s">
        <v>11512</v>
      </c>
      <c r="BA1888" t="s">
        <v>22</v>
      </c>
      <c r="BB1888" t="s">
        <v>20</v>
      </c>
      <c r="BY1888" t="s">
        <v>6355</v>
      </c>
      <c r="BZ1888" t="s">
        <v>14505</v>
      </c>
    </row>
    <row r="1889" spans="12:78" x14ac:dyDescent="0.25">
      <c r="L1889" s="8"/>
      <c r="M1889" s="8"/>
      <c r="N1889" s="8"/>
      <c r="O1889" s="8"/>
      <c r="AE1889" t="s">
        <v>7975</v>
      </c>
      <c r="AF1889" t="s">
        <v>86</v>
      </c>
      <c r="AG1889" t="s">
        <v>87</v>
      </c>
      <c r="AH1889" t="s">
        <v>12275</v>
      </c>
      <c r="AI1889" t="s">
        <v>845</v>
      </c>
      <c r="AK1889" t="s">
        <v>8065</v>
      </c>
      <c r="AL1889" t="s">
        <v>9640</v>
      </c>
      <c r="AN1889" s="59" t="s">
        <v>12276</v>
      </c>
      <c r="AP1889" s="59" t="s">
        <v>11513</v>
      </c>
      <c r="BA1889" t="s">
        <v>5475</v>
      </c>
      <c r="BB1889" t="s">
        <v>20</v>
      </c>
      <c r="BY1889" t="s">
        <v>6336</v>
      </c>
      <c r="BZ1889" t="s">
        <v>14505</v>
      </c>
    </row>
    <row r="1890" spans="12:78" x14ac:dyDescent="0.25">
      <c r="L1890" s="8"/>
      <c r="M1890" s="8"/>
      <c r="N1890" s="8"/>
      <c r="O1890" s="8"/>
      <c r="AE1890" t="s">
        <v>81</v>
      </c>
      <c r="AF1890" t="s">
        <v>92</v>
      </c>
      <c r="AG1890" t="s">
        <v>93</v>
      </c>
      <c r="AH1890" t="s">
        <v>81</v>
      </c>
      <c r="AI1890" t="s">
        <v>845</v>
      </c>
      <c r="AK1890" t="s">
        <v>81</v>
      </c>
      <c r="AL1890" t="s">
        <v>9640</v>
      </c>
      <c r="AN1890" s="59" t="s">
        <v>12276</v>
      </c>
      <c r="AP1890" s="59" t="s">
        <v>11514</v>
      </c>
      <c r="BA1890" t="s">
        <v>5476</v>
      </c>
      <c r="BB1890" t="s">
        <v>20</v>
      </c>
      <c r="BY1890" t="s">
        <v>6380</v>
      </c>
      <c r="BZ1890" t="s">
        <v>14505</v>
      </c>
    </row>
    <row r="1891" spans="12:78" x14ac:dyDescent="0.25">
      <c r="L1891" s="8"/>
      <c r="M1891" s="8"/>
      <c r="N1891" s="8"/>
      <c r="O1891" s="8"/>
      <c r="AE1891" t="s">
        <v>81</v>
      </c>
      <c r="AF1891" t="s">
        <v>96</v>
      </c>
      <c r="AG1891" t="s">
        <v>97</v>
      </c>
      <c r="AH1891" t="s">
        <v>81</v>
      </c>
      <c r="AI1891" t="s">
        <v>845</v>
      </c>
      <c r="AK1891" t="s">
        <v>81</v>
      </c>
      <c r="AL1891" t="s">
        <v>9640</v>
      </c>
      <c r="AN1891" s="59" t="s">
        <v>12276</v>
      </c>
      <c r="AP1891" s="59" t="s">
        <v>11515</v>
      </c>
      <c r="BA1891" t="s">
        <v>5477</v>
      </c>
      <c r="BB1891" t="s">
        <v>20</v>
      </c>
      <c r="BY1891" t="s">
        <v>6379</v>
      </c>
      <c r="BZ1891" t="s">
        <v>14505</v>
      </c>
    </row>
    <row r="1892" spans="12:78" x14ac:dyDescent="0.25">
      <c r="L1892" s="8"/>
      <c r="M1892" s="8"/>
      <c r="N1892" s="8"/>
      <c r="O1892" s="8"/>
      <c r="AE1892" t="s">
        <v>81</v>
      </c>
      <c r="AF1892" t="s">
        <v>100</v>
      </c>
      <c r="AG1892" t="s">
        <v>101</v>
      </c>
      <c r="AH1892" t="s">
        <v>81</v>
      </c>
      <c r="AI1892" t="s">
        <v>845</v>
      </c>
      <c r="AK1892" t="s">
        <v>81</v>
      </c>
      <c r="AL1892" t="s">
        <v>9640</v>
      </c>
      <c r="AN1892" s="59" t="s">
        <v>12276</v>
      </c>
      <c r="AP1892" s="59" t="s">
        <v>11516</v>
      </c>
      <c r="BA1892" t="s">
        <v>23</v>
      </c>
      <c r="BB1892" t="s">
        <v>20</v>
      </c>
      <c r="BY1892" t="s">
        <v>6378</v>
      </c>
      <c r="BZ1892" t="s">
        <v>14505</v>
      </c>
    </row>
    <row r="1893" spans="12:78" x14ac:dyDescent="0.25">
      <c r="L1893" s="8"/>
      <c r="M1893" s="8"/>
      <c r="N1893" s="8"/>
      <c r="O1893" s="8"/>
      <c r="AE1893" t="s">
        <v>81</v>
      </c>
      <c r="AF1893" t="s">
        <v>104</v>
      </c>
      <c r="AG1893" t="s">
        <v>105</v>
      </c>
      <c r="AH1893" t="s">
        <v>81</v>
      </c>
      <c r="AI1893" t="s">
        <v>845</v>
      </c>
      <c r="AK1893" t="s">
        <v>81</v>
      </c>
      <c r="AL1893" t="s">
        <v>9640</v>
      </c>
      <c r="AN1893" s="59" t="s">
        <v>12276</v>
      </c>
      <c r="AP1893" s="59" t="s">
        <v>11517</v>
      </c>
      <c r="BA1893" t="s">
        <v>24</v>
      </c>
      <c r="BB1893" t="s">
        <v>20</v>
      </c>
      <c r="BY1893" t="s">
        <v>13734</v>
      </c>
      <c r="BZ1893" t="s">
        <v>14505</v>
      </c>
    </row>
    <row r="1894" spans="12:78" x14ac:dyDescent="0.25">
      <c r="L1894" s="8"/>
      <c r="M1894" s="8"/>
      <c r="N1894" s="8"/>
      <c r="O1894" s="8"/>
      <c r="AE1894" t="s">
        <v>81</v>
      </c>
      <c r="AF1894" t="s">
        <v>108</v>
      </c>
      <c r="AG1894" t="s">
        <v>109</v>
      </c>
      <c r="AH1894" t="s">
        <v>81</v>
      </c>
      <c r="AI1894" t="s">
        <v>845</v>
      </c>
      <c r="AK1894" t="s">
        <v>81</v>
      </c>
      <c r="AL1894" t="s">
        <v>9640</v>
      </c>
      <c r="AN1894" s="59" t="s">
        <v>12276</v>
      </c>
      <c r="AP1894" s="59" t="s">
        <v>11518</v>
      </c>
      <c r="BA1894" t="s">
        <v>5478</v>
      </c>
      <c r="BB1894" t="s">
        <v>20</v>
      </c>
      <c r="BY1894" t="s">
        <v>5835</v>
      </c>
      <c r="BZ1894" t="s">
        <v>14505</v>
      </c>
    </row>
    <row r="1895" spans="12:78" x14ac:dyDescent="0.25">
      <c r="L1895" s="8"/>
      <c r="M1895" s="8"/>
      <c r="N1895" s="8"/>
      <c r="O1895" s="8"/>
      <c r="AE1895" t="s">
        <v>81</v>
      </c>
      <c r="AF1895" t="s">
        <v>8066</v>
      </c>
      <c r="AG1895" t="s">
        <v>841</v>
      </c>
      <c r="AH1895" t="s">
        <v>81</v>
      </c>
      <c r="AI1895" t="s">
        <v>845</v>
      </c>
      <c r="AK1895" t="s">
        <v>81</v>
      </c>
      <c r="AL1895" t="s">
        <v>9640</v>
      </c>
      <c r="AN1895" s="59" t="s">
        <v>12276</v>
      </c>
      <c r="AP1895" s="59" t="s">
        <v>11519</v>
      </c>
      <c r="BA1895" t="s">
        <v>25</v>
      </c>
      <c r="BB1895" t="s">
        <v>20</v>
      </c>
      <c r="BY1895" t="s">
        <v>5834</v>
      </c>
      <c r="BZ1895" t="s">
        <v>14505</v>
      </c>
    </row>
    <row r="1896" spans="12:78" x14ac:dyDescent="0.25">
      <c r="L1896" s="8"/>
      <c r="M1896" s="8"/>
      <c r="N1896" s="8"/>
      <c r="O1896" s="8"/>
      <c r="AE1896" t="s">
        <v>81</v>
      </c>
      <c r="AF1896" t="s">
        <v>8066</v>
      </c>
      <c r="AG1896" t="s">
        <v>841</v>
      </c>
      <c r="AH1896" t="s">
        <v>81</v>
      </c>
      <c r="AI1896" t="s">
        <v>845</v>
      </c>
      <c r="AK1896" t="s">
        <v>81</v>
      </c>
      <c r="AL1896" t="s">
        <v>9640</v>
      </c>
      <c r="AN1896" s="59" t="s">
        <v>12276</v>
      </c>
      <c r="AP1896" s="59" t="s">
        <v>11520</v>
      </c>
      <c r="BA1896" t="s">
        <v>5479</v>
      </c>
      <c r="BB1896" t="s">
        <v>20</v>
      </c>
      <c r="BY1896" t="s">
        <v>5836</v>
      </c>
      <c r="BZ1896" t="s">
        <v>14505</v>
      </c>
    </row>
    <row r="1897" spans="12:78" x14ac:dyDescent="0.25">
      <c r="L1897" s="8"/>
      <c r="M1897" s="8"/>
      <c r="N1897" s="8"/>
      <c r="O1897" s="8"/>
      <c r="AE1897" t="s">
        <v>81</v>
      </c>
      <c r="AF1897" t="s">
        <v>8066</v>
      </c>
      <c r="AG1897" t="s">
        <v>841</v>
      </c>
      <c r="AH1897" t="s">
        <v>81</v>
      </c>
      <c r="AI1897" t="s">
        <v>845</v>
      </c>
      <c r="AK1897" t="s">
        <v>81</v>
      </c>
      <c r="AL1897" t="s">
        <v>9640</v>
      </c>
      <c r="AN1897" s="59" t="s">
        <v>12276</v>
      </c>
      <c r="AP1897" s="59" t="s">
        <v>11521</v>
      </c>
      <c r="BA1897" t="s">
        <v>5480</v>
      </c>
      <c r="BB1897" t="s">
        <v>20</v>
      </c>
      <c r="BY1897" t="s">
        <v>13735</v>
      </c>
      <c r="BZ1897" t="s">
        <v>14505</v>
      </c>
    </row>
    <row r="1898" spans="12:78" x14ac:dyDescent="0.25">
      <c r="L1898" s="8"/>
      <c r="M1898" s="8"/>
      <c r="N1898" s="8"/>
      <c r="O1898" s="8"/>
      <c r="AE1898" t="s">
        <v>81</v>
      </c>
      <c r="AF1898" t="s">
        <v>154</v>
      </c>
      <c r="AG1898" t="s">
        <v>155</v>
      </c>
      <c r="AH1898" t="s">
        <v>81</v>
      </c>
      <c r="AI1898" t="s">
        <v>845</v>
      </c>
      <c r="AK1898" t="s">
        <v>81</v>
      </c>
      <c r="AL1898" t="s">
        <v>9640</v>
      </c>
      <c r="AN1898" s="59" t="s">
        <v>12276</v>
      </c>
      <c r="AP1898" s="59" t="s">
        <v>11522</v>
      </c>
      <c r="BA1898" t="s">
        <v>5481</v>
      </c>
      <c r="BB1898" t="s">
        <v>20</v>
      </c>
      <c r="BY1898" t="s">
        <v>5765</v>
      </c>
      <c r="BZ1898" t="s">
        <v>14505</v>
      </c>
    </row>
    <row r="1899" spans="12:78" x14ac:dyDescent="0.25">
      <c r="L1899" s="8"/>
      <c r="M1899" s="8"/>
      <c r="N1899" s="8"/>
      <c r="O1899" s="8"/>
      <c r="AE1899" t="s">
        <v>7993</v>
      </c>
      <c r="AF1899" t="s">
        <v>86</v>
      </c>
      <c r="AG1899" t="s">
        <v>87</v>
      </c>
      <c r="AH1899" t="s">
        <v>12277</v>
      </c>
      <c r="AI1899" t="s">
        <v>845</v>
      </c>
      <c r="AK1899" t="s">
        <v>8067</v>
      </c>
      <c r="AL1899" t="s">
        <v>9640</v>
      </c>
      <c r="AN1899" s="59" t="s">
        <v>12278</v>
      </c>
      <c r="AP1899" s="59" t="s">
        <v>11523</v>
      </c>
      <c r="BA1899" t="s">
        <v>26</v>
      </c>
      <c r="BB1899" t="s">
        <v>20</v>
      </c>
      <c r="BY1899" t="s">
        <v>5695</v>
      </c>
      <c r="BZ1899" t="s">
        <v>14505</v>
      </c>
    </row>
    <row r="1900" spans="12:78" x14ac:dyDescent="0.25">
      <c r="L1900" s="8"/>
      <c r="M1900" s="8"/>
      <c r="N1900" s="8"/>
      <c r="O1900" s="8"/>
      <c r="AE1900" t="s">
        <v>81</v>
      </c>
      <c r="AF1900" t="s">
        <v>92</v>
      </c>
      <c r="AG1900" t="s">
        <v>93</v>
      </c>
      <c r="AH1900" t="s">
        <v>81</v>
      </c>
      <c r="AI1900" t="s">
        <v>845</v>
      </c>
      <c r="AK1900" t="s">
        <v>81</v>
      </c>
      <c r="AL1900" t="s">
        <v>9640</v>
      </c>
      <c r="AN1900" s="59" t="s">
        <v>12278</v>
      </c>
      <c r="AP1900" s="59" t="s">
        <v>11524</v>
      </c>
      <c r="BA1900" t="s">
        <v>27</v>
      </c>
      <c r="BB1900" t="s">
        <v>20</v>
      </c>
      <c r="BY1900" t="s">
        <v>5691</v>
      </c>
      <c r="BZ1900" t="s">
        <v>14505</v>
      </c>
    </row>
    <row r="1901" spans="12:78" x14ac:dyDescent="0.25">
      <c r="L1901" s="8"/>
      <c r="M1901" s="8"/>
      <c r="N1901" s="8"/>
      <c r="O1901" s="8"/>
      <c r="AE1901" t="s">
        <v>81</v>
      </c>
      <c r="AF1901" t="s">
        <v>96</v>
      </c>
      <c r="AG1901" t="s">
        <v>97</v>
      </c>
      <c r="AH1901" t="s">
        <v>81</v>
      </c>
      <c r="AI1901" t="s">
        <v>845</v>
      </c>
      <c r="AK1901" t="s">
        <v>81</v>
      </c>
      <c r="AL1901" t="s">
        <v>9640</v>
      </c>
      <c r="AN1901" s="59" t="s">
        <v>12278</v>
      </c>
      <c r="AP1901" s="59" t="s">
        <v>11525</v>
      </c>
      <c r="BA1901" t="s">
        <v>5482</v>
      </c>
      <c r="BB1901" t="s">
        <v>20</v>
      </c>
      <c r="BY1901" t="s">
        <v>5707</v>
      </c>
      <c r="BZ1901" t="s">
        <v>14505</v>
      </c>
    </row>
    <row r="1902" spans="12:78" x14ac:dyDescent="0.25">
      <c r="L1902" s="8"/>
      <c r="M1902" s="8"/>
      <c r="N1902" s="8"/>
      <c r="O1902" s="8"/>
      <c r="AE1902" t="s">
        <v>81</v>
      </c>
      <c r="AF1902" t="s">
        <v>100</v>
      </c>
      <c r="AG1902" t="s">
        <v>101</v>
      </c>
      <c r="AH1902" t="s">
        <v>81</v>
      </c>
      <c r="AI1902" t="s">
        <v>845</v>
      </c>
      <c r="AK1902" t="s">
        <v>81</v>
      </c>
      <c r="AL1902" t="s">
        <v>9640</v>
      </c>
      <c r="AN1902" s="59" t="s">
        <v>12278</v>
      </c>
      <c r="AP1902" s="59" t="s">
        <v>11526</v>
      </c>
      <c r="BA1902" t="s">
        <v>5483</v>
      </c>
      <c r="BB1902" t="s">
        <v>20</v>
      </c>
      <c r="BY1902" t="s">
        <v>5709</v>
      </c>
      <c r="BZ1902" t="s">
        <v>14505</v>
      </c>
    </row>
    <row r="1903" spans="12:78" x14ac:dyDescent="0.25">
      <c r="L1903" s="8"/>
      <c r="M1903" s="8"/>
      <c r="N1903" s="8"/>
      <c r="O1903" s="8"/>
      <c r="AE1903" t="s">
        <v>81</v>
      </c>
      <c r="AF1903" t="s">
        <v>104</v>
      </c>
      <c r="AG1903" t="s">
        <v>105</v>
      </c>
      <c r="AH1903" t="s">
        <v>81</v>
      </c>
      <c r="AI1903" t="s">
        <v>845</v>
      </c>
      <c r="AK1903" t="s">
        <v>81</v>
      </c>
      <c r="AL1903" t="s">
        <v>9640</v>
      </c>
      <c r="AN1903" s="59" t="s">
        <v>12278</v>
      </c>
      <c r="AP1903" s="59" t="s">
        <v>11527</v>
      </c>
      <c r="BA1903" t="s">
        <v>5484</v>
      </c>
      <c r="BB1903" t="s">
        <v>20</v>
      </c>
      <c r="BY1903" t="s">
        <v>5711</v>
      </c>
      <c r="BZ1903" t="s">
        <v>14505</v>
      </c>
    </row>
    <row r="1904" spans="12:78" x14ac:dyDescent="0.25">
      <c r="L1904" s="8"/>
      <c r="M1904" s="8"/>
      <c r="N1904" s="8"/>
      <c r="O1904" s="8"/>
      <c r="AE1904" t="s">
        <v>81</v>
      </c>
      <c r="AF1904" t="s">
        <v>108</v>
      </c>
      <c r="AG1904" t="s">
        <v>109</v>
      </c>
      <c r="AH1904" t="s">
        <v>81</v>
      </c>
      <c r="AI1904" t="s">
        <v>845</v>
      </c>
      <c r="AK1904" t="s">
        <v>81</v>
      </c>
      <c r="AL1904" t="s">
        <v>9640</v>
      </c>
      <c r="AN1904" s="59" t="s">
        <v>12278</v>
      </c>
      <c r="AP1904" s="59" t="s">
        <v>11528</v>
      </c>
      <c r="BA1904" t="s">
        <v>5485</v>
      </c>
      <c r="BB1904" t="s">
        <v>20</v>
      </c>
      <c r="BY1904" t="s">
        <v>5702</v>
      </c>
      <c r="BZ1904" t="s">
        <v>14505</v>
      </c>
    </row>
    <row r="1905" spans="12:78" x14ac:dyDescent="0.25">
      <c r="L1905" s="8"/>
      <c r="M1905" s="8"/>
      <c r="N1905" s="8"/>
      <c r="O1905" s="8"/>
      <c r="AE1905" t="s">
        <v>81</v>
      </c>
      <c r="AF1905" t="s">
        <v>8068</v>
      </c>
      <c r="AG1905" t="s">
        <v>841</v>
      </c>
      <c r="AH1905" t="s">
        <v>81</v>
      </c>
      <c r="AI1905" t="s">
        <v>845</v>
      </c>
      <c r="AK1905" t="s">
        <v>81</v>
      </c>
      <c r="AL1905" t="s">
        <v>9640</v>
      </c>
      <c r="AN1905" s="59" t="s">
        <v>12278</v>
      </c>
      <c r="AP1905" s="59" t="s">
        <v>11529</v>
      </c>
      <c r="BA1905" t="s">
        <v>1709</v>
      </c>
      <c r="BB1905" t="s">
        <v>20</v>
      </c>
      <c r="BY1905" t="s">
        <v>13736</v>
      </c>
      <c r="BZ1905" t="s">
        <v>14505</v>
      </c>
    </row>
    <row r="1906" spans="12:78" x14ac:dyDescent="0.25">
      <c r="L1906" s="8"/>
      <c r="M1906" s="8"/>
      <c r="N1906" s="8"/>
      <c r="O1906" s="8"/>
      <c r="AE1906" t="s">
        <v>81</v>
      </c>
      <c r="AF1906" t="s">
        <v>8068</v>
      </c>
      <c r="AG1906" t="s">
        <v>841</v>
      </c>
      <c r="AH1906" t="s">
        <v>81</v>
      </c>
      <c r="AI1906" t="s">
        <v>845</v>
      </c>
      <c r="AK1906" t="s">
        <v>81</v>
      </c>
      <c r="AL1906" t="s">
        <v>9640</v>
      </c>
      <c r="AN1906" s="59" t="s">
        <v>12278</v>
      </c>
      <c r="AP1906" s="59" t="s">
        <v>11530</v>
      </c>
      <c r="BA1906" t="s">
        <v>5486</v>
      </c>
      <c r="BB1906" t="s">
        <v>20</v>
      </c>
      <c r="BY1906" t="s">
        <v>13737</v>
      </c>
      <c r="BZ1906" t="s">
        <v>14505</v>
      </c>
    </row>
    <row r="1907" spans="12:78" x14ac:dyDescent="0.25">
      <c r="L1907" s="8"/>
      <c r="M1907" s="8"/>
      <c r="N1907" s="8"/>
      <c r="O1907" s="8"/>
      <c r="AE1907" t="s">
        <v>81</v>
      </c>
      <c r="AF1907" t="s">
        <v>8068</v>
      </c>
      <c r="AG1907" t="s">
        <v>841</v>
      </c>
      <c r="AH1907" t="s">
        <v>81</v>
      </c>
      <c r="AI1907" t="s">
        <v>845</v>
      </c>
      <c r="AK1907" t="s">
        <v>81</v>
      </c>
      <c r="AL1907" t="s">
        <v>9640</v>
      </c>
      <c r="AN1907" s="59" t="s">
        <v>12278</v>
      </c>
      <c r="AP1907" s="59" t="s">
        <v>11531</v>
      </c>
      <c r="BA1907" t="s">
        <v>1681</v>
      </c>
      <c r="BB1907" t="s">
        <v>20</v>
      </c>
      <c r="BY1907" t="s">
        <v>13738</v>
      </c>
      <c r="BZ1907" t="s">
        <v>14505</v>
      </c>
    </row>
    <row r="1908" spans="12:78" x14ac:dyDescent="0.25">
      <c r="L1908" s="8"/>
      <c r="M1908" s="8"/>
      <c r="N1908" s="8"/>
      <c r="O1908" s="8"/>
      <c r="AE1908" t="s">
        <v>81</v>
      </c>
      <c r="AF1908" t="s">
        <v>81</v>
      </c>
      <c r="AG1908" t="s">
        <v>81</v>
      </c>
      <c r="AH1908" t="s">
        <v>81</v>
      </c>
      <c r="AI1908" t="s">
        <v>845</v>
      </c>
      <c r="AK1908" t="s">
        <v>81</v>
      </c>
      <c r="AL1908" t="s">
        <v>9640</v>
      </c>
      <c r="AN1908" s="59" t="s">
        <v>12278</v>
      </c>
      <c r="AP1908" s="59" t="s">
        <v>11532</v>
      </c>
      <c r="BA1908" t="s">
        <v>28</v>
      </c>
      <c r="BB1908" t="s">
        <v>20</v>
      </c>
      <c r="BY1908" t="s">
        <v>9172</v>
      </c>
      <c r="BZ1908" t="s">
        <v>14505</v>
      </c>
    </row>
    <row r="1909" spans="12:78" x14ac:dyDescent="0.25">
      <c r="L1909" s="8"/>
      <c r="M1909" s="8"/>
      <c r="N1909" s="8"/>
      <c r="O1909" s="8"/>
      <c r="AE1909" t="s">
        <v>81</v>
      </c>
      <c r="AF1909" t="s">
        <v>81</v>
      </c>
      <c r="AG1909" t="s">
        <v>81</v>
      </c>
      <c r="AH1909" t="s">
        <v>81</v>
      </c>
      <c r="AI1909" t="s">
        <v>845</v>
      </c>
      <c r="AK1909" t="s">
        <v>81</v>
      </c>
      <c r="AL1909" t="s">
        <v>9640</v>
      </c>
      <c r="AN1909" s="59" t="s">
        <v>12278</v>
      </c>
      <c r="AP1909" s="59" t="s">
        <v>11533</v>
      </c>
      <c r="BA1909" t="s">
        <v>29</v>
      </c>
      <c r="BB1909" t="s">
        <v>20</v>
      </c>
      <c r="BY1909" t="s">
        <v>13739</v>
      </c>
      <c r="BZ1909" t="s">
        <v>14505</v>
      </c>
    </row>
    <row r="1910" spans="12:78" x14ac:dyDescent="0.25">
      <c r="L1910" s="8"/>
      <c r="M1910" s="8"/>
      <c r="N1910" s="8"/>
      <c r="O1910" s="8"/>
      <c r="AE1910" t="s">
        <v>81</v>
      </c>
      <c r="AF1910" t="s">
        <v>81</v>
      </c>
      <c r="AG1910" t="s">
        <v>81</v>
      </c>
      <c r="AH1910" t="s">
        <v>81</v>
      </c>
      <c r="AI1910" t="s">
        <v>845</v>
      </c>
      <c r="AK1910" t="s">
        <v>81</v>
      </c>
      <c r="AL1910" t="s">
        <v>9640</v>
      </c>
      <c r="AN1910" s="59" t="s">
        <v>12278</v>
      </c>
      <c r="AP1910" s="59" t="s">
        <v>11534</v>
      </c>
      <c r="BA1910" t="s">
        <v>1748</v>
      </c>
      <c r="BB1910" t="s">
        <v>20</v>
      </c>
      <c r="BY1910" t="s">
        <v>5692</v>
      </c>
      <c r="BZ1910" t="s">
        <v>14505</v>
      </c>
    </row>
    <row r="1911" spans="12:78" x14ac:dyDescent="0.25">
      <c r="L1911" s="8"/>
      <c r="M1911" s="8"/>
      <c r="N1911" s="8"/>
      <c r="O1911" s="8"/>
      <c r="AE1911" t="s">
        <v>81</v>
      </c>
      <c r="AF1911" t="s">
        <v>154</v>
      </c>
      <c r="AG1911" t="s">
        <v>155</v>
      </c>
      <c r="AH1911" t="s">
        <v>81</v>
      </c>
      <c r="AI1911" t="s">
        <v>845</v>
      </c>
      <c r="AK1911" t="s">
        <v>81</v>
      </c>
      <c r="AL1911" t="s">
        <v>9640</v>
      </c>
      <c r="AN1911" s="59" t="s">
        <v>12278</v>
      </c>
      <c r="AP1911" s="59" t="s">
        <v>11535</v>
      </c>
      <c r="BA1911" t="s">
        <v>5487</v>
      </c>
      <c r="BB1911" t="s">
        <v>20</v>
      </c>
      <c r="BY1911" t="s">
        <v>5703</v>
      </c>
      <c r="BZ1911" t="s">
        <v>14505</v>
      </c>
    </row>
    <row r="1912" spans="12:78" x14ac:dyDescent="0.25">
      <c r="L1912" s="8"/>
      <c r="M1912" s="8"/>
      <c r="N1912" s="8"/>
      <c r="O1912" s="8"/>
      <c r="AE1912" t="s">
        <v>7996</v>
      </c>
      <c r="AF1912" t="s">
        <v>81</v>
      </c>
      <c r="AG1912" t="s">
        <v>81</v>
      </c>
      <c r="AH1912" t="s">
        <v>12279</v>
      </c>
      <c r="AI1912" t="s">
        <v>845</v>
      </c>
      <c r="AK1912" t="s">
        <v>8069</v>
      </c>
      <c r="AL1912" t="s">
        <v>9640</v>
      </c>
      <c r="AN1912" s="59" t="s">
        <v>12280</v>
      </c>
      <c r="AP1912" s="59" t="s">
        <v>11536</v>
      </c>
      <c r="BA1912" t="s">
        <v>5488</v>
      </c>
      <c r="BB1912" t="s">
        <v>20</v>
      </c>
      <c r="BY1912" t="s">
        <v>5694</v>
      </c>
      <c r="BZ1912" t="s">
        <v>14505</v>
      </c>
    </row>
    <row r="1913" spans="12:78" x14ac:dyDescent="0.25">
      <c r="L1913" s="8"/>
      <c r="M1913" s="8"/>
      <c r="N1913" s="8"/>
      <c r="O1913" s="8"/>
      <c r="AE1913" t="s">
        <v>81</v>
      </c>
      <c r="AF1913" t="s">
        <v>81</v>
      </c>
      <c r="AG1913" t="s">
        <v>81</v>
      </c>
      <c r="AH1913" t="s">
        <v>81</v>
      </c>
      <c r="AI1913" t="s">
        <v>845</v>
      </c>
      <c r="AK1913" t="s">
        <v>81</v>
      </c>
      <c r="AL1913" t="s">
        <v>9640</v>
      </c>
      <c r="AN1913" s="59" t="s">
        <v>12280</v>
      </c>
      <c r="AP1913" s="59" t="s">
        <v>11537</v>
      </c>
      <c r="BA1913" t="s">
        <v>5489</v>
      </c>
      <c r="BB1913" t="s">
        <v>20</v>
      </c>
      <c r="BY1913" t="s">
        <v>5693</v>
      </c>
      <c r="BZ1913" t="s">
        <v>14505</v>
      </c>
    </row>
    <row r="1914" spans="12:78" x14ac:dyDescent="0.25">
      <c r="L1914" s="8"/>
      <c r="M1914" s="8"/>
      <c r="N1914" s="8"/>
      <c r="O1914" s="8"/>
      <c r="AE1914" t="s">
        <v>81</v>
      </c>
      <c r="AF1914" t="s">
        <v>81</v>
      </c>
      <c r="AG1914" t="s">
        <v>81</v>
      </c>
      <c r="AH1914" t="s">
        <v>81</v>
      </c>
      <c r="AI1914" t="s">
        <v>845</v>
      </c>
      <c r="AK1914" t="s">
        <v>81</v>
      </c>
      <c r="AL1914" t="s">
        <v>9640</v>
      </c>
      <c r="AN1914" s="59" t="s">
        <v>12280</v>
      </c>
      <c r="AP1914" s="59" t="s">
        <v>11538</v>
      </c>
      <c r="BA1914" t="s">
        <v>5490</v>
      </c>
      <c r="BB1914" t="s">
        <v>20</v>
      </c>
      <c r="BY1914" t="s">
        <v>5690</v>
      </c>
      <c r="BZ1914" t="s">
        <v>14505</v>
      </c>
    </row>
    <row r="1915" spans="12:78" x14ac:dyDescent="0.25">
      <c r="L1915" s="8"/>
      <c r="M1915" s="8"/>
      <c r="N1915" s="8"/>
      <c r="O1915" s="8"/>
      <c r="AE1915" t="s">
        <v>81</v>
      </c>
      <c r="AF1915" t="s">
        <v>81</v>
      </c>
      <c r="AG1915" t="s">
        <v>81</v>
      </c>
      <c r="AH1915" t="s">
        <v>81</v>
      </c>
      <c r="AI1915" t="s">
        <v>845</v>
      </c>
      <c r="AK1915" t="s">
        <v>81</v>
      </c>
      <c r="AL1915" t="s">
        <v>9640</v>
      </c>
      <c r="AN1915" s="59" t="s">
        <v>12280</v>
      </c>
      <c r="AP1915" s="59" t="s">
        <v>11539</v>
      </c>
      <c r="BA1915" t="s">
        <v>5491</v>
      </c>
      <c r="BB1915" t="s">
        <v>20</v>
      </c>
      <c r="BY1915" t="s">
        <v>5685</v>
      </c>
      <c r="BZ1915" t="s">
        <v>14505</v>
      </c>
    </row>
    <row r="1916" spans="12:78" x14ac:dyDescent="0.25">
      <c r="L1916" s="8"/>
      <c r="M1916" s="8"/>
      <c r="N1916" s="8"/>
      <c r="O1916" s="8"/>
      <c r="AE1916" t="s">
        <v>81</v>
      </c>
      <c r="AF1916" t="s">
        <v>81</v>
      </c>
      <c r="AG1916" t="s">
        <v>81</v>
      </c>
      <c r="AH1916" t="s">
        <v>81</v>
      </c>
      <c r="AI1916" t="s">
        <v>845</v>
      </c>
      <c r="AK1916" t="s">
        <v>81</v>
      </c>
      <c r="AL1916" t="s">
        <v>9640</v>
      </c>
      <c r="AN1916" s="59" t="s">
        <v>12280</v>
      </c>
      <c r="AP1916" s="59" t="s">
        <v>11540</v>
      </c>
      <c r="BA1916" t="s">
        <v>5492</v>
      </c>
      <c r="BB1916" t="s">
        <v>20</v>
      </c>
      <c r="BY1916" t="s">
        <v>5689</v>
      </c>
      <c r="BZ1916" t="s">
        <v>14505</v>
      </c>
    </row>
    <row r="1917" spans="12:78" x14ac:dyDescent="0.25">
      <c r="L1917" s="8"/>
      <c r="M1917" s="8"/>
      <c r="N1917" s="8"/>
      <c r="O1917" s="8"/>
      <c r="AE1917" t="s">
        <v>81</v>
      </c>
      <c r="AF1917" t="s">
        <v>81</v>
      </c>
      <c r="AG1917" t="s">
        <v>81</v>
      </c>
      <c r="AH1917" t="s">
        <v>81</v>
      </c>
      <c r="AI1917" t="s">
        <v>845</v>
      </c>
      <c r="AK1917" t="s">
        <v>81</v>
      </c>
      <c r="AL1917" t="s">
        <v>9640</v>
      </c>
      <c r="AN1917" s="59" t="s">
        <v>12280</v>
      </c>
      <c r="AP1917" s="59" t="s">
        <v>11541</v>
      </c>
      <c r="BA1917" t="s">
        <v>1701</v>
      </c>
      <c r="BB1917" t="s">
        <v>20</v>
      </c>
      <c r="BY1917" t="s">
        <v>5688</v>
      </c>
      <c r="BZ1917" t="s">
        <v>14505</v>
      </c>
    </row>
    <row r="1918" spans="12:78" x14ac:dyDescent="0.25">
      <c r="L1918" s="8"/>
      <c r="M1918" s="8"/>
      <c r="N1918" s="8"/>
      <c r="O1918" s="8"/>
      <c r="AE1918" t="s">
        <v>81</v>
      </c>
      <c r="AF1918" t="s">
        <v>81</v>
      </c>
      <c r="AG1918" t="s">
        <v>81</v>
      </c>
      <c r="AH1918" t="s">
        <v>81</v>
      </c>
      <c r="AI1918" t="s">
        <v>845</v>
      </c>
      <c r="AK1918" t="s">
        <v>81</v>
      </c>
      <c r="AL1918" t="s">
        <v>9640</v>
      </c>
      <c r="AN1918" s="59" t="s">
        <v>12280</v>
      </c>
      <c r="AP1918" s="59" t="s">
        <v>11542</v>
      </c>
      <c r="BA1918" t="s">
        <v>5493</v>
      </c>
      <c r="BB1918" t="s">
        <v>20</v>
      </c>
      <c r="BY1918" t="s">
        <v>5686</v>
      </c>
      <c r="BZ1918" t="s">
        <v>14505</v>
      </c>
    </row>
    <row r="1919" spans="12:78" x14ac:dyDescent="0.25">
      <c r="L1919" s="8"/>
      <c r="M1919" s="8"/>
      <c r="N1919" s="8"/>
      <c r="O1919" s="8"/>
      <c r="AE1919" t="s">
        <v>81</v>
      </c>
      <c r="AF1919" t="s">
        <v>81</v>
      </c>
      <c r="AG1919" t="s">
        <v>81</v>
      </c>
      <c r="AH1919" t="s">
        <v>81</v>
      </c>
      <c r="AI1919" t="s">
        <v>845</v>
      </c>
      <c r="AK1919" t="s">
        <v>81</v>
      </c>
      <c r="AL1919" t="s">
        <v>9640</v>
      </c>
      <c r="AN1919" s="59" t="s">
        <v>12280</v>
      </c>
      <c r="AP1919" s="59" t="s">
        <v>11543</v>
      </c>
      <c r="BA1919" t="s">
        <v>30</v>
      </c>
      <c r="BB1919" t="s">
        <v>20</v>
      </c>
      <c r="BY1919" t="s">
        <v>5738</v>
      </c>
      <c r="BZ1919" t="s">
        <v>14505</v>
      </c>
    </row>
    <row r="1920" spans="12:78" x14ac:dyDescent="0.25">
      <c r="L1920" s="8"/>
      <c r="M1920" s="8"/>
      <c r="N1920" s="8"/>
      <c r="O1920" s="8"/>
      <c r="AE1920" t="s">
        <v>81</v>
      </c>
      <c r="AF1920" t="s">
        <v>81</v>
      </c>
      <c r="AG1920" t="s">
        <v>81</v>
      </c>
      <c r="AH1920" t="s">
        <v>81</v>
      </c>
      <c r="AI1920" t="s">
        <v>845</v>
      </c>
      <c r="AK1920" t="s">
        <v>81</v>
      </c>
      <c r="AL1920" t="s">
        <v>9640</v>
      </c>
      <c r="AN1920" s="59" t="s">
        <v>12280</v>
      </c>
      <c r="AP1920" s="59" t="s">
        <v>11544</v>
      </c>
      <c r="BA1920" t="s">
        <v>1850</v>
      </c>
      <c r="BB1920" t="s">
        <v>20</v>
      </c>
      <c r="BY1920" t="s">
        <v>5737</v>
      </c>
      <c r="BZ1920" t="s">
        <v>14505</v>
      </c>
    </row>
    <row r="1921" spans="12:78" x14ac:dyDescent="0.25">
      <c r="L1921" s="8"/>
      <c r="M1921" s="8"/>
      <c r="N1921" s="8"/>
      <c r="O1921" s="8"/>
      <c r="AE1921" t="s">
        <v>81</v>
      </c>
      <c r="AF1921" t="s">
        <v>81</v>
      </c>
      <c r="AG1921" t="s">
        <v>81</v>
      </c>
      <c r="AH1921" t="s">
        <v>81</v>
      </c>
      <c r="AI1921" t="s">
        <v>845</v>
      </c>
      <c r="AK1921" t="s">
        <v>81</v>
      </c>
      <c r="AL1921" t="s">
        <v>9640</v>
      </c>
      <c r="AN1921" s="59" t="s">
        <v>12280</v>
      </c>
      <c r="AP1921" s="59" t="s">
        <v>11545</v>
      </c>
      <c r="BA1921" t="s">
        <v>5494</v>
      </c>
      <c r="BB1921" t="s">
        <v>20</v>
      </c>
      <c r="BY1921" t="s">
        <v>5764</v>
      </c>
      <c r="BZ1921" t="s">
        <v>14505</v>
      </c>
    </row>
    <row r="1922" spans="12:78" x14ac:dyDescent="0.25">
      <c r="L1922" s="8"/>
      <c r="M1922" s="8"/>
      <c r="N1922" s="8"/>
      <c r="O1922" s="8"/>
      <c r="AE1922" t="s">
        <v>8014</v>
      </c>
      <c r="AF1922" t="s">
        <v>81</v>
      </c>
      <c r="AG1922" t="s">
        <v>81</v>
      </c>
      <c r="AH1922" t="s">
        <v>12281</v>
      </c>
      <c r="AI1922" t="s">
        <v>845</v>
      </c>
      <c r="AK1922" t="s">
        <v>8070</v>
      </c>
      <c r="AL1922" t="s">
        <v>9640</v>
      </c>
      <c r="AN1922" s="59" t="s">
        <v>12282</v>
      </c>
      <c r="AP1922" s="59" t="s">
        <v>11546</v>
      </c>
      <c r="BA1922" t="s">
        <v>5495</v>
      </c>
      <c r="BB1922" t="s">
        <v>20</v>
      </c>
      <c r="BY1922" t="s">
        <v>5757</v>
      </c>
      <c r="BZ1922" t="s">
        <v>14505</v>
      </c>
    </row>
    <row r="1923" spans="12:78" x14ac:dyDescent="0.25">
      <c r="L1923" s="8"/>
      <c r="M1923" s="8"/>
      <c r="N1923" s="8"/>
      <c r="O1923" s="8"/>
      <c r="AE1923" t="s">
        <v>81</v>
      </c>
      <c r="AF1923" t="s">
        <v>81</v>
      </c>
      <c r="AG1923" t="s">
        <v>81</v>
      </c>
      <c r="AH1923" t="s">
        <v>81</v>
      </c>
      <c r="AI1923" t="s">
        <v>845</v>
      </c>
      <c r="AK1923" t="s">
        <v>81</v>
      </c>
      <c r="AL1923" t="s">
        <v>9640</v>
      </c>
      <c r="AN1923" s="59" t="s">
        <v>81</v>
      </c>
      <c r="AP1923" s="59" t="s">
        <v>11547</v>
      </c>
      <c r="BA1923" t="s">
        <v>31</v>
      </c>
      <c r="BB1923" t="s">
        <v>20</v>
      </c>
      <c r="BY1923" t="s">
        <v>5756</v>
      </c>
      <c r="BZ1923" t="s">
        <v>14505</v>
      </c>
    </row>
    <row r="1924" spans="12:78" x14ac:dyDescent="0.25">
      <c r="L1924" s="8"/>
      <c r="M1924" s="8"/>
      <c r="N1924" s="8"/>
      <c r="O1924" s="8"/>
      <c r="AE1924" t="s">
        <v>81</v>
      </c>
      <c r="AF1924" t="s">
        <v>81</v>
      </c>
      <c r="AG1924" t="s">
        <v>81</v>
      </c>
      <c r="AH1924" t="s">
        <v>81</v>
      </c>
      <c r="AI1924" t="s">
        <v>845</v>
      </c>
      <c r="AK1924" t="s">
        <v>81</v>
      </c>
      <c r="AL1924" t="s">
        <v>9640</v>
      </c>
      <c r="AN1924" s="59" t="s">
        <v>81</v>
      </c>
      <c r="AP1924" s="59" t="s">
        <v>11548</v>
      </c>
      <c r="BA1924">
        <v>303558</v>
      </c>
      <c r="BB1924" t="s">
        <v>20</v>
      </c>
      <c r="BY1924" t="s">
        <v>5736</v>
      </c>
      <c r="BZ1924" t="s">
        <v>14505</v>
      </c>
    </row>
    <row r="1925" spans="12:78" x14ac:dyDescent="0.25">
      <c r="L1925" s="8"/>
      <c r="M1925" s="8"/>
      <c r="N1925" s="8"/>
      <c r="O1925" s="8"/>
      <c r="AE1925" t="s">
        <v>81</v>
      </c>
      <c r="AF1925" t="s">
        <v>81</v>
      </c>
      <c r="AG1925" t="s">
        <v>81</v>
      </c>
      <c r="AH1925" t="s">
        <v>81</v>
      </c>
      <c r="AI1925" t="s">
        <v>845</v>
      </c>
      <c r="AK1925" t="s">
        <v>81</v>
      </c>
      <c r="AL1925" t="s">
        <v>9640</v>
      </c>
      <c r="AN1925" s="59" t="s">
        <v>81</v>
      </c>
      <c r="AP1925" s="59" t="s">
        <v>11549</v>
      </c>
      <c r="BA1925" t="s">
        <v>5496</v>
      </c>
      <c r="BB1925" t="s">
        <v>20</v>
      </c>
      <c r="BY1925" t="s">
        <v>5755</v>
      </c>
      <c r="BZ1925" t="s">
        <v>14505</v>
      </c>
    </row>
    <row r="1926" spans="12:78" x14ac:dyDescent="0.25">
      <c r="L1926" s="8"/>
      <c r="M1926" s="8"/>
      <c r="N1926" s="8"/>
      <c r="O1926" s="8"/>
      <c r="AE1926" t="s">
        <v>81</v>
      </c>
      <c r="AF1926" t="s">
        <v>81</v>
      </c>
      <c r="AG1926" t="s">
        <v>81</v>
      </c>
      <c r="AH1926" t="s">
        <v>81</v>
      </c>
      <c r="AI1926" t="s">
        <v>845</v>
      </c>
      <c r="AK1926" t="s">
        <v>81</v>
      </c>
      <c r="AL1926" t="s">
        <v>9640</v>
      </c>
      <c r="AN1926" s="59" t="s">
        <v>81</v>
      </c>
      <c r="AP1926" s="59" t="s">
        <v>11550</v>
      </c>
      <c r="BA1926" t="s">
        <v>32</v>
      </c>
      <c r="BB1926" t="s">
        <v>20</v>
      </c>
      <c r="BY1926" t="s">
        <v>5735</v>
      </c>
      <c r="BZ1926" t="s">
        <v>14505</v>
      </c>
    </row>
    <row r="1927" spans="12:78" x14ac:dyDescent="0.25">
      <c r="L1927" s="8"/>
      <c r="M1927" s="8"/>
      <c r="N1927" s="8"/>
      <c r="O1927" s="8"/>
      <c r="AE1927" t="s">
        <v>81</v>
      </c>
      <c r="AF1927" t="s">
        <v>81</v>
      </c>
      <c r="AG1927" t="s">
        <v>81</v>
      </c>
      <c r="AH1927" t="s">
        <v>81</v>
      </c>
      <c r="AI1927" t="s">
        <v>845</v>
      </c>
      <c r="AK1927" t="s">
        <v>81</v>
      </c>
      <c r="AL1927" t="s">
        <v>9640</v>
      </c>
      <c r="AN1927" s="59" t="s">
        <v>81</v>
      </c>
      <c r="AP1927" s="59" t="s">
        <v>11551</v>
      </c>
      <c r="BA1927" t="s">
        <v>33</v>
      </c>
      <c r="BB1927" t="s">
        <v>20</v>
      </c>
      <c r="BY1927" t="s">
        <v>5754</v>
      </c>
      <c r="BZ1927" t="s">
        <v>14505</v>
      </c>
    </row>
    <row r="1928" spans="12:78" x14ac:dyDescent="0.25">
      <c r="L1928" s="8"/>
      <c r="M1928" s="8"/>
      <c r="N1928" s="8"/>
      <c r="O1928" s="8"/>
      <c r="AE1928" t="s">
        <v>81</v>
      </c>
      <c r="AF1928" t="s">
        <v>81</v>
      </c>
      <c r="AG1928" t="s">
        <v>81</v>
      </c>
      <c r="AH1928" t="s">
        <v>81</v>
      </c>
      <c r="AI1928" t="s">
        <v>845</v>
      </c>
      <c r="AK1928" t="s">
        <v>81</v>
      </c>
      <c r="AL1928" t="s">
        <v>9640</v>
      </c>
      <c r="AN1928" s="59" t="s">
        <v>81</v>
      </c>
      <c r="AP1928" s="59" t="s">
        <v>11552</v>
      </c>
      <c r="BA1928" t="s">
        <v>5497</v>
      </c>
      <c r="BB1928" t="s">
        <v>20</v>
      </c>
      <c r="BY1928" t="s">
        <v>5734</v>
      </c>
      <c r="BZ1928" t="s">
        <v>14505</v>
      </c>
    </row>
    <row r="1929" spans="12:78" x14ac:dyDescent="0.25">
      <c r="L1929" s="8"/>
      <c r="M1929" s="8"/>
      <c r="N1929" s="8"/>
      <c r="O1929" s="8"/>
      <c r="AE1929" t="s">
        <v>81</v>
      </c>
      <c r="AF1929" t="s">
        <v>81</v>
      </c>
      <c r="AG1929" t="s">
        <v>81</v>
      </c>
      <c r="AH1929" t="s">
        <v>81</v>
      </c>
      <c r="AI1929" t="s">
        <v>845</v>
      </c>
      <c r="AK1929" t="s">
        <v>81</v>
      </c>
      <c r="AL1929" t="s">
        <v>9640</v>
      </c>
      <c r="AN1929" s="59" t="s">
        <v>81</v>
      </c>
      <c r="AP1929" s="59" t="s">
        <v>11553</v>
      </c>
      <c r="BA1929" t="s">
        <v>5498</v>
      </c>
      <c r="BB1929" t="s">
        <v>20</v>
      </c>
      <c r="BY1929" t="s">
        <v>5753</v>
      </c>
      <c r="BZ1929" t="s">
        <v>14505</v>
      </c>
    </row>
    <row r="1930" spans="12:78" x14ac:dyDescent="0.25">
      <c r="L1930" s="8"/>
      <c r="M1930" s="8"/>
      <c r="N1930" s="8"/>
      <c r="O1930" s="8"/>
      <c r="AE1930" t="s">
        <v>81</v>
      </c>
      <c r="AF1930" t="s">
        <v>81</v>
      </c>
      <c r="AG1930" t="s">
        <v>81</v>
      </c>
      <c r="AH1930" t="s">
        <v>81</v>
      </c>
      <c r="AI1930" t="s">
        <v>845</v>
      </c>
      <c r="AK1930" t="s">
        <v>81</v>
      </c>
      <c r="AL1930" t="s">
        <v>9640</v>
      </c>
      <c r="AN1930" s="59" t="s">
        <v>81</v>
      </c>
      <c r="AP1930" s="59" t="s">
        <v>11554</v>
      </c>
      <c r="BA1930" t="s">
        <v>34</v>
      </c>
      <c r="BB1930" t="s">
        <v>20</v>
      </c>
      <c r="BY1930" t="s">
        <v>5752</v>
      </c>
      <c r="BZ1930" t="s">
        <v>14505</v>
      </c>
    </row>
    <row r="1931" spans="12:78" x14ac:dyDescent="0.25">
      <c r="L1931" s="8"/>
      <c r="M1931" s="8"/>
      <c r="N1931" s="8"/>
      <c r="O1931" s="8"/>
      <c r="AE1931" t="s">
        <v>81</v>
      </c>
      <c r="AF1931" t="s">
        <v>81</v>
      </c>
      <c r="AG1931" t="s">
        <v>81</v>
      </c>
      <c r="AH1931" t="s">
        <v>81</v>
      </c>
      <c r="AI1931" t="s">
        <v>845</v>
      </c>
      <c r="AK1931" t="s">
        <v>81</v>
      </c>
      <c r="AL1931" t="s">
        <v>9640</v>
      </c>
      <c r="AN1931" s="59" t="s">
        <v>81</v>
      </c>
      <c r="AP1931" s="59" t="s">
        <v>11555</v>
      </c>
      <c r="BA1931" t="s">
        <v>1717</v>
      </c>
      <c r="BB1931" t="s">
        <v>20</v>
      </c>
      <c r="BY1931" t="s">
        <v>5751</v>
      </c>
      <c r="BZ1931" t="s">
        <v>14505</v>
      </c>
    </row>
    <row r="1932" spans="12:78" x14ac:dyDescent="0.25">
      <c r="L1932" s="8"/>
      <c r="M1932" s="8"/>
      <c r="N1932" s="8"/>
      <c r="O1932" s="8"/>
      <c r="AE1932" t="s">
        <v>81</v>
      </c>
      <c r="AF1932" t="s">
        <v>81</v>
      </c>
      <c r="AG1932" t="s">
        <v>81</v>
      </c>
      <c r="AH1932" t="s">
        <v>81</v>
      </c>
      <c r="AI1932" t="s">
        <v>845</v>
      </c>
      <c r="AK1932" t="s">
        <v>81</v>
      </c>
      <c r="AL1932" t="s">
        <v>9640</v>
      </c>
      <c r="AN1932" s="59" t="s">
        <v>81</v>
      </c>
      <c r="AP1932" s="59" t="s">
        <v>11556</v>
      </c>
      <c r="BA1932" t="s">
        <v>5499</v>
      </c>
      <c r="BB1932" t="s">
        <v>20</v>
      </c>
      <c r="BY1932" t="s">
        <v>5750</v>
      </c>
      <c r="BZ1932" t="s">
        <v>14505</v>
      </c>
    </row>
    <row r="1933" spans="12:78" x14ac:dyDescent="0.25">
      <c r="L1933" s="8"/>
      <c r="M1933" s="8"/>
      <c r="N1933" s="8"/>
      <c r="O1933" s="8"/>
      <c r="AE1933" t="s">
        <v>8037</v>
      </c>
      <c r="AF1933" t="s">
        <v>81</v>
      </c>
      <c r="AG1933" t="s">
        <v>81</v>
      </c>
      <c r="AH1933" t="s">
        <v>12283</v>
      </c>
      <c r="AI1933" t="s">
        <v>845</v>
      </c>
      <c r="AK1933" t="s">
        <v>8071</v>
      </c>
      <c r="AL1933" t="s">
        <v>9640</v>
      </c>
      <c r="AN1933" s="59" t="s">
        <v>12284</v>
      </c>
      <c r="AP1933" s="59" t="s">
        <v>11557</v>
      </c>
      <c r="BA1933" t="s">
        <v>5500</v>
      </c>
      <c r="BB1933" t="s">
        <v>20</v>
      </c>
      <c r="BY1933" t="s">
        <v>5763</v>
      </c>
      <c r="BZ1933" t="s">
        <v>14505</v>
      </c>
    </row>
    <row r="1934" spans="12:78" x14ac:dyDescent="0.25">
      <c r="L1934" s="8"/>
      <c r="M1934" s="8"/>
      <c r="N1934" s="8"/>
      <c r="O1934" s="8"/>
      <c r="AE1934" t="s">
        <v>81</v>
      </c>
      <c r="AF1934" t="s">
        <v>81</v>
      </c>
      <c r="AG1934" t="s">
        <v>81</v>
      </c>
      <c r="AH1934" t="s">
        <v>81</v>
      </c>
      <c r="AI1934" t="s">
        <v>845</v>
      </c>
      <c r="AK1934" t="s">
        <v>81</v>
      </c>
      <c r="AL1934" t="s">
        <v>9640</v>
      </c>
      <c r="AN1934" s="59" t="s">
        <v>81</v>
      </c>
      <c r="AP1934" s="59" t="s">
        <v>11558</v>
      </c>
      <c r="BA1934" t="s">
        <v>1705</v>
      </c>
      <c r="BB1934" t="s">
        <v>20</v>
      </c>
      <c r="BY1934" t="s">
        <v>5749</v>
      </c>
      <c r="BZ1934" t="s">
        <v>14505</v>
      </c>
    </row>
    <row r="1935" spans="12:78" x14ac:dyDescent="0.25">
      <c r="L1935" s="8"/>
      <c r="M1935" s="8"/>
      <c r="N1935" s="8"/>
      <c r="O1935" s="8"/>
      <c r="AE1935" t="s">
        <v>81</v>
      </c>
      <c r="AF1935" t="s">
        <v>81</v>
      </c>
      <c r="AG1935" t="s">
        <v>81</v>
      </c>
      <c r="AH1935" t="s">
        <v>81</v>
      </c>
      <c r="AI1935" t="s">
        <v>845</v>
      </c>
      <c r="AK1935" t="s">
        <v>81</v>
      </c>
      <c r="AL1935" t="s">
        <v>9640</v>
      </c>
      <c r="AN1935" s="59" t="s">
        <v>81</v>
      </c>
      <c r="AP1935" s="59" t="s">
        <v>11559</v>
      </c>
      <c r="BA1935" t="s">
        <v>5501</v>
      </c>
      <c r="BB1935" t="s">
        <v>20</v>
      </c>
      <c r="BY1935" t="s">
        <v>5748</v>
      </c>
      <c r="BZ1935" t="s">
        <v>14505</v>
      </c>
    </row>
    <row r="1936" spans="12:78" x14ac:dyDescent="0.25">
      <c r="L1936" s="8"/>
      <c r="M1936" s="8"/>
      <c r="N1936" s="8"/>
      <c r="O1936" s="8"/>
      <c r="AE1936" t="s">
        <v>81</v>
      </c>
      <c r="AF1936" t="s">
        <v>81</v>
      </c>
      <c r="AG1936" t="s">
        <v>81</v>
      </c>
      <c r="AH1936" t="s">
        <v>81</v>
      </c>
      <c r="AI1936" t="s">
        <v>845</v>
      </c>
      <c r="AK1936" t="s">
        <v>81</v>
      </c>
      <c r="AL1936" t="s">
        <v>9640</v>
      </c>
      <c r="AN1936" s="59" t="s">
        <v>81</v>
      </c>
      <c r="AP1936" s="59" t="s">
        <v>11560</v>
      </c>
      <c r="BA1936" t="s">
        <v>5502</v>
      </c>
      <c r="BB1936" t="s">
        <v>20</v>
      </c>
      <c r="BY1936" t="s">
        <v>5747</v>
      </c>
      <c r="BZ1936" t="s">
        <v>14505</v>
      </c>
    </row>
    <row r="1937" spans="12:78" x14ac:dyDescent="0.25">
      <c r="L1937" s="8"/>
      <c r="M1937" s="8"/>
      <c r="N1937" s="8"/>
      <c r="O1937" s="8"/>
      <c r="AE1937" t="s">
        <v>81</v>
      </c>
      <c r="AF1937" t="s">
        <v>81</v>
      </c>
      <c r="AG1937" t="s">
        <v>81</v>
      </c>
      <c r="AH1937" t="s">
        <v>81</v>
      </c>
      <c r="AI1937" t="s">
        <v>845</v>
      </c>
      <c r="AK1937" t="s">
        <v>81</v>
      </c>
      <c r="AL1937" t="s">
        <v>9640</v>
      </c>
      <c r="AN1937" s="59" t="s">
        <v>81</v>
      </c>
      <c r="AP1937" s="59" t="s">
        <v>11561</v>
      </c>
      <c r="BA1937" t="s">
        <v>35</v>
      </c>
      <c r="BB1937" t="s">
        <v>20</v>
      </c>
      <c r="BY1937" t="s">
        <v>5746</v>
      </c>
      <c r="BZ1937" t="s">
        <v>14505</v>
      </c>
    </row>
    <row r="1938" spans="12:78" x14ac:dyDescent="0.25">
      <c r="L1938" s="8"/>
      <c r="M1938" s="8"/>
      <c r="N1938" s="8"/>
      <c r="O1938" s="8"/>
      <c r="AE1938" t="s">
        <v>81</v>
      </c>
      <c r="AF1938" t="s">
        <v>81</v>
      </c>
      <c r="AG1938" t="s">
        <v>81</v>
      </c>
      <c r="AH1938" t="s">
        <v>81</v>
      </c>
      <c r="AI1938" t="s">
        <v>845</v>
      </c>
      <c r="AK1938" t="s">
        <v>81</v>
      </c>
      <c r="AL1938" t="s">
        <v>9640</v>
      </c>
      <c r="AN1938" s="59" t="s">
        <v>81</v>
      </c>
      <c r="AP1938" s="59" t="s">
        <v>11562</v>
      </c>
      <c r="BA1938" t="s">
        <v>36</v>
      </c>
      <c r="BB1938" t="s">
        <v>20</v>
      </c>
      <c r="BY1938" t="s">
        <v>5762</v>
      </c>
      <c r="BZ1938" t="s">
        <v>14505</v>
      </c>
    </row>
    <row r="1939" spans="12:78" x14ac:dyDescent="0.25">
      <c r="L1939" s="8"/>
      <c r="M1939" s="8"/>
      <c r="N1939" s="8"/>
      <c r="O1939" s="8"/>
      <c r="AE1939" t="s">
        <v>81</v>
      </c>
      <c r="AF1939" t="s">
        <v>81</v>
      </c>
      <c r="AG1939" t="s">
        <v>81</v>
      </c>
      <c r="AH1939" t="s">
        <v>81</v>
      </c>
      <c r="AI1939" t="s">
        <v>845</v>
      </c>
      <c r="AK1939" t="s">
        <v>81</v>
      </c>
      <c r="AL1939" t="s">
        <v>9640</v>
      </c>
      <c r="AN1939" s="59" t="s">
        <v>81</v>
      </c>
      <c r="AP1939" s="59" t="s">
        <v>11563</v>
      </c>
      <c r="BA1939" t="s">
        <v>37</v>
      </c>
      <c r="BB1939" t="s">
        <v>20</v>
      </c>
      <c r="BY1939" t="s">
        <v>5700</v>
      </c>
      <c r="BZ1939" t="s">
        <v>14505</v>
      </c>
    </row>
    <row r="1940" spans="12:78" x14ac:dyDescent="0.25">
      <c r="L1940" s="8"/>
      <c r="M1940" s="8"/>
      <c r="N1940" s="8"/>
      <c r="O1940" s="8"/>
      <c r="AE1940" t="s">
        <v>81</v>
      </c>
      <c r="AF1940" t="s">
        <v>81</v>
      </c>
      <c r="AG1940" t="s">
        <v>81</v>
      </c>
      <c r="AH1940" t="s">
        <v>81</v>
      </c>
      <c r="AI1940" t="s">
        <v>845</v>
      </c>
      <c r="AK1940" t="s">
        <v>81</v>
      </c>
      <c r="AL1940" t="s">
        <v>9640</v>
      </c>
      <c r="AN1940" s="59" t="s">
        <v>81</v>
      </c>
      <c r="AP1940" s="59" t="s">
        <v>11564</v>
      </c>
      <c r="BA1940" t="s">
        <v>38</v>
      </c>
      <c r="BB1940" t="s">
        <v>20</v>
      </c>
      <c r="BY1940" t="s">
        <v>5761</v>
      </c>
      <c r="BZ1940" t="s">
        <v>14505</v>
      </c>
    </row>
    <row r="1941" spans="12:78" x14ac:dyDescent="0.25">
      <c r="L1941" s="8"/>
      <c r="M1941" s="8"/>
      <c r="N1941" s="8"/>
      <c r="O1941" s="8"/>
      <c r="AE1941" t="s">
        <v>81</v>
      </c>
      <c r="AF1941" t="s">
        <v>81</v>
      </c>
      <c r="AG1941" t="s">
        <v>81</v>
      </c>
      <c r="AH1941" t="s">
        <v>81</v>
      </c>
      <c r="AI1941" t="s">
        <v>845</v>
      </c>
      <c r="AK1941" t="s">
        <v>81</v>
      </c>
      <c r="AL1941" t="s">
        <v>9640</v>
      </c>
      <c r="AN1941" s="59" t="s">
        <v>81</v>
      </c>
      <c r="AP1941" s="59" t="s">
        <v>11565</v>
      </c>
      <c r="BA1941" t="s">
        <v>5503</v>
      </c>
      <c r="BB1941" t="s">
        <v>20</v>
      </c>
      <c r="BY1941" t="s">
        <v>5745</v>
      </c>
      <c r="BZ1941" t="s">
        <v>14505</v>
      </c>
    </row>
    <row r="1942" spans="12:78" x14ac:dyDescent="0.25">
      <c r="L1942" s="8"/>
      <c r="M1942" s="8"/>
      <c r="N1942" s="8"/>
      <c r="O1942" s="8"/>
      <c r="AE1942" t="s">
        <v>81</v>
      </c>
      <c r="AF1942" t="s">
        <v>81</v>
      </c>
      <c r="AG1942" t="s">
        <v>81</v>
      </c>
      <c r="AH1942" t="s">
        <v>81</v>
      </c>
      <c r="AI1942" t="s">
        <v>845</v>
      </c>
      <c r="AK1942" t="s">
        <v>81</v>
      </c>
      <c r="AL1942" t="s">
        <v>9640</v>
      </c>
      <c r="AN1942" s="59" t="s">
        <v>81</v>
      </c>
      <c r="AP1942" s="59" t="s">
        <v>11566</v>
      </c>
      <c r="BA1942" t="s">
        <v>5504</v>
      </c>
      <c r="BB1942" t="s">
        <v>20</v>
      </c>
      <c r="BY1942" t="s">
        <v>5733</v>
      </c>
      <c r="BZ1942" t="s">
        <v>14505</v>
      </c>
    </row>
    <row r="1943" spans="12:78" x14ac:dyDescent="0.25">
      <c r="L1943" s="8"/>
      <c r="M1943" s="8"/>
      <c r="N1943" s="8"/>
      <c r="O1943" s="8"/>
      <c r="AE1943" t="s">
        <v>81</v>
      </c>
      <c r="AF1943" t="s">
        <v>81</v>
      </c>
      <c r="AG1943" t="s">
        <v>81</v>
      </c>
      <c r="AH1943" t="s">
        <v>81</v>
      </c>
      <c r="AI1943" t="s">
        <v>845</v>
      </c>
      <c r="AK1943" t="s">
        <v>81</v>
      </c>
      <c r="AL1943" t="s">
        <v>9640</v>
      </c>
      <c r="AN1943" s="59" t="s">
        <v>81</v>
      </c>
      <c r="AP1943" s="59" t="s">
        <v>11567</v>
      </c>
      <c r="BA1943" t="s">
        <v>39</v>
      </c>
      <c r="BB1943" t="s">
        <v>20</v>
      </c>
      <c r="BY1943" t="s">
        <v>5696</v>
      </c>
      <c r="BZ1943" t="s">
        <v>14505</v>
      </c>
    </row>
    <row r="1944" spans="12:78" x14ac:dyDescent="0.25">
      <c r="L1944" s="8"/>
      <c r="M1944" s="8"/>
      <c r="N1944" s="8"/>
      <c r="O1944" s="8"/>
      <c r="AE1944" t="s">
        <v>81</v>
      </c>
      <c r="AF1944" t="s">
        <v>81</v>
      </c>
      <c r="AG1944" t="s">
        <v>81</v>
      </c>
      <c r="AH1944" t="s">
        <v>81</v>
      </c>
      <c r="AI1944" t="s">
        <v>845</v>
      </c>
      <c r="AK1944" t="s">
        <v>81</v>
      </c>
      <c r="AL1944" t="s">
        <v>9640</v>
      </c>
      <c r="AN1944" s="59" t="s">
        <v>81</v>
      </c>
      <c r="AP1944" s="59" t="s">
        <v>11568</v>
      </c>
      <c r="BA1944" t="s">
        <v>5505</v>
      </c>
      <c r="BB1944" t="s">
        <v>20</v>
      </c>
      <c r="BY1944" t="s">
        <v>5732</v>
      </c>
      <c r="BZ1944" t="s">
        <v>14505</v>
      </c>
    </row>
    <row r="1945" spans="12:78" x14ac:dyDescent="0.25">
      <c r="L1945" s="8"/>
      <c r="M1945" s="8"/>
      <c r="N1945" s="8"/>
      <c r="O1945" s="8"/>
      <c r="AE1945" t="s">
        <v>81</v>
      </c>
      <c r="AF1945" t="s">
        <v>81</v>
      </c>
      <c r="AG1945" t="s">
        <v>81</v>
      </c>
      <c r="AH1945" t="s">
        <v>81</v>
      </c>
      <c r="AI1945" t="s">
        <v>845</v>
      </c>
      <c r="AK1945" t="s">
        <v>81</v>
      </c>
      <c r="AL1945" t="s">
        <v>9640</v>
      </c>
      <c r="AN1945" s="59" t="s">
        <v>81</v>
      </c>
      <c r="AP1945" s="59" t="s">
        <v>11569</v>
      </c>
      <c r="BA1945" t="s">
        <v>1793</v>
      </c>
      <c r="BB1945" t="s">
        <v>20</v>
      </c>
      <c r="BY1945" t="s">
        <v>5731</v>
      </c>
      <c r="BZ1945" t="s">
        <v>14505</v>
      </c>
    </row>
    <row r="1946" spans="12:78" x14ac:dyDescent="0.25">
      <c r="L1946" s="8"/>
      <c r="M1946" s="8"/>
      <c r="N1946" s="8"/>
      <c r="O1946" s="8"/>
      <c r="AE1946" t="s">
        <v>81</v>
      </c>
      <c r="AF1946" t="s">
        <v>81</v>
      </c>
      <c r="AG1946" t="s">
        <v>81</v>
      </c>
      <c r="AH1946" t="s">
        <v>81</v>
      </c>
      <c r="AI1946" t="s">
        <v>845</v>
      </c>
      <c r="AK1946" t="s">
        <v>81</v>
      </c>
      <c r="AL1946" t="s">
        <v>9640</v>
      </c>
      <c r="AN1946" s="59" t="s">
        <v>81</v>
      </c>
      <c r="AP1946" s="59" t="s">
        <v>11570</v>
      </c>
      <c r="BA1946" t="s">
        <v>5506</v>
      </c>
      <c r="BB1946" t="s">
        <v>20</v>
      </c>
      <c r="BY1946" t="s">
        <v>5730</v>
      </c>
      <c r="BZ1946" t="s">
        <v>14505</v>
      </c>
    </row>
    <row r="1947" spans="12:78" x14ac:dyDescent="0.25">
      <c r="L1947" s="8"/>
      <c r="M1947" s="8"/>
      <c r="N1947" s="8"/>
      <c r="O1947" s="8"/>
      <c r="AE1947" t="s">
        <v>81</v>
      </c>
      <c r="AF1947" t="s">
        <v>81</v>
      </c>
      <c r="AG1947" t="s">
        <v>81</v>
      </c>
      <c r="AH1947" t="s">
        <v>81</v>
      </c>
      <c r="AI1947" t="s">
        <v>845</v>
      </c>
      <c r="AK1947" t="s">
        <v>81</v>
      </c>
      <c r="AL1947" t="s">
        <v>9640</v>
      </c>
      <c r="AN1947" s="59" t="s">
        <v>81</v>
      </c>
      <c r="AP1947" s="59" t="s">
        <v>11571</v>
      </c>
      <c r="BA1947" t="s">
        <v>40</v>
      </c>
      <c r="BB1947" t="s">
        <v>20</v>
      </c>
      <c r="BY1947" t="s">
        <v>5729</v>
      </c>
      <c r="BZ1947" t="s">
        <v>14505</v>
      </c>
    </row>
    <row r="1948" spans="12:78" x14ac:dyDescent="0.25">
      <c r="L1948" s="8"/>
      <c r="M1948" s="8"/>
      <c r="N1948" s="8"/>
      <c r="O1948" s="8"/>
      <c r="AE1948" t="s">
        <v>81</v>
      </c>
      <c r="AF1948" t="s">
        <v>81</v>
      </c>
      <c r="AG1948" t="s">
        <v>81</v>
      </c>
      <c r="AH1948" t="s">
        <v>81</v>
      </c>
      <c r="AI1948" t="s">
        <v>845</v>
      </c>
      <c r="AK1948" t="s">
        <v>81</v>
      </c>
      <c r="AL1948" t="s">
        <v>9640</v>
      </c>
      <c r="AN1948" s="59" t="s">
        <v>81</v>
      </c>
      <c r="AP1948" s="59" t="s">
        <v>11572</v>
      </c>
      <c r="BA1948" t="s">
        <v>5507</v>
      </c>
      <c r="BB1948" t="s">
        <v>20</v>
      </c>
      <c r="BY1948" t="s">
        <v>5760</v>
      </c>
      <c r="BZ1948" t="s">
        <v>14505</v>
      </c>
    </row>
    <row r="1949" spans="12:78" x14ac:dyDescent="0.25">
      <c r="L1949" s="8"/>
      <c r="M1949" s="8"/>
      <c r="N1949" s="8"/>
      <c r="O1949" s="8"/>
      <c r="AE1949" t="s">
        <v>12274</v>
      </c>
      <c r="AF1949" t="s">
        <v>81</v>
      </c>
      <c r="AG1949" t="s">
        <v>81</v>
      </c>
      <c r="AH1949" t="s">
        <v>81</v>
      </c>
      <c r="AI1949" t="s">
        <v>845</v>
      </c>
      <c r="AK1949" t="s">
        <v>81</v>
      </c>
      <c r="AL1949" t="s">
        <v>9640</v>
      </c>
      <c r="AN1949" s="59" t="s">
        <v>12285</v>
      </c>
      <c r="AP1949" s="59" t="s">
        <v>11573</v>
      </c>
      <c r="BA1949" t="s">
        <v>5508</v>
      </c>
      <c r="BB1949" t="s">
        <v>20</v>
      </c>
      <c r="BY1949" t="s">
        <v>5744</v>
      </c>
      <c r="BZ1949" t="s">
        <v>14505</v>
      </c>
    </row>
    <row r="1950" spans="12:78" x14ac:dyDescent="0.25">
      <c r="L1950" s="8"/>
      <c r="M1950" s="8"/>
      <c r="N1950" s="8"/>
      <c r="O1950" s="8"/>
      <c r="AN1950" s="59" t="s">
        <v>81</v>
      </c>
      <c r="AP1950" s="59" t="s">
        <v>11574</v>
      </c>
      <c r="BA1950" t="s">
        <v>5509</v>
      </c>
      <c r="BB1950" t="s">
        <v>20</v>
      </c>
      <c r="BY1950" t="s">
        <v>5743</v>
      </c>
      <c r="BZ1950" t="s">
        <v>14505</v>
      </c>
    </row>
    <row r="1951" spans="12:78" x14ac:dyDescent="0.25">
      <c r="L1951" s="8"/>
      <c r="M1951" s="8"/>
      <c r="N1951" s="8"/>
      <c r="O1951" s="8"/>
      <c r="AE1951" t="s">
        <v>7975</v>
      </c>
      <c r="AF1951" t="s">
        <v>86</v>
      </c>
      <c r="AG1951" t="s">
        <v>87</v>
      </c>
      <c r="AH1951" t="s">
        <v>12286</v>
      </c>
      <c r="AI1951" t="s">
        <v>1299</v>
      </c>
      <c r="AK1951" t="s">
        <v>8072</v>
      </c>
      <c r="AL1951" t="s">
        <v>1301</v>
      </c>
      <c r="AN1951" s="59" t="s">
        <v>12287</v>
      </c>
      <c r="AP1951" s="59" t="s">
        <v>11575</v>
      </c>
      <c r="BA1951" t="s">
        <v>1713</v>
      </c>
      <c r="BB1951" t="s">
        <v>20</v>
      </c>
      <c r="BY1951" t="s">
        <v>5742</v>
      </c>
      <c r="BZ1951" t="s">
        <v>14505</v>
      </c>
    </row>
    <row r="1952" spans="12:78" x14ac:dyDescent="0.25">
      <c r="L1952" s="8"/>
      <c r="M1952" s="8"/>
      <c r="N1952" s="8"/>
      <c r="O1952" s="8"/>
      <c r="AE1952" t="s">
        <v>81</v>
      </c>
      <c r="AF1952" t="s">
        <v>92</v>
      </c>
      <c r="AG1952" t="s">
        <v>93</v>
      </c>
      <c r="AH1952" t="s">
        <v>81</v>
      </c>
      <c r="AI1952" t="s">
        <v>1299</v>
      </c>
      <c r="AK1952" t="s">
        <v>81</v>
      </c>
      <c r="AL1952" t="s">
        <v>1301</v>
      </c>
      <c r="AN1952" s="59" t="s">
        <v>81</v>
      </c>
      <c r="AP1952" s="59" t="s">
        <v>11576</v>
      </c>
      <c r="BA1952" t="s">
        <v>1685</v>
      </c>
      <c r="BB1952" t="s">
        <v>20</v>
      </c>
      <c r="BY1952" t="s">
        <v>5759</v>
      </c>
      <c r="BZ1952" t="s">
        <v>14505</v>
      </c>
    </row>
    <row r="1953" spans="12:78" x14ac:dyDescent="0.25">
      <c r="L1953" s="8"/>
      <c r="M1953" s="8"/>
      <c r="N1953" s="8"/>
      <c r="O1953" s="8"/>
      <c r="AE1953" t="s">
        <v>81</v>
      </c>
      <c r="AF1953" t="s">
        <v>96</v>
      </c>
      <c r="AG1953" t="s">
        <v>97</v>
      </c>
      <c r="AH1953" t="s">
        <v>81</v>
      </c>
      <c r="AI1953" t="s">
        <v>1299</v>
      </c>
      <c r="AK1953" t="s">
        <v>81</v>
      </c>
      <c r="AL1953" t="s">
        <v>1301</v>
      </c>
      <c r="AN1953" s="59" t="s">
        <v>81</v>
      </c>
      <c r="AP1953" s="59" t="s">
        <v>11577</v>
      </c>
      <c r="BA1953" t="s">
        <v>5510</v>
      </c>
      <c r="BB1953" t="s">
        <v>20</v>
      </c>
      <c r="BY1953" t="s">
        <v>5741</v>
      </c>
      <c r="BZ1953" t="s">
        <v>14505</v>
      </c>
    </row>
    <row r="1954" spans="12:78" x14ac:dyDescent="0.25">
      <c r="L1954" s="8"/>
      <c r="M1954" s="8"/>
      <c r="N1954" s="8"/>
      <c r="O1954" s="8"/>
      <c r="AE1954" t="s">
        <v>81</v>
      </c>
      <c r="AF1954" t="s">
        <v>100</v>
      </c>
      <c r="AG1954" t="s">
        <v>101</v>
      </c>
      <c r="AH1954" t="s">
        <v>81</v>
      </c>
      <c r="AI1954" t="s">
        <v>1299</v>
      </c>
      <c r="AK1954" t="s">
        <v>81</v>
      </c>
      <c r="AL1954" t="s">
        <v>1301</v>
      </c>
      <c r="AN1954" s="59" t="s">
        <v>81</v>
      </c>
      <c r="AP1954" s="59" t="s">
        <v>11578</v>
      </c>
      <c r="BA1954" t="s">
        <v>1729</v>
      </c>
      <c r="BB1954" t="s">
        <v>20</v>
      </c>
      <c r="BY1954" t="s">
        <v>5740</v>
      </c>
      <c r="BZ1954" t="s">
        <v>14505</v>
      </c>
    </row>
    <row r="1955" spans="12:78" x14ac:dyDescent="0.25">
      <c r="L1955" s="8"/>
      <c r="M1955" s="8"/>
      <c r="N1955" s="8"/>
      <c r="O1955" s="8"/>
      <c r="AE1955" t="s">
        <v>81</v>
      </c>
      <c r="AF1955" t="s">
        <v>104</v>
      </c>
      <c r="AG1955" t="s">
        <v>105</v>
      </c>
      <c r="AH1955" t="s">
        <v>81</v>
      </c>
      <c r="AI1955" t="s">
        <v>1299</v>
      </c>
      <c r="AK1955" t="s">
        <v>81</v>
      </c>
      <c r="AL1955" t="s">
        <v>1301</v>
      </c>
      <c r="AN1955" s="59" t="s">
        <v>81</v>
      </c>
      <c r="AP1955" s="59" t="s">
        <v>11579</v>
      </c>
      <c r="BA1955" t="s">
        <v>1725</v>
      </c>
      <c r="BB1955" t="s">
        <v>20</v>
      </c>
      <c r="BY1955" t="s">
        <v>5739</v>
      </c>
      <c r="BZ1955" t="s">
        <v>14505</v>
      </c>
    </row>
    <row r="1956" spans="12:78" x14ac:dyDescent="0.25">
      <c r="L1956" s="8"/>
      <c r="M1956" s="8"/>
      <c r="N1956" s="8"/>
      <c r="O1956" s="8"/>
      <c r="AE1956" t="s">
        <v>81</v>
      </c>
      <c r="AF1956" t="s">
        <v>108</v>
      </c>
      <c r="AG1956" t="s">
        <v>109</v>
      </c>
      <c r="AH1956" t="s">
        <v>81</v>
      </c>
      <c r="AI1956" t="s">
        <v>1299</v>
      </c>
      <c r="AK1956" t="s">
        <v>81</v>
      </c>
      <c r="AL1956" t="s">
        <v>1301</v>
      </c>
      <c r="AN1956" s="59" t="s">
        <v>81</v>
      </c>
      <c r="AP1956" s="59" t="s">
        <v>11580</v>
      </c>
      <c r="BA1956" t="s">
        <v>5511</v>
      </c>
      <c r="BB1956" t="s">
        <v>20</v>
      </c>
      <c r="BY1956" t="s">
        <v>5758</v>
      </c>
      <c r="BZ1956" t="s">
        <v>14505</v>
      </c>
    </row>
    <row r="1957" spans="12:78" x14ac:dyDescent="0.25">
      <c r="L1957" s="8"/>
      <c r="M1957" s="8"/>
      <c r="N1957" s="8"/>
      <c r="O1957" s="8"/>
      <c r="AE1957" t="s">
        <v>81</v>
      </c>
      <c r="AF1957" t="s">
        <v>8066</v>
      </c>
      <c r="AG1957" t="s">
        <v>841</v>
      </c>
      <c r="AH1957" t="s">
        <v>81</v>
      </c>
      <c r="AI1957" t="s">
        <v>1299</v>
      </c>
      <c r="AK1957" t="s">
        <v>81</v>
      </c>
      <c r="AL1957" t="s">
        <v>1301</v>
      </c>
      <c r="AN1957" s="59" t="s">
        <v>81</v>
      </c>
      <c r="AP1957" s="59" t="s">
        <v>11581</v>
      </c>
      <c r="BA1957" t="s">
        <v>5512</v>
      </c>
      <c r="BB1957" t="s">
        <v>20</v>
      </c>
      <c r="BY1957" t="s">
        <v>5728</v>
      </c>
      <c r="BZ1957" t="s">
        <v>14505</v>
      </c>
    </row>
    <row r="1958" spans="12:78" x14ac:dyDescent="0.25">
      <c r="L1958" s="8"/>
      <c r="M1958" s="8"/>
      <c r="N1958" s="8"/>
      <c r="O1958" s="8"/>
      <c r="AE1958" t="s">
        <v>81</v>
      </c>
      <c r="AF1958" t="s">
        <v>8066</v>
      </c>
      <c r="AG1958" t="s">
        <v>841</v>
      </c>
      <c r="AH1958" t="s">
        <v>81</v>
      </c>
      <c r="AI1958" t="s">
        <v>1299</v>
      </c>
      <c r="AK1958" t="s">
        <v>81</v>
      </c>
      <c r="AL1958" t="s">
        <v>1301</v>
      </c>
      <c r="AN1958" s="59" t="s">
        <v>81</v>
      </c>
      <c r="AP1958" s="59" t="s">
        <v>11582</v>
      </c>
      <c r="BA1958" t="s">
        <v>1773</v>
      </c>
      <c r="BB1958" t="s">
        <v>20</v>
      </c>
      <c r="BY1958" t="s">
        <v>13740</v>
      </c>
      <c r="BZ1958" t="s">
        <v>14505</v>
      </c>
    </row>
    <row r="1959" spans="12:78" x14ac:dyDescent="0.25">
      <c r="L1959" s="8"/>
      <c r="M1959" s="8"/>
      <c r="N1959" s="8"/>
      <c r="O1959" s="8"/>
      <c r="AE1959" t="s">
        <v>81</v>
      </c>
      <c r="AF1959" t="s">
        <v>8066</v>
      </c>
      <c r="AG1959" t="s">
        <v>841</v>
      </c>
      <c r="AH1959" t="s">
        <v>81</v>
      </c>
      <c r="AI1959" t="s">
        <v>1299</v>
      </c>
      <c r="AK1959" t="s">
        <v>81</v>
      </c>
      <c r="AL1959" t="s">
        <v>1301</v>
      </c>
      <c r="AN1959" s="59" t="s">
        <v>81</v>
      </c>
      <c r="AP1959" s="59" t="s">
        <v>11583</v>
      </c>
      <c r="BA1959" t="s">
        <v>5513</v>
      </c>
      <c r="BB1959" t="s">
        <v>20</v>
      </c>
      <c r="BY1959" t="s">
        <v>13741</v>
      </c>
      <c r="BZ1959" t="s">
        <v>14505</v>
      </c>
    </row>
    <row r="1960" spans="12:78" x14ac:dyDescent="0.25">
      <c r="L1960" s="8"/>
      <c r="M1960" s="8"/>
      <c r="N1960" s="8"/>
      <c r="O1960" s="8"/>
      <c r="AE1960" t="s">
        <v>81</v>
      </c>
      <c r="AF1960" t="s">
        <v>154</v>
      </c>
      <c r="AG1960" t="s">
        <v>155</v>
      </c>
      <c r="AH1960" t="s">
        <v>81</v>
      </c>
      <c r="AI1960" t="s">
        <v>1299</v>
      </c>
      <c r="AK1960" t="s">
        <v>81</v>
      </c>
      <c r="AL1960" t="s">
        <v>1301</v>
      </c>
      <c r="AN1960" s="59" t="s">
        <v>81</v>
      </c>
      <c r="AP1960" s="59" t="s">
        <v>11584</v>
      </c>
      <c r="BA1960" t="s">
        <v>1769</v>
      </c>
      <c r="BB1960" t="s">
        <v>20</v>
      </c>
      <c r="BY1960" t="s">
        <v>4152</v>
      </c>
      <c r="BZ1960" t="s">
        <v>14505</v>
      </c>
    </row>
    <row r="1961" spans="12:78" x14ac:dyDescent="0.25">
      <c r="L1961" s="8"/>
      <c r="M1961" s="8"/>
      <c r="N1961" s="8"/>
      <c r="O1961" s="8"/>
      <c r="AE1961" t="s">
        <v>7993</v>
      </c>
      <c r="AF1961" t="s">
        <v>86</v>
      </c>
      <c r="AG1961" t="s">
        <v>87</v>
      </c>
      <c r="AH1961" t="s">
        <v>12288</v>
      </c>
      <c r="AI1961" t="s">
        <v>1299</v>
      </c>
      <c r="AK1961" t="s">
        <v>8073</v>
      </c>
      <c r="AL1961" t="s">
        <v>1301</v>
      </c>
      <c r="AN1961" s="59" t="s">
        <v>12289</v>
      </c>
      <c r="AP1961" s="59" t="s">
        <v>11585</v>
      </c>
      <c r="BA1961" t="s">
        <v>1752</v>
      </c>
      <c r="BB1961" t="s">
        <v>20</v>
      </c>
      <c r="BY1961" t="s">
        <v>1936</v>
      </c>
      <c r="BZ1961" t="s">
        <v>14506</v>
      </c>
    </row>
    <row r="1962" spans="12:78" x14ac:dyDescent="0.25">
      <c r="L1962" s="8"/>
      <c r="M1962" s="8"/>
      <c r="N1962" s="8"/>
      <c r="O1962" s="8"/>
      <c r="AE1962" t="s">
        <v>81</v>
      </c>
      <c r="AF1962" t="s">
        <v>92</v>
      </c>
      <c r="AG1962" t="s">
        <v>93</v>
      </c>
      <c r="AH1962" t="s">
        <v>81</v>
      </c>
      <c r="AI1962" t="s">
        <v>1299</v>
      </c>
      <c r="AK1962" t="s">
        <v>81</v>
      </c>
      <c r="AL1962" t="s">
        <v>1301</v>
      </c>
      <c r="AN1962" s="59" t="s">
        <v>81</v>
      </c>
      <c r="AP1962" s="59" t="s">
        <v>11586</v>
      </c>
      <c r="BA1962" t="s">
        <v>1846</v>
      </c>
      <c r="BB1962" t="s">
        <v>20</v>
      </c>
      <c r="BY1962" t="s">
        <v>2353</v>
      </c>
      <c r="BZ1962" t="s">
        <v>14506</v>
      </c>
    </row>
    <row r="1963" spans="12:78" x14ac:dyDescent="0.25">
      <c r="L1963" s="8"/>
      <c r="M1963" s="8"/>
      <c r="N1963" s="8"/>
      <c r="O1963" s="8"/>
      <c r="AE1963" t="s">
        <v>81</v>
      </c>
      <c r="AF1963" t="s">
        <v>96</v>
      </c>
      <c r="AG1963" t="s">
        <v>97</v>
      </c>
      <c r="AH1963" t="s">
        <v>81</v>
      </c>
      <c r="AI1963" t="s">
        <v>1299</v>
      </c>
      <c r="AK1963" t="s">
        <v>81</v>
      </c>
      <c r="AL1963" t="s">
        <v>1301</v>
      </c>
      <c r="AN1963" s="59" t="s">
        <v>81</v>
      </c>
      <c r="AP1963" s="59" t="s">
        <v>11587</v>
      </c>
      <c r="BA1963" t="s">
        <v>5514</v>
      </c>
      <c r="BB1963" t="s">
        <v>20</v>
      </c>
      <c r="BY1963" t="s">
        <v>2217</v>
      </c>
      <c r="BZ1963" t="s">
        <v>14505</v>
      </c>
    </row>
    <row r="1964" spans="12:78" x14ac:dyDescent="0.25">
      <c r="L1964" s="8"/>
      <c r="M1964" s="8"/>
      <c r="N1964" s="8"/>
      <c r="O1964" s="8"/>
      <c r="AE1964" t="s">
        <v>81</v>
      </c>
      <c r="AF1964" t="s">
        <v>100</v>
      </c>
      <c r="AG1964" t="s">
        <v>101</v>
      </c>
      <c r="AH1964" t="s">
        <v>81</v>
      </c>
      <c r="AI1964" t="s">
        <v>1299</v>
      </c>
      <c r="AK1964" t="s">
        <v>81</v>
      </c>
      <c r="AL1964" t="s">
        <v>1301</v>
      </c>
      <c r="AN1964" s="59" t="s">
        <v>81</v>
      </c>
      <c r="AP1964" s="59" t="s">
        <v>11588</v>
      </c>
      <c r="BA1964" t="s">
        <v>41</v>
      </c>
      <c r="BB1964" t="s">
        <v>20</v>
      </c>
      <c r="BY1964" t="s">
        <v>1945</v>
      </c>
      <c r="BZ1964" t="s">
        <v>14506</v>
      </c>
    </row>
    <row r="1965" spans="12:78" x14ac:dyDescent="0.25">
      <c r="L1965" s="8"/>
      <c r="M1965" s="8"/>
      <c r="N1965" s="8"/>
      <c r="O1965" s="8"/>
      <c r="AE1965" t="s">
        <v>81</v>
      </c>
      <c r="AF1965" t="s">
        <v>104</v>
      </c>
      <c r="AG1965" t="s">
        <v>105</v>
      </c>
      <c r="AH1965" t="s">
        <v>81</v>
      </c>
      <c r="AI1965" t="s">
        <v>1299</v>
      </c>
      <c r="AK1965" t="s">
        <v>81</v>
      </c>
      <c r="AL1965" t="s">
        <v>1301</v>
      </c>
      <c r="AN1965" s="59" t="s">
        <v>81</v>
      </c>
      <c r="AP1965" s="59" t="s">
        <v>11589</v>
      </c>
      <c r="BA1965" t="s">
        <v>42</v>
      </c>
      <c r="BB1965" t="s">
        <v>20</v>
      </c>
      <c r="BY1965" t="s">
        <v>5020</v>
      </c>
      <c r="BZ1965" t="s">
        <v>14505</v>
      </c>
    </row>
    <row r="1966" spans="12:78" x14ac:dyDescent="0.25">
      <c r="L1966" s="8"/>
      <c r="M1966" s="8"/>
      <c r="N1966" s="8"/>
      <c r="O1966" s="8"/>
      <c r="AE1966" t="s">
        <v>81</v>
      </c>
      <c r="AF1966" t="s">
        <v>108</v>
      </c>
      <c r="AG1966" t="s">
        <v>109</v>
      </c>
      <c r="AH1966" t="s">
        <v>81</v>
      </c>
      <c r="AI1966" t="s">
        <v>1299</v>
      </c>
      <c r="AK1966" t="s">
        <v>81</v>
      </c>
      <c r="AL1966" t="s">
        <v>1301</v>
      </c>
      <c r="AN1966" s="59" t="s">
        <v>81</v>
      </c>
      <c r="AP1966" s="59" t="s">
        <v>11590</v>
      </c>
      <c r="BA1966" t="s">
        <v>43</v>
      </c>
      <c r="BB1966" t="s">
        <v>20</v>
      </c>
      <c r="BY1966" t="s">
        <v>5013</v>
      </c>
      <c r="BZ1966" t="s">
        <v>14505</v>
      </c>
    </row>
    <row r="1967" spans="12:78" x14ac:dyDescent="0.25">
      <c r="L1967" s="8"/>
      <c r="M1967" s="8"/>
      <c r="N1967" s="8"/>
      <c r="O1967" s="8"/>
      <c r="AE1967" t="s">
        <v>81</v>
      </c>
      <c r="AF1967" t="s">
        <v>8068</v>
      </c>
      <c r="AG1967" t="s">
        <v>841</v>
      </c>
      <c r="AH1967" t="s">
        <v>81</v>
      </c>
      <c r="AI1967" t="s">
        <v>1299</v>
      </c>
      <c r="AK1967" t="s">
        <v>81</v>
      </c>
      <c r="AL1967" t="s">
        <v>1301</v>
      </c>
      <c r="AN1967" s="59" t="s">
        <v>81</v>
      </c>
      <c r="AP1967" s="59" t="s">
        <v>11591</v>
      </c>
      <c r="BA1967">
        <v>625367</v>
      </c>
      <c r="BB1967" t="s">
        <v>20</v>
      </c>
      <c r="BY1967" t="s">
        <v>5011</v>
      </c>
      <c r="BZ1967" t="s">
        <v>14505</v>
      </c>
    </row>
    <row r="1968" spans="12:78" x14ac:dyDescent="0.25">
      <c r="L1968" s="8"/>
      <c r="M1968" s="8"/>
      <c r="N1968" s="8"/>
      <c r="O1968" s="8"/>
      <c r="AE1968" t="s">
        <v>81</v>
      </c>
      <c r="AF1968" t="s">
        <v>8068</v>
      </c>
      <c r="AG1968" t="s">
        <v>841</v>
      </c>
      <c r="AH1968" t="s">
        <v>81</v>
      </c>
      <c r="AI1968" t="s">
        <v>1299</v>
      </c>
      <c r="AK1968" t="s">
        <v>81</v>
      </c>
      <c r="AL1968" t="s">
        <v>1301</v>
      </c>
      <c r="AN1968" s="59" t="s">
        <v>81</v>
      </c>
      <c r="AP1968" s="59" t="s">
        <v>11592</v>
      </c>
      <c r="BA1968" t="s">
        <v>5515</v>
      </c>
      <c r="BB1968" t="s">
        <v>44</v>
      </c>
      <c r="BY1968" t="s">
        <v>4184</v>
      </c>
      <c r="BZ1968" t="s">
        <v>14505</v>
      </c>
    </row>
    <row r="1969" spans="12:78" x14ac:dyDescent="0.25">
      <c r="L1969" s="8"/>
      <c r="M1969" s="8"/>
      <c r="N1969" s="8"/>
      <c r="O1969" s="8"/>
      <c r="AE1969" t="s">
        <v>81</v>
      </c>
      <c r="AF1969" t="s">
        <v>8068</v>
      </c>
      <c r="AG1969" t="s">
        <v>841</v>
      </c>
      <c r="AH1969" t="s">
        <v>81</v>
      </c>
      <c r="AI1969" t="s">
        <v>1299</v>
      </c>
      <c r="AK1969" t="s">
        <v>81</v>
      </c>
      <c r="AL1969" t="s">
        <v>1301</v>
      </c>
      <c r="AN1969" s="59" t="s">
        <v>81</v>
      </c>
      <c r="AP1969" s="59" t="s">
        <v>11593</v>
      </c>
      <c r="BA1969" t="s">
        <v>5516</v>
      </c>
      <c r="BB1969" t="s">
        <v>44</v>
      </c>
      <c r="BY1969" t="s">
        <v>4176</v>
      </c>
      <c r="BZ1969" t="s">
        <v>14505</v>
      </c>
    </row>
    <row r="1970" spans="12:78" x14ac:dyDescent="0.25">
      <c r="L1970" s="8"/>
      <c r="M1970" s="8"/>
      <c r="N1970" s="8"/>
      <c r="O1970" s="8"/>
      <c r="AE1970" t="s">
        <v>81</v>
      </c>
      <c r="AF1970" t="s">
        <v>81</v>
      </c>
      <c r="AG1970" t="s">
        <v>81</v>
      </c>
      <c r="AH1970" t="s">
        <v>81</v>
      </c>
      <c r="AI1970" t="s">
        <v>1299</v>
      </c>
      <c r="AK1970" t="s">
        <v>81</v>
      </c>
      <c r="AL1970" t="s">
        <v>1301</v>
      </c>
      <c r="AN1970" s="59" t="s">
        <v>81</v>
      </c>
      <c r="AP1970" s="59" t="s">
        <v>11594</v>
      </c>
      <c r="BA1970" t="s">
        <v>5517</v>
      </c>
      <c r="BB1970" t="s">
        <v>44</v>
      </c>
      <c r="BY1970" t="s">
        <v>4183</v>
      </c>
      <c r="BZ1970" t="s">
        <v>14505</v>
      </c>
    </row>
    <row r="1971" spans="12:78" x14ac:dyDescent="0.25">
      <c r="L1971" s="8"/>
      <c r="M1971" s="8"/>
      <c r="N1971" s="8"/>
      <c r="O1971" s="8"/>
      <c r="AE1971" t="s">
        <v>81</v>
      </c>
      <c r="AF1971" t="s">
        <v>81</v>
      </c>
      <c r="AG1971" t="s">
        <v>81</v>
      </c>
      <c r="AH1971" t="s">
        <v>81</v>
      </c>
      <c r="AI1971" t="s">
        <v>1299</v>
      </c>
      <c r="AK1971" t="s">
        <v>81</v>
      </c>
      <c r="AL1971" t="s">
        <v>1301</v>
      </c>
      <c r="AN1971" s="59" t="s">
        <v>81</v>
      </c>
      <c r="AP1971" s="59" t="s">
        <v>11595</v>
      </c>
      <c r="BA1971" t="s">
        <v>5518</v>
      </c>
      <c r="BB1971" t="s">
        <v>44</v>
      </c>
      <c r="BY1971" t="s">
        <v>4190</v>
      </c>
      <c r="BZ1971" t="s">
        <v>14505</v>
      </c>
    </row>
    <row r="1972" spans="12:78" x14ac:dyDescent="0.25">
      <c r="L1972" s="8"/>
      <c r="M1972" s="8"/>
      <c r="N1972" s="8"/>
      <c r="O1972" s="8"/>
      <c r="AE1972" t="s">
        <v>81</v>
      </c>
      <c r="AF1972" t="s">
        <v>81</v>
      </c>
      <c r="AG1972" t="s">
        <v>81</v>
      </c>
      <c r="AH1972" t="s">
        <v>81</v>
      </c>
      <c r="AI1972" t="s">
        <v>1299</v>
      </c>
      <c r="AK1972" t="s">
        <v>81</v>
      </c>
      <c r="AL1972" t="s">
        <v>1301</v>
      </c>
      <c r="AN1972" s="59" t="s">
        <v>81</v>
      </c>
      <c r="AP1972" s="59" t="s">
        <v>11596</v>
      </c>
      <c r="BA1972" t="s">
        <v>5519</v>
      </c>
      <c r="BB1972" t="s">
        <v>44</v>
      </c>
      <c r="BY1972" t="s">
        <v>4158</v>
      </c>
      <c r="BZ1972" t="s">
        <v>14505</v>
      </c>
    </row>
    <row r="1973" spans="12:78" x14ac:dyDescent="0.25">
      <c r="L1973" s="8"/>
      <c r="M1973" s="8"/>
      <c r="N1973" s="8"/>
      <c r="O1973" s="8"/>
      <c r="AE1973" t="s">
        <v>81</v>
      </c>
      <c r="AF1973" t="s">
        <v>154</v>
      </c>
      <c r="AG1973" t="s">
        <v>155</v>
      </c>
      <c r="AH1973" t="s">
        <v>81</v>
      </c>
      <c r="AI1973" t="s">
        <v>1299</v>
      </c>
      <c r="AK1973" t="s">
        <v>81</v>
      </c>
      <c r="AL1973" t="s">
        <v>1301</v>
      </c>
      <c r="AN1973" s="59" t="s">
        <v>81</v>
      </c>
      <c r="AP1973" s="59" t="s">
        <v>11597</v>
      </c>
      <c r="BA1973" t="s">
        <v>5520</v>
      </c>
      <c r="BB1973" t="s">
        <v>44</v>
      </c>
      <c r="BY1973" t="s">
        <v>4160</v>
      </c>
      <c r="BZ1973" t="s">
        <v>14505</v>
      </c>
    </row>
    <row r="1974" spans="12:78" x14ac:dyDescent="0.25">
      <c r="L1974" s="8"/>
      <c r="M1974" s="8"/>
      <c r="N1974" s="8"/>
      <c r="O1974" s="8"/>
      <c r="AE1974" t="s">
        <v>7996</v>
      </c>
      <c r="AF1974" t="s">
        <v>81</v>
      </c>
      <c r="AG1974" t="s">
        <v>81</v>
      </c>
      <c r="AH1974" t="s">
        <v>12290</v>
      </c>
      <c r="AI1974" t="s">
        <v>1299</v>
      </c>
      <c r="AK1974" t="s">
        <v>8074</v>
      </c>
      <c r="AL1974" t="s">
        <v>1301</v>
      </c>
      <c r="AN1974" s="59" t="s">
        <v>12291</v>
      </c>
      <c r="AP1974" s="59" t="s">
        <v>11598</v>
      </c>
      <c r="BA1974" t="s">
        <v>5521</v>
      </c>
      <c r="BB1974" t="s">
        <v>44</v>
      </c>
      <c r="BY1974" t="s">
        <v>4990</v>
      </c>
      <c r="BZ1974" t="s">
        <v>14505</v>
      </c>
    </row>
    <row r="1975" spans="12:78" x14ac:dyDescent="0.25">
      <c r="L1975" s="8"/>
      <c r="M1975" s="8"/>
      <c r="N1975" s="8"/>
      <c r="O1975" s="8"/>
      <c r="AE1975" t="s">
        <v>81</v>
      </c>
      <c r="AF1975" t="s">
        <v>81</v>
      </c>
      <c r="AG1975" t="s">
        <v>81</v>
      </c>
      <c r="AH1975" t="s">
        <v>81</v>
      </c>
      <c r="AI1975" t="s">
        <v>1299</v>
      </c>
      <c r="AK1975" t="s">
        <v>81</v>
      </c>
      <c r="AL1975" t="s">
        <v>1301</v>
      </c>
      <c r="AN1975" s="59" t="s">
        <v>81</v>
      </c>
      <c r="AP1975" s="59" t="s">
        <v>11599</v>
      </c>
      <c r="BA1975" t="s">
        <v>1826</v>
      </c>
      <c r="BB1975" t="s">
        <v>44</v>
      </c>
      <c r="BY1975" t="s">
        <v>4655</v>
      </c>
      <c r="BZ1975" t="s">
        <v>14505</v>
      </c>
    </row>
    <row r="1976" spans="12:78" x14ac:dyDescent="0.25">
      <c r="L1976" s="8"/>
      <c r="M1976" s="8"/>
      <c r="N1976" s="8"/>
      <c r="O1976" s="8"/>
      <c r="AE1976" t="s">
        <v>81</v>
      </c>
      <c r="AF1976" t="s">
        <v>81</v>
      </c>
      <c r="AG1976" t="s">
        <v>81</v>
      </c>
      <c r="AH1976" t="s">
        <v>81</v>
      </c>
      <c r="AI1976" t="s">
        <v>1299</v>
      </c>
      <c r="AK1976" t="s">
        <v>81</v>
      </c>
      <c r="AL1976" t="s">
        <v>1301</v>
      </c>
      <c r="AN1976" s="59" t="s">
        <v>81</v>
      </c>
      <c r="AP1976" s="59" t="s">
        <v>11600</v>
      </c>
      <c r="BA1976" t="s">
        <v>5522</v>
      </c>
      <c r="BB1976" t="s">
        <v>44</v>
      </c>
      <c r="BY1976" t="s">
        <v>5033</v>
      </c>
      <c r="BZ1976" t="s">
        <v>14505</v>
      </c>
    </row>
    <row r="1977" spans="12:78" x14ac:dyDescent="0.25">
      <c r="L1977" s="8"/>
      <c r="M1977" s="8"/>
      <c r="N1977" s="8"/>
      <c r="O1977" s="8"/>
      <c r="AE1977" t="s">
        <v>81</v>
      </c>
      <c r="AF1977" t="s">
        <v>81</v>
      </c>
      <c r="AG1977" t="s">
        <v>81</v>
      </c>
      <c r="AH1977" t="s">
        <v>81</v>
      </c>
      <c r="AI1977" t="s">
        <v>1299</v>
      </c>
      <c r="AK1977" t="s">
        <v>81</v>
      </c>
      <c r="AL1977" t="s">
        <v>1301</v>
      </c>
      <c r="AN1977" s="59" t="s">
        <v>81</v>
      </c>
      <c r="AP1977" s="59" t="s">
        <v>11601</v>
      </c>
      <c r="BA1977" t="s">
        <v>5523</v>
      </c>
      <c r="BB1977" t="s">
        <v>44</v>
      </c>
      <c r="BY1977" t="s">
        <v>4996</v>
      </c>
      <c r="BZ1977" t="s">
        <v>14505</v>
      </c>
    </row>
    <row r="1978" spans="12:78" x14ac:dyDescent="0.25">
      <c r="L1978" s="8"/>
      <c r="M1978" s="8"/>
      <c r="N1978" s="8"/>
      <c r="O1978" s="8"/>
      <c r="AE1978" t="s">
        <v>81</v>
      </c>
      <c r="AF1978" t="s">
        <v>81</v>
      </c>
      <c r="AG1978" t="s">
        <v>81</v>
      </c>
      <c r="AH1978" t="s">
        <v>81</v>
      </c>
      <c r="AI1978" t="s">
        <v>1299</v>
      </c>
      <c r="AK1978" t="s">
        <v>81</v>
      </c>
      <c r="AL1978" t="s">
        <v>1301</v>
      </c>
      <c r="AN1978" s="59" t="s">
        <v>81</v>
      </c>
      <c r="AP1978" s="59" t="s">
        <v>11602</v>
      </c>
      <c r="BA1978" t="s">
        <v>5524</v>
      </c>
      <c r="BB1978" t="s">
        <v>44</v>
      </c>
      <c r="BY1978" t="s">
        <v>5004</v>
      </c>
      <c r="BZ1978" t="s">
        <v>14505</v>
      </c>
    </row>
    <row r="1979" spans="12:78" x14ac:dyDescent="0.25">
      <c r="L1979" s="8"/>
      <c r="M1979" s="8"/>
      <c r="N1979" s="8"/>
      <c r="O1979" s="8"/>
      <c r="AE1979" t="s">
        <v>81</v>
      </c>
      <c r="AF1979" t="s">
        <v>81</v>
      </c>
      <c r="AG1979" t="s">
        <v>81</v>
      </c>
      <c r="AH1979" t="s">
        <v>81</v>
      </c>
      <c r="AI1979" t="s">
        <v>1299</v>
      </c>
      <c r="AK1979" t="s">
        <v>81</v>
      </c>
      <c r="AL1979" t="s">
        <v>1301</v>
      </c>
      <c r="AN1979" s="59" t="s">
        <v>81</v>
      </c>
      <c r="AP1979" s="59" t="s">
        <v>11603</v>
      </c>
      <c r="BA1979" t="s">
        <v>5525</v>
      </c>
      <c r="BB1979" t="s">
        <v>44</v>
      </c>
      <c r="BY1979" t="s">
        <v>5007</v>
      </c>
      <c r="BZ1979" t="s">
        <v>14505</v>
      </c>
    </row>
    <row r="1980" spans="12:78" x14ac:dyDescent="0.25">
      <c r="L1980" s="8"/>
      <c r="M1980" s="8"/>
      <c r="N1980" s="8"/>
      <c r="O1980" s="8"/>
      <c r="AE1980" t="s">
        <v>81</v>
      </c>
      <c r="AF1980" t="s">
        <v>81</v>
      </c>
      <c r="AG1980" t="s">
        <v>81</v>
      </c>
      <c r="AH1980" t="s">
        <v>81</v>
      </c>
      <c r="AI1980" t="s">
        <v>1299</v>
      </c>
      <c r="AK1980" t="s">
        <v>81</v>
      </c>
      <c r="AL1980" t="s">
        <v>1301</v>
      </c>
      <c r="AN1980" s="59" t="s">
        <v>81</v>
      </c>
      <c r="AP1980" s="59" t="s">
        <v>11604</v>
      </c>
      <c r="BA1980" t="s">
        <v>5526</v>
      </c>
      <c r="BB1980" t="s">
        <v>44</v>
      </c>
      <c r="BY1980" t="s">
        <v>4999</v>
      </c>
      <c r="BZ1980" t="s">
        <v>14505</v>
      </c>
    </row>
    <row r="1981" spans="12:78" x14ac:dyDescent="0.25">
      <c r="L1981" s="8"/>
      <c r="M1981" s="8"/>
      <c r="N1981" s="8"/>
      <c r="O1981" s="8"/>
      <c r="AE1981" t="s">
        <v>81</v>
      </c>
      <c r="AF1981" t="s">
        <v>81</v>
      </c>
      <c r="AG1981" t="s">
        <v>81</v>
      </c>
      <c r="AH1981" t="s">
        <v>81</v>
      </c>
      <c r="AI1981" t="s">
        <v>1299</v>
      </c>
      <c r="AK1981" t="s">
        <v>81</v>
      </c>
      <c r="AL1981" t="s">
        <v>1301</v>
      </c>
      <c r="AN1981" s="59" t="s">
        <v>81</v>
      </c>
      <c r="AP1981" s="59" t="s">
        <v>11605</v>
      </c>
      <c r="BA1981" t="s">
        <v>5527</v>
      </c>
      <c r="BB1981" t="s">
        <v>44</v>
      </c>
      <c r="BY1981" t="s">
        <v>4656</v>
      </c>
      <c r="BZ1981" t="s">
        <v>14505</v>
      </c>
    </row>
    <row r="1982" spans="12:78" x14ac:dyDescent="0.25">
      <c r="L1982" s="8"/>
      <c r="M1982" s="8"/>
      <c r="N1982" s="8"/>
      <c r="O1982" s="8"/>
      <c r="AE1982" t="s">
        <v>81</v>
      </c>
      <c r="AF1982" t="s">
        <v>81</v>
      </c>
      <c r="AG1982" t="s">
        <v>81</v>
      </c>
      <c r="AH1982" t="s">
        <v>81</v>
      </c>
      <c r="AI1982" t="s">
        <v>1299</v>
      </c>
      <c r="AK1982" t="s">
        <v>81</v>
      </c>
      <c r="AL1982" t="s">
        <v>1301</v>
      </c>
      <c r="AN1982" s="59" t="s">
        <v>81</v>
      </c>
      <c r="AP1982" s="59" t="s">
        <v>11606</v>
      </c>
      <c r="BA1982" t="s">
        <v>5528</v>
      </c>
      <c r="BB1982" t="s">
        <v>44</v>
      </c>
      <c r="BY1982" t="s">
        <v>4986</v>
      </c>
      <c r="BZ1982" t="s">
        <v>14505</v>
      </c>
    </row>
    <row r="1983" spans="12:78" x14ac:dyDescent="0.25">
      <c r="L1983" s="8"/>
      <c r="M1983" s="8"/>
      <c r="N1983" s="8"/>
      <c r="O1983" s="8"/>
      <c r="AE1983" t="s">
        <v>81</v>
      </c>
      <c r="AF1983" t="s">
        <v>81</v>
      </c>
      <c r="AG1983" t="s">
        <v>81</v>
      </c>
      <c r="AH1983" t="s">
        <v>81</v>
      </c>
      <c r="AI1983" t="s">
        <v>1299</v>
      </c>
      <c r="AK1983" t="s">
        <v>81</v>
      </c>
      <c r="AL1983" t="s">
        <v>1301</v>
      </c>
      <c r="AN1983" s="59" t="s">
        <v>81</v>
      </c>
      <c r="AP1983" s="59" t="s">
        <v>11607</v>
      </c>
      <c r="BA1983" t="s">
        <v>5529</v>
      </c>
      <c r="BB1983" t="s">
        <v>44</v>
      </c>
      <c r="BY1983" t="s">
        <v>5002</v>
      </c>
      <c r="BZ1983" t="s">
        <v>14505</v>
      </c>
    </row>
    <row r="1984" spans="12:78" x14ac:dyDescent="0.25">
      <c r="L1984" s="8"/>
      <c r="M1984" s="8"/>
      <c r="N1984" s="8"/>
      <c r="O1984" s="8"/>
      <c r="AE1984" t="s">
        <v>8014</v>
      </c>
      <c r="AF1984" t="s">
        <v>81</v>
      </c>
      <c r="AG1984" t="s">
        <v>81</v>
      </c>
      <c r="AH1984" t="s">
        <v>12292</v>
      </c>
      <c r="AI1984" t="s">
        <v>1299</v>
      </c>
      <c r="AK1984" t="s">
        <v>8075</v>
      </c>
      <c r="AL1984" t="s">
        <v>1301</v>
      </c>
      <c r="AN1984" s="59" t="s">
        <v>12293</v>
      </c>
      <c r="AP1984" s="59" t="s">
        <v>11608</v>
      </c>
      <c r="BA1984" t="s">
        <v>5530</v>
      </c>
      <c r="BB1984" t="s">
        <v>44</v>
      </c>
      <c r="BY1984" t="s">
        <v>4992</v>
      </c>
      <c r="BZ1984" t="s">
        <v>14505</v>
      </c>
    </row>
    <row r="1985" spans="12:78" x14ac:dyDescent="0.25">
      <c r="L1985" s="8"/>
      <c r="M1985" s="8"/>
      <c r="N1985" s="8"/>
      <c r="O1985" s="8"/>
      <c r="AE1985" t="s">
        <v>81</v>
      </c>
      <c r="AF1985" t="s">
        <v>81</v>
      </c>
      <c r="AG1985" t="s">
        <v>81</v>
      </c>
      <c r="AH1985" t="s">
        <v>81</v>
      </c>
      <c r="AI1985" t="s">
        <v>1299</v>
      </c>
      <c r="AK1985" t="s">
        <v>81</v>
      </c>
      <c r="AL1985" t="s">
        <v>1301</v>
      </c>
      <c r="AN1985" s="59" t="s">
        <v>81</v>
      </c>
      <c r="AP1985" s="59" t="s">
        <v>11609</v>
      </c>
      <c r="BA1985" t="s">
        <v>5531</v>
      </c>
      <c r="BB1985" t="s">
        <v>44</v>
      </c>
      <c r="BY1985" t="s">
        <v>5006</v>
      </c>
      <c r="BZ1985" t="s">
        <v>14505</v>
      </c>
    </row>
    <row r="1986" spans="12:78" x14ac:dyDescent="0.25">
      <c r="L1986" s="8"/>
      <c r="M1986" s="8"/>
      <c r="N1986" s="8"/>
      <c r="O1986" s="8"/>
      <c r="AE1986" t="s">
        <v>81</v>
      </c>
      <c r="AF1986" t="s">
        <v>81</v>
      </c>
      <c r="AG1986" t="s">
        <v>81</v>
      </c>
      <c r="AH1986" t="s">
        <v>81</v>
      </c>
      <c r="AI1986" t="s">
        <v>1299</v>
      </c>
      <c r="AK1986" t="s">
        <v>81</v>
      </c>
      <c r="AL1986" t="s">
        <v>1301</v>
      </c>
      <c r="AN1986" s="59" t="s">
        <v>81</v>
      </c>
      <c r="AP1986" s="59" t="s">
        <v>11610</v>
      </c>
      <c r="BA1986" t="s">
        <v>5532</v>
      </c>
      <c r="BB1986" t="s">
        <v>44</v>
      </c>
      <c r="BY1986" t="s">
        <v>5005</v>
      </c>
      <c r="BZ1986" t="s">
        <v>14505</v>
      </c>
    </row>
    <row r="1987" spans="12:78" x14ac:dyDescent="0.25">
      <c r="L1987" s="8"/>
      <c r="M1987" s="8"/>
      <c r="N1987" s="8"/>
      <c r="O1987" s="8"/>
      <c r="AE1987" t="s">
        <v>81</v>
      </c>
      <c r="AF1987" t="s">
        <v>81</v>
      </c>
      <c r="AG1987" t="s">
        <v>81</v>
      </c>
      <c r="AH1987" t="s">
        <v>81</v>
      </c>
      <c r="AI1987" t="s">
        <v>1299</v>
      </c>
      <c r="AK1987" t="s">
        <v>81</v>
      </c>
      <c r="AL1987" t="s">
        <v>1301</v>
      </c>
      <c r="AN1987" s="59" t="s">
        <v>81</v>
      </c>
      <c r="AP1987" s="59" t="s">
        <v>11611</v>
      </c>
      <c r="BA1987" t="s">
        <v>5533</v>
      </c>
      <c r="BB1987" t="s">
        <v>44</v>
      </c>
      <c r="BY1987" t="s">
        <v>4987</v>
      </c>
      <c r="BZ1987" t="s">
        <v>14505</v>
      </c>
    </row>
    <row r="1988" spans="12:78" x14ac:dyDescent="0.25">
      <c r="L1988" s="8"/>
      <c r="M1988" s="8"/>
      <c r="N1988" s="8"/>
      <c r="O1988" s="8"/>
      <c r="AE1988" t="s">
        <v>81</v>
      </c>
      <c r="AF1988" t="s">
        <v>81</v>
      </c>
      <c r="AG1988" t="s">
        <v>81</v>
      </c>
      <c r="AH1988" t="s">
        <v>81</v>
      </c>
      <c r="AI1988" t="s">
        <v>1299</v>
      </c>
      <c r="AK1988" t="s">
        <v>81</v>
      </c>
      <c r="AL1988" t="s">
        <v>1301</v>
      </c>
      <c r="AN1988" s="59" t="s">
        <v>81</v>
      </c>
      <c r="AP1988" s="59" t="s">
        <v>11612</v>
      </c>
      <c r="BA1988" t="s">
        <v>5534</v>
      </c>
      <c r="BB1988" t="s">
        <v>44</v>
      </c>
      <c r="BY1988" t="s">
        <v>4993</v>
      </c>
      <c r="BZ1988" t="s">
        <v>14505</v>
      </c>
    </row>
    <row r="1989" spans="12:78" x14ac:dyDescent="0.25">
      <c r="L1989" s="8"/>
      <c r="M1989" s="8"/>
      <c r="N1989" s="8"/>
      <c r="O1989" s="8"/>
      <c r="AE1989" t="s">
        <v>81</v>
      </c>
      <c r="AF1989" t="s">
        <v>81</v>
      </c>
      <c r="AG1989" t="s">
        <v>81</v>
      </c>
      <c r="AH1989" t="s">
        <v>81</v>
      </c>
      <c r="AI1989" t="s">
        <v>1299</v>
      </c>
      <c r="AK1989" t="s">
        <v>81</v>
      </c>
      <c r="AL1989" t="s">
        <v>1301</v>
      </c>
      <c r="AN1989" s="59" t="s">
        <v>81</v>
      </c>
      <c r="AP1989" s="59" t="s">
        <v>11613</v>
      </c>
      <c r="BA1989" t="s">
        <v>5535</v>
      </c>
      <c r="BB1989" t="s">
        <v>44</v>
      </c>
      <c r="BY1989" t="s">
        <v>5012</v>
      </c>
      <c r="BZ1989" t="s">
        <v>14505</v>
      </c>
    </row>
    <row r="1990" spans="12:78" x14ac:dyDescent="0.25">
      <c r="L1990" s="8"/>
      <c r="M1990" s="8"/>
      <c r="N1990" s="8"/>
      <c r="O1990" s="8"/>
      <c r="AE1990" t="s">
        <v>81</v>
      </c>
      <c r="AF1990" t="s">
        <v>81</v>
      </c>
      <c r="AG1990" t="s">
        <v>81</v>
      </c>
      <c r="AH1990" t="s">
        <v>81</v>
      </c>
      <c r="AI1990" t="s">
        <v>1299</v>
      </c>
      <c r="AK1990" t="s">
        <v>81</v>
      </c>
      <c r="AL1990" t="s">
        <v>1301</v>
      </c>
      <c r="AN1990" s="59" t="s">
        <v>81</v>
      </c>
      <c r="AP1990" s="59" t="s">
        <v>11614</v>
      </c>
      <c r="BA1990" t="s">
        <v>5536</v>
      </c>
      <c r="BB1990" t="s">
        <v>44</v>
      </c>
      <c r="BY1990" t="s">
        <v>1942</v>
      </c>
      <c r="BZ1990" t="s">
        <v>14506</v>
      </c>
    </row>
    <row r="1991" spans="12:78" x14ac:dyDescent="0.25">
      <c r="L1991" s="8"/>
      <c r="M1991" s="8"/>
      <c r="N1991" s="8"/>
      <c r="O1991" s="8"/>
      <c r="AE1991" t="s">
        <v>81</v>
      </c>
      <c r="AF1991" t="s">
        <v>81</v>
      </c>
      <c r="AG1991" t="s">
        <v>81</v>
      </c>
      <c r="AH1991" t="s">
        <v>81</v>
      </c>
      <c r="AI1991" t="s">
        <v>1299</v>
      </c>
      <c r="AK1991" t="s">
        <v>81</v>
      </c>
      <c r="AL1991" t="s">
        <v>1301</v>
      </c>
      <c r="AN1991" s="59" t="s">
        <v>81</v>
      </c>
      <c r="AP1991" s="59" t="s">
        <v>11615</v>
      </c>
      <c r="BA1991" t="s">
        <v>5537</v>
      </c>
      <c r="BB1991" t="s">
        <v>44</v>
      </c>
      <c r="BY1991" t="s">
        <v>10062</v>
      </c>
      <c r="BZ1991" t="s">
        <v>14505</v>
      </c>
    </row>
    <row r="1992" spans="12:78" x14ac:dyDescent="0.25">
      <c r="L1992" s="8"/>
      <c r="M1992" s="8"/>
      <c r="N1992" s="8"/>
      <c r="O1992" s="8"/>
      <c r="AE1992" t="s">
        <v>81</v>
      </c>
      <c r="AF1992" t="s">
        <v>81</v>
      </c>
      <c r="AG1992" t="s">
        <v>81</v>
      </c>
      <c r="AH1992" t="s">
        <v>81</v>
      </c>
      <c r="AI1992" t="s">
        <v>1299</v>
      </c>
      <c r="AK1992" t="s">
        <v>81</v>
      </c>
      <c r="AL1992" t="s">
        <v>1301</v>
      </c>
      <c r="AN1992" s="59" t="s">
        <v>81</v>
      </c>
      <c r="AP1992" s="59" t="s">
        <v>11616</v>
      </c>
      <c r="BA1992" t="s">
        <v>5538</v>
      </c>
      <c r="BB1992" t="s">
        <v>44</v>
      </c>
      <c r="BY1992" t="s">
        <v>5063</v>
      </c>
      <c r="BZ1992" t="s">
        <v>14505</v>
      </c>
    </row>
    <row r="1993" spans="12:78" x14ac:dyDescent="0.25">
      <c r="L1993" s="8"/>
      <c r="M1993" s="8"/>
      <c r="N1993" s="8"/>
      <c r="O1993" s="8"/>
      <c r="AE1993" t="s">
        <v>81</v>
      </c>
      <c r="AF1993" t="s">
        <v>81</v>
      </c>
      <c r="AG1993" t="s">
        <v>81</v>
      </c>
      <c r="AH1993" t="s">
        <v>81</v>
      </c>
      <c r="AI1993" t="s">
        <v>1299</v>
      </c>
      <c r="AK1993" t="s">
        <v>81</v>
      </c>
      <c r="AL1993" t="s">
        <v>1301</v>
      </c>
      <c r="AN1993" s="59" t="s">
        <v>81</v>
      </c>
      <c r="AP1993" s="59" t="s">
        <v>11617</v>
      </c>
      <c r="BA1993" t="s">
        <v>5539</v>
      </c>
      <c r="BB1993" t="s">
        <v>44</v>
      </c>
      <c r="BY1993" t="s">
        <v>13742</v>
      </c>
      <c r="BZ1993" t="s">
        <v>14505</v>
      </c>
    </row>
    <row r="1994" spans="12:78" x14ac:dyDescent="0.25">
      <c r="L1994" s="8"/>
      <c r="M1994" s="8"/>
      <c r="N1994" s="8"/>
      <c r="O1994" s="8"/>
      <c r="AE1994" t="s">
        <v>81</v>
      </c>
      <c r="AF1994" t="s">
        <v>81</v>
      </c>
      <c r="AG1994" t="s">
        <v>81</v>
      </c>
      <c r="AH1994" t="s">
        <v>81</v>
      </c>
      <c r="AI1994" t="s">
        <v>1299</v>
      </c>
      <c r="AK1994" t="s">
        <v>81</v>
      </c>
      <c r="AL1994" t="s">
        <v>1301</v>
      </c>
      <c r="AN1994" s="59" t="s">
        <v>81</v>
      </c>
      <c r="AP1994" s="59" t="s">
        <v>11618</v>
      </c>
      <c r="BA1994" t="s">
        <v>5540</v>
      </c>
      <c r="BB1994" t="s">
        <v>44</v>
      </c>
      <c r="BY1994" t="s">
        <v>6753</v>
      </c>
      <c r="BZ1994" t="s">
        <v>14505</v>
      </c>
    </row>
    <row r="1995" spans="12:78" x14ac:dyDescent="0.25">
      <c r="L1995" s="8"/>
      <c r="M1995" s="8"/>
      <c r="N1995" s="8"/>
      <c r="O1995" s="8"/>
      <c r="AE1995" t="s">
        <v>8037</v>
      </c>
      <c r="AF1995" t="s">
        <v>81</v>
      </c>
      <c r="AG1995" t="s">
        <v>81</v>
      </c>
      <c r="AH1995" t="s">
        <v>12294</v>
      </c>
      <c r="AI1995" t="s">
        <v>1299</v>
      </c>
      <c r="AK1995" t="s">
        <v>8076</v>
      </c>
      <c r="AL1995" t="s">
        <v>1301</v>
      </c>
      <c r="AN1995" s="59" t="s">
        <v>12295</v>
      </c>
      <c r="AP1995" s="59" t="s">
        <v>11619</v>
      </c>
      <c r="BA1995" t="s">
        <v>5541</v>
      </c>
      <c r="BB1995" t="s">
        <v>44</v>
      </c>
      <c r="BY1995" t="s">
        <v>6752</v>
      </c>
      <c r="BZ1995" t="s">
        <v>14505</v>
      </c>
    </row>
    <row r="1996" spans="12:78" x14ac:dyDescent="0.25">
      <c r="L1996" s="8"/>
      <c r="M1996" s="8"/>
      <c r="N1996" s="8"/>
      <c r="O1996" s="8"/>
      <c r="AE1996" t="s">
        <v>81</v>
      </c>
      <c r="AF1996" t="s">
        <v>81</v>
      </c>
      <c r="AG1996" t="s">
        <v>81</v>
      </c>
      <c r="AH1996" t="s">
        <v>81</v>
      </c>
      <c r="AI1996" t="s">
        <v>1299</v>
      </c>
      <c r="AK1996" t="s">
        <v>81</v>
      </c>
      <c r="AL1996" t="s">
        <v>1301</v>
      </c>
      <c r="AN1996" s="59" t="s">
        <v>81</v>
      </c>
      <c r="AP1996" s="59" t="s">
        <v>11620</v>
      </c>
      <c r="BA1996" t="s">
        <v>5542</v>
      </c>
      <c r="BB1996" t="s">
        <v>44</v>
      </c>
      <c r="BY1996" t="s">
        <v>6751</v>
      </c>
      <c r="BZ1996" t="s">
        <v>14505</v>
      </c>
    </row>
    <row r="1997" spans="12:78" x14ac:dyDescent="0.25">
      <c r="L1997" s="8"/>
      <c r="M1997" s="8"/>
      <c r="N1997" s="8"/>
      <c r="O1997" s="8"/>
      <c r="AE1997" t="s">
        <v>81</v>
      </c>
      <c r="AF1997" t="s">
        <v>81</v>
      </c>
      <c r="AG1997" t="s">
        <v>81</v>
      </c>
      <c r="AH1997" t="s">
        <v>81</v>
      </c>
      <c r="AI1997" t="s">
        <v>1299</v>
      </c>
      <c r="AK1997" t="s">
        <v>81</v>
      </c>
      <c r="AL1997" t="s">
        <v>1301</v>
      </c>
      <c r="AN1997" s="59" t="s">
        <v>81</v>
      </c>
      <c r="AP1997" s="59" t="s">
        <v>11621</v>
      </c>
      <c r="BA1997" t="s">
        <v>5543</v>
      </c>
      <c r="BB1997" t="s">
        <v>44</v>
      </c>
      <c r="BY1997" t="s">
        <v>4167</v>
      </c>
      <c r="BZ1997" t="s">
        <v>14505</v>
      </c>
    </row>
    <row r="1998" spans="12:78" x14ac:dyDescent="0.25">
      <c r="L1998" s="8"/>
      <c r="M1998" s="8"/>
      <c r="N1998" s="8"/>
      <c r="O1998" s="8"/>
      <c r="AE1998" t="s">
        <v>81</v>
      </c>
      <c r="AF1998" t="s">
        <v>81</v>
      </c>
      <c r="AG1998" t="s">
        <v>81</v>
      </c>
      <c r="AH1998" t="s">
        <v>81</v>
      </c>
      <c r="AI1998" t="s">
        <v>1299</v>
      </c>
      <c r="AK1998" t="s">
        <v>81</v>
      </c>
      <c r="AL1998" t="s">
        <v>1301</v>
      </c>
      <c r="AN1998" s="59" t="s">
        <v>81</v>
      </c>
      <c r="AP1998" s="59" t="s">
        <v>11622</v>
      </c>
      <c r="BA1998" t="s">
        <v>5544</v>
      </c>
      <c r="BB1998" t="s">
        <v>44</v>
      </c>
      <c r="BY1998" t="s">
        <v>6761</v>
      </c>
      <c r="BZ1998" t="s">
        <v>14505</v>
      </c>
    </row>
    <row r="1999" spans="12:78" x14ac:dyDescent="0.25">
      <c r="L1999" s="8"/>
      <c r="M1999" s="8"/>
      <c r="N1999" s="8"/>
      <c r="O1999" s="8"/>
      <c r="AE1999" t="s">
        <v>81</v>
      </c>
      <c r="AF1999" t="s">
        <v>81</v>
      </c>
      <c r="AG1999" t="s">
        <v>81</v>
      </c>
      <c r="AH1999" t="s">
        <v>81</v>
      </c>
      <c r="AI1999" t="s">
        <v>1299</v>
      </c>
      <c r="AK1999" t="s">
        <v>81</v>
      </c>
      <c r="AL1999" t="s">
        <v>1301</v>
      </c>
      <c r="AN1999" s="59" t="s">
        <v>81</v>
      </c>
      <c r="AP1999" s="59" t="s">
        <v>11623</v>
      </c>
      <c r="BA1999" t="s">
        <v>5545</v>
      </c>
      <c r="BB1999" t="s">
        <v>44</v>
      </c>
      <c r="BY1999" t="s">
        <v>5008</v>
      </c>
      <c r="BZ1999" t="s">
        <v>14505</v>
      </c>
    </row>
    <row r="2000" spans="12:78" x14ac:dyDescent="0.25">
      <c r="L2000" s="8"/>
      <c r="M2000" s="8"/>
      <c r="N2000" s="8"/>
      <c r="O2000" s="8"/>
      <c r="AE2000" t="s">
        <v>81</v>
      </c>
      <c r="AF2000" t="s">
        <v>81</v>
      </c>
      <c r="AG2000" t="s">
        <v>81</v>
      </c>
      <c r="AH2000" t="s">
        <v>81</v>
      </c>
      <c r="AI2000" t="s">
        <v>1299</v>
      </c>
      <c r="AK2000" t="s">
        <v>81</v>
      </c>
      <c r="AL2000" t="s">
        <v>1301</v>
      </c>
      <c r="AN2000" s="59" t="s">
        <v>81</v>
      </c>
      <c r="AP2000" s="59" t="s">
        <v>11624</v>
      </c>
      <c r="BA2000" t="s">
        <v>5546</v>
      </c>
      <c r="BB2000" t="s">
        <v>44</v>
      </c>
      <c r="BY2000" t="s">
        <v>4188</v>
      </c>
      <c r="BZ2000" t="s">
        <v>14505</v>
      </c>
    </row>
    <row r="2001" spans="12:78" x14ac:dyDescent="0.25">
      <c r="L2001" s="8"/>
      <c r="M2001" s="8"/>
      <c r="N2001" s="8"/>
      <c r="O2001" s="8"/>
      <c r="AE2001" t="s">
        <v>81</v>
      </c>
      <c r="AF2001" t="s">
        <v>81</v>
      </c>
      <c r="AG2001" t="s">
        <v>81</v>
      </c>
      <c r="AH2001" t="s">
        <v>81</v>
      </c>
      <c r="AI2001" t="s">
        <v>1299</v>
      </c>
      <c r="AK2001" t="s">
        <v>81</v>
      </c>
      <c r="AL2001" t="s">
        <v>1301</v>
      </c>
      <c r="AN2001" s="59" t="s">
        <v>81</v>
      </c>
      <c r="AP2001" s="59" t="s">
        <v>11625</v>
      </c>
      <c r="BA2001" t="s">
        <v>5547</v>
      </c>
      <c r="BB2001" t="s">
        <v>44</v>
      </c>
      <c r="BY2001" t="s">
        <v>6739</v>
      </c>
      <c r="BZ2001" t="s">
        <v>14505</v>
      </c>
    </row>
    <row r="2002" spans="12:78" x14ac:dyDescent="0.25">
      <c r="L2002" s="8"/>
      <c r="M2002" s="8"/>
      <c r="N2002" s="8"/>
      <c r="O2002" s="8"/>
      <c r="AE2002" t="s">
        <v>81</v>
      </c>
      <c r="AF2002" t="s">
        <v>81</v>
      </c>
      <c r="AG2002" t="s">
        <v>81</v>
      </c>
      <c r="AH2002" t="s">
        <v>81</v>
      </c>
      <c r="AI2002" t="s">
        <v>1299</v>
      </c>
      <c r="AK2002" t="s">
        <v>81</v>
      </c>
      <c r="AL2002" t="s">
        <v>1301</v>
      </c>
      <c r="AN2002" s="59" t="s">
        <v>81</v>
      </c>
      <c r="AP2002" s="59" t="s">
        <v>11626</v>
      </c>
      <c r="BA2002" t="s">
        <v>5548</v>
      </c>
      <c r="BB2002" t="s">
        <v>44</v>
      </c>
      <c r="BY2002" t="s">
        <v>2088</v>
      </c>
      <c r="BZ2002" t="s">
        <v>14505</v>
      </c>
    </row>
    <row r="2003" spans="12:78" x14ac:dyDescent="0.25">
      <c r="L2003" s="8"/>
      <c r="M2003" s="8"/>
      <c r="N2003" s="8"/>
      <c r="O2003" s="8"/>
      <c r="AE2003" t="s">
        <v>81</v>
      </c>
      <c r="AF2003" t="s">
        <v>81</v>
      </c>
      <c r="AG2003" t="s">
        <v>81</v>
      </c>
      <c r="AH2003" t="s">
        <v>81</v>
      </c>
      <c r="AI2003" t="s">
        <v>1299</v>
      </c>
      <c r="AK2003" t="s">
        <v>81</v>
      </c>
      <c r="AL2003" t="s">
        <v>1301</v>
      </c>
      <c r="AN2003" s="59" t="s">
        <v>81</v>
      </c>
      <c r="AP2003" s="59" t="s">
        <v>11627</v>
      </c>
      <c r="BA2003" t="s">
        <v>5549</v>
      </c>
      <c r="BB2003" t="s">
        <v>44</v>
      </c>
      <c r="BY2003" t="s">
        <v>4163</v>
      </c>
      <c r="BZ2003" t="s">
        <v>14505</v>
      </c>
    </row>
    <row r="2004" spans="12:78" x14ac:dyDescent="0.25">
      <c r="AE2004" t="s">
        <v>81</v>
      </c>
      <c r="AF2004" t="s">
        <v>81</v>
      </c>
      <c r="AG2004" t="s">
        <v>81</v>
      </c>
      <c r="AH2004" t="s">
        <v>81</v>
      </c>
      <c r="AI2004" t="s">
        <v>1299</v>
      </c>
      <c r="AK2004" t="s">
        <v>81</v>
      </c>
      <c r="AL2004" t="s">
        <v>1301</v>
      </c>
      <c r="AN2004" s="59" t="s">
        <v>81</v>
      </c>
      <c r="AP2004" s="59" t="s">
        <v>11628</v>
      </c>
      <c r="BA2004" t="s">
        <v>1818</v>
      </c>
      <c r="BB2004" t="s">
        <v>44</v>
      </c>
      <c r="BY2004" t="s">
        <v>5021</v>
      </c>
      <c r="BZ2004" t="s">
        <v>14505</v>
      </c>
    </row>
    <row r="2005" spans="12:78" x14ac:dyDescent="0.25">
      <c r="AE2005" t="s">
        <v>81</v>
      </c>
      <c r="AF2005" t="s">
        <v>81</v>
      </c>
      <c r="AG2005" t="s">
        <v>81</v>
      </c>
      <c r="AH2005" t="s">
        <v>81</v>
      </c>
      <c r="AI2005" t="s">
        <v>1299</v>
      </c>
      <c r="AK2005" t="s">
        <v>81</v>
      </c>
      <c r="AL2005" t="s">
        <v>1301</v>
      </c>
      <c r="AN2005" s="59" t="s">
        <v>81</v>
      </c>
      <c r="AP2005" s="59" t="s">
        <v>11629</v>
      </c>
      <c r="BA2005" t="s">
        <v>1822</v>
      </c>
      <c r="BB2005" t="s">
        <v>44</v>
      </c>
      <c r="BY2005" t="s">
        <v>4991</v>
      </c>
      <c r="BZ2005" t="s">
        <v>14505</v>
      </c>
    </row>
    <row r="2006" spans="12:78" x14ac:dyDescent="0.25">
      <c r="AE2006" t="s">
        <v>81</v>
      </c>
      <c r="AF2006" t="s">
        <v>81</v>
      </c>
      <c r="AG2006" t="s">
        <v>81</v>
      </c>
      <c r="AH2006" t="s">
        <v>81</v>
      </c>
      <c r="AI2006" t="s">
        <v>1299</v>
      </c>
      <c r="AK2006" t="s">
        <v>81</v>
      </c>
      <c r="AL2006" t="s">
        <v>1301</v>
      </c>
      <c r="AN2006" s="59" t="s">
        <v>81</v>
      </c>
      <c r="AP2006" s="59" t="s">
        <v>11630</v>
      </c>
      <c r="BA2006" t="s">
        <v>5550</v>
      </c>
      <c r="BB2006" t="s">
        <v>44</v>
      </c>
      <c r="BY2006" t="s">
        <v>4161</v>
      </c>
      <c r="BZ2006" t="s">
        <v>14505</v>
      </c>
    </row>
    <row r="2007" spans="12:78" x14ac:dyDescent="0.25">
      <c r="AE2007" t="s">
        <v>81</v>
      </c>
      <c r="AF2007" t="s">
        <v>81</v>
      </c>
      <c r="AG2007" t="s">
        <v>81</v>
      </c>
      <c r="AH2007" t="s">
        <v>81</v>
      </c>
      <c r="AI2007" t="s">
        <v>1299</v>
      </c>
      <c r="AK2007" t="s">
        <v>81</v>
      </c>
      <c r="AL2007" t="s">
        <v>1301</v>
      </c>
      <c r="AN2007" s="59" t="s">
        <v>81</v>
      </c>
      <c r="AP2007" s="59" t="s">
        <v>11631</v>
      </c>
      <c r="BA2007" t="s">
        <v>45</v>
      </c>
      <c r="BB2007" t="s">
        <v>44</v>
      </c>
      <c r="BY2007" t="s">
        <v>5062</v>
      </c>
      <c r="BZ2007" t="s">
        <v>14505</v>
      </c>
    </row>
    <row r="2008" spans="12:78" x14ac:dyDescent="0.25">
      <c r="AE2008" t="s">
        <v>81</v>
      </c>
      <c r="AF2008" t="s">
        <v>81</v>
      </c>
      <c r="AG2008" t="s">
        <v>81</v>
      </c>
      <c r="AH2008" t="s">
        <v>81</v>
      </c>
      <c r="AI2008" t="s">
        <v>1299</v>
      </c>
      <c r="AK2008" t="s">
        <v>81</v>
      </c>
      <c r="AL2008" t="s">
        <v>1301</v>
      </c>
      <c r="AN2008" s="59" t="s">
        <v>81</v>
      </c>
      <c r="AP2008" s="59" t="s">
        <v>11632</v>
      </c>
      <c r="BA2008" t="s">
        <v>46</v>
      </c>
      <c r="BB2008" t="s">
        <v>44</v>
      </c>
      <c r="BY2008" t="s">
        <v>4984</v>
      </c>
      <c r="BZ2008" t="s">
        <v>14505</v>
      </c>
    </row>
    <row r="2009" spans="12:78" x14ac:dyDescent="0.25">
      <c r="AE2009" t="s">
        <v>81</v>
      </c>
      <c r="AF2009" t="s">
        <v>81</v>
      </c>
      <c r="AG2009" t="s">
        <v>81</v>
      </c>
      <c r="AH2009" t="s">
        <v>81</v>
      </c>
      <c r="AI2009" t="s">
        <v>1299</v>
      </c>
      <c r="AK2009" t="s">
        <v>81</v>
      </c>
      <c r="AL2009" t="s">
        <v>1301</v>
      </c>
      <c r="AN2009" s="59" t="s">
        <v>81</v>
      </c>
      <c r="AP2009" s="59" t="s">
        <v>11633</v>
      </c>
      <c r="BA2009" t="s">
        <v>5551</v>
      </c>
      <c r="BB2009" t="s">
        <v>44</v>
      </c>
      <c r="BY2009" t="s">
        <v>4985</v>
      </c>
      <c r="BZ2009" t="s">
        <v>14505</v>
      </c>
    </row>
    <row r="2010" spans="12:78" x14ac:dyDescent="0.25">
      <c r="AE2010" t="s">
        <v>81</v>
      </c>
      <c r="AF2010" t="s">
        <v>81</v>
      </c>
      <c r="AG2010" t="s">
        <v>81</v>
      </c>
      <c r="AH2010" t="s">
        <v>81</v>
      </c>
      <c r="AI2010" t="s">
        <v>1299</v>
      </c>
      <c r="AK2010" t="s">
        <v>81</v>
      </c>
      <c r="AL2010" t="s">
        <v>1301</v>
      </c>
      <c r="AN2010" s="59" t="s">
        <v>81</v>
      </c>
      <c r="AP2010" s="59" t="s">
        <v>11634</v>
      </c>
      <c r="BA2010" t="s">
        <v>5552</v>
      </c>
      <c r="BB2010" t="s">
        <v>44</v>
      </c>
      <c r="BY2010" t="s">
        <v>4162</v>
      </c>
      <c r="BZ2010" t="s">
        <v>14505</v>
      </c>
    </row>
    <row r="2011" spans="12:78" x14ac:dyDescent="0.25">
      <c r="AE2011" t="s">
        <v>12274</v>
      </c>
      <c r="AF2011" t="s">
        <v>81</v>
      </c>
      <c r="AG2011" t="s">
        <v>81</v>
      </c>
      <c r="AH2011" t="s">
        <v>81</v>
      </c>
      <c r="AI2011" t="s">
        <v>1299</v>
      </c>
      <c r="AK2011" t="s">
        <v>81</v>
      </c>
      <c r="AL2011" t="s">
        <v>1301</v>
      </c>
      <c r="AN2011" s="59" t="s">
        <v>12285</v>
      </c>
      <c r="AP2011" s="59" t="s">
        <v>11635</v>
      </c>
      <c r="BA2011" t="s">
        <v>5553</v>
      </c>
      <c r="BB2011" t="s">
        <v>44</v>
      </c>
      <c r="BY2011" t="s">
        <v>4648</v>
      </c>
      <c r="BZ2011" t="s">
        <v>14505</v>
      </c>
    </row>
    <row r="2012" spans="12:78" x14ac:dyDescent="0.25">
      <c r="AN2012" s="59" t="s">
        <v>81</v>
      </c>
      <c r="AP2012" s="59" t="s">
        <v>11636</v>
      </c>
      <c r="BA2012" t="s">
        <v>5554</v>
      </c>
      <c r="BB2012" t="s">
        <v>44</v>
      </c>
      <c r="BY2012" t="s">
        <v>4657</v>
      </c>
      <c r="BZ2012" t="s">
        <v>14505</v>
      </c>
    </row>
    <row r="2013" spans="12:78" x14ac:dyDescent="0.25">
      <c r="AN2013" s="59" t="s">
        <v>81</v>
      </c>
      <c r="AP2013" s="59" t="s">
        <v>11637</v>
      </c>
      <c r="BA2013" t="s">
        <v>5555</v>
      </c>
      <c r="BB2013" t="s">
        <v>44</v>
      </c>
      <c r="BY2013" t="s">
        <v>4666</v>
      </c>
      <c r="BZ2013" t="s">
        <v>14505</v>
      </c>
    </row>
    <row r="2014" spans="12:78" x14ac:dyDescent="0.25">
      <c r="AN2014" s="59" t="s">
        <v>81</v>
      </c>
      <c r="AP2014" s="59" t="s">
        <v>11638</v>
      </c>
      <c r="BA2014" t="s">
        <v>5556</v>
      </c>
      <c r="BB2014" t="s">
        <v>44</v>
      </c>
      <c r="BY2014" t="s">
        <v>4652</v>
      </c>
      <c r="BZ2014" t="s">
        <v>14505</v>
      </c>
    </row>
    <row r="2015" spans="12:78" x14ac:dyDescent="0.25">
      <c r="AE2015" t="s">
        <v>1861</v>
      </c>
      <c r="AF2015" t="s">
        <v>86</v>
      </c>
      <c r="AG2015" t="s">
        <v>87</v>
      </c>
      <c r="AH2015" t="s">
        <v>1862</v>
      </c>
      <c r="AI2015" t="s">
        <v>89</v>
      </c>
      <c r="AK2015" t="s">
        <v>1863</v>
      </c>
      <c r="AL2015" t="s">
        <v>91</v>
      </c>
      <c r="AN2015" s="59" t="s">
        <v>12296</v>
      </c>
      <c r="AP2015" s="59" t="s">
        <v>11639</v>
      </c>
      <c r="BA2015" t="s">
        <v>5557</v>
      </c>
      <c r="BB2015" t="s">
        <v>44</v>
      </c>
      <c r="BY2015" t="s">
        <v>4178</v>
      </c>
      <c r="BZ2015" t="s">
        <v>14505</v>
      </c>
    </row>
    <row r="2016" spans="12:78" x14ac:dyDescent="0.25">
      <c r="AE2016" t="s">
        <v>81</v>
      </c>
      <c r="AF2016" t="s">
        <v>92</v>
      </c>
      <c r="AG2016" t="s">
        <v>93</v>
      </c>
      <c r="AH2016" t="s">
        <v>1864</v>
      </c>
      <c r="AI2016" t="s">
        <v>89</v>
      </c>
      <c r="AK2016" t="s">
        <v>1865</v>
      </c>
      <c r="AL2016" t="s">
        <v>91</v>
      </c>
      <c r="AN2016" s="59" t="s">
        <v>12296</v>
      </c>
      <c r="AP2016" s="59" t="s">
        <v>11640</v>
      </c>
      <c r="BA2016" t="s">
        <v>5558</v>
      </c>
      <c r="BB2016" t="s">
        <v>44</v>
      </c>
      <c r="BY2016" t="s">
        <v>6740</v>
      </c>
      <c r="BZ2016" t="s">
        <v>14505</v>
      </c>
    </row>
    <row r="2017" spans="31:78" x14ac:dyDescent="0.25">
      <c r="AE2017" t="s">
        <v>81</v>
      </c>
      <c r="AF2017" t="s">
        <v>96</v>
      </c>
      <c r="AG2017" t="s">
        <v>97</v>
      </c>
      <c r="AH2017" t="s">
        <v>1866</v>
      </c>
      <c r="AI2017" t="s">
        <v>89</v>
      </c>
      <c r="AK2017" t="s">
        <v>1867</v>
      </c>
      <c r="AL2017" t="s">
        <v>91</v>
      </c>
      <c r="AN2017" s="59" t="s">
        <v>12296</v>
      </c>
      <c r="AP2017" s="59" t="s">
        <v>11641</v>
      </c>
      <c r="BA2017" t="s">
        <v>5559</v>
      </c>
      <c r="BB2017" t="s">
        <v>44</v>
      </c>
      <c r="BY2017" t="s">
        <v>2010</v>
      </c>
      <c r="BZ2017" t="s">
        <v>14505</v>
      </c>
    </row>
    <row r="2018" spans="31:78" x14ac:dyDescent="0.25">
      <c r="AE2018" t="s">
        <v>81</v>
      </c>
      <c r="AF2018" t="s">
        <v>100</v>
      </c>
      <c r="AG2018" t="s">
        <v>101</v>
      </c>
      <c r="AH2018" t="s">
        <v>1868</v>
      </c>
      <c r="AI2018" t="s">
        <v>89</v>
      </c>
      <c r="AK2018" t="s">
        <v>1869</v>
      </c>
      <c r="AL2018" t="s">
        <v>91</v>
      </c>
      <c r="AN2018" s="59" t="s">
        <v>12296</v>
      </c>
      <c r="AP2018" s="59" t="s">
        <v>11642</v>
      </c>
      <c r="BA2018" t="s">
        <v>5560</v>
      </c>
      <c r="BB2018" t="s">
        <v>44</v>
      </c>
      <c r="BY2018" t="s">
        <v>4667</v>
      </c>
      <c r="BZ2018" t="s">
        <v>14505</v>
      </c>
    </row>
    <row r="2019" spans="31:78" x14ac:dyDescent="0.25">
      <c r="AE2019" t="s">
        <v>81</v>
      </c>
      <c r="AF2019" t="s">
        <v>104</v>
      </c>
      <c r="AG2019" t="s">
        <v>105</v>
      </c>
      <c r="AH2019" t="s">
        <v>1870</v>
      </c>
      <c r="AI2019" t="s">
        <v>89</v>
      </c>
      <c r="AK2019" t="s">
        <v>1871</v>
      </c>
      <c r="AL2019" t="s">
        <v>91</v>
      </c>
      <c r="AN2019" s="59" t="s">
        <v>12296</v>
      </c>
      <c r="AP2019" s="59" t="s">
        <v>11643</v>
      </c>
      <c r="BA2019" t="s">
        <v>1721</v>
      </c>
      <c r="BB2019" t="s">
        <v>44</v>
      </c>
      <c r="BY2019" t="s">
        <v>5024</v>
      </c>
      <c r="BZ2019" t="s">
        <v>14505</v>
      </c>
    </row>
    <row r="2020" spans="31:78" x14ac:dyDescent="0.25">
      <c r="AE2020" t="s">
        <v>81</v>
      </c>
      <c r="AF2020" t="s">
        <v>108</v>
      </c>
      <c r="AG2020" t="s">
        <v>109</v>
      </c>
      <c r="AH2020" t="s">
        <v>1872</v>
      </c>
      <c r="AI2020" t="s">
        <v>89</v>
      </c>
      <c r="AK2020" t="s">
        <v>1873</v>
      </c>
      <c r="AL2020" t="s">
        <v>91</v>
      </c>
      <c r="AN2020" s="59" t="s">
        <v>12296</v>
      </c>
      <c r="AP2020" s="59" t="s">
        <v>11644</v>
      </c>
      <c r="BA2020" t="s">
        <v>5561</v>
      </c>
      <c r="BB2020" t="s">
        <v>44</v>
      </c>
      <c r="BY2020" t="s">
        <v>1989</v>
      </c>
      <c r="BZ2020" t="s">
        <v>14505</v>
      </c>
    </row>
    <row r="2021" spans="31:78" x14ac:dyDescent="0.25">
      <c r="AE2021" t="s">
        <v>81</v>
      </c>
      <c r="AF2021" t="s">
        <v>1874</v>
      </c>
      <c r="AG2021" t="s">
        <v>1875</v>
      </c>
      <c r="AH2021" t="s">
        <v>1876</v>
      </c>
      <c r="AI2021" t="s">
        <v>89</v>
      </c>
      <c r="AK2021" t="s">
        <v>1877</v>
      </c>
      <c r="AL2021" t="s">
        <v>91</v>
      </c>
      <c r="AN2021" s="59" t="s">
        <v>12296</v>
      </c>
      <c r="AP2021" s="59" t="s">
        <v>11645</v>
      </c>
      <c r="BA2021" t="s">
        <v>5562</v>
      </c>
      <c r="BB2021" t="s">
        <v>44</v>
      </c>
      <c r="BY2021" t="s">
        <v>6356</v>
      </c>
      <c r="BZ2021" t="s">
        <v>14505</v>
      </c>
    </row>
    <row r="2022" spans="31:78" x14ac:dyDescent="0.25">
      <c r="AE2022" t="s">
        <v>81</v>
      </c>
      <c r="AF2022" t="s">
        <v>1878</v>
      </c>
      <c r="AG2022" t="s">
        <v>1879</v>
      </c>
      <c r="AH2022" t="s">
        <v>1880</v>
      </c>
      <c r="AI2022" t="s">
        <v>89</v>
      </c>
      <c r="AK2022" t="s">
        <v>1881</v>
      </c>
      <c r="AL2022" t="s">
        <v>91</v>
      </c>
      <c r="AN2022" s="59" t="s">
        <v>12296</v>
      </c>
      <c r="AP2022" s="59" t="s">
        <v>11646</v>
      </c>
      <c r="BA2022" t="s">
        <v>5563</v>
      </c>
      <c r="BB2022" t="s">
        <v>44</v>
      </c>
      <c r="BY2022" t="s">
        <v>5019</v>
      </c>
      <c r="BZ2022" t="s">
        <v>14505</v>
      </c>
    </row>
    <row r="2023" spans="31:78" x14ac:dyDescent="0.25">
      <c r="AE2023" t="s">
        <v>81</v>
      </c>
      <c r="AF2023" t="s">
        <v>1882</v>
      </c>
      <c r="AG2023" t="s">
        <v>1883</v>
      </c>
      <c r="AH2023" t="s">
        <v>1884</v>
      </c>
      <c r="AI2023" t="s">
        <v>89</v>
      </c>
      <c r="AK2023" t="s">
        <v>1885</v>
      </c>
      <c r="AL2023" t="s">
        <v>91</v>
      </c>
      <c r="AN2023" s="59" t="s">
        <v>12296</v>
      </c>
      <c r="AP2023" s="59" t="s">
        <v>11647</v>
      </c>
      <c r="BA2023" t="s">
        <v>5564</v>
      </c>
      <c r="BB2023" t="s">
        <v>44</v>
      </c>
      <c r="BY2023" t="s">
        <v>6750</v>
      </c>
      <c r="BZ2023" t="s">
        <v>14505</v>
      </c>
    </row>
    <row r="2024" spans="31:78" x14ac:dyDescent="0.25">
      <c r="AE2024" t="s">
        <v>81</v>
      </c>
      <c r="AF2024" t="s">
        <v>1886</v>
      </c>
      <c r="AG2024" t="s">
        <v>1887</v>
      </c>
      <c r="AH2024" t="s">
        <v>1888</v>
      </c>
      <c r="AI2024" t="s">
        <v>89</v>
      </c>
      <c r="AK2024" t="s">
        <v>1889</v>
      </c>
      <c r="AL2024" t="s">
        <v>91</v>
      </c>
      <c r="AN2024" s="59" t="s">
        <v>12296</v>
      </c>
      <c r="AP2024" s="59" t="s">
        <v>11648</v>
      </c>
      <c r="BA2024" t="s">
        <v>5565</v>
      </c>
      <c r="BB2024" t="s">
        <v>44</v>
      </c>
      <c r="BY2024" t="s">
        <v>4677</v>
      </c>
      <c r="BZ2024" t="s">
        <v>14505</v>
      </c>
    </row>
    <row r="2025" spans="31:78" x14ac:dyDescent="0.25">
      <c r="AE2025" t="s">
        <v>81</v>
      </c>
      <c r="AF2025" t="s">
        <v>1890</v>
      </c>
      <c r="AG2025" t="s">
        <v>1891</v>
      </c>
      <c r="AH2025" t="s">
        <v>1892</v>
      </c>
      <c r="AI2025" t="s">
        <v>89</v>
      </c>
      <c r="AK2025" t="s">
        <v>1893</v>
      </c>
      <c r="AL2025" t="s">
        <v>91</v>
      </c>
      <c r="AN2025" s="59" t="s">
        <v>12296</v>
      </c>
      <c r="AP2025" s="59" t="s">
        <v>11649</v>
      </c>
      <c r="BA2025" t="s">
        <v>5566</v>
      </c>
      <c r="BB2025" t="s">
        <v>44</v>
      </c>
      <c r="BY2025" t="s">
        <v>4189</v>
      </c>
      <c r="BZ2025" t="s">
        <v>14505</v>
      </c>
    </row>
    <row r="2026" spans="31:78" x14ac:dyDescent="0.25">
      <c r="AE2026" t="s">
        <v>81</v>
      </c>
      <c r="AF2026" t="s">
        <v>8077</v>
      </c>
      <c r="AG2026" t="s">
        <v>5048</v>
      </c>
      <c r="AH2026" t="s">
        <v>8078</v>
      </c>
      <c r="AI2026" t="s">
        <v>89</v>
      </c>
      <c r="AK2026" t="s">
        <v>8079</v>
      </c>
      <c r="AL2026" t="s">
        <v>91</v>
      </c>
      <c r="AN2026" s="59" t="s">
        <v>12296</v>
      </c>
      <c r="AP2026" s="59" t="s">
        <v>11650</v>
      </c>
      <c r="BA2026" t="s">
        <v>5567</v>
      </c>
      <c r="BB2026" t="s">
        <v>44</v>
      </c>
      <c r="BY2026" t="s">
        <v>2133</v>
      </c>
      <c r="BZ2026" t="s">
        <v>14505</v>
      </c>
    </row>
    <row r="2027" spans="31:78" x14ac:dyDescent="0.25">
      <c r="AE2027" t="s">
        <v>81</v>
      </c>
      <c r="AF2027" t="s">
        <v>8080</v>
      </c>
      <c r="AG2027" t="s">
        <v>4998</v>
      </c>
      <c r="AH2027" t="s">
        <v>8081</v>
      </c>
      <c r="AI2027" t="s">
        <v>89</v>
      </c>
      <c r="AK2027" t="s">
        <v>8082</v>
      </c>
      <c r="AL2027" t="s">
        <v>91</v>
      </c>
      <c r="AN2027" s="59" t="s">
        <v>12296</v>
      </c>
      <c r="AP2027" s="59" t="s">
        <v>11651</v>
      </c>
      <c r="BA2027" t="s">
        <v>5568</v>
      </c>
      <c r="BB2027" t="s">
        <v>44</v>
      </c>
      <c r="BY2027" t="s">
        <v>5026</v>
      </c>
      <c r="BZ2027" t="s">
        <v>14505</v>
      </c>
    </row>
    <row r="2028" spans="31:78" x14ac:dyDescent="0.25">
      <c r="AE2028" t="s">
        <v>81</v>
      </c>
      <c r="AF2028" t="s">
        <v>8083</v>
      </c>
      <c r="AG2028" t="s">
        <v>5051</v>
      </c>
      <c r="AH2028" t="s">
        <v>8084</v>
      </c>
      <c r="AI2028" t="s">
        <v>89</v>
      </c>
      <c r="AK2028" t="s">
        <v>8085</v>
      </c>
      <c r="AL2028" t="s">
        <v>91</v>
      </c>
      <c r="AN2028" s="59" t="s">
        <v>12296</v>
      </c>
      <c r="AP2028" s="59" t="s">
        <v>11652</v>
      </c>
      <c r="BA2028" t="s">
        <v>5569</v>
      </c>
      <c r="BB2028" t="s">
        <v>44</v>
      </c>
      <c r="BY2028" t="s">
        <v>2187</v>
      </c>
      <c r="BZ2028" t="s">
        <v>14505</v>
      </c>
    </row>
    <row r="2029" spans="31:78" x14ac:dyDescent="0.25">
      <c r="AE2029" t="s">
        <v>81</v>
      </c>
      <c r="AF2029" t="s">
        <v>8086</v>
      </c>
      <c r="AG2029" t="s">
        <v>5069</v>
      </c>
      <c r="AH2029" t="s">
        <v>8087</v>
      </c>
      <c r="AI2029" t="s">
        <v>89</v>
      </c>
      <c r="AK2029" t="s">
        <v>8088</v>
      </c>
      <c r="AL2029" t="s">
        <v>91</v>
      </c>
      <c r="AN2029" s="59" t="s">
        <v>12296</v>
      </c>
      <c r="AP2029" s="59" t="s">
        <v>11653</v>
      </c>
      <c r="BA2029" t="s">
        <v>5570</v>
      </c>
      <c r="BB2029" t="s">
        <v>44</v>
      </c>
      <c r="BY2029" t="s">
        <v>2014</v>
      </c>
      <c r="BZ2029" t="s">
        <v>14505</v>
      </c>
    </row>
    <row r="2030" spans="31:78" x14ac:dyDescent="0.25">
      <c r="AE2030" t="s">
        <v>81</v>
      </c>
      <c r="AF2030" t="s">
        <v>81</v>
      </c>
      <c r="AG2030" t="s">
        <v>81</v>
      </c>
      <c r="AH2030" t="s">
        <v>81</v>
      </c>
      <c r="AI2030" t="s">
        <v>89</v>
      </c>
      <c r="AK2030" t="s">
        <v>81</v>
      </c>
      <c r="AL2030" t="s">
        <v>91</v>
      </c>
      <c r="AN2030" s="59" t="s">
        <v>12296</v>
      </c>
      <c r="AP2030" s="59" t="s">
        <v>11654</v>
      </c>
      <c r="BA2030" t="s">
        <v>5571</v>
      </c>
      <c r="BB2030" t="s">
        <v>44</v>
      </c>
      <c r="BY2030" t="s">
        <v>4166</v>
      </c>
      <c r="BZ2030" t="s">
        <v>14505</v>
      </c>
    </row>
    <row r="2031" spans="31:78" x14ac:dyDescent="0.25">
      <c r="AE2031" t="s">
        <v>81</v>
      </c>
      <c r="AF2031" t="s">
        <v>154</v>
      </c>
      <c r="AG2031" t="s">
        <v>155</v>
      </c>
      <c r="AH2031" t="s">
        <v>1894</v>
      </c>
      <c r="AI2031" t="s">
        <v>89</v>
      </c>
      <c r="AK2031" t="s">
        <v>81</v>
      </c>
      <c r="AL2031" t="s">
        <v>91</v>
      </c>
      <c r="AN2031" s="59" t="s">
        <v>12296</v>
      </c>
      <c r="AP2031" s="59" t="s">
        <v>11655</v>
      </c>
      <c r="BA2031" t="s">
        <v>5572</v>
      </c>
      <c r="BB2031" t="s">
        <v>44</v>
      </c>
      <c r="BY2031" t="s">
        <v>4671</v>
      </c>
      <c r="BZ2031" t="s">
        <v>14505</v>
      </c>
    </row>
    <row r="2032" spans="31:78" x14ac:dyDescent="0.25">
      <c r="AE2032" t="s">
        <v>1895</v>
      </c>
      <c r="AF2032" t="s">
        <v>86</v>
      </c>
      <c r="AG2032" t="s">
        <v>87</v>
      </c>
      <c r="AH2032" t="s">
        <v>1896</v>
      </c>
      <c r="AI2032" t="s">
        <v>89</v>
      </c>
      <c r="AK2032" t="s">
        <v>1897</v>
      </c>
      <c r="AL2032" t="s">
        <v>91</v>
      </c>
      <c r="AN2032" s="59" t="s">
        <v>8089</v>
      </c>
      <c r="AP2032" s="59" t="s">
        <v>11656</v>
      </c>
      <c r="BA2032">
        <v>15251</v>
      </c>
      <c r="BB2032" t="s">
        <v>44</v>
      </c>
      <c r="BY2032" t="s">
        <v>4661</v>
      </c>
      <c r="BZ2032" t="s">
        <v>14505</v>
      </c>
    </row>
    <row r="2033" spans="31:78" x14ac:dyDescent="0.25">
      <c r="AE2033" t="s">
        <v>81</v>
      </c>
      <c r="AF2033" t="s">
        <v>92</v>
      </c>
      <c r="AG2033" t="s">
        <v>93</v>
      </c>
      <c r="AH2033" t="s">
        <v>1898</v>
      </c>
      <c r="AI2033" t="s">
        <v>89</v>
      </c>
      <c r="AK2033" t="s">
        <v>1899</v>
      </c>
      <c r="AL2033" t="s">
        <v>91</v>
      </c>
      <c r="AN2033" s="59" t="s">
        <v>8089</v>
      </c>
      <c r="AP2033" s="59" t="s">
        <v>11657</v>
      </c>
      <c r="BA2033" t="s">
        <v>5573</v>
      </c>
      <c r="BB2033" t="s">
        <v>44</v>
      </c>
      <c r="BY2033" t="s">
        <v>2117</v>
      </c>
      <c r="BZ2033" t="s">
        <v>14505</v>
      </c>
    </row>
    <row r="2034" spans="31:78" x14ac:dyDescent="0.25">
      <c r="AE2034" t="s">
        <v>81</v>
      </c>
      <c r="AF2034" t="s">
        <v>96</v>
      </c>
      <c r="AG2034" t="s">
        <v>97</v>
      </c>
      <c r="AH2034" t="s">
        <v>1900</v>
      </c>
      <c r="AI2034" t="s">
        <v>89</v>
      </c>
      <c r="AK2034" t="s">
        <v>1901</v>
      </c>
      <c r="AL2034" t="s">
        <v>91</v>
      </c>
      <c r="AN2034" s="59" t="s">
        <v>8089</v>
      </c>
      <c r="AP2034" s="59" t="s">
        <v>11658</v>
      </c>
      <c r="BA2034" t="s">
        <v>47</v>
      </c>
      <c r="BB2034" t="s">
        <v>44</v>
      </c>
      <c r="BY2034" t="s">
        <v>6768</v>
      </c>
      <c r="BZ2034" t="s">
        <v>14505</v>
      </c>
    </row>
    <row r="2035" spans="31:78" x14ac:dyDescent="0.25">
      <c r="AE2035" t="s">
        <v>81</v>
      </c>
      <c r="AF2035" t="s">
        <v>100</v>
      </c>
      <c r="AG2035" t="s">
        <v>101</v>
      </c>
      <c r="AH2035" t="s">
        <v>1902</v>
      </c>
      <c r="AI2035" t="s">
        <v>89</v>
      </c>
      <c r="AK2035" t="s">
        <v>1903</v>
      </c>
      <c r="AL2035" t="s">
        <v>91</v>
      </c>
      <c r="AN2035" s="59" t="s">
        <v>8089</v>
      </c>
      <c r="AP2035" s="59" t="s">
        <v>11659</v>
      </c>
      <c r="BA2035" t="s">
        <v>5574</v>
      </c>
      <c r="BB2035" t="s">
        <v>44</v>
      </c>
      <c r="BY2035" t="s">
        <v>2273</v>
      </c>
      <c r="BZ2035" t="s">
        <v>14505</v>
      </c>
    </row>
    <row r="2036" spans="31:78" x14ac:dyDescent="0.25">
      <c r="AE2036" t="s">
        <v>81</v>
      </c>
      <c r="AF2036" t="s">
        <v>104</v>
      </c>
      <c r="AG2036" t="s">
        <v>105</v>
      </c>
      <c r="AH2036" t="s">
        <v>1904</v>
      </c>
      <c r="AI2036" t="s">
        <v>89</v>
      </c>
      <c r="AK2036" t="s">
        <v>1905</v>
      </c>
      <c r="AL2036" t="s">
        <v>91</v>
      </c>
      <c r="AN2036" s="59" t="s">
        <v>8089</v>
      </c>
      <c r="AP2036" s="59" t="s">
        <v>11660</v>
      </c>
      <c r="BA2036">
        <v>335300</v>
      </c>
      <c r="BB2036" t="s">
        <v>44</v>
      </c>
      <c r="BY2036" t="s">
        <v>5022</v>
      </c>
      <c r="BZ2036" t="s">
        <v>14505</v>
      </c>
    </row>
    <row r="2037" spans="31:78" x14ac:dyDescent="0.25">
      <c r="AE2037" t="s">
        <v>81</v>
      </c>
      <c r="AF2037" t="s">
        <v>108</v>
      </c>
      <c r="AG2037" t="s">
        <v>109</v>
      </c>
      <c r="AH2037" t="s">
        <v>1906</v>
      </c>
      <c r="AI2037" t="s">
        <v>89</v>
      </c>
      <c r="AK2037" t="s">
        <v>1907</v>
      </c>
      <c r="AL2037" t="s">
        <v>91</v>
      </c>
      <c r="AN2037" s="59" t="s">
        <v>8089</v>
      </c>
      <c r="AP2037" s="59" t="s">
        <v>11661</v>
      </c>
      <c r="BA2037" t="s">
        <v>5575</v>
      </c>
      <c r="BB2037" t="s">
        <v>44</v>
      </c>
      <c r="BY2037" t="s">
        <v>4670</v>
      </c>
      <c r="BZ2037" t="s">
        <v>14505</v>
      </c>
    </row>
    <row r="2038" spans="31:78" x14ac:dyDescent="0.25">
      <c r="AE2038" t="s">
        <v>81</v>
      </c>
      <c r="AF2038" t="s">
        <v>444</v>
      </c>
      <c r="AG2038" t="s">
        <v>444</v>
      </c>
      <c r="AH2038" t="s">
        <v>1909</v>
      </c>
      <c r="AI2038" t="s">
        <v>89</v>
      </c>
      <c r="AK2038" t="s">
        <v>1910</v>
      </c>
      <c r="AL2038" t="s">
        <v>91</v>
      </c>
      <c r="AN2038" s="59" t="s">
        <v>8089</v>
      </c>
      <c r="AP2038" s="59" t="s">
        <v>11662</v>
      </c>
      <c r="BA2038" t="s">
        <v>5576</v>
      </c>
      <c r="BB2038" t="s">
        <v>44</v>
      </c>
      <c r="BY2038" t="s">
        <v>5010</v>
      </c>
      <c r="BZ2038" t="s">
        <v>14505</v>
      </c>
    </row>
    <row r="2039" spans="31:78" x14ac:dyDescent="0.25">
      <c r="AE2039" t="s">
        <v>81</v>
      </c>
      <c r="AF2039" t="s">
        <v>444</v>
      </c>
      <c r="AG2039" t="s">
        <v>444</v>
      </c>
      <c r="AH2039" t="s">
        <v>1912</v>
      </c>
      <c r="AI2039" t="s">
        <v>89</v>
      </c>
      <c r="AK2039" t="s">
        <v>1913</v>
      </c>
      <c r="AL2039" t="s">
        <v>91</v>
      </c>
      <c r="AN2039" s="59" t="s">
        <v>8089</v>
      </c>
      <c r="AP2039" s="59" t="s">
        <v>11663</v>
      </c>
      <c r="BA2039" t="s">
        <v>5577</v>
      </c>
      <c r="BB2039" t="s">
        <v>44</v>
      </c>
      <c r="BY2039" t="s">
        <v>4665</v>
      </c>
      <c r="BZ2039" t="s">
        <v>14505</v>
      </c>
    </row>
    <row r="2040" spans="31:78" x14ac:dyDescent="0.25">
      <c r="AE2040" t="s">
        <v>81</v>
      </c>
      <c r="AF2040" t="s">
        <v>444</v>
      </c>
      <c r="AG2040" t="s">
        <v>444</v>
      </c>
      <c r="AH2040" t="s">
        <v>1915</v>
      </c>
      <c r="AI2040" t="s">
        <v>89</v>
      </c>
      <c r="AK2040" t="s">
        <v>1916</v>
      </c>
      <c r="AL2040" t="s">
        <v>91</v>
      </c>
      <c r="AN2040" s="59" t="s">
        <v>8089</v>
      </c>
      <c r="AP2040" s="59" t="s">
        <v>11664</v>
      </c>
      <c r="BA2040" t="s">
        <v>5578</v>
      </c>
      <c r="BB2040" t="s">
        <v>44</v>
      </c>
      <c r="BY2040" t="s">
        <v>4181</v>
      </c>
      <c r="BZ2040" t="s">
        <v>14505</v>
      </c>
    </row>
    <row r="2041" spans="31:78" x14ac:dyDescent="0.25">
      <c r="AE2041" t="s">
        <v>81</v>
      </c>
      <c r="AF2041" t="s">
        <v>1917</v>
      </c>
      <c r="AG2041" t="s">
        <v>1918</v>
      </c>
      <c r="AH2041" t="s">
        <v>1919</v>
      </c>
      <c r="AI2041" t="s">
        <v>89</v>
      </c>
      <c r="AK2041" t="s">
        <v>1920</v>
      </c>
      <c r="AL2041" t="s">
        <v>91</v>
      </c>
      <c r="AN2041" s="59" t="s">
        <v>8089</v>
      </c>
      <c r="AP2041" s="59" t="s">
        <v>11665</v>
      </c>
      <c r="BA2041" t="s">
        <v>5579</v>
      </c>
      <c r="BB2041" t="s">
        <v>44</v>
      </c>
      <c r="BY2041" t="s">
        <v>2149</v>
      </c>
      <c r="BZ2041" t="s">
        <v>14505</v>
      </c>
    </row>
    <row r="2042" spans="31:78" x14ac:dyDescent="0.25">
      <c r="AE2042" t="s">
        <v>81</v>
      </c>
      <c r="AF2042" t="s">
        <v>444</v>
      </c>
      <c r="AG2042" t="s">
        <v>444</v>
      </c>
      <c r="AH2042" t="s">
        <v>1922</v>
      </c>
      <c r="AI2042" t="s">
        <v>89</v>
      </c>
      <c r="AK2042" t="s">
        <v>1923</v>
      </c>
      <c r="AL2042" t="s">
        <v>91</v>
      </c>
      <c r="AN2042" s="59" t="s">
        <v>8089</v>
      </c>
      <c r="AP2042" s="59" t="s">
        <v>11666</v>
      </c>
      <c r="BA2042" t="s">
        <v>5580</v>
      </c>
      <c r="BB2042" t="s">
        <v>44</v>
      </c>
      <c r="BY2042" t="s">
        <v>6760</v>
      </c>
      <c r="BZ2042" t="s">
        <v>14505</v>
      </c>
    </row>
    <row r="2043" spans="31:78" x14ac:dyDescent="0.25">
      <c r="AE2043" t="s">
        <v>81</v>
      </c>
      <c r="AF2043" t="s">
        <v>444</v>
      </c>
      <c r="AG2043" t="s">
        <v>444</v>
      </c>
      <c r="AH2043" t="s">
        <v>1925</v>
      </c>
      <c r="AI2043" t="s">
        <v>89</v>
      </c>
      <c r="AK2043" t="s">
        <v>1926</v>
      </c>
      <c r="AL2043" t="s">
        <v>91</v>
      </c>
      <c r="AN2043" s="59" t="s">
        <v>8089</v>
      </c>
      <c r="AP2043" s="59" t="s">
        <v>11667</v>
      </c>
      <c r="BA2043" t="s">
        <v>5581</v>
      </c>
      <c r="BB2043" t="s">
        <v>44</v>
      </c>
      <c r="BY2043" t="s">
        <v>4664</v>
      </c>
      <c r="BZ2043" t="s">
        <v>14505</v>
      </c>
    </row>
    <row r="2044" spans="31:78" x14ac:dyDescent="0.25">
      <c r="AE2044" t="s">
        <v>81</v>
      </c>
      <c r="AF2044" t="s">
        <v>444</v>
      </c>
      <c r="AG2044" t="s">
        <v>444</v>
      </c>
      <c r="AH2044" t="s">
        <v>1928</v>
      </c>
      <c r="AI2044" t="s">
        <v>89</v>
      </c>
      <c r="AK2044" t="s">
        <v>1929</v>
      </c>
      <c r="AL2044" t="s">
        <v>91</v>
      </c>
      <c r="AN2044" s="59" t="s">
        <v>8089</v>
      </c>
      <c r="AP2044" s="59" t="s">
        <v>11668</v>
      </c>
      <c r="BA2044" t="s">
        <v>5582</v>
      </c>
      <c r="BB2044" t="s">
        <v>44</v>
      </c>
      <c r="BY2044" t="s">
        <v>4668</v>
      </c>
      <c r="BZ2044" t="s">
        <v>14505</v>
      </c>
    </row>
    <row r="2045" spans="31:78" x14ac:dyDescent="0.25">
      <c r="AE2045" t="s">
        <v>81</v>
      </c>
      <c r="AF2045" t="s">
        <v>444</v>
      </c>
      <c r="AG2045" t="s">
        <v>444</v>
      </c>
      <c r="AH2045" t="s">
        <v>1931</v>
      </c>
      <c r="AI2045" t="s">
        <v>89</v>
      </c>
      <c r="AK2045" t="s">
        <v>1932</v>
      </c>
      <c r="AL2045" t="s">
        <v>91</v>
      </c>
      <c r="AN2045" s="59" t="s">
        <v>8089</v>
      </c>
      <c r="AP2045" s="59" t="s">
        <v>11669</v>
      </c>
      <c r="BA2045" t="s">
        <v>5583</v>
      </c>
      <c r="BB2045" t="s">
        <v>44</v>
      </c>
      <c r="BY2045" t="s">
        <v>6736</v>
      </c>
      <c r="BZ2045" t="s">
        <v>14505</v>
      </c>
    </row>
    <row r="2046" spans="31:78" x14ac:dyDescent="0.25">
      <c r="AE2046" t="s">
        <v>81</v>
      </c>
      <c r="AF2046" t="s">
        <v>444</v>
      </c>
      <c r="AG2046" t="s">
        <v>444</v>
      </c>
      <c r="AH2046" t="s">
        <v>1934</v>
      </c>
      <c r="AI2046" t="s">
        <v>89</v>
      </c>
      <c r="AK2046" t="s">
        <v>1935</v>
      </c>
      <c r="AL2046" t="s">
        <v>91</v>
      </c>
      <c r="AN2046" s="59" t="s">
        <v>8089</v>
      </c>
      <c r="AP2046" s="59" t="s">
        <v>11670</v>
      </c>
      <c r="BA2046" t="s">
        <v>5584</v>
      </c>
      <c r="BB2046" t="s">
        <v>44</v>
      </c>
      <c r="BY2046" t="s">
        <v>2344</v>
      </c>
      <c r="BZ2046" t="s">
        <v>14506</v>
      </c>
    </row>
    <row r="2047" spans="31:78" x14ac:dyDescent="0.25">
      <c r="AE2047" t="s">
        <v>81</v>
      </c>
      <c r="AF2047" t="s">
        <v>444</v>
      </c>
      <c r="AG2047" t="s">
        <v>444</v>
      </c>
      <c r="AH2047" t="s">
        <v>1937</v>
      </c>
      <c r="AI2047" t="s">
        <v>89</v>
      </c>
      <c r="AK2047" t="s">
        <v>1938</v>
      </c>
      <c r="AL2047" t="s">
        <v>91</v>
      </c>
      <c r="AN2047" s="59" t="s">
        <v>8089</v>
      </c>
      <c r="AP2047" s="59" t="s">
        <v>11671</v>
      </c>
      <c r="BA2047" t="s">
        <v>5585</v>
      </c>
      <c r="BB2047" t="s">
        <v>44</v>
      </c>
      <c r="BY2047" t="s">
        <v>2341</v>
      </c>
      <c r="BZ2047" t="s">
        <v>14506</v>
      </c>
    </row>
    <row r="2048" spans="31:78" x14ac:dyDescent="0.25">
      <c r="AE2048" t="s">
        <v>81</v>
      </c>
      <c r="AF2048" t="s">
        <v>444</v>
      </c>
      <c r="AG2048" t="s">
        <v>444</v>
      </c>
      <c r="AH2048" t="s">
        <v>1940</v>
      </c>
      <c r="AI2048" t="s">
        <v>89</v>
      </c>
      <c r="AK2048" t="s">
        <v>1941</v>
      </c>
      <c r="AL2048" t="s">
        <v>91</v>
      </c>
      <c r="AN2048" s="59" t="s">
        <v>8089</v>
      </c>
      <c r="AP2048" s="59" t="s">
        <v>11672</v>
      </c>
      <c r="BA2048" t="s">
        <v>5586</v>
      </c>
      <c r="BB2048" t="s">
        <v>44</v>
      </c>
      <c r="BY2048" t="s">
        <v>2357</v>
      </c>
      <c r="BZ2048" t="s">
        <v>14505</v>
      </c>
    </row>
    <row r="2049" spans="31:78" x14ac:dyDescent="0.25">
      <c r="AE2049" t="s">
        <v>81</v>
      </c>
      <c r="AF2049" t="s">
        <v>444</v>
      </c>
      <c r="AG2049" t="s">
        <v>444</v>
      </c>
      <c r="AH2049" t="s">
        <v>1943</v>
      </c>
      <c r="AI2049" t="s">
        <v>89</v>
      </c>
      <c r="AK2049" t="s">
        <v>1944</v>
      </c>
      <c r="AL2049" t="s">
        <v>91</v>
      </c>
      <c r="AN2049" s="59" t="s">
        <v>8089</v>
      </c>
      <c r="AP2049" s="59" t="s">
        <v>11673</v>
      </c>
      <c r="BA2049" t="s">
        <v>5587</v>
      </c>
      <c r="BB2049" t="s">
        <v>44</v>
      </c>
      <c r="BY2049" t="s">
        <v>2205</v>
      </c>
      <c r="BZ2049" t="s">
        <v>14505</v>
      </c>
    </row>
    <row r="2050" spans="31:78" x14ac:dyDescent="0.25">
      <c r="AE2050" t="s">
        <v>81</v>
      </c>
      <c r="AF2050" t="s">
        <v>444</v>
      </c>
      <c r="AG2050" t="s">
        <v>444</v>
      </c>
      <c r="AH2050" t="s">
        <v>1946</v>
      </c>
      <c r="AI2050" t="s">
        <v>89</v>
      </c>
      <c r="AK2050" t="s">
        <v>1947</v>
      </c>
      <c r="AL2050" t="s">
        <v>91</v>
      </c>
      <c r="AN2050" s="59" t="s">
        <v>8089</v>
      </c>
      <c r="AP2050" s="59" t="s">
        <v>11674</v>
      </c>
      <c r="BA2050" t="s">
        <v>5588</v>
      </c>
      <c r="BB2050" t="s">
        <v>44</v>
      </c>
      <c r="BY2050" t="s">
        <v>2201</v>
      </c>
      <c r="BZ2050" t="s">
        <v>14505</v>
      </c>
    </row>
    <row r="2051" spans="31:78" x14ac:dyDescent="0.25">
      <c r="AE2051" t="s">
        <v>81</v>
      </c>
      <c r="AF2051" t="s">
        <v>444</v>
      </c>
      <c r="AG2051" t="s">
        <v>444</v>
      </c>
      <c r="AH2051" t="s">
        <v>1948</v>
      </c>
      <c r="AI2051" t="s">
        <v>89</v>
      </c>
      <c r="AK2051" t="s">
        <v>1949</v>
      </c>
      <c r="AL2051" t="s">
        <v>91</v>
      </c>
      <c r="AN2051" s="59" t="s">
        <v>8089</v>
      </c>
      <c r="AP2051" s="59" t="s">
        <v>11675</v>
      </c>
      <c r="BA2051" t="s">
        <v>5589</v>
      </c>
      <c r="BB2051" t="s">
        <v>44</v>
      </c>
      <c r="BY2051" t="s">
        <v>2171</v>
      </c>
      <c r="BZ2051" t="s">
        <v>14505</v>
      </c>
    </row>
    <row r="2052" spans="31:78" x14ac:dyDescent="0.25">
      <c r="AE2052" t="s">
        <v>81</v>
      </c>
      <c r="AF2052" t="s">
        <v>444</v>
      </c>
      <c r="AG2052" t="s">
        <v>444</v>
      </c>
      <c r="AH2052" t="s">
        <v>1952</v>
      </c>
      <c r="AI2052" t="s">
        <v>89</v>
      </c>
      <c r="AK2052" t="s">
        <v>1953</v>
      </c>
      <c r="AL2052" t="s">
        <v>91</v>
      </c>
      <c r="AN2052" s="59" t="s">
        <v>8089</v>
      </c>
      <c r="AP2052" s="59" t="s">
        <v>11676</v>
      </c>
      <c r="BA2052" t="s">
        <v>5590</v>
      </c>
      <c r="BB2052" t="s">
        <v>44</v>
      </c>
      <c r="BY2052" t="s">
        <v>1908</v>
      </c>
      <c r="BZ2052" t="s">
        <v>14505</v>
      </c>
    </row>
    <row r="2053" spans="31:78" x14ac:dyDescent="0.25">
      <c r="AE2053" t="s">
        <v>81</v>
      </c>
      <c r="AF2053" t="s">
        <v>444</v>
      </c>
      <c r="AG2053" t="s">
        <v>444</v>
      </c>
      <c r="AH2053" t="s">
        <v>1955</v>
      </c>
      <c r="AI2053" t="s">
        <v>89</v>
      </c>
      <c r="AK2053" t="s">
        <v>1956</v>
      </c>
      <c r="AL2053" t="s">
        <v>91</v>
      </c>
      <c r="AN2053" s="59" t="s">
        <v>8089</v>
      </c>
      <c r="AP2053" s="59" t="s">
        <v>11677</v>
      </c>
      <c r="BA2053" t="s">
        <v>5591</v>
      </c>
      <c r="BB2053" t="s">
        <v>44</v>
      </c>
      <c r="BY2053" t="s">
        <v>1911</v>
      </c>
      <c r="BZ2053" t="s">
        <v>14505</v>
      </c>
    </row>
    <row r="2054" spans="31:78" x14ac:dyDescent="0.25">
      <c r="AE2054" t="s">
        <v>81</v>
      </c>
      <c r="AF2054" t="s">
        <v>1957</v>
      </c>
      <c r="AG2054" t="s">
        <v>1958</v>
      </c>
      <c r="AH2054" t="s">
        <v>1959</v>
      </c>
      <c r="AI2054" t="s">
        <v>89</v>
      </c>
      <c r="AK2054" t="s">
        <v>1960</v>
      </c>
      <c r="AL2054" t="s">
        <v>91</v>
      </c>
      <c r="AN2054" s="59" t="s">
        <v>8089</v>
      </c>
      <c r="AP2054" s="59" t="s">
        <v>11678</v>
      </c>
      <c r="BA2054" t="s">
        <v>5592</v>
      </c>
      <c r="BB2054" t="s">
        <v>44</v>
      </c>
      <c r="BY2054" t="s">
        <v>1918</v>
      </c>
      <c r="BZ2054" t="s">
        <v>14505</v>
      </c>
    </row>
    <row r="2055" spans="31:78" x14ac:dyDescent="0.25">
      <c r="AE2055" t="s">
        <v>81</v>
      </c>
      <c r="AF2055" t="s">
        <v>8090</v>
      </c>
      <c r="AG2055" t="s">
        <v>5055</v>
      </c>
      <c r="AH2055" t="s">
        <v>8091</v>
      </c>
      <c r="AI2055" t="s">
        <v>89</v>
      </c>
      <c r="AK2055" t="s">
        <v>8092</v>
      </c>
      <c r="AL2055" t="s">
        <v>91</v>
      </c>
      <c r="AN2055" s="59" t="s">
        <v>8089</v>
      </c>
      <c r="AP2055" s="59" t="s">
        <v>11679</v>
      </c>
      <c r="BA2055" t="s">
        <v>5593</v>
      </c>
      <c r="BB2055" t="s">
        <v>44</v>
      </c>
      <c r="BY2055" t="s">
        <v>1921</v>
      </c>
      <c r="BZ2055" t="s">
        <v>14505</v>
      </c>
    </row>
    <row r="2056" spans="31:78" x14ac:dyDescent="0.25">
      <c r="AE2056" t="s">
        <v>81</v>
      </c>
      <c r="AF2056" t="s">
        <v>444</v>
      </c>
      <c r="AG2056" t="s">
        <v>444</v>
      </c>
      <c r="AH2056" t="s">
        <v>12297</v>
      </c>
      <c r="AI2056" t="s">
        <v>89</v>
      </c>
      <c r="AK2056" t="s">
        <v>12298</v>
      </c>
      <c r="AL2056" t="s">
        <v>91</v>
      </c>
      <c r="AN2056" s="59" t="s">
        <v>8089</v>
      </c>
      <c r="AP2056" s="59" t="s">
        <v>11680</v>
      </c>
      <c r="BA2056" t="s">
        <v>5594</v>
      </c>
      <c r="BB2056" t="s">
        <v>44</v>
      </c>
      <c r="BY2056" t="s">
        <v>4647</v>
      </c>
      <c r="BZ2056" t="s">
        <v>14505</v>
      </c>
    </row>
    <row r="2057" spans="31:78" x14ac:dyDescent="0.25">
      <c r="AE2057" t="s">
        <v>81</v>
      </c>
      <c r="AF2057" t="s">
        <v>444</v>
      </c>
      <c r="AG2057" t="s">
        <v>444</v>
      </c>
      <c r="AH2057" t="s">
        <v>12299</v>
      </c>
      <c r="AI2057" t="s">
        <v>89</v>
      </c>
      <c r="AK2057" t="s">
        <v>12300</v>
      </c>
      <c r="AL2057" t="s">
        <v>91</v>
      </c>
      <c r="AN2057" s="59" t="s">
        <v>8089</v>
      </c>
      <c r="AP2057" s="59" t="s">
        <v>11681</v>
      </c>
      <c r="BA2057" t="s">
        <v>5595</v>
      </c>
      <c r="BB2057" t="s">
        <v>44</v>
      </c>
      <c r="BY2057" t="s">
        <v>1927</v>
      </c>
      <c r="BZ2057" t="s">
        <v>14505</v>
      </c>
    </row>
    <row r="2058" spans="31:78" x14ac:dyDescent="0.25">
      <c r="AE2058" t="s">
        <v>81</v>
      </c>
      <c r="AF2058" t="s">
        <v>444</v>
      </c>
      <c r="AG2058" t="s">
        <v>444</v>
      </c>
      <c r="AH2058" t="s">
        <v>12301</v>
      </c>
      <c r="AI2058" t="s">
        <v>89</v>
      </c>
      <c r="AK2058" t="s">
        <v>12302</v>
      </c>
      <c r="AL2058" t="s">
        <v>91</v>
      </c>
      <c r="AN2058" s="59" t="s">
        <v>8089</v>
      </c>
      <c r="AP2058" s="59" t="s">
        <v>11682</v>
      </c>
      <c r="BA2058">
        <v>15343</v>
      </c>
      <c r="BB2058" t="s">
        <v>44</v>
      </c>
      <c r="BY2058" t="s">
        <v>2197</v>
      </c>
      <c r="BZ2058" t="s">
        <v>14505</v>
      </c>
    </row>
    <row r="2059" spans="31:78" x14ac:dyDescent="0.25">
      <c r="AE2059" t="s">
        <v>81</v>
      </c>
      <c r="AF2059" t="s">
        <v>444</v>
      </c>
      <c r="AG2059" t="s">
        <v>444</v>
      </c>
      <c r="AH2059" t="s">
        <v>12303</v>
      </c>
      <c r="AI2059" t="s">
        <v>89</v>
      </c>
      <c r="AK2059" t="s">
        <v>12304</v>
      </c>
      <c r="AL2059" t="s">
        <v>91</v>
      </c>
      <c r="AN2059" s="59" t="s">
        <v>8089</v>
      </c>
      <c r="AP2059" s="59" t="s">
        <v>11683</v>
      </c>
      <c r="BA2059" t="s">
        <v>5596</v>
      </c>
      <c r="BB2059" t="s">
        <v>44</v>
      </c>
      <c r="BY2059" t="s">
        <v>2193</v>
      </c>
      <c r="BZ2059" t="s">
        <v>14505</v>
      </c>
    </row>
    <row r="2060" spans="31:78" x14ac:dyDescent="0.25">
      <c r="AE2060" t="s">
        <v>81</v>
      </c>
      <c r="AF2060" t="s">
        <v>154</v>
      </c>
      <c r="AG2060" t="s">
        <v>155</v>
      </c>
      <c r="AH2060" t="s">
        <v>8093</v>
      </c>
      <c r="AI2060" t="s">
        <v>89</v>
      </c>
      <c r="AK2060" t="s">
        <v>81</v>
      </c>
      <c r="AL2060" t="s">
        <v>91</v>
      </c>
      <c r="AN2060" s="59" t="s">
        <v>8089</v>
      </c>
      <c r="AP2060" s="59" t="s">
        <v>11684</v>
      </c>
      <c r="BA2060" t="s">
        <v>5597</v>
      </c>
      <c r="BB2060" t="s">
        <v>44</v>
      </c>
      <c r="BY2060" t="s">
        <v>1875</v>
      </c>
      <c r="BZ2060" t="s">
        <v>14505</v>
      </c>
    </row>
    <row r="2061" spans="31:78" x14ac:dyDescent="0.25">
      <c r="AE2061" t="s">
        <v>1961</v>
      </c>
      <c r="AF2061" t="s">
        <v>86</v>
      </c>
      <c r="AG2061" t="s">
        <v>87</v>
      </c>
      <c r="AH2061" t="s">
        <v>1962</v>
      </c>
      <c r="AI2061" t="s">
        <v>89</v>
      </c>
      <c r="AK2061" t="s">
        <v>1963</v>
      </c>
      <c r="AL2061" t="s">
        <v>91</v>
      </c>
      <c r="AN2061" s="59" t="s">
        <v>8094</v>
      </c>
      <c r="AP2061" s="59" t="s">
        <v>11685</v>
      </c>
      <c r="BA2061" t="s">
        <v>5598</v>
      </c>
      <c r="BB2061" t="s">
        <v>44</v>
      </c>
      <c r="BY2061" t="s">
        <v>1951</v>
      </c>
      <c r="BZ2061" t="s">
        <v>14506</v>
      </c>
    </row>
    <row r="2062" spans="31:78" x14ac:dyDescent="0.25">
      <c r="AE2062" t="s">
        <v>81</v>
      </c>
      <c r="AF2062" t="s">
        <v>92</v>
      </c>
      <c r="AG2062" t="s">
        <v>93</v>
      </c>
      <c r="AH2062" t="s">
        <v>8095</v>
      </c>
      <c r="AI2062" t="s">
        <v>89</v>
      </c>
      <c r="AK2062" t="s">
        <v>8096</v>
      </c>
      <c r="AL2062" t="s">
        <v>91</v>
      </c>
      <c r="AN2062" s="59" t="s">
        <v>8094</v>
      </c>
      <c r="AP2062" s="59" t="s">
        <v>11686</v>
      </c>
      <c r="BA2062" t="s">
        <v>5599</v>
      </c>
      <c r="BB2062" t="s">
        <v>44</v>
      </c>
      <c r="BY2062" t="s">
        <v>4645</v>
      </c>
      <c r="BZ2062" t="s">
        <v>14505</v>
      </c>
    </row>
    <row r="2063" spans="31:78" x14ac:dyDescent="0.25">
      <c r="AE2063" t="s">
        <v>81</v>
      </c>
      <c r="AF2063" t="s">
        <v>96</v>
      </c>
      <c r="AG2063" t="s">
        <v>97</v>
      </c>
      <c r="AH2063" t="s">
        <v>8097</v>
      </c>
      <c r="AI2063" t="s">
        <v>89</v>
      </c>
      <c r="AK2063" t="s">
        <v>8098</v>
      </c>
      <c r="AL2063" t="s">
        <v>91</v>
      </c>
      <c r="AN2063" s="59" t="s">
        <v>8094</v>
      </c>
      <c r="BA2063" t="s">
        <v>5600</v>
      </c>
      <c r="BB2063" t="s">
        <v>44</v>
      </c>
      <c r="BY2063" t="s">
        <v>1954</v>
      </c>
      <c r="BZ2063" t="s">
        <v>14505</v>
      </c>
    </row>
    <row r="2064" spans="31:78" x14ac:dyDescent="0.25">
      <c r="AE2064" t="s">
        <v>81</v>
      </c>
      <c r="AF2064" t="s">
        <v>100</v>
      </c>
      <c r="AG2064" t="s">
        <v>101</v>
      </c>
      <c r="AH2064" t="s">
        <v>8099</v>
      </c>
      <c r="AI2064" t="s">
        <v>89</v>
      </c>
      <c r="AK2064" t="s">
        <v>8100</v>
      </c>
      <c r="AL2064" t="s">
        <v>91</v>
      </c>
      <c r="AN2064" s="59" t="s">
        <v>8094</v>
      </c>
      <c r="BA2064" t="s">
        <v>5601</v>
      </c>
      <c r="BB2064" t="s">
        <v>44</v>
      </c>
      <c r="BY2064" t="s">
        <v>4646</v>
      </c>
      <c r="BZ2064" t="s">
        <v>14505</v>
      </c>
    </row>
    <row r="2065" spans="31:78" x14ac:dyDescent="0.25">
      <c r="AE2065" t="s">
        <v>81</v>
      </c>
      <c r="AF2065" t="s">
        <v>104</v>
      </c>
      <c r="AG2065" t="s">
        <v>105</v>
      </c>
      <c r="AH2065" t="s">
        <v>8101</v>
      </c>
      <c r="AI2065" t="s">
        <v>89</v>
      </c>
      <c r="AK2065" t="s">
        <v>8102</v>
      </c>
      <c r="AL2065" t="s">
        <v>91</v>
      </c>
      <c r="AN2065" s="59" t="s">
        <v>8094</v>
      </c>
      <c r="BA2065" t="s">
        <v>5602</v>
      </c>
      <c r="BB2065" t="s">
        <v>44</v>
      </c>
      <c r="BY2065" t="s">
        <v>1933</v>
      </c>
      <c r="BZ2065" t="s">
        <v>14506</v>
      </c>
    </row>
    <row r="2066" spans="31:78" x14ac:dyDescent="0.25">
      <c r="AE2066" t="s">
        <v>81</v>
      </c>
      <c r="AF2066" t="s">
        <v>108</v>
      </c>
      <c r="AG2066" t="s">
        <v>109</v>
      </c>
      <c r="AH2066" t="s">
        <v>8103</v>
      </c>
      <c r="AI2066" t="s">
        <v>89</v>
      </c>
      <c r="AK2066" t="s">
        <v>8104</v>
      </c>
      <c r="AL2066" t="s">
        <v>91</v>
      </c>
      <c r="AN2066" s="59" t="s">
        <v>8094</v>
      </c>
      <c r="BA2066" t="s">
        <v>5603</v>
      </c>
      <c r="BB2066" t="s">
        <v>44</v>
      </c>
      <c r="BY2066" t="s">
        <v>2183</v>
      </c>
      <c r="BZ2066" t="s">
        <v>14505</v>
      </c>
    </row>
    <row r="2067" spans="31:78" x14ac:dyDescent="0.25">
      <c r="AE2067" t="s">
        <v>81</v>
      </c>
      <c r="AF2067" t="s">
        <v>7125</v>
      </c>
      <c r="AG2067" t="s">
        <v>1930</v>
      </c>
      <c r="AH2067" t="s">
        <v>8105</v>
      </c>
      <c r="AI2067" t="s">
        <v>89</v>
      </c>
      <c r="AK2067" t="s">
        <v>8106</v>
      </c>
      <c r="AL2067" t="s">
        <v>91</v>
      </c>
      <c r="AN2067" s="59" t="s">
        <v>8094</v>
      </c>
      <c r="BA2067" t="s">
        <v>5604</v>
      </c>
      <c r="BB2067" t="s">
        <v>44</v>
      </c>
      <c r="BY2067" t="s">
        <v>4644</v>
      </c>
      <c r="BZ2067" t="s">
        <v>14505</v>
      </c>
    </row>
    <row r="2068" spans="31:78" x14ac:dyDescent="0.25">
      <c r="AE2068" t="s">
        <v>81</v>
      </c>
      <c r="AF2068" t="s">
        <v>7107</v>
      </c>
      <c r="AG2068" t="s">
        <v>1933</v>
      </c>
      <c r="AH2068" t="s">
        <v>8107</v>
      </c>
      <c r="AI2068" t="s">
        <v>89</v>
      </c>
      <c r="AK2068" t="s">
        <v>8108</v>
      </c>
      <c r="AL2068" t="s">
        <v>91</v>
      </c>
      <c r="AN2068" s="59" t="s">
        <v>8094</v>
      </c>
      <c r="BA2068" t="s">
        <v>5605</v>
      </c>
      <c r="BB2068" t="s">
        <v>44</v>
      </c>
      <c r="BY2068" t="s">
        <v>2338</v>
      </c>
      <c r="BZ2068" t="s">
        <v>14506</v>
      </c>
    </row>
    <row r="2069" spans="31:78" x14ac:dyDescent="0.25">
      <c r="AE2069" t="s">
        <v>81</v>
      </c>
      <c r="AF2069" t="s">
        <v>9916</v>
      </c>
      <c r="AG2069" t="s">
        <v>1936</v>
      </c>
      <c r="AH2069" t="s">
        <v>12305</v>
      </c>
      <c r="AI2069" t="s">
        <v>89</v>
      </c>
      <c r="AK2069" t="s">
        <v>8109</v>
      </c>
      <c r="AL2069" t="s">
        <v>91</v>
      </c>
      <c r="AN2069" s="59" t="s">
        <v>8094</v>
      </c>
      <c r="BA2069" t="s">
        <v>5606</v>
      </c>
      <c r="BB2069" t="s">
        <v>44</v>
      </c>
      <c r="BY2069" t="s">
        <v>2335</v>
      </c>
      <c r="BZ2069" t="s">
        <v>14505</v>
      </c>
    </row>
    <row r="2070" spans="31:78" x14ac:dyDescent="0.25">
      <c r="AE2070" t="s">
        <v>81</v>
      </c>
      <c r="AF2070" t="s">
        <v>9930</v>
      </c>
      <c r="AG2070" t="s">
        <v>4648</v>
      </c>
      <c r="AH2070" t="s">
        <v>12306</v>
      </c>
      <c r="AI2070" t="s">
        <v>89</v>
      </c>
      <c r="AK2070" t="s">
        <v>12307</v>
      </c>
      <c r="AL2070" t="s">
        <v>91</v>
      </c>
      <c r="AN2070" s="59" t="s">
        <v>8094</v>
      </c>
      <c r="BA2070" t="s">
        <v>5607</v>
      </c>
      <c r="BB2070" t="s">
        <v>44</v>
      </c>
      <c r="BY2070" t="s">
        <v>1939</v>
      </c>
      <c r="BZ2070" t="s">
        <v>14505</v>
      </c>
    </row>
    <row r="2071" spans="31:78" x14ac:dyDescent="0.25">
      <c r="AE2071" t="s">
        <v>81</v>
      </c>
      <c r="AF2071" t="s">
        <v>81</v>
      </c>
      <c r="AG2071" t="s">
        <v>81</v>
      </c>
      <c r="AH2071" t="s">
        <v>81</v>
      </c>
      <c r="AI2071" t="s">
        <v>89</v>
      </c>
      <c r="AK2071" t="s">
        <v>81</v>
      </c>
      <c r="AL2071" t="s">
        <v>91</v>
      </c>
      <c r="AN2071" s="59" t="s">
        <v>8094</v>
      </c>
      <c r="BA2071" t="s">
        <v>5608</v>
      </c>
      <c r="BB2071" t="s">
        <v>44</v>
      </c>
      <c r="BY2071" t="s">
        <v>4634</v>
      </c>
      <c r="BZ2071" s="149" t="s">
        <v>14506</v>
      </c>
    </row>
    <row r="2072" spans="31:78" x14ac:dyDescent="0.25">
      <c r="AE2072" t="s">
        <v>81</v>
      </c>
      <c r="AF2072" t="s">
        <v>81</v>
      </c>
      <c r="AG2072" t="s">
        <v>81</v>
      </c>
      <c r="AH2072" t="s">
        <v>81</v>
      </c>
      <c r="AI2072" t="s">
        <v>89</v>
      </c>
      <c r="AK2072" t="s">
        <v>81</v>
      </c>
      <c r="AL2072" t="s">
        <v>91</v>
      </c>
      <c r="AN2072" s="59" t="s">
        <v>8094</v>
      </c>
      <c r="BA2072" t="s">
        <v>5609</v>
      </c>
      <c r="BB2072" t="s">
        <v>44</v>
      </c>
      <c r="BY2072" t="s">
        <v>5060</v>
      </c>
      <c r="BZ2072" t="s">
        <v>14505</v>
      </c>
    </row>
    <row r="2073" spans="31:78" x14ac:dyDescent="0.25">
      <c r="AE2073" t="s">
        <v>81</v>
      </c>
      <c r="AF2073" t="s">
        <v>81</v>
      </c>
      <c r="AG2073" t="s">
        <v>81</v>
      </c>
      <c r="AH2073" t="s">
        <v>81</v>
      </c>
      <c r="AI2073" t="s">
        <v>89</v>
      </c>
      <c r="AK2073" t="s">
        <v>81</v>
      </c>
      <c r="AL2073" t="s">
        <v>91</v>
      </c>
      <c r="AN2073" s="59" t="s">
        <v>8094</v>
      </c>
      <c r="BA2073" t="s">
        <v>5610</v>
      </c>
      <c r="BB2073" t="s">
        <v>44</v>
      </c>
      <c r="BY2073" t="s">
        <v>1930</v>
      </c>
      <c r="BZ2073" t="s">
        <v>14506</v>
      </c>
    </row>
    <row r="2074" spans="31:78" x14ac:dyDescent="0.25">
      <c r="AE2074" t="s">
        <v>81</v>
      </c>
      <c r="AF2074" t="s">
        <v>81</v>
      </c>
      <c r="AG2074" t="s">
        <v>81</v>
      </c>
      <c r="AH2074" t="s">
        <v>81</v>
      </c>
      <c r="AI2074" t="s">
        <v>89</v>
      </c>
      <c r="AK2074" t="s">
        <v>81</v>
      </c>
      <c r="AL2074" t="s">
        <v>91</v>
      </c>
      <c r="AN2074" s="59" t="s">
        <v>8094</v>
      </c>
      <c r="BA2074" t="s">
        <v>5611</v>
      </c>
      <c r="BB2074" t="s">
        <v>44</v>
      </c>
      <c r="BY2074" t="s">
        <v>5069</v>
      </c>
      <c r="BZ2074" t="s">
        <v>14505</v>
      </c>
    </row>
    <row r="2075" spans="31:78" x14ac:dyDescent="0.25">
      <c r="AE2075" t="s">
        <v>81</v>
      </c>
      <c r="AF2075" t="s">
        <v>81</v>
      </c>
      <c r="AG2075" t="s">
        <v>81</v>
      </c>
      <c r="AH2075" t="s">
        <v>81</v>
      </c>
      <c r="AI2075" t="s">
        <v>89</v>
      </c>
      <c r="AK2075" t="s">
        <v>81</v>
      </c>
      <c r="AL2075" t="s">
        <v>91</v>
      </c>
      <c r="AN2075" s="59" t="s">
        <v>8094</v>
      </c>
      <c r="BA2075" t="s">
        <v>5612</v>
      </c>
      <c r="BB2075" t="s">
        <v>44</v>
      </c>
      <c r="BY2075" t="s">
        <v>2031</v>
      </c>
      <c r="BZ2075" t="s">
        <v>14505</v>
      </c>
    </row>
    <row r="2076" spans="31:78" x14ac:dyDescent="0.25">
      <c r="AE2076" t="s">
        <v>1964</v>
      </c>
      <c r="AF2076" t="s">
        <v>86</v>
      </c>
      <c r="AG2076" t="s">
        <v>87</v>
      </c>
      <c r="AH2076" t="s">
        <v>1965</v>
      </c>
      <c r="AI2076" t="s">
        <v>89</v>
      </c>
      <c r="AK2076" t="s">
        <v>1966</v>
      </c>
      <c r="AL2076" t="s">
        <v>91</v>
      </c>
      <c r="AN2076" s="59" t="s">
        <v>8110</v>
      </c>
      <c r="BA2076" t="s">
        <v>5613</v>
      </c>
      <c r="BB2076" t="s">
        <v>44</v>
      </c>
      <c r="BY2076" t="s">
        <v>2035</v>
      </c>
      <c r="BZ2076" t="s">
        <v>14506</v>
      </c>
    </row>
    <row r="2077" spans="31:78" x14ac:dyDescent="0.25">
      <c r="AE2077" t="s">
        <v>81</v>
      </c>
      <c r="AF2077" t="s">
        <v>92</v>
      </c>
      <c r="AG2077" t="s">
        <v>93</v>
      </c>
      <c r="AH2077" t="s">
        <v>8111</v>
      </c>
      <c r="AI2077" t="s">
        <v>89</v>
      </c>
      <c r="AK2077" t="s">
        <v>8112</v>
      </c>
      <c r="AL2077" t="s">
        <v>91</v>
      </c>
      <c r="AN2077" s="59" t="s">
        <v>8110</v>
      </c>
      <c r="BA2077" t="s">
        <v>5614</v>
      </c>
      <c r="BB2077" t="s">
        <v>44</v>
      </c>
      <c r="BY2077" t="s">
        <v>2043</v>
      </c>
      <c r="BZ2077" t="s">
        <v>14505</v>
      </c>
    </row>
    <row r="2078" spans="31:78" x14ac:dyDescent="0.25">
      <c r="AE2078" t="s">
        <v>81</v>
      </c>
      <c r="AF2078" t="s">
        <v>96</v>
      </c>
      <c r="AG2078" t="s">
        <v>97</v>
      </c>
      <c r="AH2078" t="s">
        <v>8113</v>
      </c>
      <c r="AI2078" t="s">
        <v>89</v>
      </c>
      <c r="AK2078" t="s">
        <v>8114</v>
      </c>
      <c r="AL2078" t="s">
        <v>91</v>
      </c>
      <c r="AN2078" s="59" t="s">
        <v>8110</v>
      </c>
      <c r="BA2078" t="s">
        <v>5615</v>
      </c>
      <c r="BB2078" t="s">
        <v>44</v>
      </c>
      <c r="BY2078" t="s">
        <v>5051</v>
      </c>
      <c r="BZ2078" t="s">
        <v>14505</v>
      </c>
    </row>
    <row r="2079" spans="31:78" x14ac:dyDescent="0.25">
      <c r="AE2079" t="s">
        <v>81</v>
      </c>
      <c r="AF2079" t="s">
        <v>100</v>
      </c>
      <c r="AG2079" t="s">
        <v>101</v>
      </c>
      <c r="AH2079" t="s">
        <v>8115</v>
      </c>
      <c r="AI2079" t="s">
        <v>89</v>
      </c>
      <c r="AK2079" t="s">
        <v>8116</v>
      </c>
      <c r="AL2079" t="s">
        <v>91</v>
      </c>
      <c r="AN2079" s="59" t="s">
        <v>8110</v>
      </c>
      <c r="BA2079">
        <v>625370</v>
      </c>
      <c r="BB2079" t="s">
        <v>44</v>
      </c>
      <c r="BY2079" t="s">
        <v>2047</v>
      </c>
      <c r="BZ2079" t="s">
        <v>14505</v>
      </c>
    </row>
    <row r="2080" spans="31:78" x14ac:dyDescent="0.25">
      <c r="AE2080" t="s">
        <v>81</v>
      </c>
      <c r="AF2080" t="s">
        <v>104</v>
      </c>
      <c r="AG2080" t="s">
        <v>105</v>
      </c>
      <c r="AH2080" t="s">
        <v>8117</v>
      </c>
      <c r="AI2080" t="s">
        <v>89</v>
      </c>
      <c r="AK2080" t="s">
        <v>8118</v>
      </c>
      <c r="AL2080" t="s">
        <v>91</v>
      </c>
      <c r="AN2080" s="59" t="s">
        <v>8110</v>
      </c>
      <c r="BA2080" t="s">
        <v>5616</v>
      </c>
      <c r="BB2080" t="s">
        <v>5617</v>
      </c>
      <c r="BY2080" t="s">
        <v>5050</v>
      </c>
      <c r="BZ2080" t="s">
        <v>14505</v>
      </c>
    </row>
    <row r="2081" spans="31:78" x14ac:dyDescent="0.25">
      <c r="AE2081" t="s">
        <v>81</v>
      </c>
      <c r="AF2081" t="s">
        <v>108</v>
      </c>
      <c r="AG2081" t="s">
        <v>109</v>
      </c>
      <c r="AH2081" t="s">
        <v>8119</v>
      </c>
      <c r="AI2081" t="s">
        <v>89</v>
      </c>
      <c r="AK2081" t="s">
        <v>8120</v>
      </c>
      <c r="AL2081" t="s">
        <v>91</v>
      </c>
      <c r="AN2081" s="59" t="s">
        <v>8110</v>
      </c>
      <c r="BA2081" t="s">
        <v>5618</v>
      </c>
      <c r="BB2081" t="s">
        <v>5617</v>
      </c>
      <c r="BY2081" t="s">
        <v>2068</v>
      </c>
      <c r="BZ2081" t="s">
        <v>14505</v>
      </c>
    </row>
    <row r="2082" spans="31:78" x14ac:dyDescent="0.25">
      <c r="AE2082" t="s">
        <v>81</v>
      </c>
      <c r="AF2082" t="s">
        <v>8121</v>
      </c>
      <c r="AG2082" t="s">
        <v>4663</v>
      </c>
      <c r="AH2082" t="s">
        <v>8122</v>
      </c>
      <c r="AI2082" t="s">
        <v>89</v>
      </c>
      <c r="AK2082" t="s">
        <v>8123</v>
      </c>
      <c r="AL2082" t="s">
        <v>91</v>
      </c>
      <c r="AN2082" s="59" t="s">
        <v>8110</v>
      </c>
      <c r="BA2082" t="s">
        <v>5619</v>
      </c>
      <c r="BB2082" t="s">
        <v>5617</v>
      </c>
      <c r="BY2082" t="s">
        <v>5049</v>
      </c>
      <c r="BZ2082" t="s">
        <v>14505</v>
      </c>
    </row>
    <row r="2083" spans="31:78" x14ac:dyDescent="0.25">
      <c r="AE2083" t="s">
        <v>81</v>
      </c>
      <c r="AF2083" t="s">
        <v>8124</v>
      </c>
      <c r="AG2083" t="s">
        <v>4645</v>
      </c>
      <c r="AH2083" t="s">
        <v>8125</v>
      </c>
      <c r="AI2083" t="s">
        <v>89</v>
      </c>
      <c r="AK2083" t="s">
        <v>8126</v>
      </c>
      <c r="AL2083" t="s">
        <v>91</v>
      </c>
      <c r="AN2083" s="59" t="s">
        <v>8110</v>
      </c>
      <c r="BA2083" t="s">
        <v>5620</v>
      </c>
      <c r="BB2083" t="s">
        <v>5617</v>
      </c>
      <c r="BY2083" t="s">
        <v>2297</v>
      </c>
      <c r="BZ2083" t="s">
        <v>14505</v>
      </c>
    </row>
    <row r="2084" spans="31:78" x14ac:dyDescent="0.25">
      <c r="AE2084" t="s">
        <v>81</v>
      </c>
      <c r="AF2084" t="s">
        <v>7130</v>
      </c>
      <c r="AG2084" t="s">
        <v>1924</v>
      </c>
      <c r="AH2084" t="s">
        <v>8127</v>
      </c>
      <c r="AI2084" t="s">
        <v>89</v>
      </c>
      <c r="AK2084" t="s">
        <v>8128</v>
      </c>
      <c r="AL2084" t="s">
        <v>91</v>
      </c>
      <c r="AN2084" s="59" t="s">
        <v>8110</v>
      </c>
      <c r="BA2084" t="s">
        <v>5621</v>
      </c>
      <c r="BB2084" t="s">
        <v>5617</v>
      </c>
      <c r="BY2084" t="s">
        <v>2092</v>
      </c>
      <c r="BZ2084" t="s">
        <v>14505</v>
      </c>
    </row>
    <row r="2085" spans="31:78" x14ac:dyDescent="0.25">
      <c r="AE2085" t="s">
        <v>81</v>
      </c>
      <c r="AF2085" t="s">
        <v>1950</v>
      </c>
      <c r="AG2085" t="s">
        <v>1951</v>
      </c>
      <c r="AH2085" t="s">
        <v>8129</v>
      </c>
      <c r="AI2085" t="s">
        <v>89</v>
      </c>
      <c r="AK2085" t="s">
        <v>8130</v>
      </c>
      <c r="AL2085" t="s">
        <v>91</v>
      </c>
      <c r="AN2085" s="59" t="s">
        <v>8110</v>
      </c>
      <c r="BA2085">
        <v>675438</v>
      </c>
      <c r="BB2085" t="s">
        <v>5617</v>
      </c>
      <c r="BY2085" t="s">
        <v>2072</v>
      </c>
      <c r="BZ2085" t="s">
        <v>14505</v>
      </c>
    </row>
    <row r="2086" spans="31:78" x14ac:dyDescent="0.25">
      <c r="AE2086" t="s">
        <v>81</v>
      </c>
      <c r="AF2086" t="s">
        <v>8131</v>
      </c>
      <c r="AG2086" t="s">
        <v>1927</v>
      </c>
      <c r="AH2086" t="s">
        <v>8132</v>
      </c>
      <c r="AI2086" t="s">
        <v>89</v>
      </c>
      <c r="AK2086" t="s">
        <v>8133</v>
      </c>
      <c r="AL2086" t="s">
        <v>91</v>
      </c>
      <c r="AN2086" s="59" t="s">
        <v>8110</v>
      </c>
      <c r="BA2086">
        <v>645430</v>
      </c>
      <c r="BB2086" t="s">
        <v>5617</v>
      </c>
      <c r="BY2086" t="s">
        <v>2080</v>
      </c>
      <c r="BZ2086" t="s">
        <v>14506</v>
      </c>
    </row>
    <row r="2087" spans="31:78" x14ac:dyDescent="0.25">
      <c r="AE2087" t="s">
        <v>81</v>
      </c>
      <c r="AF2087" t="s">
        <v>7120</v>
      </c>
      <c r="AG2087" t="s">
        <v>1939</v>
      </c>
      <c r="AH2087" t="s">
        <v>8134</v>
      </c>
      <c r="AI2087" t="s">
        <v>89</v>
      </c>
      <c r="AK2087" t="s">
        <v>8135</v>
      </c>
      <c r="AL2087" t="s">
        <v>91</v>
      </c>
      <c r="AN2087" s="59" t="s">
        <v>8110</v>
      </c>
      <c r="BA2087">
        <v>645428</v>
      </c>
      <c r="BB2087" t="s">
        <v>5617</v>
      </c>
      <c r="BY2087" t="s">
        <v>2257</v>
      </c>
      <c r="BZ2087" t="s">
        <v>14505</v>
      </c>
    </row>
    <row r="2088" spans="31:78" x14ac:dyDescent="0.25">
      <c r="AE2088" t="s">
        <v>81</v>
      </c>
      <c r="AF2088" t="s">
        <v>7137</v>
      </c>
      <c r="AG2088" t="s">
        <v>1942</v>
      </c>
      <c r="AH2088" t="s">
        <v>8136</v>
      </c>
      <c r="AI2088" t="s">
        <v>89</v>
      </c>
      <c r="AK2088" t="s">
        <v>8137</v>
      </c>
      <c r="AL2088" t="s">
        <v>91</v>
      </c>
      <c r="AN2088" s="59" t="s">
        <v>8110</v>
      </c>
      <c r="BA2088" t="s">
        <v>5622</v>
      </c>
      <c r="BB2088" t="s">
        <v>5617</v>
      </c>
      <c r="BY2088" t="s">
        <v>4177</v>
      </c>
      <c r="BZ2088" t="s">
        <v>14505</v>
      </c>
    </row>
    <row r="2089" spans="31:78" x14ac:dyDescent="0.25">
      <c r="AE2089" t="s">
        <v>81</v>
      </c>
      <c r="AF2089" t="s">
        <v>7138</v>
      </c>
      <c r="AG2089" t="s">
        <v>1945</v>
      </c>
      <c r="AH2089" t="s">
        <v>8138</v>
      </c>
      <c r="AI2089" t="s">
        <v>89</v>
      </c>
      <c r="AK2089" t="s">
        <v>8139</v>
      </c>
      <c r="AL2089" t="s">
        <v>91</v>
      </c>
      <c r="AN2089" s="59" t="s">
        <v>8110</v>
      </c>
      <c r="BA2089" t="s">
        <v>5623</v>
      </c>
      <c r="BB2089" t="s">
        <v>5617</v>
      </c>
      <c r="BY2089" t="s">
        <v>6749</v>
      </c>
      <c r="BZ2089" t="s">
        <v>14505</v>
      </c>
    </row>
    <row r="2090" spans="31:78" x14ac:dyDescent="0.25">
      <c r="AE2090" t="s">
        <v>81</v>
      </c>
      <c r="AF2090" t="s">
        <v>81</v>
      </c>
      <c r="AG2090" t="s">
        <v>81</v>
      </c>
      <c r="AH2090" t="s">
        <v>81</v>
      </c>
      <c r="AI2090" t="s">
        <v>89</v>
      </c>
      <c r="AK2090" t="s">
        <v>81</v>
      </c>
      <c r="AL2090" t="s">
        <v>91</v>
      </c>
      <c r="AN2090" s="59" t="s">
        <v>8110</v>
      </c>
      <c r="BA2090" t="s">
        <v>5624</v>
      </c>
      <c r="BB2090" t="s">
        <v>5617</v>
      </c>
      <c r="BY2090" t="s">
        <v>4170</v>
      </c>
      <c r="BZ2090" t="s">
        <v>14505</v>
      </c>
    </row>
    <row r="2091" spans="31:78" x14ac:dyDescent="0.25">
      <c r="AE2091" t="s">
        <v>81</v>
      </c>
      <c r="AF2091" t="s">
        <v>81</v>
      </c>
      <c r="AG2091" t="s">
        <v>81</v>
      </c>
      <c r="AH2091" t="s">
        <v>81</v>
      </c>
      <c r="AI2091" t="s">
        <v>89</v>
      </c>
      <c r="AK2091" t="s">
        <v>81</v>
      </c>
      <c r="AL2091" t="s">
        <v>91</v>
      </c>
      <c r="AN2091" s="59" t="s">
        <v>8110</v>
      </c>
      <c r="BA2091" t="s">
        <v>5625</v>
      </c>
      <c r="BB2091" t="s">
        <v>5617</v>
      </c>
      <c r="BY2091" t="s">
        <v>5068</v>
      </c>
      <c r="BZ2091" t="s">
        <v>14505</v>
      </c>
    </row>
    <row r="2092" spans="31:78" x14ac:dyDescent="0.25">
      <c r="AE2092" t="s">
        <v>81</v>
      </c>
      <c r="AF2092" t="s">
        <v>81</v>
      </c>
      <c r="AG2092" t="s">
        <v>81</v>
      </c>
      <c r="AH2092" t="s">
        <v>81</v>
      </c>
      <c r="AI2092" t="s">
        <v>89</v>
      </c>
      <c r="AK2092" t="s">
        <v>81</v>
      </c>
      <c r="AL2092" t="s">
        <v>91</v>
      </c>
      <c r="AN2092" s="59" t="s">
        <v>8110</v>
      </c>
      <c r="BA2092" t="s">
        <v>5626</v>
      </c>
      <c r="BB2092" t="s">
        <v>5617</v>
      </c>
      <c r="BY2092" t="s">
        <v>5061</v>
      </c>
      <c r="BZ2092" t="s">
        <v>14505</v>
      </c>
    </row>
    <row r="2093" spans="31:78" x14ac:dyDescent="0.25">
      <c r="AE2093" t="s">
        <v>81</v>
      </c>
      <c r="AF2093" t="s">
        <v>154</v>
      </c>
      <c r="AG2093" t="s">
        <v>155</v>
      </c>
      <c r="AH2093" t="s">
        <v>81</v>
      </c>
      <c r="AI2093" t="s">
        <v>89</v>
      </c>
      <c r="AK2093" t="s">
        <v>81</v>
      </c>
      <c r="AL2093" t="s">
        <v>91</v>
      </c>
      <c r="AN2093" s="59" t="s">
        <v>8110</v>
      </c>
      <c r="BA2093" t="s">
        <v>5627</v>
      </c>
      <c r="BB2093" t="s">
        <v>5617</v>
      </c>
      <c r="BY2093" t="s">
        <v>2076</v>
      </c>
      <c r="BZ2093" t="s">
        <v>14505</v>
      </c>
    </row>
    <row r="2094" spans="31:78" x14ac:dyDescent="0.25">
      <c r="AE2094" t="s">
        <v>1967</v>
      </c>
      <c r="AF2094" t="s">
        <v>86</v>
      </c>
      <c r="AG2094" t="s">
        <v>87</v>
      </c>
      <c r="AH2094" t="s">
        <v>1968</v>
      </c>
      <c r="AI2094" t="s">
        <v>89</v>
      </c>
      <c r="AK2094" t="s">
        <v>1969</v>
      </c>
      <c r="AL2094" t="s">
        <v>91</v>
      </c>
      <c r="AN2094" s="59" t="s">
        <v>8140</v>
      </c>
      <c r="BA2094" t="s">
        <v>5628</v>
      </c>
      <c r="BB2094" t="s">
        <v>5617</v>
      </c>
      <c r="BY2094" t="s">
        <v>2109</v>
      </c>
      <c r="BZ2094" t="s">
        <v>14505</v>
      </c>
    </row>
    <row r="2095" spans="31:78" x14ac:dyDescent="0.25">
      <c r="AE2095" t="s">
        <v>81</v>
      </c>
      <c r="AF2095" t="s">
        <v>92</v>
      </c>
      <c r="AG2095" t="s">
        <v>93</v>
      </c>
      <c r="AH2095" t="s">
        <v>8141</v>
      </c>
      <c r="AI2095" t="s">
        <v>89</v>
      </c>
      <c r="AK2095" t="s">
        <v>8142</v>
      </c>
      <c r="AL2095" t="s">
        <v>91</v>
      </c>
      <c r="AN2095" s="59" t="s">
        <v>8140</v>
      </c>
      <c r="BA2095" t="s">
        <v>5629</v>
      </c>
      <c r="BB2095" t="s">
        <v>5617</v>
      </c>
      <c r="BY2095" t="s">
        <v>1993</v>
      </c>
      <c r="BZ2095" t="s">
        <v>14505</v>
      </c>
    </row>
    <row r="2096" spans="31:78" x14ac:dyDescent="0.25">
      <c r="AE2096" t="s">
        <v>81</v>
      </c>
      <c r="AF2096" t="s">
        <v>96</v>
      </c>
      <c r="AG2096" t="s">
        <v>97</v>
      </c>
      <c r="AH2096" t="s">
        <v>8143</v>
      </c>
      <c r="AI2096" t="s">
        <v>89</v>
      </c>
      <c r="AK2096" t="s">
        <v>8144</v>
      </c>
      <c r="AL2096" t="s">
        <v>91</v>
      </c>
      <c r="AN2096" s="59" t="s">
        <v>8140</v>
      </c>
      <c r="BA2096">
        <v>15345</v>
      </c>
      <c r="BB2096" t="s">
        <v>5617</v>
      </c>
      <c r="BY2096" t="s">
        <v>4169</v>
      </c>
      <c r="BZ2096" t="s">
        <v>14505</v>
      </c>
    </row>
    <row r="2097" spans="31:78" x14ac:dyDescent="0.25">
      <c r="AE2097" t="s">
        <v>81</v>
      </c>
      <c r="AF2097" t="s">
        <v>100</v>
      </c>
      <c r="AG2097" t="s">
        <v>101</v>
      </c>
      <c r="AH2097" t="s">
        <v>8145</v>
      </c>
      <c r="AI2097" t="s">
        <v>89</v>
      </c>
      <c r="AK2097" t="s">
        <v>8146</v>
      </c>
      <c r="AL2097" t="s">
        <v>91</v>
      </c>
      <c r="AN2097" s="59" t="s">
        <v>8140</v>
      </c>
      <c r="BA2097">
        <v>15344</v>
      </c>
      <c r="BB2097" t="s">
        <v>5617</v>
      </c>
      <c r="BY2097" t="s">
        <v>6748</v>
      </c>
      <c r="BZ2097" t="s">
        <v>14505</v>
      </c>
    </row>
    <row r="2098" spans="31:78" x14ac:dyDescent="0.25">
      <c r="AE2098" t="s">
        <v>81</v>
      </c>
      <c r="AF2098" t="s">
        <v>104</v>
      </c>
      <c r="AG2098" t="s">
        <v>105</v>
      </c>
      <c r="AH2098" t="s">
        <v>8147</v>
      </c>
      <c r="AI2098" t="s">
        <v>89</v>
      </c>
      <c r="AK2098" t="s">
        <v>8148</v>
      </c>
      <c r="AL2098" t="s">
        <v>91</v>
      </c>
      <c r="AN2098" s="59" t="s">
        <v>8140</v>
      </c>
      <c r="BA2098">
        <v>15255</v>
      </c>
      <c r="BB2098" t="s">
        <v>5617</v>
      </c>
      <c r="BY2098" t="s">
        <v>5058</v>
      </c>
      <c r="BZ2098" t="s">
        <v>14505</v>
      </c>
    </row>
    <row r="2099" spans="31:78" x14ac:dyDescent="0.25">
      <c r="AE2099" t="s">
        <v>81</v>
      </c>
      <c r="AF2099" t="s">
        <v>108</v>
      </c>
      <c r="AG2099" t="s">
        <v>109</v>
      </c>
      <c r="AH2099" t="s">
        <v>8149</v>
      </c>
      <c r="AI2099" t="s">
        <v>89</v>
      </c>
      <c r="AK2099" t="s">
        <v>8150</v>
      </c>
      <c r="AL2099" t="s">
        <v>91</v>
      </c>
      <c r="AN2099" s="59" t="s">
        <v>8140</v>
      </c>
      <c r="BA2099" t="s">
        <v>5630</v>
      </c>
      <c r="BB2099" t="s">
        <v>5617</v>
      </c>
      <c r="BY2099" t="s">
        <v>6759</v>
      </c>
      <c r="BZ2099" t="s">
        <v>14505</v>
      </c>
    </row>
    <row r="2100" spans="31:78" x14ac:dyDescent="0.25">
      <c r="AE2100" t="s">
        <v>81</v>
      </c>
      <c r="AF2100" t="s">
        <v>7117</v>
      </c>
      <c r="AG2100" t="s">
        <v>1908</v>
      </c>
      <c r="AH2100" t="s">
        <v>8151</v>
      </c>
      <c r="AI2100" t="s">
        <v>89</v>
      </c>
      <c r="AK2100" t="s">
        <v>8152</v>
      </c>
      <c r="AL2100" t="s">
        <v>91</v>
      </c>
      <c r="AN2100" s="59" t="s">
        <v>8140</v>
      </c>
      <c r="BA2100" t="s">
        <v>5631</v>
      </c>
      <c r="BB2100" t="s">
        <v>5617</v>
      </c>
      <c r="BY2100" t="s">
        <v>2209</v>
      </c>
      <c r="BZ2100" t="s">
        <v>14505</v>
      </c>
    </row>
    <row r="2101" spans="31:78" x14ac:dyDescent="0.25">
      <c r="AE2101" t="s">
        <v>81</v>
      </c>
      <c r="AF2101" t="s">
        <v>7063</v>
      </c>
      <c r="AG2101" t="s">
        <v>1911</v>
      </c>
      <c r="AH2101" t="s">
        <v>8153</v>
      </c>
      <c r="AI2101" t="s">
        <v>89</v>
      </c>
      <c r="AK2101" t="s">
        <v>8154</v>
      </c>
      <c r="AL2101" t="s">
        <v>91</v>
      </c>
      <c r="AN2101" s="59" t="s">
        <v>8140</v>
      </c>
      <c r="BA2101" t="s">
        <v>5632</v>
      </c>
      <c r="BB2101" t="s">
        <v>5617</v>
      </c>
      <c r="BY2101" t="s">
        <v>4983</v>
      </c>
      <c r="BZ2101" t="s">
        <v>14505</v>
      </c>
    </row>
    <row r="2102" spans="31:78" x14ac:dyDescent="0.25">
      <c r="AE2102" t="s">
        <v>81</v>
      </c>
      <c r="AF2102" t="s">
        <v>7116</v>
      </c>
      <c r="AG2102" t="s">
        <v>1921</v>
      </c>
      <c r="AH2102" t="s">
        <v>8155</v>
      </c>
      <c r="AI2102" t="s">
        <v>89</v>
      </c>
      <c r="AK2102" t="s">
        <v>8156</v>
      </c>
      <c r="AL2102" t="s">
        <v>91</v>
      </c>
      <c r="AN2102" s="59" t="s">
        <v>8140</v>
      </c>
      <c r="BA2102" t="s">
        <v>5633</v>
      </c>
      <c r="BB2102" t="s">
        <v>5617</v>
      </c>
      <c r="BY2102" t="s">
        <v>2113</v>
      </c>
      <c r="BZ2102" t="s">
        <v>14505</v>
      </c>
    </row>
    <row r="2103" spans="31:78" x14ac:dyDescent="0.25">
      <c r="AE2103" t="s">
        <v>81</v>
      </c>
      <c r="AF2103" t="s">
        <v>7161</v>
      </c>
      <c r="AG2103" t="s">
        <v>4657</v>
      </c>
      <c r="AH2103" t="s">
        <v>8157</v>
      </c>
      <c r="AI2103" t="s">
        <v>89</v>
      </c>
      <c r="AK2103" t="s">
        <v>8158</v>
      </c>
      <c r="AL2103" t="s">
        <v>91</v>
      </c>
      <c r="AN2103" s="59" t="s">
        <v>8140</v>
      </c>
      <c r="BA2103" t="s">
        <v>5634</v>
      </c>
      <c r="BB2103" t="s">
        <v>5617</v>
      </c>
      <c r="BY2103" t="s">
        <v>5067</v>
      </c>
      <c r="BZ2103" t="s">
        <v>14505</v>
      </c>
    </row>
    <row r="2104" spans="31:78" x14ac:dyDescent="0.25">
      <c r="AE2104" t="s">
        <v>81</v>
      </c>
      <c r="AF2104" t="s">
        <v>7097</v>
      </c>
      <c r="AG2104" t="s">
        <v>1914</v>
      </c>
      <c r="AH2104" t="s">
        <v>8159</v>
      </c>
      <c r="AI2104" t="s">
        <v>89</v>
      </c>
      <c r="AK2104" t="s">
        <v>8160</v>
      </c>
      <c r="AL2104" t="s">
        <v>91</v>
      </c>
      <c r="AN2104" s="59" t="s">
        <v>8140</v>
      </c>
      <c r="BA2104" t="s">
        <v>5635</v>
      </c>
      <c r="BB2104" t="s">
        <v>5617</v>
      </c>
      <c r="BY2104" t="s">
        <v>6758</v>
      </c>
      <c r="BZ2104" t="s">
        <v>14505</v>
      </c>
    </row>
    <row r="2105" spans="31:78" x14ac:dyDescent="0.25">
      <c r="AE2105" t="s">
        <v>81</v>
      </c>
      <c r="AF2105" t="s">
        <v>8161</v>
      </c>
      <c r="AG2105" t="s">
        <v>4665</v>
      </c>
      <c r="AH2105" t="s">
        <v>8162</v>
      </c>
      <c r="AI2105" t="s">
        <v>89</v>
      </c>
      <c r="AK2105" t="s">
        <v>8163</v>
      </c>
      <c r="AL2105" t="s">
        <v>91</v>
      </c>
      <c r="AN2105" s="59" t="s">
        <v>8140</v>
      </c>
      <c r="BA2105" t="s">
        <v>5636</v>
      </c>
      <c r="BB2105" t="s">
        <v>5617</v>
      </c>
      <c r="BY2105" t="s">
        <v>4168</v>
      </c>
      <c r="BZ2105" t="s">
        <v>14505</v>
      </c>
    </row>
    <row r="2106" spans="31:78" x14ac:dyDescent="0.25">
      <c r="AE2106" t="s">
        <v>81</v>
      </c>
      <c r="AF2106" t="s">
        <v>8164</v>
      </c>
      <c r="AG2106" t="s">
        <v>4646</v>
      </c>
      <c r="AH2106" t="s">
        <v>8165</v>
      </c>
      <c r="AI2106" t="s">
        <v>89</v>
      </c>
      <c r="AK2106" t="s">
        <v>8166</v>
      </c>
      <c r="AL2106" t="s">
        <v>91</v>
      </c>
      <c r="AN2106" s="59" t="s">
        <v>8140</v>
      </c>
      <c r="BA2106">
        <v>755463</v>
      </c>
      <c r="BB2106" t="s">
        <v>5617</v>
      </c>
      <c r="BY2106" t="s">
        <v>5066</v>
      </c>
      <c r="BZ2106" t="s">
        <v>14505</v>
      </c>
    </row>
    <row r="2107" spans="31:78" x14ac:dyDescent="0.25">
      <c r="AE2107" t="s">
        <v>81</v>
      </c>
      <c r="AF2107" t="s">
        <v>10078</v>
      </c>
      <c r="AG2107" t="s">
        <v>4632</v>
      </c>
      <c r="AH2107" t="s">
        <v>12308</v>
      </c>
      <c r="AI2107" t="s">
        <v>89</v>
      </c>
      <c r="AK2107" t="s">
        <v>12309</v>
      </c>
      <c r="AL2107" t="s">
        <v>91</v>
      </c>
      <c r="AN2107" s="59" t="s">
        <v>8140</v>
      </c>
      <c r="BA2107">
        <v>685439</v>
      </c>
      <c r="BB2107" t="s">
        <v>5617</v>
      </c>
      <c r="BY2107" t="s">
        <v>6747</v>
      </c>
      <c r="BZ2107" t="s">
        <v>14505</v>
      </c>
    </row>
    <row r="2108" spans="31:78" x14ac:dyDescent="0.25">
      <c r="AE2108" t="s">
        <v>81</v>
      </c>
      <c r="AF2108" t="s">
        <v>12310</v>
      </c>
      <c r="AG2108" t="s">
        <v>12311</v>
      </c>
      <c r="AH2108" t="s">
        <v>12312</v>
      </c>
      <c r="AI2108" t="s">
        <v>89</v>
      </c>
      <c r="AK2108" t="s">
        <v>12313</v>
      </c>
      <c r="AL2108" t="s">
        <v>91</v>
      </c>
      <c r="AN2108" s="59" t="s">
        <v>8140</v>
      </c>
      <c r="BA2108" t="s">
        <v>5637</v>
      </c>
      <c r="BB2108" t="s">
        <v>5617</v>
      </c>
      <c r="BY2108" t="s">
        <v>2179</v>
      </c>
      <c r="BZ2108" t="s">
        <v>14505</v>
      </c>
    </row>
    <row r="2109" spans="31:78" x14ac:dyDescent="0.25">
      <c r="AE2109" t="s">
        <v>81</v>
      </c>
      <c r="AF2109" t="s">
        <v>81</v>
      </c>
      <c r="AG2109" t="s">
        <v>81</v>
      </c>
      <c r="AH2109" t="s">
        <v>81</v>
      </c>
      <c r="AI2109" t="s">
        <v>89</v>
      </c>
      <c r="AK2109" t="s">
        <v>81</v>
      </c>
      <c r="AL2109" t="s">
        <v>91</v>
      </c>
      <c r="AN2109" s="59" t="s">
        <v>8140</v>
      </c>
      <c r="BA2109" t="s">
        <v>5638</v>
      </c>
      <c r="BB2109" t="s">
        <v>5617</v>
      </c>
      <c r="BY2109" t="s">
        <v>5065</v>
      </c>
      <c r="BZ2109" t="s">
        <v>14505</v>
      </c>
    </row>
    <row r="2110" spans="31:78" x14ac:dyDescent="0.25">
      <c r="AE2110" t="s">
        <v>1972</v>
      </c>
      <c r="AF2110" t="s">
        <v>86</v>
      </c>
      <c r="AG2110" t="s">
        <v>87</v>
      </c>
      <c r="AH2110" t="s">
        <v>1973</v>
      </c>
      <c r="AI2110" t="s">
        <v>89</v>
      </c>
      <c r="AK2110" t="s">
        <v>1974</v>
      </c>
      <c r="AL2110" t="s">
        <v>91</v>
      </c>
      <c r="AN2110" s="59" t="s">
        <v>8167</v>
      </c>
      <c r="BA2110" t="s">
        <v>5639</v>
      </c>
      <c r="BB2110" t="s">
        <v>5617</v>
      </c>
      <c r="BY2110" t="s">
        <v>4182</v>
      </c>
      <c r="BZ2110" t="s">
        <v>14505</v>
      </c>
    </row>
    <row r="2111" spans="31:78" x14ac:dyDescent="0.25">
      <c r="AE2111" t="s">
        <v>81</v>
      </c>
      <c r="AF2111" t="s">
        <v>92</v>
      </c>
      <c r="AG2111" t="s">
        <v>93</v>
      </c>
      <c r="AH2111" t="s">
        <v>8168</v>
      </c>
      <c r="AI2111" t="s">
        <v>89</v>
      </c>
      <c r="AK2111" t="s">
        <v>8169</v>
      </c>
      <c r="AL2111" t="s">
        <v>91</v>
      </c>
      <c r="AN2111" s="59" t="s">
        <v>8167</v>
      </c>
      <c r="BA2111" t="s">
        <v>5640</v>
      </c>
      <c r="BB2111" t="s">
        <v>5617</v>
      </c>
      <c r="BY2111" t="s">
        <v>2309</v>
      </c>
      <c r="BZ2111" t="s">
        <v>14505</v>
      </c>
    </row>
    <row r="2112" spans="31:78" x14ac:dyDescent="0.25">
      <c r="AE2112" t="s">
        <v>81</v>
      </c>
      <c r="AF2112" t="s">
        <v>96</v>
      </c>
      <c r="AG2112" t="s">
        <v>97</v>
      </c>
      <c r="AH2112" t="s">
        <v>8170</v>
      </c>
      <c r="AI2112" t="s">
        <v>89</v>
      </c>
      <c r="AK2112" t="s">
        <v>8171</v>
      </c>
      <c r="AL2112" t="s">
        <v>91</v>
      </c>
      <c r="AN2112" s="59" t="s">
        <v>8167</v>
      </c>
      <c r="BA2112" t="s">
        <v>5641</v>
      </c>
      <c r="BB2112" t="s">
        <v>5617</v>
      </c>
      <c r="BY2112" t="s">
        <v>2064</v>
      </c>
      <c r="BZ2112" t="s">
        <v>14505</v>
      </c>
    </row>
    <row r="2113" spans="31:78" x14ac:dyDescent="0.25">
      <c r="AE2113" t="s">
        <v>81</v>
      </c>
      <c r="AF2113" t="s">
        <v>100</v>
      </c>
      <c r="AG2113" t="s">
        <v>101</v>
      </c>
      <c r="AH2113" t="s">
        <v>8172</v>
      </c>
      <c r="AI2113" t="s">
        <v>89</v>
      </c>
      <c r="AK2113" t="s">
        <v>8173</v>
      </c>
      <c r="AL2113" t="s">
        <v>91</v>
      </c>
      <c r="AN2113" s="59" t="s">
        <v>8167</v>
      </c>
      <c r="BA2113">
        <v>15256</v>
      </c>
      <c r="BB2113" t="s">
        <v>5617</v>
      </c>
      <c r="BY2113" t="s">
        <v>5053</v>
      </c>
      <c r="BZ2113" t="s">
        <v>14505</v>
      </c>
    </row>
    <row r="2114" spans="31:78" x14ac:dyDescent="0.25">
      <c r="AE2114" t="s">
        <v>81</v>
      </c>
      <c r="AF2114" t="s">
        <v>104</v>
      </c>
      <c r="AG2114" t="s">
        <v>105</v>
      </c>
      <c r="AH2114" t="s">
        <v>8174</v>
      </c>
      <c r="AI2114" t="s">
        <v>89</v>
      </c>
      <c r="AK2114" t="s">
        <v>8175</v>
      </c>
      <c r="AL2114" t="s">
        <v>91</v>
      </c>
      <c r="AN2114" s="59" t="s">
        <v>8167</v>
      </c>
      <c r="BA2114" t="s">
        <v>5642</v>
      </c>
      <c r="BB2114" t="s">
        <v>5617</v>
      </c>
      <c r="BY2114" t="s">
        <v>4663</v>
      </c>
      <c r="BZ2114" t="s">
        <v>14505</v>
      </c>
    </row>
    <row r="2115" spans="31:78" x14ac:dyDescent="0.25">
      <c r="AE2115" t="s">
        <v>81</v>
      </c>
      <c r="AF2115" t="s">
        <v>108</v>
      </c>
      <c r="AG2115" t="s">
        <v>109</v>
      </c>
      <c r="AH2115" t="s">
        <v>8176</v>
      </c>
      <c r="AI2115" t="s">
        <v>89</v>
      </c>
      <c r="AK2115" t="s">
        <v>8177</v>
      </c>
      <c r="AL2115" t="s">
        <v>91</v>
      </c>
      <c r="AN2115" s="59" t="s">
        <v>8167</v>
      </c>
      <c r="BA2115" t="s">
        <v>5643</v>
      </c>
      <c r="BB2115" t="s">
        <v>5617</v>
      </c>
      <c r="BY2115" t="s">
        <v>4649</v>
      </c>
      <c r="BZ2115" t="s">
        <v>14505</v>
      </c>
    </row>
    <row r="2116" spans="31:78" x14ac:dyDescent="0.25">
      <c r="AE2116" t="s">
        <v>81</v>
      </c>
      <c r="AF2116" t="s">
        <v>7024</v>
      </c>
      <c r="AG2116" t="s">
        <v>2338</v>
      </c>
      <c r="AH2116" t="s">
        <v>8178</v>
      </c>
      <c r="AI2116" t="s">
        <v>89</v>
      </c>
      <c r="AK2116" t="s">
        <v>8179</v>
      </c>
      <c r="AL2116" t="s">
        <v>91</v>
      </c>
      <c r="AN2116" s="59" t="s">
        <v>8167</v>
      </c>
      <c r="BA2116" t="s">
        <v>5644</v>
      </c>
      <c r="BB2116" t="s">
        <v>5617</v>
      </c>
      <c r="BY2116" t="s">
        <v>4640</v>
      </c>
      <c r="BZ2116" t="s">
        <v>14505</v>
      </c>
    </row>
    <row r="2117" spans="31:78" x14ac:dyDescent="0.25">
      <c r="AE2117" t="s">
        <v>81</v>
      </c>
      <c r="AF2117" t="s">
        <v>81</v>
      </c>
      <c r="AG2117" t="s">
        <v>81</v>
      </c>
      <c r="AH2117" t="s">
        <v>81</v>
      </c>
      <c r="AI2117" t="s">
        <v>89</v>
      </c>
      <c r="AK2117" t="s">
        <v>81</v>
      </c>
      <c r="AL2117" t="s">
        <v>91</v>
      </c>
      <c r="AN2117" s="59" t="s">
        <v>8167</v>
      </c>
      <c r="BA2117" t="s">
        <v>5645</v>
      </c>
      <c r="BB2117" t="s">
        <v>5617</v>
      </c>
      <c r="BY2117" t="s">
        <v>2084</v>
      </c>
      <c r="BZ2117" t="s">
        <v>14505</v>
      </c>
    </row>
    <row r="2118" spans="31:78" x14ac:dyDescent="0.25">
      <c r="AE2118" t="s">
        <v>81</v>
      </c>
      <c r="AF2118" t="s">
        <v>81</v>
      </c>
      <c r="AG2118" t="s">
        <v>81</v>
      </c>
      <c r="AH2118" t="s">
        <v>81</v>
      </c>
      <c r="AI2118" t="s">
        <v>89</v>
      </c>
      <c r="AK2118" t="s">
        <v>81</v>
      </c>
      <c r="AL2118" t="s">
        <v>91</v>
      </c>
      <c r="AN2118" s="59" t="s">
        <v>8167</v>
      </c>
      <c r="BA2118" t="s">
        <v>5645</v>
      </c>
      <c r="BB2118" t="s">
        <v>5617</v>
      </c>
      <c r="BY2118" t="s">
        <v>5040</v>
      </c>
      <c r="BZ2118" t="s">
        <v>14505</v>
      </c>
    </row>
    <row r="2119" spans="31:78" x14ac:dyDescent="0.25">
      <c r="AE2119" t="s">
        <v>81</v>
      </c>
      <c r="AF2119" t="s">
        <v>81</v>
      </c>
      <c r="AG2119" t="s">
        <v>81</v>
      </c>
      <c r="AH2119" t="s">
        <v>81</v>
      </c>
      <c r="AI2119" t="s">
        <v>89</v>
      </c>
      <c r="AK2119" t="s">
        <v>81</v>
      </c>
      <c r="AL2119" t="s">
        <v>91</v>
      </c>
      <c r="AN2119" s="59" t="s">
        <v>8167</v>
      </c>
      <c r="BA2119" t="s">
        <v>5646</v>
      </c>
      <c r="BB2119" t="s">
        <v>5617</v>
      </c>
      <c r="BY2119" t="s">
        <v>5044</v>
      </c>
      <c r="BZ2119" t="s">
        <v>14505</v>
      </c>
    </row>
    <row r="2120" spans="31:78" x14ac:dyDescent="0.25">
      <c r="AE2120" t="s">
        <v>81</v>
      </c>
      <c r="AF2120" t="s">
        <v>81</v>
      </c>
      <c r="AG2120" t="s">
        <v>81</v>
      </c>
      <c r="AH2120" t="s">
        <v>81</v>
      </c>
      <c r="AI2120" t="s">
        <v>89</v>
      </c>
      <c r="AK2120" t="s">
        <v>81</v>
      </c>
      <c r="AL2120" t="s">
        <v>91</v>
      </c>
      <c r="AN2120" s="59" t="s">
        <v>8167</v>
      </c>
      <c r="BA2120" t="s">
        <v>5647</v>
      </c>
      <c r="BB2120" t="s">
        <v>5617</v>
      </c>
      <c r="BY2120" t="s">
        <v>5055</v>
      </c>
      <c r="BZ2120" t="s">
        <v>14505</v>
      </c>
    </row>
    <row r="2121" spans="31:78" x14ac:dyDescent="0.25">
      <c r="AE2121" t="s">
        <v>81</v>
      </c>
      <c r="AF2121" t="s">
        <v>81</v>
      </c>
      <c r="AG2121" t="s">
        <v>81</v>
      </c>
      <c r="AH2121" t="s">
        <v>81</v>
      </c>
      <c r="AI2121" t="s">
        <v>89</v>
      </c>
      <c r="AK2121" t="s">
        <v>81</v>
      </c>
      <c r="AL2121" t="s">
        <v>91</v>
      </c>
      <c r="AN2121" s="59" t="s">
        <v>8167</v>
      </c>
      <c r="BA2121" t="s">
        <v>5648</v>
      </c>
      <c r="BB2121" t="s">
        <v>5617</v>
      </c>
      <c r="BY2121" t="s">
        <v>5054</v>
      </c>
      <c r="BZ2121" t="s">
        <v>14505</v>
      </c>
    </row>
    <row r="2122" spans="31:78" x14ac:dyDescent="0.25">
      <c r="AE2122" t="s">
        <v>81</v>
      </c>
      <c r="AF2122" t="s">
        <v>81</v>
      </c>
      <c r="AG2122" t="s">
        <v>81</v>
      </c>
      <c r="AH2122" t="s">
        <v>81</v>
      </c>
      <c r="AI2122" t="s">
        <v>89</v>
      </c>
      <c r="AK2122" t="s">
        <v>81</v>
      </c>
      <c r="AL2122" t="s">
        <v>91</v>
      </c>
      <c r="AN2122" s="59" t="s">
        <v>8167</v>
      </c>
      <c r="BA2122" t="s">
        <v>5649</v>
      </c>
      <c r="BB2122" t="s">
        <v>5617</v>
      </c>
      <c r="BY2122" t="s">
        <v>2175</v>
      </c>
      <c r="BZ2122" t="s">
        <v>14505</v>
      </c>
    </row>
    <row r="2123" spans="31:78" x14ac:dyDescent="0.25">
      <c r="AE2123" t="s">
        <v>81</v>
      </c>
      <c r="AF2123" t="s">
        <v>81</v>
      </c>
      <c r="AG2123" t="s">
        <v>81</v>
      </c>
      <c r="AH2123" t="s">
        <v>81</v>
      </c>
      <c r="AI2123" t="s">
        <v>89</v>
      </c>
      <c r="AK2123" t="s">
        <v>81</v>
      </c>
      <c r="AL2123" t="s">
        <v>91</v>
      </c>
      <c r="AN2123" s="59" t="s">
        <v>8167</v>
      </c>
      <c r="BA2123" t="s">
        <v>5650</v>
      </c>
      <c r="BB2123" t="s">
        <v>5617</v>
      </c>
      <c r="BY2123" t="s">
        <v>4637</v>
      </c>
      <c r="BZ2123" t="s">
        <v>14505</v>
      </c>
    </row>
    <row r="2124" spans="31:78" x14ac:dyDescent="0.25">
      <c r="AE2124" t="s">
        <v>81</v>
      </c>
      <c r="AF2124" t="s">
        <v>81</v>
      </c>
      <c r="AG2124" t="s">
        <v>81</v>
      </c>
      <c r="AH2124" t="s">
        <v>81</v>
      </c>
      <c r="AI2124" t="s">
        <v>89</v>
      </c>
      <c r="AK2124" t="s">
        <v>81</v>
      </c>
      <c r="AL2124" t="s">
        <v>91</v>
      </c>
      <c r="AN2124" s="59" t="s">
        <v>8167</v>
      </c>
      <c r="BA2124" t="s">
        <v>5651</v>
      </c>
      <c r="BB2124" t="s">
        <v>5617</v>
      </c>
      <c r="BY2124" t="s">
        <v>4165</v>
      </c>
      <c r="BZ2124" t="s">
        <v>14505</v>
      </c>
    </row>
    <row r="2125" spans="31:78" x14ac:dyDescent="0.25">
      <c r="AE2125" t="s">
        <v>81</v>
      </c>
      <c r="AF2125" t="s">
        <v>81</v>
      </c>
      <c r="AG2125" t="s">
        <v>81</v>
      </c>
      <c r="AH2125" t="s">
        <v>81</v>
      </c>
      <c r="AI2125" t="s">
        <v>89</v>
      </c>
      <c r="AK2125" t="s">
        <v>81</v>
      </c>
      <c r="AL2125" t="s">
        <v>91</v>
      </c>
      <c r="AN2125" s="59" t="s">
        <v>8167</v>
      </c>
      <c r="BA2125" t="s">
        <v>5652</v>
      </c>
      <c r="BB2125" t="s">
        <v>5617</v>
      </c>
      <c r="BY2125" t="s">
        <v>2281</v>
      </c>
      <c r="BZ2125" t="s">
        <v>14505</v>
      </c>
    </row>
    <row r="2126" spans="31:78" x14ac:dyDescent="0.25">
      <c r="AE2126" t="s">
        <v>81</v>
      </c>
      <c r="AF2126" t="s">
        <v>81</v>
      </c>
      <c r="AG2126" t="s">
        <v>81</v>
      </c>
      <c r="AH2126" t="s">
        <v>81</v>
      </c>
      <c r="AI2126" t="s">
        <v>89</v>
      </c>
      <c r="AK2126" t="s">
        <v>81</v>
      </c>
      <c r="AL2126" t="s">
        <v>91</v>
      </c>
      <c r="AN2126" s="59" t="s">
        <v>8167</v>
      </c>
      <c r="BA2126" t="s">
        <v>5653</v>
      </c>
      <c r="BB2126" t="s">
        <v>5617</v>
      </c>
      <c r="BY2126" t="s">
        <v>4164</v>
      </c>
      <c r="BZ2126" t="s">
        <v>14505</v>
      </c>
    </row>
    <row r="2127" spans="31:78" x14ac:dyDescent="0.25">
      <c r="AE2127" t="s">
        <v>81</v>
      </c>
      <c r="AF2127" t="s">
        <v>81</v>
      </c>
      <c r="AG2127" t="s">
        <v>81</v>
      </c>
      <c r="AH2127" t="s">
        <v>81</v>
      </c>
      <c r="AI2127" t="s">
        <v>89</v>
      </c>
      <c r="AK2127" t="s">
        <v>81</v>
      </c>
      <c r="AL2127" t="s">
        <v>91</v>
      </c>
      <c r="AN2127" s="59" t="s">
        <v>8167</v>
      </c>
      <c r="BA2127" t="s">
        <v>5654</v>
      </c>
      <c r="BB2127" t="s">
        <v>5617</v>
      </c>
      <c r="BY2127" t="s">
        <v>4185</v>
      </c>
      <c r="BZ2127" t="s">
        <v>14505</v>
      </c>
    </row>
    <row r="2128" spans="31:78" x14ac:dyDescent="0.25">
      <c r="AE2128" t="s">
        <v>81</v>
      </c>
      <c r="AF2128" t="s">
        <v>81</v>
      </c>
      <c r="AG2128" t="s">
        <v>81</v>
      </c>
      <c r="AH2128" t="s">
        <v>81</v>
      </c>
      <c r="AI2128" t="s">
        <v>89</v>
      </c>
      <c r="AK2128" t="s">
        <v>81</v>
      </c>
      <c r="AL2128" t="s">
        <v>91</v>
      </c>
      <c r="AN2128" s="59" t="s">
        <v>8167</v>
      </c>
      <c r="BA2128" t="s">
        <v>5655</v>
      </c>
      <c r="BB2128" t="s">
        <v>5617</v>
      </c>
      <c r="BY2128" t="s">
        <v>2145</v>
      </c>
      <c r="BZ2128" t="s">
        <v>14505</v>
      </c>
    </row>
    <row r="2129" spans="31:78" x14ac:dyDescent="0.25">
      <c r="AE2129" t="s">
        <v>81</v>
      </c>
      <c r="AF2129" t="s">
        <v>81</v>
      </c>
      <c r="AG2129" t="s">
        <v>81</v>
      </c>
      <c r="AH2129" t="s">
        <v>81</v>
      </c>
      <c r="AI2129" t="s">
        <v>89</v>
      </c>
      <c r="AK2129" t="s">
        <v>81</v>
      </c>
      <c r="AL2129" t="s">
        <v>91</v>
      </c>
      <c r="AN2129" s="59" t="s">
        <v>8167</v>
      </c>
      <c r="BA2129" t="s">
        <v>5656</v>
      </c>
      <c r="BB2129" t="s">
        <v>5617</v>
      </c>
      <c r="BY2129" t="s">
        <v>5048</v>
      </c>
      <c r="BZ2129" t="s">
        <v>14505</v>
      </c>
    </row>
    <row r="2130" spans="31:78" x14ac:dyDescent="0.25">
      <c r="AE2130" t="s">
        <v>81</v>
      </c>
      <c r="AF2130" t="s">
        <v>81</v>
      </c>
      <c r="AG2130" t="s">
        <v>81</v>
      </c>
      <c r="AH2130" t="s">
        <v>81</v>
      </c>
      <c r="AI2130" t="s">
        <v>89</v>
      </c>
      <c r="AK2130" t="s">
        <v>81</v>
      </c>
      <c r="AL2130" t="s">
        <v>91</v>
      </c>
      <c r="AN2130" s="59" t="s">
        <v>8167</v>
      </c>
      <c r="BA2130" t="s">
        <v>5657</v>
      </c>
      <c r="BB2130" t="s">
        <v>5617</v>
      </c>
      <c r="BY2130" t="s">
        <v>2125</v>
      </c>
      <c r="BZ2130" t="s">
        <v>14505</v>
      </c>
    </row>
    <row r="2131" spans="31:78" x14ac:dyDescent="0.25">
      <c r="AE2131" t="s">
        <v>81</v>
      </c>
      <c r="AF2131" t="s">
        <v>81</v>
      </c>
      <c r="AG2131" t="s">
        <v>81</v>
      </c>
      <c r="AH2131" t="s">
        <v>81</v>
      </c>
      <c r="AI2131" t="s">
        <v>89</v>
      </c>
      <c r="AK2131" t="s">
        <v>81</v>
      </c>
      <c r="AL2131" t="s">
        <v>91</v>
      </c>
      <c r="AN2131" s="59" t="s">
        <v>8167</v>
      </c>
      <c r="BA2131" t="s">
        <v>5658</v>
      </c>
      <c r="BB2131" t="s">
        <v>5617</v>
      </c>
      <c r="BY2131" t="s">
        <v>4988</v>
      </c>
      <c r="BZ2131" t="s">
        <v>14505</v>
      </c>
    </row>
    <row r="2132" spans="31:78" x14ac:dyDescent="0.25">
      <c r="AE2132" t="s">
        <v>1975</v>
      </c>
      <c r="AF2132" t="s">
        <v>86</v>
      </c>
      <c r="AG2132" t="s">
        <v>87</v>
      </c>
      <c r="AH2132" t="s">
        <v>1976</v>
      </c>
      <c r="AI2132" t="s">
        <v>89</v>
      </c>
      <c r="AK2132" t="s">
        <v>1977</v>
      </c>
      <c r="AL2132" t="s">
        <v>91</v>
      </c>
      <c r="AN2132" s="59" t="s">
        <v>8180</v>
      </c>
      <c r="BA2132" t="s">
        <v>5659</v>
      </c>
      <c r="BB2132" t="s">
        <v>5617</v>
      </c>
      <c r="BY2132" t="s">
        <v>4159</v>
      </c>
      <c r="BZ2132" t="s">
        <v>14505</v>
      </c>
    </row>
    <row r="2133" spans="31:78" x14ac:dyDescent="0.25">
      <c r="AE2133" t="s">
        <v>81</v>
      </c>
      <c r="AF2133" t="s">
        <v>92</v>
      </c>
      <c r="AG2133" t="s">
        <v>93</v>
      </c>
      <c r="AH2133" t="s">
        <v>1978</v>
      </c>
      <c r="AI2133" t="s">
        <v>89</v>
      </c>
      <c r="AK2133" t="s">
        <v>1979</v>
      </c>
      <c r="AL2133" t="s">
        <v>91</v>
      </c>
      <c r="AN2133" s="59" t="s">
        <v>8180</v>
      </c>
      <c r="BA2133" t="s">
        <v>5660</v>
      </c>
      <c r="BB2133" t="s">
        <v>5617</v>
      </c>
      <c r="BY2133" t="s">
        <v>5039</v>
      </c>
      <c r="BZ2133" t="s">
        <v>14505</v>
      </c>
    </row>
    <row r="2134" spans="31:78" x14ac:dyDescent="0.25">
      <c r="AE2134" t="s">
        <v>81</v>
      </c>
      <c r="AF2134" t="s">
        <v>96</v>
      </c>
      <c r="AG2134" t="s">
        <v>97</v>
      </c>
      <c r="AH2134" t="s">
        <v>1980</v>
      </c>
      <c r="AI2134" t="s">
        <v>89</v>
      </c>
      <c r="AK2134" t="s">
        <v>1981</v>
      </c>
      <c r="AL2134" t="s">
        <v>91</v>
      </c>
      <c r="AN2134" s="59" t="s">
        <v>8180</v>
      </c>
      <c r="BA2134" t="s">
        <v>5661</v>
      </c>
      <c r="BB2134" t="s">
        <v>5617</v>
      </c>
      <c r="BY2134" t="s">
        <v>5023</v>
      </c>
      <c r="BZ2134" t="s">
        <v>14505</v>
      </c>
    </row>
    <row r="2135" spans="31:78" x14ac:dyDescent="0.25">
      <c r="AE2135" t="s">
        <v>81</v>
      </c>
      <c r="AF2135" t="s">
        <v>100</v>
      </c>
      <c r="AG2135" t="s">
        <v>101</v>
      </c>
      <c r="AH2135" t="s">
        <v>1982</v>
      </c>
      <c r="AI2135" t="s">
        <v>89</v>
      </c>
      <c r="AK2135" t="s">
        <v>1983</v>
      </c>
      <c r="AL2135" t="s">
        <v>91</v>
      </c>
      <c r="AN2135" s="59" t="s">
        <v>8180</v>
      </c>
      <c r="BA2135" t="s">
        <v>5662</v>
      </c>
      <c r="BB2135" t="s">
        <v>5617</v>
      </c>
      <c r="BY2135" t="s">
        <v>5025</v>
      </c>
      <c r="BZ2135" t="s">
        <v>14505</v>
      </c>
    </row>
    <row r="2136" spans="31:78" x14ac:dyDescent="0.25">
      <c r="AE2136" t="s">
        <v>81</v>
      </c>
      <c r="AF2136" t="s">
        <v>104</v>
      </c>
      <c r="AG2136" t="s">
        <v>105</v>
      </c>
      <c r="AH2136" t="s">
        <v>1984</v>
      </c>
      <c r="AI2136" t="s">
        <v>89</v>
      </c>
      <c r="AK2136" t="s">
        <v>1985</v>
      </c>
      <c r="AL2136" t="s">
        <v>91</v>
      </c>
      <c r="AN2136" s="59" t="s">
        <v>8180</v>
      </c>
      <c r="BA2136">
        <v>645429</v>
      </c>
      <c r="BB2136" t="s">
        <v>5617</v>
      </c>
      <c r="BY2136" t="s">
        <v>5052</v>
      </c>
      <c r="BZ2136" t="s">
        <v>14505</v>
      </c>
    </row>
    <row r="2137" spans="31:78" x14ac:dyDescent="0.25">
      <c r="AE2137" t="s">
        <v>81</v>
      </c>
      <c r="AF2137" t="s">
        <v>108</v>
      </c>
      <c r="AG2137" t="s">
        <v>109</v>
      </c>
      <c r="AH2137" t="s">
        <v>1986</v>
      </c>
      <c r="AI2137" t="s">
        <v>89</v>
      </c>
      <c r="AK2137" t="s">
        <v>1987</v>
      </c>
      <c r="AL2137" t="s">
        <v>91</v>
      </c>
      <c r="AN2137" s="59" t="s">
        <v>8180</v>
      </c>
      <c r="BA2137" t="s">
        <v>5663</v>
      </c>
      <c r="BB2137" t="s">
        <v>5617</v>
      </c>
      <c r="BY2137" t="s">
        <v>2137</v>
      </c>
      <c r="BZ2137" t="s">
        <v>14505</v>
      </c>
    </row>
    <row r="2138" spans="31:78" x14ac:dyDescent="0.25">
      <c r="AE2138" t="s">
        <v>81</v>
      </c>
      <c r="AF2138" t="s">
        <v>1988</v>
      </c>
      <c r="AG2138" t="s">
        <v>1989</v>
      </c>
      <c r="AH2138" t="s">
        <v>1990</v>
      </c>
      <c r="AI2138" t="s">
        <v>89</v>
      </c>
      <c r="AK2138" t="s">
        <v>1991</v>
      </c>
      <c r="AL2138" t="s">
        <v>91</v>
      </c>
      <c r="AN2138" s="59" t="s">
        <v>8180</v>
      </c>
      <c r="BA2138">
        <v>665435</v>
      </c>
      <c r="BB2138" t="s">
        <v>5617</v>
      </c>
      <c r="BY2138" t="s">
        <v>2313</v>
      </c>
      <c r="BZ2138" t="s">
        <v>14505</v>
      </c>
    </row>
    <row r="2139" spans="31:78" x14ac:dyDescent="0.25">
      <c r="AE2139" t="s">
        <v>81</v>
      </c>
      <c r="AF2139" t="s">
        <v>1992</v>
      </c>
      <c r="AG2139" t="s">
        <v>1993</v>
      </c>
      <c r="AH2139" t="s">
        <v>1994</v>
      </c>
      <c r="AI2139" t="s">
        <v>89</v>
      </c>
      <c r="AK2139" t="s">
        <v>1995</v>
      </c>
      <c r="AL2139" t="s">
        <v>91</v>
      </c>
      <c r="AN2139" s="59" t="s">
        <v>8180</v>
      </c>
      <c r="BA2139" t="s">
        <v>5664</v>
      </c>
      <c r="BB2139" t="s">
        <v>5617</v>
      </c>
      <c r="BY2139" t="s">
        <v>5064</v>
      </c>
      <c r="BZ2139" t="s">
        <v>14505</v>
      </c>
    </row>
    <row r="2140" spans="31:78" x14ac:dyDescent="0.25">
      <c r="AE2140" t="s">
        <v>81</v>
      </c>
      <c r="AF2140" t="s">
        <v>8181</v>
      </c>
      <c r="AG2140" t="s">
        <v>4169</v>
      </c>
      <c r="AH2140" t="s">
        <v>8182</v>
      </c>
      <c r="AI2140" t="s">
        <v>89</v>
      </c>
      <c r="AK2140" t="s">
        <v>8183</v>
      </c>
      <c r="AL2140" t="s">
        <v>91</v>
      </c>
      <c r="AN2140" s="59" t="s">
        <v>8180</v>
      </c>
      <c r="BA2140" t="s">
        <v>5665</v>
      </c>
      <c r="BB2140" t="s">
        <v>5617</v>
      </c>
      <c r="BY2140" t="s">
        <v>5027</v>
      </c>
      <c r="BZ2140" t="s">
        <v>14506</v>
      </c>
    </row>
    <row r="2141" spans="31:78" x14ac:dyDescent="0.25">
      <c r="AE2141" t="s">
        <v>81</v>
      </c>
      <c r="AF2141" t="s">
        <v>8184</v>
      </c>
      <c r="AG2141" t="s">
        <v>4166</v>
      </c>
      <c r="AH2141" t="s">
        <v>8185</v>
      </c>
      <c r="AI2141" t="s">
        <v>89</v>
      </c>
      <c r="AK2141" t="s">
        <v>8186</v>
      </c>
      <c r="AL2141" t="s">
        <v>91</v>
      </c>
      <c r="AN2141" s="59" t="s">
        <v>8180</v>
      </c>
      <c r="BA2141" t="s">
        <v>5666</v>
      </c>
      <c r="BB2141" t="s">
        <v>5617</v>
      </c>
      <c r="BY2141" t="s">
        <v>5018</v>
      </c>
      <c r="BZ2141" t="s">
        <v>14505</v>
      </c>
    </row>
    <row r="2142" spans="31:78" x14ac:dyDescent="0.25">
      <c r="AE2142" t="s">
        <v>81</v>
      </c>
      <c r="AF2142" t="s">
        <v>8187</v>
      </c>
      <c r="AG2142" t="s">
        <v>4182</v>
      </c>
      <c r="AH2142" t="s">
        <v>8188</v>
      </c>
      <c r="AI2142" t="s">
        <v>89</v>
      </c>
      <c r="AK2142" t="s">
        <v>8189</v>
      </c>
      <c r="AL2142" t="s">
        <v>91</v>
      </c>
      <c r="AN2142" s="59" t="s">
        <v>8180</v>
      </c>
      <c r="BA2142" t="s">
        <v>5667</v>
      </c>
      <c r="BB2142" t="s">
        <v>5617</v>
      </c>
      <c r="BY2142" t="s">
        <v>5001</v>
      </c>
      <c r="BZ2142" t="s">
        <v>14505</v>
      </c>
    </row>
    <row r="2143" spans="31:78" x14ac:dyDescent="0.25">
      <c r="AE2143" t="s">
        <v>81</v>
      </c>
      <c r="AF2143" t="s">
        <v>8190</v>
      </c>
      <c r="AG2143" t="s">
        <v>4168</v>
      </c>
      <c r="AH2143" t="s">
        <v>8191</v>
      </c>
      <c r="AI2143" t="s">
        <v>89</v>
      </c>
      <c r="AK2143" t="s">
        <v>8192</v>
      </c>
      <c r="AL2143" t="s">
        <v>91</v>
      </c>
      <c r="AN2143" s="59" t="s">
        <v>8180</v>
      </c>
      <c r="BA2143" t="s">
        <v>5668</v>
      </c>
      <c r="BB2143" t="s">
        <v>5617</v>
      </c>
      <c r="BY2143" t="s">
        <v>5000</v>
      </c>
      <c r="BZ2143" t="s">
        <v>14505</v>
      </c>
    </row>
    <row r="2144" spans="31:78" x14ac:dyDescent="0.25">
      <c r="AE2144" t="s">
        <v>81</v>
      </c>
      <c r="AF2144" t="s">
        <v>8193</v>
      </c>
      <c r="AG2144" t="s">
        <v>4164</v>
      </c>
      <c r="AH2144" t="s">
        <v>8194</v>
      </c>
      <c r="AI2144" t="s">
        <v>89</v>
      </c>
      <c r="AK2144" t="s">
        <v>8195</v>
      </c>
      <c r="AL2144" t="s">
        <v>91</v>
      </c>
      <c r="AN2144" s="59" t="s">
        <v>8180</v>
      </c>
      <c r="BA2144" t="s">
        <v>5669</v>
      </c>
      <c r="BB2144" t="s">
        <v>5617</v>
      </c>
      <c r="BY2144" t="s">
        <v>4672</v>
      </c>
      <c r="BZ2144" t="s">
        <v>14505</v>
      </c>
    </row>
    <row r="2145" spans="31:78" x14ac:dyDescent="0.25">
      <c r="AE2145" t="s">
        <v>81</v>
      </c>
      <c r="AF2145" t="s">
        <v>8196</v>
      </c>
      <c r="AG2145" t="s">
        <v>4157</v>
      </c>
      <c r="AH2145" t="s">
        <v>8197</v>
      </c>
      <c r="AI2145" t="s">
        <v>89</v>
      </c>
      <c r="AK2145" t="s">
        <v>8198</v>
      </c>
      <c r="AL2145" t="s">
        <v>91</v>
      </c>
      <c r="AN2145" s="59" t="s">
        <v>8180</v>
      </c>
      <c r="BA2145">
        <v>665434</v>
      </c>
      <c r="BB2145" t="s">
        <v>5617</v>
      </c>
      <c r="BY2145" t="s">
        <v>4669</v>
      </c>
      <c r="BZ2145" t="s">
        <v>14505</v>
      </c>
    </row>
    <row r="2146" spans="31:78" x14ac:dyDescent="0.25">
      <c r="AE2146" t="s">
        <v>81</v>
      </c>
      <c r="AF2146" t="s">
        <v>8199</v>
      </c>
      <c r="AG2146" t="s">
        <v>4165</v>
      </c>
      <c r="AH2146" t="s">
        <v>8200</v>
      </c>
      <c r="AI2146" t="s">
        <v>89</v>
      </c>
      <c r="AK2146" t="s">
        <v>8201</v>
      </c>
      <c r="AL2146" t="s">
        <v>91</v>
      </c>
      <c r="AN2146" s="59" t="s">
        <v>8180</v>
      </c>
      <c r="BA2146">
        <v>665433</v>
      </c>
      <c r="BB2146" t="s">
        <v>5617</v>
      </c>
      <c r="BY2146" t="s">
        <v>6757</v>
      </c>
      <c r="BZ2146" t="s">
        <v>14505</v>
      </c>
    </row>
    <row r="2147" spans="31:78" x14ac:dyDescent="0.25">
      <c r="AE2147" t="s">
        <v>81</v>
      </c>
      <c r="AF2147" t="s">
        <v>10044</v>
      </c>
      <c r="AG2147" t="s">
        <v>12314</v>
      </c>
      <c r="AH2147" t="s">
        <v>12315</v>
      </c>
      <c r="AI2147" t="s">
        <v>89</v>
      </c>
      <c r="AK2147" t="s">
        <v>12316</v>
      </c>
      <c r="AL2147" t="s">
        <v>91</v>
      </c>
      <c r="AN2147" s="59" t="s">
        <v>8180</v>
      </c>
      <c r="BA2147" t="s">
        <v>5670</v>
      </c>
      <c r="BB2147" t="s">
        <v>5617</v>
      </c>
      <c r="BY2147" t="s">
        <v>4651</v>
      </c>
      <c r="BZ2147" t="s">
        <v>14505</v>
      </c>
    </row>
    <row r="2148" spans="31:78" x14ac:dyDescent="0.25">
      <c r="AE2148" t="s">
        <v>81</v>
      </c>
      <c r="AF2148" t="s">
        <v>9919</v>
      </c>
      <c r="AG2148" t="s">
        <v>12317</v>
      </c>
      <c r="AH2148" t="s">
        <v>12318</v>
      </c>
      <c r="AI2148" t="s">
        <v>89</v>
      </c>
      <c r="AK2148" t="s">
        <v>12319</v>
      </c>
      <c r="AL2148" t="s">
        <v>91</v>
      </c>
      <c r="AN2148" s="59" t="s">
        <v>8180</v>
      </c>
      <c r="BA2148" t="s">
        <v>5671</v>
      </c>
      <c r="BB2148" t="s">
        <v>5617</v>
      </c>
      <c r="BY2148" t="s">
        <v>5043</v>
      </c>
      <c r="BZ2148" t="s">
        <v>14505</v>
      </c>
    </row>
    <row r="2149" spans="31:78" x14ac:dyDescent="0.25">
      <c r="AE2149" t="s">
        <v>81</v>
      </c>
      <c r="AF2149" t="s">
        <v>9918</v>
      </c>
      <c r="AG2149" t="s">
        <v>12320</v>
      </c>
      <c r="AH2149" t="s">
        <v>12321</v>
      </c>
      <c r="AI2149" t="s">
        <v>89</v>
      </c>
      <c r="AK2149" t="s">
        <v>12322</v>
      </c>
      <c r="AL2149" t="s">
        <v>91</v>
      </c>
      <c r="AN2149" s="59" t="s">
        <v>8180</v>
      </c>
      <c r="BA2149" t="s">
        <v>5672</v>
      </c>
      <c r="BB2149" t="s">
        <v>5617</v>
      </c>
      <c r="BY2149" t="s">
        <v>4998</v>
      </c>
      <c r="BZ2149" t="s">
        <v>14505</v>
      </c>
    </row>
    <row r="2150" spans="31:78" x14ac:dyDescent="0.25">
      <c r="AE2150" t="s">
        <v>81</v>
      </c>
      <c r="AF2150" t="s">
        <v>9948</v>
      </c>
      <c r="AG2150" t="s">
        <v>4180</v>
      </c>
      <c r="AH2150" t="s">
        <v>12323</v>
      </c>
      <c r="AI2150" t="s">
        <v>89</v>
      </c>
      <c r="AK2150" t="s">
        <v>12324</v>
      </c>
      <c r="AL2150" t="s">
        <v>91</v>
      </c>
      <c r="AN2150" s="59" t="s">
        <v>8180</v>
      </c>
      <c r="BA2150" t="s">
        <v>5673</v>
      </c>
      <c r="BB2150" t="s">
        <v>5617</v>
      </c>
      <c r="BY2150" t="s">
        <v>2301</v>
      </c>
      <c r="BZ2150" t="s">
        <v>14505</v>
      </c>
    </row>
    <row r="2151" spans="31:78" x14ac:dyDescent="0.25">
      <c r="AE2151" t="s">
        <v>81</v>
      </c>
      <c r="AF2151" t="s">
        <v>12325</v>
      </c>
      <c r="AG2151" t="s">
        <v>12326</v>
      </c>
      <c r="AH2151" t="s">
        <v>12327</v>
      </c>
      <c r="AI2151" t="s">
        <v>89</v>
      </c>
      <c r="AK2151" t="s">
        <v>12328</v>
      </c>
      <c r="AL2151" t="s">
        <v>91</v>
      </c>
      <c r="AN2151" s="59" t="s">
        <v>8180</v>
      </c>
      <c r="BA2151">
        <v>655432</v>
      </c>
      <c r="BB2151" t="s">
        <v>5617</v>
      </c>
      <c r="BY2151" t="s">
        <v>4989</v>
      </c>
      <c r="BZ2151" t="s">
        <v>14505</v>
      </c>
    </row>
    <row r="2152" spans="31:78" x14ac:dyDescent="0.25">
      <c r="AE2152" t="s">
        <v>81</v>
      </c>
      <c r="AF2152" t="s">
        <v>81</v>
      </c>
      <c r="AG2152" t="s">
        <v>81</v>
      </c>
      <c r="AH2152" t="s">
        <v>81</v>
      </c>
      <c r="AI2152" t="s">
        <v>89</v>
      </c>
      <c r="AK2152" t="s">
        <v>81</v>
      </c>
      <c r="AL2152" t="s">
        <v>91</v>
      </c>
      <c r="AN2152" s="59" t="s">
        <v>8180</v>
      </c>
      <c r="BA2152">
        <v>655431</v>
      </c>
      <c r="BB2152" t="s">
        <v>5617</v>
      </c>
      <c r="BY2152" t="s">
        <v>4632</v>
      </c>
      <c r="BZ2152" t="s">
        <v>14505</v>
      </c>
    </row>
    <row r="2153" spans="31:78" x14ac:dyDescent="0.25">
      <c r="AE2153" t="s">
        <v>81</v>
      </c>
      <c r="AF2153" t="s">
        <v>154</v>
      </c>
      <c r="AG2153" t="s">
        <v>155</v>
      </c>
      <c r="AH2153" t="s">
        <v>81</v>
      </c>
      <c r="AI2153" t="s">
        <v>89</v>
      </c>
      <c r="AK2153" t="s">
        <v>81</v>
      </c>
      <c r="AL2153" t="s">
        <v>91</v>
      </c>
      <c r="AN2153" s="59" t="s">
        <v>8180</v>
      </c>
      <c r="BA2153" t="s">
        <v>5674</v>
      </c>
      <c r="BB2153" t="s">
        <v>5617</v>
      </c>
      <c r="BY2153" t="s">
        <v>5034</v>
      </c>
      <c r="BZ2153" t="s">
        <v>14505</v>
      </c>
    </row>
    <row r="2154" spans="31:78" x14ac:dyDescent="0.25">
      <c r="AE2154" t="s">
        <v>1996</v>
      </c>
      <c r="AF2154" t="s">
        <v>86</v>
      </c>
      <c r="AG2154" t="s">
        <v>87</v>
      </c>
      <c r="AH2154" t="s">
        <v>1997</v>
      </c>
      <c r="AI2154" t="s">
        <v>89</v>
      </c>
      <c r="AK2154" t="s">
        <v>1998</v>
      </c>
      <c r="AL2154" t="s">
        <v>91</v>
      </c>
      <c r="AN2154" s="59" t="s">
        <v>8202</v>
      </c>
      <c r="BA2154" t="s">
        <v>5675</v>
      </c>
      <c r="BB2154" t="s">
        <v>5617</v>
      </c>
      <c r="BY2154" t="s">
        <v>4662</v>
      </c>
      <c r="BZ2154" t="s">
        <v>14505</v>
      </c>
    </row>
    <row r="2155" spans="31:78" x14ac:dyDescent="0.25">
      <c r="AE2155" t="s">
        <v>81</v>
      </c>
      <c r="AF2155" t="s">
        <v>92</v>
      </c>
      <c r="AG2155" t="s">
        <v>93</v>
      </c>
      <c r="AH2155" t="s">
        <v>1999</v>
      </c>
      <c r="AI2155" t="s">
        <v>89</v>
      </c>
      <c r="AK2155" t="s">
        <v>2000</v>
      </c>
      <c r="AL2155" t="s">
        <v>91</v>
      </c>
      <c r="AN2155" s="59" t="s">
        <v>8202</v>
      </c>
      <c r="BA2155" t="s">
        <v>5676</v>
      </c>
      <c r="BB2155" t="s">
        <v>5617</v>
      </c>
      <c r="BY2155" t="s">
        <v>5014</v>
      </c>
      <c r="BZ2155" t="s">
        <v>14505</v>
      </c>
    </row>
    <row r="2156" spans="31:78" x14ac:dyDescent="0.25">
      <c r="AE2156" t="s">
        <v>81</v>
      </c>
      <c r="AF2156" t="s">
        <v>96</v>
      </c>
      <c r="AG2156" t="s">
        <v>97</v>
      </c>
      <c r="AH2156" t="s">
        <v>2001</v>
      </c>
      <c r="AI2156" t="s">
        <v>89</v>
      </c>
      <c r="AK2156" t="s">
        <v>2002</v>
      </c>
      <c r="AL2156" t="s">
        <v>91</v>
      </c>
      <c r="AN2156" s="59" t="s">
        <v>8202</v>
      </c>
      <c r="BA2156" t="s">
        <v>5677</v>
      </c>
      <c r="BB2156" t="s">
        <v>5617</v>
      </c>
      <c r="BY2156" t="s">
        <v>5016</v>
      </c>
      <c r="BZ2156" t="s">
        <v>14505</v>
      </c>
    </row>
    <row r="2157" spans="31:78" x14ac:dyDescent="0.25">
      <c r="AE2157" t="s">
        <v>81</v>
      </c>
      <c r="AF2157" t="s">
        <v>100</v>
      </c>
      <c r="AG2157" t="s">
        <v>101</v>
      </c>
      <c r="AH2157" t="s">
        <v>2003</v>
      </c>
      <c r="AI2157" t="s">
        <v>89</v>
      </c>
      <c r="AK2157" t="s">
        <v>2004</v>
      </c>
      <c r="AL2157" t="s">
        <v>91</v>
      </c>
      <c r="AN2157" s="59" t="s">
        <v>8202</v>
      </c>
      <c r="BA2157">
        <v>665436</v>
      </c>
      <c r="BB2157" t="s">
        <v>5617</v>
      </c>
      <c r="BY2157" t="s">
        <v>4187</v>
      </c>
      <c r="BZ2157" t="s">
        <v>14505</v>
      </c>
    </row>
    <row r="2158" spans="31:78" x14ac:dyDescent="0.25">
      <c r="AE2158" t="s">
        <v>81</v>
      </c>
      <c r="AF2158" t="s">
        <v>104</v>
      </c>
      <c r="AG2158" t="s">
        <v>105</v>
      </c>
      <c r="AH2158" t="s">
        <v>2005</v>
      </c>
      <c r="AI2158" t="s">
        <v>89</v>
      </c>
      <c r="AK2158" t="s">
        <v>2006</v>
      </c>
      <c r="AL2158" t="s">
        <v>91</v>
      </c>
      <c r="AN2158" s="59" t="s">
        <v>8202</v>
      </c>
      <c r="BA2158">
        <v>745461</v>
      </c>
      <c r="BB2158" t="s">
        <v>5617</v>
      </c>
      <c r="BY2158" t="s">
        <v>4186</v>
      </c>
      <c r="BZ2158" t="s">
        <v>14505</v>
      </c>
    </row>
    <row r="2159" spans="31:78" x14ac:dyDescent="0.25">
      <c r="AE2159" t="s">
        <v>81</v>
      </c>
      <c r="AF2159" t="s">
        <v>108</v>
      </c>
      <c r="AG2159" t="s">
        <v>109</v>
      </c>
      <c r="AH2159" t="s">
        <v>2007</v>
      </c>
      <c r="AI2159" t="s">
        <v>89</v>
      </c>
      <c r="AK2159" t="s">
        <v>2008</v>
      </c>
      <c r="AL2159" t="s">
        <v>91</v>
      </c>
      <c r="AN2159" s="59" t="s">
        <v>8202</v>
      </c>
      <c r="BA2159">
        <v>665437</v>
      </c>
      <c r="BB2159" t="s">
        <v>5617</v>
      </c>
      <c r="BY2159" t="s">
        <v>5015</v>
      </c>
      <c r="BZ2159" t="s">
        <v>14505</v>
      </c>
    </row>
    <row r="2160" spans="31:78" x14ac:dyDescent="0.25">
      <c r="AE2160" t="s">
        <v>81</v>
      </c>
      <c r="AF2160" t="s">
        <v>2009</v>
      </c>
      <c r="AG2160" t="s">
        <v>2010</v>
      </c>
      <c r="AH2160" t="s">
        <v>2011</v>
      </c>
      <c r="AI2160" t="s">
        <v>89</v>
      </c>
      <c r="AK2160" t="s">
        <v>2012</v>
      </c>
      <c r="AL2160" t="s">
        <v>91</v>
      </c>
      <c r="AN2160" s="59" t="s">
        <v>8202</v>
      </c>
      <c r="BA2160">
        <v>745460</v>
      </c>
      <c r="BB2160" t="s">
        <v>5617</v>
      </c>
      <c r="BY2160" t="s">
        <v>6746</v>
      </c>
      <c r="BZ2160" t="s">
        <v>14505</v>
      </c>
    </row>
    <row r="2161" spans="31:78" x14ac:dyDescent="0.25">
      <c r="AE2161" t="s">
        <v>81</v>
      </c>
      <c r="AF2161" t="s">
        <v>2013</v>
      </c>
      <c r="AG2161" t="s">
        <v>2014</v>
      </c>
      <c r="AH2161" t="s">
        <v>2015</v>
      </c>
      <c r="AI2161" t="s">
        <v>89</v>
      </c>
      <c r="AK2161" t="s">
        <v>2016</v>
      </c>
      <c r="AL2161" t="s">
        <v>91</v>
      </c>
      <c r="AN2161" s="59" t="s">
        <v>8202</v>
      </c>
      <c r="BA2161" t="s">
        <v>5646</v>
      </c>
      <c r="BB2161" t="s">
        <v>5617</v>
      </c>
      <c r="BY2161" t="s">
        <v>4175</v>
      </c>
      <c r="BZ2161" t="s">
        <v>14505</v>
      </c>
    </row>
    <row r="2162" spans="31:78" x14ac:dyDescent="0.25">
      <c r="AE2162" t="s">
        <v>81</v>
      </c>
      <c r="AF2162" t="s">
        <v>8203</v>
      </c>
      <c r="AG2162" t="s">
        <v>5066</v>
      </c>
      <c r="AH2162" t="s">
        <v>8204</v>
      </c>
      <c r="AI2162" t="s">
        <v>89</v>
      </c>
      <c r="AK2162" t="s">
        <v>8205</v>
      </c>
      <c r="AL2162" t="s">
        <v>91</v>
      </c>
      <c r="AN2162" s="59" t="s">
        <v>8202</v>
      </c>
      <c r="BA2162" t="s">
        <v>5678</v>
      </c>
      <c r="BB2162" t="s">
        <v>5617</v>
      </c>
      <c r="BY2162" t="s">
        <v>4997</v>
      </c>
      <c r="BZ2162" t="s">
        <v>14505</v>
      </c>
    </row>
    <row r="2163" spans="31:78" x14ac:dyDescent="0.25">
      <c r="AE2163" t="s">
        <v>81</v>
      </c>
      <c r="AF2163" t="s">
        <v>8206</v>
      </c>
      <c r="AG2163" t="s">
        <v>5058</v>
      </c>
      <c r="AH2163" t="s">
        <v>8207</v>
      </c>
      <c r="AI2163" t="s">
        <v>89</v>
      </c>
      <c r="AK2163" t="s">
        <v>8208</v>
      </c>
      <c r="AL2163" t="s">
        <v>91</v>
      </c>
      <c r="AN2163" s="59" t="s">
        <v>8202</v>
      </c>
      <c r="BA2163" t="s">
        <v>5679</v>
      </c>
      <c r="BB2163" t="s">
        <v>5617</v>
      </c>
      <c r="BY2163" t="s">
        <v>5017</v>
      </c>
      <c r="BZ2163" t="s">
        <v>14505</v>
      </c>
    </row>
    <row r="2164" spans="31:78" x14ac:dyDescent="0.25">
      <c r="AE2164" t="s">
        <v>81</v>
      </c>
      <c r="AF2164" t="s">
        <v>8209</v>
      </c>
      <c r="AG2164" t="s">
        <v>4988</v>
      </c>
      <c r="AH2164" t="s">
        <v>8210</v>
      </c>
      <c r="AI2164" t="s">
        <v>89</v>
      </c>
      <c r="AK2164" t="s">
        <v>8211</v>
      </c>
      <c r="AL2164" t="s">
        <v>91</v>
      </c>
      <c r="AN2164" s="59" t="s">
        <v>8202</v>
      </c>
      <c r="BA2164" t="s">
        <v>5680</v>
      </c>
      <c r="BB2164" t="s">
        <v>5617</v>
      </c>
      <c r="BY2164" t="s">
        <v>6745</v>
      </c>
      <c r="BZ2164" t="s">
        <v>14505</v>
      </c>
    </row>
    <row r="2165" spans="31:78" x14ac:dyDescent="0.25">
      <c r="AE2165" t="s">
        <v>81</v>
      </c>
      <c r="AF2165" t="s">
        <v>2038</v>
      </c>
      <c r="AG2165" t="s">
        <v>2039</v>
      </c>
      <c r="AH2165" t="s">
        <v>12329</v>
      </c>
      <c r="AI2165" t="s">
        <v>89</v>
      </c>
      <c r="AK2165" t="s">
        <v>12330</v>
      </c>
      <c r="AL2165" t="s">
        <v>91</v>
      </c>
      <c r="AN2165" s="59" t="s">
        <v>8202</v>
      </c>
      <c r="BA2165" t="s">
        <v>5681</v>
      </c>
      <c r="BB2165" t="s">
        <v>5617</v>
      </c>
      <c r="BY2165" t="s">
        <v>4157</v>
      </c>
      <c r="BZ2165" t="s">
        <v>14505</v>
      </c>
    </row>
    <row r="2166" spans="31:78" x14ac:dyDescent="0.25">
      <c r="AE2166" t="s">
        <v>81</v>
      </c>
      <c r="AF2166" t="s">
        <v>154</v>
      </c>
      <c r="AG2166" t="s">
        <v>155</v>
      </c>
      <c r="AH2166" t="s">
        <v>81</v>
      </c>
      <c r="AI2166" t="s">
        <v>89</v>
      </c>
      <c r="AK2166" t="s">
        <v>81</v>
      </c>
      <c r="AL2166" t="s">
        <v>91</v>
      </c>
      <c r="AN2166" s="59" t="s">
        <v>8202</v>
      </c>
      <c r="BA2166" t="s">
        <v>5682</v>
      </c>
      <c r="BB2166" t="s">
        <v>5617</v>
      </c>
      <c r="BY2166" t="s">
        <v>6756</v>
      </c>
      <c r="BZ2166" t="s">
        <v>14505</v>
      </c>
    </row>
    <row r="2167" spans="31:78" x14ac:dyDescent="0.25">
      <c r="AE2167" t="s">
        <v>2017</v>
      </c>
      <c r="AF2167" t="s">
        <v>86</v>
      </c>
      <c r="AG2167" t="s">
        <v>87</v>
      </c>
      <c r="AH2167" t="s">
        <v>2018</v>
      </c>
      <c r="AI2167" t="s">
        <v>89</v>
      </c>
      <c r="AK2167" t="s">
        <v>2019</v>
      </c>
      <c r="AL2167" t="s">
        <v>91</v>
      </c>
      <c r="AN2167" s="59" t="s">
        <v>8212</v>
      </c>
      <c r="BA2167" t="s">
        <v>5683</v>
      </c>
      <c r="BB2167" t="s">
        <v>66</v>
      </c>
      <c r="BY2167" t="s">
        <v>2121</v>
      </c>
      <c r="BZ2167" t="s">
        <v>14505</v>
      </c>
    </row>
    <row r="2168" spans="31:78" x14ac:dyDescent="0.25">
      <c r="AE2168" t="s">
        <v>81</v>
      </c>
      <c r="AF2168" t="s">
        <v>92</v>
      </c>
      <c r="AG2168" t="s">
        <v>93</v>
      </c>
      <c r="AH2168" t="s">
        <v>2020</v>
      </c>
      <c r="AI2168" t="s">
        <v>89</v>
      </c>
      <c r="AK2168" t="s">
        <v>2021</v>
      </c>
      <c r="AL2168" t="s">
        <v>91</v>
      </c>
      <c r="AN2168" s="59" t="s">
        <v>8212</v>
      </c>
      <c r="BA2168" t="s">
        <v>5683</v>
      </c>
      <c r="BB2168" t="s">
        <v>66</v>
      </c>
      <c r="BY2168" t="s">
        <v>5003</v>
      </c>
      <c r="BZ2168" t="s">
        <v>14505</v>
      </c>
    </row>
    <row r="2169" spans="31:78" x14ac:dyDescent="0.25">
      <c r="AE2169" t="s">
        <v>81</v>
      </c>
      <c r="AF2169" t="s">
        <v>96</v>
      </c>
      <c r="AG2169" t="s">
        <v>97</v>
      </c>
      <c r="AH2169" t="s">
        <v>2022</v>
      </c>
      <c r="AI2169" t="s">
        <v>89</v>
      </c>
      <c r="AK2169" t="s">
        <v>2023</v>
      </c>
      <c r="AL2169" t="s">
        <v>91</v>
      </c>
      <c r="AN2169" s="59" t="s">
        <v>8212</v>
      </c>
      <c r="BA2169" t="s">
        <v>5684</v>
      </c>
      <c r="BB2169" t="s">
        <v>66</v>
      </c>
      <c r="BY2169" t="s">
        <v>4674</v>
      </c>
      <c r="BZ2169" t="s">
        <v>14505</v>
      </c>
    </row>
    <row r="2170" spans="31:78" x14ac:dyDescent="0.25">
      <c r="AE2170" t="s">
        <v>81</v>
      </c>
      <c r="AF2170" t="s">
        <v>100</v>
      </c>
      <c r="AG2170" t="s">
        <v>101</v>
      </c>
      <c r="AH2170" t="s">
        <v>2024</v>
      </c>
      <c r="AI2170" t="s">
        <v>89</v>
      </c>
      <c r="AK2170" t="s">
        <v>2025</v>
      </c>
      <c r="AL2170" t="s">
        <v>91</v>
      </c>
      <c r="AN2170" s="59" t="s">
        <v>8212</v>
      </c>
      <c r="BA2170">
        <v>65275</v>
      </c>
      <c r="BB2170" t="s">
        <v>66</v>
      </c>
      <c r="BY2170" t="s">
        <v>4630</v>
      </c>
      <c r="BZ2170" t="s">
        <v>14505</v>
      </c>
    </row>
    <row r="2171" spans="31:78" x14ac:dyDescent="0.25">
      <c r="AE2171" t="s">
        <v>81</v>
      </c>
      <c r="AF2171" t="s">
        <v>104</v>
      </c>
      <c r="AG2171" t="s">
        <v>105</v>
      </c>
      <c r="AH2171" t="s">
        <v>2026</v>
      </c>
      <c r="AI2171" t="s">
        <v>89</v>
      </c>
      <c r="AK2171" t="s">
        <v>2027</v>
      </c>
      <c r="AL2171" t="s">
        <v>91</v>
      </c>
      <c r="AN2171" s="59" t="s">
        <v>8212</v>
      </c>
      <c r="BA2171" t="s">
        <v>5685</v>
      </c>
      <c r="BB2171" t="s">
        <v>66</v>
      </c>
      <c r="BY2171" t="s">
        <v>5047</v>
      </c>
      <c r="BZ2171" t="s">
        <v>14505</v>
      </c>
    </row>
    <row r="2172" spans="31:78" x14ac:dyDescent="0.25">
      <c r="AE2172" t="s">
        <v>81</v>
      </c>
      <c r="AF2172" t="s">
        <v>108</v>
      </c>
      <c r="AG2172" t="s">
        <v>109</v>
      </c>
      <c r="AH2172" t="s">
        <v>2028</v>
      </c>
      <c r="AI2172" t="s">
        <v>89</v>
      </c>
      <c r="AK2172" t="s">
        <v>2029</v>
      </c>
      <c r="AL2172" t="s">
        <v>91</v>
      </c>
      <c r="AN2172" s="59" t="s">
        <v>8212</v>
      </c>
      <c r="BA2172">
        <v>64598</v>
      </c>
      <c r="BB2172" t="s">
        <v>66</v>
      </c>
      <c r="BY2172" t="s">
        <v>4639</v>
      </c>
      <c r="BZ2172" t="s">
        <v>14505</v>
      </c>
    </row>
    <row r="2173" spans="31:78" x14ac:dyDescent="0.25">
      <c r="AE2173" t="s">
        <v>81</v>
      </c>
      <c r="AF2173" t="s">
        <v>2030</v>
      </c>
      <c r="AG2173" t="s">
        <v>2031</v>
      </c>
      <c r="AH2173" t="s">
        <v>2032</v>
      </c>
      <c r="AI2173" t="s">
        <v>89</v>
      </c>
      <c r="AK2173" t="s">
        <v>2033</v>
      </c>
      <c r="AL2173" t="s">
        <v>91</v>
      </c>
      <c r="AN2173" s="59" t="s">
        <v>8212</v>
      </c>
      <c r="BA2173" t="s">
        <v>5686</v>
      </c>
      <c r="BB2173" t="s">
        <v>66</v>
      </c>
      <c r="BY2173" t="s">
        <v>4676</v>
      </c>
      <c r="BZ2173" t="s">
        <v>14505</v>
      </c>
    </row>
    <row r="2174" spans="31:78" x14ac:dyDescent="0.25">
      <c r="AE2174" t="s">
        <v>81</v>
      </c>
      <c r="AF2174" t="s">
        <v>2034</v>
      </c>
      <c r="AG2174" t="s">
        <v>2035</v>
      </c>
      <c r="AH2174" t="s">
        <v>2036</v>
      </c>
      <c r="AI2174" t="s">
        <v>89</v>
      </c>
      <c r="AK2174" t="s">
        <v>2037</v>
      </c>
      <c r="AL2174" t="s">
        <v>91</v>
      </c>
      <c r="AN2174" s="59" t="s">
        <v>8212</v>
      </c>
      <c r="BA2174" t="s">
        <v>5687</v>
      </c>
      <c r="BB2174" t="s">
        <v>66</v>
      </c>
      <c r="BY2174" t="s">
        <v>4654</v>
      </c>
      <c r="BZ2174" t="s">
        <v>14505</v>
      </c>
    </row>
    <row r="2175" spans="31:78" x14ac:dyDescent="0.25">
      <c r="AE2175" t="s">
        <v>81</v>
      </c>
      <c r="AF2175" t="s">
        <v>444</v>
      </c>
      <c r="AG2175" t="s">
        <v>444</v>
      </c>
      <c r="AH2175" t="s">
        <v>2040</v>
      </c>
      <c r="AI2175" t="s">
        <v>89</v>
      </c>
      <c r="AK2175" t="s">
        <v>2041</v>
      </c>
      <c r="AL2175" t="s">
        <v>91</v>
      </c>
      <c r="AN2175" s="59" t="s">
        <v>8212</v>
      </c>
      <c r="BA2175" t="s">
        <v>5688</v>
      </c>
      <c r="BB2175" t="s">
        <v>66</v>
      </c>
      <c r="BY2175" t="s">
        <v>1924</v>
      </c>
      <c r="BZ2175" t="s">
        <v>14505</v>
      </c>
    </row>
    <row r="2176" spans="31:78" x14ac:dyDescent="0.25">
      <c r="AE2176" t="s">
        <v>81</v>
      </c>
      <c r="AF2176" t="s">
        <v>2042</v>
      </c>
      <c r="AG2176" t="s">
        <v>2043</v>
      </c>
      <c r="AH2176" t="s">
        <v>2044</v>
      </c>
      <c r="AI2176" t="s">
        <v>89</v>
      </c>
      <c r="AK2176" t="s">
        <v>2045</v>
      </c>
      <c r="AL2176" t="s">
        <v>91</v>
      </c>
      <c r="AN2176" s="59" t="s">
        <v>8212</v>
      </c>
      <c r="BA2176" t="s">
        <v>5689</v>
      </c>
      <c r="BB2176" t="s">
        <v>66</v>
      </c>
      <c r="BY2176" t="s">
        <v>4643</v>
      </c>
      <c r="BZ2176" t="s">
        <v>14505</v>
      </c>
    </row>
    <row r="2177" spans="31:78" x14ac:dyDescent="0.25">
      <c r="AE2177" t="s">
        <v>81</v>
      </c>
      <c r="AF2177" t="s">
        <v>2046</v>
      </c>
      <c r="AG2177" t="s">
        <v>2047</v>
      </c>
      <c r="AH2177" t="s">
        <v>2048</v>
      </c>
      <c r="AI2177" t="s">
        <v>89</v>
      </c>
      <c r="AK2177" t="s">
        <v>2049</v>
      </c>
      <c r="AL2177" t="s">
        <v>91</v>
      </c>
      <c r="AN2177" s="59" t="s">
        <v>8212</v>
      </c>
      <c r="BA2177" t="s">
        <v>5690</v>
      </c>
      <c r="BB2177" t="s">
        <v>66</v>
      </c>
      <c r="BY2177" t="s">
        <v>4642</v>
      </c>
      <c r="BZ2177" t="s">
        <v>14505</v>
      </c>
    </row>
    <row r="2178" spans="31:78" x14ac:dyDescent="0.25">
      <c r="AE2178" t="s">
        <v>81</v>
      </c>
      <c r="AF2178" t="s">
        <v>2308</v>
      </c>
      <c r="AG2178" t="s">
        <v>2309</v>
      </c>
      <c r="AH2178" t="s">
        <v>8213</v>
      </c>
      <c r="AI2178" t="s">
        <v>89</v>
      </c>
      <c r="AK2178" t="s">
        <v>8214</v>
      </c>
      <c r="AL2178" t="s">
        <v>91</v>
      </c>
      <c r="AN2178" s="59" t="s">
        <v>8212</v>
      </c>
      <c r="BA2178" t="s">
        <v>5691</v>
      </c>
      <c r="BB2178" t="s">
        <v>66</v>
      </c>
      <c r="BY2178" t="s">
        <v>4641</v>
      </c>
      <c r="BZ2178" t="s">
        <v>14505</v>
      </c>
    </row>
    <row r="2179" spans="31:78" x14ac:dyDescent="0.25">
      <c r="AE2179" t="s">
        <v>81</v>
      </c>
      <c r="AF2179" t="s">
        <v>8215</v>
      </c>
      <c r="AG2179" t="s">
        <v>8216</v>
      </c>
      <c r="AH2179" t="s">
        <v>8217</v>
      </c>
      <c r="AI2179" t="s">
        <v>89</v>
      </c>
      <c r="AK2179" t="s">
        <v>8218</v>
      </c>
      <c r="AL2179" t="s">
        <v>91</v>
      </c>
      <c r="AN2179" s="59" t="s">
        <v>8212</v>
      </c>
      <c r="BA2179" t="s">
        <v>5692</v>
      </c>
      <c r="BB2179" t="s">
        <v>66</v>
      </c>
      <c r="BY2179" t="s">
        <v>4633</v>
      </c>
      <c r="BZ2179" t="s">
        <v>14505</v>
      </c>
    </row>
    <row r="2180" spans="31:78" x14ac:dyDescent="0.25">
      <c r="AE2180" t="s">
        <v>81</v>
      </c>
      <c r="AF2180" t="s">
        <v>7246</v>
      </c>
      <c r="AG2180" t="s">
        <v>5020</v>
      </c>
      <c r="AH2180" t="s">
        <v>8219</v>
      </c>
      <c r="AI2180" t="s">
        <v>89</v>
      </c>
      <c r="AK2180" t="s">
        <v>8220</v>
      </c>
      <c r="AL2180" t="s">
        <v>91</v>
      </c>
      <c r="AN2180" s="59" t="s">
        <v>8212</v>
      </c>
      <c r="BA2180" t="s">
        <v>5693</v>
      </c>
      <c r="BB2180" t="s">
        <v>66</v>
      </c>
      <c r="BY2180" t="s">
        <v>2347</v>
      </c>
      <c r="BZ2180" t="s">
        <v>14505</v>
      </c>
    </row>
    <row r="2181" spans="31:78" x14ac:dyDescent="0.25">
      <c r="AE2181" t="s">
        <v>81</v>
      </c>
      <c r="AF2181" t="s">
        <v>8221</v>
      </c>
      <c r="AG2181" t="s">
        <v>5067</v>
      </c>
      <c r="AH2181" t="s">
        <v>8222</v>
      </c>
      <c r="AI2181" t="s">
        <v>89</v>
      </c>
      <c r="AK2181" t="s">
        <v>8223</v>
      </c>
      <c r="AL2181" t="s">
        <v>91</v>
      </c>
      <c r="AN2181" s="59" t="s">
        <v>8212</v>
      </c>
      <c r="BA2181" t="s">
        <v>5694</v>
      </c>
      <c r="BB2181" t="s">
        <v>66</v>
      </c>
      <c r="BY2181" t="s">
        <v>2350</v>
      </c>
      <c r="BZ2181" t="s">
        <v>14505</v>
      </c>
    </row>
    <row r="2182" spans="31:78" x14ac:dyDescent="0.25">
      <c r="AE2182" t="s">
        <v>81</v>
      </c>
      <c r="AF2182" t="s">
        <v>8224</v>
      </c>
      <c r="AG2182" t="s">
        <v>5024</v>
      </c>
      <c r="AH2182" t="s">
        <v>8225</v>
      </c>
      <c r="AI2182" t="s">
        <v>89</v>
      </c>
      <c r="AK2182" t="s">
        <v>8226</v>
      </c>
      <c r="AL2182" t="s">
        <v>91</v>
      </c>
      <c r="AN2182" s="59" t="s">
        <v>8212</v>
      </c>
      <c r="BA2182" t="s">
        <v>5695</v>
      </c>
      <c r="BB2182" t="s">
        <v>66</v>
      </c>
      <c r="BY2182" t="s">
        <v>4660</v>
      </c>
      <c r="BZ2182" t="s">
        <v>14505</v>
      </c>
    </row>
    <row r="2183" spans="31:78" x14ac:dyDescent="0.25">
      <c r="AE2183" t="s">
        <v>81</v>
      </c>
      <c r="AF2183" t="s">
        <v>8227</v>
      </c>
      <c r="AG2183" t="s">
        <v>5050</v>
      </c>
      <c r="AH2183" t="s">
        <v>8228</v>
      </c>
      <c r="AI2183" t="s">
        <v>89</v>
      </c>
      <c r="AK2183" t="s">
        <v>8229</v>
      </c>
      <c r="AL2183" t="s">
        <v>91</v>
      </c>
      <c r="AN2183" s="59" t="s">
        <v>8212</v>
      </c>
      <c r="BA2183" t="s">
        <v>5696</v>
      </c>
      <c r="BB2183" t="s">
        <v>66</v>
      </c>
      <c r="BY2183" t="s">
        <v>4631</v>
      </c>
      <c r="BZ2183" t="s">
        <v>14505</v>
      </c>
    </row>
    <row r="2184" spans="31:78" x14ac:dyDescent="0.25">
      <c r="AE2184" t="s">
        <v>81</v>
      </c>
      <c r="AF2184" t="s">
        <v>8230</v>
      </c>
      <c r="AG2184" t="s">
        <v>5057</v>
      </c>
      <c r="AH2184" t="s">
        <v>8231</v>
      </c>
      <c r="AI2184" t="s">
        <v>89</v>
      </c>
      <c r="AK2184" t="s">
        <v>8232</v>
      </c>
      <c r="AL2184" t="s">
        <v>91</v>
      </c>
      <c r="AN2184" s="59" t="s">
        <v>8212</v>
      </c>
      <c r="BA2184" t="s">
        <v>5697</v>
      </c>
      <c r="BB2184" t="s">
        <v>66</v>
      </c>
      <c r="BY2184" t="s">
        <v>1891</v>
      </c>
      <c r="BZ2184" t="s">
        <v>14505</v>
      </c>
    </row>
    <row r="2185" spans="31:78" x14ac:dyDescent="0.25">
      <c r="AE2185" t="s">
        <v>81</v>
      </c>
      <c r="AF2185" t="s">
        <v>8233</v>
      </c>
      <c r="AG2185" t="s">
        <v>5049</v>
      </c>
      <c r="AH2185" t="s">
        <v>8234</v>
      </c>
      <c r="AI2185" t="s">
        <v>89</v>
      </c>
      <c r="AK2185" t="s">
        <v>8235</v>
      </c>
      <c r="AL2185" t="s">
        <v>91</v>
      </c>
      <c r="AN2185" s="59" t="s">
        <v>8212</v>
      </c>
      <c r="BA2185" t="s">
        <v>5698</v>
      </c>
      <c r="BB2185" t="s">
        <v>66</v>
      </c>
      <c r="BY2185" t="s">
        <v>5046</v>
      </c>
      <c r="BZ2185" t="s">
        <v>14505</v>
      </c>
    </row>
    <row r="2186" spans="31:78" x14ac:dyDescent="0.25">
      <c r="AE2186" t="s">
        <v>81</v>
      </c>
      <c r="AF2186" t="s">
        <v>8236</v>
      </c>
      <c r="AG2186" t="s">
        <v>5053</v>
      </c>
      <c r="AH2186" t="s">
        <v>8237</v>
      </c>
      <c r="AI2186" t="s">
        <v>89</v>
      </c>
      <c r="AK2186" t="s">
        <v>8238</v>
      </c>
      <c r="AL2186" t="s">
        <v>91</v>
      </c>
      <c r="AN2186" s="59" t="s">
        <v>8212</v>
      </c>
      <c r="BA2186" t="s">
        <v>5699</v>
      </c>
      <c r="BB2186" t="s">
        <v>66</v>
      </c>
      <c r="BY2186" t="s">
        <v>4659</v>
      </c>
      <c r="BZ2186" t="s">
        <v>14505</v>
      </c>
    </row>
    <row r="2187" spans="31:78" x14ac:dyDescent="0.25">
      <c r="AE2187" t="s">
        <v>81</v>
      </c>
      <c r="AF2187" t="s">
        <v>8239</v>
      </c>
      <c r="AG2187" t="s">
        <v>6760</v>
      </c>
      <c r="AH2187" t="s">
        <v>8240</v>
      </c>
      <c r="AI2187" t="s">
        <v>89</v>
      </c>
      <c r="AK2187" t="s">
        <v>8241</v>
      </c>
      <c r="AL2187" t="s">
        <v>91</v>
      </c>
      <c r="AN2187" s="59" t="s">
        <v>8212</v>
      </c>
      <c r="BA2187" t="s">
        <v>5700</v>
      </c>
      <c r="BB2187" t="s">
        <v>66</v>
      </c>
      <c r="BY2187" t="s">
        <v>4658</v>
      </c>
      <c r="BZ2187" t="s">
        <v>14505</v>
      </c>
    </row>
    <row r="2188" spans="31:78" x14ac:dyDescent="0.25">
      <c r="AE2188" t="s">
        <v>81</v>
      </c>
      <c r="AF2188" t="s">
        <v>8242</v>
      </c>
      <c r="AG2188" t="s">
        <v>4185</v>
      </c>
      <c r="AH2188" t="s">
        <v>8243</v>
      </c>
      <c r="AI2188" t="s">
        <v>89</v>
      </c>
      <c r="AK2188" t="s">
        <v>8244</v>
      </c>
      <c r="AL2188" t="s">
        <v>91</v>
      </c>
      <c r="AN2188" s="59" t="s">
        <v>8212</v>
      </c>
      <c r="BA2188">
        <v>65274</v>
      </c>
      <c r="BB2188" t="s">
        <v>66</v>
      </c>
      <c r="BY2188" t="s">
        <v>4650</v>
      </c>
      <c r="BZ2188" t="s">
        <v>14505</v>
      </c>
    </row>
    <row r="2189" spans="31:78" x14ac:dyDescent="0.25">
      <c r="AE2189" t="s">
        <v>81</v>
      </c>
      <c r="AF2189" t="s">
        <v>9951</v>
      </c>
      <c r="AG2189" t="s">
        <v>5038</v>
      </c>
      <c r="AH2189" t="s">
        <v>12331</v>
      </c>
      <c r="AI2189" t="s">
        <v>89</v>
      </c>
      <c r="AK2189" t="s">
        <v>12332</v>
      </c>
      <c r="AL2189" t="s">
        <v>91</v>
      </c>
      <c r="AN2189" s="59" t="s">
        <v>8212</v>
      </c>
      <c r="BA2189" t="s">
        <v>5701</v>
      </c>
      <c r="BB2189" t="s">
        <v>66</v>
      </c>
      <c r="BY2189" t="s">
        <v>2332</v>
      </c>
      <c r="BZ2189" t="s">
        <v>14505</v>
      </c>
    </row>
    <row r="2190" spans="31:78" x14ac:dyDescent="0.25">
      <c r="AE2190" t="s">
        <v>81</v>
      </c>
      <c r="AF2190" t="s">
        <v>12333</v>
      </c>
      <c r="AG2190" t="s">
        <v>5027</v>
      </c>
      <c r="AH2190" t="s">
        <v>12334</v>
      </c>
      <c r="AI2190" t="s">
        <v>89</v>
      </c>
      <c r="AK2190" t="s">
        <v>12335</v>
      </c>
      <c r="AL2190" t="s">
        <v>91</v>
      </c>
      <c r="AN2190" s="59" t="s">
        <v>8212</v>
      </c>
      <c r="BA2190" t="s">
        <v>5702</v>
      </c>
      <c r="BB2190" t="s">
        <v>66</v>
      </c>
      <c r="BY2190" t="s">
        <v>5035</v>
      </c>
      <c r="BZ2190" t="s">
        <v>14505</v>
      </c>
    </row>
    <row r="2191" spans="31:78" x14ac:dyDescent="0.25">
      <c r="AE2191" t="s">
        <v>81</v>
      </c>
      <c r="AF2191" t="s">
        <v>10022</v>
      </c>
      <c r="AG2191" t="s">
        <v>5029</v>
      </c>
      <c r="AH2191" t="s">
        <v>12336</v>
      </c>
      <c r="AI2191" t="s">
        <v>89</v>
      </c>
      <c r="AK2191" t="s">
        <v>12337</v>
      </c>
      <c r="AL2191" t="s">
        <v>91</v>
      </c>
      <c r="AN2191" s="59" t="s">
        <v>8212</v>
      </c>
      <c r="BA2191" t="s">
        <v>5703</v>
      </c>
      <c r="BB2191" t="s">
        <v>66</v>
      </c>
      <c r="BY2191" t="s">
        <v>4675</v>
      </c>
      <c r="BZ2191" t="s">
        <v>14505</v>
      </c>
    </row>
    <row r="2192" spans="31:78" x14ac:dyDescent="0.25">
      <c r="AE2192" t="s">
        <v>81</v>
      </c>
      <c r="AF2192" t="s">
        <v>11693</v>
      </c>
      <c r="AG2192" t="s">
        <v>4170</v>
      </c>
      <c r="AH2192" t="s">
        <v>12338</v>
      </c>
      <c r="AI2192" t="s">
        <v>89</v>
      </c>
      <c r="AK2192" t="s">
        <v>12339</v>
      </c>
      <c r="AL2192" t="s">
        <v>91</v>
      </c>
      <c r="AN2192" s="59" t="s">
        <v>8212</v>
      </c>
      <c r="BA2192">
        <v>53854</v>
      </c>
      <c r="BB2192" t="s">
        <v>66</v>
      </c>
      <c r="BY2192" t="s">
        <v>4994</v>
      </c>
      <c r="BZ2192" t="s">
        <v>14505</v>
      </c>
    </row>
    <row r="2193" spans="31:78" x14ac:dyDescent="0.25">
      <c r="AE2193" t="s">
        <v>81</v>
      </c>
      <c r="AF2193" t="s">
        <v>81</v>
      </c>
      <c r="AG2193" t="s">
        <v>81</v>
      </c>
      <c r="AH2193" t="s">
        <v>81</v>
      </c>
      <c r="AI2193" t="s">
        <v>89</v>
      </c>
      <c r="AK2193" t="s">
        <v>81</v>
      </c>
      <c r="AL2193" t="s">
        <v>91</v>
      </c>
      <c r="AN2193" s="59" t="s">
        <v>8212</v>
      </c>
      <c r="BA2193">
        <v>63855</v>
      </c>
      <c r="BB2193" t="s">
        <v>66</v>
      </c>
      <c r="BY2193" t="s">
        <v>1887</v>
      </c>
      <c r="BZ2193" t="s">
        <v>14505</v>
      </c>
    </row>
    <row r="2194" spans="31:78" x14ac:dyDescent="0.25">
      <c r="AE2194" t="s">
        <v>81</v>
      </c>
      <c r="AF2194" t="s">
        <v>154</v>
      </c>
      <c r="AG2194" t="s">
        <v>155</v>
      </c>
      <c r="AH2194" t="s">
        <v>12340</v>
      </c>
      <c r="AI2194" t="s">
        <v>89</v>
      </c>
      <c r="AK2194" t="s">
        <v>81</v>
      </c>
      <c r="AL2194" t="s">
        <v>91</v>
      </c>
      <c r="AN2194" s="59" t="s">
        <v>8212</v>
      </c>
      <c r="BA2194" t="s">
        <v>5704</v>
      </c>
      <c r="BB2194" t="s">
        <v>66</v>
      </c>
      <c r="BY2194" t="s">
        <v>4636</v>
      </c>
      <c r="BZ2194" t="s">
        <v>14505</v>
      </c>
    </row>
    <row r="2195" spans="31:78" x14ac:dyDescent="0.25">
      <c r="AE2195" t="s">
        <v>2050</v>
      </c>
      <c r="AF2195" t="s">
        <v>86</v>
      </c>
      <c r="AG2195" t="s">
        <v>87</v>
      </c>
      <c r="AH2195" t="s">
        <v>2051</v>
      </c>
      <c r="AI2195" t="s">
        <v>89</v>
      </c>
      <c r="AK2195" t="s">
        <v>2052</v>
      </c>
      <c r="AL2195" t="s">
        <v>91</v>
      </c>
      <c r="AN2195" s="59" t="s">
        <v>8245</v>
      </c>
      <c r="BA2195" t="s">
        <v>5705</v>
      </c>
      <c r="BB2195" t="s">
        <v>66</v>
      </c>
      <c r="BY2195" t="s">
        <v>4673</v>
      </c>
      <c r="BZ2195" t="s">
        <v>14505</v>
      </c>
    </row>
    <row r="2196" spans="31:78" x14ac:dyDescent="0.25">
      <c r="AE2196" t="s">
        <v>81</v>
      </c>
      <c r="AF2196" t="s">
        <v>92</v>
      </c>
      <c r="AG2196" t="s">
        <v>93</v>
      </c>
      <c r="AH2196" t="s">
        <v>2053</v>
      </c>
      <c r="AI2196" t="s">
        <v>89</v>
      </c>
      <c r="AK2196" t="s">
        <v>2054</v>
      </c>
      <c r="AL2196" t="s">
        <v>91</v>
      </c>
      <c r="AN2196" s="59" t="s">
        <v>8245</v>
      </c>
      <c r="BA2196" t="s">
        <v>5706</v>
      </c>
      <c r="BB2196" t="s">
        <v>66</v>
      </c>
      <c r="BY2196" t="s">
        <v>5028</v>
      </c>
      <c r="BZ2196" t="s">
        <v>14505</v>
      </c>
    </row>
    <row r="2197" spans="31:78" x14ac:dyDescent="0.25">
      <c r="AE2197" t="s">
        <v>81</v>
      </c>
      <c r="AF2197" t="s">
        <v>96</v>
      </c>
      <c r="AG2197" t="s">
        <v>97</v>
      </c>
      <c r="AH2197" t="s">
        <v>2055</v>
      </c>
      <c r="AI2197" t="s">
        <v>89</v>
      </c>
      <c r="AK2197" t="s">
        <v>2056</v>
      </c>
      <c r="AL2197" t="s">
        <v>91</v>
      </c>
      <c r="AN2197" s="59" t="s">
        <v>8245</v>
      </c>
      <c r="BA2197" t="s">
        <v>5707</v>
      </c>
      <c r="BB2197" t="s">
        <v>66</v>
      </c>
      <c r="BY2197" t="s">
        <v>6755</v>
      </c>
      <c r="BZ2197" t="s">
        <v>14505</v>
      </c>
    </row>
    <row r="2198" spans="31:78" x14ac:dyDescent="0.25">
      <c r="AE2198" t="s">
        <v>81</v>
      </c>
      <c r="AF2198" t="s">
        <v>100</v>
      </c>
      <c r="AG2198" t="s">
        <v>101</v>
      </c>
      <c r="AH2198" t="s">
        <v>2057</v>
      </c>
      <c r="AI2198" t="s">
        <v>89</v>
      </c>
      <c r="AK2198" t="s">
        <v>2058</v>
      </c>
      <c r="AL2198" t="s">
        <v>91</v>
      </c>
      <c r="AN2198" s="59" t="s">
        <v>8245</v>
      </c>
      <c r="BA2198" t="s">
        <v>5708</v>
      </c>
      <c r="BB2198" t="s">
        <v>66</v>
      </c>
      <c r="BY2198" t="s">
        <v>4981</v>
      </c>
      <c r="BZ2198" t="s">
        <v>14506</v>
      </c>
    </row>
    <row r="2199" spans="31:78" x14ac:dyDescent="0.25">
      <c r="AE2199" t="s">
        <v>81</v>
      </c>
      <c r="AF2199" t="s">
        <v>104</v>
      </c>
      <c r="AG2199" t="s">
        <v>105</v>
      </c>
      <c r="AH2199" t="s">
        <v>2059</v>
      </c>
      <c r="AI2199" t="s">
        <v>89</v>
      </c>
      <c r="AK2199" t="s">
        <v>2060</v>
      </c>
      <c r="AL2199" t="s">
        <v>91</v>
      </c>
      <c r="AN2199" s="59" t="s">
        <v>8245</v>
      </c>
      <c r="BA2199" t="s">
        <v>5709</v>
      </c>
      <c r="BB2199" t="s">
        <v>66</v>
      </c>
      <c r="BY2199" t="s">
        <v>6744</v>
      </c>
      <c r="BZ2199" t="s">
        <v>14505</v>
      </c>
    </row>
    <row r="2200" spans="31:78" x14ac:dyDescent="0.25">
      <c r="AE2200" t="s">
        <v>81</v>
      </c>
      <c r="AF2200" t="s">
        <v>108</v>
      </c>
      <c r="AG2200" t="s">
        <v>109</v>
      </c>
      <c r="AH2200" t="s">
        <v>2061</v>
      </c>
      <c r="AI2200" t="s">
        <v>89</v>
      </c>
      <c r="AK2200" t="s">
        <v>2062</v>
      </c>
      <c r="AL2200" t="s">
        <v>91</v>
      </c>
      <c r="AN2200" s="59" t="s">
        <v>8245</v>
      </c>
      <c r="BA2200" t="s">
        <v>5710</v>
      </c>
      <c r="BB2200" t="s">
        <v>66</v>
      </c>
      <c r="BY2200" t="s">
        <v>6743</v>
      </c>
      <c r="BZ2200" t="s">
        <v>14505</v>
      </c>
    </row>
    <row r="2201" spans="31:78" x14ac:dyDescent="0.25">
      <c r="AE2201" t="s">
        <v>81</v>
      </c>
      <c r="AF2201" t="s">
        <v>2063</v>
      </c>
      <c r="AG2201" t="s">
        <v>2064</v>
      </c>
      <c r="AH2201" t="s">
        <v>2065</v>
      </c>
      <c r="AI2201" t="s">
        <v>89</v>
      </c>
      <c r="AK2201" t="s">
        <v>2066</v>
      </c>
      <c r="AL2201" t="s">
        <v>91</v>
      </c>
      <c r="AN2201" s="59" t="s">
        <v>8245</v>
      </c>
      <c r="BA2201" t="s">
        <v>5711</v>
      </c>
      <c r="BB2201" t="s">
        <v>66</v>
      </c>
      <c r="BY2201" t="s">
        <v>6742</v>
      </c>
      <c r="BZ2201" t="s">
        <v>14505</v>
      </c>
    </row>
    <row r="2202" spans="31:78" x14ac:dyDescent="0.25">
      <c r="AE2202" t="s">
        <v>81</v>
      </c>
      <c r="AF2202" t="s">
        <v>2067</v>
      </c>
      <c r="AG2202" t="s">
        <v>2068</v>
      </c>
      <c r="AH2202" t="s">
        <v>2069</v>
      </c>
      <c r="AI2202" t="s">
        <v>89</v>
      </c>
      <c r="AK2202" t="s">
        <v>2070</v>
      </c>
      <c r="AL2202" t="s">
        <v>91</v>
      </c>
      <c r="AN2202" s="59" t="s">
        <v>8245</v>
      </c>
      <c r="BA2202" t="s">
        <v>5712</v>
      </c>
      <c r="BB2202" t="s">
        <v>66</v>
      </c>
      <c r="BY2202" t="s">
        <v>4174</v>
      </c>
      <c r="BZ2202" t="s">
        <v>14505</v>
      </c>
    </row>
    <row r="2203" spans="31:78" x14ac:dyDescent="0.25">
      <c r="AE2203" t="s">
        <v>81</v>
      </c>
      <c r="AF2203" t="s">
        <v>2071</v>
      </c>
      <c r="AG2203" t="s">
        <v>2072</v>
      </c>
      <c r="AH2203" t="s">
        <v>2073</v>
      </c>
      <c r="AI2203" t="s">
        <v>89</v>
      </c>
      <c r="AK2203" t="s">
        <v>2074</v>
      </c>
      <c r="AL2203" t="s">
        <v>91</v>
      </c>
      <c r="AN2203" s="59" t="s">
        <v>8245</v>
      </c>
      <c r="BA2203">
        <v>55465</v>
      </c>
      <c r="BB2203" t="s">
        <v>66</v>
      </c>
      <c r="BY2203" t="s">
        <v>4173</v>
      </c>
      <c r="BZ2203" t="s">
        <v>14505</v>
      </c>
    </row>
    <row r="2204" spans="31:78" x14ac:dyDescent="0.25">
      <c r="AE2204" t="s">
        <v>81</v>
      </c>
      <c r="AF2204" t="s">
        <v>2075</v>
      </c>
      <c r="AG2204" t="s">
        <v>2076</v>
      </c>
      <c r="AH2204" t="s">
        <v>2077</v>
      </c>
      <c r="AI2204" t="s">
        <v>89</v>
      </c>
      <c r="AK2204" t="s">
        <v>2078</v>
      </c>
      <c r="AL2204" t="s">
        <v>91</v>
      </c>
      <c r="AN2204" s="59" t="s">
        <v>8245</v>
      </c>
      <c r="BA2204">
        <v>55464</v>
      </c>
      <c r="BB2204" t="s">
        <v>66</v>
      </c>
      <c r="BY2204" t="s">
        <v>6741</v>
      </c>
      <c r="BZ2204" t="s">
        <v>14505</v>
      </c>
    </row>
    <row r="2205" spans="31:78" x14ac:dyDescent="0.25">
      <c r="AE2205" t="s">
        <v>81</v>
      </c>
      <c r="AF2205" t="s">
        <v>2079</v>
      </c>
      <c r="AG2205" t="s">
        <v>2080</v>
      </c>
      <c r="AH2205" t="s">
        <v>2081</v>
      </c>
      <c r="AI2205" t="s">
        <v>89</v>
      </c>
      <c r="AK2205" t="s">
        <v>2082</v>
      </c>
      <c r="AL2205" t="s">
        <v>91</v>
      </c>
      <c r="AN2205" s="59" t="s">
        <v>8245</v>
      </c>
      <c r="BA2205">
        <v>55273</v>
      </c>
      <c r="BB2205" t="s">
        <v>66</v>
      </c>
      <c r="BY2205" t="s">
        <v>6737</v>
      </c>
      <c r="BZ2205" t="s">
        <v>14505</v>
      </c>
    </row>
    <row r="2206" spans="31:78" x14ac:dyDescent="0.25">
      <c r="AE2206" t="s">
        <v>81</v>
      </c>
      <c r="AF2206" t="s">
        <v>2083</v>
      </c>
      <c r="AG2206" t="s">
        <v>2084</v>
      </c>
      <c r="AH2206" t="s">
        <v>2085</v>
      </c>
      <c r="AI2206" t="s">
        <v>89</v>
      </c>
      <c r="AK2206" t="s">
        <v>2086</v>
      </c>
      <c r="AL2206" t="s">
        <v>91</v>
      </c>
      <c r="AN2206" s="59" t="s">
        <v>8245</v>
      </c>
      <c r="BA2206">
        <v>55272</v>
      </c>
      <c r="BB2206" t="s">
        <v>66</v>
      </c>
      <c r="BY2206" t="s">
        <v>6733</v>
      </c>
      <c r="BZ2206" t="s">
        <v>14505</v>
      </c>
    </row>
    <row r="2207" spans="31:78" x14ac:dyDescent="0.25">
      <c r="AE2207" t="s">
        <v>81</v>
      </c>
      <c r="AF2207" t="s">
        <v>2087</v>
      </c>
      <c r="AG2207" t="s">
        <v>2088</v>
      </c>
      <c r="AH2207" t="s">
        <v>2089</v>
      </c>
      <c r="AI2207" t="s">
        <v>89</v>
      </c>
      <c r="AK2207" t="s">
        <v>2090</v>
      </c>
      <c r="AL2207" t="s">
        <v>91</v>
      </c>
      <c r="AN2207" s="59" t="s">
        <v>8245</v>
      </c>
      <c r="BA2207" t="s">
        <v>5713</v>
      </c>
      <c r="BB2207" t="s">
        <v>66</v>
      </c>
      <c r="BY2207" t="s">
        <v>4995</v>
      </c>
      <c r="BZ2207" t="s">
        <v>14505</v>
      </c>
    </row>
    <row r="2208" spans="31:78" x14ac:dyDescent="0.25">
      <c r="AE2208" t="s">
        <v>81</v>
      </c>
      <c r="AF2208" t="s">
        <v>2091</v>
      </c>
      <c r="AG2208" t="s">
        <v>2092</v>
      </c>
      <c r="AH2208" t="s">
        <v>2093</v>
      </c>
      <c r="AI2208" t="s">
        <v>89</v>
      </c>
      <c r="AK2208" t="s">
        <v>2094</v>
      </c>
      <c r="AL2208" t="s">
        <v>91</v>
      </c>
      <c r="AN2208" s="59" t="s">
        <v>8245</v>
      </c>
      <c r="BA2208" t="s">
        <v>5714</v>
      </c>
      <c r="BB2208" t="s">
        <v>66</v>
      </c>
      <c r="BY2208" t="s">
        <v>4180</v>
      </c>
      <c r="BZ2208" t="s">
        <v>14505</v>
      </c>
    </row>
    <row r="2209" spans="31:78" x14ac:dyDescent="0.25">
      <c r="AE2209" t="s">
        <v>81</v>
      </c>
      <c r="AF2209" t="s">
        <v>9950</v>
      </c>
      <c r="AG2209" t="s">
        <v>6733</v>
      </c>
      <c r="AH2209" t="s">
        <v>12341</v>
      </c>
      <c r="AI2209" t="s">
        <v>89</v>
      </c>
      <c r="AK2209" t="s">
        <v>12342</v>
      </c>
      <c r="AL2209" t="s">
        <v>91</v>
      </c>
      <c r="AN2209" s="59" t="s">
        <v>8245</v>
      </c>
      <c r="BA2209" t="s">
        <v>5715</v>
      </c>
      <c r="BB2209" t="s">
        <v>66</v>
      </c>
      <c r="BY2209" t="s">
        <v>5037</v>
      </c>
      <c r="BZ2209" t="s">
        <v>14505</v>
      </c>
    </row>
    <row r="2210" spans="31:78" x14ac:dyDescent="0.25">
      <c r="AE2210" t="s">
        <v>81</v>
      </c>
      <c r="AF2210" t="s">
        <v>10096</v>
      </c>
      <c r="AG2210" t="s">
        <v>6759</v>
      </c>
      <c r="AH2210" t="s">
        <v>12343</v>
      </c>
      <c r="AI2210" t="s">
        <v>89</v>
      </c>
      <c r="AK2210" t="s">
        <v>12344</v>
      </c>
      <c r="AL2210" t="s">
        <v>91</v>
      </c>
      <c r="AN2210" s="59" t="s">
        <v>8245</v>
      </c>
      <c r="BA2210" t="s">
        <v>67</v>
      </c>
      <c r="BB2210" t="s">
        <v>66</v>
      </c>
      <c r="BY2210" t="s">
        <v>5031</v>
      </c>
      <c r="BZ2210" t="s">
        <v>14505</v>
      </c>
    </row>
    <row r="2211" spans="31:78" x14ac:dyDescent="0.25">
      <c r="AE2211" t="s">
        <v>81</v>
      </c>
      <c r="AF2211" t="s">
        <v>81</v>
      </c>
      <c r="AG2211" t="s">
        <v>81</v>
      </c>
      <c r="AH2211" t="s">
        <v>81</v>
      </c>
      <c r="AI2211" t="s">
        <v>89</v>
      </c>
      <c r="AK2211" t="s">
        <v>81</v>
      </c>
      <c r="AL2211" t="s">
        <v>91</v>
      </c>
      <c r="AN2211" s="59" t="s">
        <v>8245</v>
      </c>
      <c r="BA2211" t="s">
        <v>5716</v>
      </c>
      <c r="BB2211" t="s">
        <v>66</v>
      </c>
      <c r="BY2211" t="s">
        <v>5038</v>
      </c>
      <c r="BZ2211" t="s">
        <v>14505</v>
      </c>
    </row>
    <row r="2212" spans="31:78" x14ac:dyDescent="0.25">
      <c r="AE2212" t="s">
        <v>81</v>
      </c>
      <c r="AF2212" t="s">
        <v>81</v>
      </c>
      <c r="AG2212" t="s">
        <v>81</v>
      </c>
      <c r="AH2212" t="s">
        <v>81</v>
      </c>
      <c r="AI2212" t="s">
        <v>89</v>
      </c>
      <c r="AK2212" t="s">
        <v>81</v>
      </c>
      <c r="AL2212" t="s">
        <v>91</v>
      </c>
      <c r="AN2212" s="59" t="s">
        <v>8245</v>
      </c>
      <c r="BA2212" t="s">
        <v>5717</v>
      </c>
      <c r="BB2212" t="s">
        <v>66</v>
      </c>
      <c r="BY2212" t="s">
        <v>5057</v>
      </c>
      <c r="BZ2212" t="s">
        <v>14505</v>
      </c>
    </row>
    <row r="2213" spans="31:78" x14ac:dyDescent="0.25">
      <c r="AE2213" t="s">
        <v>81</v>
      </c>
      <c r="AF2213" t="s">
        <v>81</v>
      </c>
      <c r="AG2213" t="s">
        <v>81</v>
      </c>
      <c r="AH2213" t="s">
        <v>81</v>
      </c>
      <c r="AI2213" t="s">
        <v>89</v>
      </c>
      <c r="AK2213" t="s">
        <v>81</v>
      </c>
      <c r="AL2213" t="s">
        <v>91</v>
      </c>
      <c r="AN2213" s="59" t="s">
        <v>8245</v>
      </c>
      <c r="BA2213" t="s">
        <v>5718</v>
      </c>
      <c r="BB2213" t="s">
        <v>66</v>
      </c>
      <c r="BY2213" t="s">
        <v>5009</v>
      </c>
      <c r="BZ2213" t="s">
        <v>14505</v>
      </c>
    </row>
    <row r="2214" spans="31:78" x14ac:dyDescent="0.25">
      <c r="AE2214" t="s">
        <v>81</v>
      </c>
      <c r="AF2214" t="s">
        <v>81</v>
      </c>
      <c r="AG2214" t="s">
        <v>81</v>
      </c>
      <c r="AH2214" t="s">
        <v>81</v>
      </c>
      <c r="AI2214" t="s">
        <v>89</v>
      </c>
      <c r="AK2214" t="s">
        <v>81</v>
      </c>
      <c r="AL2214" t="s">
        <v>91</v>
      </c>
      <c r="AN2214" s="59" t="s">
        <v>8245</v>
      </c>
      <c r="BA2214" t="s">
        <v>5719</v>
      </c>
      <c r="BB2214" t="s">
        <v>66</v>
      </c>
      <c r="BY2214" t="s">
        <v>5036</v>
      </c>
      <c r="BZ2214" t="s">
        <v>14505</v>
      </c>
    </row>
    <row r="2215" spans="31:78" x14ac:dyDescent="0.25">
      <c r="AE2215" t="s">
        <v>81</v>
      </c>
      <c r="AF2215" t="s">
        <v>81</v>
      </c>
      <c r="AG2215" t="s">
        <v>81</v>
      </c>
      <c r="AH2215" t="s">
        <v>81</v>
      </c>
      <c r="AI2215" t="s">
        <v>89</v>
      </c>
      <c r="AK2215" t="s">
        <v>81</v>
      </c>
      <c r="AL2215" t="s">
        <v>91</v>
      </c>
      <c r="AN2215" s="59" t="s">
        <v>8245</v>
      </c>
      <c r="BA2215" t="s">
        <v>5720</v>
      </c>
      <c r="BB2215" t="s">
        <v>66</v>
      </c>
      <c r="BY2215" t="s">
        <v>5056</v>
      </c>
      <c r="BZ2215" t="s">
        <v>14505</v>
      </c>
    </row>
    <row r="2216" spans="31:78" x14ac:dyDescent="0.25">
      <c r="AE2216" t="s">
        <v>81</v>
      </c>
      <c r="AF2216" t="s">
        <v>81</v>
      </c>
      <c r="AG2216" t="s">
        <v>81</v>
      </c>
      <c r="AH2216" t="s">
        <v>81</v>
      </c>
      <c r="AI2216" t="s">
        <v>89</v>
      </c>
      <c r="AK2216" t="s">
        <v>81</v>
      </c>
      <c r="AL2216" t="s">
        <v>91</v>
      </c>
      <c r="AN2216" s="59" t="s">
        <v>8245</v>
      </c>
      <c r="BA2216" t="s">
        <v>5721</v>
      </c>
      <c r="BB2216" t="s">
        <v>66</v>
      </c>
      <c r="BY2216" t="s">
        <v>2039</v>
      </c>
      <c r="BZ2216" t="s">
        <v>14505</v>
      </c>
    </row>
    <row r="2217" spans="31:78" x14ac:dyDescent="0.25">
      <c r="AE2217" t="s">
        <v>81</v>
      </c>
      <c r="AF2217" t="s">
        <v>154</v>
      </c>
      <c r="AG2217" t="s">
        <v>155</v>
      </c>
      <c r="AH2217" t="s">
        <v>81</v>
      </c>
      <c r="AI2217" t="s">
        <v>89</v>
      </c>
      <c r="AK2217" t="s">
        <v>81</v>
      </c>
      <c r="AL2217" t="s">
        <v>91</v>
      </c>
      <c r="AN2217" s="59" t="s">
        <v>8245</v>
      </c>
      <c r="BA2217">
        <v>55271</v>
      </c>
      <c r="BB2217" t="s">
        <v>66</v>
      </c>
      <c r="BY2217" t="s">
        <v>5045</v>
      </c>
      <c r="BZ2217" t="s">
        <v>14505</v>
      </c>
    </row>
    <row r="2218" spans="31:78" x14ac:dyDescent="0.25">
      <c r="AE2218" t="s">
        <v>2095</v>
      </c>
      <c r="AF2218" t="s">
        <v>86</v>
      </c>
      <c r="AG2218" t="s">
        <v>87</v>
      </c>
      <c r="AH2218" t="s">
        <v>2096</v>
      </c>
      <c r="AI2218" t="s">
        <v>89</v>
      </c>
      <c r="AK2218" t="s">
        <v>2097</v>
      </c>
      <c r="AL2218" t="s">
        <v>91</v>
      </c>
      <c r="AN2218" s="59" t="s">
        <v>8246</v>
      </c>
      <c r="BA2218" t="s">
        <v>5722</v>
      </c>
      <c r="BB2218" t="s">
        <v>66</v>
      </c>
      <c r="BY2218" t="s">
        <v>5059</v>
      </c>
      <c r="BZ2218" t="s">
        <v>14505</v>
      </c>
    </row>
    <row r="2219" spans="31:78" x14ac:dyDescent="0.25">
      <c r="AE2219" t="s">
        <v>81</v>
      </c>
      <c r="AF2219" t="s">
        <v>92</v>
      </c>
      <c r="AG2219" t="s">
        <v>93</v>
      </c>
      <c r="AH2219" t="s">
        <v>2098</v>
      </c>
      <c r="AI2219" t="s">
        <v>89</v>
      </c>
      <c r="AK2219" t="s">
        <v>2099</v>
      </c>
      <c r="AL2219" t="s">
        <v>91</v>
      </c>
      <c r="AN2219" s="59" t="s">
        <v>8246</v>
      </c>
      <c r="BA2219" t="s">
        <v>5723</v>
      </c>
      <c r="BB2219" t="s">
        <v>66</v>
      </c>
      <c r="BY2219" t="s">
        <v>13743</v>
      </c>
      <c r="BZ2219" t="s">
        <v>14505</v>
      </c>
    </row>
    <row r="2220" spans="31:78" x14ac:dyDescent="0.25">
      <c r="AE2220" t="s">
        <v>81</v>
      </c>
      <c r="AF2220" t="s">
        <v>96</v>
      </c>
      <c r="AG2220" t="s">
        <v>97</v>
      </c>
      <c r="AH2220" t="s">
        <v>2100</v>
      </c>
      <c r="AI2220" t="s">
        <v>89</v>
      </c>
      <c r="AK2220" t="s">
        <v>2101</v>
      </c>
      <c r="AL2220" t="s">
        <v>91</v>
      </c>
      <c r="AN2220" s="59" t="s">
        <v>8246</v>
      </c>
      <c r="BA2220" t="s">
        <v>5724</v>
      </c>
      <c r="BB2220" t="s">
        <v>66</v>
      </c>
      <c r="BY2220" t="s">
        <v>2269</v>
      </c>
      <c r="BZ2220" t="s">
        <v>14505</v>
      </c>
    </row>
    <row r="2221" spans="31:78" x14ac:dyDescent="0.25">
      <c r="AE2221" t="s">
        <v>81</v>
      </c>
      <c r="AF2221" t="s">
        <v>100</v>
      </c>
      <c r="AG2221" t="s">
        <v>101</v>
      </c>
      <c r="AH2221" t="s">
        <v>2102</v>
      </c>
      <c r="AI2221" t="s">
        <v>89</v>
      </c>
      <c r="AK2221" t="s">
        <v>2103</v>
      </c>
      <c r="AL2221" t="s">
        <v>91</v>
      </c>
      <c r="AN2221" s="59" t="s">
        <v>8246</v>
      </c>
      <c r="BA2221" t="s">
        <v>5725</v>
      </c>
      <c r="BB2221" t="s">
        <v>66</v>
      </c>
      <c r="BY2221" t="s">
        <v>12314</v>
      </c>
      <c r="BZ2221" t="s">
        <v>14505</v>
      </c>
    </row>
    <row r="2222" spans="31:78" x14ac:dyDescent="0.25">
      <c r="AE2222" t="s">
        <v>81</v>
      </c>
      <c r="AF2222" t="s">
        <v>104</v>
      </c>
      <c r="AG2222" t="s">
        <v>105</v>
      </c>
      <c r="AH2222" t="s">
        <v>2104</v>
      </c>
      <c r="AI2222" t="s">
        <v>89</v>
      </c>
      <c r="AK2222" t="s">
        <v>2105</v>
      </c>
      <c r="AL2222" t="s">
        <v>91</v>
      </c>
      <c r="AN2222" s="59" t="s">
        <v>8246</v>
      </c>
      <c r="BA2222">
        <v>65331</v>
      </c>
      <c r="BB2222" t="s">
        <v>66</v>
      </c>
      <c r="BY2222" t="s">
        <v>5042</v>
      </c>
      <c r="BZ2222" t="s">
        <v>14505</v>
      </c>
    </row>
    <row r="2223" spans="31:78" x14ac:dyDescent="0.25">
      <c r="AE2223" t="s">
        <v>81</v>
      </c>
      <c r="AF2223" t="s">
        <v>108</v>
      </c>
      <c r="AG2223" t="s">
        <v>109</v>
      </c>
      <c r="AH2223" t="s">
        <v>2106</v>
      </c>
      <c r="AI2223" t="s">
        <v>89</v>
      </c>
      <c r="AK2223" t="s">
        <v>2107</v>
      </c>
      <c r="AL2223" t="s">
        <v>91</v>
      </c>
      <c r="AN2223" s="59" t="s">
        <v>8246</v>
      </c>
      <c r="BA2223">
        <v>65330</v>
      </c>
      <c r="BB2223" t="s">
        <v>66</v>
      </c>
      <c r="BY2223" t="s">
        <v>6754</v>
      </c>
      <c r="BZ2223" t="s">
        <v>14505</v>
      </c>
    </row>
    <row r="2224" spans="31:78" x14ac:dyDescent="0.25">
      <c r="AE2224" t="s">
        <v>81</v>
      </c>
      <c r="AF2224" t="s">
        <v>2108</v>
      </c>
      <c r="AG2224" t="s">
        <v>2109</v>
      </c>
      <c r="AH2224" t="s">
        <v>2110</v>
      </c>
      <c r="AI2224" t="s">
        <v>89</v>
      </c>
      <c r="AK2224" t="s">
        <v>2111</v>
      </c>
      <c r="AL2224" t="s">
        <v>91</v>
      </c>
      <c r="AN2224" s="59" t="s">
        <v>8246</v>
      </c>
      <c r="BA2224" t="s">
        <v>5726</v>
      </c>
      <c r="BB2224" t="s">
        <v>66</v>
      </c>
      <c r="BY2224" t="s">
        <v>4154</v>
      </c>
      <c r="BZ2224" t="s">
        <v>14505</v>
      </c>
    </row>
    <row r="2225" spans="31:78" x14ac:dyDescent="0.25">
      <c r="AE2225" t="s">
        <v>81</v>
      </c>
      <c r="AF2225" t="s">
        <v>8247</v>
      </c>
      <c r="AG2225" t="s">
        <v>8248</v>
      </c>
      <c r="AH2225" t="s">
        <v>2114</v>
      </c>
      <c r="AI2225" t="s">
        <v>89</v>
      </c>
      <c r="AK2225" t="s">
        <v>2115</v>
      </c>
      <c r="AL2225" t="s">
        <v>91</v>
      </c>
      <c r="AN2225" s="59" t="s">
        <v>8246</v>
      </c>
      <c r="BA2225">
        <v>65329</v>
      </c>
      <c r="BB2225" t="s">
        <v>66</v>
      </c>
      <c r="BY2225" t="s">
        <v>2213</v>
      </c>
      <c r="BZ2225" t="s">
        <v>14505</v>
      </c>
    </row>
    <row r="2226" spans="31:78" x14ac:dyDescent="0.25">
      <c r="AE2226" t="s">
        <v>81</v>
      </c>
      <c r="AF2226" t="s">
        <v>444</v>
      </c>
      <c r="AG2226" t="s">
        <v>444</v>
      </c>
      <c r="AH2226" t="s">
        <v>2118</v>
      </c>
      <c r="AI2226" t="s">
        <v>89</v>
      </c>
      <c r="AK2226" t="s">
        <v>2119</v>
      </c>
      <c r="AL2226" t="s">
        <v>91</v>
      </c>
      <c r="AN2226" s="59" t="s">
        <v>8246</v>
      </c>
      <c r="BA2226">
        <v>65277</v>
      </c>
      <c r="BB2226" t="s">
        <v>66</v>
      </c>
      <c r="BY2226" t="s">
        <v>5041</v>
      </c>
      <c r="BZ2226" t="s">
        <v>14505</v>
      </c>
    </row>
    <row r="2227" spans="31:78" x14ac:dyDescent="0.25">
      <c r="AE2227" t="s">
        <v>81</v>
      </c>
      <c r="AF2227" t="s">
        <v>444</v>
      </c>
      <c r="AG2227" t="s">
        <v>444</v>
      </c>
      <c r="AH2227" t="s">
        <v>2122</v>
      </c>
      <c r="AI2227" t="s">
        <v>89</v>
      </c>
      <c r="AK2227" t="s">
        <v>2123</v>
      </c>
      <c r="AL2227" t="s">
        <v>91</v>
      </c>
      <c r="AN2227" s="59" t="s">
        <v>8246</v>
      </c>
      <c r="BA2227">
        <v>65237</v>
      </c>
      <c r="BB2227" t="s">
        <v>66</v>
      </c>
      <c r="BY2227" t="s">
        <v>1879</v>
      </c>
      <c r="BZ2227" t="s">
        <v>14505</v>
      </c>
    </row>
    <row r="2228" spans="31:78" x14ac:dyDescent="0.25">
      <c r="AE2228" t="s">
        <v>81</v>
      </c>
      <c r="AF2228" t="s">
        <v>444</v>
      </c>
      <c r="AG2228" t="s">
        <v>444</v>
      </c>
      <c r="AH2228" t="s">
        <v>2126</v>
      </c>
      <c r="AI2228" t="s">
        <v>89</v>
      </c>
      <c r="AK2228" t="s">
        <v>2127</v>
      </c>
      <c r="AL2228" t="s">
        <v>91</v>
      </c>
      <c r="AN2228" s="59" t="s">
        <v>8246</v>
      </c>
      <c r="BA2228">
        <v>65276</v>
      </c>
      <c r="BB2228" t="s">
        <v>66</v>
      </c>
      <c r="BY2228" t="s">
        <v>4156</v>
      </c>
      <c r="BZ2228" t="s">
        <v>14505</v>
      </c>
    </row>
    <row r="2229" spans="31:78" x14ac:dyDescent="0.25">
      <c r="AE2229" t="s">
        <v>81</v>
      </c>
      <c r="AF2229" t="s">
        <v>444</v>
      </c>
      <c r="AG2229" t="s">
        <v>444</v>
      </c>
      <c r="AH2229" t="s">
        <v>2130</v>
      </c>
      <c r="AI2229" t="s">
        <v>89</v>
      </c>
      <c r="AK2229" t="s">
        <v>2131</v>
      </c>
      <c r="AL2229" t="s">
        <v>91</v>
      </c>
      <c r="AN2229" s="59" t="s">
        <v>8246</v>
      </c>
      <c r="BA2229" t="s">
        <v>5727</v>
      </c>
      <c r="BB2229" t="s">
        <v>66</v>
      </c>
      <c r="BY2229" t="s">
        <v>5032</v>
      </c>
      <c r="BZ2229" t="s">
        <v>14505</v>
      </c>
    </row>
    <row r="2230" spans="31:78" x14ac:dyDescent="0.25">
      <c r="AE2230" t="s">
        <v>81</v>
      </c>
      <c r="AF2230" t="s">
        <v>444</v>
      </c>
      <c r="AG2230" t="s">
        <v>444</v>
      </c>
      <c r="AH2230" t="s">
        <v>2134</v>
      </c>
      <c r="AI2230" t="s">
        <v>89</v>
      </c>
      <c r="AK2230" t="s">
        <v>2135</v>
      </c>
      <c r="AL2230" t="s">
        <v>91</v>
      </c>
      <c r="AN2230" s="59" t="s">
        <v>8246</v>
      </c>
      <c r="BA2230" t="s">
        <v>5728</v>
      </c>
      <c r="BB2230" t="s">
        <v>66</v>
      </c>
      <c r="BY2230" t="s">
        <v>4155</v>
      </c>
      <c r="BZ2230" t="s">
        <v>14505</v>
      </c>
    </row>
    <row r="2231" spans="31:78" x14ac:dyDescent="0.25">
      <c r="AE2231" t="s">
        <v>81</v>
      </c>
      <c r="AF2231" t="s">
        <v>444</v>
      </c>
      <c r="AG2231" t="s">
        <v>444</v>
      </c>
      <c r="AH2231" t="s">
        <v>2138</v>
      </c>
      <c r="AI2231" t="s">
        <v>89</v>
      </c>
      <c r="AK2231" t="s">
        <v>2139</v>
      </c>
      <c r="AL2231" t="s">
        <v>91</v>
      </c>
      <c r="AN2231" s="59" t="s">
        <v>8246</v>
      </c>
      <c r="BA2231" t="s">
        <v>5729</v>
      </c>
      <c r="BB2231" t="s">
        <v>66</v>
      </c>
      <c r="BY2231" t="s">
        <v>4172</v>
      </c>
      <c r="BZ2231" t="s">
        <v>14505</v>
      </c>
    </row>
    <row r="2232" spans="31:78" x14ac:dyDescent="0.25">
      <c r="AE2232" t="s">
        <v>81</v>
      </c>
      <c r="AF2232" t="s">
        <v>444</v>
      </c>
      <c r="AG2232" t="s">
        <v>444</v>
      </c>
      <c r="AH2232" t="s">
        <v>2142</v>
      </c>
      <c r="AI2232" t="s">
        <v>89</v>
      </c>
      <c r="AK2232" t="s">
        <v>2143</v>
      </c>
      <c r="AL2232" t="s">
        <v>91</v>
      </c>
      <c r="AN2232" s="59" t="s">
        <v>8246</v>
      </c>
      <c r="BA2232" t="s">
        <v>5730</v>
      </c>
      <c r="BB2232" t="s">
        <v>66</v>
      </c>
      <c r="BY2232" t="s">
        <v>4171</v>
      </c>
      <c r="BZ2232" t="s">
        <v>14505</v>
      </c>
    </row>
    <row r="2233" spans="31:78" x14ac:dyDescent="0.25">
      <c r="AE2233" t="s">
        <v>81</v>
      </c>
      <c r="AF2233" t="s">
        <v>444</v>
      </c>
      <c r="AG2233" t="s">
        <v>444</v>
      </c>
      <c r="AH2233" t="s">
        <v>2146</v>
      </c>
      <c r="AI2233" t="s">
        <v>89</v>
      </c>
      <c r="AK2233" t="s">
        <v>2147</v>
      </c>
      <c r="AL2233" t="s">
        <v>91</v>
      </c>
      <c r="AN2233" s="59" t="s">
        <v>8246</v>
      </c>
      <c r="BA2233" t="s">
        <v>5731</v>
      </c>
      <c r="BB2233" t="s">
        <v>66</v>
      </c>
      <c r="BY2233" t="s">
        <v>6738</v>
      </c>
      <c r="BZ2233" t="s">
        <v>14505</v>
      </c>
    </row>
    <row r="2234" spans="31:78" x14ac:dyDescent="0.25">
      <c r="AE2234" t="s">
        <v>81</v>
      </c>
      <c r="AF2234" t="s">
        <v>444</v>
      </c>
      <c r="AG2234" t="s">
        <v>444</v>
      </c>
      <c r="AH2234" t="s">
        <v>2150</v>
      </c>
      <c r="AI2234" t="s">
        <v>89</v>
      </c>
      <c r="AK2234" t="s">
        <v>2151</v>
      </c>
      <c r="AL2234" t="s">
        <v>91</v>
      </c>
      <c r="AN2234" s="59" t="s">
        <v>8246</v>
      </c>
      <c r="BA2234" t="s">
        <v>5732</v>
      </c>
      <c r="BB2234" t="s">
        <v>66</v>
      </c>
      <c r="BY2234" t="s">
        <v>5029</v>
      </c>
      <c r="BZ2234" t="s">
        <v>14505</v>
      </c>
    </row>
    <row r="2235" spans="31:78" x14ac:dyDescent="0.25">
      <c r="AE2235" t="s">
        <v>81</v>
      </c>
      <c r="AF2235" t="s">
        <v>444</v>
      </c>
      <c r="AG2235" t="s">
        <v>444</v>
      </c>
      <c r="AH2235" t="s">
        <v>8249</v>
      </c>
      <c r="AI2235" t="s">
        <v>89</v>
      </c>
      <c r="AK2235" t="s">
        <v>8250</v>
      </c>
      <c r="AL2235" t="s">
        <v>91</v>
      </c>
      <c r="AN2235" s="59" t="s">
        <v>8246</v>
      </c>
      <c r="BA2235" t="s">
        <v>5733</v>
      </c>
      <c r="BB2235" t="s">
        <v>66</v>
      </c>
      <c r="BY2235" t="s">
        <v>4179</v>
      </c>
      <c r="BZ2235" t="s">
        <v>14505</v>
      </c>
    </row>
    <row r="2236" spans="31:78" x14ac:dyDescent="0.25">
      <c r="AE2236" t="s">
        <v>81</v>
      </c>
      <c r="AF2236" t="s">
        <v>2264</v>
      </c>
      <c r="AG2236" t="s">
        <v>2265</v>
      </c>
      <c r="AH2236" t="s">
        <v>12345</v>
      </c>
      <c r="AI2236" t="s">
        <v>89</v>
      </c>
      <c r="AK2236" t="s">
        <v>12346</v>
      </c>
      <c r="AL2236" t="s">
        <v>91</v>
      </c>
      <c r="AN2236" s="59" t="s">
        <v>8246</v>
      </c>
      <c r="BA2236" t="s">
        <v>5734</v>
      </c>
      <c r="BB2236" t="s">
        <v>66</v>
      </c>
      <c r="BY2236" t="s">
        <v>6732</v>
      </c>
      <c r="BZ2236" t="s">
        <v>14505</v>
      </c>
    </row>
    <row r="2237" spans="31:78" x14ac:dyDescent="0.25">
      <c r="AE2237" t="s">
        <v>81</v>
      </c>
      <c r="AF2237" t="s">
        <v>10024</v>
      </c>
      <c r="AG2237" t="s">
        <v>6754</v>
      </c>
      <c r="AH2237" t="s">
        <v>12347</v>
      </c>
      <c r="AI2237" t="s">
        <v>89</v>
      </c>
      <c r="AK2237" t="s">
        <v>12348</v>
      </c>
      <c r="AL2237" t="s">
        <v>91</v>
      </c>
      <c r="AN2237" s="59" t="s">
        <v>8246</v>
      </c>
      <c r="BA2237" t="s">
        <v>5735</v>
      </c>
      <c r="BB2237" t="s">
        <v>66</v>
      </c>
      <c r="BY2237" t="s">
        <v>2129</v>
      </c>
      <c r="BZ2237" t="s">
        <v>14505</v>
      </c>
    </row>
    <row r="2238" spans="31:78" x14ac:dyDescent="0.25">
      <c r="AE2238" t="s">
        <v>81</v>
      </c>
      <c r="AF2238" t="s">
        <v>81</v>
      </c>
      <c r="AG2238" t="s">
        <v>81</v>
      </c>
      <c r="AH2238" t="s">
        <v>81</v>
      </c>
      <c r="AI2238" t="s">
        <v>89</v>
      </c>
      <c r="AK2238" t="s">
        <v>81</v>
      </c>
      <c r="AL2238" t="s">
        <v>91</v>
      </c>
      <c r="AN2238" s="59" t="s">
        <v>8246</v>
      </c>
      <c r="BA2238" t="s">
        <v>5736</v>
      </c>
      <c r="BB2238" t="s">
        <v>66</v>
      </c>
      <c r="BY2238" t="s">
        <v>4678</v>
      </c>
      <c r="BZ2238" t="s">
        <v>14505</v>
      </c>
    </row>
    <row r="2239" spans="31:78" x14ac:dyDescent="0.25">
      <c r="AE2239" t="s">
        <v>81</v>
      </c>
      <c r="AF2239" t="s">
        <v>154</v>
      </c>
      <c r="AG2239" t="s">
        <v>155</v>
      </c>
      <c r="AH2239" t="s">
        <v>81</v>
      </c>
      <c r="AI2239" t="s">
        <v>89</v>
      </c>
      <c r="AK2239" t="s">
        <v>81</v>
      </c>
      <c r="AL2239" t="s">
        <v>91</v>
      </c>
      <c r="AN2239" s="59" t="s">
        <v>8246</v>
      </c>
      <c r="BA2239" t="s">
        <v>5737</v>
      </c>
      <c r="BB2239" t="s">
        <v>66</v>
      </c>
      <c r="BY2239" t="s">
        <v>4653</v>
      </c>
      <c r="BZ2239" t="s">
        <v>14505</v>
      </c>
    </row>
    <row r="2240" spans="31:78" x14ac:dyDescent="0.25">
      <c r="AE2240" t="s">
        <v>2152</v>
      </c>
      <c r="AF2240" t="s">
        <v>86</v>
      </c>
      <c r="AG2240" t="s">
        <v>87</v>
      </c>
      <c r="AH2240" t="s">
        <v>2153</v>
      </c>
      <c r="AI2240" t="s">
        <v>89</v>
      </c>
      <c r="AK2240" t="s">
        <v>2154</v>
      </c>
      <c r="AL2240" t="s">
        <v>91</v>
      </c>
      <c r="AN2240" s="59" t="s">
        <v>8251</v>
      </c>
      <c r="BA2240" t="s">
        <v>5738</v>
      </c>
      <c r="BB2240" t="s">
        <v>66</v>
      </c>
      <c r="BY2240" t="s">
        <v>5030</v>
      </c>
      <c r="BZ2240" t="s">
        <v>14505</v>
      </c>
    </row>
    <row r="2241" spans="31:78" x14ac:dyDescent="0.25">
      <c r="AE2241" t="s">
        <v>81</v>
      </c>
      <c r="AF2241" t="s">
        <v>92</v>
      </c>
      <c r="AG2241" t="s">
        <v>93</v>
      </c>
      <c r="AH2241" t="s">
        <v>8252</v>
      </c>
      <c r="AI2241" t="s">
        <v>89</v>
      </c>
      <c r="AK2241" t="s">
        <v>8253</v>
      </c>
      <c r="AL2241" t="s">
        <v>91</v>
      </c>
      <c r="AN2241" s="59" t="s">
        <v>8251</v>
      </c>
      <c r="BA2241" t="s">
        <v>5739</v>
      </c>
      <c r="BB2241" t="s">
        <v>66</v>
      </c>
      <c r="BY2241" t="s">
        <v>6767</v>
      </c>
      <c r="BZ2241" t="s">
        <v>14505</v>
      </c>
    </row>
    <row r="2242" spans="31:78" x14ac:dyDescent="0.25">
      <c r="AE2242" t="s">
        <v>81</v>
      </c>
      <c r="AF2242" t="s">
        <v>96</v>
      </c>
      <c r="AG2242" t="s">
        <v>97</v>
      </c>
      <c r="AH2242" t="s">
        <v>8254</v>
      </c>
      <c r="AI2242" t="s">
        <v>89</v>
      </c>
      <c r="AK2242" t="s">
        <v>8255</v>
      </c>
      <c r="AL2242" t="s">
        <v>91</v>
      </c>
      <c r="AN2242" s="59" t="s">
        <v>8251</v>
      </c>
      <c r="BA2242" t="s">
        <v>5740</v>
      </c>
      <c r="BB2242" t="s">
        <v>66</v>
      </c>
      <c r="BY2242" t="s">
        <v>6766</v>
      </c>
      <c r="BZ2242" t="s">
        <v>14505</v>
      </c>
    </row>
    <row r="2243" spans="31:78" x14ac:dyDescent="0.25">
      <c r="AE2243" t="s">
        <v>81</v>
      </c>
      <c r="AF2243" t="s">
        <v>100</v>
      </c>
      <c r="AG2243" t="s">
        <v>101</v>
      </c>
      <c r="AH2243" t="s">
        <v>8256</v>
      </c>
      <c r="AI2243" t="s">
        <v>89</v>
      </c>
      <c r="AK2243" t="s">
        <v>8257</v>
      </c>
      <c r="AL2243" t="s">
        <v>91</v>
      </c>
      <c r="AN2243" s="59" t="s">
        <v>8251</v>
      </c>
      <c r="BA2243" t="s">
        <v>5741</v>
      </c>
      <c r="BB2243" t="s">
        <v>66</v>
      </c>
      <c r="BY2243" t="s">
        <v>6735</v>
      </c>
      <c r="BZ2243" t="s">
        <v>14505</v>
      </c>
    </row>
    <row r="2244" spans="31:78" x14ac:dyDescent="0.25">
      <c r="AE2244" t="s">
        <v>81</v>
      </c>
      <c r="AF2244" t="s">
        <v>104</v>
      </c>
      <c r="AG2244" t="s">
        <v>105</v>
      </c>
      <c r="AH2244" t="s">
        <v>8258</v>
      </c>
      <c r="AI2244" t="s">
        <v>89</v>
      </c>
      <c r="AK2244" t="s">
        <v>8259</v>
      </c>
      <c r="AL2244" t="s">
        <v>91</v>
      </c>
      <c r="AN2244" s="59" t="s">
        <v>8251</v>
      </c>
      <c r="BA2244" t="s">
        <v>5742</v>
      </c>
      <c r="BB2244" t="s">
        <v>66</v>
      </c>
      <c r="BY2244" t="s">
        <v>1883</v>
      </c>
      <c r="BZ2244" t="s">
        <v>14505</v>
      </c>
    </row>
    <row r="2245" spans="31:78" x14ac:dyDescent="0.25">
      <c r="AE2245" t="s">
        <v>81</v>
      </c>
      <c r="AF2245" t="s">
        <v>108</v>
      </c>
      <c r="AG2245" t="s">
        <v>109</v>
      </c>
      <c r="AH2245" t="s">
        <v>8260</v>
      </c>
      <c r="AI2245" t="s">
        <v>89</v>
      </c>
      <c r="AK2245" t="s">
        <v>8261</v>
      </c>
      <c r="AL2245" t="s">
        <v>91</v>
      </c>
      <c r="AN2245" s="59" t="s">
        <v>8251</v>
      </c>
      <c r="BA2245" t="s">
        <v>5743</v>
      </c>
      <c r="BB2245" t="s">
        <v>66</v>
      </c>
      <c r="BY2245" t="s">
        <v>2265</v>
      </c>
      <c r="BZ2245" t="s">
        <v>14505</v>
      </c>
    </row>
    <row r="2246" spans="31:78" x14ac:dyDescent="0.25">
      <c r="AE2246" t="s">
        <v>81</v>
      </c>
      <c r="AF2246" t="s">
        <v>2112</v>
      </c>
      <c r="AG2246" t="s">
        <v>2113</v>
      </c>
      <c r="AH2246" t="s">
        <v>8262</v>
      </c>
      <c r="AI2246" t="s">
        <v>89</v>
      </c>
      <c r="AK2246" t="s">
        <v>8263</v>
      </c>
      <c r="AL2246" t="s">
        <v>91</v>
      </c>
      <c r="AN2246" s="59" t="s">
        <v>8251</v>
      </c>
      <c r="BA2246" t="s">
        <v>5744</v>
      </c>
      <c r="BB2246" t="s">
        <v>66</v>
      </c>
      <c r="BY2246" t="s">
        <v>2261</v>
      </c>
      <c r="BZ2246" t="s">
        <v>14505</v>
      </c>
    </row>
    <row r="2247" spans="31:78" x14ac:dyDescent="0.25">
      <c r="AE2247" t="s">
        <v>81</v>
      </c>
      <c r="AF2247" t="s">
        <v>2116</v>
      </c>
      <c r="AG2247" t="s">
        <v>2117</v>
      </c>
      <c r="AH2247" t="s">
        <v>8264</v>
      </c>
      <c r="AI2247" t="s">
        <v>89</v>
      </c>
      <c r="AK2247" t="s">
        <v>8265</v>
      </c>
      <c r="AL2247" t="s">
        <v>91</v>
      </c>
      <c r="AN2247" s="59" t="s">
        <v>8251</v>
      </c>
      <c r="BA2247" t="s">
        <v>5745</v>
      </c>
      <c r="BB2247" t="s">
        <v>66</v>
      </c>
      <c r="BY2247" t="s">
        <v>2141</v>
      </c>
      <c r="BZ2247" t="s">
        <v>14505</v>
      </c>
    </row>
    <row r="2248" spans="31:78" x14ac:dyDescent="0.25">
      <c r="AE2248" t="s">
        <v>81</v>
      </c>
      <c r="AF2248" t="s">
        <v>2144</v>
      </c>
      <c r="AG2248" t="s">
        <v>2145</v>
      </c>
      <c r="AH2248" t="s">
        <v>8266</v>
      </c>
      <c r="AI2248" t="s">
        <v>89</v>
      </c>
      <c r="AK2248" t="s">
        <v>8267</v>
      </c>
      <c r="AL2248" t="s">
        <v>91</v>
      </c>
      <c r="AN2248" s="59" t="s">
        <v>8251</v>
      </c>
      <c r="BA2248" t="s">
        <v>5746</v>
      </c>
      <c r="BB2248" t="s">
        <v>66</v>
      </c>
      <c r="BY2248" t="s">
        <v>2305</v>
      </c>
      <c r="BZ2248" t="s">
        <v>14505</v>
      </c>
    </row>
    <row r="2249" spans="31:78" x14ac:dyDescent="0.25">
      <c r="AE2249" t="s">
        <v>81</v>
      </c>
      <c r="AF2249" t="s">
        <v>2124</v>
      </c>
      <c r="AG2249" t="s">
        <v>2125</v>
      </c>
      <c r="AH2249" t="s">
        <v>8268</v>
      </c>
      <c r="AI2249" t="s">
        <v>89</v>
      </c>
      <c r="AK2249" t="s">
        <v>8269</v>
      </c>
      <c r="AL2249" t="s">
        <v>91</v>
      </c>
      <c r="AN2249" s="59" t="s">
        <v>8251</v>
      </c>
      <c r="BA2249" t="s">
        <v>5747</v>
      </c>
      <c r="BB2249" t="s">
        <v>66</v>
      </c>
      <c r="BY2249" t="s">
        <v>6734</v>
      </c>
      <c r="BZ2249" t="s">
        <v>14505</v>
      </c>
    </row>
    <row r="2250" spans="31:78" x14ac:dyDescent="0.25">
      <c r="AE2250" t="s">
        <v>81</v>
      </c>
      <c r="AF2250" t="s">
        <v>2136</v>
      </c>
      <c r="AG2250" t="s">
        <v>2137</v>
      </c>
      <c r="AH2250" t="s">
        <v>8270</v>
      </c>
      <c r="AI2250" t="s">
        <v>89</v>
      </c>
      <c r="AK2250" t="s">
        <v>8271</v>
      </c>
      <c r="AL2250" t="s">
        <v>91</v>
      </c>
      <c r="AN2250" s="59" t="s">
        <v>8251</v>
      </c>
      <c r="BA2250" t="s">
        <v>5748</v>
      </c>
      <c r="BB2250" t="s">
        <v>66</v>
      </c>
      <c r="BY2250" t="s">
        <v>1914</v>
      </c>
      <c r="BZ2250" t="s">
        <v>14505</v>
      </c>
    </row>
    <row r="2251" spans="31:78" x14ac:dyDescent="0.25">
      <c r="AE2251" t="s">
        <v>81</v>
      </c>
      <c r="AF2251" t="s">
        <v>2128</v>
      </c>
      <c r="AG2251" t="s">
        <v>2129</v>
      </c>
      <c r="AH2251" t="s">
        <v>8272</v>
      </c>
      <c r="AI2251" t="s">
        <v>89</v>
      </c>
      <c r="AK2251" t="s">
        <v>8273</v>
      </c>
      <c r="AL2251" t="s">
        <v>91</v>
      </c>
      <c r="AN2251" s="59" t="s">
        <v>8251</v>
      </c>
      <c r="BA2251" t="s">
        <v>5749</v>
      </c>
      <c r="BB2251" t="s">
        <v>66</v>
      </c>
      <c r="BY2251" t="s">
        <v>2277</v>
      </c>
      <c r="BZ2251" t="s">
        <v>14505</v>
      </c>
    </row>
    <row r="2252" spans="31:78" x14ac:dyDescent="0.25">
      <c r="AE2252" t="s">
        <v>81</v>
      </c>
      <c r="AF2252" t="s">
        <v>2140</v>
      </c>
      <c r="AG2252" t="s">
        <v>2141</v>
      </c>
      <c r="AH2252" t="s">
        <v>8274</v>
      </c>
      <c r="AI2252" t="s">
        <v>89</v>
      </c>
      <c r="AK2252" t="s">
        <v>8275</v>
      </c>
      <c r="AL2252" t="s">
        <v>91</v>
      </c>
      <c r="AN2252" s="59" t="s">
        <v>8251</v>
      </c>
      <c r="BA2252" t="s">
        <v>5750</v>
      </c>
      <c r="BB2252" t="s">
        <v>66</v>
      </c>
      <c r="BY2252" t="s">
        <v>78</v>
      </c>
      <c r="BZ2252" t="s">
        <v>14505</v>
      </c>
    </row>
    <row r="2253" spans="31:78" x14ac:dyDescent="0.25">
      <c r="AE2253" t="s">
        <v>81</v>
      </c>
      <c r="AF2253" t="s">
        <v>2132</v>
      </c>
      <c r="AG2253" t="s">
        <v>2133</v>
      </c>
      <c r="AH2253" t="s">
        <v>8276</v>
      </c>
      <c r="AI2253" t="s">
        <v>89</v>
      </c>
      <c r="AK2253" t="s">
        <v>8277</v>
      </c>
      <c r="AL2253" t="s">
        <v>91</v>
      </c>
      <c r="AN2253" s="59" t="s">
        <v>8251</v>
      </c>
      <c r="BA2253" t="s">
        <v>5751</v>
      </c>
      <c r="BB2253" t="s">
        <v>66</v>
      </c>
      <c r="BY2253" t="s">
        <v>6315</v>
      </c>
      <c r="BZ2253" t="s">
        <v>14505</v>
      </c>
    </row>
    <row r="2254" spans="31:78" x14ac:dyDescent="0.25">
      <c r="AE2254" t="s">
        <v>81</v>
      </c>
      <c r="AF2254" t="s">
        <v>2148</v>
      </c>
      <c r="AG2254" t="s">
        <v>2149</v>
      </c>
      <c r="AH2254" t="s">
        <v>8278</v>
      </c>
      <c r="AI2254" t="s">
        <v>89</v>
      </c>
      <c r="AK2254" t="s">
        <v>8279</v>
      </c>
      <c r="AL2254" t="s">
        <v>91</v>
      </c>
      <c r="AN2254" s="59" t="s">
        <v>8251</v>
      </c>
      <c r="BA2254" t="s">
        <v>5752</v>
      </c>
      <c r="BB2254" t="s">
        <v>66</v>
      </c>
      <c r="BY2254" t="s">
        <v>6730</v>
      </c>
      <c r="BZ2254" t="s">
        <v>14505</v>
      </c>
    </row>
    <row r="2255" spans="31:78" x14ac:dyDescent="0.25">
      <c r="AE2255" t="s">
        <v>81</v>
      </c>
      <c r="AF2255" t="s">
        <v>2120</v>
      </c>
      <c r="AG2255" t="s">
        <v>2121</v>
      </c>
      <c r="AH2255" t="s">
        <v>8280</v>
      </c>
      <c r="AI2255" t="s">
        <v>89</v>
      </c>
      <c r="AK2255" t="s">
        <v>8281</v>
      </c>
      <c r="AL2255" t="s">
        <v>91</v>
      </c>
      <c r="AN2255" s="59" t="s">
        <v>8251</v>
      </c>
      <c r="BA2255" t="s">
        <v>5753</v>
      </c>
      <c r="BB2255" t="s">
        <v>66</v>
      </c>
      <c r="BY2255" t="s">
        <v>6731</v>
      </c>
      <c r="BZ2255" t="s">
        <v>14505</v>
      </c>
    </row>
    <row r="2256" spans="31:78" x14ac:dyDescent="0.25">
      <c r="AE2256" t="s">
        <v>81</v>
      </c>
      <c r="AF2256" t="s">
        <v>444</v>
      </c>
      <c r="AG2256" t="s">
        <v>444</v>
      </c>
      <c r="AH2256" t="s">
        <v>8282</v>
      </c>
      <c r="AI2256" t="s">
        <v>89</v>
      </c>
      <c r="AK2256" t="s">
        <v>8283</v>
      </c>
      <c r="AL2256" t="s">
        <v>91</v>
      </c>
      <c r="AN2256" s="59" t="s">
        <v>8251</v>
      </c>
      <c r="BA2256" t="s">
        <v>5754</v>
      </c>
      <c r="BB2256" t="s">
        <v>66</v>
      </c>
      <c r="BY2256" t="s">
        <v>6728</v>
      </c>
      <c r="BZ2256" t="s">
        <v>14505</v>
      </c>
    </row>
    <row r="2257" spans="31:78" x14ac:dyDescent="0.25">
      <c r="AE2257" t="s">
        <v>81</v>
      </c>
      <c r="AF2257" t="s">
        <v>8284</v>
      </c>
      <c r="AG2257" t="s">
        <v>8285</v>
      </c>
      <c r="AH2257" t="s">
        <v>8286</v>
      </c>
      <c r="AI2257" t="s">
        <v>89</v>
      </c>
      <c r="AK2257" t="s">
        <v>8287</v>
      </c>
      <c r="AL2257" t="s">
        <v>91</v>
      </c>
      <c r="AN2257" s="59" t="s">
        <v>8251</v>
      </c>
      <c r="BA2257" t="s">
        <v>5755</v>
      </c>
      <c r="BB2257" t="s">
        <v>66</v>
      </c>
      <c r="BY2257" t="s">
        <v>6729</v>
      </c>
      <c r="BZ2257" t="s">
        <v>14505</v>
      </c>
    </row>
    <row r="2258" spans="31:78" x14ac:dyDescent="0.25">
      <c r="AE2258" t="s">
        <v>81</v>
      </c>
      <c r="AF2258" t="s">
        <v>8288</v>
      </c>
      <c r="AG2258" t="s">
        <v>8289</v>
      </c>
      <c r="AH2258" t="s">
        <v>8290</v>
      </c>
      <c r="AI2258" t="s">
        <v>89</v>
      </c>
      <c r="AK2258" t="s">
        <v>8291</v>
      </c>
      <c r="AL2258" t="s">
        <v>91</v>
      </c>
      <c r="AN2258" s="59" t="s">
        <v>8251</v>
      </c>
      <c r="BA2258" t="s">
        <v>5756</v>
      </c>
      <c r="BB2258" t="s">
        <v>66</v>
      </c>
      <c r="BY2258" t="s">
        <v>4635</v>
      </c>
      <c r="BZ2258" t="s">
        <v>14505</v>
      </c>
    </row>
    <row r="2259" spans="31:78" x14ac:dyDescent="0.25">
      <c r="AE2259" t="s">
        <v>81</v>
      </c>
      <c r="AF2259" t="s">
        <v>8292</v>
      </c>
      <c r="AG2259" t="s">
        <v>6768</v>
      </c>
      <c r="AH2259" t="s">
        <v>8293</v>
      </c>
      <c r="AI2259" t="s">
        <v>89</v>
      </c>
      <c r="AK2259" t="s">
        <v>8294</v>
      </c>
      <c r="AL2259" t="s">
        <v>91</v>
      </c>
      <c r="AN2259" s="59" t="s">
        <v>8251</v>
      </c>
      <c r="BA2259" t="s">
        <v>5757</v>
      </c>
      <c r="BB2259" t="s">
        <v>66</v>
      </c>
      <c r="BY2259" t="s">
        <v>13744</v>
      </c>
      <c r="BZ2259" t="s">
        <v>14505</v>
      </c>
    </row>
    <row r="2260" spans="31:78" x14ac:dyDescent="0.25">
      <c r="AE2260" t="s">
        <v>81</v>
      </c>
      <c r="AF2260" t="s">
        <v>8295</v>
      </c>
      <c r="AG2260" t="s">
        <v>6730</v>
      </c>
      <c r="AH2260" t="s">
        <v>8296</v>
      </c>
      <c r="AI2260" t="s">
        <v>89</v>
      </c>
      <c r="AK2260" t="s">
        <v>8297</v>
      </c>
      <c r="AL2260" t="s">
        <v>91</v>
      </c>
      <c r="AN2260" s="59" t="s">
        <v>8251</v>
      </c>
      <c r="BA2260" t="s">
        <v>5758</v>
      </c>
      <c r="BB2260" t="s">
        <v>66</v>
      </c>
      <c r="BY2260" t="s">
        <v>8335</v>
      </c>
      <c r="BZ2260" t="s">
        <v>14505</v>
      </c>
    </row>
    <row r="2261" spans="31:78" x14ac:dyDescent="0.25">
      <c r="AE2261" t="s">
        <v>81</v>
      </c>
      <c r="AF2261" t="s">
        <v>10098</v>
      </c>
      <c r="AG2261" t="s">
        <v>6729</v>
      </c>
      <c r="AH2261" t="s">
        <v>12349</v>
      </c>
      <c r="AI2261" t="s">
        <v>89</v>
      </c>
      <c r="AK2261" t="s">
        <v>12350</v>
      </c>
      <c r="AL2261" t="s">
        <v>91</v>
      </c>
      <c r="AN2261" s="59" t="s">
        <v>8251</v>
      </c>
      <c r="BA2261" t="s">
        <v>5759</v>
      </c>
      <c r="BB2261" t="s">
        <v>66</v>
      </c>
      <c r="BY2261" t="s">
        <v>12445</v>
      </c>
      <c r="BZ2261" t="s">
        <v>14505</v>
      </c>
    </row>
    <row r="2262" spans="31:78" x14ac:dyDescent="0.25">
      <c r="AE2262" t="s">
        <v>81</v>
      </c>
      <c r="AF2262" t="s">
        <v>81</v>
      </c>
      <c r="AG2262" t="s">
        <v>81</v>
      </c>
      <c r="AH2262" t="s">
        <v>81</v>
      </c>
      <c r="AI2262" t="s">
        <v>89</v>
      </c>
      <c r="AK2262" t="s">
        <v>81</v>
      </c>
      <c r="AL2262" t="s">
        <v>91</v>
      </c>
      <c r="AN2262" s="59" t="s">
        <v>8251</v>
      </c>
      <c r="BA2262" t="s">
        <v>5760</v>
      </c>
      <c r="BB2262" t="s">
        <v>66</v>
      </c>
      <c r="BY2262" t="s">
        <v>8285</v>
      </c>
      <c r="BZ2262" t="s">
        <v>14505</v>
      </c>
    </row>
    <row r="2263" spans="31:78" x14ac:dyDescent="0.25">
      <c r="AE2263" t="s">
        <v>12351</v>
      </c>
      <c r="AF2263" t="s">
        <v>81</v>
      </c>
      <c r="AG2263" t="s">
        <v>81</v>
      </c>
      <c r="AH2263" t="s">
        <v>81</v>
      </c>
      <c r="AI2263" t="s">
        <v>89</v>
      </c>
      <c r="AK2263" t="s">
        <v>81</v>
      </c>
      <c r="AL2263" t="s">
        <v>91</v>
      </c>
      <c r="AN2263" s="59" t="s">
        <v>8251</v>
      </c>
      <c r="BA2263" t="s">
        <v>5761</v>
      </c>
      <c r="BB2263" t="s">
        <v>66</v>
      </c>
      <c r="BY2263" t="s">
        <v>8248</v>
      </c>
      <c r="BZ2263" t="s">
        <v>14505</v>
      </c>
    </row>
    <row r="2264" spans="31:78" x14ac:dyDescent="0.25">
      <c r="AN2264" s="59" t="s">
        <v>8251</v>
      </c>
      <c r="BA2264" t="s">
        <v>5762</v>
      </c>
      <c r="BB2264" t="s">
        <v>66</v>
      </c>
      <c r="BY2264" t="s">
        <v>8289</v>
      </c>
      <c r="BZ2264" t="s">
        <v>14505</v>
      </c>
    </row>
    <row r="2265" spans="31:78" x14ac:dyDescent="0.25">
      <c r="AE2265" t="s">
        <v>1861</v>
      </c>
      <c r="AF2265" t="s">
        <v>86</v>
      </c>
      <c r="AG2265" t="s">
        <v>87</v>
      </c>
      <c r="AH2265" t="s">
        <v>2155</v>
      </c>
      <c r="AI2265" t="s">
        <v>845</v>
      </c>
      <c r="AK2265" t="s">
        <v>2156</v>
      </c>
      <c r="AL2265" t="s">
        <v>9640</v>
      </c>
      <c r="AN2265" s="59" t="s">
        <v>12352</v>
      </c>
      <c r="BA2265" t="s">
        <v>5763</v>
      </c>
      <c r="BB2265" t="s">
        <v>66</v>
      </c>
      <c r="BY2265" t="s">
        <v>13745</v>
      </c>
      <c r="BZ2265" t="s">
        <v>14505</v>
      </c>
    </row>
    <row r="2266" spans="31:78" x14ac:dyDescent="0.25">
      <c r="AE2266" t="s">
        <v>81</v>
      </c>
      <c r="AF2266" t="s">
        <v>92</v>
      </c>
      <c r="AG2266" t="s">
        <v>93</v>
      </c>
      <c r="AH2266" t="s">
        <v>81</v>
      </c>
      <c r="AI2266" t="s">
        <v>845</v>
      </c>
      <c r="AK2266" t="s">
        <v>81</v>
      </c>
      <c r="AL2266" t="s">
        <v>9640</v>
      </c>
      <c r="AN2266" s="59" t="s">
        <v>12352</v>
      </c>
      <c r="BA2266" t="s">
        <v>5764</v>
      </c>
      <c r="BB2266" t="s">
        <v>66</v>
      </c>
      <c r="BY2266" t="s">
        <v>5969</v>
      </c>
      <c r="BZ2266" t="s">
        <v>14505</v>
      </c>
    </row>
    <row r="2267" spans="31:78" x14ac:dyDescent="0.25">
      <c r="AE2267" t="s">
        <v>81</v>
      </c>
      <c r="AF2267" t="s">
        <v>96</v>
      </c>
      <c r="AG2267" t="s">
        <v>97</v>
      </c>
      <c r="AH2267" t="s">
        <v>81</v>
      </c>
      <c r="AI2267" t="s">
        <v>845</v>
      </c>
      <c r="AK2267" t="s">
        <v>81</v>
      </c>
      <c r="AL2267" t="s">
        <v>9640</v>
      </c>
      <c r="AN2267" s="59" t="s">
        <v>12352</v>
      </c>
      <c r="BA2267">
        <v>65237</v>
      </c>
      <c r="BB2267" t="s">
        <v>66</v>
      </c>
      <c r="BY2267" t="s">
        <v>5968</v>
      </c>
      <c r="BZ2267" t="s">
        <v>14505</v>
      </c>
    </row>
    <row r="2268" spans="31:78" x14ac:dyDescent="0.25">
      <c r="AE2268" t="s">
        <v>81</v>
      </c>
      <c r="AF2268" t="s">
        <v>100</v>
      </c>
      <c r="AG2268" t="s">
        <v>101</v>
      </c>
      <c r="AH2268" t="s">
        <v>81</v>
      </c>
      <c r="AI2268" t="s">
        <v>845</v>
      </c>
      <c r="AK2268" t="s">
        <v>81</v>
      </c>
      <c r="AL2268" t="s">
        <v>9640</v>
      </c>
      <c r="AN2268" s="59" t="s">
        <v>12352</v>
      </c>
      <c r="BA2268" t="s">
        <v>5765</v>
      </c>
      <c r="BB2268" t="s">
        <v>68</v>
      </c>
      <c r="BY2268" t="s">
        <v>5964</v>
      </c>
      <c r="BZ2268" t="s">
        <v>14505</v>
      </c>
    </row>
    <row r="2269" spans="31:78" x14ac:dyDescent="0.25">
      <c r="AE2269" t="s">
        <v>81</v>
      </c>
      <c r="AF2269" t="s">
        <v>104</v>
      </c>
      <c r="AG2269" t="s">
        <v>105</v>
      </c>
      <c r="AH2269" t="s">
        <v>81</v>
      </c>
      <c r="AI2269" t="s">
        <v>845</v>
      </c>
      <c r="AK2269" t="s">
        <v>81</v>
      </c>
      <c r="AL2269" t="s">
        <v>9640</v>
      </c>
      <c r="AN2269" s="59" t="s">
        <v>12352</v>
      </c>
      <c r="BA2269" t="s">
        <v>5766</v>
      </c>
      <c r="BB2269" t="s">
        <v>68</v>
      </c>
      <c r="BY2269" t="s">
        <v>5962</v>
      </c>
      <c r="BZ2269" t="s">
        <v>14505</v>
      </c>
    </row>
    <row r="2270" spans="31:78" x14ac:dyDescent="0.25">
      <c r="AE2270" t="s">
        <v>81</v>
      </c>
      <c r="AF2270" t="s">
        <v>108</v>
      </c>
      <c r="AG2270" t="s">
        <v>109</v>
      </c>
      <c r="AH2270" t="s">
        <v>81</v>
      </c>
      <c r="AI2270" t="s">
        <v>845</v>
      </c>
      <c r="AK2270" t="s">
        <v>81</v>
      </c>
      <c r="AL2270" t="s">
        <v>9640</v>
      </c>
      <c r="AN2270" s="59" t="s">
        <v>12352</v>
      </c>
      <c r="BA2270" t="s">
        <v>5767</v>
      </c>
      <c r="BB2270" t="s">
        <v>68</v>
      </c>
      <c r="BY2270" t="s">
        <v>5961</v>
      </c>
      <c r="BZ2270" t="s">
        <v>14505</v>
      </c>
    </row>
    <row r="2271" spans="31:78" x14ac:dyDescent="0.25">
      <c r="AE2271" t="s">
        <v>81</v>
      </c>
      <c r="AF2271" t="s">
        <v>2157</v>
      </c>
      <c r="AG2271" t="s">
        <v>841</v>
      </c>
      <c r="AH2271" t="s">
        <v>81</v>
      </c>
      <c r="AI2271" t="s">
        <v>845</v>
      </c>
      <c r="AK2271" t="s">
        <v>81</v>
      </c>
      <c r="AL2271" t="s">
        <v>9640</v>
      </c>
      <c r="AN2271" s="59" t="s">
        <v>12352</v>
      </c>
      <c r="BA2271" t="s">
        <v>5768</v>
      </c>
      <c r="BB2271" t="s">
        <v>68</v>
      </c>
      <c r="BY2271" t="s">
        <v>5959</v>
      </c>
      <c r="BZ2271" t="s">
        <v>14505</v>
      </c>
    </row>
    <row r="2272" spans="31:78" x14ac:dyDescent="0.25">
      <c r="AE2272" t="s">
        <v>81</v>
      </c>
      <c r="AF2272" t="s">
        <v>2157</v>
      </c>
      <c r="AG2272" t="s">
        <v>841</v>
      </c>
      <c r="AH2272" t="s">
        <v>81</v>
      </c>
      <c r="AI2272" t="s">
        <v>845</v>
      </c>
      <c r="AK2272" t="s">
        <v>81</v>
      </c>
      <c r="AL2272" t="s">
        <v>9640</v>
      </c>
      <c r="AN2272" s="59" t="s">
        <v>12352</v>
      </c>
      <c r="BA2272" t="s">
        <v>5769</v>
      </c>
      <c r="BB2272" t="s">
        <v>68</v>
      </c>
      <c r="BY2272" t="s">
        <v>6605</v>
      </c>
      <c r="BZ2272" t="s">
        <v>14505</v>
      </c>
    </row>
    <row r="2273" spans="31:78" x14ac:dyDescent="0.25">
      <c r="AE2273" t="s">
        <v>81</v>
      </c>
      <c r="AF2273" t="s">
        <v>2157</v>
      </c>
      <c r="AG2273" t="s">
        <v>841</v>
      </c>
      <c r="AH2273" t="s">
        <v>81</v>
      </c>
      <c r="AI2273" t="s">
        <v>845</v>
      </c>
      <c r="AK2273" t="s">
        <v>81</v>
      </c>
      <c r="AL2273" t="s">
        <v>9640</v>
      </c>
      <c r="AN2273" s="59" t="s">
        <v>12352</v>
      </c>
      <c r="BA2273" t="s">
        <v>5770</v>
      </c>
      <c r="BB2273" t="s">
        <v>68</v>
      </c>
      <c r="BY2273" t="s">
        <v>5958</v>
      </c>
      <c r="BZ2273" t="s">
        <v>14505</v>
      </c>
    </row>
    <row r="2274" spans="31:78" x14ac:dyDescent="0.25">
      <c r="AE2274" t="s">
        <v>81</v>
      </c>
      <c r="AF2274" t="s">
        <v>81</v>
      </c>
      <c r="AG2274" t="s">
        <v>81</v>
      </c>
      <c r="AH2274" t="s">
        <v>81</v>
      </c>
      <c r="AI2274" t="s">
        <v>845</v>
      </c>
      <c r="AK2274" t="s">
        <v>81</v>
      </c>
      <c r="AL2274" t="s">
        <v>9640</v>
      </c>
      <c r="AN2274" s="59" t="s">
        <v>12352</v>
      </c>
      <c r="BA2274" t="s">
        <v>5771</v>
      </c>
      <c r="BB2274" t="s">
        <v>68</v>
      </c>
      <c r="BY2274" t="s">
        <v>5934</v>
      </c>
      <c r="BZ2274" t="s">
        <v>14505</v>
      </c>
    </row>
    <row r="2275" spans="31:78" x14ac:dyDescent="0.25">
      <c r="AE2275" t="s">
        <v>81</v>
      </c>
      <c r="AF2275" t="s">
        <v>81</v>
      </c>
      <c r="AG2275" t="s">
        <v>81</v>
      </c>
      <c r="AH2275" t="s">
        <v>81</v>
      </c>
      <c r="AI2275" t="s">
        <v>845</v>
      </c>
      <c r="AK2275" t="s">
        <v>81</v>
      </c>
      <c r="AL2275" t="s">
        <v>9640</v>
      </c>
      <c r="AN2275" s="59" t="s">
        <v>12352</v>
      </c>
      <c r="BA2275" t="s">
        <v>5772</v>
      </c>
      <c r="BB2275" t="s">
        <v>68</v>
      </c>
      <c r="BY2275" t="s">
        <v>5708</v>
      </c>
      <c r="BZ2275" t="s">
        <v>14505</v>
      </c>
    </row>
    <row r="2276" spans="31:78" x14ac:dyDescent="0.25">
      <c r="AE2276" t="s">
        <v>81</v>
      </c>
      <c r="AF2276" t="s">
        <v>81</v>
      </c>
      <c r="AG2276" t="s">
        <v>81</v>
      </c>
      <c r="AH2276" t="s">
        <v>81</v>
      </c>
      <c r="AI2276" t="s">
        <v>845</v>
      </c>
      <c r="AK2276" t="s">
        <v>81</v>
      </c>
      <c r="AL2276" t="s">
        <v>9640</v>
      </c>
      <c r="AN2276" s="59" t="s">
        <v>12352</v>
      </c>
      <c r="BA2276" t="s">
        <v>5773</v>
      </c>
      <c r="BB2276" t="s">
        <v>68</v>
      </c>
      <c r="BY2276" t="s">
        <v>5701</v>
      </c>
      <c r="BZ2276" t="s">
        <v>14505</v>
      </c>
    </row>
    <row r="2277" spans="31:78" x14ac:dyDescent="0.25">
      <c r="AE2277" t="s">
        <v>81</v>
      </c>
      <c r="AF2277" t="s">
        <v>81</v>
      </c>
      <c r="AG2277" t="s">
        <v>81</v>
      </c>
      <c r="AH2277" t="s">
        <v>81</v>
      </c>
      <c r="AI2277" t="s">
        <v>845</v>
      </c>
      <c r="AK2277" t="s">
        <v>81</v>
      </c>
      <c r="AL2277" t="s">
        <v>9640</v>
      </c>
      <c r="AN2277" s="59" t="s">
        <v>12352</v>
      </c>
      <c r="BA2277">
        <v>735459</v>
      </c>
      <c r="BB2277" t="s">
        <v>68</v>
      </c>
      <c r="BY2277" t="s">
        <v>13746</v>
      </c>
      <c r="BZ2277" t="s">
        <v>14505</v>
      </c>
    </row>
    <row r="2278" spans="31:78" x14ac:dyDescent="0.25">
      <c r="AE2278" t="s">
        <v>81</v>
      </c>
      <c r="AF2278" t="s">
        <v>81</v>
      </c>
      <c r="AG2278" t="s">
        <v>81</v>
      </c>
      <c r="AH2278" t="s">
        <v>81</v>
      </c>
      <c r="AI2278" t="s">
        <v>845</v>
      </c>
      <c r="AK2278" t="s">
        <v>81</v>
      </c>
      <c r="AL2278" t="s">
        <v>9640</v>
      </c>
      <c r="AN2278" s="59" t="s">
        <v>12352</v>
      </c>
      <c r="BA2278">
        <v>735458</v>
      </c>
      <c r="BB2278" t="s">
        <v>68</v>
      </c>
      <c r="BY2278" t="s">
        <v>9417</v>
      </c>
      <c r="BZ2278" t="s">
        <v>14505</v>
      </c>
    </row>
    <row r="2279" spans="31:78" x14ac:dyDescent="0.25">
      <c r="AE2279" t="s">
        <v>81</v>
      </c>
      <c r="AF2279" t="s">
        <v>81</v>
      </c>
      <c r="AG2279" t="s">
        <v>81</v>
      </c>
      <c r="AH2279" t="s">
        <v>81</v>
      </c>
      <c r="AI2279" t="s">
        <v>845</v>
      </c>
      <c r="AK2279" t="s">
        <v>81</v>
      </c>
      <c r="AL2279" t="s">
        <v>9640</v>
      </c>
      <c r="AN2279" s="59" t="s">
        <v>12352</v>
      </c>
      <c r="BA2279">
        <v>735457</v>
      </c>
      <c r="BB2279" t="s">
        <v>68</v>
      </c>
      <c r="BY2279" t="s">
        <v>13747</v>
      </c>
      <c r="BZ2279" t="s">
        <v>14505</v>
      </c>
    </row>
    <row r="2280" spans="31:78" x14ac:dyDescent="0.25">
      <c r="AE2280" t="s">
        <v>81</v>
      </c>
      <c r="AF2280" t="s">
        <v>81</v>
      </c>
      <c r="AG2280" t="s">
        <v>81</v>
      </c>
      <c r="AH2280" t="s">
        <v>81</v>
      </c>
      <c r="AI2280" t="s">
        <v>845</v>
      </c>
      <c r="AK2280" t="s">
        <v>81</v>
      </c>
      <c r="AL2280" t="s">
        <v>9640</v>
      </c>
      <c r="AN2280" s="59" t="s">
        <v>12352</v>
      </c>
      <c r="BA2280">
        <v>735456</v>
      </c>
      <c r="BB2280" t="s">
        <v>68</v>
      </c>
      <c r="BY2280" t="s">
        <v>13748</v>
      </c>
      <c r="BZ2280" t="s">
        <v>14505</v>
      </c>
    </row>
    <row r="2281" spans="31:78" x14ac:dyDescent="0.25">
      <c r="AE2281" t="s">
        <v>81</v>
      </c>
      <c r="AF2281" t="s">
        <v>154</v>
      </c>
      <c r="AG2281" t="s">
        <v>155</v>
      </c>
      <c r="AH2281" t="s">
        <v>81</v>
      </c>
      <c r="AI2281" t="s">
        <v>845</v>
      </c>
      <c r="AK2281" t="s">
        <v>81</v>
      </c>
      <c r="AL2281" t="s">
        <v>9640</v>
      </c>
      <c r="AN2281" s="59" t="s">
        <v>12352</v>
      </c>
      <c r="BA2281">
        <v>735455</v>
      </c>
      <c r="BB2281" t="s">
        <v>68</v>
      </c>
      <c r="BY2281" t="s">
        <v>9282</v>
      </c>
      <c r="BZ2281" t="s">
        <v>14505</v>
      </c>
    </row>
    <row r="2282" spans="31:78" x14ac:dyDescent="0.25">
      <c r="AE2282" t="s">
        <v>1895</v>
      </c>
      <c r="AF2282" t="s">
        <v>86</v>
      </c>
      <c r="AG2282" t="s">
        <v>87</v>
      </c>
      <c r="AH2282" t="s">
        <v>2158</v>
      </c>
      <c r="AI2282" t="s">
        <v>845</v>
      </c>
      <c r="AK2282" t="s">
        <v>2159</v>
      </c>
      <c r="AL2282" t="s">
        <v>9640</v>
      </c>
      <c r="AN2282" s="59" t="s">
        <v>8298</v>
      </c>
      <c r="BA2282">
        <v>735454</v>
      </c>
      <c r="BB2282" t="s">
        <v>68</v>
      </c>
      <c r="BY2282" t="s">
        <v>13749</v>
      </c>
      <c r="BZ2282" t="s">
        <v>14505</v>
      </c>
    </row>
    <row r="2283" spans="31:78" x14ac:dyDescent="0.25">
      <c r="AE2283" t="s">
        <v>81</v>
      </c>
      <c r="AF2283" t="s">
        <v>92</v>
      </c>
      <c r="AG2283" t="s">
        <v>93</v>
      </c>
      <c r="AH2283" t="s">
        <v>2160</v>
      </c>
      <c r="AI2283" t="s">
        <v>845</v>
      </c>
      <c r="AK2283" t="s">
        <v>2161</v>
      </c>
      <c r="AL2283" t="s">
        <v>9640</v>
      </c>
      <c r="AN2283" s="59" t="s">
        <v>8298</v>
      </c>
      <c r="BA2283">
        <v>735453</v>
      </c>
      <c r="BB2283" t="s">
        <v>68</v>
      </c>
      <c r="BY2283" t="s">
        <v>13750</v>
      </c>
      <c r="BZ2283" t="s">
        <v>14505</v>
      </c>
    </row>
    <row r="2284" spans="31:78" x14ac:dyDescent="0.25">
      <c r="AE2284" t="s">
        <v>81</v>
      </c>
      <c r="AF2284" t="s">
        <v>96</v>
      </c>
      <c r="AG2284" t="s">
        <v>97</v>
      </c>
      <c r="AH2284" t="s">
        <v>2162</v>
      </c>
      <c r="AI2284" t="s">
        <v>845</v>
      </c>
      <c r="AK2284" t="s">
        <v>2163</v>
      </c>
      <c r="AL2284" t="s">
        <v>9640</v>
      </c>
      <c r="AN2284" s="59" t="s">
        <v>8298</v>
      </c>
      <c r="BA2284">
        <v>725451</v>
      </c>
      <c r="BB2284" t="s">
        <v>68</v>
      </c>
      <c r="BY2284" t="s">
        <v>13751</v>
      </c>
      <c r="BZ2284" t="s">
        <v>14505</v>
      </c>
    </row>
    <row r="2285" spans="31:78" x14ac:dyDescent="0.25">
      <c r="AE2285" t="s">
        <v>81</v>
      </c>
      <c r="AF2285" t="s">
        <v>100</v>
      </c>
      <c r="AG2285" t="s">
        <v>101</v>
      </c>
      <c r="AH2285" t="s">
        <v>2164</v>
      </c>
      <c r="AI2285" t="s">
        <v>845</v>
      </c>
      <c r="AK2285" t="s">
        <v>2165</v>
      </c>
      <c r="AL2285" t="s">
        <v>9640</v>
      </c>
      <c r="AN2285" s="59" t="s">
        <v>8298</v>
      </c>
      <c r="BA2285" t="s">
        <v>5774</v>
      </c>
      <c r="BB2285" t="s">
        <v>68</v>
      </c>
      <c r="BY2285" t="s">
        <v>13752</v>
      </c>
      <c r="BZ2285" t="s">
        <v>14505</v>
      </c>
    </row>
    <row r="2286" spans="31:78" x14ac:dyDescent="0.25">
      <c r="AE2286" t="s">
        <v>81</v>
      </c>
      <c r="AF2286" t="s">
        <v>104</v>
      </c>
      <c r="AG2286" t="s">
        <v>105</v>
      </c>
      <c r="AH2286" t="s">
        <v>2166</v>
      </c>
      <c r="AI2286" t="s">
        <v>845</v>
      </c>
      <c r="AK2286" t="s">
        <v>2167</v>
      </c>
      <c r="AL2286" t="s">
        <v>9640</v>
      </c>
      <c r="AN2286" s="59" t="s">
        <v>8298</v>
      </c>
      <c r="BA2286" t="s">
        <v>5775</v>
      </c>
      <c r="BB2286" t="s">
        <v>68</v>
      </c>
      <c r="BY2286" t="s">
        <v>13753</v>
      </c>
      <c r="BZ2286" t="s">
        <v>14505</v>
      </c>
    </row>
    <row r="2287" spans="31:78" x14ac:dyDescent="0.25">
      <c r="AE2287" t="s">
        <v>81</v>
      </c>
      <c r="AF2287" t="s">
        <v>108</v>
      </c>
      <c r="AG2287" t="s">
        <v>109</v>
      </c>
      <c r="AH2287" t="s">
        <v>2168</v>
      </c>
      <c r="AI2287" t="s">
        <v>845</v>
      </c>
      <c r="AK2287" t="s">
        <v>2169</v>
      </c>
      <c r="AL2287" t="s">
        <v>9640</v>
      </c>
      <c r="AN2287" s="59" t="s">
        <v>8298</v>
      </c>
      <c r="BA2287" t="s">
        <v>5776</v>
      </c>
      <c r="BB2287" t="s">
        <v>68</v>
      </c>
      <c r="BY2287" t="s">
        <v>13754</v>
      </c>
      <c r="BZ2287" t="s">
        <v>14505</v>
      </c>
    </row>
    <row r="2288" spans="31:78" x14ac:dyDescent="0.25">
      <c r="AE2288" t="s">
        <v>81</v>
      </c>
      <c r="AF2288" t="s">
        <v>2170</v>
      </c>
      <c r="AG2288" t="s">
        <v>2171</v>
      </c>
      <c r="AH2288" t="s">
        <v>2172</v>
      </c>
      <c r="AI2288" t="s">
        <v>845</v>
      </c>
      <c r="AK2288" t="s">
        <v>2173</v>
      </c>
      <c r="AL2288" t="s">
        <v>9640</v>
      </c>
      <c r="AN2288" s="59" t="s">
        <v>8298</v>
      </c>
      <c r="BA2288" t="s">
        <v>5777</v>
      </c>
      <c r="BB2288" t="s">
        <v>68</v>
      </c>
      <c r="BY2288" t="s">
        <v>13755</v>
      </c>
      <c r="BZ2288" t="s">
        <v>14505</v>
      </c>
    </row>
    <row r="2289" spans="31:78" x14ac:dyDescent="0.25">
      <c r="AE2289" t="s">
        <v>81</v>
      </c>
      <c r="AF2289" t="s">
        <v>2174</v>
      </c>
      <c r="AG2289" t="s">
        <v>2175</v>
      </c>
      <c r="AH2289" t="s">
        <v>2176</v>
      </c>
      <c r="AI2289" t="s">
        <v>845</v>
      </c>
      <c r="AK2289" t="s">
        <v>2177</v>
      </c>
      <c r="AL2289" t="s">
        <v>9640</v>
      </c>
      <c r="AN2289" s="59" t="s">
        <v>8298</v>
      </c>
      <c r="BA2289" t="s">
        <v>5778</v>
      </c>
      <c r="BB2289" t="s">
        <v>68</v>
      </c>
      <c r="BY2289" t="s">
        <v>13756</v>
      </c>
      <c r="BZ2289" t="s">
        <v>14505</v>
      </c>
    </row>
    <row r="2290" spans="31:78" x14ac:dyDescent="0.25">
      <c r="AE2290" t="s">
        <v>81</v>
      </c>
      <c r="AF2290" t="s">
        <v>2178</v>
      </c>
      <c r="AG2290" t="s">
        <v>2179</v>
      </c>
      <c r="AH2290" t="s">
        <v>2180</v>
      </c>
      <c r="AI2290" t="s">
        <v>845</v>
      </c>
      <c r="AK2290" t="s">
        <v>2181</v>
      </c>
      <c r="AL2290" t="s">
        <v>9640</v>
      </c>
      <c r="AN2290" s="59" t="s">
        <v>8298</v>
      </c>
      <c r="BA2290" t="s">
        <v>5779</v>
      </c>
      <c r="BB2290" t="s">
        <v>68</v>
      </c>
      <c r="BY2290" t="s">
        <v>13757</v>
      </c>
      <c r="BZ2290" t="s">
        <v>14505</v>
      </c>
    </row>
    <row r="2291" spans="31:78" x14ac:dyDescent="0.25">
      <c r="AE2291" t="s">
        <v>81</v>
      </c>
      <c r="AF2291" t="s">
        <v>2182</v>
      </c>
      <c r="AG2291" t="s">
        <v>2183</v>
      </c>
      <c r="AH2291" t="s">
        <v>2184</v>
      </c>
      <c r="AI2291" t="s">
        <v>845</v>
      </c>
      <c r="AK2291" t="s">
        <v>2185</v>
      </c>
      <c r="AL2291" t="s">
        <v>9640</v>
      </c>
      <c r="AN2291" s="59" t="s">
        <v>8298</v>
      </c>
      <c r="BA2291" t="s">
        <v>5780</v>
      </c>
      <c r="BB2291" t="s">
        <v>68</v>
      </c>
      <c r="BY2291" t="s">
        <v>13758</v>
      </c>
      <c r="BZ2291" t="s">
        <v>14505</v>
      </c>
    </row>
    <row r="2292" spans="31:78" x14ac:dyDescent="0.25">
      <c r="AE2292" t="s">
        <v>81</v>
      </c>
      <c r="AF2292" t="s">
        <v>2186</v>
      </c>
      <c r="AG2292" t="s">
        <v>2187</v>
      </c>
      <c r="AH2292" t="s">
        <v>2188</v>
      </c>
      <c r="AI2292" t="s">
        <v>845</v>
      </c>
      <c r="AK2292" t="s">
        <v>2189</v>
      </c>
      <c r="AL2292" t="s">
        <v>9640</v>
      </c>
      <c r="AN2292" s="59" t="s">
        <v>8298</v>
      </c>
      <c r="BA2292" t="s">
        <v>5781</v>
      </c>
      <c r="BB2292" t="s">
        <v>68</v>
      </c>
      <c r="BY2292" t="s">
        <v>13759</v>
      </c>
      <c r="BZ2292" t="s">
        <v>14505</v>
      </c>
    </row>
    <row r="2293" spans="31:78" x14ac:dyDescent="0.25">
      <c r="AE2293" t="s">
        <v>81</v>
      </c>
      <c r="AF2293" t="s">
        <v>2190</v>
      </c>
      <c r="AG2293" t="s">
        <v>460</v>
      </c>
      <c r="AH2293" t="s">
        <v>2191</v>
      </c>
      <c r="AI2293" t="s">
        <v>845</v>
      </c>
      <c r="AK2293" t="s">
        <v>2192</v>
      </c>
      <c r="AL2293" t="s">
        <v>9640</v>
      </c>
      <c r="AN2293" s="59" t="s">
        <v>8298</v>
      </c>
      <c r="BA2293" t="s">
        <v>5782</v>
      </c>
      <c r="BB2293" t="s">
        <v>68</v>
      </c>
      <c r="BY2293" t="s">
        <v>6649</v>
      </c>
      <c r="BZ2293" t="s">
        <v>14505</v>
      </c>
    </row>
    <row r="2294" spans="31:78" x14ac:dyDescent="0.25">
      <c r="AE2294" t="s">
        <v>81</v>
      </c>
      <c r="AF2294" t="s">
        <v>7414</v>
      </c>
      <c r="AG2294" t="s">
        <v>7414</v>
      </c>
      <c r="AH2294" t="s">
        <v>2194</v>
      </c>
      <c r="AI2294" t="s">
        <v>845</v>
      </c>
      <c r="AK2294" t="s">
        <v>2195</v>
      </c>
      <c r="AL2294" t="s">
        <v>9640</v>
      </c>
      <c r="AN2294" s="59" t="s">
        <v>8298</v>
      </c>
      <c r="BA2294" t="s">
        <v>5783</v>
      </c>
      <c r="BB2294" t="s">
        <v>68</v>
      </c>
      <c r="BY2294" t="s">
        <v>13760</v>
      </c>
      <c r="BZ2294" t="s">
        <v>14505</v>
      </c>
    </row>
    <row r="2295" spans="31:78" x14ac:dyDescent="0.25">
      <c r="AE2295" t="s">
        <v>81</v>
      </c>
      <c r="AF2295" t="s">
        <v>2196</v>
      </c>
      <c r="AG2295" t="s">
        <v>2197</v>
      </c>
      <c r="AH2295" t="s">
        <v>2198</v>
      </c>
      <c r="AI2295" t="s">
        <v>845</v>
      </c>
      <c r="AK2295" t="s">
        <v>2199</v>
      </c>
      <c r="AL2295" t="s">
        <v>9640</v>
      </c>
      <c r="AN2295" s="59" t="s">
        <v>8298</v>
      </c>
      <c r="BA2295" t="s">
        <v>5784</v>
      </c>
      <c r="BB2295" t="s">
        <v>68</v>
      </c>
      <c r="BY2295" t="s">
        <v>13761</v>
      </c>
      <c r="BZ2295" t="s">
        <v>14505</v>
      </c>
    </row>
    <row r="2296" spans="31:78" x14ac:dyDescent="0.25">
      <c r="AE2296" t="s">
        <v>81</v>
      </c>
      <c r="AF2296" t="s">
        <v>2200</v>
      </c>
      <c r="AG2296" t="s">
        <v>2201</v>
      </c>
      <c r="AH2296" t="s">
        <v>2202</v>
      </c>
      <c r="AI2296" t="s">
        <v>845</v>
      </c>
      <c r="AK2296" t="s">
        <v>2203</v>
      </c>
      <c r="AL2296" t="s">
        <v>9640</v>
      </c>
      <c r="AN2296" s="59" t="s">
        <v>8298</v>
      </c>
      <c r="BA2296" t="s">
        <v>5785</v>
      </c>
      <c r="BB2296" t="s">
        <v>68</v>
      </c>
      <c r="BY2296" t="s">
        <v>13762</v>
      </c>
      <c r="BZ2296" t="s">
        <v>14505</v>
      </c>
    </row>
    <row r="2297" spans="31:78" x14ac:dyDescent="0.25">
      <c r="AE2297" t="s">
        <v>81</v>
      </c>
      <c r="AF2297" t="s">
        <v>2204</v>
      </c>
      <c r="AG2297" t="s">
        <v>2205</v>
      </c>
      <c r="AH2297" t="s">
        <v>2206</v>
      </c>
      <c r="AI2297" t="s">
        <v>845</v>
      </c>
      <c r="AK2297" t="s">
        <v>2207</v>
      </c>
      <c r="AL2297" t="s">
        <v>9640</v>
      </c>
      <c r="AN2297" s="59" t="s">
        <v>8298</v>
      </c>
      <c r="BA2297" t="s">
        <v>5786</v>
      </c>
      <c r="BB2297" t="s">
        <v>68</v>
      </c>
      <c r="BY2297" t="s">
        <v>13763</v>
      </c>
      <c r="BZ2297" t="s">
        <v>14505</v>
      </c>
    </row>
    <row r="2298" spans="31:78" x14ac:dyDescent="0.25">
      <c r="AE2298" t="s">
        <v>81</v>
      </c>
      <c r="AF2298" t="s">
        <v>81</v>
      </c>
      <c r="AG2298" t="s">
        <v>81</v>
      </c>
      <c r="AH2298" t="s">
        <v>2210</v>
      </c>
      <c r="AI2298" t="s">
        <v>845</v>
      </c>
      <c r="AK2298" t="s">
        <v>2211</v>
      </c>
      <c r="AL2298" t="s">
        <v>9640</v>
      </c>
      <c r="AN2298" s="59" t="s">
        <v>8298</v>
      </c>
      <c r="BA2298" t="s">
        <v>5787</v>
      </c>
      <c r="BB2298" t="s">
        <v>68</v>
      </c>
      <c r="BY2298" t="s">
        <v>13764</v>
      </c>
      <c r="BZ2298" t="s">
        <v>14505</v>
      </c>
    </row>
    <row r="2299" spans="31:78" x14ac:dyDescent="0.25">
      <c r="AE2299" t="s">
        <v>81</v>
      </c>
      <c r="AF2299" t="s">
        <v>7414</v>
      </c>
      <c r="AG2299" t="s">
        <v>7414</v>
      </c>
      <c r="AH2299" t="s">
        <v>2214</v>
      </c>
      <c r="AI2299" t="s">
        <v>845</v>
      </c>
      <c r="AK2299" t="s">
        <v>2215</v>
      </c>
      <c r="AL2299" t="s">
        <v>9640</v>
      </c>
      <c r="AN2299" s="59" t="s">
        <v>8298</v>
      </c>
      <c r="BA2299" t="s">
        <v>5788</v>
      </c>
      <c r="BB2299" t="s">
        <v>68</v>
      </c>
      <c r="BY2299" t="s">
        <v>13765</v>
      </c>
      <c r="BZ2299" t="s">
        <v>14505</v>
      </c>
    </row>
    <row r="2300" spans="31:78" x14ac:dyDescent="0.25">
      <c r="AE2300" t="s">
        <v>81</v>
      </c>
      <c r="AF2300" t="s">
        <v>2216</v>
      </c>
      <c r="AG2300" t="s">
        <v>2217</v>
      </c>
      <c r="AH2300" t="s">
        <v>2218</v>
      </c>
      <c r="AI2300" t="s">
        <v>845</v>
      </c>
      <c r="AK2300" t="s">
        <v>2219</v>
      </c>
      <c r="AL2300" t="s">
        <v>9640</v>
      </c>
      <c r="AN2300" s="59" t="s">
        <v>8298</v>
      </c>
      <c r="BA2300" t="s">
        <v>5789</v>
      </c>
      <c r="BB2300" t="s">
        <v>68</v>
      </c>
      <c r="BY2300" t="s">
        <v>13766</v>
      </c>
      <c r="BZ2300" t="s">
        <v>14505</v>
      </c>
    </row>
    <row r="2301" spans="31:78" x14ac:dyDescent="0.25">
      <c r="AE2301" t="s">
        <v>81</v>
      </c>
      <c r="AF2301" t="s">
        <v>7164</v>
      </c>
      <c r="AG2301" t="s">
        <v>5047</v>
      </c>
      <c r="AH2301" t="s">
        <v>8299</v>
      </c>
      <c r="AI2301" t="s">
        <v>845</v>
      </c>
      <c r="AK2301" t="s">
        <v>8300</v>
      </c>
      <c r="AL2301" t="s">
        <v>9640</v>
      </c>
      <c r="AN2301" s="59" t="s">
        <v>8298</v>
      </c>
      <c r="BA2301" t="s">
        <v>5790</v>
      </c>
      <c r="BB2301" t="s">
        <v>68</v>
      </c>
      <c r="BY2301" t="s">
        <v>9291</v>
      </c>
      <c r="BZ2301" t="s">
        <v>14505</v>
      </c>
    </row>
    <row r="2302" spans="31:78" x14ac:dyDescent="0.25">
      <c r="AE2302" t="s">
        <v>81</v>
      </c>
      <c r="AF2302" t="s">
        <v>8301</v>
      </c>
      <c r="AG2302" t="s">
        <v>4640</v>
      </c>
      <c r="AH2302" t="s">
        <v>8302</v>
      </c>
      <c r="AI2302" t="s">
        <v>845</v>
      </c>
      <c r="AK2302" t="s">
        <v>8303</v>
      </c>
      <c r="AL2302" t="s">
        <v>9640</v>
      </c>
      <c r="AN2302" s="59" t="s">
        <v>8298</v>
      </c>
      <c r="BA2302" t="s">
        <v>5791</v>
      </c>
      <c r="BB2302" t="s">
        <v>68</v>
      </c>
      <c r="BY2302" t="s">
        <v>13767</v>
      </c>
      <c r="BZ2302" t="s">
        <v>14505</v>
      </c>
    </row>
    <row r="2303" spans="31:78" x14ac:dyDescent="0.25">
      <c r="AE2303" t="s">
        <v>81</v>
      </c>
      <c r="AF2303" t="s">
        <v>8304</v>
      </c>
      <c r="AG2303" t="s">
        <v>4644</v>
      </c>
      <c r="AH2303" t="s">
        <v>8305</v>
      </c>
      <c r="AI2303" t="s">
        <v>845</v>
      </c>
      <c r="AK2303" t="s">
        <v>8306</v>
      </c>
      <c r="AL2303" t="s">
        <v>9640</v>
      </c>
      <c r="AN2303" s="59" t="s">
        <v>8298</v>
      </c>
      <c r="BA2303" t="s">
        <v>5792</v>
      </c>
      <c r="BB2303" t="s">
        <v>68</v>
      </c>
      <c r="BY2303" t="s">
        <v>13768</v>
      </c>
      <c r="BZ2303" t="s">
        <v>14505</v>
      </c>
    </row>
    <row r="2304" spans="31:78" x14ac:dyDescent="0.25">
      <c r="AE2304" t="s">
        <v>81</v>
      </c>
      <c r="AF2304" t="s">
        <v>8307</v>
      </c>
      <c r="AG2304" t="s">
        <v>4637</v>
      </c>
      <c r="AH2304" t="s">
        <v>8308</v>
      </c>
      <c r="AI2304" t="s">
        <v>845</v>
      </c>
      <c r="AK2304" t="s">
        <v>8309</v>
      </c>
      <c r="AL2304" t="s">
        <v>9640</v>
      </c>
      <c r="AN2304" s="59" t="s">
        <v>8298</v>
      </c>
      <c r="BA2304" t="s">
        <v>5793</v>
      </c>
      <c r="BB2304" t="s">
        <v>68</v>
      </c>
      <c r="BY2304" t="s">
        <v>13769</v>
      </c>
      <c r="BZ2304" t="s">
        <v>14505</v>
      </c>
    </row>
    <row r="2305" spans="31:78" x14ac:dyDescent="0.25">
      <c r="AE2305" t="s">
        <v>81</v>
      </c>
      <c r="AF2305" t="s">
        <v>8310</v>
      </c>
      <c r="AG2305" t="s">
        <v>5054</v>
      </c>
      <c r="AH2305" t="s">
        <v>8311</v>
      </c>
      <c r="AI2305" t="s">
        <v>845</v>
      </c>
      <c r="AK2305" t="s">
        <v>8312</v>
      </c>
      <c r="AL2305" t="s">
        <v>9640</v>
      </c>
      <c r="AN2305" s="59" t="s">
        <v>8298</v>
      </c>
      <c r="BA2305" t="s">
        <v>5794</v>
      </c>
      <c r="BB2305" t="s">
        <v>68</v>
      </c>
      <c r="BY2305" t="s">
        <v>13770</v>
      </c>
      <c r="BZ2305" t="s">
        <v>14505</v>
      </c>
    </row>
    <row r="2306" spans="31:78" x14ac:dyDescent="0.25">
      <c r="AE2306" t="s">
        <v>81</v>
      </c>
      <c r="AF2306" t="s">
        <v>81</v>
      </c>
      <c r="AG2306" t="s">
        <v>81</v>
      </c>
      <c r="AH2306" t="s">
        <v>81</v>
      </c>
      <c r="AI2306" t="s">
        <v>845</v>
      </c>
      <c r="AK2306" t="s">
        <v>81</v>
      </c>
      <c r="AL2306" t="s">
        <v>9640</v>
      </c>
      <c r="AN2306" s="59" t="s">
        <v>8298</v>
      </c>
      <c r="BA2306" t="s">
        <v>5795</v>
      </c>
      <c r="BB2306" t="s">
        <v>68</v>
      </c>
      <c r="BY2306" t="s">
        <v>13771</v>
      </c>
      <c r="BZ2306" t="s">
        <v>14505</v>
      </c>
    </row>
    <row r="2307" spans="31:78" x14ac:dyDescent="0.25">
      <c r="AE2307" t="s">
        <v>81</v>
      </c>
      <c r="AF2307" t="s">
        <v>81</v>
      </c>
      <c r="AG2307" t="s">
        <v>81</v>
      </c>
      <c r="AH2307" t="s">
        <v>81</v>
      </c>
      <c r="AI2307" t="s">
        <v>845</v>
      </c>
      <c r="AK2307" t="s">
        <v>81</v>
      </c>
      <c r="AL2307" t="s">
        <v>9640</v>
      </c>
      <c r="AN2307" s="59" t="s">
        <v>8298</v>
      </c>
      <c r="BA2307" t="s">
        <v>5796</v>
      </c>
      <c r="BB2307" t="s">
        <v>68</v>
      </c>
      <c r="BY2307" t="s">
        <v>13772</v>
      </c>
      <c r="BZ2307" t="s">
        <v>14505</v>
      </c>
    </row>
    <row r="2308" spans="31:78" x14ac:dyDescent="0.25">
      <c r="AE2308" t="s">
        <v>81</v>
      </c>
      <c r="AF2308" t="s">
        <v>81</v>
      </c>
      <c r="AG2308" t="s">
        <v>81</v>
      </c>
      <c r="AH2308" t="s">
        <v>81</v>
      </c>
      <c r="AI2308" t="s">
        <v>845</v>
      </c>
      <c r="AK2308" t="s">
        <v>81</v>
      </c>
      <c r="AL2308" t="s">
        <v>9640</v>
      </c>
      <c r="AN2308" s="59" t="s">
        <v>8298</v>
      </c>
      <c r="BA2308" t="s">
        <v>5797</v>
      </c>
      <c r="BB2308" t="s">
        <v>68</v>
      </c>
      <c r="BY2308" t="s">
        <v>13773</v>
      </c>
      <c r="BZ2308" t="s">
        <v>14505</v>
      </c>
    </row>
    <row r="2309" spans="31:78" x14ac:dyDescent="0.25">
      <c r="AE2309" t="s">
        <v>81</v>
      </c>
      <c r="AF2309" t="s">
        <v>81</v>
      </c>
      <c r="AG2309" t="s">
        <v>81</v>
      </c>
      <c r="AH2309" t="s">
        <v>81</v>
      </c>
      <c r="AI2309" t="s">
        <v>845</v>
      </c>
      <c r="AK2309" t="s">
        <v>81</v>
      </c>
      <c r="AL2309" t="s">
        <v>9640</v>
      </c>
      <c r="AN2309" s="59" t="s">
        <v>8298</v>
      </c>
      <c r="BA2309" t="s">
        <v>5798</v>
      </c>
      <c r="BB2309" t="s">
        <v>68</v>
      </c>
      <c r="BY2309" t="s">
        <v>6038</v>
      </c>
      <c r="BZ2309" t="s">
        <v>14505</v>
      </c>
    </row>
    <row r="2310" spans="31:78" x14ac:dyDescent="0.25">
      <c r="AE2310" t="s">
        <v>81</v>
      </c>
      <c r="AF2310" t="s">
        <v>81</v>
      </c>
      <c r="AG2310" t="s">
        <v>81</v>
      </c>
      <c r="AH2310" t="s">
        <v>81</v>
      </c>
      <c r="AI2310" t="s">
        <v>845</v>
      </c>
      <c r="AK2310" t="s">
        <v>81</v>
      </c>
      <c r="AL2310" t="s">
        <v>9640</v>
      </c>
      <c r="AN2310" s="59" t="s">
        <v>8298</v>
      </c>
      <c r="BA2310" t="s">
        <v>5799</v>
      </c>
      <c r="BB2310" t="s">
        <v>68</v>
      </c>
      <c r="BY2310" t="s">
        <v>6037</v>
      </c>
      <c r="BZ2310" t="s">
        <v>14505</v>
      </c>
    </row>
    <row r="2311" spans="31:78" x14ac:dyDescent="0.25">
      <c r="AE2311" t="s">
        <v>1961</v>
      </c>
      <c r="AF2311" t="s">
        <v>86</v>
      </c>
      <c r="AG2311" t="s">
        <v>87</v>
      </c>
      <c r="AH2311" t="s">
        <v>2220</v>
      </c>
      <c r="AI2311" t="s">
        <v>845</v>
      </c>
      <c r="AK2311" t="s">
        <v>2221</v>
      </c>
      <c r="AL2311" t="s">
        <v>9640</v>
      </c>
      <c r="AN2311" s="59" t="s">
        <v>8313</v>
      </c>
      <c r="BA2311" t="s">
        <v>5800</v>
      </c>
      <c r="BB2311" t="s">
        <v>68</v>
      </c>
      <c r="BY2311" t="s">
        <v>6036</v>
      </c>
      <c r="BZ2311" t="s">
        <v>14505</v>
      </c>
    </row>
    <row r="2312" spans="31:78" x14ac:dyDescent="0.25">
      <c r="AE2312" t="s">
        <v>81</v>
      </c>
      <c r="AF2312" t="s">
        <v>92</v>
      </c>
      <c r="AG2312" t="s">
        <v>93</v>
      </c>
      <c r="AH2312" t="s">
        <v>8314</v>
      </c>
      <c r="AI2312" t="s">
        <v>845</v>
      </c>
      <c r="AK2312" t="s">
        <v>8315</v>
      </c>
      <c r="AL2312" t="s">
        <v>9640</v>
      </c>
      <c r="AN2312" s="59" t="s">
        <v>8313</v>
      </c>
      <c r="BA2312" t="s">
        <v>5801</v>
      </c>
      <c r="BB2312" t="s">
        <v>68</v>
      </c>
      <c r="BY2312" t="s">
        <v>6035</v>
      </c>
      <c r="BZ2312" t="s">
        <v>14505</v>
      </c>
    </row>
    <row r="2313" spans="31:78" x14ac:dyDescent="0.25">
      <c r="AE2313" t="s">
        <v>81</v>
      </c>
      <c r="AF2313" t="s">
        <v>96</v>
      </c>
      <c r="AG2313" t="s">
        <v>97</v>
      </c>
      <c r="AH2313" t="s">
        <v>8316</v>
      </c>
      <c r="AI2313" t="s">
        <v>845</v>
      </c>
      <c r="AK2313" t="s">
        <v>8317</v>
      </c>
      <c r="AL2313" t="s">
        <v>9640</v>
      </c>
      <c r="AN2313" s="59" t="s">
        <v>8313</v>
      </c>
      <c r="BA2313" t="s">
        <v>5802</v>
      </c>
      <c r="BB2313" t="s">
        <v>68</v>
      </c>
      <c r="BY2313" t="s">
        <v>6020</v>
      </c>
      <c r="BZ2313" t="s">
        <v>14505</v>
      </c>
    </row>
    <row r="2314" spans="31:78" x14ac:dyDescent="0.25">
      <c r="AE2314" t="s">
        <v>81</v>
      </c>
      <c r="AF2314" t="s">
        <v>100</v>
      </c>
      <c r="AG2314" t="s">
        <v>101</v>
      </c>
      <c r="AH2314" t="s">
        <v>8318</v>
      </c>
      <c r="AI2314" t="s">
        <v>845</v>
      </c>
      <c r="AK2314" t="s">
        <v>8319</v>
      </c>
      <c r="AL2314" t="s">
        <v>9640</v>
      </c>
      <c r="AN2314" s="59" t="s">
        <v>8313</v>
      </c>
      <c r="BA2314" t="s">
        <v>5803</v>
      </c>
      <c r="BB2314" t="s">
        <v>68</v>
      </c>
      <c r="BY2314" t="s">
        <v>6019</v>
      </c>
      <c r="BZ2314" t="s">
        <v>14505</v>
      </c>
    </row>
    <row r="2315" spans="31:78" x14ac:dyDescent="0.25">
      <c r="AE2315" t="s">
        <v>81</v>
      </c>
      <c r="AF2315" t="s">
        <v>104</v>
      </c>
      <c r="AG2315" t="s">
        <v>105</v>
      </c>
      <c r="AH2315" t="s">
        <v>8320</v>
      </c>
      <c r="AI2315" t="s">
        <v>845</v>
      </c>
      <c r="AK2315" t="s">
        <v>8321</v>
      </c>
      <c r="AL2315" t="s">
        <v>9640</v>
      </c>
      <c r="AN2315" s="59" t="s">
        <v>8313</v>
      </c>
      <c r="BA2315" t="s">
        <v>5804</v>
      </c>
      <c r="BB2315" t="s">
        <v>68</v>
      </c>
      <c r="BY2315" t="s">
        <v>6018</v>
      </c>
      <c r="BZ2315" t="s">
        <v>14505</v>
      </c>
    </row>
    <row r="2316" spans="31:78" x14ac:dyDescent="0.25">
      <c r="AE2316" t="s">
        <v>81</v>
      </c>
      <c r="AF2316" t="s">
        <v>108</v>
      </c>
      <c r="AG2316" t="s">
        <v>109</v>
      </c>
      <c r="AH2316" t="s">
        <v>8322</v>
      </c>
      <c r="AI2316" t="s">
        <v>845</v>
      </c>
      <c r="AK2316" t="s">
        <v>8323</v>
      </c>
      <c r="AL2316" t="s">
        <v>9640</v>
      </c>
      <c r="AN2316" s="59" t="s">
        <v>8313</v>
      </c>
      <c r="BA2316" t="s">
        <v>5805</v>
      </c>
      <c r="BB2316" t="s">
        <v>68</v>
      </c>
      <c r="BY2316" t="s">
        <v>6034</v>
      </c>
      <c r="BZ2316" t="s">
        <v>14505</v>
      </c>
    </row>
    <row r="2317" spans="31:78" x14ac:dyDescent="0.25">
      <c r="AE2317" t="s">
        <v>81</v>
      </c>
      <c r="AF2317" t="s">
        <v>8324</v>
      </c>
      <c r="AG2317" t="s">
        <v>4677</v>
      </c>
      <c r="AH2317" t="s">
        <v>8325</v>
      </c>
      <c r="AI2317" t="s">
        <v>845</v>
      </c>
      <c r="AK2317" t="s">
        <v>8326</v>
      </c>
      <c r="AL2317" t="s">
        <v>9640</v>
      </c>
      <c r="AN2317" s="59" t="s">
        <v>8313</v>
      </c>
      <c r="BA2317" t="s">
        <v>5806</v>
      </c>
      <c r="BB2317" t="s">
        <v>68</v>
      </c>
      <c r="BY2317" t="s">
        <v>6033</v>
      </c>
      <c r="BZ2317" t="s">
        <v>14505</v>
      </c>
    </row>
    <row r="2318" spans="31:78" x14ac:dyDescent="0.25">
      <c r="AE2318" t="s">
        <v>81</v>
      </c>
      <c r="AF2318" t="s">
        <v>8327</v>
      </c>
      <c r="AG2318" t="s">
        <v>6388</v>
      </c>
      <c r="AH2318" t="s">
        <v>8328</v>
      </c>
      <c r="AI2318" t="s">
        <v>845</v>
      </c>
      <c r="AK2318" t="s">
        <v>8329</v>
      </c>
      <c r="AL2318" t="s">
        <v>9640</v>
      </c>
      <c r="AN2318" s="59" t="s">
        <v>8313</v>
      </c>
      <c r="BA2318" t="s">
        <v>5807</v>
      </c>
      <c r="BB2318" t="s">
        <v>68</v>
      </c>
      <c r="BY2318" t="s">
        <v>6017</v>
      </c>
      <c r="BZ2318" t="s">
        <v>14505</v>
      </c>
    </row>
    <row r="2319" spans="31:78" x14ac:dyDescent="0.25">
      <c r="AE2319" t="s">
        <v>81</v>
      </c>
      <c r="AF2319" t="s">
        <v>8330</v>
      </c>
      <c r="AG2319" t="s">
        <v>6387</v>
      </c>
      <c r="AH2319" t="s">
        <v>8331</v>
      </c>
      <c r="AI2319" t="s">
        <v>845</v>
      </c>
      <c r="AK2319" t="s">
        <v>8332</v>
      </c>
      <c r="AL2319" t="s">
        <v>9640</v>
      </c>
      <c r="AN2319" s="59" t="s">
        <v>8313</v>
      </c>
      <c r="BA2319" t="s">
        <v>5808</v>
      </c>
      <c r="BB2319" t="s">
        <v>68</v>
      </c>
      <c r="BY2319" t="s">
        <v>6032</v>
      </c>
      <c r="BZ2319" t="s">
        <v>14505</v>
      </c>
    </row>
    <row r="2320" spans="31:78" x14ac:dyDescent="0.25">
      <c r="AE2320" t="s">
        <v>81</v>
      </c>
      <c r="AF2320" t="s">
        <v>9955</v>
      </c>
      <c r="AG2320" t="s">
        <v>4641</v>
      </c>
      <c r="AH2320" t="s">
        <v>12353</v>
      </c>
      <c r="AI2320" t="s">
        <v>845</v>
      </c>
      <c r="AK2320" t="s">
        <v>12354</v>
      </c>
      <c r="AL2320" t="s">
        <v>9640</v>
      </c>
      <c r="AN2320" s="59" t="s">
        <v>8313</v>
      </c>
      <c r="BA2320" t="s">
        <v>5809</v>
      </c>
      <c r="BB2320" t="s">
        <v>68</v>
      </c>
      <c r="BY2320" t="s">
        <v>6031</v>
      </c>
      <c r="BZ2320" t="s">
        <v>14505</v>
      </c>
    </row>
    <row r="2321" spans="31:78" x14ac:dyDescent="0.25">
      <c r="AE2321" t="s">
        <v>81</v>
      </c>
      <c r="AF2321" t="s">
        <v>9957</v>
      </c>
      <c r="AG2321" t="s">
        <v>4659</v>
      </c>
      <c r="AH2321" t="s">
        <v>12355</v>
      </c>
      <c r="AI2321" t="s">
        <v>845</v>
      </c>
      <c r="AK2321" t="s">
        <v>12356</v>
      </c>
      <c r="AL2321" t="s">
        <v>9640</v>
      </c>
      <c r="AN2321" s="59" t="s">
        <v>8313</v>
      </c>
      <c r="BA2321" t="s">
        <v>5810</v>
      </c>
      <c r="BB2321" t="s">
        <v>68</v>
      </c>
      <c r="BY2321" t="s">
        <v>6016</v>
      </c>
      <c r="BZ2321" t="s">
        <v>14505</v>
      </c>
    </row>
    <row r="2322" spans="31:78" x14ac:dyDescent="0.25">
      <c r="AE2322" t="s">
        <v>81</v>
      </c>
      <c r="AF2322" t="s">
        <v>10081</v>
      </c>
      <c r="AG2322" t="s">
        <v>6365</v>
      </c>
      <c r="AH2322" t="s">
        <v>12357</v>
      </c>
      <c r="AI2322" t="s">
        <v>845</v>
      </c>
      <c r="AK2322" t="s">
        <v>12358</v>
      </c>
      <c r="AL2322" t="s">
        <v>9640</v>
      </c>
      <c r="AN2322" s="59" t="s">
        <v>8313</v>
      </c>
      <c r="BA2322" t="s">
        <v>5811</v>
      </c>
      <c r="BB2322" t="s">
        <v>68</v>
      </c>
      <c r="BY2322" t="s">
        <v>6015</v>
      </c>
      <c r="BZ2322" t="s">
        <v>14505</v>
      </c>
    </row>
    <row r="2323" spans="31:78" x14ac:dyDescent="0.25">
      <c r="AE2323" t="s">
        <v>81</v>
      </c>
      <c r="AF2323" t="s">
        <v>10114</v>
      </c>
      <c r="AG2323" t="s">
        <v>12359</v>
      </c>
      <c r="AH2323" t="s">
        <v>12360</v>
      </c>
      <c r="AI2323" t="s">
        <v>845</v>
      </c>
      <c r="AK2323" t="s">
        <v>12361</v>
      </c>
      <c r="AL2323" t="s">
        <v>9640</v>
      </c>
      <c r="AN2323" s="59" t="s">
        <v>8313</v>
      </c>
      <c r="BA2323" t="s">
        <v>5812</v>
      </c>
      <c r="BB2323" t="s">
        <v>68</v>
      </c>
      <c r="BY2323" t="s">
        <v>6014</v>
      </c>
      <c r="BZ2323" t="s">
        <v>14505</v>
      </c>
    </row>
    <row r="2324" spans="31:78" x14ac:dyDescent="0.25">
      <c r="AE2324" t="s">
        <v>81</v>
      </c>
      <c r="AF2324" t="s">
        <v>81</v>
      </c>
      <c r="AG2324" t="s">
        <v>81</v>
      </c>
      <c r="AH2324" t="s">
        <v>81</v>
      </c>
      <c r="AI2324" t="s">
        <v>845</v>
      </c>
      <c r="AK2324" t="s">
        <v>81</v>
      </c>
      <c r="AL2324" t="s">
        <v>9640</v>
      </c>
      <c r="AN2324" s="59" t="s">
        <v>8313</v>
      </c>
      <c r="BA2324" t="s">
        <v>5813</v>
      </c>
      <c r="BB2324" t="s">
        <v>68</v>
      </c>
      <c r="BY2324" t="s">
        <v>6013</v>
      </c>
      <c r="BZ2324" t="s">
        <v>14505</v>
      </c>
    </row>
    <row r="2325" spans="31:78" x14ac:dyDescent="0.25">
      <c r="AE2325" t="s">
        <v>81</v>
      </c>
      <c r="AF2325" t="s">
        <v>81</v>
      </c>
      <c r="AG2325" t="s">
        <v>81</v>
      </c>
      <c r="AH2325" t="s">
        <v>81</v>
      </c>
      <c r="AI2325" t="s">
        <v>845</v>
      </c>
      <c r="AK2325" t="s">
        <v>81</v>
      </c>
      <c r="AL2325" t="s">
        <v>9640</v>
      </c>
      <c r="AN2325" s="59" t="s">
        <v>8313</v>
      </c>
      <c r="BA2325" t="s">
        <v>5814</v>
      </c>
      <c r="BB2325" t="s">
        <v>68</v>
      </c>
      <c r="BY2325" t="s">
        <v>6005</v>
      </c>
      <c r="BZ2325" t="s">
        <v>14505</v>
      </c>
    </row>
    <row r="2326" spans="31:78" x14ac:dyDescent="0.25">
      <c r="AE2326" t="s">
        <v>1964</v>
      </c>
      <c r="AF2326" t="s">
        <v>86</v>
      </c>
      <c r="AG2326" t="s">
        <v>87</v>
      </c>
      <c r="AH2326" t="s">
        <v>2222</v>
      </c>
      <c r="AI2326" t="s">
        <v>845</v>
      </c>
      <c r="AK2326" t="s">
        <v>2223</v>
      </c>
      <c r="AL2326" t="s">
        <v>9640</v>
      </c>
      <c r="AN2326" s="59" t="s">
        <v>12362</v>
      </c>
      <c r="BA2326" t="s">
        <v>5815</v>
      </c>
      <c r="BB2326" t="s">
        <v>68</v>
      </c>
      <c r="BY2326" t="s">
        <v>13774</v>
      </c>
      <c r="BZ2326" t="s">
        <v>14505</v>
      </c>
    </row>
    <row r="2327" spans="31:78" x14ac:dyDescent="0.25">
      <c r="AE2327" t="s">
        <v>81</v>
      </c>
      <c r="AF2327" t="s">
        <v>92</v>
      </c>
      <c r="AG2327" t="s">
        <v>93</v>
      </c>
      <c r="AH2327" t="s">
        <v>12363</v>
      </c>
      <c r="AI2327" t="s">
        <v>845</v>
      </c>
      <c r="AK2327" t="s">
        <v>12364</v>
      </c>
      <c r="AL2327" t="s">
        <v>9640</v>
      </c>
      <c r="AN2327" s="59" t="s">
        <v>12362</v>
      </c>
      <c r="BA2327">
        <v>755462</v>
      </c>
      <c r="BB2327" t="s">
        <v>68</v>
      </c>
      <c r="BY2327" t="s">
        <v>5519</v>
      </c>
      <c r="BZ2327" t="s">
        <v>14505</v>
      </c>
    </row>
    <row r="2328" spans="31:78" x14ac:dyDescent="0.25">
      <c r="AE2328" t="s">
        <v>81</v>
      </c>
      <c r="AF2328" t="s">
        <v>96</v>
      </c>
      <c r="AG2328" t="s">
        <v>97</v>
      </c>
      <c r="AH2328" t="s">
        <v>12365</v>
      </c>
      <c r="AI2328" t="s">
        <v>845</v>
      </c>
      <c r="AK2328" t="s">
        <v>12366</v>
      </c>
      <c r="AL2328" t="s">
        <v>9640</v>
      </c>
      <c r="AN2328" s="59" t="s">
        <v>12362</v>
      </c>
      <c r="BA2328">
        <v>705446</v>
      </c>
      <c r="BB2328" t="s">
        <v>68</v>
      </c>
      <c r="BY2328" t="s">
        <v>5533</v>
      </c>
      <c r="BZ2328" t="s">
        <v>14505</v>
      </c>
    </row>
    <row r="2329" spans="31:78" x14ac:dyDescent="0.25">
      <c r="AE2329" t="s">
        <v>81</v>
      </c>
      <c r="AF2329" t="s">
        <v>100</v>
      </c>
      <c r="AG2329" t="s">
        <v>101</v>
      </c>
      <c r="AH2329" t="s">
        <v>12367</v>
      </c>
      <c r="AI2329" t="s">
        <v>845</v>
      </c>
      <c r="AK2329" t="s">
        <v>12368</v>
      </c>
      <c r="AL2329" t="s">
        <v>9640</v>
      </c>
      <c r="AN2329" s="59" t="s">
        <v>12362</v>
      </c>
      <c r="BA2329">
        <v>705445</v>
      </c>
      <c r="BB2329" t="s">
        <v>68</v>
      </c>
      <c r="BY2329" t="s">
        <v>5575</v>
      </c>
      <c r="BZ2329" t="s">
        <v>14505</v>
      </c>
    </row>
    <row r="2330" spans="31:78" x14ac:dyDescent="0.25">
      <c r="AE2330" t="s">
        <v>81</v>
      </c>
      <c r="AF2330" t="s">
        <v>104</v>
      </c>
      <c r="AG2330" t="s">
        <v>105</v>
      </c>
      <c r="AH2330" t="s">
        <v>12369</v>
      </c>
      <c r="AI2330" t="s">
        <v>845</v>
      </c>
      <c r="AK2330" t="s">
        <v>12370</v>
      </c>
      <c r="AL2330" t="s">
        <v>9640</v>
      </c>
      <c r="AN2330" s="59" t="s">
        <v>12362</v>
      </c>
      <c r="BA2330">
        <v>705444</v>
      </c>
      <c r="BB2330" t="s">
        <v>68</v>
      </c>
      <c r="BY2330" t="s">
        <v>5559</v>
      </c>
      <c r="BZ2330" t="s">
        <v>14505</v>
      </c>
    </row>
    <row r="2331" spans="31:78" x14ac:dyDescent="0.25">
      <c r="AE2331" t="s">
        <v>81</v>
      </c>
      <c r="AF2331" t="s">
        <v>108</v>
      </c>
      <c r="AG2331" t="s">
        <v>109</v>
      </c>
      <c r="AH2331" t="s">
        <v>12371</v>
      </c>
      <c r="AI2331" t="s">
        <v>845</v>
      </c>
      <c r="AK2331" t="s">
        <v>12372</v>
      </c>
      <c r="AL2331" t="s">
        <v>9640</v>
      </c>
      <c r="AN2331" s="59" t="s">
        <v>12362</v>
      </c>
      <c r="BA2331">
        <v>695443</v>
      </c>
      <c r="BB2331" t="s">
        <v>68</v>
      </c>
      <c r="BY2331" t="s">
        <v>5389</v>
      </c>
      <c r="BZ2331" t="s">
        <v>14505</v>
      </c>
    </row>
    <row r="2332" spans="31:78" x14ac:dyDescent="0.25">
      <c r="AE2332" t="s">
        <v>81</v>
      </c>
      <c r="AF2332" t="s">
        <v>10075</v>
      </c>
      <c r="AG2332" t="s">
        <v>4650</v>
      </c>
      <c r="AH2332" t="s">
        <v>12373</v>
      </c>
      <c r="AI2332" t="s">
        <v>845</v>
      </c>
      <c r="AK2332" t="s">
        <v>12374</v>
      </c>
      <c r="AL2332" t="s">
        <v>9640</v>
      </c>
      <c r="AN2332" s="59" t="s">
        <v>12362</v>
      </c>
      <c r="BA2332">
        <v>695442</v>
      </c>
      <c r="BB2332" t="s">
        <v>68</v>
      </c>
      <c r="BY2332" t="s">
        <v>13775</v>
      </c>
      <c r="BZ2332" t="s">
        <v>14505</v>
      </c>
    </row>
    <row r="2333" spans="31:78" x14ac:dyDescent="0.25">
      <c r="AE2333" t="s">
        <v>81</v>
      </c>
      <c r="AF2333" t="s">
        <v>9956</v>
      </c>
      <c r="AG2333" t="s">
        <v>4662</v>
      </c>
      <c r="AH2333" t="s">
        <v>12375</v>
      </c>
      <c r="AI2333" t="s">
        <v>845</v>
      </c>
      <c r="AK2333" t="s">
        <v>12376</v>
      </c>
      <c r="AL2333" t="s">
        <v>9640</v>
      </c>
      <c r="AN2333" s="59" t="s">
        <v>12362</v>
      </c>
      <c r="BA2333">
        <v>695441</v>
      </c>
      <c r="BB2333" t="s">
        <v>68</v>
      </c>
      <c r="BY2333" t="s">
        <v>13776</v>
      </c>
      <c r="BZ2333" t="s">
        <v>14505</v>
      </c>
    </row>
    <row r="2334" spans="31:78" x14ac:dyDescent="0.25">
      <c r="AE2334" t="s">
        <v>81</v>
      </c>
      <c r="AF2334" t="s">
        <v>81</v>
      </c>
      <c r="AG2334" t="s">
        <v>81</v>
      </c>
      <c r="AH2334" t="s">
        <v>81</v>
      </c>
      <c r="AI2334" t="s">
        <v>845</v>
      </c>
      <c r="AK2334" t="s">
        <v>81</v>
      </c>
      <c r="AL2334" t="s">
        <v>9640</v>
      </c>
      <c r="AN2334" s="59" t="s">
        <v>12362</v>
      </c>
      <c r="BA2334">
        <v>695440</v>
      </c>
      <c r="BB2334" t="s">
        <v>68</v>
      </c>
      <c r="BY2334" t="s">
        <v>6549</v>
      </c>
      <c r="BZ2334" t="s">
        <v>14505</v>
      </c>
    </row>
    <row r="2335" spans="31:78" x14ac:dyDescent="0.25">
      <c r="AE2335" t="s">
        <v>81</v>
      </c>
      <c r="AF2335" t="s">
        <v>81</v>
      </c>
      <c r="AG2335" t="s">
        <v>81</v>
      </c>
      <c r="AH2335" t="s">
        <v>81</v>
      </c>
      <c r="AI2335" t="s">
        <v>845</v>
      </c>
      <c r="AK2335" t="s">
        <v>81</v>
      </c>
      <c r="AL2335" t="s">
        <v>9640</v>
      </c>
      <c r="AN2335" s="59" t="s">
        <v>12362</v>
      </c>
      <c r="BA2335" t="s">
        <v>5816</v>
      </c>
      <c r="BB2335" t="s">
        <v>68</v>
      </c>
      <c r="BY2335" t="s">
        <v>6548</v>
      </c>
      <c r="BZ2335" t="s">
        <v>14505</v>
      </c>
    </row>
    <row r="2336" spans="31:78" x14ac:dyDescent="0.25">
      <c r="AE2336" t="s">
        <v>81</v>
      </c>
      <c r="AF2336" t="s">
        <v>81</v>
      </c>
      <c r="AG2336" t="s">
        <v>81</v>
      </c>
      <c r="AH2336" t="s">
        <v>81</v>
      </c>
      <c r="AI2336" t="s">
        <v>845</v>
      </c>
      <c r="AK2336" t="s">
        <v>81</v>
      </c>
      <c r="AL2336" t="s">
        <v>9640</v>
      </c>
      <c r="AN2336" s="59" t="s">
        <v>12362</v>
      </c>
      <c r="BA2336" t="s">
        <v>5817</v>
      </c>
      <c r="BB2336" t="s">
        <v>68</v>
      </c>
      <c r="BY2336" t="s">
        <v>6521</v>
      </c>
      <c r="BZ2336" t="s">
        <v>14505</v>
      </c>
    </row>
    <row r="2337" spans="31:78" x14ac:dyDescent="0.25">
      <c r="AE2337" t="s">
        <v>81</v>
      </c>
      <c r="AF2337" t="s">
        <v>81</v>
      </c>
      <c r="AG2337" t="s">
        <v>81</v>
      </c>
      <c r="AH2337" t="s">
        <v>81</v>
      </c>
      <c r="AI2337" t="s">
        <v>845</v>
      </c>
      <c r="AK2337" t="s">
        <v>81</v>
      </c>
      <c r="AL2337" t="s">
        <v>9640</v>
      </c>
      <c r="AN2337" s="59" t="s">
        <v>12362</v>
      </c>
      <c r="BA2337" t="s">
        <v>5818</v>
      </c>
      <c r="BB2337" t="s">
        <v>68</v>
      </c>
      <c r="BY2337" t="s">
        <v>13777</v>
      </c>
      <c r="BZ2337" t="s">
        <v>14505</v>
      </c>
    </row>
    <row r="2338" spans="31:78" x14ac:dyDescent="0.25">
      <c r="AE2338" t="s">
        <v>81</v>
      </c>
      <c r="AF2338" t="s">
        <v>81</v>
      </c>
      <c r="AG2338" t="s">
        <v>81</v>
      </c>
      <c r="AH2338" t="s">
        <v>81</v>
      </c>
      <c r="AI2338" t="s">
        <v>845</v>
      </c>
      <c r="AK2338" t="s">
        <v>81</v>
      </c>
      <c r="AL2338" t="s">
        <v>9640</v>
      </c>
      <c r="AN2338" s="59" t="s">
        <v>12362</v>
      </c>
      <c r="BA2338" t="s">
        <v>5819</v>
      </c>
      <c r="BB2338" t="s">
        <v>68</v>
      </c>
      <c r="BY2338" t="s">
        <v>13778</v>
      </c>
      <c r="BZ2338" t="s">
        <v>14505</v>
      </c>
    </row>
    <row r="2339" spans="31:78" x14ac:dyDescent="0.25">
      <c r="AE2339" t="s">
        <v>81</v>
      </c>
      <c r="AF2339" t="s">
        <v>81</v>
      </c>
      <c r="AG2339" t="s">
        <v>81</v>
      </c>
      <c r="AH2339" t="s">
        <v>81</v>
      </c>
      <c r="AI2339" t="s">
        <v>845</v>
      </c>
      <c r="AK2339" t="s">
        <v>81</v>
      </c>
      <c r="AL2339" t="s">
        <v>9640</v>
      </c>
      <c r="AN2339" s="59" t="s">
        <v>12362</v>
      </c>
      <c r="BA2339" t="s">
        <v>5820</v>
      </c>
      <c r="BB2339" t="s">
        <v>68</v>
      </c>
      <c r="BY2339" t="s">
        <v>13779</v>
      </c>
      <c r="BZ2339" t="s">
        <v>14505</v>
      </c>
    </row>
    <row r="2340" spans="31:78" x14ac:dyDescent="0.25">
      <c r="AE2340" t="s">
        <v>81</v>
      </c>
      <c r="AF2340" t="s">
        <v>81</v>
      </c>
      <c r="AG2340" t="s">
        <v>81</v>
      </c>
      <c r="AH2340" t="s">
        <v>81</v>
      </c>
      <c r="AI2340" t="s">
        <v>845</v>
      </c>
      <c r="AK2340" t="s">
        <v>81</v>
      </c>
      <c r="AL2340" t="s">
        <v>9640</v>
      </c>
      <c r="AN2340" s="59" t="s">
        <v>12362</v>
      </c>
      <c r="BA2340" t="s">
        <v>5821</v>
      </c>
      <c r="BB2340" t="s">
        <v>68</v>
      </c>
      <c r="BY2340" t="s">
        <v>13780</v>
      </c>
      <c r="BZ2340" t="s">
        <v>14505</v>
      </c>
    </row>
    <row r="2341" spans="31:78" x14ac:dyDescent="0.25">
      <c r="AE2341" t="s">
        <v>81</v>
      </c>
      <c r="AF2341" t="s">
        <v>81</v>
      </c>
      <c r="AG2341" t="s">
        <v>81</v>
      </c>
      <c r="AH2341" t="s">
        <v>81</v>
      </c>
      <c r="AI2341" t="s">
        <v>845</v>
      </c>
      <c r="AK2341" t="s">
        <v>81</v>
      </c>
      <c r="AL2341" t="s">
        <v>9640</v>
      </c>
      <c r="AN2341" s="59" t="s">
        <v>12362</v>
      </c>
      <c r="BA2341" t="s">
        <v>5822</v>
      </c>
      <c r="BB2341" t="s">
        <v>68</v>
      </c>
      <c r="BY2341" t="s">
        <v>13781</v>
      </c>
      <c r="BZ2341" t="s">
        <v>14505</v>
      </c>
    </row>
    <row r="2342" spans="31:78" x14ac:dyDescent="0.25">
      <c r="AE2342" t="s">
        <v>81</v>
      </c>
      <c r="AF2342" t="s">
        <v>81</v>
      </c>
      <c r="AG2342" t="s">
        <v>81</v>
      </c>
      <c r="AH2342" t="s">
        <v>81</v>
      </c>
      <c r="AI2342" t="s">
        <v>845</v>
      </c>
      <c r="AK2342" t="s">
        <v>81</v>
      </c>
      <c r="AL2342" t="s">
        <v>9640</v>
      </c>
      <c r="AN2342" s="59" t="s">
        <v>12362</v>
      </c>
      <c r="BA2342" t="s">
        <v>5823</v>
      </c>
      <c r="BB2342" t="s">
        <v>68</v>
      </c>
      <c r="BY2342" t="s">
        <v>13782</v>
      </c>
      <c r="BZ2342" t="s">
        <v>14505</v>
      </c>
    </row>
    <row r="2343" spans="31:78" x14ac:dyDescent="0.25">
      <c r="AE2343" t="s">
        <v>81</v>
      </c>
      <c r="AF2343" t="s">
        <v>81</v>
      </c>
      <c r="AG2343" t="s">
        <v>81</v>
      </c>
      <c r="AH2343" t="s">
        <v>81</v>
      </c>
      <c r="AI2343" t="s">
        <v>845</v>
      </c>
      <c r="AK2343" t="s">
        <v>81</v>
      </c>
      <c r="AL2343" t="s">
        <v>9640</v>
      </c>
      <c r="AN2343" s="59" t="s">
        <v>12362</v>
      </c>
      <c r="BA2343" t="s">
        <v>5824</v>
      </c>
      <c r="BB2343" t="s">
        <v>68</v>
      </c>
      <c r="BY2343" t="s">
        <v>13783</v>
      </c>
      <c r="BZ2343" t="s">
        <v>14505</v>
      </c>
    </row>
    <row r="2344" spans="31:78" x14ac:dyDescent="0.25">
      <c r="AE2344" t="s">
        <v>1967</v>
      </c>
      <c r="AF2344" t="s">
        <v>81</v>
      </c>
      <c r="AG2344" t="s">
        <v>81</v>
      </c>
      <c r="AH2344" t="s">
        <v>2224</v>
      </c>
      <c r="AI2344" t="s">
        <v>845</v>
      </c>
      <c r="AK2344" t="s">
        <v>2225</v>
      </c>
      <c r="AL2344" t="s">
        <v>9640</v>
      </c>
      <c r="AN2344" s="59" t="s">
        <v>12377</v>
      </c>
      <c r="BA2344" t="s">
        <v>5825</v>
      </c>
      <c r="BB2344" t="s">
        <v>68</v>
      </c>
      <c r="BY2344" t="s">
        <v>13784</v>
      </c>
      <c r="BZ2344" t="s">
        <v>14505</v>
      </c>
    </row>
    <row r="2345" spans="31:78" x14ac:dyDescent="0.25">
      <c r="AE2345" t="s">
        <v>81</v>
      </c>
      <c r="AF2345" t="s">
        <v>81</v>
      </c>
      <c r="AG2345" t="s">
        <v>81</v>
      </c>
      <c r="AH2345" t="s">
        <v>81</v>
      </c>
      <c r="AI2345" t="s">
        <v>845</v>
      </c>
      <c r="AK2345" t="s">
        <v>81</v>
      </c>
      <c r="AL2345" t="s">
        <v>9640</v>
      </c>
      <c r="AN2345" s="59" t="s">
        <v>12377</v>
      </c>
      <c r="BA2345" t="s">
        <v>5826</v>
      </c>
      <c r="BB2345" t="s">
        <v>68</v>
      </c>
      <c r="BY2345" t="s">
        <v>13785</v>
      </c>
      <c r="BZ2345" t="s">
        <v>14505</v>
      </c>
    </row>
    <row r="2346" spans="31:78" x14ac:dyDescent="0.25">
      <c r="AE2346" t="s">
        <v>81</v>
      </c>
      <c r="AF2346" t="s">
        <v>81</v>
      </c>
      <c r="AG2346" t="s">
        <v>81</v>
      </c>
      <c r="AH2346" t="s">
        <v>81</v>
      </c>
      <c r="AI2346" t="s">
        <v>845</v>
      </c>
      <c r="AK2346" t="s">
        <v>81</v>
      </c>
      <c r="AL2346" t="s">
        <v>9640</v>
      </c>
      <c r="AN2346" s="59" t="s">
        <v>12377</v>
      </c>
      <c r="BA2346">
        <v>735452</v>
      </c>
      <c r="BB2346" t="s">
        <v>68</v>
      </c>
      <c r="BY2346" t="s">
        <v>13786</v>
      </c>
      <c r="BZ2346" t="s">
        <v>14505</v>
      </c>
    </row>
    <row r="2347" spans="31:78" x14ac:dyDescent="0.25">
      <c r="AE2347" t="s">
        <v>81</v>
      </c>
      <c r="AF2347" t="s">
        <v>81</v>
      </c>
      <c r="AG2347" t="s">
        <v>81</v>
      </c>
      <c r="AH2347" t="s">
        <v>81</v>
      </c>
      <c r="AI2347" t="s">
        <v>845</v>
      </c>
      <c r="AK2347" t="s">
        <v>81</v>
      </c>
      <c r="AL2347" t="s">
        <v>9640</v>
      </c>
      <c r="AN2347" s="59" t="s">
        <v>12377</v>
      </c>
      <c r="BA2347" t="s">
        <v>5827</v>
      </c>
      <c r="BB2347" t="s">
        <v>68</v>
      </c>
      <c r="BY2347" t="s">
        <v>13787</v>
      </c>
      <c r="BZ2347" t="s">
        <v>14505</v>
      </c>
    </row>
    <row r="2348" spans="31:78" x14ac:dyDescent="0.25">
      <c r="AE2348" t="s">
        <v>81</v>
      </c>
      <c r="AF2348" t="s">
        <v>81</v>
      </c>
      <c r="AG2348" t="s">
        <v>81</v>
      </c>
      <c r="AH2348" t="s">
        <v>81</v>
      </c>
      <c r="AI2348" t="s">
        <v>845</v>
      </c>
      <c r="AK2348" t="s">
        <v>81</v>
      </c>
      <c r="AL2348" t="s">
        <v>9640</v>
      </c>
      <c r="AN2348" s="59" t="s">
        <v>12377</v>
      </c>
      <c r="BA2348">
        <v>725450</v>
      </c>
      <c r="BB2348" t="s">
        <v>68</v>
      </c>
      <c r="BY2348" t="s">
        <v>13788</v>
      </c>
      <c r="BZ2348" t="s">
        <v>14505</v>
      </c>
    </row>
    <row r="2349" spans="31:78" x14ac:dyDescent="0.25">
      <c r="AE2349" t="s">
        <v>81</v>
      </c>
      <c r="AF2349" t="s">
        <v>81</v>
      </c>
      <c r="AG2349" t="s">
        <v>81</v>
      </c>
      <c r="AH2349" t="s">
        <v>81</v>
      </c>
      <c r="AI2349" t="s">
        <v>845</v>
      </c>
      <c r="AK2349" t="s">
        <v>81</v>
      </c>
      <c r="AL2349" t="s">
        <v>9640</v>
      </c>
      <c r="AN2349" s="59" t="s">
        <v>12377</v>
      </c>
      <c r="BA2349">
        <v>715449</v>
      </c>
      <c r="BB2349" t="s">
        <v>68</v>
      </c>
      <c r="BY2349" t="s">
        <v>13789</v>
      </c>
      <c r="BZ2349" t="s">
        <v>14505</v>
      </c>
    </row>
    <row r="2350" spans="31:78" x14ac:dyDescent="0.25">
      <c r="AE2350" t="s">
        <v>81</v>
      </c>
      <c r="AF2350" t="s">
        <v>81</v>
      </c>
      <c r="AG2350" t="s">
        <v>81</v>
      </c>
      <c r="AH2350" t="s">
        <v>81</v>
      </c>
      <c r="AI2350" t="s">
        <v>845</v>
      </c>
      <c r="AK2350" t="s">
        <v>81</v>
      </c>
      <c r="AL2350" t="s">
        <v>9640</v>
      </c>
      <c r="AN2350" s="59" t="s">
        <v>12377</v>
      </c>
      <c r="BA2350">
        <v>715447</v>
      </c>
      <c r="BB2350" t="s">
        <v>68</v>
      </c>
      <c r="BY2350" t="s">
        <v>13790</v>
      </c>
      <c r="BZ2350" t="s">
        <v>14505</v>
      </c>
    </row>
    <row r="2351" spans="31:78" x14ac:dyDescent="0.25">
      <c r="AE2351" t="s">
        <v>81</v>
      </c>
      <c r="AF2351" t="s">
        <v>81</v>
      </c>
      <c r="AG2351" t="s">
        <v>81</v>
      </c>
      <c r="AH2351" t="s">
        <v>81</v>
      </c>
      <c r="AI2351" t="s">
        <v>845</v>
      </c>
      <c r="AK2351" t="s">
        <v>81</v>
      </c>
      <c r="AL2351" t="s">
        <v>9640</v>
      </c>
      <c r="AN2351" s="59" t="s">
        <v>12377</v>
      </c>
      <c r="BA2351">
        <v>715448</v>
      </c>
      <c r="BB2351" t="s">
        <v>68</v>
      </c>
      <c r="BY2351" t="s">
        <v>9510</v>
      </c>
      <c r="BZ2351" t="s">
        <v>14505</v>
      </c>
    </row>
    <row r="2352" spans="31:78" x14ac:dyDescent="0.25">
      <c r="AE2352" t="s">
        <v>81</v>
      </c>
      <c r="AF2352" t="s">
        <v>81</v>
      </c>
      <c r="AG2352" t="s">
        <v>81</v>
      </c>
      <c r="AH2352" t="s">
        <v>81</v>
      </c>
      <c r="AI2352" t="s">
        <v>845</v>
      </c>
      <c r="AK2352" t="s">
        <v>81</v>
      </c>
      <c r="AL2352" t="s">
        <v>9640</v>
      </c>
      <c r="AN2352" s="59" t="s">
        <v>12377</v>
      </c>
      <c r="BA2352" t="s">
        <v>5828</v>
      </c>
      <c r="BB2352" t="s">
        <v>68</v>
      </c>
      <c r="BY2352" t="s">
        <v>5900</v>
      </c>
      <c r="BZ2352" t="s">
        <v>14505</v>
      </c>
    </row>
    <row r="2353" spans="31:78" x14ac:dyDescent="0.25">
      <c r="AE2353" t="s">
        <v>81</v>
      </c>
      <c r="AF2353" t="s">
        <v>81</v>
      </c>
      <c r="AG2353" t="s">
        <v>81</v>
      </c>
      <c r="AH2353" t="s">
        <v>81</v>
      </c>
      <c r="AI2353" t="s">
        <v>845</v>
      </c>
      <c r="AK2353" t="s">
        <v>81</v>
      </c>
      <c r="AL2353" t="s">
        <v>9640</v>
      </c>
      <c r="AN2353" s="59" t="s">
        <v>12377</v>
      </c>
      <c r="BA2353" t="s">
        <v>5829</v>
      </c>
      <c r="BB2353" t="s">
        <v>68</v>
      </c>
      <c r="BY2353" t="s">
        <v>6727</v>
      </c>
      <c r="BZ2353" t="s">
        <v>14505</v>
      </c>
    </row>
    <row r="2354" spans="31:78" x14ac:dyDescent="0.25">
      <c r="AE2354" t="s">
        <v>81</v>
      </c>
      <c r="AF2354" t="s">
        <v>81</v>
      </c>
      <c r="AG2354" t="s">
        <v>81</v>
      </c>
      <c r="AH2354" t="s">
        <v>81</v>
      </c>
      <c r="AI2354" t="s">
        <v>845</v>
      </c>
      <c r="AK2354" t="s">
        <v>81</v>
      </c>
      <c r="AL2354" t="s">
        <v>9640</v>
      </c>
      <c r="AN2354" s="59" t="s">
        <v>12377</v>
      </c>
      <c r="BA2354" t="s">
        <v>5830</v>
      </c>
      <c r="BB2354" t="s">
        <v>68</v>
      </c>
      <c r="BY2354" t="s">
        <v>6726</v>
      </c>
      <c r="BZ2354" t="s">
        <v>14505</v>
      </c>
    </row>
    <row r="2355" spans="31:78" x14ac:dyDescent="0.25">
      <c r="AE2355" t="s">
        <v>81</v>
      </c>
      <c r="AF2355" t="s">
        <v>81</v>
      </c>
      <c r="AG2355" t="s">
        <v>81</v>
      </c>
      <c r="AH2355" t="s">
        <v>81</v>
      </c>
      <c r="AI2355" t="s">
        <v>845</v>
      </c>
      <c r="AK2355" t="s">
        <v>81</v>
      </c>
      <c r="AL2355" t="s">
        <v>9640</v>
      </c>
      <c r="AN2355" s="59" t="s">
        <v>12377</v>
      </c>
      <c r="BA2355" t="s">
        <v>5831</v>
      </c>
      <c r="BB2355" t="s">
        <v>68</v>
      </c>
      <c r="BY2355" t="s">
        <v>6725</v>
      </c>
      <c r="BZ2355" t="s">
        <v>14505</v>
      </c>
    </row>
    <row r="2356" spans="31:78" x14ac:dyDescent="0.25">
      <c r="AE2356" t="s">
        <v>81</v>
      </c>
      <c r="AF2356" t="s">
        <v>81</v>
      </c>
      <c r="AG2356" t="s">
        <v>81</v>
      </c>
      <c r="AH2356" t="s">
        <v>81</v>
      </c>
      <c r="AI2356" t="s">
        <v>845</v>
      </c>
      <c r="AK2356" t="s">
        <v>81</v>
      </c>
      <c r="AL2356" t="s">
        <v>9640</v>
      </c>
      <c r="AN2356" s="59" t="s">
        <v>12377</v>
      </c>
      <c r="BA2356">
        <v>355308</v>
      </c>
      <c r="BB2356" t="s">
        <v>68</v>
      </c>
      <c r="BY2356" t="s">
        <v>6724</v>
      </c>
      <c r="BZ2356" t="s">
        <v>14505</v>
      </c>
    </row>
    <row r="2357" spans="31:78" x14ac:dyDescent="0.25">
      <c r="AE2357" t="s">
        <v>81</v>
      </c>
      <c r="AF2357" t="s">
        <v>81</v>
      </c>
      <c r="AG2357" t="s">
        <v>81</v>
      </c>
      <c r="AH2357" t="s">
        <v>81</v>
      </c>
      <c r="AI2357" t="s">
        <v>845</v>
      </c>
      <c r="AK2357" t="s">
        <v>81</v>
      </c>
      <c r="AL2357" t="s">
        <v>9640</v>
      </c>
      <c r="AN2357" s="59" t="s">
        <v>12377</v>
      </c>
      <c r="BA2357" t="s">
        <v>5832</v>
      </c>
      <c r="BB2357" t="s">
        <v>68</v>
      </c>
      <c r="BY2357" t="s">
        <v>13791</v>
      </c>
      <c r="BZ2357" t="s">
        <v>14505</v>
      </c>
    </row>
    <row r="2358" spans="31:78" x14ac:dyDescent="0.25">
      <c r="AE2358" t="s">
        <v>81</v>
      </c>
      <c r="AF2358" t="s">
        <v>81</v>
      </c>
      <c r="AG2358" t="s">
        <v>81</v>
      </c>
      <c r="AH2358" t="s">
        <v>81</v>
      </c>
      <c r="AI2358" t="s">
        <v>845</v>
      </c>
      <c r="AK2358" t="s">
        <v>81</v>
      </c>
      <c r="AL2358" t="s">
        <v>9640</v>
      </c>
      <c r="AN2358" s="59" t="s">
        <v>12377</v>
      </c>
      <c r="BA2358" t="s">
        <v>5833</v>
      </c>
      <c r="BB2358" t="s">
        <v>68</v>
      </c>
      <c r="BY2358" t="s">
        <v>13792</v>
      </c>
      <c r="BZ2358" t="s">
        <v>14505</v>
      </c>
    </row>
    <row r="2359" spans="31:78" x14ac:dyDescent="0.25">
      <c r="AE2359" t="s">
        <v>81</v>
      </c>
      <c r="AF2359" t="s">
        <v>81</v>
      </c>
      <c r="AG2359" t="s">
        <v>81</v>
      </c>
      <c r="AH2359" t="s">
        <v>81</v>
      </c>
      <c r="AI2359" t="s">
        <v>845</v>
      </c>
      <c r="AK2359" t="s">
        <v>81</v>
      </c>
      <c r="AL2359" t="s">
        <v>9640</v>
      </c>
      <c r="AN2359" s="59" t="s">
        <v>12377</v>
      </c>
      <c r="BA2359" t="s">
        <v>5834</v>
      </c>
      <c r="BB2359" t="s">
        <v>68</v>
      </c>
      <c r="BY2359" t="s">
        <v>13793</v>
      </c>
      <c r="BZ2359" t="s">
        <v>14505</v>
      </c>
    </row>
    <row r="2360" spans="31:78" x14ac:dyDescent="0.25">
      <c r="AE2360" t="s">
        <v>1972</v>
      </c>
      <c r="AF2360" t="s">
        <v>86</v>
      </c>
      <c r="AG2360" t="s">
        <v>87</v>
      </c>
      <c r="AH2360" t="s">
        <v>2226</v>
      </c>
      <c r="AI2360" t="s">
        <v>845</v>
      </c>
      <c r="AK2360" t="s">
        <v>2227</v>
      </c>
      <c r="AL2360" t="s">
        <v>9640</v>
      </c>
      <c r="AN2360" s="59" t="s">
        <v>12378</v>
      </c>
      <c r="BA2360" t="s">
        <v>5835</v>
      </c>
      <c r="BB2360" t="s">
        <v>68</v>
      </c>
      <c r="BY2360" t="s">
        <v>13794</v>
      </c>
      <c r="BZ2360" t="s">
        <v>14505</v>
      </c>
    </row>
    <row r="2361" spans="31:78" x14ac:dyDescent="0.25">
      <c r="AE2361" t="s">
        <v>81</v>
      </c>
      <c r="AF2361" t="s">
        <v>92</v>
      </c>
      <c r="AG2361" t="s">
        <v>93</v>
      </c>
      <c r="AH2361" t="s">
        <v>12379</v>
      </c>
      <c r="AI2361" t="s">
        <v>845</v>
      </c>
      <c r="AK2361" t="s">
        <v>12380</v>
      </c>
      <c r="AL2361" t="s">
        <v>9640</v>
      </c>
      <c r="AN2361" s="59" t="s">
        <v>12378</v>
      </c>
      <c r="BA2361" t="s">
        <v>5836</v>
      </c>
      <c r="BB2361" t="s">
        <v>68</v>
      </c>
      <c r="BY2361" t="s">
        <v>13233</v>
      </c>
      <c r="BZ2361" t="s">
        <v>14505</v>
      </c>
    </row>
    <row r="2362" spans="31:78" x14ac:dyDescent="0.25">
      <c r="AE2362" t="s">
        <v>81</v>
      </c>
      <c r="AF2362" t="s">
        <v>96</v>
      </c>
      <c r="AG2362" t="s">
        <v>97</v>
      </c>
      <c r="AH2362" t="s">
        <v>12381</v>
      </c>
      <c r="AI2362" t="s">
        <v>845</v>
      </c>
      <c r="AK2362" t="s">
        <v>12382</v>
      </c>
      <c r="AL2362" t="s">
        <v>9640</v>
      </c>
      <c r="AN2362" s="59" t="s">
        <v>12378</v>
      </c>
      <c r="BA2362">
        <v>555383</v>
      </c>
      <c r="BB2362" t="s">
        <v>68</v>
      </c>
      <c r="BY2362" t="s">
        <v>13795</v>
      </c>
      <c r="BZ2362" t="s">
        <v>14505</v>
      </c>
    </row>
    <row r="2363" spans="31:78" x14ac:dyDescent="0.25">
      <c r="AE2363" t="s">
        <v>81</v>
      </c>
      <c r="AF2363" t="s">
        <v>100</v>
      </c>
      <c r="AG2363" t="s">
        <v>101</v>
      </c>
      <c r="AH2363" t="s">
        <v>12383</v>
      </c>
      <c r="AI2363" t="s">
        <v>845</v>
      </c>
      <c r="AK2363" t="s">
        <v>12384</v>
      </c>
      <c r="AL2363" t="s">
        <v>9640</v>
      </c>
      <c r="AN2363" s="59" t="s">
        <v>12378</v>
      </c>
      <c r="BA2363" t="s">
        <v>5837</v>
      </c>
      <c r="BB2363" t="s">
        <v>68</v>
      </c>
      <c r="BY2363" t="s">
        <v>6978</v>
      </c>
      <c r="BZ2363" t="s">
        <v>14505</v>
      </c>
    </row>
    <row r="2364" spans="31:78" x14ac:dyDescent="0.25">
      <c r="AE2364" t="s">
        <v>81</v>
      </c>
      <c r="AF2364" t="s">
        <v>104</v>
      </c>
      <c r="AG2364" t="s">
        <v>105</v>
      </c>
      <c r="AH2364" t="s">
        <v>12385</v>
      </c>
      <c r="AI2364" t="s">
        <v>845</v>
      </c>
      <c r="AK2364" t="s">
        <v>12386</v>
      </c>
      <c r="AL2364" t="s">
        <v>9640</v>
      </c>
      <c r="AN2364" s="59" t="s">
        <v>12378</v>
      </c>
      <c r="BA2364" t="s">
        <v>5838</v>
      </c>
      <c r="BB2364" t="s">
        <v>68</v>
      </c>
      <c r="BY2364" t="s">
        <v>2644</v>
      </c>
      <c r="BZ2364" t="s">
        <v>14506</v>
      </c>
    </row>
    <row r="2365" spans="31:78" x14ac:dyDescent="0.25">
      <c r="AE2365" t="s">
        <v>81</v>
      </c>
      <c r="AF2365" t="s">
        <v>108</v>
      </c>
      <c r="AG2365" t="s">
        <v>109</v>
      </c>
      <c r="AH2365" t="s">
        <v>12387</v>
      </c>
      <c r="AI2365" t="s">
        <v>845</v>
      </c>
      <c r="AK2365" t="s">
        <v>12388</v>
      </c>
      <c r="AL2365" t="s">
        <v>9640</v>
      </c>
      <c r="AN2365" s="59" t="s">
        <v>12378</v>
      </c>
      <c r="BA2365">
        <v>555382</v>
      </c>
      <c r="BB2365" t="s">
        <v>68</v>
      </c>
      <c r="BY2365" t="s">
        <v>4290</v>
      </c>
      <c r="BZ2365" t="s">
        <v>14505</v>
      </c>
    </row>
    <row r="2366" spans="31:78" x14ac:dyDescent="0.25">
      <c r="AE2366" t="s">
        <v>81</v>
      </c>
      <c r="AF2366" t="s">
        <v>9958</v>
      </c>
      <c r="AG2366" t="s">
        <v>4654</v>
      </c>
      <c r="AH2366" t="s">
        <v>12389</v>
      </c>
      <c r="AI2366" t="s">
        <v>845</v>
      </c>
      <c r="AK2366" t="s">
        <v>12390</v>
      </c>
      <c r="AL2366" t="s">
        <v>9640</v>
      </c>
      <c r="AN2366" s="59" t="s">
        <v>12378</v>
      </c>
      <c r="BA2366" t="s">
        <v>5839</v>
      </c>
      <c r="BB2366" t="s">
        <v>68</v>
      </c>
      <c r="BY2366" t="s">
        <v>3304</v>
      </c>
      <c r="BZ2366" t="s">
        <v>14505</v>
      </c>
    </row>
    <row r="2367" spans="31:78" x14ac:dyDescent="0.25">
      <c r="AE2367" t="s">
        <v>81</v>
      </c>
      <c r="AF2367" t="s">
        <v>10012</v>
      </c>
      <c r="AG2367" t="s">
        <v>10062</v>
      </c>
      <c r="AH2367" t="s">
        <v>12391</v>
      </c>
      <c r="AI2367" t="s">
        <v>845</v>
      </c>
      <c r="AK2367" t="s">
        <v>12392</v>
      </c>
      <c r="AL2367" t="s">
        <v>9640</v>
      </c>
      <c r="AN2367" s="59" t="s">
        <v>12378</v>
      </c>
      <c r="BA2367" t="s">
        <v>5840</v>
      </c>
      <c r="BB2367" t="s">
        <v>68</v>
      </c>
      <c r="BY2367" t="s">
        <v>4805</v>
      </c>
      <c r="BZ2367" t="s">
        <v>14505</v>
      </c>
    </row>
    <row r="2368" spans="31:78" x14ac:dyDescent="0.25">
      <c r="AE2368" t="s">
        <v>81</v>
      </c>
      <c r="AF2368" t="s">
        <v>81</v>
      </c>
      <c r="AG2368" t="s">
        <v>81</v>
      </c>
      <c r="AH2368" t="s">
        <v>81</v>
      </c>
      <c r="AI2368" t="s">
        <v>845</v>
      </c>
      <c r="AK2368" t="s">
        <v>81</v>
      </c>
      <c r="AL2368" t="s">
        <v>9640</v>
      </c>
      <c r="AN2368" s="59" t="s">
        <v>12378</v>
      </c>
      <c r="BA2368" t="s">
        <v>5841</v>
      </c>
      <c r="BB2368" t="s">
        <v>68</v>
      </c>
      <c r="BY2368" t="s">
        <v>2438</v>
      </c>
      <c r="BZ2368" t="s">
        <v>14506</v>
      </c>
    </row>
    <row r="2369" spans="31:78" x14ac:dyDescent="0.25">
      <c r="AE2369" t="s">
        <v>81</v>
      </c>
      <c r="AF2369" t="s">
        <v>81</v>
      </c>
      <c r="AG2369" t="s">
        <v>81</v>
      </c>
      <c r="AH2369" t="s">
        <v>81</v>
      </c>
      <c r="AI2369" t="s">
        <v>845</v>
      </c>
      <c r="AK2369" t="s">
        <v>81</v>
      </c>
      <c r="AL2369" t="s">
        <v>9640</v>
      </c>
      <c r="AN2369" s="59" t="s">
        <v>12378</v>
      </c>
      <c r="BA2369" t="s">
        <v>5842</v>
      </c>
      <c r="BB2369" t="s">
        <v>68</v>
      </c>
      <c r="BY2369" t="s">
        <v>3679</v>
      </c>
      <c r="BZ2369" t="s">
        <v>14506</v>
      </c>
    </row>
    <row r="2370" spans="31:78" x14ac:dyDescent="0.25">
      <c r="AE2370" t="s">
        <v>81</v>
      </c>
      <c r="AF2370" t="s">
        <v>81</v>
      </c>
      <c r="AG2370" t="s">
        <v>81</v>
      </c>
      <c r="AH2370" t="s">
        <v>81</v>
      </c>
      <c r="AI2370" t="s">
        <v>845</v>
      </c>
      <c r="AK2370" t="s">
        <v>81</v>
      </c>
      <c r="AL2370" t="s">
        <v>9640</v>
      </c>
      <c r="AN2370" s="59" t="s">
        <v>12378</v>
      </c>
      <c r="BA2370" t="s">
        <v>5843</v>
      </c>
      <c r="BB2370" t="s">
        <v>68</v>
      </c>
      <c r="BY2370" t="s">
        <v>4876</v>
      </c>
      <c r="BZ2370" t="s">
        <v>14505</v>
      </c>
    </row>
    <row r="2371" spans="31:78" x14ac:dyDescent="0.25">
      <c r="AE2371" t="s">
        <v>81</v>
      </c>
      <c r="AF2371" t="s">
        <v>81</v>
      </c>
      <c r="AG2371" t="s">
        <v>81</v>
      </c>
      <c r="AH2371" t="s">
        <v>81</v>
      </c>
      <c r="AI2371" t="s">
        <v>845</v>
      </c>
      <c r="AK2371" t="s">
        <v>81</v>
      </c>
      <c r="AL2371" t="s">
        <v>9640</v>
      </c>
      <c r="AN2371" s="59" t="s">
        <v>12378</v>
      </c>
      <c r="BA2371" t="s">
        <v>5844</v>
      </c>
      <c r="BB2371" t="s">
        <v>68</v>
      </c>
      <c r="BY2371" t="s">
        <v>4834</v>
      </c>
      <c r="BZ2371" t="s">
        <v>14506</v>
      </c>
    </row>
    <row r="2372" spans="31:78" x14ac:dyDescent="0.25">
      <c r="AE2372" t="s">
        <v>81</v>
      </c>
      <c r="AF2372" t="s">
        <v>81</v>
      </c>
      <c r="AG2372" t="s">
        <v>81</v>
      </c>
      <c r="AH2372" t="s">
        <v>81</v>
      </c>
      <c r="AI2372" t="s">
        <v>845</v>
      </c>
      <c r="AK2372" t="s">
        <v>81</v>
      </c>
      <c r="AL2372" t="s">
        <v>9640</v>
      </c>
      <c r="AN2372" s="59" t="s">
        <v>12378</v>
      </c>
      <c r="BA2372" t="s">
        <v>5845</v>
      </c>
      <c r="BB2372" t="s">
        <v>68</v>
      </c>
      <c r="BY2372" t="s">
        <v>2802</v>
      </c>
      <c r="BZ2372" t="s">
        <v>14506</v>
      </c>
    </row>
    <row r="2373" spans="31:78" x14ac:dyDescent="0.25">
      <c r="AE2373" t="s">
        <v>81</v>
      </c>
      <c r="AF2373" t="s">
        <v>81</v>
      </c>
      <c r="AG2373" t="s">
        <v>81</v>
      </c>
      <c r="AH2373" t="s">
        <v>81</v>
      </c>
      <c r="AI2373" t="s">
        <v>845</v>
      </c>
      <c r="AK2373" t="s">
        <v>81</v>
      </c>
      <c r="AL2373" t="s">
        <v>9640</v>
      </c>
      <c r="AN2373" s="59" t="s">
        <v>12378</v>
      </c>
      <c r="BA2373" t="s">
        <v>5846</v>
      </c>
      <c r="BB2373" t="s">
        <v>68</v>
      </c>
      <c r="BY2373" t="s">
        <v>2442</v>
      </c>
      <c r="BZ2373" t="s">
        <v>14506</v>
      </c>
    </row>
    <row r="2374" spans="31:78" x14ac:dyDescent="0.25">
      <c r="AE2374" t="s">
        <v>81</v>
      </c>
      <c r="AF2374" t="s">
        <v>81</v>
      </c>
      <c r="AG2374" t="s">
        <v>81</v>
      </c>
      <c r="AH2374" t="s">
        <v>81</v>
      </c>
      <c r="AI2374" t="s">
        <v>845</v>
      </c>
      <c r="AK2374" t="s">
        <v>81</v>
      </c>
      <c r="AL2374" t="s">
        <v>9640</v>
      </c>
      <c r="AN2374" s="59" t="s">
        <v>12378</v>
      </c>
      <c r="BA2374" t="s">
        <v>5847</v>
      </c>
      <c r="BB2374" t="s">
        <v>68</v>
      </c>
      <c r="BY2374" t="s">
        <v>4299</v>
      </c>
      <c r="BZ2374" t="s">
        <v>14505</v>
      </c>
    </row>
    <row r="2375" spans="31:78" x14ac:dyDescent="0.25">
      <c r="AE2375" t="s">
        <v>81</v>
      </c>
      <c r="AF2375" t="s">
        <v>81</v>
      </c>
      <c r="AG2375" t="s">
        <v>81</v>
      </c>
      <c r="AH2375" t="s">
        <v>81</v>
      </c>
      <c r="AI2375" t="s">
        <v>845</v>
      </c>
      <c r="AK2375" t="s">
        <v>81</v>
      </c>
      <c r="AL2375" t="s">
        <v>9640</v>
      </c>
      <c r="AN2375" s="59" t="s">
        <v>12378</v>
      </c>
      <c r="BA2375" t="s">
        <v>5848</v>
      </c>
      <c r="BB2375" t="s">
        <v>68</v>
      </c>
      <c r="BY2375" t="s">
        <v>4809</v>
      </c>
      <c r="BZ2375" t="s">
        <v>14505</v>
      </c>
    </row>
    <row r="2376" spans="31:78" x14ac:dyDescent="0.25">
      <c r="AE2376" t="s">
        <v>81</v>
      </c>
      <c r="AF2376" t="s">
        <v>81</v>
      </c>
      <c r="AG2376" t="s">
        <v>81</v>
      </c>
      <c r="AH2376" t="s">
        <v>81</v>
      </c>
      <c r="AI2376" t="s">
        <v>845</v>
      </c>
      <c r="AK2376" t="s">
        <v>81</v>
      </c>
      <c r="AL2376" t="s">
        <v>9640</v>
      </c>
      <c r="AN2376" s="59" t="s">
        <v>12378</v>
      </c>
      <c r="BA2376" t="s">
        <v>5849</v>
      </c>
      <c r="BB2376" t="s">
        <v>68</v>
      </c>
      <c r="BY2376" t="s">
        <v>4821</v>
      </c>
      <c r="BZ2376" t="s">
        <v>14505</v>
      </c>
    </row>
    <row r="2377" spans="31:78" x14ac:dyDescent="0.25">
      <c r="AE2377" t="s">
        <v>81</v>
      </c>
      <c r="AF2377" t="s">
        <v>81</v>
      </c>
      <c r="AG2377" t="s">
        <v>81</v>
      </c>
      <c r="AH2377" t="s">
        <v>81</v>
      </c>
      <c r="AI2377" t="s">
        <v>845</v>
      </c>
      <c r="AK2377" t="s">
        <v>81</v>
      </c>
      <c r="AL2377" t="s">
        <v>9640</v>
      </c>
      <c r="AN2377" s="59" t="s">
        <v>12378</v>
      </c>
      <c r="BA2377" t="s">
        <v>5850</v>
      </c>
      <c r="BB2377" t="s">
        <v>68</v>
      </c>
      <c r="BY2377" t="s">
        <v>13796</v>
      </c>
      <c r="BZ2377" t="s">
        <v>14505</v>
      </c>
    </row>
    <row r="2378" spans="31:78" x14ac:dyDescent="0.25">
      <c r="AE2378" t="s">
        <v>81</v>
      </c>
      <c r="AF2378" t="s">
        <v>81</v>
      </c>
      <c r="AG2378" t="s">
        <v>81</v>
      </c>
      <c r="AH2378" t="s">
        <v>81</v>
      </c>
      <c r="AI2378" t="s">
        <v>845</v>
      </c>
      <c r="AK2378" t="s">
        <v>81</v>
      </c>
      <c r="AL2378" t="s">
        <v>9640</v>
      </c>
      <c r="AN2378" s="59" t="s">
        <v>12378</v>
      </c>
      <c r="BA2378" t="s">
        <v>5851</v>
      </c>
      <c r="BB2378" t="s">
        <v>68</v>
      </c>
      <c r="BY2378" t="s">
        <v>4803</v>
      </c>
      <c r="BZ2378" t="s">
        <v>14505</v>
      </c>
    </row>
    <row r="2379" spans="31:78" x14ac:dyDescent="0.25">
      <c r="AE2379" t="s">
        <v>81</v>
      </c>
      <c r="AF2379" t="s">
        <v>81</v>
      </c>
      <c r="AG2379" t="s">
        <v>81</v>
      </c>
      <c r="AH2379" t="s">
        <v>81</v>
      </c>
      <c r="AI2379" t="s">
        <v>845</v>
      </c>
      <c r="AK2379" t="s">
        <v>81</v>
      </c>
      <c r="AL2379" t="s">
        <v>9640</v>
      </c>
      <c r="AN2379" s="59" t="s">
        <v>12378</v>
      </c>
      <c r="BA2379">
        <v>355311</v>
      </c>
      <c r="BB2379" t="s">
        <v>68</v>
      </c>
      <c r="BY2379" t="s">
        <v>4808</v>
      </c>
      <c r="BZ2379" t="s">
        <v>14505</v>
      </c>
    </row>
    <row r="2380" spans="31:78" x14ac:dyDescent="0.25">
      <c r="AE2380" t="s">
        <v>81</v>
      </c>
      <c r="AF2380" t="s">
        <v>81</v>
      </c>
      <c r="AG2380" t="s">
        <v>81</v>
      </c>
      <c r="AH2380" t="s">
        <v>81</v>
      </c>
      <c r="AI2380" t="s">
        <v>845</v>
      </c>
      <c r="AK2380" t="s">
        <v>81</v>
      </c>
      <c r="AL2380" t="s">
        <v>9640</v>
      </c>
      <c r="AN2380" s="59" t="s">
        <v>12378</v>
      </c>
      <c r="BA2380">
        <v>355310</v>
      </c>
      <c r="BB2380" t="s">
        <v>68</v>
      </c>
      <c r="BY2380" t="s">
        <v>4830</v>
      </c>
      <c r="BZ2380" t="s">
        <v>14505</v>
      </c>
    </row>
    <row r="2381" spans="31:78" x14ac:dyDescent="0.25">
      <c r="AE2381" t="s">
        <v>81</v>
      </c>
      <c r="AF2381" t="s">
        <v>81</v>
      </c>
      <c r="AG2381" t="s">
        <v>81</v>
      </c>
      <c r="AH2381" t="s">
        <v>81</v>
      </c>
      <c r="AI2381" t="s">
        <v>845</v>
      </c>
      <c r="AK2381" t="s">
        <v>81</v>
      </c>
      <c r="AL2381" t="s">
        <v>9640</v>
      </c>
      <c r="AN2381" s="59" t="s">
        <v>12378</v>
      </c>
      <c r="BA2381">
        <v>355309</v>
      </c>
      <c r="BB2381" t="s">
        <v>68</v>
      </c>
      <c r="BY2381" t="s">
        <v>4828</v>
      </c>
      <c r="BZ2381" t="s">
        <v>14505</v>
      </c>
    </row>
    <row r="2382" spans="31:78" x14ac:dyDescent="0.25">
      <c r="AE2382" t="s">
        <v>1975</v>
      </c>
      <c r="AF2382" t="s">
        <v>86</v>
      </c>
      <c r="AG2382" t="s">
        <v>87</v>
      </c>
      <c r="AH2382" t="s">
        <v>2228</v>
      </c>
      <c r="AI2382" t="s">
        <v>845</v>
      </c>
      <c r="AK2382" t="s">
        <v>2229</v>
      </c>
      <c r="AL2382" t="s">
        <v>9640</v>
      </c>
      <c r="AN2382" s="59" t="s">
        <v>12393</v>
      </c>
      <c r="BA2382" t="s">
        <v>5852</v>
      </c>
      <c r="BB2382" t="s">
        <v>5853</v>
      </c>
      <c r="BY2382" t="s">
        <v>4825</v>
      </c>
      <c r="BZ2382" t="s">
        <v>14505</v>
      </c>
    </row>
    <row r="2383" spans="31:78" x14ac:dyDescent="0.25">
      <c r="AE2383" t="s">
        <v>81</v>
      </c>
      <c r="AF2383" t="s">
        <v>92</v>
      </c>
      <c r="AG2383" t="s">
        <v>93</v>
      </c>
      <c r="AH2383" t="s">
        <v>12394</v>
      </c>
      <c r="AI2383" t="s">
        <v>845</v>
      </c>
      <c r="AK2383" t="s">
        <v>12395</v>
      </c>
      <c r="AL2383" t="s">
        <v>9640</v>
      </c>
      <c r="AN2383" s="59" t="s">
        <v>12393</v>
      </c>
      <c r="BA2383" t="s">
        <v>5854</v>
      </c>
      <c r="BB2383" t="s">
        <v>5853</v>
      </c>
      <c r="BY2383" t="s">
        <v>4792</v>
      </c>
      <c r="BZ2383" t="s">
        <v>14505</v>
      </c>
    </row>
    <row r="2384" spans="31:78" x14ac:dyDescent="0.25">
      <c r="AE2384" t="s">
        <v>81</v>
      </c>
      <c r="AF2384" t="s">
        <v>96</v>
      </c>
      <c r="AG2384" t="s">
        <v>97</v>
      </c>
      <c r="AH2384" t="s">
        <v>12396</v>
      </c>
      <c r="AI2384" t="s">
        <v>845</v>
      </c>
      <c r="AK2384" t="s">
        <v>12397</v>
      </c>
      <c r="AL2384" t="s">
        <v>9640</v>
      </c>
      <c r="AN2384" s="59" t="s">
        <v>12393</v>
      </c>
      <c r="BA2384" t="s">
        <v>5855</v>
      </c>
      <c r="BB2384" t="s">
        <v>5853</v>
      </c>
      <c r="BY2384" t="s">
        <v>6921</v>
      </c>
      <c r="BZ2384" t="s">
        <v>14505</v>
      </c>
    </row>
    <row r="2385" spans="31:78" x14ac:dyDescent="0.25">
      <c r="AE2385" t="s">
        <v>81</v>
      </c>
      <c r="AF2385" t="s">
        <v>100</v>
      </c>
      <c r="AG2385" t="s">
        <v>101</v>
      </c>
      <c r="AH2385" t="s">
        <v>12398</v>
      </c>
      <c r="AI2385" t="s">
        <v>845</v>
      </c>
      <c r="AK2385" t="s">
        <v>12399</v>
      </c>
      <c r="AL2385" t="s">
        <v>9640</v>
      </c>
      <c r="AN2385" s="59" t="s">
        <v>12393</v>
      </c>
      <c r="BA2385" t="s">
        <v>5856</v>
      </c>
      <c r="BB2385" t="s">
        <v>5853</v>
      </c>
      <c r="BY2385" t="s">
        <v>6977</v>
      </c>
      <c r="BZ2385" t="s">
        <v>14505</v>
      </c>
    </row>
    <row r="2386" spans="31:78" x14ac:dyDescent="0.25">
      <c r="AE2386" t="s">
        <v>81</v>
      </c>
      <c r="AF2386" t="s">
        <v>104</v>
      </c>
      <c r="AG2386" t="s">
        <v>105</v>
      </c>
      <c r="AH2386" t="s">
        <v>12400</v>
      </c>
      <c r="AI2386" t="s">
        <v>845</v>
      </c>
      <c r="AK2386" t="s">
        <v>12401</v>
      </c>
      <c r="AL2386" t="s">
        <v>9640</v>
      </c>
      <c r="AN2386" s="59" t="s">
        <v>12393</v>
      </c>
      <c r="BA2386" t="s">
        <v>5857</v>
      </c>
      <c r="BB2386" t="s">
        <v>5853</v>
      </c>
      <c r="BY2386" t="s">
        <v>6930</v>
      </c>
      <c r="BZ2386" t="s">
        <v>14505</v>
      </c>
    </row>
    <row r="2387" spans="31:78" x14ac:dyDescent="0.25">
      <c r="AE2387" t="s">
        <v>81</v>
      </c>
      <c r="AF2387" t="s">
        <v>108</v>
      </c>
      <c r="AG2387" t="s">
        <v>109</v>
      </c>
      <c r="AH2387" t="s">
        <v>12402</v>
      </c>
      <c r="AI2387" t="s">
        <v>845</v>
      </c>
      <c r="AK2387" t="s">
        <v>12403</v>
      </c>
      <c r="AL2387" t="s">
        <v>9640</v>
      </c>
      <c r="AN2387" s="59" t="s">
        <v>12393</v>
      </c>
      <c r="BA2387">
        <v>247501</v>
      </c>
      <c r="BB2387" t="s">
        <v>5853</v>
      </c>
      <c r="BY2387" t="s">
        <v>6976</v>
      </c>
      <c r="BZ2387" t="s">
        <v>14505</v>
      </c>
    </row>
    <row r="2388" spans="31:78" x14ac:dyDescent="0.25">
      <c r="AE2388" t="s">
        <v>81</v>
      </c>
      <c r="AF2388" t="s">
        <v>10023</v>
      </c>
      <c r="AG2388" t="s">
        <v>4983</v>
      </c>
      <c r="AH2388" t="s">
        <v>12404</v>
      </c>
      <c r="AI2388" t="s">
        <v>845</v>
      </c>
      <c r="AK2388" t="s">
        <v>12405</v>
      </c>
      <c r="AL2388" t="s">
        <v>9640</v>
      </c>
      <c r="AN2388" s="59" t="s">
        <v>12393</v>
      </c>
      <c r="BA2388">
        <v>245328</v>
      </c>
      <c r="BB2388" t="s">
        <v>5853</v>
      </c>
      <c r="BY2388" t="s">
        <v>4549</v>
      </c>
      <c r="BZ2388" t="s">
        <v>14505</v>
      </c>
    </row>
    <row r="2389" spans="31:78" x14ac:dyDescent="0.25">
      <c r="AE2389" t="s">
        <v>81</v>
      </c>
      <c r="AF2389" t="s">
        <v>12406</v>
      </c>
      <c r="AG2389" t="s">
        <v>4995</v>
      </c>
      <c r="AH2389" t="s">
        <v>12407</v>
      </c>
      <c r="AI2389" t="s">
        <v>845</v>
      </c>
      <c r="AK2389" t="s">
        <v>12408</v>
      </c>
      <c r="AL2389" t="s">
        <v>9640</v>
      </c>
      <c r="AN2389" s="59" t="s">
        <v>12393</v>
      </c>
      <c r="BA2389">
        <v>245285</v>
      </c>
      <c r="BB2389" t="s">
        <v>5853</v>
      </c>
      <c r="BY2389" t="s">
        <v>4793</v>
      </c>
      <c r="BZ2389" t="s">
        <v>14505</v>
      </c>
    </row>
    <row r="2390" spans="31:78" x14ac:dyDescent="0.25">
      <c r="AE2390" t="s">
        <v>81</v>
      </c>
      <c r="AF2390" t="s">
        <v>81</v>
      </c>
      <c r="AG2390" t="s">
        <v>81</v>
      </c>
      <c r="AH2390" t="s">
        <v>81</v>
      </c>
      <c r="AI2390" t="s">
        <v>845</v>
      </c>
      <c r="AK2390" t="s">
        <v>81</v>
      </c>
      <c r="AL2390" t="s">
        <v>9640</v>
      </c>
      <c r="AN2390" s="59" t="s">
        <v>12393</v>
      </c>
      <c r="BA2390">
        <v>245284</v>
      </c>
      <c r="BB2390" t="s">
        <v>5853</v>
      </c>
      <c r="BY2390" t="s">
        <v>6935</v>
      </c>
      <c r="BZ2390" t="s">
        <v>14505</v>
      </c>
    </row>
    <row r="2391" spans="31:78" x14ac:dyDescent="0.25">
      <c r="AE2391" t="s">
        <v>81</v>
      </c>
      <c r="AF2391" t="s">
        <v>81</v>
      </c>
      <c r="AG2391" t="s">
        <v>81</v>
      </c>
      <c r="AH2391" t="s">
        <v>81</v>
      </c>
      <c r="AI2391" t="s">
        <v>845</v>
      </c>
      <c r="AK2391" t="s">
        <v>81</v>
      </c>
      <c r="AL2391" t="s">
        <v>9640</v>
      </c>
      <c r="AN2391" s="59" t="s">
        <v>12393</v>
      </c>
      <c r="BA2391">
        <v>245250</v>
      </c>
      <c r="BB2391" t="s">
        <v>5853</v>
      </c>
      <c r="BY2391" t="s">
        <v>4787</v>
      </c>
      <c r="BZ2391" t="s">
        <v>14505</v>
      </c>
    </row>
    <row r="2392" spans="31:78" x14ac:dyDescent="0.25">
      <c r="AE2392" t="s">
        <v>81</v>
      </c>
      <c r="AF2392" t="s">
        <v>81</v>
      </c>
      <c r="AG2392" t="s">
        <v>81</v>
      </c>
      <c r="AH2392" t="s">
        <v>81</v>
      </c>
      <c r="AI2392" t="s">
        <v>845</v>
      </c>
      <c r="AK2392" t="s">
        <v>81</v>
      </c>
      <c r="AL2392" t="s">
        <v>9640</v>
      </c>
      <c r="AN2392" s="59" t="s">
        <v>12393</v>
      </c>
      <c r="BA2392">
        <v>245249</v>
      </c>
      <c r="BB2392" t="s">
        <v>5853</v>
      </c>
      <c r="BY2392" t="s">
        <v>2839</v>
      </c>
      <c r="BZ2392" t="s">
        <v>14506</v>
      </c>
    </row>
    <row r="2393" spans="31:78" x14ac:dyDescent="0.25">
      <c r="AE2393" t="s">
        <v>81</v>
      </c>
      <c r="AF2393" t="s">
        <v>81</v>
      </c>
      <c r="AG2393" t="s">
        <v>81</v>
      </c>
      <c r="AH2393" t="s">
        <v>81</v>
      </c>
      <c r="AI2393" t="s">
        <v>845</v>
      </c>
      <c r="AK2393" t="s">
        <v>81</v>
      </c>
      <c r="AL2393" t="s">
        <v>9640</v>
      </c>
      <c r="AN2393" s="59" t="s">
        <v>12393</v>
      </c>
      <c r="BA2393">
        <v>245216</v>
      </c>
      <c r="BB2393" t="s">
        <v>5853</v>
      </c>
      <c r="BY2393" t="s">
        <v>6975</v>
      </c>
      <c r="BZ2393" t="s">
        <v>14505</v>
      </c>
    </row>
    <row r="2394" spans="31:78" x14ac:dyDescent="0.25">
      <c r="AE2394" t="s">
        <v>81</v>
      </c>
      <c r="AF2394" t="s">
        <v>81</v>
      </c>
      <c r="AG2394" t="s">
        <v>81</v>
      </c>
      <c r="AH2394" t="s">
        <v>81</v>
      </c>
      <c r="AI2394" t="s">
        <v>845</v>
      </c>
      <c r="AK2394" t="s">
        <v>81</v>
      </c>
      <c r="AL2394" t="s">
        <v>9640</v>
      </c>
      <c r="AN2394" s="59" t="s">
        <v>12393</v>
      </c>
      <c r="BA2394">
        <v>245215</v>
      </c>
      <c r="BB2394" t="s">
        <v>5853</v>
      </c>
      <c r="BY2394" t="s">
        <v>4802</v>
      </c>
      <c r="BZ2394" t="s">
        <v>14505</v>
      </c>
    </row>
    <row r="2395" spans="31:78" x14ac:dyDescent="0.25">
      <c r="AE2395" t="s">
        <v>81</v>
      </c>
      <c r="AF2395" t="s">
        <v>81</v>
      </c>
      <c r="AG2395" t="s">
        <v>81</v>
      </c>
      <c r="AH2395" t="s">
        <v>81</v>
      </c>
      <c r="AI2395" t="s">
        <v>845</v>
      </c>
      <c r="AK2395" t="s">
        <v>81</v>
      </c>
      <c r="AL2395" t="s">
        <v>9640</v>
      </c>
      <c r="AN2395" s="59" t="s">
        <v>12393</v>
      </c>
      <c r="BA2395">
        <v>245214</v>
      </c>
      <c r="BB2395" t="s">
        <v>5853</v>
      </c>
      <c r="BY2395" t="s">
        <v>4829</v>
      </c>
      <c r="BZ2395" t="s">
        <v>14505</v>
      </c>
    </row>
    <row r="2396" spans="31:78" x14ac:dyDescent="0.25">
      <c r="AE2396" t="s">
        <v>81</v>
      </c>
      <c r="AF2396" t="s">
        <v>81</v>
      </c>
      <c r="AG2396" t="s">
        <v>81</v>
      </c>
      <c r="AH2396" t="s">
        <v>81</v>
      </c>
      <c r="AI2396" t="s">
        <v>845</v>
      </c>
      <c r="AK2396" t="s">
        <v>81</v>
      </c>
      <c r="AL2396" t="s">
        <v>9640</v>
      </c>
      <c r="AN2396" s="59" t="s">
        <v>12393</v>
      </c>
      <c r="BA2396">
        <v>245213</v>
      </c>
      <c r="BB2396" t="s">
        <v>5853</v>
      </c>
      <c r="BY2396" t="s">
        <v>4936</v>
      </c>
      <c r="BZ2396" t="s">
        <v>14505</v>
      </c>
    </row>
    <row r="2397" spans="31:78" x14ac:dyDescent="0.25">
      <c r="AE2397" t="s">
        <v>81</v>
      </c>
      <c r="AF2397" t="s">
        <v>81</v>
      </c>
      <c r="AG2397" t="s">
        <v>81</v>
      </c>
      <c r="AH2397" t="s">
        <v>81</v>
      </c>
      <c r="AI2397" t="s">
        <v>845</v>
      </c>
      <c r="AK2397" t="s">
        <v>81</v>
      </c>
      <c r="AL2397" t="s">
        <v>9640</v>
      </c>
      <c r="AN2397" s="59" t="s">
        <v>12393</v>
      </c>
      <c r="BA2397">
        <v>245212</v>
      </c>
      <c r="BB2397" t="s">
        <v>5853</v>
      </c>
      <c r="BY2397" t="s">
        <v>4819</v>
      </c>
      <c r="BZ2397" t="s">
        <v>14505</v>
      </c>
    </row>
    <row r="2398" spans="31:78" x14ac:dyDescent="0.25">
      <c r="AE2398" t="s">
        <v>81</v>
      </c>
      <c r="AF2398" t="s">
        <v>81</v>
      </c>
      <c r="AG2398" t="s">
        <v>81</v>
      </c>
      <c r="AH2398" t="s">
        <v>81</v>
      </c>
      <c r="AI2398" t="s">
        <v>845</v>
      </c>
      <c r="AK2398" t="s">
        <v>81</v>
      </c>
      <c r="AL2398" t="s">
        <v>9640</v>
      </c>
      <c r="AN2398" s="59" t="s">
        <v>12393</v>
      </c>
      <c r="BA2398">
        <v>245211</v>
      </c>
      <c r="BB2398" t="s">
        <v>5853</v>
      </c>
      <c r="BY2398" t="s">
        <v>4820</v>
      </c>
      <c r="BZ2398" t="s">
        <v>14505</v>
      </c>
    </row>
    <row r="2399" spans="31:78" x14ac:dyDescent="0.25">
      <c r="AE2399" t="s">
        <v>81</v>
      </c>
      <c r="AF2399" t="s">
        <v>81</v>
      </c>
      <c r="AG2399" t="s">
        <v>81</v>
      </c>
      <c r="AH2399" t="s">
        <v>81</v>
      </c>
      <c r="AI2399" t="s">
        <v>845</v>
      </c>
      <c r="AK2399" t="s">
        <v>81</v>
      </c>
      <c r="AL2399" t="s">
        <v>9640</v>
      </c>
      <c r="AN2399" s="59" t="s">
        <v>12393</v>
      </c>
      <c r="BA2399">
        <v>245210</v>
      </c>
      <c r="BB2399" t="s">
        <v>5853</v>
      </c>
      <c r="BY2399" t="s">
        <v>6924</v>
      </c>
      <c r="BZ2399" t="s">
        <v>14505</v>
      </c>
    </row>
    <row r="2400" spans="31:78" x14ac:dyDescent="0.25">
      <c r="AE2400" t="s">
        <v>81</v>
      </c>
      <c r="AF2400" t="s">
        <v>81</v>
      </c>
      <c r="AG2400" t="s">
        <v>81</v>
      </c>
      <c r="AH2400" t="s">
        <v>81</v>
      </c>
      <c r="AI2400" t="s">
        <v>845</v>
      </c>
      <c r="AK2400" t="s">
        <v>81</v>
      </c>
      <c r="AL2400" t="s">
        <v>9640</v>
      </c>
      <c r="AN2400" s="59" t="s">
        <v>12393</v>
      </c>
      <c r="BA2400" t="s">
        <v>5858</v>
      </c>
      <c r="BB2400" t="s">
        <v>48</v>
      </c>
      <c r="BY2400" t="s">
        <v>4817</v>
      </c>
      <c r="BZ2400" t="s">
        <v>14505</v>
      </c>
    </row>
    <row r="2401" spans="31:78" x14ac:dyDescent="0.25">
      <c r="AE2401" t="s">
        <v>81</v>
      </c>
      <c r="AF2401" t="s">
        <v>81</v>
      </c>
      <c r="AG2401" t="s">
        <v>81</v>
      </c>
      <c r="AH2401" t="s">
        <v>81</v>
      </c>
      <c r="AI2401" t="s">
        <v>845</v>
      </c>
      <c r="AK2401" t="s">
        <v>81</v>
      </c>
      <c r="AL2401" t="s">
        <v>9640</v>
      </c>
      <c r="AN2401" s="59" t="s">
        <v>12393</v>
      </c>
      <c r="BA2401" t="s">
        <v>5859</v>
      </c>
      <c r="BB2401" t="s">
        <v>48</v>
      </c>
      <c r="BY2401" t="s">
        <v>6974</v>
      </c>
      <c r="BZ2401" t="s">
        <v>14505</v>
      </c>
    </row>
    <row r="2402" spans="31:78" x14ac:dyDescent="0.25">
      <c r="AE2402" t="s">
        <v>81</v>
      </c>
      <c r="AF2402" t="s">
        <v>81</v>
      </c>
      <c r="AG2402" t="s">
        <v>81</v>
      </c>
      <c r="AH2402" t="s">
        <v>81</v>
      </c>
      <c r="AI2402" t="s">
        <v>845</v>
      </c>
      <c r="AK2402" t="s">
        <v>81</v>
      </c>
      <c r="AL2402" t="s">
        <v>9640</v>
      </c>
      <c r="AN2402" s="59" t="s">
        <v>12393</v>
      </c>
      <c r="BA2402" t="s">
        <v>5860</v>
      </c>
      <c r="BB2402" t="s">
        <v>48</v>
      </c>
      <c r="BY2402" t="s">
        <v>4499</v>
      </c>
      <c r="BZ2402" t="s">
        <v>14505</v>
      </c>
    </row>
    <row r="2403" spans="31:78" x14ac:dyDescent="0.25">
      <c r="AE2403" t="s">
        <v>81</v>
      </c>
      <c r="AF2403" t="s">
        <v>81</v>
      </c>
      <c r="AG2403" t="s">
        <v>81</v>
      </c>
      <c r="AH2403" t="s">
        <v>81</v>
      </c>
      <c r="AI2403" t="s">
        <v>845</v>
      </c>
      <c r="AK2403" t="s">
        <v>81</v>
      </c>
      <c r="AL2403" t="s">
        <v>9640</v>
      </c>
      <c r="AN2403" s="59" t="s">
        <v>12393</v>
      </c>
      <c r="BA2403">
        <v>203889</v>
      </c>
      <c r="BB2403" t="s">
        <v>48</v>
      </c>
      <c r="BY2403" t="s">
        <v>4494</v>
      </c>
      <c r="BZ2403" t="s">
        <v>14505</v>
      </c>
    </row>
    <row r="2404" spans="31:78" x14ac:dyDescent="0.25">
      <c r="AE2404" t="s">
        <v>1996</v>
      </c>
      <c r="AF2404" t="s">
        <v>86</v>
      </c>
      <c r="AG2404" t="s">
        <v>87</v>
      </c>
      <c r="AH2404" t="s">
        <v>2230</v>
      </c>
      <c r="AI2404" t="s">
        <v>845</v>
      </c>
      <c r="AK2404" t="s">
        <v>2231</v>
      </c>
      <c r="AL2404" t="s">
        <v>9640</v>
      </c>
      <c r="AN2404" s="59" t="s">
        <v>12409</v>
      </c>
      <c r="BA2404" t="s">
        <v>5861</v>
      </c>
      <c r="BB2404" t="s">
        <v>48</v>
      </c>
      <c r="BY2404" t="s">
        <v>4531</v>
      </c>
      <c r="BZ2404" t="s">
        <v>14505</v>
      </c>
    </row>
    <row r="2405" spans="31:78" x14ac:dyDescent="0.25">
      <c r="AE2405" t="s">
        <v>81</v>
      </c>
      <c r="AF2405" t="s">
        <v>92</v>
      </c>
      <c r="AG2405" t="s">
        <v>93</v>
      </c>
      <c r="AH2405" t="s">
        <v>12410</v>
      </c>
      <c r="AI2405" t="s">
        <v>845</v>
      </c>
      <c r="AK2405" t="s">
        <v>12411</v>
      </c>
      <c r="AL2405" t="s">
        <v>9640</v>
      </c>
      <c r="AN2405" s="59" t="s">
        <v>12409</v>
      </c>
      <c r="BA2405" t="s">
        <v>5862</v>
      </c>
      <c r="BB2405" t="s">
        <v>48</v>
      </c>
      <c r="BY2405" t="s">
        <v>6973</v>
      </c>
      <c r="BZ2405" t="s">
        <v>14505</v>
      </c>
    </row>
    <row r="2406" spans="31:78" x14ac:dyDescent="0.25">
      <c r="AE2406" t="s">
        <v>81</v>
      </c>
      <c r="AF2406" t="s">
        <v>96</v>
      </c>
      <c r="AG2406" t="s">
        <v>97</v>
      </c>
      <c r="AH2406" t="s">
        <v>12412</v>
      </c>
      <c r="AI2406" t="s">
        <v>845</v>
      </c>
      <c r="AK2406" t="s">
        <v>12413</v>
      </c>
      <c r="AL2406" t="s">
        <v>9640</v>
      </c>
      <c r="AN2406" s="59" t="s">
        <v>12409</v>
      </c>
      <c r="BA2406" t="s">
        <v>5863</v>
      </c>
      <c r="BB2406" t="s">
        <v>48</v>
      </c>
      <c r="BY2406" t="s">
        <v>6925</v>
      </c>
      <c r="BZ2406" t="s">
        <v>14505</v>
      </c>
    </row>
    <row r="2407" spans="31:78" x14ac:dyDescent="0.25">
      <c r="AE2407" t="s">
        <v>81</v>
      </c>
      <c r="AF2407" t="s">
        <v>100</v>
      </c>
      <c r="AG2407" t="s">
        <v>101</v>
      </c>
      <c r="AH2407" t="s">
        <v>12414</v>
      </c>
      <c r="AI2407" t="s">
        <v>845</v>
      </c>
      <c r="AK2407" t="s">
        <v>12415</v>
      </c>
      <c r="AL2407" t="s">
        <v>9640</v>
      </c>
      <c r="AN2407" s="59" t="s">
        <v>12409</v>
      </c>
      <c r="BA2407" t="s">
        <v>5864</v>
      </c>
      <c r="BB2407" t="s">
        <v>48</v>
      </c>
      <c r="BY2407" t="s">
        <v>6972</v>
      </c>
      <c r="BZ2407" t="s">
        <v>14505</v>
      </c>
    </row>
    <row r="2408" spans="31:78" x14ac:dyDescent="0.25">
      <c r="AE2408" t="s">
        <v>81</v>
      </c>
      <c r="AF2408" t="s">
        <v>104</v>
      </c>
      <c r="AG2408" t="s">
        <v>105</v>
      </c>
      <c r="AH2408" t="s">
        <v>12416</v>
      </c>
      <c r="AI2408" t="s">
        <v>845</v>
      </c>
      <c r="AK2408" t="s">
        <v>12417</v>
      </c>
      <c r="AL2408" t="s">
        <v>9640</v>
      </c>
      <c r="AN2408" s="59" t="s">
        <v>12409</v>
      </c>
      <c r="BA2408" t="s">
        <v>5865</v>
      </c>
      <c r="BB2408" t="s">
        <v>48</v>
      </c>
      <c r="BY2408" t="s">
        <v>4498</v>
      </c>
      <c r="BZ2408" t="s">
        <v>14505</v>
      </c>
    </row>
    <row r="2409" spans="31:78" x14ac:dyDescent="0.25">
      <c r="AE2409" t="s">
        <v>81</v>
      </c>
      <c r="AF2409" t="s">
        <v>108</v>
      </c>
      <c r="AG2409" t="s">
        <v>109</v>
      </c>
      <c r="AH2409" t="s">
        <v>12418</v>
      </c>
      <c r="AI2409" t="s">
        <v>845</v>
      </c>
      <c r="AK2409" t="s">
        <v>12419</v>
      </c>
      <c r="AL2409" t="s">
        <v>9640</v>
      </c>
      <c r="AN2409" s="59" t="s">
        <v>12409</v>
      </c>
      <c r="BA2409" t="s">
        <v>5866</v>
      </c>
      <c r="BB2409" t="s">
        <v>48</v>
      </c>
      <c r="BY2409" t="s">
        <v>6971</v>
      </c>
      <c r="BZ2409" t="s">
        <v>14505</v>
      </c>
    </row>
    <row r="2410" spans="31:78" x14ac:dyDescent="0.25">
      <c r="AE2410" t="s">
        <v>81</v>
      </c>
      <c r="AF2410" t="s">
        <v>10077</v>
      </c>
      <c r="AG2410" t="s">
        <v>5065</v>
      </c>
      <c r="AH2410" t="s">
        <v>12420</v>
      </c>
      <c r="AI2410" t="s">
        <v>845</v>
      </c>
      <c r="AK2410" t="s">
        <v>12421</v>
      </c>
      <c r="AL2410" t="s">
        <v>9640</v>
      </c>
      <c r="AN2410" s="59" t="s">
        <v>12409</v>
      </c>
      <c r="BA2410" t="s">
        <v>5867</v>
      </c>
      <c r="BB2410" t="s">
        <v>48</v>
      </c>
      <c r="BY2410" t="s">
        <v>6954</v>
      </c>
      <c r="BZ2410" t="s">
        <v>14505</v>
      </c>
    </row>
    <row r="2411" spans="31:78" x14ac:dyDescent="0.25">
      <c r="AE2411" t="s">
        <v>81</v>
      </c>
      <c r="AF2411" t="s">
        <v>81</v>
      </c>
      <c r="AG2411" t="s">
        <v>81</v>
      </c>
      <c r="AH2411" t="s">
        <v>81</v>
      </c>
      <c r="AI2411" t="s">
        <v>845</v>
      </c>
      <c r="AK2411" t="s">
        <v>81</v>
      </c>
      <c r="AL2411" t="s">
        <v>9640</v>
      </c>
      <c r="AN2411" s="59" t="s">
        <v>12409</v>
      </c>
      <c r="BA2411" t="s">
        <v>5868</v>
      </c>
      <c r="BB2411" t="s">
        <v>48</v>
      </c>
      <c r="BY2411" t="s">
        <v>6953</v>
      </c>
      <c r="BZ2411" t="s">
        <v>14505</v>
      </c>
    </row>
    <row r="2412" spans="31:78" x14ac:dyDescent="0.25">
      <c r="AE2412" t="s">
        <v>81</v>
      </c>
      <c r="AF2412" t="s">
        <v>81</v>
      </c>
      <c r="AG2412" t="s">
        <v>81</v>
      </c>
      <c r="AH2412" t="s">
        <v>81</v>
      </c>
      <c r="AI2412" t="s">
        <v>845</v>
      </c>
      <c r="AK2412" t="s">
        <v>81</v>
      </c>
      <c r="AL2412" t="s">
        <v>9640</v>
      </c>
      <c r="AN2412" s="59" t="s">
        <v>12409</v>
      </c>
      <c r="BA2412">
        <v>83632</v>
      </c>
      <c r="BB2412" t="s">
        <v>48</v>
      </c>
      <c r="BY2412" t="s">
        <v>6923</v>
      </c>
      <c r="BZ2412" t="s">
        <v>14505</v>
      </c>
    </row>
    <row r="2413" spans="31:78" x14ac:dyDescent="0.25">
      <c r="AE2413" t="s">
        <v>81</v>
      </c>
      <c r="AF2413" t="s">
        <v>81</v>
      </c>
      <c r="AG2413" t="s">
        <v>81</v>
      </c>
      <c r="AH2413" t="s">
        <v>81</v>
      </c>
      <c r="AI2413" t="s">
        <v>845</v>
      </c>
      <c r="AK2413" t="s">
        <v>81</v>
      </c>
      <c r="AL2413" t="s">
        <v>9640</v>
      </c>
      <c r="AN2413" s="59" t="s">
        <v>12409</v>
      </c>
      <c r="BA2413" t="s">
        <v>5869</v>
      </c>
      <c r="BB2413" t="s">
        <v>48</v>
      </c>
      <c r="BY2413" t="s">
        <v>6970</v>
      </c>
      <c r="BZ2413" t="s">
        <v>14505</v>
      </c>
    </row>
    <row r="2414" spans="31:78" x14ac:dyDescent="0.25">
      <c r="AE2414" t="s">
        <v>81</v>
      </c>
      <c r="AF2414" t="s">
        <v>81</v>
      </c>
      <c r="AG2414" t="s">
        <v>81</v>
      </c>
      <c r="AH2414" t="s">
        <v>81</v>
      </c>
      <c r="AI2414" t="s">
        <v>845</v>
      </c>
      <c r="AK2414" t="s">
        <v>81</v>
      </c>
      <c r="AL2414" t="s">
        <v>9640</v>
      </c>
      <c r="AN2414" s="59" t="s">
        <v>12409</v>
      </c>
      <c r="BA2414" t="s">
        <v>5870</v>
      </c>
      <c r="BB2414" t="s">
        <v>48</v>
      </c>
      <c r="BY2414" t="s">
        <v>4491</v>
      </c>
      <c r="BZ2414" t="s">
        <v>14505</v>
      </c>
    </row>
    <row r="2415" spans="31:78" x14ac:dyDescent="0.25">
      <c r="AE2415" t="s">
        <v>81</v>
      </c>
      <c r="AF2415" t="s">
        <v>81</v>
      </c>
      <c r="AG2415" t="s">
        <v>81</v>
      </c>
      <c r="AH2415" t="s">
        <v>81</v>
      </c>
      <c r="AI2415" t="s">
        <v>845</v>
      </c>
      <c r="AK2415" t="s">
        <v>81</v>
      </c>
      <c r="AL2415" t="s">
        <v>9640</v>
      </c>
      <c r="AN2415" s="59" t="s">
        <v>12409</v>
      </c>
      <c r="BA2415" t="s">
        <v>5871</v>
      </c>
      <c r="BB2415" t="s">
        <v>48</v>
      </c>
      <c r="BY2415" t="s">
        <v>6965</v>
      </c>
      <c r="BZ2415" t="s">
        <v>14505</v>
      </c>
    </row>
    <row r="2416" spans="31:78" x14ac:dyDescent="0.25">
      <c r="AE2416" t="s">
        <v>81</v>
      </c>
      <c r="AF2416" t="s">
        <v>81</v>
      </c>
      <c r="AG2416" t="s">
        <v>81</v>
      </c>
      <c r="AH2416" t="s">
        <v>81</v>
      </c>
      <c r="AI2416" t="s">
        <v>845</v>
      </c>
      <c r="AK2416" t="s">
        <v>81</v>
      </c>
      <c r="AL2416" t="s">
        <v>9640</v>
      </c>
      <c r="AN2416" s="59" t="s">
        <v>12409</v>
      </c>
      <c r="BA2416" t="s">
        <v>5872</v>
      </c>
      <c r="BB2416" t="s">
        <v>48</v>
      </c>
      <c r="BY2416" t="s">
        <v>6969</v>
      </c>
      <c r="BZ2416" t="s">
        <v>14505</v>
      </c>
    </row>
    <row r="2417" spans="31:78" x14ac:dyDescent="0.25">
      <c r="AE2417" t="s">
        <v>2017</v>
      </c>
      <c r="AF2417" t="s">
        <v>86</v>
      </c>
      <c r="AG2417" t="s">
        <v>87</v>
      </c>
      <c r="AH2417" t="s">
        <v>2232</v>
      </c>
      <c r="AI2417" t="s">
        <v>845</v>
      </c>
      <c r="AK2417" t="s">
        <v>2233</v>
      </c>
      <c r="AL2417" t="s">
        <v>9640</v>
      </c>
      <c r="AN2417" s="59" t="s">
        <v>12422</v>
      </c>
      <c r="BA2417" t="s">
        <v>5873</v>
      </c>
      <c r="BB2417" t="s">
        <v>48</v>
      </c>
      <c r="BY2417" t="s">
        <v>6968</v>
      </c>
      <c r="BZ2417" t="s">
        <v>14505</v>
      </c>
    </row>
    <row r="2418" spans="31:78" x14ac:dyDescent="0.25">
      <c r="AE2418" t="s">
        <v>81</v>
      </c>
      <c r="AF2418" t="s">
        <v>92</v>
      </c>
      <c r="AG2418" t="s">
        <v>93</v>
      </c>
      <c r="AH2418" t="s">
        <v>2234</v>
      </c>
      <c r="AI2418" t="s">
        <v>845</v>
      </c>
      <c r="AK2418" t="s">
        <v>2235</v>
      </c>
      <c r="AL2418" t="s">
        <v>9640</v>
      </c>
      <c r="AN2418" s="59" t="s">
        <v>12422</v>
      </c>
      <c r="BA2418" t="s">
        <v>5874</v>
      </c>
      <c r="BB2418" t="s">
        <v>48</v>
      </c>
      <c r="BY2418" t="s">
        <v>13797</v>
      </c>
      <c r="BZ2418" t="s">
        <v>14505</v>
      </c>
    </row>
    <row r="2419" spans="31:78" x14ac:dyDescent="0.25">
      <c r="AE2419" t="s">
        <v>81</v>
      </c>
      <c r="AF2419" t="s">
        <v>96</v>
      </c>
      <c r="AG2419" t="s">
        <v>97</v>
      </c>
      <c r="AH2419" t="s">
        <v>2236</v>
      </c>
      <c r="AI2419" t="s">
        <v>845</v>
      </c>
      <c r="AK2419" t="s">
        <v>2237</v>
      </c>
      <c r="AL2419" t="s">
        <v>9640</v>
      </c>
      <c r="AN2419" s="59" t="s">
        <v>12422</v>
      </c>
      <c r="BA2419" t="s">
        <v>5875</v>
      </c>
      <c r="BB2419" t="s">
        <v>48</v>
      </c>
      <c r="BY2419" t="s">
        <v>6919</v>
      </c>
      <c r="BZ2419" t="s">
        <v>14505</v>
      </c>
    </row>
    <row r="2420" spans="31:78" x14ac:dyDescent="0.25">
      <c r="AE2420" t="s">
        <v>81</v>
      </c>
      <c r="AF2420" t="s">
        <v>100</v>
      </c>
      <c r="AG2420" t="s">
        <v>101</v>
      </c>
      <c r="AH2420" t="s">
        <v>2238</v>
      </c>
      <c r="AI2420" t="s">
        <v>845</v>
      </c>
      <c r="AK2420" t="s">
        <v>2239</v>
      </c>
      <c r="AL2420" t="s">
        <v>9640</v>
      </c>
      <c r="AN2420" s="59" t="s">
        <v>12422</v>
      </c>
      <c r="BA2420" t="s">
        <v>5876</v>
      </c>
      <c r="BB2420" t="s">
        <v>48</v>
      </c>
      <c r="BY2420" t="s">
        <v>6934</v>
      </c>
      <c r="BZ2420" t="s">
        <v>14505</v>
      </c>
    </row>
    <row r="2421" spans="31:78" x14ac:dyDescent="0.25">
      <c r="AE2421" t="s">
        <v>81</v>
      </c>
      <c r="AF2421" t="s">
        <v>104</v>
      </c>
      <c r="AG2421" t="s">
        <v>105</v>
      </c>
      <c r="AH2421" t="s">
        <v>2240</v>
      </c>
      <c r="AI2421" t="s">
        <v>845</v>
      </c>
      <c r="AK2421" t="s">
        <v>2241</v>
      </c>
      <c r="AL2421" t="s">
        <v>9640</v>
      </c>
      <c r="AN2421" s="59" t="s">
        <v>12422</v>
      </c>
      <c r="BA2421" t="s">
        <v>5877</v>
      </c>
      <c r="BB2421" t="s">
        <v>48</v>
      </c>
      <c r="BY2421" t="s">
        <v>6955</v>
      </c>
      <c r="BZ2421" t="s">
        <v>14505</v>
      </c>
    </row>
    <row r="2422" spans="31:78" x14ac:dyDescent="0.25">
      <c r="AE2422" t="s">
        <v>81</v>
      </c>
      <c r="AF2422" t="s">
        <v>108</v>
      </c>
      <c r="AG2422" t="s">
        <v>109</v>
      </c>
      <c r="AH2422" t="s">
        <v>2242</v>
      </c>
      <c r="AI2422" t="s">
        <v>845</v>
      </c>
      <c r="AK2422" t="s">
        <v>2243</v>
      </c>
      <c r="AL2422" t="s">
        <v>9640</v>
      </c>
      <c r="AN2422" s="59" t="s">
        <v>12422</v>
      </c>
      <c r="BA2422" t="s">
        <v>5878</v>
      </c>
      <c r="BB2422" t="s">
        <v>48</v>
      </c>
      <c r="BY2422" t="s">
        <v>6920</v>
      </c>
      <c r="BZ2422" t="s">
        <v>14505</v>
      </c>
    </row>
    <row r="2423" spans="31:78" x14ac:dyDescent="0.25">
      <c r="AE2423" t="s">
        <v>81</v>
      </c>
      <c r="AF2423" t="s">
        <v>81</v>
      </c>
      <c r="AG2423" t="s">
        <v>81</v>
      </c>
      <c r="AH2423" t="s">
        <v>81</v>
      </c>
      <c r="AI2423" t="s">
        <v>845</v>
      </c>
      <c r="AK2423" t="s">
        <v>81</v>
      </c>
      <c r="AL2423" t="s">
        <v>9640</v>
      </c>
      <c r="AN2423" s="59" t="s">
        <v>12422</v>
      </c>
      <c r="BA2423" t="s">
        <v>5879</v>
      </c>
      <c r="BB2423" t="s">
        <v>48</v>
      </c>
      <c r="BY2423" t="s">
        <v>6933</v>
      </c>
      <c r="BZ2423" t="s">
        <v>14505</v>
      </c>
    </row>
    <row r="2424" spans="31:78" x14ac:dyDescent="0.25">
      <c r="AE2424" t="s">
        <v>81</v>
      </c>
      <c r="AF2424" t="s">
        <v>81</v>
      </c>
      <c r="AG2424" t="s">
        <v>81</v>
      </c>
      <c r="AH2424" t="s">
        <v>81</v>
      </c>
      <c r="AI2424" t="s">
        <v>845</v>
      </c>
      <c r="AK2424" t="s">
        <v>81</v>
      </c>
      <c r="AL2424" t="s">
        <v>9640</v>
      </c>
      <c r="AN2424" s="59" t="s">
        <v>12422</v>
      </c>
      <c r="BA2424" t="s">
        <v>5880</v>
      </c>
      <c r="BB2424" t="s">
        <v>48</v>
      </c>
      <c r="BY2424" t="s">
        <v>6929</v>
      </c>
      <c r="BZ2424" t="s">
        <v>14505</v>
      </c>
    </row>
    <row r="2425" spans="31:78" x14ac:dyDescent="0.25">
      <c r="AE2425" t="s">
        <v>81</v>
      </c>
      <c r="AF2425" t="s">
        <v>81</v>
      </c>
      <c r="AG2425" t="s">
        <v>81</v>
      </c>
      <c r="AH2425" t="s">
        <v>81</v>
      </c>
      <c r="AI2425" t="s">
        <v>845</v>
      </c>
      <c r="AK2425" t="s">
        <v>81</v>
      </c>
      <c r="AL2425" t="s">
        <v>9640</v>
      </c>
      <c r="AN2425" s="59" t="s">
        <v>12422</v>
      </c>
      <c r="BA2425">
        <v>273707</v>
      </c>
      <c r="BB2425" t="s">
        <v>48</v>
      </c>
      <c r="BY2425" t="s">
        <v>3312</v>
      </c>
      <c r="BZ2425" t="s">
        <v>14506</v>
      </c>
    </row>
    <row r="2426" spans="31:78" x14ac:dyDescent="0.25">
      <c r="AE2426" t="s">
        <v>81</v>
      </c>
      <c r="AF2426" t="s">
        <v>81</v>
      </c>
      <c r="AG2426" t="s">
        <v>81</v>
      </c>
      <c r="AH2426" t="s">
        <v>81</v>
      </c>
      <c r="AI2426" t="s">
        <v>845</v>
      </c>
      <c r="AK2426" t="s">
        <v>81</v>
      </c>
      <c r="AL2426" t="s">
        <v>9640</v>
      </c>
      <c r="AN2426" s="59" t="s">
        <v>12422</v>
      </c>
      <c r="BA2426" t="s">
        <v>5881</v>
      </c>
      <c r="BB2426" t="s">
        <v>48</v>
      </c>
      <c r="BY2426" t="s">
        <v>2513</v>
      </c>
      <c r="BZ2426" t="s">
        <v>14506</v>
      </c>
    </row>
    <row r="2427" spans="31:78" x14ac:dyDescent="0.25">
      <c r="AE2427" t="s">
        <v>81</v>
      </c>
      <c r="AF2427" t="s">
        <v>81</v>
      </c>
      <c r="AG2427" t="s">
        <v>81</v>
      </c>
      <c r="AH2427" t="s">
        <v>81</v>
      </c>
      <c r="AI2427" t="s">
        <v>845</v>
      </c>
      <c r="AK2427" t="s">
        <v>81</v>
      </c>
      <c r="AL2427" t="s">
        <v>9640</v>
      </c>
      <c r="AN2427" s="59" t="s">
        <v>12422</v>
      </c>
      <c r="BA2427" t="s">
        <v>5882</v>
      </c>
      <c r="BB2427" t="s">
        <v>48</v>
      </c>
      <c r="BY2427" t="s">
        <v>2888</v>
      </c>
      <c r="BZ2427" t="s">
        <v>14506</v>
      </c>
    </row>
    <row r="2428" spans="31:78" x14ac:dyDescent="0.25">
      <c r="AE2428" t="s">
        <v>81</v>
      </c>
      <c r="AF2428" t="s">
        <v>81</v>
      </c>
      <c r="AG2428" t="s">
        <v>81</v>
      </c>
      <c r="AH2428" t="s">
        <v>81</v>
      </c>
      <c r="AI2428" t="s">
        <v>845</v>
      </c>
      <c r="AK2428" t="s">
        <v>81</v>
      </c>
      <c r="AL2428" t="s">
        <v>9640</v>
      </c>
      <c r="AN2428" s="59" t="s">
        <v>12422</v>
      </c>
      <c r="BA2428" t="s">
        <v>5883</v>
      </c>
      <c r="BB2428" t="s">
        <v>48</v>
      </c>
      <c r="BY2428" t="s">
        <v>2474</v>
      </c>
      <c r="BZ2428" t="s">
        <v>14506</v>
      </c>
    </row>
    <row r="2429" spans="31:78" x14ac:dyDescent="0.25">
      <c r="AE2429" t="s">
        <v>81</v>
      </c>
      <c r="AF2429" t="s">
        <v>81</v>
      </c>
      <c r="AG2429" t="s">
        <v>81</v>
      </c>
      <c r="AH2429" t="s">
        <v>81</v>
      </c>
      <c r="AI2429" t="s">
        <v>845</v>
      </c>
      <c r="AK2429" t="s">
        <v>81</v>
      </c>
      <c r="AL2429" t="s">
        <v>9640</v>
      </c>
      <c r="AN2429" s="59" t="s">
        <v>12422</v>
      </c>
      <c r="BA2429">
        <v>83633</v>
      </c>
      <c r="BB2429" t="s">
        <v>48</v>
      </c>
      <c r="BY2429" t="s">
        <v>13798</v>
      </c>
      <c r="BZ2429" t="s">
        <v>14505</v>
      </c>
    </row>
    <row r="2430" spans="31:78" x14ac:dyDescent="0.25">
      <c r="AE2430" t="s">
        <v>81</v>
      </c>
      <c r="AF2430" t="s">
        <v>81</v>
      </c>
      <c r="AG2430" t="s">
        <v>81</v>
      </c>
      <c r="AH2430" t="s">
        <v>81</v>
      </c>
      <c r="AI2430" t="s">
        <v>845</v>
      </c>
      <c r="AK2430" t="s">
        <v>81</v>
      </c>
      <c r="AL2430" t="s">
        <v>9640</v>
      </c>
      <c r="AN2430" s="59" t="s">
        <v>12422</v>
      </c>
      <c r="BA2430">
        <v>83633</v>
      </c>
      <c r="BB2430" t="s">
        <v>48</v>
      </c>
      <c r="BY2430" t="s">
        <v>3985</v>
      </c>
      <c r="BZ2430" t="s">
        <v>14505</v>
      </c>
    </row>
    <row r="2431" spans="31:78" x14ac:dyDescent="0.25">
      <c r="AE2431" t="s">
        <v>81</v>
      </c>
      <c r="AF2431" t="s">
        <v>81</v>
      </c>
      <c r="AG2431" t="s">
        <v>81</v>
      </c>
      <c r="AH2431" t="s">
        <v>81</v>
      </c>
      <c r="AI2431" t="s">
        <v>845</v>
      </c>
      <c r="AK2431" t="s">
        <v>81</v>
      </c>
      <c r="AL2431" t="s">
        <v>9640</v>
      </c>
      <c r="AN2431" s="59" t="s">
        <v>12422</v>
      </c>
      <c r="BA2431" t="s">
        <v>5884</v>
      </c>
      <c r="BB2431" t="s">
        <v>48</v>
      </c>
      <c r="BY2431" t="s">
        <v>6952</v>
      </c>
      <c r="BZ2431" t="s">
        <v>14505</v>
      </c>
    </row>
    <row r="2432" spans="31:78" x14ac:dyDescent="0.25">
      <c r="AE2432" t="s">
        <v>81</v>
      </c>
      <c r="AF2432" t="s">
        <v>81</v>
      </c>
      <c r="AG2432" t="s">
        <v>81</v>
      </c>
      <c r="AH2432" t="s">
        <v>81</v>
      </c>
      <c r="AI2432" t="s">
        <v>845</v>
      </c>
      <c r="AK2432" t="s">
        <v>81</v>
      </c>
      <c r="AL2432" t="s">
        <v>9640</v>
      </c>
      <c r="AN2432" s="59" t="s">
        <v>12422</v>
      </c>
      <c r="BA2432" t="s">
        <v>5885</v>
      </c>
      <c r="BB2432" t="s">
        <v>48</v>
      </c>
      <c r="BY2432" t="s">
        <v>6967</v>
      </c>
      <c r="BZ2432" t="s">
        <v>14505</v>
      </c>
    </row>
    <row r="2433" spans="31:78" x14ac:dyDescent="0.25">
      <c r="AE2433" t="s">
        <v>81</v>
      </c>
      <c r="AF2433" t="s">
        <v>81</v>
      </c>
      <c r="AG2433" t="s">
        <v>81</v>
      </c>
      <c r="AH2433" t="s">
        <v>81</v>
      </c>
      <c r="AI2433" t="s">
        <v>845</v>
      </c>
      <c r="AK2433" t="s">
        <v>81</v>
      </c>
      <c r="AL2433" t="s">
        <v>9640</v>
      </c>
      <c r="AN2433" s="59" t="s">
        <v>12422</v>
      </c>
      <c r="BA2433" t="s">
        <v>5886</v>
      </c>
      <c r="BB2433" t="s">
        <v>48</v>
      </c>
      <c r="BY2433" t="s">
        <v>3272</v>
      </c>
      <c r="BZ2433" t="s">
        <v>14505</v>
      </c>
    </row>
    <row r="2434" spans="31:78" x14ac:dyDescent="0.25">
      <c r="AE2434" t="s">
        <v>81</v>
      </c>
      <c r="AF2434" t="s">
        <v>81</v>
      </c>
      <c r="AG2434" t="s">
        <v>81</v>
      </c>
      <c r="AH2434" t="s">
        <v>81</v>
      </c>
      <c r="AI2434" t="s">
        <v>845</v>
      </c>
      <c r="AK2434" t="s">
        <v>81</v>
      </c>
      <c r="AL2434" t="s">
        <v>9640</v>
      </c>
      <c r="AN2434" s="59" t="s">
        <v>12422</v>
      </c>
      <c r="BA2434" t="s">
        <v>5887</v>
      </c>
      <c r="BB2434" t="s">
        <v>48</v>
      </c>
      <c r="BY2434" t="s">
        <v>2942</v>
      </c>
      <c r="BZ2434" t="s">
        <v>14505</v>
      </c>
    </row>
    <row r="2435" spans="31:78" x14ac:dyDescent="0.25">
      <c r="AE2435" t="s">
        <v>81</v>
      </c>
      <c r="AF2435" t="s">
        <v>81</v>
      </c>
      <c r="AG2435" t="s">
        <v>81</v>
      </c>
      <c r="AH2435" t="s">
        <v>81</v>
      </c>
      <c r="AI2435" t="s">
        <v>845</v>
      </c>
      <c r="AK2435" t="s">
        <v>81</v>
      </c>
      <c r="AL2435" t="s">
        <v>9640</v>
      </c>
      <c r="AN2435" s="59" t="s">
        <v>12422</v>
      </c>
      <c r="BA2435" t="s">
        <v>49</v>
      </c>
      <c r="BB2435" t="s">
        <v>48</v>
      </c>
      <c r="BY2435" t="s">
        <v>6951</v>
      </c>
      <c r="BZ2435" t="s">
        <v>14506</v>
      </c>
    </row>
    <row r="2436" spans="31:78" x14ac:dyDescent="0.25">
      <c r="AE2436" t="s">
        <v>81</v>
      </c>
      <c r="AF2436" t="s">
        <v>81</v>
      </c>
      <c r="AG2436" t="s">
        <v>81</v>
      </c>
      <c r="AH2436" t="s">
        <v>81</v>
      </c>
      <c r="AI2436" t="s">
        <v>845</v>
      </c>
      <c r="AK2436" t="s">
        <v>81</v>
      </c>
      <c r="AL2436" t="s">
        <v>9640</v>
      </c>
      <c r="AN2436" s="59" t="s">
        <v>12422</v>
      </c>
      <c r="BA2436" t="s">
        <v>5888</v>
      </c>
      <c r="BB2436" t="s">
        <v>48</v>
      </c>
      <c r="BY2436" t="s">
        <v>6950</v>
      </c>
      <c r="BZ2436" t="s">
        <v>14505</v>
      </c>
    </row>
    <row r="2437" spans="31:78" x14ac:dyDescent="0.25">
      <c r="AE2437" t="s">
        <v>81</v>
      </c>
      <c r="AF2437" t="s">
        <v>81</v>
      </c>
      <c r="AG2437" t="s">
        <v>81</v>
      </c>
      <c r="AH2437" t="s">
        <v>81</v>
      </c>
      <c r="AI2437" t="s">
        <v>845</v>
      </c>
      <c r="AK2437" t="s">
        <v>81</v>
      </c>
      <c r="AL2437" t="s">
        <v>9640</v>
      </c>
      <c r="AN2437" s="59" t="s">
        <v>12422</v>
      </c>
      <c r="BA2437" t="s">
        <v>5889</v>
      </c>
      <c r="BB2437" t="s">
        <v>48</v>
      </c>
      <c r="BY2437" t="s">
        <v>3386</v>
      </c>
      <c r="BZ2437" t="s">
        <v>14505</v>
      </c>
    </row>
    <row r="2438" spans="31:78" x14ac:dyDescent="0.25">
      <c r="AE2438" t="s">
        <v>81</v>
      </c>
      <c r="AF2438" t="s">
        <v>81</v>
      </c>
      <c r="AG2438" t="s">
        <v>81</v>
      </c>
      <c r="AH2438" t="s">
        <v>81</v>
      </c>
      <c r="AI2438" t="s">
        <v>845</v>
      </c>
      <c r="AK2438" t="s">
        <v>81</v>
      </c>
      <c r="AL2438" t="s">
        <v>9640</v>
      </c>
      <c r="AN2438" s="59" t="s">
        <v>12422</v>
      </c>
      <c r="BA2438" t="s">
        <v>5890</v>
      </c>
      <c r="BB2438" t="s">
        <v>48</v>
      </c>
      <c r="BY2438" t="s">
        <v>2979</v>
      </c>
      <c r="BZ2438" t="s">
        <v>14505</v>
      </c>
    </row>
    <row r="2439" spans="31:78" x14ac:dyDescent="0.25">
      <c r="AE2439" t="s">
        <v>81</v>
      </c>
      <c r="AF2439" t="s">
        <v>81</v>
      </c>
      <c r="AG2439" t="s">
        <v>81</v>
      </c>
      <c r="AH2439" t="s">
        <v>81</v>
      </c>
      <c r="AI2439" t="s">
        <v>845</v>
      </c>
      <c r="AK2439" t="s">
        <v>81</v>
      </c>
      <c r="AL2439" t="s">
        <v>9640</v>
      </c>
      <c r="AN2439" s="59" t="s">
        <v>12422</v>
      </c>
      <c r="BA2439" t="s">
        <v>5891</v>
      </c>
      <c r="BB2439" t="s">
        <v>48</v>
      </c>
      <c r="BY2439" t="s">
        <v>2847</v>
      </c>
      <c r="BZ2439" t="s">
        <v>14505</v>
      </c>
    </row>
    <row r="2440" spans="31:78" x14ac:dyDescent="0.25">
      <c r="AE2440" t="s">
        <v>81</v>
      </c>
      <c r="AF2440" t="s">
        <v>81</v>
      </c>
      <c r="AG2440" t="s">
        <v>81</v>
      </c>
      <c r="AH2440" t="s">
        <v>81</v>
      </c>
      <c r="AI2440" t="s">
        <v>845</v>
      </c>
      <c r="AK2440" t="s">
        <v>81</v>
      </c>
      <c r="AL2440" t="s">
        <v>9640</v>
      </c>
      <c r="AN2440" s="59" t="s">
        <v>12422</v>
      </c>
      <c r="BA2440">
        <v>155813</v>
      </c>
      <c r="BB2440" t="s">
        <v>48</v>
      </c>
      <c r="BY2440" t="s">
        <v>4816</v>
      </c>
      <c r="BZ2440" t="s">
        <v>14505</v>
      </c>
    </row>
    <row r="2441" spans="31:78" x14ac:dyDescent="0.25">
      <c r="AE2441" t="s">
        <v>81</v>
      </c>
      <c r="AF2441" t="s">
        <v>81</v>
      </c>
      <c r="AG2441" t="s">
        <v>81</v>
      </c>
      <c r="AH2441" t="s">
        <v>81</v>
      </c>
      <c r="AI2441" t="s">
        <v>845</v>
      </c>
      <c r="AK2441" t="s">
        <v>81</v>
      </c>
      <c r="AL2441" t="s">
        <v>9640</v>
      </c>
      <c r="AN2441" s="59" t="s">
        <v>12422</v>
      </c>
      <c r="BA2441">
        <v>155813</v>
      </c>
      <c r="BB2441" t="s">
        <v>48</v>
      </c>
      <c r="BY2441" t="s">
        <v>2466</v>
      </c>
      <c r="BZ2441" t="s">
        <v>14505</v>
      </c>
    </row>
    <row r="2442" spans="31:78" x14ac:dyDescent="0.25">
      <c r="AE2442" t="s">
        <v>81</v>
      </c>
      <c r="AF2442" t="s">
        <v>81</v>
      </c>
      <c r="AG2442" t="s">
        <v>81</v>
      </c>
      <c r="AH2442" t="s">
        <v>81</v>
      </c>
      <c r="AI2442" t="s">
        <v>845</v>
      </c>
      <c r="AK2442" t="s">
        <v>81</v>
      </c>
      <c r="AL2442" t="s">
        <v>9640</v>
      </c>
      <c r="AN2442" s="59" t="s">
        <v>12422</v>
      </c>
      <c r="BA2442">
        <v>155813</v>
      </c>
      <c r="BB2442" t="s">
        <v>48</v>
      </c>
      <c r="BY2442" t="s">
        <v>3004</v>
      </c>
      <c r="BZ2442" t="s">
        <v>14505</v>
      </c>
    </row>
    <row r="2443" spans="31:78" x14ac:dyDescent="0.25">
      <c r="AE2443" t="s">
        <v>81</v>
      </c>
      <c r="AF2443" t="s">
        <v>81</v>
      </c>
      <c r="AG2443" t="s">
        <v>81</v>
      </c>
      <c r="AH2443" t="s">
        <v>81</v>
      </c>
      <c r="AI2443" t="s">
        <v>845</v>
      </c>
      <c r="AK2443" t="s">
        <v>81</v>
      </c>
      <c r="AL2443" t="s">
        <v>9640</v>
      </c>
      <c r="AN2443" s="59" t="s">
        <v>12422</v>
      </c>
      <c r="BA2443" t="s">
        <v>5892</v>
      </c>
      <c r="BB2443" t="s">
        <v>48</v>
      </c>
      <c r="BY2443" t="s">
        <v>2450</v>
      </c>
      <c r="BZ2443" t="s">
        <v>14505</v>
      </c>
    </row>
    <row r="2444" spans="31:78" x14ac:dyDescent="0.25">
      <c r="AE2444" t="s">
        <v>81</v>
      </c>
      <c r="AF2444" t="s">
        <v>81</v>
      </c>
      <c r="AG2444" t="s">
        <v>81</v>
      </c>
      <c r="AH2444" t="s">
        <v>81</v>
      </c>
      <c r="AI2444" t="s">
        <v>845</v>
      </c>
      <c r="AK2444" t="s">
        <v>81</v>
      </c>
      <c r="AL2444" t="s">
        <v>9640</v>
      </c>
      <c r="AN2444" s="59" t="s">
        <v>12422</v>
      </c>
      <c r="BA2444">
        <v>155812</v>
      </c>
      <c r="BB2444" t="s">
        <v>48</v>
      </c>
      <c r="BY2444" t="s">
        <v>4933</v>
      </c>
      <c r="BZ2444" t="s">
        <v>14505</v>
      </c>
    </row>
    <row r="2445" spans="31:78" x14ac:dyDescent="0.25">
      <c r="AE2445" t="s">
        <v>2050</v>
      </c>
      <c r="AF2445" t="s">
        <v>86</v>
      </c>
      <c r="AG2445" t="s">
        <v>87</v>
      </c>
      <c r="AH2445" t="s">
        <v>2244</v>
      </c>
      <c r="AI2445" t="s">
        <v>845</v>
      </c>
      <c r="AK2445" t="s">
        <v>2245</v>
      </c>
      <c r="AL2445" t="s">
        <v>9640</v>
      </c>
      <c r="AN2445" s="59" t="s">
        <v>8333</v>
      </c>
      <c r="BA2445">
        <v>155812</v>
      </c>
      <c r="BB2445" t="s">
        <v>48</v>
      </c>
      <c r="BY2445" t="s">
        <v>4818</v>
      </c>
      <c r="BZ2445" t="s">
        <v>14505</v>
      </c>
    </row>
    <row r="2446" spans="31:78" x14ac:dyDescent="0.25">
      <c r="AE2446" t="s">
        <v>81</v>
      </c>
      <c r="AF2446" t="s">
        <v>92</v>
      </c>
      <c r="AG2446" t="s">
        <v>93</v>
      </c>
      <c r="AH2446" t="s">
        <v>2246</v>
      </c>
      <c r="AI2446" t="s">
        <v>845</v>
      </c>
      <c r="AK2446" t="s">
        <v>2247</v>
      </c>
      <c r="AL2446" t="s">
        <v>9640</v>
      </c>
      <c r="AN2446" s="59" t="s">
        <v>8333</v>
      </c>
      <c r="BA2446" t="s">
        <v>5893</v>
      </c>
      <c r="BB2446" t="s">
        <v>48</v>
      </c>
      <c r="BY2446" t="s">
        <v>2843</v>
      </c>
      <c r="BZ2446" t="s">
        <v>14505</v>
      </c>
    </row>
    <row r="2447" spans="31:78" x14ac:dyDescent="0.25">
      <c r="AE2447" t="s">
        <v>81</v>
      </c>
      <c r="AF2447" t="s">
        <v>96</v>
      </c>
      <c r="AG2447" t="s">
        <v>97</v>
      </c>
      <c r="AH2447" t="s">
        <v>2248</v>
      </c>
      <c r="AI2447" t="s">
        <v>845</v>
      </c>
      <c r="AK2447" t="s">
        <v>2249</v>
      </c>
      <c r="AL2447" t="s">
        <v>9640</v>
      </c>
      <c r="AN2447" s="59" t="s">
        <v>8333</v>
      </c>
      <c r="BA2447" t="s">
        <v>5894</v>
      </c>
      <c r="BB2447" t="s">
        <v>48</v>
      </c>
      <c r="BY2447" t="s">
        <v>2434</v>
      </c>
      <c r="BZ2447" t="s">
        <v>14505</v>
      </c>
    </row>
    <row r="2448" spans="31:78" x14ac:dyDescent="0.25">
      <c r="AE2448" t="s">
        <v>81</v>
      </c>
      <c r="AF2448" t="s">
        <v>100</v>
      </c>
      <c r="AG2448" t="s">
        <v>101</v>
      </c>
      <c r="AH2448" t="s">
        <v>2250</v>
      </c>
      <c r="AI2448" t="s">
        <v>845</v>
      </c>
      <c r="AK2448" t="s">
        <v>2251</v>
      </c>
      <c r="AL2448" t="s">
        <v>9640</v>
      </c>
      <c r="AN2448" s="59" t="s">
        <v>8333</v>
      </c>
      <c r="BA2448" t="s">
        <v>5895</v>
      </c>
      <c r="BB2448" t="s">
        <v>48</v>
      </c>
      <c r="BY2448" t="s">
        <v>4519</v>
      </c>
      <c r="BZ2448" t="s">
        <v>14505</v>
      </c>
    </row>
    <row r="2449" spans="31:78" x14ac:dyDescent="0.25">
      <c r="AE2449" t="s">
        <v>81</v>
      </c>
      <c r="AF2449" t="s">
        <v>104</v>
      </c>
      <c r="AG2449" t="s">
        <v>105</v>
      </c>
      <c r="AH2449" t="s">
        <v>2252</v>
      </c>
      <c r="AI2449" t="s">
        <v>845</v>
      </c>
      <c r="AK2449" t="s">
        <v>2253</v>
      </c>
      <c r="AL2449" t="s">
        <v>9640</v>
      </c>
      <c r="AN2449" s="59" t="s">
        <v>8333</v>
      </c>
      <c r="BA2449" t="s">
        <v>5896</v>
      </c>
      <c r="BB2449" t="s">
        <v>48</v>
      </c>
      <c r="BY2449" t="s">
        <v>2665</v>
      </c>
      <c r="BZ2449" t="s">
        <v>14505</v>
      </c>
    </row>
    <row r="2450" spans="31:78" x14ac:dyDescent="0.25">
      <c r="AE2450" t="s">
        <v>81</v>
      </c>
      <c r="AF2450" t="s">
        <v>108</v>
      </c>
      <c r="AG2450" t="s">
        <v>109</v>
      </c>
      <c r="AH2450" t="s">
        <v>2254</v>
      </c>
      <c r="AI2450" t="s">
        <v>845</v>
      </c>
      <c r="AK2450" t="s">
        <v>2255</v>
      </c>
      <c r="AL2450" t="s">
        <v>9640</v>
      </c>
      <c r="AN2450" s="59" t="s">
        <v>8333</v>
      </c>
      <c r="BA2450" t="s">
        <v>5897</v>
      </c>
      <c r="BB2450" t="s">
        <v>48</v>
      </c>
      <c r="BY2450" t="s">
        <v>3264</v>
      </c>
      <c r="BZ2450" t="s">
        <v>14505</v>
      </c>
    </row>
    <row r="2451" spans="31:78" x14ac:dyDescent="0.25">
      <c r="AE2451" t="s">
        <v>81</v>
      </c>
      <c r="AF2451" t="s">
        <v>2256</v>
      </c>
      <c r="AG2451" t="s">
        <v>2257</v>
      </c>
      <c r="AH2451" t="s">
        <v>2258</v>
      </c>
      <c r="AI2451" t="s">
        <v>845</v>
      </c>
      <c r="AK2451" t="s">
        <v>2259</v>
      </c>
      <c r="AL2451" t="s">
        <v>9640</v>
      </c>
      <c r="AN2451" s="59" t="s">
        <v>8333</v>
      </c>
      <c r="BA2451" t="s">
        <v>5898</v>
      </c>
      <c r="BB2451" t="s">
        <v>48</v>
      </c>
      <c r="BY2451" t="s">
        <v>3783</v>
      </c>
      <c r="BZ2451" t="s">
        <v>14505</v>
      </c>
    </row>
    <row r="2452" spans="31:78" x14ac:dyDescent="0.25">
      <c r="AE2452" t="s">
        <v>81</v>
      </c>
      <c r="AF2452" t="s">
        <v>2260</v>
      </c>
      <c r="AG2452" t="s">
        <v>2261</v>
      </c>
      <c r="AH2452" t="s">
        <v>2262</v>
      </c>
      <c r="AI2452" t="s">
        <v>845</v>
      </c>
      <c r="AK2452" t="s">
        <v>2263</v>
      </c>
      <c r="AL2452" t="s">
        <v>9640</v>
      </c>
      <c r="AN2452" s="59" t="s">
        <v>8333</v>
      </c>
      <c r="BA2452" t="s">
        <v>5899</v>
      </c>
      <c r="BB2452" t="s">
        <v>48</v>
      </c>
      <c r="BY2452" t="s">
        <v>2814</v>
      </c>
      <c r="BZ2452" t="s">
        <v>14505</v>
      </c>
    </row>
    <row r="2453" spans="31:78" x14ac:dyDescent="0.25">
      <c r="AE2453" t="s">
        <v>81</v>
      </c>
      <c r="AF2453" t="s">
        <v>444</v>
      </c>
      <c r="AG2453" t="s">
        <v>444</v>
      </c>
      <c r="AH2453" t="s">
        <v>2266</v>
      </c>
      <c r="AI2453" t="s">
        <v>845</v>
      </c>
      <c r="AK2453" t="s">
        <v>2267</v>
      </c>
      <c r="AL2453" t="s">
        <v>9640</v>
      </c>
      <c r="AN2453" s="59" t="s">
        <v>8333</v>
      </c>
      <c r="BA2453" t="s">
        <v>5900</v>
      </c>
      <c r="BB2453" t="s">
        <v>48</v>
      </c>
      <c r="BY2453" t="s">
        <v>3514</v>
      </c>
      <c r="BZ2453" t="s">
        <v>14506</v>
      </c>
    </row>
    <row r="2454" spans="31:78" x14ac:dyDescent="0.25">
      <c r="AE2454" t="s">
        <v>81</v>
      </c>
      <c r="AF2454" t="s">
        <v>2268</v>
      </c>
      <c r="AG2454" t="s">
        <v>2269</v>
      </c>
      <c r="AH2454" t="s">
        <v>2270</v>
      </c>
      <c r="AI2454" t="s">
        <v>845</v>
      </c>
      <c r="AK2454" t="s">
        <v>2271</v>
      </c>
      <c r="AL2454" t="s">
        <v>9640</v>
      </c>
      <c r="AN2454" s="59" t="s">
        <v>8333</v>
      </c>
      <c r="BA2454">
        <v>85610</v>
      </c>
      <c r="BB2454" t="s">
        <v>48</v>
      </c>
      <c r="BY2454" t="s">
        <v>2851</v>
      </c>
      <c r="BZ2454" t="s">
        <v>14505</v>
      </c>
    </row>
    <row r="2455" spans="31:78" x14ac:dyDescent="0.25">
      <c r="AE2455" t="s">
        <v>81</v>
      </c>
      <c r="AF2455" t="s">
        <v>2272</v>
      </c>
      <c r="AG2455" t="s">
        <v>2273</v>
      </c>
      <c r="AH2455" t="s">
        <v>2274</v>
      </c>
      <c r="AI2455" t="s">
        <v>845</v>
      </c>
      <c r="AK2455" t="s">
        <v>2275</v>
      </c>
      <c r="AL2455" t="s">
        <v>9640</v>
      </c>
      <c r="AN2455" s="59" t="s">
        <v>8333</v>
      </c>
      <c r="BA2455" t="s">
        <v>5901</v>
      </c>
      <c r="BB2455" t="s">
        <v>48</v>
      </c>
      <c r="BY2455" t="s">
        <v>4304</v>
      </c>
      <c r="BZ2455" t="s">
        <v>14505</v>
      </c>
    </row>
    <row r="2456" spans="31:78" x14ac:dyDescent="0.25">
      <c r="AE2456" t="s">
        <v>81</v>
      </c>
      <c r="AF2456" t="s">
        <v>2276</v>
      </c>
      <c r="AG2456" t="s">
        <v>2277</v>
      </c>
      <c r="AH2456" t="s">
        <v>2278</v>
      </c>
      <c r="AI2456" t="s">
        <v>845</v>
      </c>
      <c r="AK2456" t="s">
        <v>2279</v>
      </c>
      <c r="AL2456" t="s">
        <v>9640</v>
      </c>
      <c r="AN2456" s="59" t="s">
        <v>8333</v>
      </c>
      <c r="BA2456" t="s">
        <v>5902</v>
      </c>
      <c r="BB2456" t="s">
        <v>48</v>
      </c>
      <c r="BY2456" t="s">
        <v>2462</v>
      </c>
      <c r="BZ2456" t="s">
        <v>14505</v>
      </c>
    </row>
    <row r="2457" spans="31:78" x14ac:dyDescent="0.25">
      <c r="AE2457" t="s">
        <v>81</v>
      </c>
      <c r="AF2457" t="s">
        <v>2280</v>
      </c>
      <c r="AG2457" t="s">
        <v>2281</v>
      </c>
      <c r="AH2457" t="s">
        <v>2282</v>
      </c>
      <c r="AI2457" t="s">
        <v>845</v>
      </c>
      <c r="AK2457" t="s">
        <v>2283</v>
      </c>
      <c r="AL2457" t="s">
        <v>9640</v>
      </c>
      <c r="AN2457" s="59" t="s">
        <v>8333</v>
      </c>
      <c r="BA2457" t="s">
        <v>5903</v>
      </c>
      <c r="BB2457" t="s">
        <v>48</v>
      </c>
      <c r="BY2457" t="s">
        <v>3250</v>
      </c>
      <c r="BZ2457" t="s">
        <v>14505</v>
      </c>
    </row>
    <row r="2458" spans="31:78" x14ac:dyDescent="0.25">
      <c r="AE2458" t="s">
        <v>81</v>
      </c>
      <c r="AF2458" t="s">
        <v>8334</v>
      </c>
      <c r="AG2458" t="s">
        <v>8335</v>
      </c>
      <c r="AH2458" t="s">
        <v>8336</v>
      </c>
      <c r="AI2458" t="s">
        <v>845</v>
      </c>
      <c r="AK2458" t="s">
        <v>8337</v>
      </c>
      <c r="AL2458" t="s">
        <v>9640</v>
      </c>
      <c r="AN2458" s="59" t="s">
        <v>8333</v>
      </c>
      <c r="BA2458" t="s">
        <v>5904</v>
      </c>
      <c r="BB2458" t="s">
        <v>48</v>
      </c>
      <c r="BY2458" t="s">
        <v>2458</v>
      </c>
      <c r="BZ2458" t="s">
        <v>14505</v>
      </c>
    </row>
    <row r="2459" spans="31:78" x14ac:dyDescent="0.25">
      <c r="AE2459" t="s">
        <v>81</v>
      </c>
      <c r="AF2459" t="s">
        <v>8338</v>
      </c>
      <c r="AG2459" t="s">
        <v>6748</v>
      </c>
      <c r="AH2459" t="s">
        <v>8339</v>
      </c>
      <c r="AI2459" t="s">
        <v>845</v>
      </c>
      <c r="AK2459" t="s">
        <v>8340</v>
      </c>
      <c r="AL2459" t="s">
        <v>9640</v>
      </c>
      <c r="AN2459" s="59" t="s">
        <v>8333</v>
      </c>
      <c r="BA2459" t="s">
        <v>5905</v>
      </c>
      <c r="BB2459" t="s">
        <v>48</v>
      </c>
      <c r="BY2459" t="s">
        <v>4556</v>
      </c>
      <c r="BZ2459" t="s">
        <v>14505</v>
      </c>
    </row>
    <row r="2460" spans="31:78" x14ac:dyDescent="0.25">
      <c r="AE2460" t="s">
        <v>81</v>
      </c>
      <c r="AF2460" t="s">
        <v>8341</v>
      </c>
      <c r="AG2460" t="s">
        <v>6756</v>
      </c>
      <c r="AH2460" t="s">
        <v>8342</v>
      </c>
      <c r="AI2460" t="s">
        <v>845</v>
      </c>
      <c r="AK2460" t="s">
        <v>8343</v>
      </c>
      <c r="AL2460" t="s">
        <v>9640</v>
      </c>
      <c r="AN2460" s="59" t="s">
        <v>8333</v>
      </c>
      <c r="BA2460" t="s">
        <v>5906</v>
      </c>
      <c r="BB2460" t="s">
        <v>48</v>
      </c>
      <c r="BY2460" t="s">
        <v>2709</v>
      </c>
      <c r="BZ2460" t="s">
        <v>14505</v>
      </c>
    </row>
    <row r="2461" spans="31:78" x14ac:dyDescent="0.25">
      <c r="AE2461" t="s">
        <v>81</v>
      </c>
      <c r="AF2461" t="s">
        <v>8344</v>
      </c>
      <c r="AG2461" t="s">
        <v>2084</v>
      </c>
      <c r="AH2461" t="s">
        <v>8345</v>
      </c>
      <c r="AI2461" t="s">
        <v>845</v>
      </c>
      <c r="AK2461" t="s">
        <v>8346</v>
      </c>
      <c r="AL2461" t="s">
        <v>9640</v>
      </c>
      <c r="AN2461" s="59" t="s">
        <v>8333</v>
      </c>
      <c r="BA2461">
        <v>275290</v>
      </c>
      <c r="BB2461" t="s">
        <v>48</v>
      </c>
      <c r="BY2461" t="s">
        <v>3256</v>
      </c>
      <c r="BZ2461" t="s">
        <v>14505</v>
      </c>
    </row>
    <row r="2462" spans="31:78" x14ac:dyDescent="0.25">
      <c r="AE2462" t="s">
        <v>81</v>
      </c>
      <c r="AF2462" t="s">
        <v>8347</v>
      </c>
      <c r="AG2462" t="s">
        <v>4177</v>
      </c>
      <c r="AH2462" t="s">
        <v>8348</v>
      </c>
      <c r="AI2462" t="s">
        <v>845</v>
      </c>
      <c r="AK2462" t="s">
        <v>8349</v>
      </c>
      <c r="AL2462" t="s">
        <v>9640</v>
      </c>
      <c r="AN2462" s="59" t="s">
        <v>8333</v>
      </c>
      <c r="BA2462">
        <v>275290</v>
      </c>
      <c r="BB2462" t="s">
        <v>48</v>
      </c>
      <c r="BY2462" t="s">
        <v>3402</v>
      </c>
      <c r="BZ2462" t="s">
        <v>14505</v>
      </c>
    </row>
    <row r="2463" spans="31:78" x14ac:dyDescent="0.25">
      <c r="AE2463" t="s">
        <v>81</v>
      </c>
      <c r="AF2463" t="s">
        <v>8350</v>
      </c>
      <c r="AG2463" t="s">
        <v>4186</v>
      </c>
      <c r="AH2463" t="s">
        <v>8351</v>
      </c>
      <c r="AI2463" t="s">
        <v>845</v>
      </c>
      <c r="AK2463" t="s">
        <v>8352</v>
      </c>
      <c r="AL2463" t="s">
        <v>9640</v>
      </c>
      <c r="AN2463" s="59" t="s">
        <v>8333</v>
      </c>
      <c r="BA2463">
        <v>275289</v>
      </c>
      <c r="BB2463" t="s">
        <v>48</v>
      </c>
      <c r="BY2463" t="s">
        <v>3763</v>
      </c>
      <c r="BZ2463" t="s">
        <v>14505</v>
      </c>
    </row>
    <row r="2464" spans="31:78" x14ac:dyDescent="0.25">
      <c r="AE2464" t="s">
        <v>81</v>
      </c>
      <c r="AF2464" t="s">
        <v>9934</v>
      </c>
      <c r="AG2464" t="s">
        <v>6737</v>
      </c>
      <c r="AH2464" t="s">
        <v>12423</v>
      </c>
      <c r="AI2464" t="s">
        <v>845</v>
      </c>
      <c r="AK2464" t="s">
        <v>12424</v>
      </c>
      <c r="AL2464" t="s">
        <v>9640</v>
      </c>
      <c r="AN2464" s="59" t="s">
        <v>8333</v>
      </c>
      <c r="BA2464">
        <v>275243</v>
      </c>
      <c r="BB2464" t="s">
        <v>48</v>
      </c>
      <c r="BY2464" t="s">
        <v>3454</v>
      </c>
      <c r="BZ2464" t="s">
        <v>14505</v>
      </c>
    </row>
    <row r="2465" spans="31:78" x14ac:dyDescent="0.25">
      <c r="AE2465" t="s">
        <v>81</v>
      </c>
      <c r="AF2465" t="s">
        <v>12425</v>
      </c>
      <c r="AG2465" t="s">
        <v>4152</v>
      </c>
      <c r="AH2465" t="s">
        <v>12426</v>
      </c>
      <c r="AI2465" t="s">
        <v>845</v>
      </c>
      <c r="AK2465" t="s">
        <v>12427</v>
      </c>
      <c r="AL2465" t="s">
        <v>9640</v>
      </c>
      <c r="AN2465" s="59" t="s">
        <v>8333</v>
      </c>
      <c r="BA2465">
        <v>275243</v>
      </c>
      <c r="BB2465" t="s">
        <v>48</v>
      </c>
      <c r="BY2465" t="s">
        <v>3268</v>
      </c>
      <c r="BZ2465" t="s">
        <v>14505</v>
      </c>
    </row>
    <row r="2466" spans="31:78" x14ac:dyDescent="0.25">
      <c r="AE2466" t="s">
        <v>81</v>
      </c>
      <c r="AF2466" t="s">
        <v>10021</v>
      </c>
      <c r="AG2466" t="s">
        <v>6747</v>
      </c>
      <c r="AH2466" t="s">
        <v>12428</v>
      </c>
      <c r="AI2466" t="s">
        <v>845</v>
      </c>
      <c r="AK2466" t="s">
        <v>12429</v>
      </c>
      <c r="AL2466" t="s">
        <v>9640</v>
      </c>
      <c r="AN2466" s="59" t="s">
        <v>8333</v>
      </c>
      <c r="BA2466" t="s">
        <v>5907</v>
      </c>
      <c r="BB2466" t="s">
        <v>48</v>
      </c>
      <c r="BY2466" t="s">
        <v>3288</v>
      </c>
      <c r="BZ2466" t="s">
        <v>14506</v>
      </c>
    </row>
    <row r="2467" spans="31:78" x14ac:dyDescent="0.25">
      <c r="AE2467" t="s">
        <v>81</v>
      </c>
      <c r="AF2467" t="s">
        <v>81</v>
      </c>
      <c r="AG2467" t="s">
        <v>81</v>
      </c>
      <c r="AH2467" t="s">
        <v>81</v>
      </c>
      <c r="AI2467" t="s">
        <v>845</v>
      </c>
      <c r="AK2467" t="s">
        <v>81</v>
      </c>
      <c r="AL2467" t="s">
        <v>9640</v>
      </c>
      <c r="AN2467" s="59" t="s">
        <v>8333</v>
      </c>
      <c r="BA2467">
        <v>275244</v>
      </c>
      <c r="BB2467" t="s">
        <v>48</v>
      </c>
      <c r="BY2467" t="s">
        <v>2686</v>
      </c>
      <c r="BZ2467" t="s">
        <v>14505</v>
      </c>
    </row>
    <row r="2468" spans="31:78" x14ac:dyDescent="0.25">
      <c r="AE2468" t="s">
        <v>2095</v>
      </c>
      <c r="AF2468" t="s">
        <v>86</v>
      </c>
      <c r="AG2468" t="s">
        <v>87</v>
      </c>
      <c r="AH2468" t="s">
        <v>2284</v>
      </c>
      <c r="AI2468" t="s">
        <v>845</v>
      </c>
      <c r="AK2468" t="s">
        <v>2285</v>
      </c>
      <c r="AL2468" t="s">
        <v>9640</v>
      </c>
      <c r="AN2468" s="59" t="s">
        <v>8353</v>
      </c>
      <c r="BA2468">
        <v>271932</v>
      </c>
      <c r="BB2468" t="s">
        <v>48</v>
      </c>
      <c r="BY2468" t="s">
        <v>2682</v>
      </c>
      <c r="BZ2468" t="s">
        <v>14505</v>
      </c>
    </row>
    <row r="2469" spans="31:78" x14ac:dyDescent="0.25">
      <c r="AE2469" t="s">
        <v>81</v>
      </c>
      <c r="AF2469" t="s">
        <v>92</v>
      </c>
      <c r="AG2469" t="s">
        <v>93</v>
      </c>
      <c r="AH2469" t="s">
        <v>2286</v>
      </c>
      <c r="AI2469" t="s">
        <v>845</v>
      </c>
      <c r="AK2469" t="s">
        <v>2287</v>
      </c>
      <c r="AL2469" t="s">
        <v>9640</v>
      </c>
      <c r="AN2469" s="59" t="s">
        <v>8353</v>
      </c>
      <c r="BA2469">
        <v>271932</v>
      </c>
      <c r="BB2469" t="s">
        <v>48</v>
      </c>
      <c r="BY2469" t="s">
        <v>3747</v>
      </c>
      <c r="BZ2469" t="s">
        <v>14505</v>
      </c>
    </row>
    <row r="2470" spans="31:78" x14ac:dyDescent="0.25">
      <c r="AE2470" t="s">
        <v>81</v>
      </c>
      <c r="AF2470" t="s">
        <v>96</v>
      </c>
      <c r="AG2470" t="s">
        <v>97</v>
      </c>
      <c r="AH2470" t="s">
        <v>2288</v>
      </c>
      <c r="AI2470" t="s">
        <v>845</v>
      </c>
      <c r="AK2470" t="s">
        <v>2289</v>
      </c>
      <c r="AL2470" t="s">
        <v>9640</v>
      </c>
      <c r="AN2470" s="59" t="s">
        <v>8353</v>
      </c>
      <c r="BA2470" t="s">
        <v>5908</v>
      </c>
      <c r="BB2470" t="s">
        <v>48</v>
      </c>
      <c r="BY2470" t="s">
        <v>3751</v>
      </c>
      <c r="BZ2470" t="s">
        <v>14505</v>
      </c>
    </row>
    <row r="2471" spans="31:78" x14ac:dyDescent="0.25">
      <c r="AE2471" t="s">
        <v>81</v>
      </c>
      <c r="AF2471" t="s">
        <v>100</v>
      </c>
      <c r="AG2471" t="s">
        <v>101</v>
      </c>
      <c r="AH2471" t="s">
        <v>2290</v>
      </c>
      <c r="AI2471" t="s">
        <v>845</v>
      </c>
      <c r="AK2471" t="s">
        <v>2291</v>
      </c>
      <c r="AL2471" t="s">
        <v>9640</v>
      </c>
      <c r="AN2471" s="59" t="s">
        <v>8353</v>
      </c>
      <c r="BA2471">
        <v>285418</v>
      </c>
      <c r="BB2471" t="s">
        <v>48</v>
      </c>
      <c r="BY2471" t="s">
        <v>3608</v>
      </c>
      <c r="BZ2471" t="s">
        <v>14505</v>
      </c>
    </row>
    <row r="2472" spans="31:78" x14ac:dyDescent="0.25">
      <c r="AE2472" t="s">
        <v>81</v>
      </c>
      <c r="AF2472" t="s">
        <v>104</v>
      </c>
      <c r="AG2472" t="s">
        <v>105</v>
      </c>
      <c r="AH2472" t="s">
        <v>2292</v>
      </c>
      <c r="AI2472" t="s">
        <v>845</v>
      </c>
      <c r="AK2472" t="s">
        <v>2293</v>
      </c>
      <c r="AL2472" t="s">
        <v>9640</v>
      </c>
      <c r="AN2472" s="59" t="s">
        <v>8353</v>
      </c>
      <c r="BA2472" t="s">
        <v>5909</v>
      </c>
      <c r="BB2472" t="s">
        <v>48</v>
      </c>
      <c r="BY2472" t="s">
        <v>4822</v>
      </c>
      <c r="BZ2472" t="s">
        <v>14505</v>
      </c>
    </row>
    <row r="2473" spans="31:78" x14ac:dyDescent="0.25">
      <c r="AE2473" t="s">
        <v>81</v>
      </c>
      <c r="AF2473" t="s">
        <v>108</v>
      </c>
      <c r="AG2473" t="s">
        <v>109</v>
      </c>
      <c r="AH2473" t="s">
        <v>2294</v>
      </c>
      <c r="AI2473" t="s">
        <v>845</v>
      </c>
      <c r="AK2473" t="s">
        <v>2295</v>
      </c>
      <c r="AL2473" t="s">
        <v>9640</v>
      </c>
      <c r="AN2473" s="59" t="s">
        <v>8353</v>
      </c>
      <c r="BA2473" t="s">
        <v>5910</v>
      </c>
      <c r="BB2473" t="s">
        <v>48</v>
      </c>
      <c r="BY2473" t="s">
        <v>3755</v>
      </c>
      <c r="BZ2473" t="s">
        <v>14505</v>
      </c>
    </row>
    <row r="2474" spans="31:78" x14ac:dyDescent="0.25">
      <c r="AE2474" t="s">
        <v>81</v>
      </c>
      <c r="AF2474" t="s">
        <v>444</v>
      </c>
      <c r="AG2474" t="s">
        <v>444</v>
      </c>
      <c r="AH2474" t="s">
        <v>2298</v>
      </c>
      <c r="AI2474" t="s">
        <v>845</v>
      </c>
      <c r="AK2474" t="s">
        <v>2299</v>
      </c>
      <c r="AL2474" t="s">
        <v>9640</v>
      </c>
      <c r="AN2474" s="59" t="s">
        <v>8353</v>
      </c>
      <c r="BA2474" t="s">
        <v>5911</v>
      </c>
      <c r="BB2474" t="s">
        <v>48</v>
      </c>
      <c r="BY2474" t="s">
        <v>3966</v>
      </c>
      <c r="BZ2474" t="s">
        <v>14505</v>
      </c>
    </row>
    <row r="2475" spans="31:78" x14ac:dyDescent="0.25">
      <c r="AE2475" t="s">
        <v>81</v>
      </c>
      <c r="AF2475" t="s">
        <v>2300</v>
      </c>
      <c r="AG2475" t="s">
        <v>2301</v>
      </c>
      <c r="AH2475" t="s">
        <v>2302</v>
      </c>
      <c r="AI2475" t="s">
        <v>845</v>
      </c>
      <c r="AK2475" t="s">
        <v>2303</v>
      </c>
      <c r="AL2475" t="s">
        <v>9640</v>
      </c>
      <c r="AN2475" s="59" t="s">
        <v>8353</v>
      </c>
      <c r="BA2475" t="s">
        <v>5912</v>
      </c>
      <c r="BB2475" t="s">
        <v>48</v>
      </c>
      <c r="BY2475" t="s">
        <v>4833</v>
      </c>
      <c r="BZ2475" t="s">
        <v>14505</v>
      </c>
    </row>
    <row r="2476" spans="31:78" x14ac:dyDescent="0.25">
      <c r="AE2476" t="s">
        <v>81</v>
      </c>
      <c r="AF2476" t="s">
        <v>2304</v>
      </c>
      <c r="AG2476" t="s">
        <v>2305</v>
      </c>
      <c r="AH2476" t="s">
        <v>2306</v>
      </c>
      <c r="AI2476" t="s">
        <v>845</v>
      </c>
      <c r="AK2476" t="s">
        <v>2307</v>
      </c>
      <c r="AL2476" t="s">
        <v>9640</v>
      </c>
      <c r="AN2476" s="59" t="s">
        <v>8353</v>
      </c>
      <c r="BA2476" t="s">
        <v>5913</v>
      </c>
      <c r="BB2476" t="s">
        <v>48</v>
      </c>
      <c r="BY2476" t="s">
        <v>4914</v>
      </c>
      <c r="BZ2476" t="s">
        <v>14505</v>
      </c>
    </row>
    <row r="2477" spans="31:78" x14ac:dyDescent="0.25">
      <c r="AE2477" t="s">
        <v>81</v>
      </c>
      <c r="AF2477" t="s">
        <v>444</v>
      </c>
      <c r="AG2477" t="s">
        <v>444</v>
      </c>
      <c r="AH2477" t="s">
        <v>2310</v>
      </c>
      <c r="AI2477" t="s">
        <v>845</v>
      </c>
      <c r="AK2477" t="s">
        <v>2311</v>
      </c>
      <c r="AL2477" t="s">
        <v>9640</v>
      </c>
      <c r="AN2477" s="59" t="s">
        <v>8353</v>
      </c>
      <c r="BA2477">
        <v>85608</v>
      </c>
      <c r="BB2477" t="s">
        <v>48</v>
      </c>
      <c r="BY2477" t="s">
        <v>3800</v>
      </c>
      <c r="BZ2477" t="s">
        <v>14505</v>
      </c>
    </row>
    <row r="2478" spans="31:78" x14ac:dyDescent="0.25">
      <c r="AE2478" t="s">
        <v>81</v>
      </c>
      <c r="AF2478" t="s">
        <v>2312</v>
      </c>
      <c r="AG2478" t="s">
        <v>2313</v>
      </c>
      <c r="AH2478" t="s">
        <v>2314</v>
      </c>
      <c r="AI2478" t="s">
        <v>845</v>
      </c>
      <c r="AK2478" t="s">
        <v>2315</v>
      </c>
      <c r="AL2478" t="s">
        <v>9640</v>
      </c>
      <c r="AN2478" s="59" t="s">
        <v>8353</v>
      </c>
      <c r="BA2478">
        <v>85609</v>
      </c>
      <c r="BB2478" t="s">
        <v>48</v>
      </c>
      <c r="BY2478" t="s">
        <v>3230</v>
      </c>
      <c r="BZ2478" t="s">
        <v>14505</v>
      </c>
    </row>
    <row r="2479" spans="31:78" x14ac:dyDescent="0.25">
      <c r="AE2479" t="s">
        <v>81</v>
      </c>
      <c r="AF2479" t="s">
        <v>81</v>
      </c>
      <c r="AG2479" t="s">
        <v>81</v>
      </c>
      <c r="AH2479" t="s">
        <v>81</v>
      </c>
      <c r="AI2479" t="s">
        <v>845</v>
      </c>
      <c r="AK2479" t="s">
        <v>81</v>
      </c>
      <c r="AL2479" t="s">
        <v>9640</v>
      </c>
      <c r="AN2479" s="59" t="s">
        <v>8353</v>
      </c>
      <c r="BA2479" t="s">
        <v>5914</v>
      </c>
      <c r="BB2479" t="s">
        <v>48</v>
      </c>
      <c r="BY2479" t="s">
        <v>4913</v>
      </c>
      <c r="BZ2479" t="s">
        <v>14505</v>
      </c>
    </row>
    <row r="2480" spans="31:78" x14ac:dyDescent="0.25">
      <c r="AE2480" t="s">
        <v>81</v>
      </c>
      <c r="AF2480" t="s">
        <v>81</v>
      </c>
      <c r="AG2480" t="s">
        <v>81</v>
      </c>
      <c r="AH2480" t="s">
        <v>81</v>
      </c>
      <c r="AI2480" t="s">
        <v>845</v>
      </c>
      <c r="AK2480" t="s">
        <v>81</v>
      </c>
      <c r="AL2480" t="s">
        <v>9640</v>
      </c>
      <c r="AN2480" s="59" t="s">
        <v>8353</v>
      </c>
      <c r="BA2480" t="s">
        <v>5915</v>
      </c>
      <c r="BB2480" t="s">
        <v>48</v>
      </c>
      <c r="BY2480" t="s">
        <v>3390</v>
      </c>
      <c r="BZ2480" t="s">
        <v>14505</v>
      </c>
    </row>
    <row r="2481" spans="31:78" x14ac:dyDescent="0.25">
      <c r="AE2481" t="s">
        <v>81</v>
      </c>
      <c r="AF2481" t="s">
        <v>81</v>
      </c>
      <c r="AG2481" t="s">
        <v>81</v>
      </c>
      <c r="AH2481" t="s">
        <v>81</v>
      </c>
      <c r="AI2481" t="s">
        <v>845</v>
      </c>
      <c r="AK2481" t="s">
        <v>81</v>
      </c>
      <c r="AL2481" t="s">
        <v>9640</v>
      </c>
      <c r="AN2481" s="59" t="s">
        <v>8353</v>
      </c>
      <c r="BA2481" t="s">
        <v>5916</v>
      </c>
      <c r="BB2481" t="s">
        <v>48</v>
      </c>
      <c r="BY2481" t="s">
        <v>6964</v>
      </c>
      <c r="BZ2481" t="s">
        <v>14506</v>
      </c>
    </row>
    <row r="2482" spans="31:78" x14ac:dyDescent="0.25">
      <c r="AE2482" t="s">
        <v>81</v>
      </c>
      <c r="AF2482" t="s">
        <v>81</v>
      </c>
      <c r="AG2482" t="s">
        <v>81</v>
      </c>
      <c r="AH2482" t="s">
        <v>81</v>
      </c>
      <c r="AI2482" t="s">
        <v>845</v>
      </c>
      <c r="AK2482" t="s">
        <v>81</v>
      </c>
      <c r="AL2482" t="s">
        <v>9640</v>
      </c>
      <c r="AN2482" s="59" t="s">
        <v>8353</v>
      </c>
      <c r="BA2482" t="s">
        <v>5917</v>
      </c>
      <c r="BB2482" t="s">
        <v>48</v>
      </c>
      <c r="BY2482" t="s">
        <v>4555</v>
      </c>
      <c r="BZ2482" t="s">
        <v>14505</v>
      </c>
    </row>
    <row r="2483" spans="31:78" x14ac:dyDescent="0.25">
      <c r="AE2483" t="s">
        <v>81</v>
      </c>
      <c r="AF2483" t="s">
        <v>81</v>
      </c>
      <c r="AG2483" t="s">
        <v>81</v>
      </c>
      <c r="AH2483" t="s">
        <v>81</v>
      </c>
      <c r="AI2483" t="s">
        <v>845</v>
      </c>
      <c r="AK2483" t="s">
        <v>81</v>
      </c>
      <c r="AL2483" t="s">
        <v>9640</v>
      </c>
      <c r="AN2483" s="59" t="s">
        <v>8353</v>
      </c>
      <c r="BA2483" t="s">
        <v>5918</v>
      </c>
      <c r="BB2483" t="s">
        <v>48</v>
      </c>
      <c r="BY2483" t="s">
        <v>6949</v>
      </c>
      <c r="BZ2483" t="s">
        <v>14505</v>
      </c>
    </row>
    <row r="2484" spans="31:78" x14ac:dyDescent="0.25">
      <c r="AE2484" t="s">
        <v>81</v>
      </c>
      <c r="AF2484" t="s">
        <v>81</v>
      </c>
      <c r="AG2484" t="s">
        <v>81</v>
      </c>
      <c r="AH2484" t="s">
        <v>81</v>
      </c>
      <c r="AI2484" t="s">
        <v>845</v>
      </c>
      <c r="AK2484" t="s">
        <v>81</v>
      </c>
      <c r="AL2484" t="s">
        <v>9640</v>
      </c>
      <c r="AN2484" s="59" t="s">
        <v>8353</v>
      </c>
      <c r="BA2484" t="s">
        <v>5919</v>
      </c>
      <c r="BB2484" t="s">
        <v>48</v>
      </c>
      <c r="BY2484" t="s">
        <v>2806</v>
      </c>
      <c r="BZ2484" t="s">
        <v>14505</v>
      </c>
    </row>
    <row r="2485" spans="31:78" x14ac:dyDescent="0.25">
      <c r="AE2485" t="s">
        <v>81</v>
      </c>
      <c r="AF2485" t="s">
        <v>81</v>
      </c>
      <c r="AG2485" t="s">
        <v>81</v>
      </c>
      <c r="AH2485" t="s">
        <v>81</v>
      </c>
      <c r="AI2485" t="s">
        <v>845</v>
      </c>
      <c r="AK2485" t="s">
        <v>81</v>
      </c>
      <c r="AL2485" t="s">
        <v>9640</v>
      </c>
      <c r="AN2485" s="59" t="s">
        <v>8353</v>
      </c>
      <c r="BA2485" t="s">
        <v>5920</v>
      </c>
      <c r="BB2485" t="s">
        <v>48</v>
      </c>
      <c r="BY2485" t="s">
        <v>3611</v>
      </c>
      <c r="BZ2485" t="s">
        <v>14505</v>
      </c>
    </row>
    <row r="2486" spans="31:78" x14ac:dyDescent="0.25">
      <c r="AE2486" t="s">
        <v>81</v>
      </c>
      <c r="AF2486" t="s">
        <v>81</v>
      </c>
      <c r="AG2486" t="s">
        <v>81</v>
      </c>
      <c r="AH2486" t="s">
        <v>81</v>
      </c>
      <c r="AI2486" t="s">
        <v>845</v>
      </c>
      <c r="AK2486" t="s">
        <v>81</v>
      </c>
      <c r="AL2486" t="s">
        <v>9640</v>
      </c>
      <c r="AN2486" s="59" t="s">
        <v>8353</v>
      </c>
      <c r="BA2486" t="s">
        <v>5921</v>
      </c>
      <c r="BB2486" t="s">
        <v>48</v>
      </c>
      <c r="BY2486" t="s">
        <v>3675</v>
      </c>
      <c r="BZ2486" t="s">
        <v>14505</v>
      </c>
    </row>
    <row r="2487" spans="31:78" x14ac:dyDescent="0.25">
      <c r="AE2487" t="s">
        <v>81</v>
      </c>
      <c r="AF2487" t="s">
        <v>81</v>
      </c>
      <c r="AG2487" t="s">
        <v>81</v>
      </c>
      <c r="AH2487" t="s">
        <v>81</v>
      </c>
      <c r="AI2487" t="s">
        <v>845</v>
      </c>
      <c r="AK2487" t="s">
        <v>81</v>
      </c>
      <c r="AL2487" t="s">
        <v>9640</v>
      </c>
      <c r="AN2487" s="59" t="s">
        <v>8353</v>
      </c>
      <c r="BA2487" t="s">
        <v>5922</v>
      </c>
      <c r="BB2487" t="s">
        <v>48</v>
      </c>
      <c r="BY2487" t="s">
        <v>3623</v>
      </c>
      <c r="BZ2487" t="s">
        <v>14505</v>
      </c>
    </row>
    <row r="2488" spans="31:78" x14ac:dyDescent="0.25">
      <c r="AE2488" t="s">
        <v>81</v>
      </c>
      <c r="AF2488" t="s">
        <v>81</v>
      </c>
      <c r="AG2488" t="s">
        <v>81</v>
      </c>
      <c r="AH2488" t="s">
        <v>81</v>
      </c>
      <c r="AI2488" t="s">
        <v>845</v>
      </c>
      <c r="AK2488" t="s">
        <v>81</v>
      </c>
      <c r="AL2488" t="s">
        <v>9640</v>
      </c>
      <c r="AN2488" s="59" t="s">
        <v>8353</v>
      </c>
      <c r="BA2488" t="s">
        <v>5923</v>
      </c>
      <c r="BB2488" t="s">
        <v>48</v>
      </c>
      <c r="BY2488" t="s">
        <v>4912</v>
      </c>
      <c r="BZ2488" t="s">
        <v>14505</v>
      </c>
    </row>
    <row r="2489" spans="31:78" x14ac:dyDescent="0.25">
      <c r="AE2489" t="s">
        <v>81</v>
      </c>
      <c r="AF2489" t="s">
        <v>81</v>
      </c>
      <c r="AG2489" t="s">
        <v>81</v>
      </c>
      <c r="AH2489" t="s">
        <v>81</v>
      </c>
      <c r="AI2489" t="s">
        <v>845</v>
      </c>
      <c r="AK2489" t="s">
        <v>81</v>
      </c>
      <c r="AL2489" t="s">
        <v>9640</v>
      </c>
      <c r="AN2489" s="59" t="s">
        <v>8353</v>
      </c>
      <c r="BA2489" t="s">
        <v>5924</v>
      </c>
      <c r="BB2489" t="s">
        <v>48</v>
      </c>
      <c r="BY2489" t="s">
        <v>3486</v>
      </c>
      <c r="BZ2489" t="s">
        <v>14505</v>
      </c>
    </row>
    <row r="2490" spans="31:78" x14ac:dyDescent="0.25">
      <c r="AE2490" t="s">
        <v>2152</v>
      </c>
      <c r="AF2490" t="s">
        <v>86</v>
      </c>
      <c r="AG2490" t="s">
        <v>87</v>
      </c>
      <c r="AH2490" t="s">
        <v>2316</v>
      </c>
      <c r="AI2490" t="s">
        <v>845</v>
      </c>
      <c r="AK2490" t="s">
        <v>2317</v>
      </c>
      <c r="AL2490" t="s">
        <v>9640</v>
      </c>
      <c r="AN2490" s="59" t="s">
        <v>12430</v>
      </c>
      <c r="BA2490" t="s">
        <v>5925</v>
      </c>
      <c r="BB2490" t="s">
        <v>48</v>
      </c>
      <c r="BY2490" t="s">
        <v>2818</v>
      </c>
      <c r="BZ2490" t="s">
        <v>14505</v>
      </c>
    </row>
    <row r="2491" spans="31:78" x14ac:dyDescent="0.25">
      <c r="AE2491" t="s">
        <v>81</v>
      </c>
      <c r="AF2491" t="s">
        <v>92</v>
      </c>
      <c r="AG2491" t="s">
        <v>93</v>
      </c>
      <c r="AH2491" t="s">
        <v>12431</v>
      </c>
      <c r="AI2491" t="s">
        <v>845</v>
      </c>
      <c r="AK2491" t="s">
        <v>12432</v>
      </c>
      <c r="AL2491" t="s">
        <v>9640</v>
      </c>
      <c r="AN2491" s="59" t="s">
        <v>12430</v>
      </c>
      <c r="BA2491" t="s">
        <v>5926</v>
      </c>
      <c r="BB2491" t="s">
        <v>48</v>
      </c>
      <c r="BY2491" t="s">
        <v>3382</v>
      </c>
      <c r="BZ2491" t="s">
        <v>14505</v>
      </c>
    </row>
    <row r="2492" spans="31:78" x14ac:dyDescent="0.25">
      <c r="AE2492" t="s">
        <v>81</v>
      </c>
      <c r="AF2492" t="s">
        <v>96</v>
      </c>
      <c r="AG2492" t="s">
        <v>97</v>
      </c>
      <c r="AH2492" t="s">
        <v>12433</v>
      </c>
      <c r="AI2492" t="s">
        <v>845</v>
      </c>
      <c r="AK2492" t="s">
        <v>12434</v>
      </c>
      <c r="AL2492" t="s">
        <v>9640</v>
      </c>
      <c r="AN2492" s="59" t="s">
        <v>12430</v>
      </c>
      <c r="BA2492" t="s">
        <v>5927</v>
      </c>
      <c r="BB2492" t="s">
        <v>48</v>
      </c>
      <c r="BY2492" t="s">
        <v>4895</v>
      </c>
      <c r="BZ2492" t="s">
        <v>14505</v>
      </c>
    </row>
    <row r="2493" spans="31:78" x14ac:dyDescent="0.25">
      <c r="AE2493" t="s">
        <v>81</v>
      </c>
      <c r="AF2493" t="s">
        <v>100</v>
      </c>
      <c r="AG2493" t="s">
        <v>101</v>
      </c>
      <c r="AH2493" t="s">
        <v>12435</v>
      </c>
      <c r="AI2493" t="s">
        <v>845</v>
      </c>
      <c r="AK2493" t="s">
        <v>12436</v>
      </c>
      <c r="AL2493" t="s">
        <v>9640</v>
      </c>
      <c r="AN2493" s="59" t="s">
        <v>12430</v>
      </c>
      <c r="BA2493" t="s">
        <v>5928</v>
      </c>
      <c r="BB2493" t="s">
        <v>48</v>
      </c>
      <c r="BY2493" t="s">
        <v>4513</v>
      </c>
      <c r="BZ2493" t="s">
        <v>14505</v>
      </c>
    </row>
    <row r="2494" spans="31:78" x14ac:dyDescent="0.25">
      <c r="AE2494" t="s">
        <v>81</v>
      </c>
      <c r="AF2494" t="s">
        <v>104</v>
      </c>
      <c r="AG2494" t="s">
        <v>105</v>
      </c>
      <c r="AH2494" t="s">
        <v>12437</v>
      </c>
      <c r="AI2494" t="s">
        <v>845</v>
      </c>
      <c r="AK2494" t="s">
        <v>12438</v>
      </c>
      <c r="AL2494" t="s">
        <v>9640</v>
      </c>
      <c r="AN2494" s="59" t="s">
        <v>12430</v>
      </c>
      <c r="BA2494" t="s">
        <v>5929</v>
      </c>
      <c r="BB2494" t="s">
        <v>48</v>
      </c>
      <c r="BY2494" t="s">
        <v>3854</v>
      </c>
      <c r="BZ2494" t="s">
        <v>14505</v>
      </c>
    </row>
    <row r="2495" spans="31:78" x14ac:dyDescent="0.25">
      <c r="AE2495" t="s">
        <v>81</v>
      </c>
      <c r="AF2495" t="s">
        <v>108</v>
      </c>
      <c r="AG2495" t="s">
        <v>109</v>
      </c>
      <c r="AH2495" t="s">
        <v>12439</v>
      </c>
      <c r="AI2495" t="s">
        <v>845</v>
      </c>
      <c r="AK2495" t="s">
        <v>12440</v>
      </c>
      <c r="AL2495" t="s">
        <v>9640</v>
      </c>
      <c r="AN2495" s="59" t="s">
        <v>12430</v>
      </c>
      <c r="BA2495" t="s">
        <v>5930</v>
      </c>
      <c r="BB2495" t="s">
        <v>48</v>
      </c>
      <c r="BY2495" t="s">
        <v>3651</v>
      </c>
      <c r="BZ2495" t="s">
        <v>14505</v>
      </c>
    </row>
    <row r="2496" spans="31:78" x14ac:dyDescent="0.25">
      <c r="AE2496" t="s">
        <v>81</v>
      </c>
      <c r="AF2496" t="s">
        <v>9933</v>
      </c>
      <c r="AG2496" t="s">
        <v>6757</v>
      </c>
      <c r="AH2496" t="s">
        <v>12441</v>
      </c>
      <c r="AI2496" t="s">
        <v>845</v>
      </c>
      <c r="AK2496" t="s">
        <v>12442</v>
      </c>
      <c r="AL2496" t="s">
        <v>9640</v>
      </c>
      <c r="AN2496" s="59" t="s">
        <v>12430</v>
      </c>
      <c r="BA2496" t="s">
        <v>5931</v>
      </c>
      <c r="BB2496" t="s">
        <v>48</v>
      </c>
      <c r="BY2496" t="s">
        <v>4526</v>
      </c>
      <c r="BZ2496" t="s">
        <v>14505</v>
      </c>
    </row>
    <row r="2497" spans="31:78" x14ac:dyDescent="0.25">
      <c r="AE2497" t="s">
        <v>81</v>
      </c>
      <c r="AF2497" t="s">
        <v>9935</v>
      </c>
      <c r="AG2497" t="s">
        <v>6731</v>
      </c>
      <c r="AH2497" t="s">
        <v>12443</v>
      </c>
      <c r="AI2497" t="s">
        <v>845</v>
      </c>
      <c r="AK2497" t="s">
        <v>12444</v>
      </c>
      <c r="AL2497" t="s">
        <v>9640</v>
      </c>
      <c r="AN2497" s="59" t="s">
        <v>12430</v>
      </c>
      <c r="BA2497" t="s">
        <v>5932</v>
      </c>
      <c r="BB2497" t="s">
        <v>48</v>
      </c>
      <c r="BY2497" t="s">
        <v>2517</v>
      </c>
      <c r="BZ2497" t="s">
        <v>14505</v>
      </c>
    </row>
    <row r="2498" spans="31:78" x14ac:dyDescent="0.25">
      <c r="AE2498" t="s">
        <v>81</v>
      </c>
      <c r="AF2498" t="s">
        <v>10038</v>
      </c>
      <c r="AG2498" t="s">
        <v>12445</v>
      </c>
      <c r="AH2498" t="s">
        <v>12446</v>
      </c>
      <c r="AI2498" t="s">
        <v>845</v>
      </c>
      <c r="AK2498" t="s">
        <v>12447</v>
      </c>
      <c r="AL2498" t="s">
        <v>9640</v>
      </c>
      <c r="AN2498" s="59" t="s">
        <v>12430</v>
      </c>
      <c r="BA2498">
        <v>285291</v>
      </c>
      <c r="BB2498" t="s">
        <v>48</v>
      </c>
      <c r="BY2498" t="s">
        <v>2501</v>
      </c>
      <c r="BZ2498" t="s">
        <v>14505</v>
      </c>
    </row>
    <row r="2499" spans="31:78" x14ac:dyDescent="0.25">
      <c r="AE2499" t="s">
        <v>81</v>
      </c>
      <c r="AF2499" t="s">
        <v>81</v>
      </c>
      <c r="AG2499" t="s">
        <v>81</v>
      </c>
      <c r="AH2499" t="s">
        <v>81</v>
      </c>
      <c r="AI2499" t="s">
        <v>845</v>
      </c>
      <c r="AK2499" t="s">
        <v>81</v>
      </c>
      <c r="AL2499" t="s">
        <v>9640</v>
      </c>
      <c r="AN2499" s="59" t="s">
        <v>12430</v>
      </c>
      <c r="BA2499">
        <v>21939</v>
      </c>
      <c r="BB2499" t="s">
        <v>50</v>
      </c>
      <c r="BY2499" t="s">
        <v>3350</v>
      </c>
      <c r="BZ2499" t="s">
        <v>14505</v>
      </c>
    </row>
    <row r="2500" spans="31:78" x14ac:dyDescent="0.25">
      <c r="AE2500" t="s">
        <v>81</v>
      </c>
      <c r="AF2500" t="s">
        <v>81</v>
      </c>
      <c r="AG2500" t="s">
        <v>81</v>
      </c>
      <c r="AH2500" t="s">
        <v>81</v>
      </c>
      <c r="AI2500" t="s">
        <v>845</v>
      </c>
      <c r="AK2500" t="s">
        <v>81</v>
      </c>
      <c r="AL2500" t="s">
        <v>9640</v>
      </c>
      <c r="AN2500" s="59" t="s">
        <v>12430</v>
      </c>
      <c r="BA2500" t="s">
        <v>5933</v>
      </c>
      <c r="BB2500" t="s">
        <v>50</v>
      </c>
      <c r="BY2500" t="s">
        <v>4810</v>
      </c>
      <c r="BZ2500" t="s">
        <v>14505</v>
      </c>
    </row>
    <row r="2501" spans="31:78" x14ac:dyDescent="0.25">
      <c r="AE2501" t="s">
        <v>81</v>
      </c>
      <c r="AF2501" t="s">
        <v>81</v>
      </c>
      <c r="AG2501" t="s">
        <v>81</v>
      </c>
      <c r="AH2501" t="s">
        <v>81</v>
      </c>
      <c r="AI2501" t="s">
        <v>845</v>
      </c>
      <c r="AK2501" t="s">
        <v>81</v>
      </c>
      <c r="AL2501" t="s">
        <v>9640</v>
      </c>
      <c r="AN2501" s="59" t="s">
        <v>12430</v>
      </c>
      <c r="BA2501" t="s">
        <v>5934</v>
      </c>
      <c r="BB2501" t="s">
        <v>50</v>
      </c>
      <c r="BY2501" t="s">
        <v>3683</v>
      </c>
      <c r="BZ2501" t="s">
        <v>14505</v>
      </c>
    </row>
    <row r="2502" spans="31:78" x14ac:dyDescent="0.25">
      <c r="AE2502" t="s">
        <v>81</v>
      </c>
      <c r="AF2502" t="s">
        <v>81</v>
      </c>
      <c r="AG2502" t="s">
        <v>81</v>
      </c>
      <c r="AH2502" t="s">
        <v>81</v>
      </c>
      <c r="AI2502" t="s">
        <v>845</v>
      </c>
      <c r="AK2502" t="s">
        <v>81</v>
      </c>
      <c r="AL2502" t="s">
        <v>9640</v>
      </c>
      <c r="AN2502" s="59" t="s">
        <v>12430</v>
      </c>
      <c r="BA2502" t="s">
        <v>5935</v>
      </c>
      <c r="BB2502" t="s">
        <v>50</v>
      </c>
      <c r="BY2502" t="s">
        <v>3759</v>
      </c>
      <c r="BZ2502" t="s">
        <v>14505</v>
      </c>
    </row>
    <row r="2503" spans="31:78" x14ac:dyDescent="0.25">
      <c r="AE2503" t="s">
        <v>81</v>
      </c>
      <c r="AF2503" t="s">
        <v>81</v>
      </c>
      <c r="AG2503" t="s">
        <v>81</v>
      </c>
      <c r="AH2503" t="s">
        <v>81</v>
      </c>
      <c r="AI2503" t="s">
        <v>845</v>
      </c>
      <c r="AK2503" t="s">
        <v>81</v>
      </c>
      <c r="AL2503" t="s">
        <v>9640</v>
      </c>
      <c r="AN2503" s="59" t="s">
        <v>12430</v>
      </c>
      <c r="BA2503" t="s">
        <v>5936</v>
      </c>
      <c r="BB2503" t="s">
        <v>50</v>
      </c>
      <c r="BY2503" t="s">
        <v>4911</v>
      </c>
      <c r="BZ2503" t="s">
        <v>14505</v>
      </c>
    </row>
    <row r="2504" spans="31:78" x14ac:dyDescent="0.25">
      <c r="AE2504" t="s">
        <v>81</v>
      </c>
      <c r="AF2504" t="s">
        <v>81</v>
      </c>
      <c r="AG2504" t="s">
        <v>81</v>
      </c>
      <c r="AH2504" t="s">
        <v>81</v>
      </c>
      <c r="AI2504" t="s">
        <v>845</v>
      </c>
      <c r="AK2504" t="s">
        <v>81</v>
      </c>
      <c r="AL2504" t="s">
        <v>9640</v>
      </c>
      <c r="AN2504" s="59" t="s">
        <v>12430</v>
      </c>
      <c r="BA2504" t="s">
        <v>5937</v>
      </c>
      <c r="BB2504" t="s">
        <v>50</v>
      </c>
      <c r="BY2504" t="s">
        <v>3300</v>
      </c>
      <c r="BZ2504" t="s">
        <v>14505</v>
      </c>
    </row>
    <row r="2505" spans="31:78" x14ac:dyDescent="0.25">
      <c r="AE2505" t="s">
        <v>81</v>
      </c>
      <c r="AF2505" t="s">
        <v>81</v>
      </c>
      <c r="AG2505" t="s">
        <v>81</v>
      </c>
      <c r="AH2505" t="s">
        <v>81</v>
      </c>
      <c r="AI2505" t="s">
        <v>845</v>
      </c>
      <c r="AK2505" t="s">
        <v>81</v>
      </c>
      <c r="AL2505" t="s">
        <v>9640</v>
      </c>
      <c r="AN2505" s="59" t="s">
        <v>12430</v>
      </c>
      <c r="BA2505" t="s">
        <v>5938</v>
      </c>
      <c r="BB2505" t="s">
        <v>50</v>
      </c>
      <c r="BY2505" t="s">
        <v>4976</v>
      </c>
      <c r="BZ2505" t="s">
        <v>14505</v>
      </c>
    </row>
    <row r="2506" spans="31:78" x14ac:dyDescent="0.25">
      <c r="AE2506" t="s">
        <v>81</v>
      </c>
      <c r="AF2506" t="s">
        <v>81</v>
      </c>
      <c r="AG2506" t="s">
        <v>81</v>
      </c>
      <c r="AH2506" t="s">
        <v>81</v>
      </c>
      <c r="AI2506" t="s">
        <v>845</v>
      </c>
      <c r="AK2506" t="s">
        <v>81</v>
      </c>
      <c r="AL2506" t="s">
        <v>9640</v>
      </c>
      <c r="AN2506" s="59" t="s">
        <v>12430</v>
      </c>
      <c r="BA2506" t="s">
        <v>5939</v>
      </c>
      <c r="BB2506" t="s">
        <v>50</v>
      </c>
      <c r="BY2506" t="s">
        <v>4974</v>
      </c>
      <c r="BZ2506" t="s">
        <v>14505</v>
      </c>
    </row>
    <row r="2507" spans="31:78" x14ac:dyDescent="0.25">
      <c r="AE2507" t="s">
        <v>81</v>
      </c>
      <c r="AF2507" t="s">
        <v>81</v>
      </c>
      <c r="AG2507" t="s">
        <v>81</v>
      </c>
      <c r="AH2507" t="s">
        <v>81</v>
      </c>
      <c r="AI2507" t="s">
        <v>845</v>
      </c>
      <c r="AK2507" t="s">
        <v>81</v>
      </c>
      <c r="AL2507" t="s">
        <v>9640</v>
      </c>
      <c r="AN2507" s="59" t="s">
        <v>12430</v>
      </c>
      <c r="BA2507" t="s">
        <v>5940</v>
      </c>
      <c r="BB2507" t="s">
        <v>50</v>
      </c>
      <c r="BY2507" t="s">
        <v>2905</v>
      </c>
      <c r="BZ2507" t="s">
        <v>14505</v>
      </c>
    </row>
    <row r="2508" spans="31:78" x14ac:dyDescent="0.25">
      <c r="AE2508" t="s">
        <v>81</v>
      </c>
      <c r="AF2508" t="s">
        <v>81</v>
      </c>
      <c r="AG2508" t="s">
        <v>81</v>
      </c>
      <c r="AH2508" t="s">
        <v>81</v>
      </c>
      <c r="AI2508" t="s">
        <v>845</v>
      </c>
      <c r="AK2508" t="s">
        <v>81</v>
      </c>
      <c r="AL2508" t="s">
        <v>9640</v>
      </c>
      <c r="AN2508" s="59" t="s">
        <v>12430</v>
      </c>
      <c r="BA2508" t="s">
        <v>5941</v>
      </c>
      <c r="BB2508" t="s">
        <v>50</v>
      </c>
      <c r="BY2508" t="s">
        <v>2575</v>
      </c>
      <c r="BZ2508" t="s">
        <v>14505</v>
      </c>
    </row>
    <row r="2509" spans="31:78" x14ac:dyDescent="0.25">
      <c r="AE2509" t="s">
        <v>81</v>
      </c>
      <c r="AF2509" t="s">
        <v>81</v>
      </c>
      <c r="AG2509" t="s">
        <v>81</v>
      </c>
      <c r="AH2509" t="s">
        <v>81</v>
      </c>
      <c r="AI2509" t="s">
        <v>845</v>
      </c>
      <c r="AK2509" t="s">
        <v>81</v>
      </c>
      <c r="AL2509" t="s">
        <v>9640</v>
      </c>
      <c r="AN2509" s="59" t="s">
        <v>12430</v>
      </c>
      <c r="BA2509" t="s">
        <v>961</v>
      </c>
      <c r="BB2509" t="s">
        <v>50</v>
      </c>
      <c r="BY2509" t="s">
        <v>3904</v>
      </c>
      <c r="BZ2509" t="s">
        <v>14505</v>
      </c>
    </row>
    <row r="2510" spans="31:78" x14ac:dyDescent="0.25">
      <c r="AE2510" t="s">
        <v>81</v>
      </c>
      <c r="AF2510" t="s">
        <v>81</v>
      </c>
      <c r="AG2510" t="s">
        <v>81</v>
      </c>
      <c r="AH2510" t="s">
        <v>81</v>
      </c>
      <c r="AI2510" t="s">
        <v>845</v>
      </c>
      <c r="AK2510" t="s">
        <v>81</v>
      </c>
      <c r="AL2510" t="s">
        <v>9640</v>
      </c>
      <c r="AN2510" s="59" t="s">
        <v>12430</v>
      </c>
      <c r="BA2510" t="s">
        <v>5942</v>
      </c>
      <c r="BB2510" t="s">
        <v>50</v>
      </c>
      <c r="BY2510" t="s">
        <v>4527</v>
      </c>
      <c r="BZ2510" t="s">
        <v>14505</v>
      </c>
    </row>
    <row r="2511" spans="31:78" x14ac:dyDescent="0.25">
      <c r="AE2511" t="s">
        <v>81</v>
      </c>
      <c r="AF2511" t="s">
        <v>81</v>
      </c>
      <c r="AG2511" t="s">
        <v>81</v>
      </c>
      <c r="AH2511" t="s">
        <v>81</v>
      </c>
      <c r="AI2511" t="s">
        <v>845</v>
      </c>
      <c r="AK2511" t="s">
        <v>81</v>
      </c>
      <c r="AL2511" t="s">
        <v>9640</v>
      </c>
      <c r="AN2511" s="59" t="s">
        <v>12430</v>
      </c>
      <c r="BA2511" t="s">
        <v>5943</v>
      </c>
      <c r="BB2511" t="s">
        <v>50</v>
      </c>
      <c r="BY2511" t="s">
        <v>2909</v>
      </c>
      <c r="BZ2511" t="s">
        <v>14505</v>
      </c>
    </row>
    <row r="2512" spans="31:78" x14ac:dyDescent="0.25">
      <c r="AE2512" t="s">
        <v>81</v>
      </c>
      <c r="AF2512" t="s">
        <v>81</v>
      </c>
      <c r="AG2512" t="s">
        <v>81</v>
      </c>
      <c r="AH2512" t="s">
        <v>81</v>
      </c>
      <c r="AI2512" t="s">
        <v>845</v>
      </c>
      <c r="AK2512" t="s">
        <v>81</v>
      </c>
      <c r="AL2512" t="s">
        <v>9640</v>
      </c>
      <c r="AN2512" s="59" t="s">
        <v>12430</v>
      </c>
      <c r="BA2512" t="s">
        <v>5944</v>
      </c>
      <c r="BB2512" t="s">
        <v>50</v>
      </c>
      <c r="BY2512" t="s">
        <v>2880</v>
      </c>
      <c r="BZ2512" t="s">
        <v>14505</v>
      </c>
    </row>
    <row r="2513" spans="31:78" x14ac:dyDescent="0.25">
      <c r="AE2513" t="s">
        <v>12351</v>
      </c>
      <c r="AF2513" t="s">
        <v>81</v>
      </c>
      <c r="AG2513" t="s">
        <v>81</v>
      </c>
      <c r="AH2513" t="s">
        <v>81</v>
      </c>
      <c r="AI2513" t="s">
        <v>845</v>
      </c>
      <c r="AK2513" t="s">
        <v>81</v>
      </c>
      <c r="AL2513" t="s">
        <v>9640</v>
      </c>
      <c r="AN2513" s="59" t="s">
        <v>12430</v>
      </c>
      <c r="BA2513" t="s">
        <v>5945</v>
      </c>
      <c r="BB2513" t="s">
        <v>50</v>
      </c>
      <c r="BY2513" t="s">
        <v>3354</v>
      </c>
      <c r="BZ2513" t="s">
        <v>14505</v>
      </c>
    </row>
    <row r="2514" spans="31:78" x14ac:dyDescent="0.25">
      <c r="AN2514" s="59" t="s">
        <v>12430</v>
      </c>
      <c r="BA2514" t="s">
        <v>5946</v>
      </c>
      <c r="BB2514" t="s">
        <v>50</v>
      </c>
      <c r="BY2514" t="s">
        <v>2868</v>
      </c>
      <c r="BZ2514" t="s">
        <v>14505</v>
      </c>
    </row>
    <row r="2515" spans="31:78" x14ac:dyDescent="0.25">
      <c r="AE2515" t="s">
        <v>1861</v>
      </c>
      <c r="AF2515" t="s">
        <v>86</v>
      </c>
      <c r="AG2515" t="s">
        <v>87</v>
      </c>
      <c r="AH2515" t="s">
        <v>2318</v>
      </c>
      <c r="AI2515" t="s">
        <v>1299</v>
      </c>
      <c r="AK2515" t="s">
        <v>2319</v>
      </c>
      <c r="AL2515" t="s">
        <v>1301</v>
      </c>
      <c r="AN2515" s="59" t="s">
        <v>12448</v>
      </c>
      <c r="BA2515" t="s">
        <v>5947</v>
      </c>
      <c r="BB2515" t="s">
        <v>50</v>
      </c>
      <c r="BY2515" t="s">
        <v>2717</v>
      </c>
      <c r="BZ2515" t="s">
        <v>14505</v>
      </c>
    </row>
    <row r="2516" spans="31:78" x14ac:dyDescent="0.25">
      <c r="AE2516" t="s">
        <v>81</v>
      </c>
      <c r="AF2516" t="s">
        <v>92</v>
      </c>
      <c r="AG2516" t="s">
        <v>93</v>
      </c>
      <c r="AH2516" t="s">
        <v>81</v>
      </c>
      <c r="AI2516" t="s">
        <v>1299</v>
      </c>
      <c r="AK2516" t="s">
        <v>81</v>
      </c>
      <c r="AL2516" t="s">
        <v>1301</v>
      </c>
      <c r="AN2516" s="59" t="s">
        <v>12448</v>
      </c>
      <c r="BA2516" t="s">
        <v>5948</v>
      </c>
      <c r="BB2516" t="s">
        <v>50</v>
      </c>
      <c r="BY2516" t="s">
        <v>3430</v>
      </c>
      <c r="BZ2516" t="s">
        <v>14505</v>
      </c>
    </row>
    <row r="2517" spans="31:78" x14ac:dyDescent="0.25">
      <c r="AE2517" t="s">
        <v>81</v>
      </c>
      <c r="AF2517" t="s">
        <v>96</v>
      </c>
      <c r="AG2517" t="s">
        <v>97</v>
      </c>
      <c r="AH2517" t="s">
        <v>81</v>
      </c>
      <c r="AI2517" t="s">
        <v>1299</v>
      </c>
      <c r="AK2517" t="s">
        <v>81</v>
      </c>
      <c r="AL2517" t="s">
        <v>1301</v>
      </c>
      <c r="AN2517" s="59" t="s">
        <v>12448</v>
      </c>
      <c r="BA2517" t="s">
        <v>5949</v>
      </c>
      <c r="BB2517" t="s">
        <v>50</v>
      </c>
      <c r="BY2517" t="s">
        <v>3631</v>
      </c>
      <c r="BZ2517" t="s">
        <v>14505</v>
      </c>
    </row>
    <row r="2518" spans="31:78" x14ac:dyDescent="0.25">
      <c r="AE2518" t="s">
        <v>81</v>
      </c>
      <c r="AF2518" t="s">
        <v>100</v>
      </c>
      <c r="AG2518" t="s">
        <v>101</v>
      </c>
      <c r="AH2518" t="s">
        <v>81</v>
      </c>
      <c r="AI2518" t="s">
        <v>1299</v>
      </c>
      <c r="AK2518" t="s">
        <v>81</v>
      </c>
      <c r="AL2518" t="s">
        <v>1301</v>
      </c>
      <c r="AN2518" s="59" t="s">
        <v>12448</v>
      </c>
      <c r="BA2518" t="s">
        <v>5950</v>
      </c>
      <c r="BB2518" t="s">
        <v>50</v>
      </c>
      <c r="BY2518" t="s">
        <v>3418</v>
      </c>
      <c r="BZ2518" t="s">
        <v>14505</v>
      </c>
    </row>
    <row r="2519" spans="31:78" x14ac:dyDescent="0.25">
      <c r="AE2519" t="s">
        <v>81</v>
      </c>
      <c r="AF2519" t="s">
        <v>104</v>
      </c>
      <c r="AG2519" t="s">
        <v>105</v>
      </c>
      <c r="AH2519" t="s">
        <v>81</v>
      </c>
      <c r="AI2519" t="s">
        <v>1299</v>
      </c>
      <c r="AK2519" t="s">
        <v>81</v>
      </c>
      <c r="AL2519" t="s">
        <v>1301</v>
      </c>
      <c r="AN2519" s="59" t="s">
        <v>12448</v>
      </c>
      <c r="BA2519" t="s">
        <v>5951</v>
      </c>
      <c r="BB2519" t="s">
        <v>50</v>
      </c>
      <c r="BY2519" t="s">
        <v>4612</v>
      </c>
      <c r="BZ2519" t="s">
        <v>14505</v>
      </c>
    </row>
    <row r="2520" spans="31:78" x14ac:dyDescent="0.25">
      <c r="AE2520" t="s">
        <v>81</v>
      </c>
      <c r="AF2520" t="s">
        <v>108</v>
      </c>
      <c r="AG2520" t="s">
        <v>109</v>
      </c>
      <c r="AH2520" t="s">
        <v>81</v>
      </c>
      <c r="AI2520" t="s">
        <v>1299</v>
      </c>
      <c r="AK2520" t="s">
        <v>81</v>
      </c>
      <c r="AL2520" t="s">
        <v>1301</v>
      </c>
      <c r="AN2520" s="59" t="s">
        <v>12448</v>
      </c>
      <c r="BA2520" t="s">
        <v>5952</v>
      </c>
      <c r="BB2520" t="s">
        <v>50</v>
      </c>
      <c r="BY2520" t="s">
        <v>3067</v>
      </c>
      <c r="BZ2520" t="s">
        <v>14505</v>
      </c>
    </row>
    <row r="2521" spans="31:78" x14ac:dyDescent="0.25">
      <c r="AE2521" t="s">
        <v>81</v>
      </c>
      <c r="AF2521" t="s">
        <v>2157</v>
      </c>
      <c r="AG2521" t="s">
        <v>841</v>
      </c>
      <c r="AH2521" t="s">
        <v>81</v>
      </c>
      <c r="AI2521" t="s">
        <v>1299</v>
      </c>
      <c r="AK2521" t="s">
        <v>81</v>
      </c>
      <c r="AL2521" t="s">
        <v>1301</v>
      </c>
      <c r="AN2521" s="59" t="s">
        <v>12448</v>
      </c>
      <c r="BA2521" t="s">
        <v>5953</v>
      </c>
      <c r="BB2521" t="s">
        <v>50</v>
      </c>
      <c r="BY2521" t="s">
        <v>4611</v>
      </c>
      <c r="BZ2521" t="s">
        <v>14505</v>
      </c>
    </row>
    <row r="2522" spans="31:78" x14ac:dyDescent="0.25">
      <c r="AE2522" t="s">
        <v>81</v>
      </c>
      <c r="AF2522" t="s">
        <v>2157</v>
      </c>
      <c r="AG2522" t="s">
        <v>841</v>
      </c>
      <c r="AH2522" t="s">
        <v>81</v>
      </c>
      <c r="AI2522" t="s">
        <v>1299</v>
      </c>
      <c r="AK2522" t="s">
        <v>81</v>
      </c>
      <c r="AL2522" t="s">
        <v>1301</v>
      </c>
      <c r="AN2522" s="59" t="s">
        <v>12448</v>
      </c>
      <c r="BA2522" t="s">
        <v>5954</v>
      </c>
      <c r="BB2522" t="s">
        <v>50</v>
      </c>
      <c r="BY2522" t="s">
        <v>2872</v>
      </c>
      <c r="BZ2522" t="s">
        <v>14505</v>
      </c>
    </row>
    <row r="2523" spans="31:78" x14ac:dyDescent="0.25">
      <c r="AE2523" t="s">
        <v>81</v>
      </c>
      <c r="AF2523" t="s">
        <v>2157</v>
      </c>
      <c r="AG2523" t="s">
        <v>841</v>
      </c>
      <c r="AH2523" t="s">
        <v>81</v>
      </c>
      <c r="AI2523" t="s">
        <v>1299</v>
      </c>
      <c r="AK2523" t="s">
        <v>81</v>
      </c>
      <c r="AL2523" t="s">
        <v>1301</v>
      </c>
      <c r="AN2523" s="59" t="s">
        <v>12448</v>
      </c>
      <c r="BA2523" t="s">
        <v>5955</v>
      </c>
      <c r="BB2523" t="s">
        <v>50</v>
      </c>
      <c r="BY2523" t="s">
        <v>3916</v>
      </c>
      <c r="BZ2523" t="s">
        <v>14505</v>
      </c>
    </row>
    <row r="2524" spans="31:78" x14ac:dyDescent="0.25">
      <c r="AE2524" t="s">
        <v>81</v>
      </c>
      <c r="AF2524" t="s">
        <v>81</v>
      </c>
      <c r="AG2524" t="s">
        <v>81</v>
      </c>
      <c r="AH2524" t="s">
        <v>81</v>
      </c>
      <c r="AI2524" t="s">
        <v>1299</v>
      </c>
      <c r="AK2524" t="s">
        <v>81</v>
      </c>
      <c r="AL2524" t="s">
        <v>1301</v>
      </c>
      <c r="AN2524" s="59" t="s">
        <v>12448</v>
      </c>
      <c r="BA2524">
        <v>225278</v>
      </c>
      <c r="BB2524" t="s">
        <v>50</v>
      </c>
      <c r="BY2524" t="s">
        <v>4610</v>
      </c>
      <c r="BZ2524" t="s">
        <v>14505</v>
      </c>
    </row>
    <row r="2525" spans="31:78" x14ac:dyDescent="0.25">
      <c r="AE2525" t="s">
        <v>81</v>
      </c>
      <c r="AF2525" t="s">
        <v>81</v>
      </c>
      <c r="AG2525" t="s">
        <v>81</v>
      </c>
      <c r="AH2525" t="s">
        <v>81</v>
      </c>
      <c r="AI2525" t="s">
        <v>1299</v>
      </c>
      <c r="AK2525" t="s">
        <v>81</v>
      </c>
      <c r="AL2525" t="s">
        <v>1301</v>
      </c>
      <c r="AN2525" s="59" t="s">
        <v>12448</v>
      </c>
      <c r="BA2525">
        <v>223806</v>
      </c>
      <c r="BB2525" t="s">
        <v>50</v>
      </c>
      <c r="BY2525" t="s">
        <v>3842</v>
      </c>
      <c r="BZ2525" t="s">
        <v>14505</v>
      </c>
    </row>
    <row r="2526" spans="31:78" x14ac:dyDescent="0.25">
      <c r="AE2526" t="s">
        <v>81</v>
      </c>
      <c r="AF2526" t="s">
        <v>81</v>
      </c>
      <c r="AG2526" t="s">
        <v>81</v>
      </c>
      <c r="AH2526" t="s">
        <v>81</v>
      </c>
      <c r="AI2526" t="s">
        <v>1299</v>
      </c>
      <c r="AK2526" t="s">
        <v>81</v>
      </c>
      <c r="AL2526" t="s">
        <v>1301</v>
      </c>
      <c r="AN2526" s="59" t="s">
        <v>12448</v>
      </c>
      <c r="BA2526">
        <v>25338</v>
      </c>
      <c r="BB2526" t="s">
        <v>50</v>
      </c>
      <c r="BY2526" t="s">
        <v>2746</v>
      </c>
      <c r="BZ2526" t="s">
        <v>14505</v>
      </c>
    </row>
    <row r="2527" spans="31:78" x14ac:dyDescent="0.25">
      <c r="AE2527" t="s">
        <v>81</v>
      </c>
      <c r="AF2527" t="s">
        <v>81</v>
      </c>
      <c r="AG2527" t="s">
        <v>81</v>
      </c>
      <c r="AH2527" t="s">
        <v>81</v>
      </c>
      <c r="AI2527" t="s">
        <v>1299</v>
      </c>
      <c r="AK2527" t="s">
        <v>81</v>
      </c>
      <c r="AL2527" t="s">
        <v>1301</v>
      </c>
      <c r="AN2527" s="59" t="s">
        <v>12448</v>
      </c>
      <c r="BA2527">
        <v>15252</v>
      </c>
      <c r="BB2527" t="s">
        <v>50</v>
      </c>
      <c r="BY2527" t="s">
        <v>2754</v>
      </c>
      <c r="BZ2527" t="s">
        <v>14506</v>
      </c>
    </row>
    <row r="2528" spans="31:78" x14ac:dyDescent="0.25">
      <c r="AE2528" t="s">
        <v>81</v>
      </c>
      <c r="AF2528" t="s">
        <v>81</v>
      </c>
      <c r="AG2528" t="s">
        <v>81</v>
      </c>
      <c r="AH2528" t="s">
        <v>81</v>
      </c>
      <c r="AI2528" t="s">
        <v>1299</v>
      </c>
      <c r="AK2528" t="s">
        <v>81</v>
      </c>
      <c r="AL2528" t="s">
        <v>1301</v>
      </c>
      <c r="AN2528" s="59" t="s">
        <v>12448</v>
      </c>
      <c r="BA2528" t="s">
        <v>5956</v>
      </c>
      <c r="BB2528" t="s">
        <v>50</v>
      </c>
      <c r="BY2528" t="s">
        <v>2750</v>
      </c>
      <c r="BZ2528" t="s">
        <v>14505</v>
      </c>
    </row>
    <row r="2529" spans="31:78" x14ac:dyDescent="0.25">
      <c r="AE2529" t="s">
        <v>81</v>
      </c>
      <c r="AF2529" t="s">
        <v>81</v>
      </c>
      <c r="AG2529" t="s">
        <v>81</v>
      </c>
      <c r="AH2529" t="s">
        <v>81</v>
      </c>
      <c r="AI2529" t="s">
        <v>1299</v>
      </c>
      <c r="AK2529" t="s">
        <v>81</v>
      </c>
      <c r="AL2529" t="s">
        <v>1301</v>
      </c>
      <c r="AN2529" s="59" t="s">
        <v>12448</v>
      </c>
      <c r="BA2529" t="s">
        <v>5957</v>
      </c>
      <c r="BB2529" t="s">
        <v>50</v>
      </c>
      <c r="BY2529" t="s">
        <v>3769</v>
      </c>
      <c r="BZ2529" t="s">
        <v>14505</v>
      </c>
    </row>
    <row r="2530" spans="31:78" x14ac:dyDescent="0.25">
      <c r="AE2530" t="s">
        <v>81</v>
      </c>
      <c r="AF2530" t="s">
        <v>81</v>
      </c>
      <c r="AG2530" t="s">
        <v>81</v>
      </c>
      <c r="AH2530" t="s">
        <v>81</v>
      </c>
      <c r="AI2530" t="s">
        <v>1299</v>
      </c>
      <c r="AK2530" t="s">
        <v>81</v>
      </c>
      <c r="AL2530" t="s">
        <v>1301</v>
      </c>
      <c r="AN2530" s="59" t="s">
        <v>12448</v>
      </c>
      <c r="BA2530" t="s">
        <v>5958</v>
      </c>
      <c r="BB2530" t="s">
        <v>50</v>
      </c>
      <c r="BY2530" t="s">
        <v>2925</v>
      </c>
      <c r="BZ2530" t="s">
        <v>14505</v>
      </c>
    </row>
    <row r="2531" spans="31:78" x14ac:dyDescent="0.25">
      <c r="AE2531" t="s">
        <v>81</v>
      </c>
      <c r="AF2531" t="s">
        <v>154</v>
      </c>
      <c r="AG2531" t="s">
        <v>155</v>
      </c>
      <c r="AH2531" t="s">
        <v>81</v>
      </c>
      <c r="AI2531" t="s">
        <v>1299</v>
      </c>
      <c r="AK2531" t="s">
        <v>81</v>
      </c>
      <c r="AL2531" t="s">
        <v>1301</v>
      </c>
      <c r="AN2531" s="59" t="s">
        <v>12448</v>
      </c>
      <c r="BA2531" t="s">
        <v>5959</v>
      </c>
      <c r="BB2531" t="s">
        <v>50</v>
      </c>
      <c r="BY2531" t="s">
        <v>2742</v>
      </c>
      <c r="BZ2531" t="s">
        <v>14505</v>
      </c>
    </row>
    <row r="2532" spans="31:78" x14ac:dyDescent="0.25">
      <c r="AE2532" t="s">
        <v>1895</v>
      </c>
      <c r="AF2532" t="s">
        <v>86</v>
      </c>
      <c r="AG2532" t="s">
        <v>87</v>
      </c>
      <c r="AH2532" t="s">
        <v>2320</v>
      </c>
      <c r="AI2532" t="s">
        <v>1299</v>
      </c>
      <c r="AK2532" t="s">
        <v>2321</v>
      </c>
      <c r="AL2532" t="s">
        <v>1301</v>
      </c>
      <c r="AN2532" s="59" t="s">
        <v>8354</v>
      </c>
      <c r="BA2532" t="s">
        <v>5960</v>
      </c>
      <c r="BB2532" t="s">
        <v>50</v>
      </c>
      <c r="BY2532" t="s">
        <v>4883</v>
      </c>
      <c r="BZ2532" t="s">
        <v>14505</v>
      </c>
    </row>
    <row r="2533" spans="31:78" x14ac:dyDescent="0.25">
      <c r="AE2533" t="s">
        <v>81</v>
      </c>
      <c r="AF2533" t="s">
        <v>92</v>
      </c>
      <c r="AG2533" t="s">
        <v>93</v>
      </c>
      <c r="AH2533" t="s">
        <v>2322</v>
      </c>
      <c r="AI2533" t="s">
        <v>1299</v>
      </c>
      <c r="AK2533" t="s">
        <v>2323</v>
      </c>
      <c r="AL2533" t="s">
        <v>1301</v>
      </c>
      <c r="AN2533" s="59" t="s">
        <v>8354</v>
      </c>
      <c r="BA2533" t="s">
        <v>5961</v>
      </c>
      <c r="BB2533" t="s">
        <v>50</v>
      </c>
      <c r="BY2533" t="s">
        <v>2758</v>
      </c>
      <c r="BZ2533" t="s">
        <v>14505</v>
      </c>
    </row>
    <row r="2534" spans="31:78" x14ac:dyDescent="0.25">
      <c r="AE2534" t="s">
        <v>81</v>
      </c>
      <c r="AF2534" t="s">
        <v>96</v>
      </c>
      <c r="AG2534" t="s">
        <v>97</v>
      </c>
      <c r="AH2534" t="s">
        <v>2324</v>
      </c>
      <c r="AI2534" t="s">
        <v>1299</v>
      </c>
      <c r="AK2534" t="s">
        <v>2325</v>
      </c>
      <c r="AL2534" t="s">
        <v>1301</v>
      </c>
      <c r="AN2534" s="59" t="s">
        <v>8354</v>
      </c>
      <c r="BA2534" t="s">
        <v>5962</v>
      </c>
      <c r="BB2534" t="s">
        <v>50</v>
      </c>
      <c r="BY2534" t="s">
        <v>4131</v>
      </c>
      <c r="BZ2534" t="s">
        <v>14505</v>
      </c>
    </row>
    <row r="2535" spans="31:78" x14ac:dyDescent="0.25">
      <c r="AE2535" t="s">
        <v>81</v>
      </c>
      <c r="AF2535" t="s">
        <v>100</v>
      </c>
      <c r="AG2535" t="s">
        <v>101</v>
      </c>
      <c r="AH2535" t="s">
        <v>2326</v>
      </c>
      <c r="AI2535" t="s">
        <v>1299</v>
      </c>
      <c r="AK2535" t="s">
        <v>2327</v>
      </c>
      <c r="AL2535" t="s">
        <v>1301</v>
      </c>
      <c r="AN2535" s="59" t="s">
        <v>8354</v>
      </c>
      <c r="BA2535">
        <v>25342</v>
      </c>
      <c r="BB2535" t="s">
        <v>50</v>
      </c>
      <c r="BY2535" t="s">
        <v>3900</v>
      </c>
      <c r="BZ2535" t="s">
        <v>14505</v>
      </c>
    </row>
    <row r="2536" spans="31:78" x14ac:dyDescent="0.25">
      <c r="AE2536" t="s">
        <v>81</v>
      </c>
      <c r="AF2536" t="s">
        <v>104</v>
      </c>
      <c r="AG2536" t="s">
        <v>105</v>
      </c>
      <c r="AH2536" t="s">
        <v>2328</v>
      </c>
      <c r="AI2536" t="s">
        <v>1299</v>
      </c>
      <c r="AK2536" t="s">
        <v>2329</v>
      </c>
      <c r="AL2536" t="s">
        <v>1301</v>
      </c>
      <c r="AN2536" s="59" t="s">
        <v>8354</v>
      </c>
      <c r="BA2536" t="s">
        <v>5963</v>
      </c>
      <c r="BB2536" t="s">
        <v>50</v>
      </c>
      <c r="BY2536" t="s">
        <v>4128</v>
      </c>
      <c r="BZ2536" t="s">
        <v>14505</v>
      </c>
    </row>
    <row r="2537" spans="31:78" x14ac:dyDescent="0.25">
      <c r="AE2537" t="s">
        <v>81</v>
      </c>
      <c r="AF2537" t="s">
        <v>108</v>
      </c>
      <c r="AG2537" t="s">
        <v>109</v>
      </c>
      <c r="AH2537" t="s">
        <v>2330</v>
      </c>
      <c r="AI2537" t="s">
        <v>1299</v>
      </c>
      <c r="AK2537" t="s">
        <v>2331</v>
      </c>
      <c r="AL2537" t="s">
        <v>1301</v>
      </c>
      <c r="AN2537" s="59" t="s">
        <v>8354</v>
      </c>
      <c r="BA2537" t="s">
        <v>5964</v>
      </c>
      <c r="BB2537" t="s">
        <v>50</v>
      </c>
      <c r="BY2537" t="s">
        <v>3627</v>
      </c>
      <c r="BZ2537" t="s">
        <v>14505</v>
      </c>
    </row>
    <row r="2538" spans="31:78" x14ac:dyDescent="0.25">
      <c r="AE2538" t="s">
        <v>81</v>
      </c>
      <c r="AF2538" t="s">
        <v>7414</v>
      </c>
      <c r="AG2538" t="s">
        <v>7414</v>
      </c>
      <c r="AH2538" t="s">
        <v>2333</v>
      </c>
      <c r="AI2538" t="s">
        <v>1299</v>
      </c>
      <c r="AK2538" t="s">
        <v>2334</v>
      </c>
      <c r="AL2538" t="s">
        <v>1301</v>
      </c>
      <c r="AN2538" s="59" t="s">
        <v>8354</v>
      </c>
      <c r="BA2538" t="s">
        <v>5965</v>
      </c>
      <c r="BB2538" t="s">
        <v>50</v>
      </c>
      <c r="BY2538" t="s">
        <v>3458</v>
      </c>
      <c r="BZ2538" t="s">
        <v>14505</v>
      </c>
    </row>
    <row r="2539" spans="31:78" x14ac:dyDescent="0.25">
      <c r="AE2539" t="s">
        <v>81</v>
      </c>
      <c r="AF2539" t="s">
        <v>7414</v>
      </c>
      <c r="AG2539" t="s">
        <v>7414</v>
      </c>
      <c r="AH2539" t="s">
        <v>2336</v>
      </c>
      <c r="AI2539" t="s">
        <v>1299</v>
      </c>
      <c r="AK2539" t="s">
        <v>2337</v>
      </c>
      <c r="AL2539" t="s">
        <v>1301</v>
      </c>
      <c r="AN2539" s="59" t="s">
        <v>8354</v>
      </c>
      <c r="BA2539" t="s">
        <v>5966</v>
      </c>
      <c r="BB2539" t="s">
        <v>50</v>
      </c>
      <c r="BY2539" t="s">
        <v>4129</v>
      </c>
      <c r="BZ2539" t="s">
        <v>14505</v>
      </c>
    </row>
    <row r="2540" spans="31:78" x14ac:dyDescent="0.25">
      <c r="AE2540" t="s">
        <v>81</v>
      </c>
      <c r="AF2540" t="s">
        <v>444</v>
      </c>
      <c r="AG2540" t="s">
        <v>444</v>
      </c>
      <c r="AH2540" t="s">
        <v>2339</v>
      </c>
      <c r="AI2540" t="s">
        <v>1299</v>
      </c>
      <c r="AK2540" t="s">
        <v>2340</v>
      </c>
      <c r="AL2540" t="s">
        <v>1301</v>
      </c>
      <c r="AN2540" s="59" t="s">
        <v>8354</v>
      </c>
      <c r="BA2540" t="s">
        <v>5967</v>
      </c>
      <c r="BB2540" t="s">
        <v>50</v>
      </c>
      <c r="BY2540" t="s">
        <v>4609</v>
      </c>
      <c r="BZ2540" t="s">
        <v>14505</v>
      </c>
    </row>
    <row r="2541" spans="31:78" x14ac:dyDescent="0.25">
      <c r="AE2541" t="s">
        <v>81</v>
      </c>
      <c r="AF2541" t="s">
        <v>7414</v>
      </c>
      <c r="AG2541" t="s">
        <v>7414</v>
      </c>
      <c r="AH2541" t="s">
        <v>2342</v>
      </c>
      <c r="AI2541" t="s">
        <v>1299</v>
      </c>
      <c r="AK2541" t="s">
        <v>2343</v>
      </c>
      <c r="AL2541" t="s">
        <v>1301</v>
      </c>
      <c r="AN2541" s="59" t="s">
        <v>8354</v>
      </c>
      <c r="BA2541">
        <v>43635</v>
      </c>
      <c r="BB2541" t="s">
        <v>50</v>
      </c>
      <c r="BY2541" t="s">
        <v>2766</v>
      </c>
      <c r="BZ2541" t="s">
        <v>14505</v>
      </c>
    </row>
    <row r="2542" spans="31:78" x14ac:dyDescent="0.25">
      <c r="AE2542" t="s">
        <v>81</v>
      </c>
      <c r="AF2542" t="s">
        <v>7414</v>
      </c>
      <c r="AG2542" t="s">
        <v>7414</v>
      </c>
      <c r="AH2542" t="s">
        <v>2345</v>
      </c>
      <c r="AI2542" t="s">
        <v>1299</v>
      </c>
      <c r="AK2542" t="s">
        <v>2346</v>
      </c>
      <c r="AL2542" t="s">
        <v>1301</v>
      </c>
      <c r="AN2542" s="59" t="s">
        <v>8354</v>
      </c>
      <c r="BA2542" t="s">
        <v>5968</v>
      </c>
      <c r="BB2542" t="s">
        <v>50</v>
      </c>
      <c r="BY2542" t="s">
        <v>5725</v>
      </c>
      <c r="BZ2542" t="s">
        <v>14505</v>
      </c>
    </row>
    <row r="2543" spans="31:78" x14ac:dyDescent="0.25">
      <c r="AE2543" t="s">
        <v>81</v>
      </c>
      <c r="AF2543" t="s">
        <v>7414</v>
      </c>
      <c r="AG2543" t="s">
        <v>7414</v>
      </c>
      <c r="AH2543" t="s">
        <v>2348</v>
      </c>
      <c r="AI2543" t="s">
        <v>1299</v>
      </c>
      <c r="AK2543" t="s">
        <v>2349</v>
      </c>
      <c r="AL2543" t="s">
        <v>1301</v>
      </c>
      <c r="AN2543" s="59" t="s">
        <v>8354</v>
      </c>
      <c r="BA2543" t="s">
        <v>5969</v>
      </c>
      <c r="BB2543" t="s">
        <v>50</v>
      </c>
      <c r="BY2543" t="s">
        <v>3908</v>
      </c>
      <c r="BZ2543" t="s">
        <v>14505</v>
      </c>
    </row>
    <row r="2544" spans="31:78" x14ac:dyDescent="0.25">
      <c r="AE2544" t="s">
        <v>81</v>
      </c>
      <c r="AF2544" t="s">
        <v>7414</v>
      </c>
      <c r="AG2544" t="s">
        <v>7414</v>
      </c>
      <c r="AH2544" t="s">
        <v>2351</v>
      </c>
      <c r="AI2544" t="s">
        <v>1299</v>
      </c>
      <c r="AK2544" t="s">
        <v>2352</v>
      </c>
      <c r="AL2544" t="s">
        <v>1301</v>
      </c>
      <c r="AN2544" s="59" t="s">
        <v>8354</v>
      </c>
      <c r="BA2544" t="s">
        <v>5970</v>
      </c>
      <c r="BB2544" t="s">
        <v>50</v>
      </c>
      <c r="BY2544" t="s">
        <v>4100</v>
      </c>
      <c r="BZ2544" t="s">
        <v>14505</v>
      </c>
    </row>
    <row r="2545" spans="31:78" x14ac:dyDescent="0.25">
      <c r="AE2545" t="s">
        <v>81</v>
      </c>
      <c r="AF2545" t="s">
        <v>444</v>
      </c>
      <c r="AG2545" t="s">
        <v>444</v>
      </c>
      <c r="AH2545" t="s">
        <v>2354</v>
      </c>
      <c r="AI2545" t="s">
        <v>1299</v>
      </c>
      <c r="AK2545" t="s">
        <v>2355</v>
      </c>
      <c r="AL2545" t="s">
        <v>1301</v>
      </c>
      <c r="AN2545" s="59" t="s">
        <v>8354</v>
      </c>
      <c r="BA2545" t="s">
        <v>5971</v>
      </c>
      <c r="BB2545" t="s">
        <v>50</v>
      </c>
      <c r="BY2545" t="s">
        <v>4130</v>
      </c>
      <c r="BZ2545" t="s">
        <v>14505</v>
      </c>
    </row>
    <row r="2546" spans="31:78" x14ac:dyDescent="0.25">
      <c r="AE2546" t="s">
        <v>81</v>
      </c>
      <c r="AF2546" t="s">
        <v>444</v>
      </c>
      <c r="AG2546" t="s">
        <v>444</v>
      </c>
      <c r="AH2546" t="s">
        <v>2358</v>
      </c>
      <c r="AI2546" t="s">
        <v>1299</v>
      </c>
      <c r="AK2546" t="s">
        <v>2359</v>
      </c>
      <c r="AL2546" t="s">
        <v>1301</v>
      </c>
      <c r="AN2546" s="59" t="s">
        <v>8354</v>
      </c>
      <c r="BA2546" t="s">
        <v>5972</v>
      </c>
      <c r="BB2546" t="s">
        <v>50</v>
      </c>
      <c r="BY2546" t="s">
        <v>4119</v>
      </c>
      <c r="BZ2546" t="s">
        <v>14505</v>
      </c>
    </row>
    <row r="2547" spans="31:78" x14ac:dyDescent="0.25">
      <c r="AE2547" t="s">
        <v>81</v>
      </c>
      <c r="AF2547" t="s">
        <v>7124</v>
      </c>
      <c r="AG2547" t="s">
        <v>2193</v>
      </c>
      <c r="AH2547" t="s">
        <v>8355</v>
      </c>
      <c r="AI2547" t="s">
        <v>1299</v>
      </c>
      <c r="AK2547" t="s">
        <v>8356</v>
      </c>
      <c r="AL2547" t="s">
        <v>1301</v>
      </c>
      <c r="AN2547" s="59" t="s">
        <v>8354</v>
      </c>
      <c r="BA2547" t="s">
        <v>5973</v>
      </c>
      <c r="BB2547" t="s">
        <v>50</v>
      </c>
      <c r="BY2547" t="s">
        <v>4882</v>
      </c>
      <c r="BZ2547" t="s">
        <v>14505</v>
      </c>
    </row>
    <row r="2548" spans="31:78" x14ac:dyDescent="0.25">
      <c r="AE2548" t="s">
        <v>81</v>
      </c>
      <c r="AF2548" t="s">
        <v>2212</v>
      </c>
      <c r="AG2548" t="s">
        <v>2213</v>
      </c>
      <c r="AH2548" t="s">
        <v>8357</v>
      </c>
      <c r="AI2548" t="s">
        <v>1299</v>
      </c>
      <c r="AK2548" t="s">
        <v>8358</v>
      </c>
      <c r="AL2548" t="s">
        <v>1301</v>
      </c>
      <c r="AN2548" s="59" t="s">
        <v>8354</v>
      </c>
      <c r="BA2548" t="s">
        <v>5974</v>
      </c>
      <c r="BB2548" t="s">
        <v>50</v>
      </c>
      <c r="BY2548" t="s">
        <v>4881</v>
      </c>
      <c r="BZ2548" t="s">
        <v>14505</v>
      </c>
    </row>
    <row r="2549" spans="31:78" x14ac:dyDescent="0.25">
      <c r="AE2549" t="s">
        <v>81</v>
      </c>
      <c r="AF2549" t="s">
        <v>2208</v>
      </c>
      <c r="AG2549" t="s">
        <v>2209</v>
      </c>
      <c r="AH2549" t="s">
        <v>8359</v>
      </c>
      <c r="AI2549" t="s">
        <v>1299</v>
      </c>
      <c r="AK2549" t="s">
        <v>8360</v>
      </c>
      <c r="AL2549" t="s">
        <v>1301</v>
      </c>
      <c r="AN2549" s="59" t="s">
        <v>8354</v>
      </c>
      <c r="BA2549" t="s">
        <v>5975</v>
      </c>
      <c r="BB2549" t="s">
        <v>50</v>
      </c>
      <c r="BY2549" t="s">
        <v>2648</v>
      </c>
      <c r="BZ2549" t="s">
        <v>14505</v>
      </c>
    </row>
    <row r="2550" spans="31:78" x14ac:dyDescent="0.25">
      <c r="AE2550" t="s">
        <v>81</v>
      </c>
      <c r="AF2550" t="s">
        <v>8361</v>
      </c>
      <c r="AG2550" t="s">
        <v>4989</v>
      </c>
      <c r="AH2550" t="s">
        <v>8362</v>
      </c>
      <c r="AI2550" t="s">
        <v>1299</v>
      </c>
      <c r="AK2550" t="s">
        <v>8363</v>
      </c>
      <c r="AL2550" t="s">
        <v>1301</v>
      </c>
      <c r="AN2550" s="59" t="s">
        <v>8354</v>
      </c>
      <c r="BA2550" t="s">
        <v>5976</v>
      </c>
      <c r="BB2550" t="s">
        <v>50</v>
      </c>
      <c r="BY2550" t="s">
        <v>2620</v>
      </c>
      <c r="BZ2550" t="s">
        <v>14505</v>
      </c>
    </row>
    <row r="2551" spans="31:78" x14ac:dyDescent="0.25">
      <c r="AE2551" t="s">
        <v>81</v>
      </c>
      <c r="AF2551" t="s">
        <v>8364</v>
      </c>
      <c r="AG2551" t="s">
        <v>5060</v>
      </c>
      <c r="AH2551" t="s">
        <v>8365</v>
      </c>
      <c r="AI2551" t="s">
        <v>1299</v>
      </c>
      <c r="AK2551" t="s">
        <v>8366</v>
      </c>
      <c r="AL2551" t="s">
        <v>1301</v>
      </c>
      <c r="AN2551" s="59" t="s">
        <v>8354</v>
      </c>
      <c r="BA2551" t="s">
        <v>5977</v>
      </c>
      <c r="BB2551" t="s">
        <v>50</v>
      </c>
      <c r="BY2551" t="s">
        <v>2616</v>
      </c>
      <c r="BZ2551" t="s">
        <v>14505</v>
      </c>
    </row>
    <row r="2552" spans="31:78" x14ac:dyDescent="0.25">
      <c r="AE2552" t="s">
        <v>81</v>
      </c>
      <c r="AF2552" t="s">
        <v>8367</v>
      </c>
      <c r="AG2552" t="s">
        <v>5064</v>
      </c>
      <c r="AH2552" t="s">
        <v>8368</v>
      </c>
      <c r="AI2552" t="s">
        <v>1299</v>
      </c>
      <c r="AK2552" t="s">
        <v>8369</v>
      </c>
      <c r="AL2552" t="s">
        <v>1301</v>
      </c>
      <c r="AN2552" s="59" t="s">
        <v>8354</v>
      </c>
      <c r="BA2552" t="s">
        <v>5978</v>
      </c>
      <c r="BB2552" t="s">
        <v>50</v>
      </c>
      <c r="BY2552" t="s">
        <v>2624</v>
      </c>
      <c r="BZ2552" t="s">
        <v>14505</v>
      </c>
    </row>
    <row r="2553" spans="31:78" x14ac:dyDescent="0.25">
      <c r="AE2553" t="s">
        <v>81</v>
      </c>
      <c r="AF2553" t="s">
        <v>8370</v>
      </c>
      <c r="AG2553" t="s">
        <v>5034</v>
      </c>
      <c r="AH2553" t="s">
        <v>8371</v>
      </c>
      <c r="AI2553" t="s">
        <v>1299</v>
      </c>
      <c r="AK2553" t="s">
        <v>8372</v>
      </c>
      <c r="AL2553" t="s">
        <v>1301</v>
      </c>
      <c r="AN2553" s="59" t="s">
        <v>8354</v>
      </c>
      <c r="BA2553">
        <v>25413</v>
      </c>
      <c r="BB2553" t="s">
        <v>50</v>
      </c>
      <c r="BY2553" t="s">
        <v>4880</v>
      </c>
      <c r="BZ2553" t="s">
        <v>14505</v>
      </c>
    </row>
    <row r="2554" spans="31:78" x14ac:dyDescent="0.25">
      <c r="AE2554" t="s">
        <v>81</v>
      </c>
      <c r="AF2554" t="s">
        <v>8373</v>
      </c>
      <c r="AG2554" t="s">
        <v>5035</v>
      </c>
      <c r="AH2554" t="s">
        <v>8374</v>
      </c>
      <c r="AI2554" t="s">
        <v>1299</v>
      </c>
      <c r="AK2554" t="s">
        <v>8375</v>
      </c>
      <c r="AL2554" t="s">
        <v>1301</v>
      </c>
      <c r="AN2554" s="59" t="s">
        <v>8354</v>
      </c>
      <c r="BA2554">
        <v>25416</v>
      </c>
      <c r="BB2554" t="s">
        <v>50</v>
      </c>
      <c r="BY2554" t="s">
        <v>3202</v>
      </c>
      <c r="BZ2554" t="s">
        <v>14505</v>
      </c>
    </row>
    <row r="2555" spans="31:78" x14ac:dyDescent="0.25">
      <c r="AE2555" t="s">
        <v>81</v>
      </c>
      <c r="AF2555" t="s">
        <v>7132</v>
      </c>
      <c r="AG2555" t="s">
        <v>2353</v>
      </c>
      <c r="AH2555" t="s">
        <v>12449</v>
      </c>
      <c r="AI2555" t="s">
        <v>1299</v>
      </c>
      <c r="AK2555" t="s">
        <v>12450</v>
      </c>
      <c r="AL2555" t="s">
        <v>1301</v>
      </c>
      <c r="AN2555" s="59" t="s">
        <v>8354</v>
      </c>
      <c r="BA2555" t="s">
        <v>5979</v>
      </c>
      <c r="BB2555" t="s">
        <v>50</v>
      </c>
      <c r="BY2555" t="s">
        <v>3238</v>
      </c>
      <c r="BZ2555" t="s">
        <v>14506</v>
      </c>
    </row>
    <row r="2556" spans="31:78" x14ac:dyDescent="0.25">
      <c r="AE2556" t="s">
        <v>81</v>
      </c>
      <c r="AF2556" t="s">
        <v>81</v>
      </c>
      <c r="AG2556" t="s">
        <v>81</v>
      </c>
      <c r="AH2556" t="s">
        <v>81</v>
      </c>
      <c r="AI2556" t="s">
        <v>1299</v>
      </c>
      <c r="AK2556" t="s">
        <v>81</v>
      </c>
      <c r="AL2556" t="s">
        <v>1301</v>
      </c>
      <c r="AN2556" s="59" t="s">
        <v>8354</v>
      </c>
      <c r="BA2556" t="s">
        <v>5980</v>
      </c>
      <c r="BB2556" t="s">
        <v>50</v>
      </c>
      <c r="BY2556" t="s">
        <v>4553</v>
      </c>
      <c r="BZ2556" t="s">
        <v>14505</v>
      </c>
    </row>
    <row r="2557" spans="31:78" x14ac:dyDescent="0.25">
      <c r="AE2557" t="s">
        <v>81</v>
      </c>
      <c r="AF2557" t="s">
        <v>81</v>
      </c>
      <c r="AG2557" t="s">
        <v>81</v>
      </c>
      <c r="AH2557" t="s">
        <v>81</v>
      </c>
      <c r="AI2557" t="s">
        <v>1299</v>
      </c>
      <c r="AK2557" t="s">
        <v>81</v>
      </c>
      <c r="AL2557" t="s">
        <v>1301</v>
      </c>
      <c r="AN2557" s="59" t="s">
        <v>8354</v>
      </c>
      <c r="BA2557" t="s">
        <v>5981</v>
      </c>
      <c r="BB2557" t="s">
        <v>50</v>
      </c>
      <c r="BY2557" t="s">
        <v>4909</v>
      </c>
      <c r="BZ2557" t="s">
        <v>14505</v>
      </c>
    </row>
    <row r="2558" spans="31:78" x14ac:dyDescent="0.25">
      <c r="AE2558" t="s">
        <v>81</v>
      </c>
      <c r="AF2558" t="s">
        <v>81</v>
      </c>
      <c r="AG2558" t="s">
        <v>81</v>
      </c>
      <c r="AH2558" t="s">
        <v>81</v>
      </c>
      <c r="AI2558" t="s">
        <v>1299</v>
      </c>
      <c r="AK2558" t="s">
        <v>81</v>
      </c>
      <c r="AL2558" t="s">
        <v>1301</v>
      </c>
      <c r="AN2558" s="59" t="s">
        <v>8354</v>
      </c>
      <c r="BA2558" t="s">
        <v>5982</v>
      </c>
      <c r="BB2558" t="s">
        <v>50</v>
      </c>
      <c r="BY2558" t="s">
        <v>4956</v>
      </c>
      <c r="BZ2558" t="s">
        <v>14505</v>
      </c>
    </row>
    <row r="2559" spans="31:78" x14ac:dyDescent="0.25">
      <c r="AE2559" t="s">
        <v>81</v>
      </c>
      <c r="AF2559" t="s">
        <v>81</v>
      </c>
      <c r="AG2559" t="s">
        <v>81</v>
      </c>
      <c r="AH2559" t="s">
        <v>81</v>
      </c>
      <c r="AI2559" t="s">
        <v>1299</v>
      </c>
      <c r="AK2559" t="s">
        <v>81</v>
      </c>
      <c r="AL2559" t="s">
        <v>1301</v>
      </c>
      <c r="AN2559" s="59" t="s">
        <v>8354</v>
      </c>
      <c r="BA2559" t="s">
        <v>5983</v>
      </c>
      <c r="BB2559" t="s">
        <v>50</v>
      </c>
      <c r="BY2559" t="s">
        <v>2505</v>
      </c>
      <c r="BZ2559" t="s">
        <v>14505</v>
      </c>
    </row>
    <row r="2560" spans="31:78" x14ac:dyDescent="0.25">
      <c r="AE2560" t="s">
        <v>81</v>
      </c>
      <c r="AF2560" t="s">
        <v>81</v>
      </c>
      <c r="AG2560" t="s">
        <v>81</v>
      </c>
      <c r="AH2560" t="s">
        <v>81</v>
      </c>
      <c r="AI2560" t="s">
        <v>1299</v>
      </c>
      <c r="AK2560" t="s">
        <v>81</v>
      </c>
      <c r="AL2560" t="s">
        <v>1301</v>
      </c>
      <c r="AN2560" s="59" t="s">
        <v>8354</v>
      </c>
      <c r="BA2560" t="s">
        <v>5984</v>
      </c>
      <c r="BB2560" t="s">
        <v>50</v>
      </c>
      <c r="BY2560" t="s">
        <v>4606</v>
      </c>
      <c r="BZ2560" t="s">
        <v>14505</v>
      </c>
    </row>
    <row r="2561" spans="31:78" x14ac:dyDescent="0.25">
      <c r="AE2561" t="s">
        <v>1961</v>
      </c>
      <c r="AF2561" t="s">
        <v>81</v>
      </c>
      <c r="AG2561" t="s">
        <v>81</v>
      </c>
      <c r="AH2561" t="s">
        <v>2360</v>
      </c>
      <c r="AI2561" t="s">
        <v>1299</v>
      </c>
      <c r="AK2561" t="s">
        <v>2361</v>
      </c>
      <c r="AL2561" t="s">
        <v>1301</v>
      </c>
      <c r="AN2561" s="59" t="s">
        <v>12451</v>
      </c>
      <c r="BA2561">
        <v>485352</v>
      </c>
      <c r="BB2561" t="s">
        <v>50</v>
      </c>
      <c r="BY2561" t="s">
        <v>4562</v>
      </c>
      <c r="BZ2561" t="s">
        <v>14505</v>
      </c>
    </row>
    <row r="2562" spans="31:78" x14ac:dyDescent="0.25">
      <c r="AE2562" t="s">
        <v>81</v>
      </c>
      <c r="AF2562" t="s">
        <v>81</v>
      </c>
      <c r="AG2562" t="s">
        <v>81</v>
      </c>
      <c r="AH2562" t="s">
        <v>81</v>
      </c>
      <c r="AI2562" t="s">
        <v>1299</v>
      </c>
      <c r="AK2562" t="s">
        <v>81</v>
      </c>
      <c r="AL2562" t="s">
        <v>1301</v>
      </c>
      <c r="AN2562" s="59" t="s">
        <v>12451</v>
      </c>
      <c r="BA2562">
        <v>485351</v>
      </c>
      <c r="BB2562" t="s">
        <v>50</v>
      </c>
      <c r="BY2562" t="s">
        <v>3470</v>
      </c>
      <c r="BZ2562" t="s">
        <v>14505</v>
      </c>
    </row>
    <row r="2563" spans="31:78" x14ac:dyDescent="0.25">
      <c r="AE2563" t="s">
        <v>81</v>
      </c>
      <c r="AF2563" t="s">
        <v>81</v>
      </c>
      <c r="AG2563" t="s">
        <v>81</v>
      </c>
      <c r="AH2563" t="s">
        <v>81</v>
      </c>
      <c r="AI2563" t="s">
        <v>1299</v>
      </c>
      <c r="AK2563" t="s">
        <v>81</v>
      </c>
      <c r="AL2563" t="s">
        <v>1301</v>
      </c>
      <c r="AN2563" s="59" t="s">
        <v>12451</v>
      </c>
      <c r="BA2563">
        <v>305407</v>
      </c>
      <c r="BB2563" t="s">
        <v>50</v>
      </c>
      <c r="BY2563" t="s">
        <v>4901</v>
      </c>
      <c r="BZ2563" t="s">
        <v>14505</v>
      </c>
    </row>
    <row r="2564" spans="31:78" x14ac:dyDescent="0.25">
      <c r="AE2564" t="s">
        <v>81</v>
      </c>
      <c r="AF2564" t="s">
        <v>81</v>
      </c>
      <c r="AG2564" t="s">
        <v>81</v>
      </c>
      <c r="AH2564" t="s">
        <v>81</v>
      </c>
      <c r="AI2564" t="s">
        <v>1299</v>
      </c>
      <c r="AK2564" t="s">
        <v>81</v>
      </c>
      <c r="AL2564" t="s">
        <v>1301</v>
      </c>
      <c r="AN2564" s="59" t="s">
        <v>12451</v>
      </c>
      <c r="BA2564">
        <v>15254</v>
      </c>
      <c r="BB2564" t="s">
        <v>50</v>
      </c>
      <c r="BY2564" t="s">
        <v>4569</v>
      </c>
      <c r="BZ2564" t="s">
        <v>14505</v>
      </c>
    </row>
    <row r="2565" spans="31:78" x14ac:dyDescent="0.25">
      <c r="AE2565" t="s">
        <v>81</v>
      </c>
      <c r="AF2565" t="s">
        <v>81</v>
      </c>
      <c r="AG2565" t="s">
        <v>81</v>
      </c>
      <c r="AH2565" t="s">
        <v>81</v>
      </c>
      <c r="AI2565" t="s">
        <v>1299</v>
      </c>
      <c r="AK2565" t="s">
        <v>81</v>
      </c>
      <c r="AL2565" t="s">
        <v>1301</v>
      </c>
      <c r="AN2565" s="59" t="s">
        <v>12451</v>
      </c>
      <c r="BA2565">
        <v>15253</v>
      </c>
      <c r="BB2565" t="s">
        <v>50</v>
      </c>
      <c r="BY2565" t="s">
        <v>2454</v>
      </c>
      <c r="BZ2565" t="s">
        <v>14505</v>
      </c>
    </row>
    <row r="2566" spans="31:78" x14ac:dyDescent="0.25">
      <c r="AE2566" t="s">
        <v>81</v>
      </c>
      <c r="AF2566" t="s">
        <v>81</v>
      </c>
      <c r="AG2566" t="s">
        <v>81</v>
      </c>
      <c r="AH2566" t="s">
        <v>81</v>
      </c>
      <c r="AI2566" t="s">
        <v>1299</v>
      </c>
      <c r="AK2566" t="s">
        <v>81</v>
      </c>
      <c r="AL2566" t="s">
        <v>1301</v>
      </c>
      <c r="AN2566" s="59" t="s">
        <v>12451</v>
      </c>
      <c r="BA2566" t="s">
        <v>5985</v>
      </c>
      <c r="BB2566" t="s">
        <v>50</v>
      </c>
      <c r="BY2566" t="s">
        <v>4900</v>
      </c>
      <c r="BZ2566" t="s">
        <v>14505</v>
      </c>
    </row>
    <row r="2567" spans="31:78" x14ac:dyDescent="0.25">
      <c r="AE2567" t="s">
        <v>81</v>
      </c>
      <c r="AF2567" t="s">
        <v>81</v>
      </c>
      <c r="AG2567" t="s">
        <v>81</v>
      </c>
      <c r="AH2567" t="s">
        <v>81</v>
      </c>
      <c r="AI2567" t="s">
        <v>1299</v>
      </c>
      <c r="AK2567" t="s">
        <v>81</v>
      </c>
      <c r="AL2567" t="s">
        <v>1301</v>
      </c>
      <c r="AN2567" s="59" t="s">
        <v>12451</v>
      </c>
      <c r="BA2567">
        <v>293697</v>
      </c>
      <c r="BB2567" t="s">
        <v>50</v>
      </c>
      <c r="BY2567" t="s">
        <v>4899</v>
      </c>
      <c r="BZ2567" t="s">
        <v>14505</v>
      </c>
    </row>
    <row r="2568" spans="31:78" x14ac:dyDescent="0.25">
      <c r="AE2568" t="s">
        <v>81</v>
      </c>
      <c r="AF2568" t="s">
        <v>81</v>
      </c>
      <c r="AG2568" t="s">
        <v>81</v>
      </c>
      <c r="AH2568" t="s">
        <v>81</v>
      </c>
      <c r="AI2568" t="s">
        <v>1299</v>
      </c>
      <c r="AK2568" t="s">
        <v>81</v>
      </c>
      <c r="AL2568" t="s">
        <v>1301</v>
      </c>
      <c r="AN2568" s="59" t="s">
        <v>12451</v>
      </c>
      <c r="BA2568">
        <v>23634</v>
      </c>
      <c r="BB2568" t="s">
        <v>50</v>
      </c>
      <c r="BY2568" t="s">
        <v>3086</v>
      </c>
      <c r="BZ2568" t="s">
        <v>14505</v>
      </c>
    </row>
    <row r="2569" spans="31:78" x14ac:dyDescent="0.25">
      <c r="AE2569" t="s">
        <v>81</v>
      </c>
      <c r="AF2569" t="s">
        <v>81</v>
      </c>
      <c r="AG2569" t="s">
        <v>81</v>
      </c>
      <c r="AH2569" t="s">
        <v>81</v>
      </c>
      <c r="AI2569" t="s">
        <v>1299</v>
      </c>
      <c r="AK2569" t="s">
        <v>81</v>
      </c>
      <c r="AL2569" t="s">
        <v>1301</v>
      </c>
      <c r="AN2569" s="59" t="s">
        <v>12451</v>
      </c>
      <c r="BA2569" t="s">
        <v>965</v>
      </c>
      <c r="BB2569" t="s">
        <v>50</v>
      </c>
      <c r="BY2569" t="s">
        <v>4973</v>
      </c>
      <c r="BZ2569" t="s">
        <v>14505</v>
      </c>
    </row>
    <row r="2570" spans="31:78" x14ac:dyDescent="0.25">
      <c r="AE2570" t="s">
        <v>81</v>
      </c>
      <c r="AF2570" t="s">
        <v>81</v>
      </c>
      <c r="AG2570" t="s">
        <v>81</v>
      </c>
      <c r="AH2570" t="s">
        <v>81</v>
      </c>
      <c r="AI2570" t="s">
        <v>1299</v>
      </c>
      <c r="AK2570" t="s">
        <v>81</v>
      </c>
      <c r="AL2570" t="s">
        <v>1301</v>
      </c>
      <c r="AN2570" s="59" t="s">
        <v>12451</v>
      </c>
      <c r="BA2570" t="s">
        <v>5986</v>
      </c>
      <c r="BB2570" t="s">
        <v>50</v>
      </c>
      <c r="BY2570" t="s">
        <v>2595</v>
      </c>
      <c r="BZ2570" t="s">
        <v>14505</v>
      </c>
    </row>
    <row r="2571" spans="31:78" x14ac:dyDescent="0.25">
      <c r="AE2571" t="s">
        <v>81</v>
      </c>
      <c r="AF2571" t="s">
        <v>81</v>
      </c>
      <c r="AG2571" t="s">
        <v>81</v>
      </c>
      <c r="AH2571" t="s">
        <v>81</v>
      </c>
      <c r="AI2571" t="s">
        <v>1299</v>
      </c>
      <c r="AK2571" t="s">
        <v>81</v>
      </c>
      <c r="AL2571" t="s">
        <v>1301</v>
      </c>
      <c r="AN2571" s="59" t="s">
        <v>12451</v>
      </c>
      <c r="BA2571">
        <v>25415</v>
      </c>
      <c r="BB2571" t="s">
        <v>50</v>
      </c>
      <c r="BY2571" t="s">
        <v>2591</v>
      </c>
      <c r="BZ2571" t="s">
        <v>14505</v>
      </c>
    </row>
    <row r="2572" spans="31:78" x14ac:dyDescent="0.25">
      <c r="AE2572" t="s">
        <v>81</v>
      </c>
      <c r="AF2572" t="s">
        <v>81</v>
      </c>
      <c r="AG2572" t="s">
        <v>81</v>
      </c>
      <c r="AH2572" t="s">
        <v>81</v>
      </c>
      <c r="AI2572" t="s">
        <v>1299</v>
      </c>
      <c r="AK2572" t="s">
        <v>81</v>
      </c>
      <c r="AL2572" t="s">
        <v>1301</v>
      </c>
      <c r="AN2572" s="59" t="s">
        <v>12451</v>
      </c>
      <c r="BA2572" t="s">
        <v>5987</v>
      </c>
      <c r="BB2572" t="s">
        <v>50</v>
      </c>
      <c r="BY2572" t="s">
        <v>3615</v>
      </c>
      <c r="BZ2572" t="s">
        <v>14505</v>
      </c>
    </row>
    <row r="2573" spans="31:78" x14ac:dyDescent="0.25">
      <c r="AE2573" t="s">
        <v>81</v>
      </c>
      <c r="AF2573" t="s">
        <v>81</v>
      </c>
      <c r="AG2573" t="s">
        <v>81</v>
      </c>
      <c r="AH2573" t="s">
        <v>81</v>
      </c>
      <c r="AI2573" t="s">
        <v>1299</v>
      </c>
      <c r="AK2573" t="s">
        <v>81</v>
      </c>
      <c r="AL2573" t="s">
        <v>1301</v>
      </c>
      <c r="AN2573" s="59" t="s">
        <v>12451</v>
      </c>
      <c r="BA2573">
        <v>295246</v>
      </c>
      <c r="BB2573" t="s">
        <v>50</v>
      </c>
      <c r="BY2573" t="s">
        <v>2542</v>
      </c>
      <c r="BZ2573" t="s">
        <v>14505</v>
      </c>
    </row>
    <row r="2574" spans="31:78" x14ac:dyDescent="0.25">
      <c r="AE2574" t="s">
        <v>81</v>
      </c>
      <c r="AF2574" t="s">
        <v>81</v>
      </c>
      <c r="AG2574" t="s">
        <v>81</v>
      </c>
      <c r="AH2574" t="s">
        <v>81</v>
      </c>
      <c r="AI2574" t="s">
        <v>1299</v>
      </c>
      <c r="AK2574" t="s">
        <v>81</v>
      </c>
      <c r="AL2574" t="s">
        <v>1301</v>
      </c>
      <c r="AN2574" s="59" t="s">
        <v>12451</v>
      </c>
      <c r="BA2574" t="s">
        <v>5988</v>
      </c>
      <c r="BB2574" t="s">
        <v>50</v>
      </c>
      <c r="BY2574" t="s">
        <v>3138</v>
      </c>
      <c r="BZ2574" t="s">
        <v>14505</v>
      </c>
    </row>
    <row r="2575" spans="31:78" x14ac:dyDescent="0.25">
      <c r="AE2575" t="s">
        <v>81</v>
      </c>
      <c r="AF2575" t="s">
        <v>81</v>
      </c>
      <c r="AG2575" t="s">
        <v>81</v>
      </c>
      <c r="AH2575" t="s">
        <v>81</v>
      </c>
      <c r="AI2575" t="s">
        <v>1299</v>
      </c>
      <c r="AK2575" t="s">
        <v>81</v>
      </c>
      <c r="AL2575" t="s">
        <v>1301</v>
      </c>
      <c r="AN2575" s="59" t="s">
        <v>12451</v>
      </c>
      <c r="BA2575" t="s">
        <v>51</v>
      </c>
      <c r="BB2575" t="s">
        <v>50</v>
      </c>
      <c r="BY2575" t="s">
        <v>4924</v>
      </c>
      <c r="BZ2575" t="s">
        <v>14505</v>
      </c>
    </row>
    <row r="2576" spans="31:78" x14ac:dyDescent="0.25">
      <c r="AE2576" t="s">
        <v>1964</v>
      </c>
      <c r="AF2576" t="s">
        <v>81</v>
      </c>
      <c r="AG2576" t="s">
        <v>81</v>
      </c>
      <c r="AH2576" t="s">
        <v>2362</v>
      </c>
      <c r="AI2576" t="s">
        <v>1299</v>
      </c>
      <c r="AK2576" t="s">
        <v>2363</v>
      </c>
      <c r="AL2576" t="s">
        <v>1301</v>
      </c>
      <c r="AN2576" s="59" t="s">
        <v>12452</v>
      </c>
      <c r="BA2576" t="s">
        <v>5989</v>
      </c>
      <c r="BB2576" t="s">
        <v>50</v>
      </c>
      <c r="BY2576" t="s">
        <v>4785</v>
      </c>
      <c r="BZ2576" t="s">
        <v>14505</v>
      </c>
    </row>
    <row r="2577" spans="31:78" x14ac:dyDescent="0.25">
      <c r="AE2577" t="s">
        <v>81</v>
      </c>
      <c r="AF2577" t="s">
        <v>81</v>
      </c>
      <c r="AG2577" t="s">
        <v>81</v>
      </c>
      <c r="AH2577" t="s">
        <v>81</v>
      </c>
      <c r="AI2577" t="s">
        <v>1299</v>
      </c>
      <c r="AK2577" t="s">
        <v>81</v>
      </c>
      <c r="AL2577" t="s">
        <v>1301</v>
      </c>
      <c r="AN2577" s="59" t="s">
        <v>12452</v>
      </c>
      <c r="BA2577" t="s">
        <v>5990</v>
      </c>
      <c r="BB2577" t="s">
        <v>50</v>
      </c>
      <c r="BY2577" t="s">
        <v>6966</v>
      </c>
      <c r="BZ2577" t="s">
        <v>14505</v>
      </c>
    </row>
    <row r="2578" spans="31:78" x14ac:dyDescent="0.25">
      <c r="AE2578" t="s">
        <v>81</v>
      </c>
      <c r="AF2578" t="s">
        <v>81</v>
      </c>
      <c r="AG2578" t="s">
        <v>81</v>
      </c>
      <c r="AH2578" t="s">
        <v>81</v>
      </c>
      <c r="AI2578" t="s">
        <v>1299</v>
      </c>
      <c r="AK2578" t="s">
        <v>81</v>
      </c>
      <c r="AL2578" t="s">
        <v>1301</v>
      </c>
      <c r="AN2578" s="59" t="s">
        <v>12452</v>
      </c>
      <c r="BA2578">
        <v>315346</v>
      </c>
      <c r="BB2578" t="s">
        <v>50</v>
      </c>
      <c r="BY2578" t="s">
        <v>3639</v>
      </c>
      <c r="BZ2578" t="s">
        <v>14505</v>
      </c>
    </row>
    <row r="2579" spans="31:78" x14ac:dyDescent="0.25">
      <c r="AE2579" t="s">
        <v>81</v>
      </c>
      <c r="AF2579" t="s">
        <v>81</v>
      </c>
      <c r="AG2579" t="s">
        <v>81</v>
      </c>
      <c r="AH2579" t="s">
        <v>81</v>
      </c>
      <c r="AI2579" t="s">
        <v>1299</v>
      </c>
      <c r="AK2579" t="s">
        <v>81</v>
      </c>
      <c r="AL2579" t="s">
        <v>1301</v>
      </c>
      <c r="AN2579" s="59" t="s">
        <v>12452</v>
      </c>
      <c r="BA2579">
        <v>305408</v>
      </c>
      <c r="BB2579" t="s">
        <v>50</v>
      </c>
      <c r="BY2579" t="s">
        <v>4021</v>
      </c>
      <c r="BZ2579" t="s">
        <v>14505</v>
      </c>
    </row>
    <row r="2580" spans="31:78" x14ac:dyDescent="0.25">
      <c r="AE2580" t="s">
        <v>81</v>
      </c>
      <c r="AF2580" t="s">
        <v>81</v>
      </c>
      <c r="AG2580" t="s">
        <v>81</v>
      </c>
      <c r="AH2580" t="s">
        <v>81</v>
      </c>
      <c r="AI2580" t="s">
        <v>1299</v>
      </c>
      <c r="AK2580" t="s">
        <v>81</v>
      </c>
      <c r="AL2580" t="s">
        <v>1301</v>
      </c>
      <c r="AN2580" s="59" t="s">
        <v>12452</v>
      </c>
      <c r="BA2580">
        <v>305298</v>
      </c>
      <c r="BB2580" t="s">
        <v>50</v>
      </c>
      <c r="BY2580" t="s">
        <v>2636</v>
      </c>
      <c r="BZ2580" t="s">
        <v>14505</v>
      </c>
    </row>
    <row r="2581" spans="31:78" x14ac:dyDescent="0.25">
      <c r="AE2581" t="s">
        <v>81</v>
      </c>
      <c r="AF2581" t="s">
        <v>81</v>
      </c>
      <c r="AG2581" t="s">
        <v>81</v>
      </c>
      <c r="AH2581" t="s">
        <v>81</v>
      </c>
      <c r="AI2581" t="s">
        <v>1299</v>
      </c>
      <c r="AK2581" t="s">
        <v>81</v>
      </c>
      <c r="AL2581" t="s">
        <v>1301</v>
      </c>
      <c r="AN2581" s="59" t="s">
        <v>12452</v>
      </c>
      <c r="BA2581">
        <v>295297</v>
      </c>
      <c r="BB2581" t="s">
        <v>50</v>
      </c>
      <c r="BY2581" t="s">
        <v>4137</v>
      </c>
      <c r="BZ2581" t="s">
        <v>14505</v>
      </c>
    </row>
    <row r="2582" spans="31:78" x14ac:dyDescent="0.25">
      <c r="AE2582" t="s">
        <v>81</v>
      </c>
      <c r="AF2582" t="s">
        <v>81</v>
      </c>
      <c r="AG2582" t="s">
        <v>81</v>
      </c>
      <c r="AH2582" t="s">
        <v>81</v>
      </c>
      <c r="AI2582" t="s">
        <v>1299</v>
      </c>
      <c r="AK2582" t="s">
        <v>81</v>
      </c>
      <c r="AL2582" t="s">
        <v>1301</v>
      </c>
      <c r="AN2582" s="59" t="s">
        <v>12452</v>
      </c>
      <c r="BA2582">
        <v>295296</v>
      </c>
      <c r="BB2582" t="s">
        <v>50</v>
      </c>
      <c r="BY2582" t="s">
        <v>2835</v>
      </c>
      <c r="BZ2582" t="s">
        <v>14506</v>
      </c>
    </row>
    <row r="2583" spans="31:78" x14ac:dyDescent="0.25">
      <c r="AE2583" t="s">
        <v>81</v>
      </c>
      <c r="AF2583" t="s">
        <v>81</v>
      </c>
      <c r="AG2583" t="s">
        <v>81</v>
      </c>
      <c r="AH2583" t="s">
        <v>81</v>
      </c>
      <c r="AI2583" t="s">
        <v>1299</v>
      </c>
      <c r="AK2583" t="s">
        <v>81</v>
      </c>
      <c r="AL2583" t="s">
        <v>1301</v>
      </c>
      <c r="AN2583" s="59" t="s">
        <v>12452</v>
      </c>
      <c r="BA2583">
        <v>295294</v>
      </c>
      <c r="BB2583" t="s">
        <v>50</v>
      </c>
      <c r="BY2583" t="s">
        <v>3962</v>
      </c>
      <c r="BZ2583" t="s">
        <v>14505</v>
      </c>
    </row>
    <row r="2584" spans="31:78" x14ac:dyDescent="0.25">
      <c r="AE2584" t="s">
        <v>81</v>
      </c>
      <c r="AF2584" t="s">
        <v>81</v>
      </c>
      <c r="AG2584" t="s">
        <v>81</v>
      </c>
      <c r="AH2584" t="s">
        <v>81</v>
      </c>
      <c r="AI2584" t="s">
        <v>1299</v>
      </c>
      <c r="AK2584" t="s">
        <v>81</v>
      </c>
      <c r="AL2584" t="s">
        <v>1301</v>
      </c>
      <c r="AN2584" s="59" t="s">
        <v>12452</v>
      </c>
      <c r="BA2584">
        <v>295293</v>
      </c>
      <c r="BB2584" t="s">
        <v>50</v>
      </c>
      <c r="BY2584" t="s">
        <v>6963</v>
      </c>
      <c r="BZ2584" t="s">
        <v>14505</v>
      </c>
    </row>
    <row r="2585" spans="31:78" x14ac:dyDescent="0.25">
      <c r="AE2585" t="s">
        <v>81</v>
      </c>
      <c r="AF2585" t="s">
        <v>81</v>
      </c>
      <c r="AG2585" t="s">
        <v>81</v>
      </c>
      <c r="AH2585" t="s">
        <v>81</v>
      </c>
      <c r="AI2585" t="s">
        <v>1299</v>
      </c>
      <c r="AK2585" t="s">
        <v>81</v>
      </c>
      <c r="AL2585" t="s">
        <v>1301</v>
      </c>
      <c r="AN2585" s="59" t="s">
        <v>12452</v>
      </c>
      <c r="BA2585">
        <v>295247</v>
      </c>
      <c r="BB2585" t="s">
        <v>50</v>
      </c>
      <c r="BY2585" t="s">
        <v>6962</v>
      </c>
      <c r="BZ2585" t="s">
        <v>14505</v>
      </c>
    </row>
    <row r="2586" spans="31:78" x14ac:dyDescent="0.25">
      <c r="AE2586" t="s">
        <v>81</v>
      </c>
      <c r="AF2586" t="s">
        <v>81</v>
      </c>
      <c r="AG2586" t="s">
        <v>81</v>
      </c>
      <c r="AH2586" t="s">
        <v>81</v>
      </c>
      <c r="AI2586" t="s">
        <v>1299</v>
      </c>
      <c r="AK2586" t="s">
        <v>81</v>
      </c>
      <c r="AL2586" t="s">
        <v>1301</v>
      </c>
      <c r="AN2586" s="59" t="s">
        <v>12452</v>
      </c>
      <c r="BA2586">
        <v>25414</v>
      </c>
      <c r="BB2586" t="s">
        <v>50</v>
      </c>
      <c r="BY2586" t="s">
        <v>6961</v>
      </c>
      <c r="BZ2586" t="s">
        <v>14505</v>
      </c>
    </row>
    <row r="2587" spans="31:78" x14ac:dyDescent="0.25">
      <c r="AE2587" t="s">
        <v>81</v>
      </c>
      <c r="AF2587" t="s">
        <v>81</v>
      </c>
      <c r="AG2587" t="s">
        <v>81</v>
      </c>
      <c r="AH2587" t="s">
        <v>81</v>
      </c>
      <c r="AI2587" t="s">
        <v>1299</v>
      </c>
      <c r="AK2587" t="s">
        <v>81</v>
      </c>
      <c r="AL2587" t="s">
        <v>1301</v>
      </c>
      <c r="AN2587" s="59" t="s">
        <v>12452</v>
      </c>
      <c r="BA2587">
        <v>25341</v>
      </c>
      <c r="BB2587" t="s">
        <v>50</v>
      </c>
      <c r="BY2587" t="s">
        <v>4815</v>
      </c>
      <c r="BZ2587" t="s">
        <v>14505</v>
      </c>
    </row>
    <row r="2588" spans="31:78" x14ac:dyDescent="0.25">
      <c r="AE2588" t="s">
        <v>81</v>
      </c>
      <c r="AF2588" t="s">
        <v>81</v>
      </c>
      <c r="AG2588" t="s">
        <v>81</v>
      </c>
      <c r="AH2588" t="s">
        <v>81</v>
      </c>
      <c r="AI2588" t="s">
        <v>1299</v>
      </c>
      <c r="AK2588" t="s">
        <v>81</v>
      </c>
      <c r="AL2588" t="s">
        <v>1301</v>
      </c>
      <c r="AN2588" s="59" t="s">
        <v>12452</v>
      </c>
      <c r="BA2588">
        <v>25337</v>
      </c>
      <c r="BB2588" t="s">
        <v>50</v>
      </c>
      <c r="BY2588" t="s">
        <v>4301</v>
      </c>
      <c r="BZ2588" t="s">
        <v>14505</v>
      </c>
    </row>
    <row r="2589" spans="31:78" x14ac:dyDescent="0.25">
      <c r="AE2589" t="s">
        <v>81</v>
      </c>
      <c r="AF2589" t="s">
        <v>81</v>
      </c>
      <c r="AG2589" t="s">
        <v>81</v>
      </c>
      <c r="AH2589" t="s">
        <v>81</v>
      </c>
      <c r="AI2589" t="s">
        <v>1299</v>
      </c>
      <c r="AK2589" t="s">
        <v>81</v>
      </c>
      <c r="AL2589" t="s">
        <v>1301</v>
      </c>
      <c r="AN2589" s="59" t="s">
        <v>12452</v>
      </c>
      <c r="BA2589">
        <v>25336</v>
      </c>
      <c r="BB2589" t="s">
        <v>50</v>
      </c>
      <c r="BY2589" t="s">
        <v>3226</v>
      </c>
      <c r="BZ2589" t="s">
        <v>14505</v>
      </c>
    </row>
    <row r="2590" spans="31:78" x14ac:dyDescent="0.25">
      <c r="AE2590" t="s">
        <v>81</v>
      </c>
      <c r="AF2590" t="s">
        <v>81</v>
      </c>
      <c r="AG2590" t="s">
        <v>81</v>
      </c>
      <c r="AH2590" t="s">
        <v>81</v>
      </c>
      <c r="AI2590" t="s">
        <v>1299</v>
      </c>
      <c r="AK2590" t="s">
        <v>81</v>
      </c>
      <c r="AL2590" t="s">
        <v>1301</v>
      </c>
      <c r="AN2590" s="59" t="s">
        <v>12452</v>
      </c>
      <c r="BA2590">
        <v>25262</v>
      </c>
      <c r="BB2590" t="s">
        <v>50</v>
      </c>
      <c r="BY2590" t="s">
        <v>4296</v>
      </c>
      <c r="BZ2590" t="s">
        <v>14505</v>
      </c>
    </row>
    <row r="2591" spans="31:78" x14ac:dyDescent="0.25">
      <c r="AE2591" t="s">
        <v>81</v>
      </c>
      <c r="AF2591" t="s">
        <v>81</v>
      </c>
      <c r="AG2591" t="s">
        <v>81</v>
      </c>
      <c r="AH2591" t="s">
        <v>81</v>
      </c>
      <c r="AI2591" t="s">
        <v>1299</v>
      </c>
      <c r="AK2591" t="s">
        <v>81</v>
      </c>
      <c r="AL2591" t="s">
        <v>1301</v>
      </c>
      <c r="AN2591" s="59" t="s">
        <v>12452</v>
      </c>
      <c r="BA2591">
        <v>25261</v>
      </c>
      <c r="BB2591" t="s">
        <v>50</v>
      </c>
      <c r="BY2591" t="s">
        <v>4295</v>
      </c>
      <c r="BZ2591" t="s">
        <v>14505</v>
      </c>
    </row>
    <row r="2592" spans="31:78" x14ac:dyDescent="0.25">
      <c r="AE2592" t="s">
        <v>81</v>
      </c>
      <c r="AF2592" t="s">
        <v>81</v>
      </c>
      <c r="AG2592" t="s">
        <v>81</v>
      </c>
      <c r="AH2592" t="s">
        <v>81</v>
      </c>
      <c r="AI2592" t="s">
        <v>1299</v>
      </c>
      <c r="AK2592" t="s">
        <v>81</v>
      </c>
      <c r="AL2592" t="s">
        <v>1301</v>
      </c>
      <c r="AN2592" s="59" t="s">
        <v>12452</v>
      </c>
      <c r="BA2592">
        <v>14648</v>
      </c>
      <c r="BB2592" t="s">
        <v>50</v>
      </c>
      <c r="BY2592" t="s">
        <v>3647</v>
      </c>
      <c r="BZ2592" t="s">
        <v>14505</v>
      </c>
    </row>
    <row r="2593" spans="31:78" x14ac:dyDescent="0.25">
      <c r="AE2593" t="s">
        <v>81</v>
      </c>
      <c r="AF2593" t="s">
        <v>81</v>
      </c>
      <c r="AG2593" t="s">
        <v>81</v>
      </c>
      <c r="AH2593" t="s">
        <v>81</v>
      </c>
      <c r="AI2593" t="s">
        <v>1299</v>
      </c>
      <c r="AK2593" t="s">
        <v>81</v>
      </c>
      <c r="AL2593" t="s">
        <v>1301</v>
      </c>
      <c r="AN2593" s="59" t="s">
        <v>12452</v>
      </c>
      <c r="BA2593" t="s">
        <v>5991</v>
      </c>
      <c r="BB2593" t="s">
        <v>50</v>
      </c>
      <c r="BY2593" t="s">
        <v>4814</v>
      </c>
      <c r="BZ2593" t="s">
        <v>14505</v>
      </c>
    </row>
    <row r="2594" spans="31:78" x14ac:dyDescent="0.25">
      <c r="AE2594" t="s">
        <v>1967</v>
      </c>
      <c r="AF2594" t="s">
        <v>81</v>
      </c>
      <c r="AG2594" t="s">
        <v>81</v>
      </c>
      <c r="AH2594" t="s">
        <v>2364</v>
      </c>
      <c r="AI2594" t="s">
        <v>1299</v>
      </c>
      <c r="AK2594" t="s">
        <v>2365</v>
      </c>
      <c r="AL2594" t="s">
        <v>1301</v>
      </c>
      <c r="AN2594" s="59" t="s">
        <v>12453</v>
      </c>
      <c r="BA2594" t="s">
        <v>5992</v>
      </c>
      <c r="BB2594" t="s">
        <v>50</v>
      </c>
      <c r="BY2594" t="s">
        <v>4575</v>
      </c>
      <c r="BZ2594" t="s">
        <v>14505</v>
      </c>
    </row>
    <row r="2595" spans="31:78" x14ac:dyDescent="0.25">
      <c r="AE2595" t="s">
        <v>81</v>
      </c>
      <c r="AF2595" t="s">
        <v>81</v>
      </c>
      <c r="AG2595" t="s">
        <v>81</v>
      </c>
      <c r="AH2595" t="s">
        <v>81</v>
      </c>
      <c r="AI2595" t="s">
        <v>1299</v>
      </c>
      <c r="AK2595" t="s">
        <v>81</v>
      </c>
      <c r="AL2595" t="s">
        <v>1301</v>
      </c>
      <c r="AN2595" s="59" t="s">
        <v>81</v>
      </c>
      <c r="BA2595" t="s">
        <v>5993</v>
      </c>
      <c r="BB2595" t="s">
        <v>50</v>
      </c>
      <c r="BY2595" t="s">
        <v>4537</v>
      </c>
      <c r="BZ2595" t="s">
        <v>14505</v>
      </c>
    </row>
    <row r="2596" spans="31:78" x14ac:dyDescent="0.25">
      <c r="AE2596" t="s">
        <v>81</v>
      </c>
      <c r="AF2596" t="s">
        <v>81</v>
      </c>
      <c r="AG2596" t="s">
        <v>81</v>
      </c>
      <c r="AH2596" t="s">
        <v>81</v>
      </c>
      <c r="AI2596" t="s">
        <v>1299</v>
      </c>
      <c r="AK2596" t="s">
        <v>81</v>
      </c>
      <c r="AL2596" t="s">
        <v>1301</v>
      </c>
      <c r="AN2596" s="59" t="s">
        <v>81</v>
      </c>
      <c r="BA2596" t="s">
        <v>5994</v>
      </c>
      <c r="BB2596" t="s">
        <v>50</v>
      </c>
      <c r="BY2596" t="s">
        <v>4831</v>
      </c>
      <c r="BZ2596" t="s">
        <v>14505</v>
      </c>
    </row>
    <row r="2597" spans="31:78" x14ac:dyDescent="0.25">
      <c r="AE2597" t="s">
        <v>81</v>
      </c>
      <c r="AF2597" t="s">
        <v>81</v>
      </c>
      <c r="AG2597" t="s">
        <v>81</v>
      </c>
      <c r="AH2597" t="s">
        <v>81</v>
      </c>
      <c r="AI2597" t="s">
        <v>1299</v>
      </c>
      <c r="AK2597" t="s">
        <v>81</v>
      </c>
      <c r="AL2597" t="s">
        <v>1301</v>
      </c>
      <c r="AN2597" s="59" t="s">
        <v>81</v>
      </c>
      <c r="BA2597" t="s">
        <v>5995</v>
      </c>
      <c r="BB2597" t="s">
        <v>50</v>
      </c>
      <c r="BY2597" t="s">
        <v>3846</v>
      </c>
      <c r="BZ2597" t="s">
        <v>14505</v>
      </c>
    </row>
    <row r="2598" spans="31:78" x14ac:dyDescent="0.25">
      <c r="AE2598" t="s">
        <v>81</v>
      </c>
      <c r="AF2598" t="s">
        <v>81</v>
      </c>
      <c r="AG2598" t="s">
        <v>81</v>
      </c>
      <c r="AH2598" t="s">
        <v>81</v>
      </c>
      <c r="AI2598" t="s">
        <v>1299</v>
      </c>
      <c r="AK2598" t="s">
        <v>81</v>
      </c>
      <c r="AL2598" t="s">
        <v>1301</v>
      </c>
      <c r="AN2598" s="59" t="s">
        <v>81</v>
      </c>
      <c r="BA2598" t="s">
        <v>5996</v>
      </c>
      <c r="BB2598" t="s">
        <v>50</v>
      </c>
      <c r="BY2598" t="s">
        <v>4521</v>
      </c>
      <c r="BZ2598" t="s">
        <v>14505</v>
      </c>
    </row>
    <row r="2599" spans="31:78" x14ac:dyDescent="0.25">
      <c r="AE2599" t="s">
        <v>81</v>
      </c>
      <c r="AF2599" t="s">
        <v>81</v>
      </c>
      <c r="AG2599" t="s">
        <v>81</v>
      </c>
      <c r="AH2599" t="s">
        <v>81</v>
      </c>
      <c r="AI2599" t="s">
        <v>1299</v>
      </c>
      <c r="AK2599" t="s">
        <v>81</v>
      </c>
      <c r="AL2599" t="s">
        <v>1301</v>
      </c>
      <c r="AN2599" s="59" t="s">
        <v>81</v>
      </c>
      <c r="BA2599" t="s">
        <v>5997</v>
      </c>
      <c r="BB2599" t="s">
        <v>50</v>
      </c>
      <c r="BY2599" t="s">
        <v>6909</v>
      </c>
      <c r="BZ2599" t="s">
        <v>14505</v>
      </c>
    </row>
    <row r="2600" spans="31:78" x14ac:dyDescent="0.25">
      <c r="AE2600" t="s">
        <v>81</v>
      </c>
      <c r="AF2600" t="s">
        <v>81</v>
      </c>
      <c r="AG2600" t="s">
        <v>81</v>
      </c>
      <c r="AH2600" t="s">
        <v>81</v>
      </c>
      <c r="AI2600" t="s">
        <v>1299</v>
      </c>
      <c r="AK2600" t="s">
        <v>81</v>
      </c>
      <c r="AL2600" t="s">
        <v>1301</v>
      </c>
      <c r="AN2600" s="59" t="s">
        <v>81</v>
      </c>
      <c r="BA2600" t="s">
        <v>5998</v>
      </c>
      <c r="BB2600" t="s">
        <v>50</v>
      </c>
      <c r="BY2600" t="s">
        <v>3872</v>
      </c>
      <c r="BZ2600" t="s">
        <v>14505</v>
      </c>
    </row>
    <row r="2601" spans="31:78" x14ac:dyDescent="0.25">
      <c r="AE2601" t="s">
        <v>81</v>
      </c>
      <c r="AF2601" t="s">
        <v>81</v>
      </c>
      <c r="AG2601" t="s">
        <v>81</v>
      </c>
      <c r="AH2601" t="s">
        <v>81</v>
      </c>
      <c r="AI2601" t="s">
        <v>1299</v>
      </c>
      <c r="AK2601" t="s">
        <v>81</v>
      </c>
      <c r="AL2601" t="s">
        <v>1301</v>
      </c>
      <c r="AN2601" s="59" t="s">
        <v>81</v>
      </c>
      <c r="BA2601" t="s">
        <v>5999</v>
      </c>
      <c r="BB2601" t="s">
        <v>50</v>
      </c>
      <c r="BY2601" t="s">
        <v>3450</v>
      </c>
      <c r="BZ2601" t="s">
        <v>14505</v>
      </c>
    </row>
    <row r="2602" spans="31:78" x14ac:dyDescent="0.25">
      <c r="AE2602" t="s">
        <v>81</v>
      </c>
      <c r="AF2602" t="s">
        <v>81</v>
      </c>
      <c r="AG2602" t="s">
        <v>81</v>
      </c>
      <c r="AH2602" t="s">
        <v>81</v>
      </c>
      <c r="AI2602" t="s">
        <v>1299</v>
      </c>
      <c r="AK2602" t="s">
        <v>81</v>
      </c>
      <c r="AL2602" t="s">
        <v>1301</v>
      </c>
      <c r="AN2602" s="59" t="s">
        <v>81</v>
      </c>
      <c r="BA2602" t="s">
        <v>6000</v>
      </c>
      <c r="BB2602" t="s">
        <v>50</v>
      </c>
      <c r="BY2602" t="s">
        <v>4535</v>
      </c>
      <c r="BZ2602" t="s">
        <v>14505</v>
      </c>
    </row>
    <row r="2603" spans="31:78" x14ac:dyDescent="0.25">
      <c r="AE2603" t="s">
        <v>81</v>
      </c>
      <c r="AF2603" t="s">
        <v>81</v>
      </c>
      <c r="AG2603" t="s">
        <v>81</v>
      </c>
      <c r="AH2603" t="s">
        <v>81</v>
      </c>
      <c r="AI2603" t="s">
        <v>1299</v>
      </c>
      <c r="AK2603" t="s">
        <v>81</v>
      </c>
      <c r="AL2603" t="s">
        <v>1301</v>
      </c>
      <c r="AN2603" s="59" t="s">
        <v>81</v>
      </c>
      <c r="BA2603" t="s">
        <v>6001</v>
      </c>
      <c r="BB2603" t="s">
        <v>50</v>
      </c>
      <c r="BY2603" t="s">
        <v>4813</v>
      </c>
      <c r="BZ2603" t="s">
        <v>14505</v>
      </c>
    </row>
    <row r="2604" spans="31:78" x14ac:dyDescent="0.25">
      <c r="AE2604" t="s">
        <v>81</v>
      </c>
      <c r="AF2604" t="s">
        <v>81</v>
      </c>
      <c r="AG2604" t="s">
        <v>81</v>
      </c>
      <c r="AH2604" t="s">
        <v>81</v>
      </c>
      <c r="AI2604" t="s">
        <v>1299</v>
      </c>
      <c r="AK2604" t="s">
        <v>81</v>
      </c>
      <c r="AL2604" t="s">
        <v>1301</v>
      </c>
      <c r="AN2604" s="59" t="s">
        <v>81</v>
      </c>
      <c r="BA2604" t="s">
        <v>6002</v>
      </c>
      <c r="BB2604" t="s">
        <v>50</v>
      </c>
      <c r="BY2604" t="s">
        <v>3635</v>
      </c>
      <c r="BZ2604" t="s">
        <v>14505</v>
      </c>
    </row>
    <row r="2605" spans="31:78" x14ac:dyDescent="0.25">
      <c r="AE2605" t="s">
        <v>81</v>
      </c>
      <c r="AF2605" t="s">
        <v>81</v>
      </c>
      <c r="AG2605" t="s">
        <v>81</v>
      </c>
      <c r="AH2605" t="s">
        <v>81</v>
      </c>
      <c r="AI2605" t="s">
        <v>1299</v>
      </c>
      <c r="AK2605" t="s">
        <v>81</v>
      </c>
      <c r="AL2605" t="s">
        <v>1301</v>
      </c>
      <c r="AN2605" s="59" t="s">
        <v>81</v>
      </c>
      <c r="BA2605" t="s">
        <v>6003</v>
      </c>
      <c r="BB2605" t="s">
        <v>50</v>
      </c>
      <c r="BY2605" t="s">
        <v>6948</v>
      </c>
      <c r="BZ2605" t="s">
        <v>14505</v>
      </c>
    </row>
    <row r="2606" spans="31:78" x14ac:dyDescent="0.25">
      <c r="AE2606" t="s">
        <v>81</v>
      </c>
      <c r="AF2606" t="s">
        <v>81</v>
      </c>
      <c r="AG2606" t="s">
        <v>81</v>
      </c>
      <c r="AH2606" t="s">
        <v>81</v>
      </c>
      <c r="AI2606" t="s">
        <v>1299</v>
      </c>
      <c r="AK2606" t="s">
        <v>81</v>
      </c>
      <c r="AL2606" t="s">
        <v>1301</v>
      </c>
      <c r="AN2606" s="59" t="s">
        <v>81</v>
      </c>
      <c r="BA2606" t="s">
        <v>6004</v>
      </c>
      <c r="BB2606" t="s">
        <v>50</v>
      </c>
      <c r="BY2606" t="s">
        <v>6960</v>
      </c>
      <c r="BZ2606" t="s">
        <v>14505</v>
      </c>
    </row>
    <row r="2607" spans="31:78" x14ac:dyDescent="0.25">
      <c r="AE2607" t="s">
        <v>81</v>
      </c>
      <c r="AF2607" t="s">
        <v>81</v>
      </c>
      <c r="AG2607" t="s">
        <v>81</v>
      </c>
      <c r="AH2607" t="s">
        <v>81</v>
      </c>
      <c r="AI2607" t="s">
        <v>1299</v>
      </c>
      <c r="AK2607" t="s">
        <v>81</v>
      </c>
      <c r="AL2607" t="s">
        <v>1301</v>
      </c>
      <c r="AN2607" s="59" t="s">
        <v>81</v>
      </c>
      <c r="BA2607">
        <v>295292</v>
      </c>
      <c r="BB2607" t="s">
        <v>50</v>
      </c>
      <c r="BY2607" t="s">
        <v>6959</v>
      </c>
      <c r="BZ2607" t="s">
        <v>14505</v>
      </c>
    </row>
    <row r="2608" spans="31:78" x14ac:dyDescent="0.25">
      <c r="AE2608" t="s">
        <v>81</v>
      </c>
      <c r="AF2608" t="s">
        <v>81</v>
      </c>
      <c r="AG2608" t="s">
        <v>81</v>
      </c>
      <c r="AH2608" t="s">
        <v>81</v>
      </c>
      <c r="AI2608" t="s">
        <v>1299</v>
      </c>
      <c r="AK2608" t="s">
        <v>81</v>
      </c>
      <c r="AL2608" t="s">
        <v>1301</v>
      </c>
      <c r="AN2608" s="59" t="s">
        <v>81</v>
      </c>
      <c r="BA2608">
        <v>295245</v>
      </c>
      <c r="BB2608" t="s">
        <v>50</v>
      </c>
      <c r="BY2608" t="s">
        <v>6958</v>
      </c>
      <c r="BZ2608" t="s">
        <v>14505</v>
      </c>
    </row>
    <row r="2609" spans="31:78" x14ac:dyDescent="0.25">
      <c r="AE2609" t="s">
        <v>81</v>
      </c>
      <c r="AF2609" t="s">
        <v>81</v>
      </c>
      <c r="AG2609" t="s">
        <v>81</v>
      </c>
      <c r="AH2609" t="s">
        <v>81</v>
      </c>
      <c r="AI2609" t="s">
        <v>1299</v>
      </c>
      <c r="AK2609" t="s">
        <v>81</v>
      </c>
      <c r="AL2609" t="s">
        <v>1301</v>
      </c>
      <c r="AN2609" s="59" t="s">
        <v>81</v>
      </c>
      <c r="BA2609">
        <v>75419</v>
      </c>
      <c r="BB2609" t="s">
        <v>50</v>
      </c>
      <c r="BY2609" t="s">
        <v>2546</v>
      </c>
      <c r="BZ2609" t="s">
        <v>14506</v>
      </c>
    </row>
    <row r="2610" spans="31:78" x14ac:dyDescent="0.25">
      <c r="AE2610" t="s">
        <v>1972</v>
      </c>
      <c r="AF2610" t="s">
        <v>86</v>
      </c>
      <c r="AG2610" t="s">
        <v>87</v>
      </c>
      <c r="AH2610" t="s">
        <v>2366</v>
      </c>
      <c r="AI2610" t="s">
        <v>1299</v>
      </c>
      <c r="AK2610" t="s">
        <v>2367</v>
      </c>
      <c r="AL2610" t="s">
        <v>1301</v>
      </c>
      <c r="AN2610" s="59" t="s">
        <v>8376</v>
      </c>
      <c r="BA2610" t="s">
        <v>6005</v>
      </c>
      <c r="BB2610" t="s">
        <v>69</v>
      </c>
      <c r="BY2610" t="s">
        <v>3912</v>
      </c>
      <c r="BZ2610" t="s">
        <v>14505</v>
      </c>
    </row>
    <row r="2611" spans="31:78" x14ac:dyDescent="0.25">
      <c r="AE2611" t="s">
        <v>81</v>
      </c>
      <c r="AF2611" t="s">
        <v>92</v>
      </c>
      <c r="AG2611" t="s">
        <v>93</v>
      </c>
      <c r="AH2611" t="s">
        <v>8377</v>
      </c>
      <c r="AI2611" t="s">
        <v>1299</v>
      </c>
      <c r="AK2611" t="s">
        <v>8378</v>
      </c>
      <c r="AL2611" t="s">
        <v>1301</v>
      </c>
      <c r="AN2611" s="59" t="s">
        <v>8376</v>
      </c>
      <c r="BA2611" t="s">
        <v>6006</v>
      </c>
      <c r="BB2611" t="s">
        <v>69</v>
      </c>
      <c r="BY2611" t="s">
        <v>4584</v>
      </c>
      <c r="BZ2611" t="s">
        <v>14505</v>
      </c>
    </row>
    <row r="2612" spans="31:78" x14ac:dyDescent="0.25">
      <c r="AE2612" t="s">
        <v>81</v>
      </c>
      <c r="AF2612" t="s">
        <v>96</v>
      </c>
      <c r="AG2612" t="s">
        <v>97</v>
      </c>
      <c r="AH2612" t="s">
        <v>8379</v>
      </c>
      <c r="AI2612" t="s">
        <v>1299</v>
      </c>
      <c r="AK2612" t="s">
        <v>8380</v>
      </c>
      <c r="AL2612" t="s">
        <v>1301</v>
      </c>
      <c r="AN2612" s="59" t="s">
        <v>8376</v>
      </c>
      <c r="BA2612" t="s">
        <v>6007</v>
      </c>
      <c r="BB2612" t="s">
        <v>69</v>
      </c>
      <c r="BY2612" t="s">
        <v>4525</v>
      </c>
      <c r="BZ2612" t="s">
        <v>14505</v>
      </c>
    </row>
    <row r="2613" spans="31:78" x14ac:dyDescent="0.25">
      <c r="AE2613" t="s">
        <v>81</v>
      </c>
      <c r="AF2613" t="s">
        <v>100</v>
      </c>
      <c r="AG2613" t="s">
        <v>101</v>
      </c>
      <c r="AH2613" t="s">
        <v>8381</v>
      </c>
      <c r="AI2613" t="s">
        <v>1299</v>
      </c>
      <c r="AK2613" t="s">
        <v>8382</v>
      </c>
      <c r="AL2613" t="s">
        <v>1301</v>
      </c>
      <c r="AN2613" s="59" t="s">
        <v>8376</v>
      </c>
      <c r="BA2613" t="s">
        <v>6008</v>
      </c>
      <c r="BB2613" t="s">
        <v>69</v>
      </c>
      <c r="BY2613" t="s">
        <v>4955</v>
      </c>
      <c r="BZ2613" t="s">
        <v>14505</v>
      </c>
    </row>
    <row r="2614" spans="31:78" x14ac:dyDescent="0.25">
      <c r="AE2614" t="s">
        <v>81</v>
      </c>
      <c r="AF2614" t="s">
        <v>104</v>
      </c>
      <c r="AG2614" t="s">
        <v>105</v>
      </c>
      <c r="AH2614" t="s">
        <v>8383</v>
      </c>
      <c r="AI2614" t="s">
        <v>1299</v>
      </c>
      <c r="AK2614" t="s">
        <v>8384</v>
      </c>
      <c r="AL2614" t="s">
        <v>1301</v>
      </c>
      <c r="AN2614" s="59" t="s">
        <v>8376</v>
      </c>
      <c r="BA2614" t="s">
        <v>6009</v>
      </c>
      <c r="BB2614" t="s">
        <v>69</v>
      </c>
      <c r="BY2614" t="s">
        <v>2725</v>
      </c>
      <c r="BZ2614" t="s">
        <v>14505</v>
      </c>
    </row>
    <row r="2615" spans="31:78" x14ac:dyDescent="0.25">
      <c r="AE2615" t="s">
        <v>81</v>
      </c>
      <c r="AF2615" t="s">
        <v>108</v>
      </c>
      <c r="AG2615" t="s">
        <v>109</v>
      </c>
      <c r="AH2615" t="s">
        <v>8385</v>
      </c>
      <c r="AI2615" t="s">
        <v>1299</v>
      </c>
      <c r="AK2615" t="s">
        <v>8386</v>
      </c>
      <c r="AL2615" t="s">
        <v>1301</v>
      </c>
      <c r="AN2615" s="59" t="s">
        <v>8376</v>
      </c>
      <c r="BA2615" t="s">
        <v>6010</v>
      </c>
      <c r="BB2615" t="s">
        <v>69</v>
      </c>
      <c r="BY2615" t="s">
        <v>3296</v>
      </c>
      <c r="BZ2615" t="s">
        <v>14505</v>
      </c>
    </row>
    <row r="2616" spans="31:78" x14ac:dyDescent="0.25">
      <c r="AE2616" t="s">
        <v>81</v>
      </c>
      <c r="AF2616" t="s">
        <v>7414</v>
      </c>
      <c r="AG2616" t="s">
        <v>7414</v>
      </c>
      <c r="AH2616" t="s">
        <v>8387</v>
      </c>
      <c r="AI2616" t="s">
        <v>1299</v>
      </c>
      <c r="AK2616" t="s">
        <v>8388</v>
      </c>
      <c r="AL2616" t="s">
        <v>1301</v>
      </c>
      <c r="AN2616" s="59" t="s">
        <v>8376</v>
      </c>
      <c r="BA2616" t="s">
        <v>6011</v>
      </c>
      <c r="BB2616" t="s">
        <v>69</v>
      </c>
      <c r="BY2616" t="s">
        <v>3655</v>
      </c>
      <c r="BZ2616" t="s">
        <v>14505</v>
      </c>
    </row>
    <row r="2617" spans="31:78" x14ac:dyDescent="0.25">
      <c r="AE2617" t="s">
        <v>81</v>
      </c>
      <c r="AF2617" t="s">
        <v>7162</v>
      </c>
      <c r="AG2617" t="s">
        <v>4634</v>
      </c>
      <c r="AH2617" t="s">
        <v>8389</v>
      </c>
      <c r="AI2617" t="s">
        <v>1299</v>
      </c>
      <c r="AK2617" t="s">
        <v>8390</v>
      </c>
      <c r="AL2617" t="s">
        <v>1301</v>
      </c>
      <c r="AN2617" s="59" t="s">
        <v>8376</v>
      </c>
      <c r="BA2617" t="s">
        <v>6012</v>
      </c>
      <c r="BB2617" t="s">
        <v>69</v>
      </c>
      <c r="BY2617" t="s">
        <v>3659</v>
      </c>
      <c r="BZ2617" t="s">
        <v>14505</v>
      </c>
    </row>
    <row r="2618" spans="31:78" x14ac:dyDescent="0.25">
      <c r="AE2618" t="s">
        <v>81</v>
      </c>
      <c r="AF2618" t="s">
        <v>7260</v>
      </c>
      <c r="AG2618" t="s">
        <v>4642</v>
      </c>
      <c r="AH2618" t="s">
        <v>8391</v>
      </c>
      <c r="AI2618" t="s">
        <v>1299</v>
      </c>
      <c r="AK2618" t="s">
        <v>8392</v>
      </c>
      <c r="AL2618" t="s">
        <v>1301</v>
      </c>
      <c r="AN2618" s="59" t="s">
        <v>8376</v>
      </c>
      <c r="BA2618" t="s">
        <v>70</v>
      </c>
      <c r="BB2618" t="s">
        <v>69</v>
      </c>
      <c r="BY2618" t="s">
        <v>2876</v>
      </c>
      <c r="BZ2618" t="s">
        <v>14505</v>
      </c>
    </row>
    <row r="2619" spans="31:78" x14ac:dyDescent="0.25">
      <c r="AE2619" t="s">
        <v>81</v>
      </c>
      <c r="AF2619" t="s">
        <v>7163</v>
      </c>
      <c r="AG2619" t="s">
        <v>4649</v>
      </c>
      <c r="AH2619" t="s">
        <v>8393</v>
      </c>
      <c r="AI2619" t="s">
        <v>1299</v>
      </c>
      <c r="AK2619" t="s">
        <v>8394</v>
      </c>
      <c r="AL2619" t="s">
        <v>1301</v>
      </c>
      <c r="AN2619" s="59" t="s">
        <v>8376</v>
      </c>
      <c r="BA2619" t="s">
        <v>6013</v>
      </c>
      <c r="BB2619" t="s">
        <v>69</v>
      </c>
      <c r="BY2619" t="s">
        <v>4600</v>
      </c>
      <c r="BZ2619" t="s">
        <v>14505</v>
      </c>
    </row>
    <row r="2620" spans="31:78" x14ac:dyDescent="0.25">
      <c r="AE2620" t="s">
        <v>81</v>
      </c>
      <c r="AF2620" t="s">
        <v>2356</v>
      </c>
      <c r="AG2620" t="s">
        <v>2357</v>
      </c>
      <c r="AH2620" t="s">
        <v>8395</v>
      </c>
      <c r="AI2620" t="s">
        <v>1299</v>
      </c>
      <c r="AK2620" t="s">
        <v>8396</v>
      </c>
      <c r="AL2620" t="s">
        <v>1301</v>
      </c>
      <c r="AN2620" s="59" t="s">
        <v>8376</v>
      </c>
      <c r="BA2620" t="s">
        <v>6014</v>
      </c>
      <c r="BB2620" t="s">
        <v>69</v>
      </c>
      <c r="BY2620" t="s">
        <v>4306</v>
      </c>
      <c r="BZ2620" t="s">
        <v>14505</v>
      </c>
    </row>
    <row r="2621" spans="31:78" x14ac:dyDescent="0.25">
      <c r="AE2621" t="s">
        <v>81</v>
      </c>
      <c r="AF2621" t="s">
        <v>7129</v>
      </c>
      <c r="AG2621" t="s">
        <v>2332</v>
      </c>
      <c r="AH2621" t="s">
        <v>8397</v>
      </c>
      <c r="AI2621" t="s">
        <v>1299</v>
      </c>
      <c r="AK2621" t="s">
        <v>8398</v>
      </c>
      <c r="AL2621" t="s">
        <v>1301</v>
      </c>
      <c r="AN2621" s="59" t="s">
        <v>8376</v>
      </c>
      <c r="BA2621" t="s">
        <v>6015</v>
      </c>
      <c r="BB2621" t="s">
        <v>69</v>
      </c>
      <c r="BY2621" t="s">
        <v>3808</v>
      </c>
      <c r="BZ2621" t="s">
        <v>14505</v>
      </c>
    </row>
    <row r="2622" spans="31:78" x14ac:dyDescent="0.25">
      <c r="AE2622" t="s">
        <v>81</v>
      </c>
      <c r="AF2622" t="s">
        <v>7115</v>
      </c>
      <c r="AG2622" t="s">
        <v>2335</v>
      </c>
      <c r="AH2622" t="s">
        <v>8399</v>
      </c>
      <c r="AI2622" t="s">
        <v>1299</v>
      </c>
      <c r="AK2622" t="s">
        <v>8400</v>
      </c>
      <c r="AL2622" t="s">
        <v>1301</v>
      </c>
      <c r="AN2622" s="59" t="s">
        <v>8376</v>
      </c>
      <c r="BA2622" t="s">
        <v>6016</v>
      </c>
      <c r="BB2622" t="s">
        <v>69</v>
      </c>
      <c r="BY2622" t="s">
        <v>6957</v>
      </c>
      <c r="BZ2622" t="s">
        <v>14505</v>
      </c>
    </row>
    <row r="2623" spans="31:78" x14ac:dyDescent="0.25">
      <c r="AE2623" t="s">
        <v>81</v>
      </c>
      <c r="AF2623" t="s">
        <v>7099</v>
      </c>
      <c r="AG2623" t="s">
        <v>2341</v>
      </c>
      <c r="AH2623" t="s">
        <v>8401</v>
      </c>
      <c r="AI2623" t="s">
        <v>1299</v>
      </c>
      <c r="AK2623" t="s">
        <v>8402</v>
      </c>
      <c r="AL2623" t="s">
        <v>1301</v>
      </c>
      <c r="AN2623" s="59" t="s">
        <v>8376</v>
      </c>
      <c r="BA2623" t="s">
        <v>6017</v>
      </c>
      <c r="BB2623" t="s">
        <v>69</v>
      </c>
      <c r="BY2623" t="s">
        <v>2946</v>
      </c>
      <c r="BZ2623" t="s">
        <v>14505</v>
      </c>
    </row>
    <row r="2624" spans="31:78" x14ac:dyDescent="0.25">
      <c r="AE2624" t="s">
        <v>81</v>
      </c>
      <c r="AF2624" t="s">
        <v>7113</v>
      </c>
      <c r="AG2624" t="s">
        <v>2344</v>
      </c>
      <c r="AH2624" t="s">
        <v>8403</v>
      </c>
      <c r="AI2624" t="s">
        <v>1299</v>
      </c>
      <c r="AK2624" t="s">
        <v>8404</v>
      </c>
      <c r="AL2624" t="s">
        <v>1301</v>
      </c>
      <c r="AN2624" s="59" t="s">
        <v>8376</v>
      </c>
      <c r="BA2624" t="s">
        <v>6018</v>
      </c>
      <c r="BB2624" t="s">
        <v>69</v>
      </c>
      <c r="BY2624" t="s">
        <v>4947</v>
      </c>
      <c r="BZ2624" t="s">
        <v>14505</v>
      </c>
    </row>
    <row r="2625" spans="31:78" x14ac:dyDescent="0.25">
      <c r="AE2625" t="s">
        <v>81</v>
      </c>
      <c r="AF2625" t="s">
        <v>7118</v>
      </c>
      <c r="AG2625" t="s">
        <v>2347</v>
      </c>
      <c r="AH2625" t="s">
        <v>8405</v>
      </c>
      <c r="AI2625" t="s">
        <v>1299</v>
      </c>
      <c r="AK2625" t="s">
        <v>8406</v>
      </c>
      <c r="AL2625" t="s">
        <v>1301</v>
      </c>
      <c r="AN2625" s="59" t="s">
        <v>8376</v>
      </c>
      <c r="BA2625" t="s">
        <v>6019</v>
      </c>
      <c r="BB2625" t="s">
        <v>69</v>
      </c>
      <c r="BY2625" t="s">
        <v>4946</v>
      </c>
      <c r="BZ2625" t="s">
        <v>14505</v>
      </c>
    </row>
    <row r="2626" spans="31:78" x14ac:dyDescent="0.25">
      <c r="AE2626" t="s">
        <v>81</v>
      </c>
      <c r="AF2626" t="s">
        <v>7088</v>
      </c>
      <c r="AG2626" t="s">
        <v>2350</v>
      </c>
      <c r="AH2626" t="s">
        <v>8407</v>
      </c>
      <c r="AI2626" t="s">
        <v>1299</v>
      </c>
      <c r="AK2626" t="s">
        <v>8408</v>
      </c>
      <c r="AL2626" t="s">
        <v>1301</v>
      </c>
      <c r="AN2626" s="59" t="s">
        <v>8376</v>
      </c>
      <c r="BA2626" t="s">
        <v>6020</v>
      </c>
      <c r="BB2626" t="s">
        <v>69</v>
      </c>
      <c r="BY2626" t="s">
        <v>3134</v>
      </c>
      <c r="BZ2626" t="s">
        <v>14505</v>
      </c>
    </row>
    <row r="2627" spans="31:78" x14ac:dyDescent="0.25">
      <c r="AE2627" t="s">
        <v>81</v>
      </c>
      <c r="AF2627" t="s">
        <v>12454</v>
      </c>
      <c r="AG2627" t="s">
        <v>12455</v>
      </c>
      <c r="AH2627" t="s">
        <v>12456</v>
      </c>
      <c r="AI2627" t="s">
        <v>1299</v>
      </c>
      <c r="AK2627" t="s">
        <v>12457</v>
      </c>
      <c r="AL2627" t="s">
        <v>1301</v>
      </c>
      <c r="AN2627" s="59" t="s">
        <v>8376</v>
      </c>
      <c r="BA2627" t="s">
        <v>6021</v>
      </c>
      <c r="BB2627" t="s">
        <v>69</v>
      </c>
      <c r="BY2627" t="s">
        <v>4552</v>
      </c>
      <c r="BZ2627" t="s">
        <v>14505</v>
      </c>
    </row>
    <row r="2628" spans="31:78" x14ac:dyDescent="0.25">
      <c r="AE2628" t="s">
        <v>81</v>
      </c>
      <c r="AF2628" t="s">
        <v>9960</v>
      </c>
      <c r="AG2628" t="s">
        <v>4672</v>
      </c>
      <c r="AH2628" t="s">
        <v>12458</v>
      </c>
      <c r="AI2628" t="s">
        <v>1299</v>
      </c>
      <c r="AK2628" t="s">
        <v>12459</v>
      </c>
      <c r="AL2628" t="s">
        <v>1301</v>
      </c>
      <c r="AN2628" s="59" t="s">
        <v>8376</v>
      </c>
      <c r="BA2628" t="s">
        <v>6022</v>
      </c>
      <c r="BB2628" t="s">
        <v>69</v>
      </c>
      <c r="BY2628" t="s">
        <v>4894</v>
      </c>
      <c r="BZ2628" t="s">
        <v>14505</v>
      </c>
    </row>
    <row r="2629" spans="31:78" x14ac:dyDescent="0.25">
      <c r="AE2629" t="s">
        <v>81</v>
      </c>
      <c r="AF2629" t="s">
        <v>81</v>
      </c>
      <c r="AG2629" t="s">
        <v>81</v>
      </c>
      <c r="AH2629" t="s">
        <v>81</v>
      </c>
      <c r="AI2629" t="s">
        <v>1299</v>
      </c>
      <c r="AK2629" t="s">
        <v>81</v>
      </c>
      <c r="AL2629" t="s">
        <v>1301</v>
      </c>
      <c r="AN2629" s="59" t="s">
        <v>8376</v>
      </c>
      <c r="BA2629" t="s">
        <v>6023</v>
      </c>
      <c r="BB2629" t="s">
        <v>69</v>
      </c>
      <c r="BY2629" t="s">
        <v>4841</v>
      </c>
      <c r="BZ2629" t="s">
        <v>14505</v>
      </c>
    </row>
    <row r="2630" spans="31:78" x14ac:dyDescent="0.25">
      <c r="AE2630" t="s">
        <v>81</v>
      </c>
      <c r="AF2630" t="s">
        <v>81</v>
      </c>
      <c r="AG2630" t="s">
        <v>81</v>
      </c>
      <c r="AH2630" t="s">
        <v>81</v>
      </c>
      <c r="AI2630" t="s">
        <v>1299</v>
      </c>
      <c r="AK2630" t="s">
        <v>81</v>
      </c>
      <c r="AL2630" t="s">
        <v>1301</v>
      </c>
      <c r="AN2630" s="59" t="s">
        <v>8376</v>
      </c>
      <c r="BA2630" t="s">
        <v>6024</v>
      </c>
      <c r="BB2630" t="s">
        <v>69</v>
      </c>
      <c r="BY2630" t="s">
        <v>4898</v>
      </c>
      <c r="BZ2630" t="s">
        <v>14505</v>
      </c>
    </row>
    <row r="2631" spans="31:78" x14ac:dyDescent="0.25">
      <c r="AE2631" t="s">
        <v>81</v>
      </c>
      <c r="AF2631" t="s">
        <v>81</v>
      </c>
      <c r="AG2631" t="s">
        <v>81</v>
      </c>
      <c r="AH2631" t="s">
        <v>81</v>
      </c>
      <c r="AI2631" t="s">
        <v>1299</v>
      </c>
      <c r="AK2631" t="s">
        <v>81</v>
      </c>
      <c r="AL2631" t="s">
        <v>1301</v>
      </c>
      <c r="AN2631" s="59" t="s">
        <v>8376</v>
      </c>
      <c r="BA2631" t="s">
        <v>6025</v>
      </c>
      <c r="BB2631" t="s">
        <v>69</v>
      </c>
      <c r="BY2631" t="s">
        <v>2521</v>
      </c>
      <c r="BZ2631" t="s">
        <v>14505</v>
      </c>
    </row>
    <row r="2632" spans="31:78" x14ac:dyDescent="0.25">
      <c r="AE2632" t="s">
        <v>1975</v>
      </c>
      <c r="AF2632" t="s">
        <v>86</v>
      </c>
      <c r="AG2632" t="s">
        <v>87</v>
      </c>
      <c r="AH2632" t="s">
        <v>2368</v>
      </c>
      <c r="AI2632" t="s">
        <v>1299</v>
      </c>
      <c r="AK2632" t="s">
        <v>2369</v>
      </c>
      <c r="AL2632" t="s">
        <v>1301</v>
      </c>
      <c r="AN2632" s="59" t="s">
        <v>12460</v>
      </c>
      <c r="BA2632" t="s">
        <v>6026</v>
      </c>
      <c r="BB2632" t="s">
        <v>69</v>
      </c>
      <c r="BY2632" t="s">
        <v>4897</v>
      </c>
      <c r="BZ2632" t="s">
        <v>14505</v>
      </c>
    </row>
    <row r="2633" spans="31:78" x14ac:dyDescent="0.25">
      <c r="AE2633" t="s">
        <v>81</v>
      </c>
      <c r="AF2633" t="s">
        <v>92</v>
      </c>
      <c r="AG2633" t="s">
        <v>93</v>
      </c>
      <c r="AH2633" t="s">
        <v>81</v>
      </c>
      <c r="AI2633" t="s">
        <v>1299</v>
      </c>
      <c r="AK2633" t="s">
        <v>81</v>
      </c>
      <c r="AL2633" t="s">
        <v>1301</v>
      </c>
      <c r="AN2633" s="59" t="s">
        <v>81</v>
      </c>
      <c r="BA2633" t="s">
        <v>6027</v>
      </c>
      <c r="BB2633" t="s">
        <v>69</v>
      </c>
      <c r="BY2633" t="s">
        <v>4520</v>
      </c>
      <c r="BZ2633" t="s">
        <v>14505</v>
      </c>
    </row>
    <row r="2634" spans="31:78" x14ac:dyDescent="0.25">
      <c r="AE2634" t="s">
        <v>81</v>
      </c>
      <c r="AF2634" t="s">
        <v>96</v>
      </c>
      <c r="AG2634" t="s">
        <v>97</v>
      </c>
      <c r="AH2634" t="s">
        <v>81</v>
      </c>
      <c r="AI2634" t="s">
        <v>1299</v>
      </c>
      <c r="AK2634" t="s">
        <v>81</v>
      </c>
      <c r="AL2634" t="s">
        <v>1301</v>
      </c>
      <c r="AN2634" s="59" t="s">
        <v>81</v>
      </c>
      <c r="BA2634" t="s">
        <v>6028</v>
      </c>
      <c r="BB2634" t="s">
        <v>69</v>
      </c>
      <c r="BY2634" t="s">
        <v>4945</v>
      </c>
      <c r="BZ2634" t="s">
        <v>14505</v>
      </c>
    </row>
    <row r="2635" spans="31:78" x14ac:dyDescent="0.25">
      <c r="AE2635" t="s">
        <v>81</v>
      </c>
      <c r="AF2635" t="s">
        <v>100</v>
      </c>
      <c r="AG2635" t="s">
        <v>101</v>
      </c>
      <c r="AH2635" t="s">
        <v>81</v>
      </c>
      <c r="AI2635" t="s">
        <v>1299</v>
      </c>
      <c r="AK2635" t="s">
        <v>81</v>
      </c>
      <c r="AL2635" t="s">
        <v>1301</v>
      </c>
      <c r="AN2635" s="59" t="s">
        <v>81</v>
      </c>
      <c r="BA2635" t="s">
        <v>6029</v>
      </c>
      <c r="BB2635" t="s">
        <v>69</v>
      </c>
      <c r="BY2635" t="s">
        <v>4908</v>
      </c>
      <c r="BZ2635" t="s">
        <v>14505</v>
      </c>
    </row>
    <row r="2636" spans="31:78" x14ac:dyDescent="0.25">
      <c r="AE2636" t="s">
        <v>81</v>
      </c>
      <c r="AF2636" t="s">
        <v>104</v>
      </c>
      <c r="AG2636" t="s">
        <v>105</v>
      </c>
      <c r="AH2636" t="s">
        <v>81</v>
      </c>
      <c r="AI2636" t="s">
        <v>1299</v>
      </c>
      <c r="AK2636" t="s">
        <v>81</v>
      </c>
      <c r="AL2636" t="s">
        <v>1301</v>
      </c>
      <c r="AN2636" s="59" t="s">
        <v>81</v>
      </c>
      <c r="BA2636" t="s">
        <v>6030</v>
      </c>
      <c r="BB2636" t="s">
        <v>69</v>
      </c>
      <c r="BY2636" t="s">
        <v>3358</v>
      </c>
      <c r="BZ2636" t="s">
        <v>14505</v>
      </c>
    </row>
    <row r="2637" spans="31:78" x14ac:dyDescent="0.25">
      <c r="AE2637" t="s">
        <v>81</v>
      </c>
      <c r="AF2637" t="s">
        <v>108</v>
      </c>
      <c r="AG2637" t="s">
        <v>109</v>
      </c>
      <c r="AH2637" t="s">
        <v>81</v>
      </c>
      <c r="AI2637" t="s">
        <v>1299</v>
      </c>
      <c r="AK2637" t="s">
        <v>81</v>
      </c>
      <c r="AL2637" t="s">
        <v>1301</v>
      </c>
      <c r="AN2637" s="59" t="s">
        <v>81</v>
      </c>
      <c r="BA2637" t="s">
        <v>6031</v>
      </c>
      <c r="BB2637" t="s">
        <v>69</v>
      </c>
      <c r="BY2637" t="s">
        <v>4896</v>
      </c>
      <c r="BZ2637" t="s">
        <v>14505</v>
      </c>
    </row>
    <row r="2638" spans="31:78" x14ac:dyDescent="0.25">
      <c r="AE2638" t="s">
        <v>81</v>
      </c>
      <c r="AF2638" t="s">
        <v>81</v>
      </c>
      <c r="AG2638" t="s">
        <v>81</v>
      </c>
      <c r="AH2638" t="s">
        <v>81</v>
      </c>
      <c r="AI2638" t="s">
        <v>1299</v>
      </c>
      <c r="AK2638" t="s">
        <v>81</v>
      </c>
      <c r="AL2638" t="s">
        <v>1301</v>
      </c>
      <c r="AN2638" s="59" t="s">
        <v>81</v>
      </c>
      <c r="BA2638" t="s">
        <v>6032</v>
      </c>
      <c r="BB2638" t="s">
        <v>69</v>
      </c>
      <c r="BY2638" t="s">
        <v>4879</v>
      </c>
      <c r="BZ2638" t="s">
        <v>14505</v>
      </c>
    </row>
    <row r="2639" spans="31:78" x14ac:dyDescent="0.25">
      <c r="AE2639" t="s">
        <v>81</v>
      </c>
      <c r="AF2639" t="s">
        <v>81</v>
      </c>
      <c r="AG2639" t="s">
        <v>81</v>
      </c>
      <c r="AH2639" t="s">
        <v>81</v>
      </c>
      <c r="AI2639" t="s">
        <v>1299</v>
      </c>
      <c r="AK2639" t="s">
        <v>81</v>
      </c>
      <c r="AL2639" t="s">
        <v>1301</v>
      </c>
      <c r="AN2639" s="59" t="s">
        <v>81</v>
      </c>
      <c r="BA2639" t="s">
        <v>6033</v>
      </c>
      <c r="BB2639" t="s">
        <v>69</v>
      </c>
      <c r="BY2639" t="s">
        <v>4289</v>
      </c>
      <c r="BZ2639" t="s">
        <v>14505</v>
      </c>
    </row>
    <row r="2640" spans="31:78" x14ac:dyDescent="0.25">
      <c r="AE2640" t="s">
        <v>81</v>
      </c>
      <c r="AF2640" t="s">
        <v>81</v>
      </c>
      <c r="AG2640" t="s">
        <v>81</v>
      </c>
      <c r="AH2640" t="s">
        <v>81</v>
      </c>
      <c r="AI2640" t="s">
        <v>1299</v>
      </c>
      <c r="AK2640" t="s">
        <v>81</v>
      </c>
      <c r="AL2640" t="s">
        <v>1301</v>
      </c>
      <c r="AN2640" s="59" t="s">
        <v>81</v>
      </c>
      <c r="BA2640" t="s">
        <v>6034</v>
      </c>
      <c r="BB2640" t="s">
        <v>69</v>
      </c>
      <c r="BY2640" t="s">
        <v>3619</v>
      </c>
      <c r="BZ2640" t="s">
        <v>14505</v>
      </c>
    </row>
    <row r="2641" spans="31:78" x14ac:dyDescent="0.25">
      <c r="AE2641" t="s">
        <v>81</v>
      </c>
      <c r="AF2641" t="s">
        <v>81</v>
      </c>
      <c r="AG2641" t="s">
        <v>81</v>
      </c>
      <c r="AH2641" t="s">
        <v>81</v>
      </c>
      <c r="AI2641" t="s">
        <v>1299</v>
      </c>
      <c r="AK2641" t="s">
        <v>81</v>
      </c>
      <c r="AL2641" t="s">
        <v>1301</v>
      </c>
      <c r="AN2641" s="59" t="s">
        <v>81</v>
      </c>
      <c r="BA2641" t="s">
        <v>6035</v>
      </c>
      <c r="BB2641" t="s">
        <v>69</v>
      </c>
      <c r="BY2641" t="s">
        <v>2446</v>
      </c>
      <c r="BZ2641" t="s">
        <v>14505</v>
      </c>
    </row>
    <row r="2642" spans="31:78" x14ac:dyDescent="0.25">
      <c r="AE2642" t="s">
        <v>81</v>
      </c>
      <c r="AF2642" t="s">
        <v>81</v>
      </c>
      <c r="AG2642" t="s">
        <v>81</v>
      </c>
      <c r="AH2642" t="s">
        <v>81</v>
      </c>
      <c r="AI2642" t="s">
        <v>1299</v>
      </c>
      <c r="AK2642" t="s">
        <v>81</v>
      </c>
      <c r="AL2642" t="s">
        <v>1301</v>
      </c>
      <c r="AN2642" s="59" t="s">
        <v>81</v>
      </c>
      <c r="BA2642" t="s">
        <v>6036</v>
      </c>
      <c r="BB2642" t="s">
        <v>69</v>
      </c>
      <c r="BY2642" t="s">
        <v>6942</v>
      </c>
      <c r="BZ2642" t="s">
        <v>14505</v>
      </c>
    </row>
    <row r="2643" spans="31:78" x14ac:dyDescent="0.25">
      <c r="AE2643" t="s">
        <v>81</v>
      </c>
      <c r="AF2643" t="s">
        <v>81</v>
      </c>
      <c r="AG2643" t="s">
        <v>81</v>
      </c>
      <c r="AH2643" t="s">
        <v>81</v>
      </c>
      <c r="AI2643" t="s">
        <v>1299</v>
      </c>
      <c r="AK2643" t="s">
        <v>81</v>
      </c>
      <c r="AL2643" t="s">
        <v>1301</v>
      </c>
      <c r="AN2643" s="59" t="s">
        <v>81</v>
      </c>
      <c r="BA2643" t="s">
        <v>6037</v>
      </c>
      <c r="BB2643" t="s">
        <v>69</v>
      </c>
      <c r="BY2643" t="s">
        <v>4514</v>
      </c>
      <c r="BZ2643" t="s">
        <v>14505</v>
      </c>
    </row>
    <row r="2644" spans="31:78" x14ac:dyDescent="0.25">
      <c r="AE2644" t="s">
        <v>81</v>
      </c>
      <c r="AF2644" t="s">
        <v>81</v>
      </c>
      <c r="AG2644" t="s">
        <v>81</v>
      </c>
      <c r="AH2644" t="s">
        <v>81</v>
      </c>
      <c r="AI2644" t="s">
        <v>1299</v>
      </c>
      <c r="AK2644" t="s">
        <v>81</v>
      </c>
      <c r="AL2644" t="s">
        <v>1301</v>
      </c>
      <c r="AN2644" s="59" t="s">
        <v>81</v>
      </c>
      <c r="BA2644" t="s">
        <v>6038</v>
      </c>
      <c r="BB2644" t="s">
        <v>69</v>
      </c>
      <c r="BY2644" t="s">
        <v>3162</v>
      </c>
      <c r="BZ2644" t="s">
        <v>14505</v>
      </c>
    </row>
    <row r="2645" spans="31:78" x14ac:dyDescent="0.25">
      <c r="AE2645" t="s">
        <v>81</v>
      </c>
      <c r="AF2645" t="s">
        <v>81</v>
      </c>
      <c r="AG2645" t="s">
        <v>81</v>
      </c>
      <c r="AH2645" t="s">
        <v>81</v>
      </c>
      <c r="AI2645" t="s">
        <v>1299</v>
      </c>
      <c r="AK2645" t="s">
        <v>81</v>
      </c>
      <c r="AL2645" t="s">
        <v>1301</v>
      </c>
      <c r="AN2645" s="59" t="s">
        <v>81</v>
      </c>
      <c r="BA2645" t="s">
        <v>6039</v>
      </c>
      <c r="BB2645" t="s">
        <v>69</v>
      </c>
      <c r="BY2645" t="s">
        <v>4878</v>
      </c>
      <c r="BZ2645" t="s">
        <v>14505</v>
      </c>
    </row>
    <row r="2646" spans="31:78" x14ac:dyDescent="0.25">
      <c r="AE2646" t="s">
        <v>81</v>
      </c>
      <c r="AF2646" t="s">
        <v>81</v>
      </c>
      <c r="AG2646" t="s">
        <v>81</v>
      </c>
      <c r="AH2646" t="s">
        <v>81</v>
      </c>
      <c r="AI2646" t="s">
        <v>1299</v>
      </c>
      <c r="AK2646" t="s">
        <v>81</v>
      </c>
      <c r="AL2646" t="s">
        <v>1301</v>
      </c>
      <c r="AN2646" s="59" t="s">
        <v>81</v>
      </c>
      <c r="BA2646" t="s">
        <v>6040</v>
      </c>
      <c r="BB2646" t="s">
        <v>69</v>
      </c>
      <c r="BY2646" t="s">
        <v>2770</v>
      </c>
      <c r="BZ2646" t="s">
        <v>14505</v>
      </c>
    </row>
    <row r="2647" spans="31:78" x14ac:dyDescent="0.25">
      <c r="AE2647" t="s">
        <v>81</v>
      </c>
      <c r="AF2647" t="s">
        <v>81</v>
      </c>
      <c r="AG2647" t="s">
        <v>81</v>
      </c>
      <c r="AH2647" t="s">
        <v>81</v>
      </c>
      <c r="AI2647" t="s">
        <v>1299</v>
      </c>
      <c r="AK2647" t="s">
        <v>81</v>
      </c>
      <c r="AL2647" t="s">
        <v>1301</v>
      </c>
      <c r="AN2647" s="59" t="s">
        <v>81</v>
      </c>
      <c r="BA2647">
        <v>23462</v>
      </c>
      <c r="BB2647" t="s">
        <v>69</v>
      </c>
      <c r="BY2647" t="s">
        <v>4127</v>
      </c>
      <c r="BZ2647" t="s">
        <v>14505</v>
      </c>
    </row>
    <row r="2648" spans="31:78" x14ac:dyDescent="0.25">
      <c r="AE2648" t="s">
        <v>81</v>
      </c>
      <c r="AF2648" t="s">
        <v>81</v>
      </c>
      <c r="AG2648" t="s">
        <v>81</v>
      </c>
      <c r="AH2648" t="s">
        <v>81</v>
      </c>
      <c r="AI2648" t="s">
        <v>1299</v>
      </c>
      <c r="AK2648" t="s">
        <v>81</v>
      </c>
      <c r="AL2648" t="s">
        <v>1301</v>
      </c>
      <c r="AN2648" s="59" t="s">
        <v>81</v>
      </c>
      <c r="BA2648" t="s">
        <v>6041</v>
      </c>
      <c r="BB2648" t="s">
        <v>69</v>
      </c>
      <c r="BY2648" t="s">
        <v>4807</v>
      </c>
      <c r="BZ2648" t="s">
        <v>14505</v>
      </c>
    </row>
    <row r="2649" spans="31:78" x14ac:dyDescent="0.25">
      <c r="AE2649" t="s">
        <v>81</v>
      </c>
      <c r="AF2649" t="s">
        <v>81</v>
      </c>
      <c r="AG2649" t="s">
        <v>81</v>
      </c>
      <c r="AH2649" t="s">
        <v>81</v>
      </c>
      <c r="AI2649" t="s">
        <v>1299</v>
      </c>
      <c r="AK2649" t="s">
        <v>81</v>
      </c>
      <c r="AL2649" t="s">
        <v>1301</v>
      </c>
      <c r="AN2649" s="59" t="s">
        <v>81</v>
      </c>
      <c r="BA2649" t="s">
        <v>6042</v>
      </c>
      <c r="BB2649" t="s">
        <v>69</v>
      </c>
      <c r="BY2649" t="s">
        <v>6956</v>
      </c>
      <c r="BZ2649" t="s">
        <v>14505</v>
      </c>
    </row>
    <row r="2650" spans="31:78" x14ac:dyDescent="0.25">
      <c r="AE2650" t="s">
        <v>81</v>
      </c>
      <c r="AF2650" t="s">
        <v>81</v>
      </c>
      <c r="AG2650" t="s">
        <v>81</v>
      </c>
      <c r="AH2650" t="s">
        <v>81</v>
      </c>
      <c r="AI2650" t="s">
        <v>1299</v>
      </c>
      <c r="AK2650" t="s">
        <v>81</v>
      </c>
      <c r="AL2650" t="s">
        <v>1301</v>
      </c>
      <c r="AN2650" s="59" t="s">
        <v>81</v>
      </c>
      <c r="BA2650" t="s">
        <v>6043</v>
      </c>
      <c r="BB2650" t="s">
        <v>69</v>
      </c>
      <c r="BY2650" t="s">
        <v>3876</v>
      </c>
      <c r="BZ2650" t="s">
        <v>14505</v>
      </c>
    </row>
    <row r="2651" spans="31:78" x14ac:dyDescent="0.25">
      <c r="AE2651" t="s">
        <v>81</v>
      </c>
      <c r="AF2651" t="s">
        <v>81</v>
      </c>
      <c r="AG2651" t="s">
        <v>81</v>
      </c>
      <c r="AH2651" t="s">
        <v>81</v>
      </c>
      <c r="AI2651" t="s">
        <v>1299</v>
      </c>
      <c r="AK2651" t="s">
        <v>81</v>
      </c>
      <c r="AL2651" t="s">
        <v>1301</v>
      </c>
      <c r="AN2651" s="59" t="s">
        <v>81</v>
      </c>
      <c r="BA2651" t="s">
        <v>6044</v>
      </c>
      <c r="BB2651" t="s">
        <v>69</v>
      </c>
      <c r="BY2651" t="s">
        <v>2950</v>
      </c>
      <c r="BZ2651" t="s">
        <v>14505</v>
      </c>
    </row>
    <row r="2652" spans="31:78" x14ac:dyDescent="0.25">
      <c r="AE2652" t="s">
        <v>81</v>
      </c>
      <c r="AF2652" t="s">
        <v>81</v>
      </c>
      <c r="AG2652" t="s">
        <v>81</v>
      </c>
      <c r="AH2652" t="s">
        <v>81</v>
      </c>
      <c r="AI2652" t="s">
        <v>1299</v>
      </c>
      <c r="AK2652" t="s">
        <v>81</v>
      </c>
      <c r="AL2652" t="s">
        <v>1301</v>
      </c>
      <c r="AN2652" s="59" t="s">
        <v>81</v>
      </c>
      <c r="BA2652" t="s">
        <v>6045</v>
      </c>
      <c r="BB2652" t="s">
        <v>69</v>
      </c>
      <c r="BY2652" t="s">
        <v>4603</v>
      </c>
      <c r="BZ2652" t="s">
        <v>14505</v>
      </c>
    </row>
    <row r="2653" spans="31:78" x14ac:dyDescent="0.25">
      <c r="AE2653" t="s">
        <v>81</v>
      </c>
      <c r="AF2653" t="s">
        <v>81</v>
      </c>
      <c r="AG2653" t="s">
        <v>81</v>
      </c>
      <c r="AH2653" t="s">
        <v>81</v>
      </c>
      <c r="AI2653" t="s">
        <v>1299</v>
      </c>
      <c r="AK2653" t="s">
        <v>81</v>
      </c>
      <c r="AL2653" t="s">
        <v>1301</v>
      </c>
      <c r="AN2653" s="59" t="s">
        <v>81</v>
      </c>
      <c r="BA2653" t="s">
        <v>6046</v>
      </c>
      <c r="BB2653" t="s">
        <v>69</v>
      </c>
      <c r="BY2653" t="s">
        <v>4582</v>
      </c>
      <c r="BZ2653" t="s">
        <v>14505</v>
      </c>
    </row>
    <row r="2654" spans="31:78" x14ac:dyDescent="0.25">
      <c r="AE2654" t="s">
        <v>1996</v>
      </c>
      <c r="AF2654" t="s">
        <v>86</v>
      </c>
      <c r="AG2654" t="s">
        <v>87</v>
      </c>
      <c r="AH2654" t="s">
        <v>2370</v>
      </c>
      <c r="AI2654" t="s">
        <v>1299</v>
      </c>
      <c r="AK2654" t="s">
        <v>2371</v>
      </c>
      <c r="AL2654" t="s">
        <v>1301</v>
      </c>
      <c r="AN2654" s="59" t="s">
        <v>12461</v>
      </c>
      <c r="BA2654" t="s">
        <v>6047</v>
      </c>
      <c r="BB2654" t="s">
        <v>69</v>
      </c>
      <c r="BY2654" t="s">
        <v>4524</v>
      </c>
      <c r="BZ2654" t="s">
        <v>14505</v>
      </c>
    </row>
    <row r="2655" spans="31:78" x14ac:dyDescent="0.25">
      <c r="AE2655" t="s">
        <v>81</v>
      </c>
      <c r="AF2655" t="s">
        <v>92</v>
      </c>
      <c r="AG2655" t="s">
        <v>93</v>
      </c>
      <c r="AH2655" t="s">
        <v>12462</v>
      </c>
      <c r="AI2655" t="s">
        <v>1299</v>
      </c>
      <c r="AK2655" t="s">
        <v>12463</v>
      </c>
      <c r="AL2655" t="s">
        <v>1301</v>
      </c>
      <c r="AN2655" s="59" t="s">
        <v>12461</v>
      </c>
      <c r="BA2655" t="s">
        <v>6048</v>
      </c>
      <c r="BB2655" t="s">
        <v>69</v>
      </c>
      <c r="BY2655" t="s">
        <v>4620</v>
      </c>
      <c r="BZ2655" t="s">
        <v>14505</v>
      </c>
    </row>
    <row r="2656" spans="31:78" x14ac:dyDescent="0.25">
      <c r="AE2656" t="s">
        <v>81</v>
      </c>
      <c r="AF2656" t="s">
        <v>96</v>
      </c>
      <c r="AG2656" t="s">
        <v>97</v>
      </c>
      <c r="AH2656" t="s">
        <v>12464</v>
      </c>
      <c r="AI2656" t="s">
        <v>1299</v>
      </c>
      <c r="AK2656" t="s">
        <v>12465</v>
      </c>
      <c r="AL2656" t="s">
        <v>1301</v>
      </c>
      <c r="AN2656" s="59" t="s">
        <v>12461</v>
      </c>
      <c r="BA2656">
        <v>25264</v>
      </c>
      <c r="BB2656" t="s">
        <v>69</v>
      </c>
      <c r="BY2656" t="s">
        <v>4302</v>
      </c>
      <c r="BZ2656" t="s">
        <v>14505</v>
      </c>
    </row>
    <row r="2657" spans="31:78" x14ac:dyDescent="0.25">
      <c r="AE2657" t="s">
        <v>81</v>
      </c>
      <c r="AF2657" t="s">
        <v>100</v>
      </c>
      <c r="AG2657" t="s">
        <v>101</v>
      </c>
      <c r="AH2657" t="s">
        <v>12466</v>
      </c>
      <c r="AI2657" t="s">
        <v>1299</v>
      </c>
      <c r="AK2657" t="s">
        <v>12467</v>
      </c>
      <c r="AL2657" t="s">
        <v>1301</v>
      </c>
      <c r="AN2657" s="59" t="s">
        <v>12461</v>
      </c>
      <c r="BA2657">
        <v>25263</v>
      </c>
      <c r="BB2657" t="s">
        <v>69</v>
      </c>
      <c r="BY2657" t="s">
        <v>4944</v>
      </c>
      <c r="BZ2657" t="s">
        <v>14505</v>
      </c>
    </row>
    <row r="2658" spans="31:78" x14ac:dyDescent="0.25">
      <c r="AE2658" t="s">
        <v>81</v>
      </c>
      <c r="AF2658" t="s">
        <v>104</v>
      </c>
      <c r="AG2658" t="s">
        <v>105</v>
      </c>
      <c r="AH2658" t="s">
        <v>12468</v>
      </c>
      <c r="AI2658" t="s">
        <v>1299</v>
      </c>
      <c r="AK2658" t="s">
        <v>12469</v>
      </c>
      <c r="AL2658" t="s">
        <v>1301</v>
      </c>
      <c r="AN2658" s="59" t="s">
        <v>12461</v>
      </c>
      <c r="BA2658" t="s">
        <v>6049</v>
      </c>
      <c r="BB2658" t="s">
        <v>69</v>
      </c>
      <c r="BY2658" t="s">
        <v>5724</v>
      </c>
      <c r="BZ2658" t="s">
        <v>14505</v>
      </c>
    </row>
    <row r="2659" spans="31:78" x14ac:dyDescent="0.25">
      <c r="AE2659" t="s">
        <v>81</v>
      </c>
      <c r="AF2659" t="s">
        <v>108</v>
      </c>
      <c r="AG2659" t="s">
        <v>109</v>
      </c>
      <c r="AH2659" t="s">
        <v>12470</v>
      </c>
      <c r="AI2659" t="s">
        <v>1299</v>
      </c>
      <c r="AK2659" t="s">
        <v>12471</v>
      </c>
      <c r="AL2659" t="s">
        <v>1301</v>
      </c>
      <c r="AN2659" s="59" t="s">
        <v>12461</v>
      </c>
      <c r="BA2659" t="s">
        <v>6050</v>
      </c>
      <c r="BB2659" t="s">
        <v>69</v>
      </c>
      <c r="BY2659" t="s">
        <v>5723</v>
      </c>
      <c r="BZ2659" t="s">
        <v>14505</v>
      </c>
    </row>
    <row r="2660" spans="31:78" x14ac:dyDescent="0.25">
      <c r="AE2660" t="s">
        <v>81</v>
      </c>
      <c r="AF2660" t="s">
        <v>10020</v>
      </c>
      <c r="AG2660" t="s">
        <v>5014</v>
      </c>
      <c r="AH2660" t="s">
        <v>12472</v>
      </c>
      <c r="AI2660" t="s">
        <v>1299</v>
      </c>
      <c r="AK2660" t="s">
        <v>12473</v>
      </c>
      <c r="AL2660" t="s">
        <v>1301</v>
      </c>
      <c r="AN2660" s="59" t="s">
        <v>12461</v>
      </c>
      <c r="BA2660" t="s">
        <v>6051</v>
      </c>
      <c r="BB2660" t="s">
        <v>69</v>
      </c>
      <c r="BY2660" t="s">
        <v>2721</v>
      </c>
      <c r="BZ2660" t="s">
        <v>14505</v>
      </c>
    </row>
    <row r="2661" spans="31:78" x14ac:dyDescent="0.25">
      <c r="AE2661" t="s">
        <v>81</v>
      </c>
      <c r="AF2661" t="s">
        <v>81</v>
      </c>
      <c r="AG2661" t="s">
        <v>81</v>
      </c>
      <c r="AH2661" t="s">
        <v>81</v>
      </c>
      <c r="AI2661" t="s">
        <v>1299</v>
      </c>
      <c r="AK2661" t="s">
        <v>81</v>
      </c>
      <c r="AL2661" t="s">
        <v>1301</v>
      </c>
      <c r="AN2661" s="59" t="s">
        <v>12461</v>
      </c>
      <c r="BA2661" t="s">
        <v>6052</v>
      </c>
      <c r="BB2661" t="s">
        <v>69</v>
      </c>
      <c r="BY2661" t="s">
        <v>4297</v>
      </c>
      <c r="BZ2661" t="s">
        <v>14505</v>
      </c>
    </row>
    <row r="2662" spans="31:78" x14ac:dyDescent="0.25">
      <c r="AE2662" t="s">
        <v>81</v>
      </c>
      <c r="AF2662" t="s">
        <v>81</v>
      </c>
      <c r="AG2662" t="s">
        <v>81</v>
      </c>
      <c r="AH2662" t="s">
        <v>81</v>
      </c>
      <c r="AI2662" t="s">
        <v>1299</v>
      </c>
      <c r="AK2662" t="s">
        <v>81</v>
      </c>
      <c r="AL2662" t="s">
        <v>1301</v>
      </c>
      <c r="AN2662" s="59" t="s">
        <v>12461</v>
      </c>
      <c r="BA2662" t="s">
        <v>6053</v>
      </c>
      <c r="BB2662" t="s">
        <v>69</v>
      </c>
      <c r="BY2662" t="s">
        <v>4812</v>
      </c>
      <c r="BZ2662" t="s">
        <v>14505</v>
      </c>
    </row>
    <row r="2663" spans="31:78" x14ac:dyDescent="0.25">
      <c r="AE2663" t="s">
        <v>81</v>
      </c>
      <c r="AF2663" t="s">
        <v>81</v>
      </c>
      <c r="AG2663" t="s">
        <v>81</v>
      </c>
      <c r="AH2663" t="s">
        <v>81</v>
      </c>
      <c r="AI2663" t="s">
        <v>1299</v>
      </c>
      <c r="AK2663" t="s">
        <v>81</v>
      </c>
      <c r="AL2663" t="s">
        <v>1301</v>
      </c>
      <c r="AN2663" s="59" t="s">
        <v>81</v>
      </c>
      <c r="BA2663" t="s">
        <v>6054</v>
      </c>
      <c r="BB2663" t="s">
        <v>69</v>
      </c>
      <c r="BY2663" t="s">
        <v>4827</v>
      </c>
      <c r="BZ2663" t="s">
        <v>14505</v>
      </c>
    </row>
    <row r="2664" spans="31:78" x14ac:dyDescent="0.25">
      <c r="AE2664" t="s">
        <v>81</v>
      </c>
      <c r="AF2664" t="s">
        <v>81</v>
      </c>
      <c r="AG2664" t="s">
        <v>81</v>
      </c>
      <c r="AH2664" t="s">
        <v>81</v>
      </c>
      <c r="AI2664" t="s">
        <v>1299</v>
      </c>
      <c r="AK2664" t="s">
        <v>81</v>
      </c>
      <c r="AL2664" t="s">
        <v>1301</v>
      </c>
      <c r="AN2664" s="59" t="s">
        <v>81</v>
      </c>
      <c r="BA2664" t="s">
        <v>6055</v>
      </c>
      <c r="BB2664" t="s">
        <v>69</v>
      </c>
      <c r="BY2664" t="s">
        <v>4826</v>
      </c>
      <c r="BZ2664" t="s">
        <v>14505</v>
      </c>
    </row>
    <row r="2665" spans="31:78" x14ac:dyDescent="0.25">
      <c r="AE2665" t="s">
        <v>81</v>
      </c>
      <c r="AF2665" t="s">
        <v>81</v>
      </c>
      <c r="AG2665" t="s">
        <v>81</v>
      </c>
      <c r="AH2665" t="s">
        <v>81</v>
      </c>
      <c r="AI2665" t="s">
        <v>1299</v>
      </c>
      <c r="AK2665" t="s">
        <v>81</v>
      </c>
      <c r="AL2665" t="s">
        <v>1301</v>
      </c>
      <c r="AN2665" s="59" t="s">
        <v>81</v>
      </c>
      <c r="BA2665" t="s">
        <v>6056</v>
      </c>
      <c r="BB2665" t="s">
        <v>69</v>
      </c>
      <c r="BY2665" t="s">
        <v>4806</v>
      </c>
      <c r="BZ2665" t="s">
        <v>14505</v>
      </c>
    </row>
    <row r="2666" spans="31:78" x14ac:dyDescent="0.25">
      <c r="AE2666" t="s">
        <v>81</v>
      </c>
      <c r="AF2666" t="s">
        <v>81</v>
      </c>
      <c r="AG2666" t="s">
        <v>81</v>
      </c>
      <c r="AH2666" t="s">
        <v>81</v>
      </c>
      <c r="AI2666" t="s">
        <v>1299</v>
      </c>
      <c r="AK2666" t="s">
        <v>81</v>
      </c>
      <c r="AL2666" t="s">
        <v>1301</v>
      </c>
      <c r="AN2666" s="59" t="s">
        <v>81</v>
      </c>
      <c r="BA2666" t="s">
        <v>6057</v>
      </c>
      <c r="BB2666" t="s">
        <v>69</v>
      </c>
      <c r="BY2666" t="s">
        <v>2478</v>
      </c>
      <c r="BZ2666" t="s">
        <v>14505</v>
      </c>
    </row>
    <row r="2667" spans="31:78" x14ac:dyDescent="0.25">
      <c r="AE2667" t="s">
        <v>2017</v>
      </c>
      <c r="AF2667" t="s">
        <v>86</v>
      </c>
      <c r="AG2667" t="s">
        <v>87</v>
      </c>
      <c r="AH2667" t="s">
        <v>2372</v>
      </c>
      <c r="AI2667" t="s">
        <v>1299</v>
      </c>
      <c r="AK2667" t="s">
        <v>2373</v>
      </c>
      <c r="AL2667" t="s">
        <v>1301</v>
      </c>
      <c r="AN2667" s="59" t="s">
        <v>12474</v>
      </c>
      <c r="BA2667" t="s">
        <v>6058</v>
      </c>
      <c r="BB2667" t="s">
        <v>69</v>
      </c>
      <c r="BY2667" t="s">
        <v>4523</v>
      </c>
      <c r="BZ2667" t="s">
        <v>14505</v>
      </c>
    </row>
    <row r="2668" spans="31:78" x14ac:dyDescent="0.25">
      <c r="AE2668" t="s">
        <v>81</v>
      </c>
      <c r="AF2668" t="s">
        <v>92</v>
      </c>
      <c r="AG2668" t="s">
        <v>93</v>
      </c>
      <c r="AH2668" t="s">
        <v>2374</v>
      </c>
      <c r="AI2668" t="s">
        <v>1299</v>
      </c>
      <c r="AK2668" t="s">
        <v>81</v>
      </c>
      <c r="AL2668" t="s">
        <v>1301</v>
      </c>
      <c r="AN2668" s="59" t="s">
        <v>81</v>
      </c>
      <c r="BA2668">
        <v>595402</v>
      </c>
      <c r="BB2668" t="s">
        <v>69</v>
      </c>
      <c r="BY2668" t="s">
        <v>4799</v>
      </c>
      <c r="BZ2668" t="s">
        <v>14505</v>
      </c>
    </row>
    <row r="2669" spans="31:78" x14ac:dyDescent="0.25">
      <c r="AE2669" t="s">
        <v>81</v>
      </c>
      <c r="AF2669" t="s">
        <v>96</v>
      </c>
      <c r="AG2669" t="s">
        <v>97</v>
      </c>
      <c r="AH2669" t="s">
        <v>2375</v>
      </c>
      <c r="AI2669" t="s">
        <v>1299</v>
      </c>
      <c r="AK2669" t="s">
        <v>81</v>
      </c>
      <c r="AL2669" t="s">
        <v>1301</v>
      </c>
      <c r="AN2669" s="59" t="s">
        <v>81</v>
      </c>
      <c r="BA2669">
        <v>595401</v>
      </c>
      <c r="BB2669" t="s">
        <v>69</v>
      </c>
      <c r="BY2669" t="s">
        <v>4893</v>
      </c>
      <c r="BZ2669" t="s">
        <v>14505</v>
      </c>
    </row>
    <row r="2670" spans="31:78" x14ac:dyDescent="0.25">
      <c r="AE2670" t="s">
        <v>81</v>
      </c>
      <c r="AF2670" t="s">
        <v>100</v>
      </c>
      <c r="AG2670" t="s">
        <v>101</v>
      </c>
      <c r="AH2670" t="s">
        <v>2376</v>
      </c>
      <c r="AI2670" t="s">
        <v>1299</v>
      </c>
      <c r="AK2670" t="s">
        <v>81</v>
      </c>
      <c r="AL2670" t="s">
        <v>1301</v>
      </c>
      <c r="AN2670" s="59" t="s">
        <v>81</v>
      </c>
      <c r="BA2670">
        <v>25259</v>
      </c>
      <c r="BB2670" t="s">
        <v>69</v>
      </c>
      <c r="BY2670" t="s">
        <v>4892</v>
      </c>
      <c r="BZ2670" t="s">
        <v>14505</v>
      </c>
    </row>
    <row r="2671" spans="31:78" x14ac:dyDescent="0.25">
      <c r="AE2671" t="s">
        <v>81</v>
      </c>
      <c r="AF2671" t="s">
        <v>104</v>
      </c>
      <c r="AG2671" t="s">
        <v>105</v>
      </c>
      <c r="AH2671" t="s">
        <v>2377</v>
      </c>
      <c r="AI2671" t="s">
        <v>1299</v>
      </c>
      <c r="AK2671" t="s">
        <v>81</v>
      </c>
      <c r="AL2671" t="s">
        <v>1301</v>
      </c>
      <c r="AN2671" s="59" t="s">
        <v>81</v>
      </c>
      <c r="BA2671">
        <v>25235</v>
      </c>
      <c r="BB2671" t="s">
        <v>69</v>
      </c>
      <c r="BY2671" t="s">
        <v>4512</v>
      </c>
      <c r="BZ2671" t="s">
        <v>14505</v>
      </c>
    </row>
    <row r="2672" spans="31:78" x14ac:dyDescent="0.25">
      <c r="AE2672" t="s">
        <v>81</v>
      </c>
      <c r="AF2672" t="s">
        <v>108</v>
      </c>
      <c r="AG2672" t="s">
        <v>109</v>
      </c>
      <c r="AH2672" t="s">
        <v>2378</v>
      </c>
      <c r="AI2672" t="s">
        <v>1299</v>
      </c>
      <c r="AK2672" t="s">
        <v>81</v>
      </c>
      <c r="AL2672" t="s">
        <v>1301</v>
      </c>
      <c r="AN2672" s="59" t="s">
        <v>81</v>
      </c>
      <c r="BA2672">
        <v>25234</v>
      </c>
      <c r="BB2672" t="s">
        <v>69</v>
      </c>
      <c r="BY2672" t="s">
        <v>4891</v>
      </c>
      <c r="BZ2672" t="s">
        <v>14505</v>
      </c>
    </row>
    <row r="2673" spans="31:78" x14ac:dyDescent="0.25">
      <c r="AE2673" t="s">
        <v>81</v>
      </c>
      <c r="AF2673" t="s">
        <v>81</v>
      </c>
      <c r="AG2673" t="s">
        <v>81</v>
      </c>
      <c r="AH2673" t="s">
        <v>81</v>
      </c>
      <c r="AI2673" t="s">
        <v>1299</v>
      </c>
      <c r="AK2673" t="s">
        <v>81</v>
      </c>
      <c r="AL2673" t="s">
        <v>1301</v>
      </c>
      <c r="AN2673" s="59" t="s">
        <v>81</v>
      </c>
      <c r="BA2673" t="s">
        <v>6059</v>
      </c>
      <c r="BB2673" t="s">
        <v>69</v>
      </c>
      <c r="BY2673" t="s">
        <v>4619</v>
      </c>
      <c r="BZ2673" t="s">
        <v>14505</v>
      </c>
    </row>
    <row r="2674" spans="31:78" x14ac:dyDescent="0.25">
      <c r="AE2674" t="s">
        <v>81</v>
      </c>
      <c r="AF2674" t="s">
        <v>81</v>
      </c>
      <c r="AG2674" t="s">
        <v>81</v>
      </c>
      <c r="AH2674" t="s">
        <v>81</v>
      </c>
      <c r="AI2674" t="s">
        <v>1299</v>
      </c>
      <c r="AK2674" t="s">
        <v>81</v>
      </c>
      <c r="AL2674" t="s">
        <v>1301</v>
      </c>
      <c r="AN2674" s="59" t="s">
        <v>81</v>
      </c>
      <c r="BA2674" t="s">
        <v>6060</v>
      </c>
      <c r="BB2674" t="s">
        <v>69</v>
      </c>
      <c r="BY2674" t="s">
        <v>4522</v>
      </c>
      <c r="BZ2674" t="s">
        <v>14505</v>
      </c>
    </row>
    <row r="2675" spans="31:78" x14ac:dyDescent="0.25">
      <c r="AE2675" t="s">
        <v>81</v>
      </c>
      <c r="AF2675" t="s">
        <v>81</v>
      </c>
      <c r="AG2675" t="s">
        <v>81</v>
      </c>
      <c r="AH2675" t="s">
        <v>81</v>
      </c>
      <c r="AI2675" t="s">
        <v>1299</v>
      </c>
      <c r="AK2675" t="s">
        <v>81</v>
      </c>
      <c r="AL2675" t="s">
        <v>1301</v>
      </c>
      <c r="AN2675" s="59" t="s">
        <v>81</v>
      </c>
      <c r="BA2675" t="s">
        <v>6061</v>
      </c>
      <c r="BB2675" t="s">
        <v>69</v>
      </c>
      <c r="BY2675" t="s">
        <v>2884</v>
      </c>
      <c r="BZ2675" t="s">
        <v>14505</v>
      </c>
    </row>
    <row r="2676" spans="31:78" x14ac:dyDescent="0.25">
      <c r="AE2676" t="s">
        <v>81</v>
      </c>
      <c r="AF2676" t="s">
        <v>81</v>
      </c>
      <c r="AG2676" t="s">
        <v>81</v>
      </c>
      <c r="AH2676" t="s">
        <v>81</v>
      </c>
      <c r="AI2676" t="s">
        <v>1299</v>
      </c>
      <c r="AK2676" t="s">
        <v>81</v>
      </c>
      <c r="AL2676" t="s">
        <v>1301</v>
      </c>
      <c r="AN2676" s="59" t="s">
        <v>81</v>
      </c>
      <c r="BA2676" t="s">
        <v>6062</v>
      </c>
      <c r="BB2676" t="s">
        <v>69</v>
      </c>
      <c r="BY2676" t="s">
        <v>2913</v>
      </c>
      <c r="BZ2676" t="s">
        <v>14505</v>
      </c>
    </row>
    <row r="2677" spans="31:78" x14ac:dyDescent="0.25">
      <c r="AE2677" t="s">
        <v>81</v>
      </c>
      <c r="AF2677" t="s">
        <v>81</v>
      </c>
      <c r="AG2677" t="s">
        <v>81</v>
      </c>
      <c r="AH2677" t="s">
        <v>81</v>
      </c>
      <c r="AI2677" t="s">
        <v>1299</v>
      </c>
      <c r="AK2677" t="s">
        <v>81</v>
      </c>
      <c r="AL2677" t="s">
        <v>1301</v>
      </c>
      <c r="AN2677" s="59" t="s">
        <v>81</v>
      </c>
      <c r="BA2677" t="s">
        <v>6063</v>
      </c>
      <c r="BB2677" t="s">
        <v>69</v>
      </c>
      <c r="BY2677" t="s">
        <v>4300</v>
      </c>
      <c r="BZ2677" t="s">
        <v>14505</v>
      </c>
    </row>
    <row r="2678" spans="31:78" x14ac:dyDescent="0.25">
      <c r="AE2678" t="s">
        <v>81</v>
      </c>
      <c r="AF2678" t="s">
        <v>81</v>
      </c>
      <c r="AG2678" t="s">
        <v>81</v>
      </c>
      <c r="AH2678" t="s">
        <v>81</v>
      </c>
      <c r="AI2678" t="s">
        <v>1299</v>
      </c>
      <c r="AK2678" t="s">
        <v>81</v>
      </c>
      <c r="AL2678" t="s">
        <v>1301</v>
      </c>
      <c r="AN2678" s="59" t="s">
        <v>81</v>
      </c>
      <c r="BA2678" t="s">
        <v>6064</v>
      </c>
      <c r="BB2678" t="s">
        <v>69</v>
      </c>
      <c r="BY2678" t="s">
        <v>4288</v>
      </c>
      <c r="BZ2678" t="s">
        <v>14505</v>
      </c>
    </row>
    <row r="2679" spans="31:78" x14ac:dyDescent="0.25">
      <c r="AE2679" t="s">
        <v>81</v>
      </c>
      <c r="AF2679" t="s">
        <v>81</v>
      </c>
      <c r="AG2679" t="s">
        <v>81</v>
      </c>
      <c r="AH2679" t="s">
        <v>81</v>
      </c>
      <c r="AI2679" t="s">
        <v>1299</v>
      </c>
      <c r="AK2679" t="s">
        <v>81</v>
      </c>
      <c r="AL2679" t="s">
        <v>1301</v>
      </c>
      <c r="AN2679" s="59" t="s">
        <v>81</v>
      </c>
      <c r="BA2679">
        <v>595400</v>
      </c>
      <c r="BB2679" t="s">
        <v>69</v>
      </c>
      <c r="BY2679" t="s">
        <v>4551</v>
      </c>
      <c r="BZ2679" t="s">
        <v>14505</v>
      </c>
    </row>
    <row r="2680" spans="31:78" x14ac:dyDescent="0.25">
      <c r="AE2680" t="s">
        <v>81</v>
      </c>
      <c r="AF2680" t="s">
        <v>81</v>
      </c>
      <c r="AG2680" t="s">
        <v>81</v>
      </c>
      <c r="AH2680" t="s">
        <v>81</v>
      </c>
      <c r="AI2680" t="s">
        <v>1299</v>
      </c>
      <c r="AK2680" t="s">
        <v>81</v>
      </c>
      <c r="AL2680" t="s">
        <v>1301</v>
      </c>
      <c r="AN2680" s="59" t="s">
        <v>81</v>
      </c>
      <c r="BA2680">
        <v>595399</v>
      </c>
      <c r="BB2680" t="s">
        <v>69</v>
      </c>
      <c r="BY2680" t="s">
        <v>4618</v>
      </c>
      <c r="BZ2680" t="s">
        <v>14505</v>
      </c>
    </row>
    <row r="2681" spans="31:78" x14ac:dyDescent="0.25">
      <c r="AE2681" t="s">
        <v>81</v>
      </c>
      <c r="AF2681" t="s">
        <v>81</v>
      </c>
      <c r="AG2681" t="s">
        <v>81</v>
      </c>
      <c r="AH2681" t="s">
        <v>81</v>
      </c>
      <c r="AI2681" t="s">
        <v>1299</v>
      </c>
      <c r="AK2681" t="s">
        <v>81</v>
      </c>
      <c r="AL2681" t="s">
        <v>1301</v>
      </c>
      <c r="AN2681" s="59" t="s">
        <v>81</v>
      </c>
      <c r="BA2681">
        <v>595398</v>
      </c>
      <c r="BB2681" t="s">
        <v>69</v>
      </c>
      <c r="BY2681" t="s">
        <v>4590</v>
      </c>
      <c r="BZ2681" t="s">
        <v>14505</v>
      </c>
    </row>
    <row r="2682" spans="31:78" x14ac:dyDescent="0.25">
      <c r="AE2682" t="s">
        <v>81</v>
      </c>
      <c r="AF2682" t="s">
        <v>81</v>
      </c>
      <c r="AG2682" t="s">
        <v>81</v>
      </c>
      <c r="AH2682" t="s">
        <v>81</v>
      </c>
      <c r="AI2682" t="s">
        <v>1299</v>
      </c>
      <c r="AK2682" t="s">
        <v>81</v>
      </c>
      <c r="AL2682" t="s">
        <v>1301</v>
      </c>
      <c r="AN2682" s="59" t="s">
        <v>81</v>
      </c>
      <c r="BA2682" t="s">
        <v>6065</v>
      </c>
      <c r="BB2682" t="s">
        <v>6066</v>
      </c>
      <c r="BY2682" t="s">
        <v>2983</v>
      </c>
      <c r="BZ2682" t="s">
        <v>14505</v>
      </c>
    </row>
    <row r="2683" spans="31:78" x14ac:dyDescent="0.25">
      <c r="AE2683" t="s">
        <v>81</v>
      </c>
      <c r="AF2683" t="s">
        <v>81</v>
      </c>
      <c r="AG2683" t="s">
        <v>81</v>
      </c>
      <c r="AH2683" t="s">
        <v>81</v>
      </c>
      <c r="AI2683" t="s">
        <v>1299</v>
      </c>
      <c r="AK2683" t="s">
        <v>81</v>
      </c>
      <c r="AL2683" t="s">
        <v>1301</v>
      </c>
      <c r="AN2683" s="59" t="s">
        <v>81</v>
      </c>
      <c r="BA2683" t="s">
        <v>6067</v>
      </c>
      <c r="BB2683" t="s">
        <v>6066</v>
      </c>
      <c r="BY2683" t="s">
        <v>6947</v>
      </c>
      <c r="BZ2683" t="s">
        <v>14505</v>
      </c>
    </row>
    <row r="2684" spans="31:78" x14ac:dyDescent="0.25">
      <c r="AE2684" t="s">
        <v>81</v>
      </c>
      <c r="AF2684" t="s">
        <v>81</v>
      </c>
      <c r="AG2684" t="s">
        <v>81</v>
      </c>
      <c r="AH2684" t="s">
        <v>81</v>
      </c>
      <c r="AI2684" t="s">
        <v>1299</v>
      </c>
      <c r="AK2684" t="s">
        <v>81</v>
      </c>
      <c r="AL2684" t="s">
        <v>1301</v>
      </c>
      <c r="AN2684" s="59" t="s">
        <v>81</v>
      </c>
      <c r="BA2684" t="s">
        <v>6068</v>
      </c>
      <c r="BB2684" t="s">
        <v>6066</v>
      </c>
      <c r="BY2684" t="s">
        <v>4811</v>
      </c>
      <c r="BZ2684" t="s">
        <v>14505</v>
      </c>
    </row>
    <row r="2685" spans="31:78" x14ac:dyDescent="0.25">
      <c r="AE2685" t="s">
        <v>81</v>
      </c>
      <c r="AF2685" t="s">
        <v>81</v>
      </c>
      <c r="AG2685" t="s">
        <v>81</v>
      </c>
      <c r="AH2685" t="s">
        <v>81</v>
      </c>
      <c r="AI2685" t="s">
        <v>1299</v>
      </c>
      <c r="AK2685" t="s">
        <v>81</v>
      </c>
      <c r="AL2685" t="s">
        <v>1301</v>
      </c>
      <c r="AN2685" s="59" t="s">
        <v>81</v>
      </c>
      <c r="BA2685" t="s">
        <v>6069</v>
      </c>
      <c r="BB2685" t="s">
        <v>6066</v>
      </c>
      <c r="BY2685" t="s">
        <v>2713</v>
      </c>
      <c r="BZ2685" t="s">
        <v>14505</v>
      </c>
    </row>
    <row r="2686" spans="31:78" x14ac:dyDescent="0.25">
      <c r="AE2686" t="s">
        <v>81</v>
      </c>
      <c r="AF2686" t="s">
        <v>81</v>
      </c>
      <c r="AG2686" t="s">
        <v>81</v>
      </c>
      <c r="AH2686" t="s">
        <v>81</v>
      </c>
      <c r="AI2686" t="s">
        <v>1299</v>
      </c>
      <c r="AK2686" t="s">
        <v>81</v>
      </c>
      <c r="AL2686" t="s">
        <v>1301</v>
      </c>
      <c r="AN2686" s="59" t="s">
        <v>81</v>
      </c>
      <c r="BA2686" t="s">
        <v>6070</v>
      </c>
      <c r="BB2686" t="s">
        <v>6066</v>
      </c>
      <c r="BY2686" t="s">
        <v>2774</v>
      </c>
      <c r="BZ2686" t="s">
        <v>14505</v>
      </c>
    </row>
    <row r="2687" spans="31:78" x14ac:dyDescent="0.25">
      <c r="AE2687" t="s">
        <v>81</v>
      </c>
      <c r="AF2687" t="s">
        <v>81</v>
      </c>
      <c r="AG2687" t="s">
        <v>81</v>
      </c>
      <c r="AH2687" t="s">
        <v>81</v>
      </c>
      <c r="AI2687" t="s">
        <v>1299</v>
      </c>
      <c r="AK2687" t="s">
        <v>81</v>
      </c>
      <c r="AL2687" t="s">
        <v>1301</v>
      </c>
      <c r="AN2687" s="59" t="s">
        <v>81</v>
      </c>
      <c r="BA2687" t="s">
        <v>6071</v>
      </c>
      <c r="BB2687" t="s">
        <v>6066</v>
      </c>
      <c r="BY2687" t="s">
        <v>3328</v>
      </c>
      <c r="BZ2687" t="s">
        <v>14506</v>
      </c>
    </row>
    <row r="2688" spans="31:78" x14ac:dyDescent="0.25">
      <c r="AE2688" t="s">
        <v>81</v>
      </c>
      <c r="AF2688" t="s">
        <v>81</v>
      </c>
      <c r="AG2688" t="s">
        <v>81</v>
      </c>
      <c r="AH2688" t="s">
        <v>81</v>
      </c>
      <c r="AI2688" t="s">
        <v>1299</v>
      </c>
      <c r="AK2688" t="s">
        <v>81</v>
      </c>
      <c r="AL2688" t="s">
        <v>1301</v>
      </c>
      <c r="AN2688" s="59" t="s">
        <v>81</v>
      </c>
      <c r="BA2688" t="s">
        <v>6072</v>
      </c>
      <c r="BB2688" t="s">
        <v>6066</v>
      </c>
      <c r="BY2688" t="s">
        <v>3824</v>
      </c>
      <c r="BZ2688" t="s">
        <v>14505</v>
      </c>
    </row>
    <row r="2689" spans="31:78" x14ac:dyDescent="0.25">
      <c r="AE2689" t="s">
        <v>81</v>
      </c>
      <c r="AF2689" t="s">
        <v>81</v>
      </c>
      <c r="AG2689" t="s">
        <v>81</v>
      </c>
      <c r="AH2689" t="s">
        <v>81</v>
      </c>
      <c r="AI2689" t="s">
        <v>1299</v>
      </c>
      <c r="AK2689" t="s">
        <v>81</v>
      </c>
      <c r="AL2689" t="s">
        <v>1301</v>
      </c>
      <c r="AN2689" s="59" t="s">
        <v>81</v>
      </c>
      <c r="BA2689" t="s">
        <v>6073</v>
      </c>
      <c r="BB2689" t="s">
        <v>6066</v>
      </c>
      <c r="BY2689" t="s">
        <v>4970</v>
      </c>
      <c r="BZ2689" t="s">
        <v>14505</v>
      </c>
    </row>
    <row r="2690" spans="31:78" x14ac:dyDescent="0.25">
      <c r="AE2690" t="s">
        <v>81</v>
      </c>
      <c r="AF2690" t="s">
        <v>81</v>
      </c>
      <c r="AG2690" t="s">
        <v>81</v>
      </c>
      <c r="AH2690" t="s">
        <v>81</v>
      </c>
      <c r="AI2690" t="s">
        <v>1299</v>
      </c>
      <c r="AK2690" t="s">
        <v>81</v>
      </c>
      <c r="AL2690" t="s">
        <v>1301</v>
      </c>
      <c r="AN2690" s="59" t="s">
        <v>81</v>
      </c>
      <c r="BA2690" t="s">
        <v>6074</v>
      </c>
      <c r="BB2690" t="s">
        <v>6066</v>
      </c>
      <c r="BY2690" t="s">
        <v>4922</v>
      </c>
      <c r="BZ2690" t="s">
        <v>14505</v>
      </c>
    </row>
    <row r="2691" spans="31:78" x14ac:dyDescent="0.25">
      <c r="AE2691" t="s">
        <v>81</v>
      </c>
      <c r="AF2691" t="s">
        <v>81</v>
      </c>
      <c r="AG2691" t="s">
        <v>81</v>
      </c>
      <c r="AH2691" t="s">
        <v>81</v>
      </c>
      <c r="AI2691" t="s">
        <v>1299</v>
      </c>
      <c r="AK2691" t="s">
        <v>81</v>
      </c>
      <c r="AL2691" t="s">
        <v>1301</v>
      </c>
      <c r="AN2691" s="59" t="s">
        <v>81</v>
      </c>
      <c r="BA2691">
        <v>595397</v>
      </c>
      <c r="BB2691" t="s">
        <v>6066</v>
      </c>
      <c r="BY2691" t="s">
        <v>4150</v>
      </c>
      <c r="BZ2691" t="s">
        <v>14505</v>
      </c>
    </row>
    <row r="2692" spans="31:78" x14ac:dyDescent="0.25">
      <c r="AE2692" t="s">
        <v>81</v>
      </c>
      <c r="AF2692" t="s">
        <v>81</v>
      </c>
      <c r="AG2692" t="s">
        <v>81</v>
      </c>
      <c r="AH2692" t="s">
        <v>81</v>
      </c>
      <c r="AI2692" t="s">
        <v>1299</v>
      </c>
      <c r="AK2692" t="s">
        <v>81</v>
      </c>
      <c r="AL2692" t="s">
        <v>1301</v>
      </c>
      <c r="AN2692" s="59" t="s">
        <v>81</v>
      </c>
      <c r="BA2692">
        <v>595396</v>
      </c>
      <c r="BB2692" t="s">
        <v>6066</v>
      </c>
      <c r="BY2692" t="s">
        <v>4139</v>
      </c>
      <c r="BZ2692" t="s">
        <v>14505</v>
      </c>
    </row>
    <row r="2693" spans="31:78" x14ac:dyDescent="0.25">
      <c r="AE2693" t="s">
        <v>81</v>
      </c>
      <c r="AF2693" t="s">
        <v>81</v>
      </c>
      <c r="AG2693" t="s">
        <v>81</v>
      </c>
      <c r="AH2693" t="s">
        <v>81</v>
      </c>
      <c r="AI2693" t="s">
        <v>1299</v>
      </c>
      <c r="AK2693" t="s">
        <v>81</v>
      </c>
      <c r="AL2693" t="s">
        <v>1301</v>
      </c>
      <c r="AN2693" s="59" t="s">
        <v>81</v>
      </c>
      <c r="BA2693">
        <v>595395</v>
      </c>
      <c r="BB2693" t="s">
        <v>6066</v>
      </c>
      <c r="BY2693" t="s">
        <v>4125</v>
      </c>
      <c r="BZ2693" t="s">
        <v>14505</v>
      </c>
    </row>
    <row r="2694" spans="31:78" x14ac:dyDescent="0.25">
      <c r="AE2694" t="s">
        <v>81</v>
      </c>
      <c r="AF2694" t="s">
        <v>81</v>
      </c>
      <c r="AG2694" t="s">
        <v>81</v>
      </c>
      <c r="AH2694" t="s">
        <v>81</v>
      </c>
      <c r="AI2694" t="s">
        <v>1299</v>
      </c>
      <c r="AK2694" t="s">
        <v>81</v>
      </c>
      <c r="AL2694" t="s">
        <v>1301</v>
      </c>
      <c r="AN2694" s="59" t="s">
        <v>81</v>
      </c>
      <c r="BA2694" t="s">
        <v>6075</v>
      </c>
      <c r="BB2694" t="s">
        <v>6066</v>
      </c>
      <c r="BY2694" t="s">
        <v>4121</v>
      </c>
      <c r="BZ2694" t="s">
        <v>14505</v>
      </c>
    </row>
    <row r="2695" spans="31:78" x14ac:dyDescent="0.25">
      <c r="AE2695" t="s">
        <v>2050</v>
      </c>
      <c r="AF2695" t="s">
        <v>86</v>
      </c>
      <c r="AG2695" t="s">
        <v>87</v>
      </c>
      <c r="AH2695" t="s">
        <v>2379</v>
      </c>
      <c r="AI2695" t="s">
        <v>1299</v>
      </c>
      <c r="AK2695" t="s">
        <v>2380</v>
      </c>
      <c r="AL2695" t="s">
        <v>1301</v>
      </c>
      <c r="AN2695" s="59" t="s">
        <v>12475</v>
      </c>
      <c r="BA2695" t="s">
        <v>6076</v>
      </c>
      <c r="BB2695" t="s">
        <v>6066</v>
      </c>
      <c r="BY2695" t="s">
        <v>4890</v>
      </c>
      <c r="BZ2695" t="s">
        <v>14505</v>
      </c>
    </row>
    <row r="2696" spans="31:78" x14ac:dyDescent="0.25">
      <c r="AE2696" t="s">
        <v>81</v>
      </c>
      <c r="AF2696" t="s">
        <v>92</v>
      </c>
      <c r="AG2696" t="s">
        <v>93</v>
      </c>
      <c r="AH2696" t="s">
        <v>2381</v>
      </c>
      <c r="AI2696" t="s">
        <v>1299</v>
      </c>
      <c r="AK2696" t="s">
        <v>2382</v>
      </c>
      <c r="AL2696" t="s">
        <v>1301</v>
      </c>
      <c r="AN2696" s="59" t="s">
        <v>12475</v>
      </c>
      <c r="BA2696">
        <v>293591</v>
      </c>
      <c r="BB2696" t="s">
        <v>6066</v>
      </c>
      <c r="BY2696" t="s">
        <v>4921</v>
      </c>
      <c r="BZ2696" t="s">
        <v>14505</v>
      </c>
    </row>
    <row r="2697" spans="31:78" x14ac:dyDescent="0.25">
      <c r="AE2697" t="s">
        <v>81</v>
      </c>
      <c r="AF2697" t="s">
        <v>96</v>
      </c>
      <c r="AG2697" t="s">
        <v>97</v>
      </c>
      <c r="AH2697" t="s">
        <v>2383</v>
      </c>
      <c r="AI2697" t="s">
        <v>1299</v>
      </c>
      <c r="AK2697" t="s">
        <v>2384</v>
      </c>
      <c r="AL2697" t="s">
        <v>1301</v>
      </c>
      <c r="AN2697" s="59" t="s">
        <v>12475</v>
      </c>
      <c r="BA2697" t="s">
        <v>6077</v>
      </c>
      <c r="BB2697" t="s">
        <v>6066</v>
      </c>
      <c r="BY2697" t="s">
        <v>4969</v>
      </c>
      <c r="BZ2697" t="s">
        <v>14505</v>
      </c>
    </row>
    <row r="2698" spans="31:78" x14ac:dyDescent="0.25">
      <c r="AE2698" t="s">
        <v>81</v>
      </c>
      <c r="AF2698" t="s">
        <v>100</v>
      </c>
      <c r="AG2698" t="s">
        <v>101</v>
      </c>
      <c r="AH2698" t="s">
        <v>2385</v>
      </c>
      <c r="AI2698" t="s">
        <v>1299</v>
      </c>
      <c r="AK2698" t="s">
        <v>2386</v>
      </c>
      <c r="AL2698" t="s">
        <v>1301</v>
      </c>
      <c r="AN2698" s="59" t="s">
        <v>12475</v>
      </c>
      <c r="BA2698" t="s">
        <v>6078</v>
      </c>
      <c r="BB2698" t="s">
        <v>6066</v>
      </c>
      <c r="BY2698" t="s">
        <v>3012</v>
      </c>
      <c r="BZ2698" t="s">
        <v>14505</v>
      </c>
    </row>
    <row r="2699" spans="31:78" x14ac:dyDescent="0.25">
      <c r="AE2699" t="s">
        <v>81</v>
      </c>
      <c r="AF2699" t="s">
        <v>104</v>
      </c>
      <c r="AG2699" t="s">
        <v>105</v>
      </c>
      <c r="AH2699" t="s">
        <v>2387</v>
      </c>
      <c r="AI2699" t="s">
        <v>1299</v>
      </c>
      <c r="AK2699" t="s">
        <v>2388</v>
      </c>
      <c r="AL2699" t="s">
        <v>1301</v>
      </c>
      <c r="AN2699" s="59" t="s">
        <v>12475</v>
      </c>
      <c r="BA2699" t="s">
        <v>6079</v>
      </c>
      <c r="BB2699" t="s">
        <v>6066</v>
      </c>
      <c r="BY2699" t="s">
        <v>4920</v>
      </c>
      <c r="BZ2699" t="s">
        <v>14505</v>
      </c>
    </row>
    <row r="2700" spans="31:78" x14ac:dyDescent="0.25">
      <c r="AE2700" t="s">
        <v>81</v>
      </c>
      <c r="AF2700" t="s">
        <v>108</v>
      </c>
      <c r="AG2700" t="s">
        <v>109</v>
      </c>
      <c r="AH2700" t="s">
        <v>2389</v>
      </c>
      <c r="AI2700" t="s">
        <v>1299</v>
      </c>
      <c r="AK2700" t="s">
        <v>2390</v>
      </c>
      <c r="AL2700" t="s">
        <v>1301</v>
      </c>
      <c r="AN2700" s="59" t="s">
        <v>12475</v>
      </c>
      <c r="BA2700">
        <v>293698</v>
      </c>
      <c r="BB2700" t="s">
        <v>6066</v>
      </c>
      <c r="BY2700" t="s">
        <v>6979</v>
      </c>
      <c r="BZ2700" t="s">
        <v>14505</v>
      </c>
    </row>
    <row r="2701" spans="31:78" x14ac:dyDescent="0.25">
      <c r="AE2701" t="s">
        <v>81</v>
      </c>
      <c r="AF2701" t="s">
        <v>10092</v>
      </c>
      <c r="AG2701" t="s">
        <v>6749</v>
      </c>
      <c r="AH2701" t="s">
        <v>12476</v>
      </c>
      <c r="AI2701" t="s">
        <v>1299</v>
      </c>
      <c r="AK2701" t="s">
        <v>12477</v>
      </c>
      <c r="AL2701" t="s">
        <v>1301</v>
      </c>
      <c r="AN2701" s="59" t="s">
        <v>12475</v>
      </c>
      <c r="BA2701" t="s">
        <v>6080</v>
      </c>
      <c r="BB2701" t="s">
        <v>6066</v>
      </c>
      <c r="BY2701" t="s">
        <v>4098</v>
      </c>
      <c r="BZ2701" t="s">
        <v>14505</v>
      </c>
    </row>
    <row r="2702" spans="31:78" x14ac:dyDescent="0.25">
      <c r="AE2702" t="s">
        <v>81</v>
      </c>
      <c r="AF2702" t="s">
        <v>12478</v>
      </c>
      <c r="AG2702" t="s">
        <v>6739</v>
      </c>
      <c r="AH2702" t="s">
        <v>12479</v>
      </c>
      <c r="AI2702" t="s">
        <v>1299</v>
      </c>
      <c r="AK2702" t="s">
        <v>12480</v>
      </c>
      <c r="AL2702" t="s">
        <v>1301</v>
      </c>
      <c r="AN2702" s="59" t="s">
        <v>12475</v>
      </c>
      <c r="BA2702" t="s">
        <v>6081</v>
      </c>
      <c r="BB2702" t="s">
        <v>6066</v>
      </c>
      <c r="BY2702" t="s">
        <v>3667</v>
      </c>
      <c r="BZ2702" t="s">
        <v>14505</v>
      </c>
    </row>
    <row r="2703" spans="31:78" x14ac:dyDescent="0.25">
      <c r="AE2703" t="s">
        <v>81</v>
      </c>
      <c r="AF2703" t="s">
        <v>10093</v>
      </c>
      <c r="AG2703" t="s">
        <v>6746</v>
      </c>
      <c r="AH2703" t="s">
        <v>12481</v>
      </c>
      <c r="AI2703" t="s">
        <v>1299</v>
      </c>
      <c r="AK2703" t="s">
        <v>12482</v>
      </c>
      <c r="AL2703" t="s">
        <v>1301</v>
      </c>
      <c r="AN2703" s="59" t="s">
        <v>12475</v>
      </c>
      <c r="BA2703" t="s">
        <v>6082</v>
      </c>
      <c r="BB2703" t="s">
        <v>6066</v>
      </c>
      <c r="BY2703" t="s">
        <v>4546</v>
      </c>
      <c r="BZ2703" t="s">
        <v>14505</v>
      </c>
    </row>
    <row r="2704" spans="31:78" x14ac:dyDescent="0.25">
      <c r="AE2704" t="s">
        <v>81</v>
      </c>
      <c r="AF2704" t="s">
        <v>10094</v>
      </c>
      <c r="AG2704" t="s">
        <v>6735</v>
      </c>
      <c r="AH2704" t="s">
        <v>12483</v>
      </c>
      <c r="AI2704" t="s">
        <v>1299</v>
      </c>
      <c r="AK2704" t="s">
        <v>12484</v>
      </c>
      <c r="AL2704" t="s">
        <v>1301</v>
      </c>
      <c r="AN2704" s="59" t="s">
        <v>12475</v>
      </c>
      <c r="BA2704" t="s">
        <v>6083</v>
      </c>
      <c r="BB2704" t="s">
        <v>6066</v>
      </c>
      <c r="BY2704" t="s">
        <v>4126</v>
      </c>
      <c r="BZ2704" t="s">
        <v>14505</v>
      </c>
    </row>
    <row r="2705" spans="31:78" x14ac:dyDescent="0.25">
      <c r="AE2705" t="s">
        <v>81</v>
      </c>
      <c r="AF2705" t="s">
        <v>81</v>
      </c>
      <c r="AG2705" t="s">
        <v>81</v>
      </c>
      <c r="AH2705" t="s">
        <v>81</v>
      </c>
      <c r="AI2705" t="s">
        <v>1299</v>
      </c>
      <c r="AK2705" t="s">
        <v>81</v>
      </c>
      <c r="AL2705" t="s">
        <v>1301</v>
      </c>
      <c r="AN2705" s="59" t="s">
        <v>12475</v>
      </c>
      <c r="BA2705" t="s">
        <v>6084</v>
      </c>
      <c r="BB2705" t="s">
        <v>6066</v>
      </c>
      <c r="BY2705" t="s">
        <v>4518</v>
      </c>
      <c r="BZ2705" t="s">
        <v>14505</v>
      </c>
    </row>
    <row r="2706" spans="31:78" x14ac:dyDescent="0.25">
      <c r="AE2706" t="s">
        <v>81</v>
      </c>
      <c r="AF2706" t="s">
        <v>81</v>
      </c>
      <c r="AG2706" t="s">
        <v>81</v>
      </c>
      <c r="AH2706" t="s">
        <v>81</v>
      </c>
      <c r="AI2706" t="s">
        <v>1299</v>
      </c>
      <c r="AK2706" t="s">
        <v>81</v>
      </c>
      <c r="AL2706" t="s">
        <v>1301</v>
      </c>
      <c r="AN2706" s="59" t="s">
        <v>12475</v>
      </c>
      <c r="BA2706" t="s">
        <v>6085</v>
      </c>
      <c r="BB2706" t="s">
        <v>6066</v>
      </c>
      <c r="BY2706" t="s">
        <v>4615</v>
      </c>
      <c r="BZ2706" t="s">
        <v>14505</v>
      </c>
    </row>
    <row r="2707" spans="31:78" x14ac:dyDescent="0.25">
      <c r="AE2707" t="s">
        <v>81</v>
      </c>
      <c r="AF2707" t="s">
        <v>81</v>
      </c>
      <c r="AG2707" t="s">
        <v>81</v>
      </c>
      <c r="AH2707" t="s">
        <v>81</v>
      </c>
      <c r="AI2707" t="s">
        <v>1299</v>
      </c>
      <c r="AK2707" t="s">
        <v>81</v>
      </c>
      <c r="AL2707" t="s">
        <v>1301</v>
      </c>
      <c r="AN2707" s="59" t="s">
        <v>12475</v>
      </c>
      <c r="BA2707" t="s">
        <v>6086</v>
      </c>
      <c r="BB2707" t="s">
        <v>6066</v>
      </c>
      <c r="BY2707" t="s">
        <v>3582</v>
      </c>
      <c r="BZ2707" t="s">
        <v>14505</v>
      </c>
    </row>
    <row r="2708" spans="31:78" x14ac:dyDescent="0.25">
      <c r="AE2708" t="s">
        <v>81</v>
      </c>
      <c r="AF2708" t="s">
        <v>81</v>
      </c>
      <c r="AG2708" t="s">
        <v>81</v>
      </c>
      <c r="AH2708" t="s">
        <v>81</v>
      </c>
      <c r="AI2708" t="s">
        <v>1299</v>
      </c>
      <c r="AK2708" t="s">
        <v>81</v>
      </c>
      <c r="AL2708" t="s">
        <v>1301</v>
      </c>
      <c r="AN2708" s="59" t="s">
        <v>12475</v>
      </c>
      <c r="BA2708" t="s">
        <v>6087</v>
      </c>
      <c r="BB2708" t="s">
        <v>6066</v>
      </c>
      <c r="BY2708" t="s">
        <v>4287</v>
      </c>
      <c r="BZ2708" t="s">
        <v>14505</v>
      </c>
    </row>
    <row r="2709" spans="31:78" x14ac:dyDescent="0.25">
      <c r="AE2709" t="s">
        <v>81</v>
      </c>
      <c r="AF2709" t="s">
        <v>81</v>
      </c>
      <c r="AG2709" t="s">
        <v>81</v>
      </c>
      <c r="AH2709" t="s">
        <v>81</v>
      </c>
      <c r="AI2709" t="s">
        <v>1299</v>
      </c>
      <c r="AK2709" t="s">
        <v>81</v>
      </c>
      <c r="AL2709" t="s">
        <v>1301</v>
      </c>
      <c r="AN2709" s="59" t="s">
        <v>12475</v>
      </c>
      <c r="BA2709" t="s">
        <v>6088</v>
      </c>
      <c r="BB2709" t="s">
        <v>6066</v>
      </c>
      <c r="BY2709" t="s">
        <v>4547</v>
      </c>
      <c r="BZ2709" t="s">
        <v>14505</v>
      </c>
    </row>
    <row r="2710" spans="31:78" x14ac:dyDescent="0.25">
      <c r="AE2710" t="s">
        <v>81</v>
      </c>
      <c r="AF2710" t="s">
        <v>81</v>
      </c>
      <c r="AG2710" t="s">
        <v>81</v>
      </c>
      <c r="AH2710" t="s">
        <v>81</v>
      </c>
      <c r="AI2710" t="s">
        <v>1299</v>
      </c>
      <c r="AK2710" t="s">
        <v>81</v>
      </c>
      <c r="AL2710" t="s">
        <v>1301</v>
      </c>
      <c r="AN2710" s="59" t="s">
        <v>12475</v>
      </c>
      <c r="BA2710" t="s">
        <v>6089</v>
      </c>
      <c r="BB2710" t="s">
        <v>6066</v>
      </c>
      <c r="BY2710" t="s">
        <v>4614</v>
      </c>
      <c r="BZ2710" t="s">
        <v>14505</v>
      </c>
    </row>
    <row r="2711" spans="31:78" x14ac:dyDescent="0.25">
      <c r="AE2711" t="s">
        <v>81</v>
      </c>
      <c r="AF2711" t="s">
        <v>81</v>
      </c>
      <c r="AG2711" t="s">
        <v>81</v>
      </c>
      <c r="AH2711" t="s">
        <v>81</v>
      </c>
      <c r="AI2711" t="s">
        <v>1299</v>
      </c>
      <c r="AK2711" t="s">
        <v>81</v>
      </c>
      <c r="AL2711" t="s">
        <v>1301</v>
      </c>
      <c r="AN2711" s="59" t="s">
        <v>12475</v>
      </c>
      <c r="BA2711" t="s">
        <v>6090</v>
      </c>
      <c r="BB2711" t="s">
        <v>6066</v>
      </c>
      <c r="BY2711" t="s">
        <v>2778</v>
      </c>
      <c r="BZ2711" t="s">
        <v>14505</v>
      </c>
    </row>
    <row r="2712" spans="31:78" x14ac:dyDescent="0.25">
      <c r="AE2712" t="s">
        <v>81</v>
      </c>
      <c r="AF2712" t="s">
        <v>81</v>
      </c>
      <c r="AG2712" t="s">
        <v>81</v>
      </c>
      <c r="AH2712" t="s">
        <v>81</v>
      </c>
      <c r="AI2712" t="s">
        <v>1299</v>
      </c>
      <c r="AK2712" t="s">
        <v>81</v>
      </c>
      <c r="AL2712" t="s">
        <v>1301</v>
      </c>
      <c r="AN2712" s="59" t="s">
        <v>12475</v>
      </c>
      <c r="BA2712" t="s">
        <v>6091</v>
      </c>
      <c r="BB2712" t="s">
        <v>6066</v>
      </c>
      <c r="BY2712" t="s">
        <v>4804</v>
      </c>
      <c r="BZ2712" t="s">
        <v>14505</v>
      </c>
    </row>
    <row r="2713" spans="31:78" x14ac:dyDescent="0.25">
      <c r="AE2713" t="s">
        <v>81</v>
      </c>
      <c r="AF2713" t="s">
        <v>81</v>
      </c>
      <c r="AG2713" t="s">
        <v>81</v>
      </c>
      <c r="AH2713" t="s">
        <v>81</v>
      </c>
      <c r="AI2713" t="s">
        <v>1299</v>
      </c>
      <c r="AK2713" t="s">
        <v>81</v>
      </c>
      <c r="AL2713" t="s">
        <v>1301</v>
      </c>
      <c r="AN2713" s="59" t="s">
        <v>12475</v>
      </c>
      <c r="BA2713" t="s">
        <v>6092</v>
      </c>
      <c r="BB2713" t="s">
        <v>6066</v>
      </c>
      <c r="BY2713" t="s">
        <v>4511</v>
      </c>
      <c r="BZ2713" t="s">
        <v>14505</v>
      </c>
    </row>
    <row r="2714" spans="31:78" x14ac:dyDescent="0.25">
      <c r="AE2714" t="s">
        <v>81</v>
      </c>
      <c r="AF2714" t="s">
        <v>81</v>
      </c>
      <c r="AG2714" t="s">
        <v>81</v>
      </c>
      <c r="AH2714" t="s">
        <v>81</v>
      </c>
      <c r="AI2714" t="s">
        <v>1299</v>
      </c>
      <c r="AK2714" t="s">
        <v>81</v>
      </c>
      <c r="AL2714" t="s">
        <v>1301</v>
      </c>
      <c r="AN2714" s="59" t="s">
        <v>12475</v>
      </c>
      <c r="BA2714" t="s">
        <v>6093</v>
      </c>
      <c r="BB2714" t="s">
        <v>6066</v>
      </c>
      <c r="BY2714" t="s">
        <v>4113</v>
      </c>
      <c r="BZ2714" t="s">
        <v>14505</v>
      </c>
    </row>
    <row r="2715" spans="31:78" x14ac:dyDescent="0.25">
      <c r="AE2715" t="s">
        <v>81</v>
      </c>
      <c r="AF2715" t="s">
        <v>81</v>
      </c>
      <c r="AG2715" t="s">
        <v>81</v>
      </c>
      <c r="AH2715" t="s">
        <v>81</v>
      </c>
      <c r="AI2715" t="s">
        <v>1299</v>
      </c>
      <c r="AK2715" t="s">
        <v>81</v>
      </c>
      <c r="AL2715" t="s">
        <v>1301</v>
      </c>
      <c r="AN2715" s="59" t="s">
        <v>12475</v>
      </c>
      <c r="BA2715" t="s">
        <v>6094</v>
      </c>
      <c r="BB2715" t="s">
        <v>6066</v>
      </c>
      <c r="BY2715" t="s">
        <v>4889</v>
      </c>
      <c r="BZ2715" t="s">
        <v>14505</v>
      </c>
    </row>
    <row r="2716" spans="31:78" x14ac:dyDescent="0.25">
      <c r="AE2716" t="s">
        <v>81</v>
      </c>
      <c r="AF2716" t="s">
        <v>81</v>
      </c>
      <c r="AG2716" t="s">
        <v>81</v>
      </c>
      <c r="AH2716" t="s">
        <v>81</v>
      </c>
      <c r="AI2716" t="s">
        <v>1299</v>
      </c>
      <c r="AK2716" t="s">
        <v>81</v>
      </c>
      <c r="AL2716" t="s">
        <v>1301</v>
      </c>
      <c r="AN2716" s="59" t="s">
        <v>12475</v>
      </c>
      <c r="BA2716" t="s">
        <v>6095</v>
      </c>
      <c r="BB2716" t="s">
        <v>6066</v>
      </c>
      <c r="BY2716" t="s">
        <v>6941</v>
      </c>
      <c r="BZ2716" t="s">
        <v>14505</v>
      </c>
    </row>
    <row r="2717" spans="31:78" x14ac:dyDescent="0.25">
      <c r="AE2717" t="s">
        <v>81</v>
      </c>
      <c r="AF2717" t="s">
        <v>81</v>
      </c>
      <c r="AG2717" t="s">
        <v>81</v>
      </c>
      <c r="AH2717" t="s">
        <v>81</v>
      </c>
      <c r="AI2717" t="s">
        <v>1299</v>
      </c>
      <c r="AK2717" t="s">
        <v>81</v>
      </c>
      <c r="AL2717" t="s">
        <v>1301</v>
      </c>
      <c r="AN2717" s="59" t="s">
        <v>12475</v>
      </c>
      <c r="BA2717" t="s">
        <v>6096</v>
      </c>
      <c r="BB2717" t="s">
        <v>6066</v>
      </c>
      <c r="BY2717" t="s">
        <v>4791</v>
      </c>
      <c r="BZ2717" t="s">
        <v>14505</v>
      </c>
    </row>
    <row r="2718" spans="31:78" x14ac:dyDescent="0.25">
      <c r="AE2718" t="s">
        <v>2095</v>
      </c>
      <c r="AF2718" t="s">
        <v>86</v>
      </c>
      <c r="AG2718" t="s">
        <v>87</v>
      </c>
      <c r="AH2718" t="s">
        <v>2391</v>
      </c>
      <c r="AI2718" t="s">
        <v>1299</v>
      </c>
      <c r="AK2718" t="s">
        <v>2392</v>
      </c>
      <c r="AL2718" t="s">
        <v>1301</v>
      </c>
      <c r="AN2718" s="59" t="s">
        <v>12485</v>
      </c>
      <c r="BA2718" t="s">
        <v>6097</v>
      </c>
      <c r="BB2718" t="s">
        <v>6066</v>
      </c>
      <c r="BY2718" t="s">
        <v>4968</v>
      </c>
      <c r="BZ2718" t="s">
        <v>14505</v>
      </c>
    </row>
    <row r="2719" spans="31:78" x14ac:dyDescent="0.25">
      <c r="AE2719" t="s">
        <v>81</v>
      </c>
      <c r="AF2719" t="s">
        <v>92</v>
      </c>
      <c r="AG2719" t="s">
        <v>93</v>
      </c>
      <c r="AH2719" t="s">
        <v>81</v>
      </c>
      <c r="AI2719" t="s">
        <v>1299</v>
      </c>
      <c r="AK2719" t="s">
        <v>81</v>
      </c>
      <c r="AL2719" t="s">
        <v>1301</v>
      </c>
      <c r="AN2719" s="59" t="s">
        <v>81</v>
      </c>
      <c r="BA2719" t="s">
        <v>6098</v>
      </c>
      <c r="BB2719" t="s">
        <v>6066</v>
      </c>
      <c r="BY2719" t="s">
        <v>4550</v>
      </c>
      <c r="BZ2719" t="s">
        <v>14505</v>
      </c>
    </row>
    <row r="2720" spans="31:78" x14ac:dyDescent="0.25">
      <c r="AE2720" t="s">
        <v>81</v>
      </c>
      <c r="AF2720" t="s">
        <v>96</v>
      </c>
      <c r="AG2720" t="s">
        <v>97</v>
      </c>
      <c r="AH2720" t="s">
        <v>81</v>
      </c>
      <c r="AI2720" t="s">
        <v>1299</v>
      </c>
      <c r="AK2720" t="s">
        <v>81</v>
      </c>
      <c r="AL2720" t="s">
        <v>1301</v>
      </c>
      <c r="AN2720" s="59" t="s">
        <v>81</v>
      </c>
      <c r="BA2720" t="s">
        <v>6099</v>
      </c>
      <c r="BB2720" t="s">
        <v>6066</v>
      </c>
      <c r="BY2720" t="s">
        <v>61</v>
      </c>
      <c r="BZ2720" t="s">
        <v>14505</v>
      </c>
    </row>
    <row r="2721" spans="31:78" x14ac:dyDescent="0.25">
      <c r="AE2721" t="s">
        <v>81</v>
      </c>
      <c r="AF2721" t="s">
        <v>100</v>
      </c>
      <c r="AG2721" t="s">
        <v>101</v>
      </c>
      <c r="AH2721" t="s">
        <v>81</v>
      </c>
      <c r="AI2721" t="s">
        <v>1299</v>
      </c>
      <c r="AK2721" t="s">
        <v>81</v>
      </c>
      <c r="AL2721" t="s">
        <v>1301</v>
      </c>
      <c r="AN2721" s="59" t="s">
        <v>81</v>
      </c>
      <c r="BA2721" t="s">
        <v>6100</v>
      </c>
      <c r="BB2721" t="s">
        <v>6066</v>
      </c>
      <c r="BY2721" t="s">
        <v>4781</v>
      </c>
      <c r="BZ2721" t="s">
        <v>14505</v>
      </c>
    </row>
    <row r="2722" spans="31:78" x14ac:dyDescent="0.25">
      <c r="AE2722" t="s">
        <v>81</v>
      </c>
      <c r="AF2722" t="s">
        <v>104</v>
      </c>
      <c r="AG2722" t="s">
        <v>105</v>
      </c>
      <c r="AH2722" t="s">
        <v>81</v>
      </c>
      <c r="AI2722" t="s">
        <v>1299</v>
      </c>
      <c r="AK2722" t="s">
        <v>81</v>
      </c>
      <c r="AL2722" t="s">
        <v>1301</v>
      </c>
      <c r="AN2722" s="59" t="s">
        <v>81</v>
      </c>
      <c r="BA2722" t="s">
        <v>6101</v>
      </c>
      <c r="BB2722" t="s">
        <v>6066</v>
      </c>
      <c r="BY2722" t="s">
        <v>3462</v>
      </c>
      <c r="BZ2722" t="s">
        <v>14505</v>
      </c>
    </row>
    <row r="2723" spans="31:78" x14ac:dyDescent="0.25">
      <c r="AE2723" t="s">
        <v>81</v>
      </c>
      <c r="AF2723" t="s">
        <v>108</v>
      </c>
      <c r="AG2723" t="s">
        <v>109</v>
      </c>
      <c r="AH2723" t="s">
        <v>81</v>
      </c>
      <c r="AI2723" t="s">
        <v>1299</v>
      </c>
      <c r="AK2723" t="s">
        <v>81</v>
      </c>
      <c r="AL2723" t="s">
        <v>1301</v>
      </c>
      <c r="AN2723" s="59" t="s">
        <v>81</v>
      </c>
      <c r="BA2723" t="s">
        <v>6102</v>
      </c>
      <c r="BB2723" t="s">
        <v>6066</v>
      </c>
      <c r="BY2723" t="s">
        <v>4286</v>
      </c>
      <c r="BZ2723" t="s">
        <v>14505</v>
      </c>
    </row>
    <row r="2724" spans="31:78" x14ac:dyDescent="0.25">
      <c r="AE2724" t="s">
        <v>81</v>
      </c>
      <c r="AF2724" t="s">
        <v>81</v>
      </c>
      <c r="AG2724" t="s">
        <v>81</v>
      </c>
      <c r="AH2724" t="s">
        <v>81</v>
      </c>
      <c r="AI2724" t="s">
        <v>1299</v>
      </c>
      <c r="AK2724" t="s">
        <v>81</v>
      </c>
      <c r="AL2724" t="s">
        <v>1301</v>
      </c>
      <c r="AN2724" s="59" t="s">
        <v>81</v>
      </c>
      <c r="BA2724" t="s">
        <v>6103</v>
      </c>
      <c r="BB2724" t="s">
        <v>6066</v>
      </c>
      <c r="BY2724" t="s">
        <v>4867</v>
      </c>
      <c r="BZ2724" t="s">
        <v>14505</v>
      </c>
    </row>
    <row r="2725" spans="31:78" x14ac:dyDescent="0.25">
      <c r="AE2725" t="s">
        <v>81</v>
      </c>
      <c r="AF2725" t="s">
        <v>81</v>
      </c>
      <c r="AG2725" t="s">
        <v>81</v>
      </c>
      <c r="AH2725" t="s">
        <v>81</v>
      </c>
      <c r="AI2725" t="s">
        <v>1299</v>
      </c>
      <c r="AK2725" t="s">
        <v>81</v>
      </c>
      <c r="AL2725" t="s">
        <v>1301</v>
      </c>
      <c r="AN2725" s="59" t="s">
        <v>81</v>
      </c>
      <c r="BA2725" t="s">
        <v>6104</v>
      </c>
      <c r="BB2725" t="s">
        <v>6066</v>
      </c>
      <c r="BY2725" t="s">
        <v>4579</v>
      </c>
      <c r="BZ2725" t="s">
        <v>14505</v>
      </c>
    </row>
    <row r="2726" spans="31:78" x14ac:dyDescent="0.25">
      <c r="AE2726" t="s">
        <v>81</v>
      </c>
      <c r="AF2726" t="s">
        <v>81</v>
      </c>
      <c r="AG2726" t="s">
        <v>81</v>
      </c>
      <c r="AH2726" t="s">
        <v>81</v>
      </c>
      <c r="AI2726" t="s">
        <v>1299</v>
      </c>
      <c r="AK2726" t="s">
        <v>81</v>
      </c>
      <c r="AL2726" t="s">
        <v>1301</v>
      </c>
      <c r="AN2726" s="59" t="s">
        <v>81</v>
      </c>
      <c r="BA2726" t="s">
        <v>6105</v>
      </c>
      <c r="BB2726" t="s">
        <v>6066</v>
      </c>
      <c r="BY2726" t="s">
        <v>2921</v>
      </c>
      <c r="BZ2726" t="s">
        <v>14505</v>
      </c>
    </row>
    <row r="2727" spans="31:78" x14ac:dyDescent="0.25">
      <c r="AE2727" t="s">
        <v>81</v>
      </c>
      <c r="AF2727" t="s">
        <v>81</v>
      </c>
      <c r="AG2727" t="s">
        <v>81</v>
      </c>
      <c r="AH2727" t="s">
        <v>81</v>
      </c>
      <c r="AI2727" t="s">
        <v>1299</v>
      </c>
      <c r="AK2727" t="s">
        <v>81</v>
      </c>
      <c r="AL2727" t="s">
        <v>1301</v>
      </c>
      <c r="AN2727" s="59" t="s">
        <v>81</v>
      </c>
      <c r="BA2727" t="s">
        <v>6106</v>
      </c>
      <c r="BB2727" t="s">
        <v>6066</v>
      </c>
      <c r="BY2727" t="s">
        <v>4303</v>
      </c>
      <c r="BZ2727" t="s">
        <v>14505</v>
      </c>
    </row>
    <row r="2728" spans="31:78" x14ac:dyDescent="0.25">
      <c r="AE2728" t="s">
        <v>81</v>
      </c>
      <c r="AF2728" t="s">
        <v>81</v>
      </c>
      <c r="AG2728" t="s">
        <v>81</v>
      </c>
      <c r="AH2728" t="s">
        <v>81</v>
      </c>
      <c r="AI2728" t="s">
        <v>1299</v>
      </c>
      <c r="AK2728" t="s">
        <v>81</v>
      </c>
      <c r="AL2728" t="s">
        <v>1301</v>
      </c>
      <c r="AN2728" s="59" t="s">
        <v>81</v>
      </c>
      <c r="BA2728" t="s">
        <v>6107</v>
      </c>
      <c r="BB2728" t="s">
        <v>6066</v>
      </c>
      <c r="BY2728" t="s">
        <v>6940</v>
      </c>
      <c r="BZ2728" t="s">
        <v>14505</v>
      </c>
    </row>
    <row r="2729" spans="31:78" x14ac:dyDescent="0.25">
      <c r="AE2729" t="s">
        <v>81</v>
      </c>
      <c r="AF2729" t="s">
        <v>81</v>
      </c>
      <c r="AG2729" t="s">
        <v>81</v>
      </c>
      <c r="AH2729" t="s">
        <v>81</v>
      </c>
      <c r="AI2729" t="s">
        <v>1299</v>
      </c>
      <c r="AK2729" t="s">
        <v>81</v>
      </c>
      <c r="AL2729" t="s">
        <v>1301</v>
      </c>
      <c r="AN2729" s="59" t="s">
        <v>81</v>
      </c>
      <c r="BA2729">
        <v>125619</v>
      </c>
      <c r="BB2729" t="s">
        <v>6066</v>
      </c>
      <c r="BY2729" t="s">
        <v>4784</v>
      </c>
      <c r="BZ2729" t="s">
        <v>14505</v>
      </c>
    </row>
    <row r="2730" spans="31:78" x14ac:dyDescent="0.25">
      <c r="AE2730" t="s">
        <v>81</v>
      </c>
      <c r="AF2730" t="s">
        <v>81</v>
      </c>
      <c r="AG2730" t="s">
        <v>81</v>
      </c>
      <c r="AH2730" t="s">
        <v>81</v>
      </c>
      <c r="AI2730" t="s">
        <v>1299</v>
      </c>
      <c r="AK2730" t="s">
        <v>81</v>
      </c>
      <c r="AL2730" t="s">
        <v>1301</v>
      </c>
      <c r="AN2730" s="59" t="s">
        <v>81</v>
      </c>
      <c r="BA2730">
        <v>125618</v>
      </c>
      <c r="BB2730" t="s">
        <v>6066</v>
      </c>
      <c r="BY2730" t="s">
        <v>4796</v>
      </c>
      <c r="BZ2730" t="s">
        <v>14505</v>
      </c>
    </row>
    <row r="2731" spans="31:78" x14ac:dyDescent="0.25">
      <c r="AE2731" t="s">
        <v>81</v>
      </c>
      <c r="AF2731" t="s">
        <v>81</v>
      </c>
      <c r="AG2731" t="s">
        <v>81</v>
      </c>
      <c r="AH2731" t="s">
        <v>81</v>
      </c>
      <c r="AI2731" t="s">
        <v>1299</v>
      </c>
      <c r="AK2731" t="s">
        <v>81</v>
      </c>
      <c r="AL2731" t="s">
        <v>1301</v>
      </c>
      <c r="AN2731" s="59" t="s">
        <v>81</v>
      </c>
      <c r="BA2731" t="s">
        <v>6108</v>
      </c>
      <c r="BB2731" t="s">
        <v>6066</v>
      </c>
      <c r="BY2731" t="s">
        <v>3308</v>
      </c>
      <c r="BZ2731" t="s">
        <v>14505</v>
      </c>
    </row>
    <row r="2732" spans="31:78" x14ac:dyDescent="0.25">
      <c r="AE2732" t="s">
        <v>81</v>
      </c>
      <c r="AF2732" t="s">
        <v>81</v>
      </c>
      <c r="AG2732" t="s">
        <v>81</v>
      </c>
      <c r="AH2732" t="s">
        <v>81</v>
      </c>
      <c r="AI2732" t="s">
        <v>1299</v>
      </c>
      <c r="AK2732" t="s">
        <v>81</v>
      </c>
      <c r="AL2732" t="s">
        <v>1301</v>
      </c>
      <c r="AN2732" s="59" t="s">
        <v>81</v>
      </c>
      <c r="BA2732" t="s">
        <v>6109</v>
      </c>
      <c r="BB2732" t="s">
        <v>6066</v>
      </c>
      <c r="BY2732" t="s">
        <v>4510</v>
      </c>
      <c r="BZ2732" t="s">
        <v>14505</v>
      </c>
    </row>
    <row r="2733" spans="31:78" x14ac:dyDescent="0.25">
      <c r="AE2733" t="s">
        <v>81</v>
      </c>
      <c r="AF2733" t="s">
        <v>81</v>
      </c>
      <c r="AG2733" t="s">
        <v>81</v>
      </c>
      <c r="AH2733" t="s">
        <v>81</v>
      </c>
      <c r="AI2733" t="s">
        <v>1299</v>
      </c>
      <c r="AK2733" t="s">
        <v>81</v>
      </c>
      <c r="AL2733" t="s">
        <v>1301</v>
      </c>
      <c r="AN2733" s="59" t="s">
        <v>81</v>
      </c>
      <c r="BA2733" t="s">
        <v>6110</v>
      </c>
      <c r="BB2733" t="s">
        <v>6066</v>
      </c>
      <c r="BY2733" t="s">
        <v>3705</v>
      </c>
      <c r="BZ2733" t="s">
        <v>14505</v>
      </c>
    </row>
    <row r="2734" spans="31:78" x14ac:dyDescent="0.25">
      <c r="AE2734" t="s">
        <v>81</v>
      </c>
      <c r="AF2734" t="s">
        <v>81</v>
      </c>
      <c r="AG2734" t="s">
        <v>81</v>
      </c>
      <c r="AH2734" t="s">
        <v>81</v>
      </c>
      <c r="AI2734" t="s">
        <v>1299</v>
      </c>
      <c r="AK2734" t="s">
        <v>81</v>
      </c>
      <c r="AL2734" t="s">
        <v>1301</v>
      </c>
      <c r="AN2734" s="59" t="s">
        <v>81</v>
      </c>
      <c r="BA2734" t="s">
        <v>6111</v>
      </c>
      <c r="BB2734" t="s">
        <v>6066</v>
      </c>
      <c r="BY2734" t="s">
        <v>2482</v>
      </c>
      <c r="BZ2734" t="s">
        <v>14505</v>
      </c>
    </row>
    <row r="2735" spans="31:78" x14ac:dyDescent="0.25">
      <c r="AE2735" t="s">
        <v>81</v>
      </c>
      <c r="AF2735" t="s">
        <v>81</v>
      </c>
      <c r="AG2735" t="s">
        <v>81</v>
      </c>
      <c r="AH2735" t="s">
        <v>81</v>
      </c>
      <c r="AI2735" t="s">
        <v>1299</v>
      </c>
      <c r="AK2735" t="s">
        <v>81</v>
      </c>
      <c r="AL2735" t="s">
        <v>1301</v>
      </c>
      <c r="AN2735" s="59" t="s">
        <v>81</v>
      </c>
      <c r="BA2735" t="s">
        <v>6112</v>
      </c>
      <c r="BB2735" t="s">
        <v>6066</v>
      </c>
      <c r="BY2735" t="s">
        <v>4906</v>
      </c>
      <c r="BZ2735" t="s">
        <v>14505</v>
      </c>
    </row>
    <row r="2736" spans="31:78" x14ac:dyDescent="0.25">
      <c r="AE2736" t="s">
        <v>81</v>
      </c>
      <c r="AF2736" t="s">
        <v>81</v>
      </c>
      <c r="AG2736" t="s">
        <v>81</v>
      </c>
      <c r="AH2736" t="s">
        <v>81</v>
      </c>
      <c r="AI2736" t="s">
        <v>1299</v>
      </c>
      <c r="AK2736" t="s">
        <v>81</v>
      </c>
      <c r="AL2736" t="s">
        <v>1301</v>
      </c>
      <c r="AN2736" s="59" t="s">
        <v>81</v>
      </c>
      <c r="BA2736" t="s">
        <v>6113</v>
      </c>
      <c r="BB2736" t="s">
        <v>6066</v>
      </c>
      <c r="BY2736" t="s">
        <v>13039</v>
      </c>
      <c r="BZ2736" t="s">
        <v>14505</v>
      </c>
    </row>
    <row r="2737" spans="31:78" x14ac:dyDescent="0.25">
      <c r="AE2737" t="s">
        <v>81</v>
      </c>
      <c r="AF2737" t="s">
        <v>81</v>
      </c>
      <c r="AG2737" t="s">
        <v>81</v>
      </c>
      <c r="AH2737" t="s">
        <v>81</v>
      </c>
      <c r="AI2737" t="s">
        <v>1299</v>
      </c>
      <c r="AK2737" t="s">
        <v>81</v>
      </c>
      <c r="AL2737" t="s">
        <v>1301</v>
      </c>
      <c r="AN2737" s="59" t="s">
        <v>81</v>
      </c>
      <c r="BA2737" t="s">
        <v>6114</v>
      </c>
      <c r="BB2737" t="s">
        <v>6066</v>
      </c>
      <c r="BY2737" t="s">
        <v>3246</v>
      </c>
      <c r="BZ2737" t="s">
        <v>14505</v>
      </c>
    </row>
    <row r="2738" spans="31:78" x14ac:dyDescent="0.25">
      <c r="AE2738" t="s">
        <v>81</v>
      </c>
      <c r="AF2738" t="s">
        <v>81</v>
      </c>
      <c r="AG2738" t="s">
        <v>81</v>
      </c>
      <c r="AH2738" t="s">
        <v>81</v>
      </c>
      <c r="AI2738" t="s">
        <v>1299</v>
      </c>
      <c r="AK2738" t="s">
        <v>81</v>
      </c>
      <c r="AL2738" t="s">
        <v>1301</v>
      </c>
      <c r="AN2738" s="59" t="s">
        <v>81</v>
      </c>
      <c r="BA2738" t="s">
        <v>6115</v>
      </c>
      <c r="BB2738" t="s">
        <v>6066</v>
      </c>
      <c r="BY2738" t="s">
        <v>4517</v>
      </c>
      <c r="BZ2738" t="s">
        <v>14505</v>
      </c>
    </row>
    <row r="2739" spans="31:78" x14ac:dyDescent="0.25">
      <c r="AE2739" t="s">
        <v>81</v>
      </c>
      <c r="AF2739" t="s">
        <v>81</v>
      </c>
      <c r="AG2739" t="s">
        <v>81</v>
      </c>
      <c r="AH2739" t="s">
        <v>81</v>
      </c>
      <c r="AI2739" t="s">
        <v>1299</v>
      </c>
      <c r="AK2739" t="s">
        <v>81</v>
      </c>
      <c r="AL2739" t="s">
        <v>1301</v>
      </c>
      <c r="AN2739" s="59" t="s">
        <v>81</v>
      </c>
      <c r="BA2739" t="s">
        <v>6116</v>
      </c>
      <c r="BB2739" t="s">
        <v>6066</v>
      </c>
      <c r="BY2739" t="s">
        <v>4623</v>
      </c>
      <c r="BZ2739" t="s">
        <v>14505</v>
      </c>
    </row>
    <row r="2740" spans="31:78" x14ac:dyDescent="0.25">
      <c r="AE2740" t="s">
        <v>2152</v>
      </c>
      <c r="AF2740" t="s">
        <v>86</v>
      </c>
      <c r="AG2740" t="s">
        <v>87</v>
      </c>
      <c r="AH2740" t="s">
        <v>2393</v>
      </c>
      <c r="AI2740" t="s">
        <v>1299</v>
      </c>
      <c r="AK2740" t="s">
        <v>2394</v>
      </c>
      <c r="AL2740" t="s">
        <v>1301</v>
      </c>
      <c r="AN2740" s="59" t="s">
        <v>12486</v>
      </c>
      <c r="BA2740" t="s">
        <v>6117</v>
      </c>
      <c r="BB2740" t="s">
        <v>6066</v>
      </c>
      <c r="BY2740" t="s">
        <v>3490</v>
      </c>
      <c r="BZ2740" t="s">
        <v>14505</v>
      </c>
    </row>
    <row r="2741" spans="31:78" x14ac:dyDescent="0.25">
      <c r="AE2741" t="s">
        <v>81</v>
      </c>
      <c r="AF2741" t="s">
        <v>92</v>
      </c>
      <c r="AG2741" t="s">
        <v>93</v>
      </c>
      <c r="AH2741" t="s">
        <v>81</v>
      </c>
      <c r="AI2741" t="s">
        <v>1299</v>
      </c>
      <c r="AK2741" t="s">
        <v>81</v>
      </c>
      <c r="AL2741" t="s">
        <v>1301</v>
      </c>
      <c r="AN2741" s="59" t="s">
        <v>81</v>
      </c>
      <c r="BA2741" t="s">
        <v>6118</v>
      </c>
      <c r="BB2741" t="s">
        <v>6066</v>
      </c>
      <c r="BY2741" t="s">
        <v>4509</v>
      </c>
      <c r="BZ2741" t="s">
        <v>14505</v>
      </c>
    </row>
    <row r="2742" spans="31:78" x14ac:dyDescent="0.25">
      <c r="AE2742" t="s">
        <v>81</v>
      </c>
      <c r="AF2742" t="s">
        <v>96</v>
      </c>
      <c r="AG2742" t="s">
        <v>97</v>
      </c>
      <c r="AH2742" t="s">
        <v>81</v>
      </c>
      <c r="AI2742" t="s">
        <v>1299</v>
      </c>
      <c r="AK2742" t="s">
        <v>81</v>
      </c>
      <c r="AL2742" t="s">
        <v>1301</v>
      </c>
      <c r="AN2742" s="59" t="s">
        <v>81</v>
      </c>
      <c r="BA2742" t="s">
        <v>6119</v>
      </c>
      <c r="BB2742" t="s">
        <v>6066</v>
      </c>
      <c r="BY2742" t="s">
        <v>4516</v>
      </c>
      <c r="BZ2742" t="s">
        <v>14505</v>
      </c>
    </row>
    <row r="2743" spans="31:78" x14ac:dyDescent="0.25">
      <c r="AE2743" t="s">
        <v>81</v>
      </c>
      <c r="AF2743" t="s">
        <v>100</v>
      </c>
      <c r="AG2743" t="s">
        <v>101</v>
      </c>
      <c r="AH2743" t="s">
        <v>81</v>
      </c>
      <c r="AI2743" t="s">
        <v>1299</v>
      </c>
      <c r="AK2743" t="s">
        <v>81</v>
      </c>
      <c r="AL2743" t="s">
        <v>1301</v>
      </c>
      <c r="AN2743" s="59" t="s">
        <v>81</v>
      </c>
      <c r="BA2743" t="s">
        <v>6120</v>
      </c>
      <c r="BB2743" t="s">
        <v>6066</v>
      </c>
      <c r="BY2743" t="s">
        <v>4967</v>
      </c>
      <c r="BZ2743" t="s">
        <v>14505</v>
      </c>
    </row>
    <row r="2744" spans="31:78" x14ac:dyDescent="0.25">
      <c r="AE2744" t="s">
        <v>81</v>
      </c>
      <c r="AF2744" t="s">
        <v>104</v>
      </c>
      <c r="AG2744" t="s">
        <v>105</v>
      </c>
      <c r="AH2744" t="s">
        <v>81</v>
      </c>
      <c r="AI2744" t="s">
        <v>1299</v>
      </c>
      <c r="AK2744" t="s">
        <v>81</v>
      </c>
      <c r="AL2744" t="s">
        <v>1301</v>
      </c>
      <c r="AN2744" s="59" t="s">
        <v>81</v>
      </c>
      <c r="BA2744" t="s">
        <v>6121</v>
      </c>
      <c r="BB2744" t="s">
        <v>6066</v>
      </c>
      <c r="BY2744" t="s">
        <v>3394</v>
      </c>
      <c r="BZ2744" t="s">
        <v>14505</v>
      </c>
    </row>
    <row r="2745" spans="31:78" x14ac:dyDescent="0.25">
      <c r="AE2745" t="s">
        <v>81</v>
      </c>
      <c r="AF2745" t="s">
        <v>108</v>
      </c>
      <c r="AG2745" t="s">
        <v>109</v>
      </c>
      <c r="AH2745" t="s">
        <v>81</v>
      </c>
      <c r="AI2745" t="s">
        <v>1299</v>
      </c>
      <c r="AK2745" t="s">
        <v>81</v>
      </c>
      <c r="AL2745" t="s">
        <v>1301</v>
      </c>
      <c r="AN2745" s="59" t="s">
        <v>81</v>
      </c>
      <c r="BA2745" t="s">
        <v>6122</v>
      </c>
      <c r="BB2745" t="s">
        <v>6066</v>
      </c>
      <c r="BY2745" t="s">
        <v>4508</v>
      </c>
      <c r="BZ2745" t="s">
        <v>14505</v>
      </c>
    </row>
    <row r="2746" spans="31:78" x14ac:dyDescent="0.25">
      <c r="AE2746" t="s">
        <v>81</v>
      </c>
      <c r="AF2746" t="s">
        <v>81</v>
      </c>
      <c r="AG2746" t="s">
        <v>81</v>
      </c>
      <c r="AH2746" t="s">
        <v>81</v>
      </c>
      <c r="AI2746" t="s">
        <v>1299</v>
      </c>
      <c r="AK2746" t="s">
        <v>81</v>
      </c>
      <c r="AL2746" t="s">
        <v>1301</v>
      </c>
      <c r="AN2746" s="59" t="s">
        <v>81</v>
      </c>
      <c r="BA2746" t="s">
        <v>6123</v>
      </c>
      <c r="BB2746" t="s">
        <v>6066</v>
      </c>
      <c r="BY2746" t="s">
        <v>3292</v>
      </c>
      <c r="BZ2746" t="s">
        <v>14505</v>
      </c>
    </row>
    <row r="2747" spans="31:78" x14ac:dyDescent="0.25">
      <c r="AE2747" t="s">
        <v>81</v>
      </c>
      <c r="AF2747" t="s">
        <v>81</v>
      </c>
      <c r="AG2747" t="s">
        <v>81</v>
      </c>
      <c r="AH2747" t="s">
        <v>81</v>
      </c>
      <c r="AI2747" t="s">
        <v>1299</v>
      </c>
      <c r="AK2747" t="s">
        <v>81</v>
      </c>
      <c r="AL2747" t="s">
        <v>1301</v>
      </c>
      <c r="AN2747" s="59" t="s">
        <v>81</v>
      </c>
      <c r="BA2747" t="s">
        <v>6124</v>
      </c>
      <c r="BB2747" t="s">
        <v>6066</v>
      </c>
      <c r="BY2747" t="s">
        <v>3210</v>
      </c>
      <c r="BZ2747" t="s">
        <v>14505</v>
      </c>
    </row>
    <row r="2748" spans="31:78" x14ac:dyDescent="0.25">
      <c r="AE2748" t="s">
        <v>81</v>
      </c>
      <c r="AF2748" t="s">
        <v>81</v>
      </c>
      <c r="AG2748" t="s">
        <v>81</v>
      </c>
      <c r="AH2748" t="s">
        <v>81</v>
      </c>
      <c r="AI2748" t="s">
        <v>1299</v>
      </c>
      <c r="AK2748" t="s">
        <v>81</v>
      </c>
      <c r="AL2748" t="s">
        <v>1301</v>
      </c>
      <c r="AN2748" s="59" t="s">
        <v>81</v>
      </c>
      <c r="BA2748" t="s">
        <v>6125</v>
      </c>
      <c r="BB2748" t="s">
        <v>6066</v>
      </c>
      <c r="BY2748" t="s">
        <v>4583</v>
      </c>
      <c r="BZ2748" t="s">
        <v>14505</v>
      </c>
    </row>
    <row r="2749" spans="31:78" x14ac:dyDescent="0.25">
      <c r="AE2749" t="s">
        <v>81</v>
      </c>
      <c r="AF2749" t="s">
        <v>81</v>
      </c>
      <c r="AG2749" t="s">
        <v>81</v>
      </c>
      <c r="AH2749" t="s">
        <v>81</v>
      </c>
      <c r="AI2749" t="s">
        <v>1299</v>
      </c>
      <c r="AK2749" t="s">
        <v>81</v>
      </c>
      <c r="AL2749" t="s">
        <v>1301</v>
      </c>
      <c r="AN2749" s="59" t="s">
        <v>81</v>
      </c>
      <c r="BA2749">
        <v>295295</v>
      </c>
      <c r="BB2749" t="s">
        <v>6066</v>
      </c>
      <c r="BY2749" t="s">
        <v>4096</v>
      </c>
      <c r="BZ2749" t="s">
        <v>14505</v>
      </c>
    </row>
    <row r="2750" spans="31:78" x14ac:dyDescent="0.25">
      <c r="AE2750" t="s">
        <v>81</v>
      </c>
      <c r="AF2750" t="s">
        <v>81</v>
      </c>
      <c r="AG2750" t="s">
        <v>81</v>
      </c>
      <c r="AH2750" t="s">
        <v>81</v>
      </c>
      <c r="AI2750" t="s">
        <v>1299</v>
      </c>
      <c r="AK2750" t="s">
        <v>81</v>
      </c>
      <c r="AL2750" t="s">
        <v>1301</v>
      </c>
      <c r="AN2750" s="59" t="s">
        <v>81</v>
      </c>
      <c r="BA2750">
        <v>295248</v>
      </c>
      <c r="BB2750" t="s">
        <v>6066</v>
      </c>
      <c r="BY2750" t="s">
        <v>4136</v>
      </c>
      <c r="BZ2750" t="s">
        <v>14505</v>
      </c>
    </row>
    <row r="2751" spans="31:78" x14ac:dyDescent="0.25">
      <c r="AE2751" t="s">
        <v>81</v>
      </c>
      <c r="AF2751" t="s">
        <v>81</v>
      </c>
      <c r="AG2751" t="s">
        <v>81</v>
      </c>
      <c r="AH2751" t="s">
        <v>81</v>
      </c>
      <c r="AI2751" t="s">
        <v>1299</v>
      </c>
      <c r="AK2751" t="s">
        <v>81</v>
      </c>
      <c r="AL2751" t="s">
        <v>1301</v>
      </c>
      <c r="AN2751" s="59" t="s">
        <v>81</v>
      </c>
      <c r="BA2751" t="s">
        <v>6126</v>
      </c>
      <c r="BB2751" t="s">
        <v>6066</v>
      </c>
      <c r="BY2751" t="s">
        <v>2628</v>
      </c>
      <c r="BZ2751" t="s">
        <v>14505</v>
      </c>
    </row>
    <row r="2752" spans="31:78" x14ac:dyDescent="0.25">
      <c r="AE2752" t="s">
        <v>81</v>
      </c>
      <c r="AF2752" t="s">
        <v>81</v>
      </c>
      <c r="AG2752" t="s">
        <v>81</v>
      </c>
      <c r="AH2752" t="s">
        <v>81</v>
      </c>
      <c r="AI2752" t="s">
        <v>1299</v>
      </c>
      <c r="AK2752" t="s">
        <v>81</v>
      </c>
      <c r="AL2752" t="s">
        <v>1301</v>
      </c>
      <c r="AN2752" s="59" t="s">
        <v>81</v>
      </c>
      <c r="BA2752" t="s">
        <v>6127</v>
      </c>
      <c r="BB2752" t="s">
        <v>6066</v>
      </c>
      <c r="BY2752" t="s">
        <v>4506</v>
      </c>
      <c r="BZ2752" t="s">
        <v>14505</v>
      </c>
    </row>
    <row r="2753" spans="31:78" x14ac:dyDescent="0.25">
      <c r="AE2753" t="s">
        <v>81</v>
      </c>
      <c r="AF2753" t="s">
        <v>81</v>
      </c>
      <c r="AG2753" t="s">
        <v>81</v>
      </c>
      <c r="AH2753" t="s">
        <v>81</v>
      </c>
      <c r="AI2753" t="s">
        <v>1299</v>
      </c>
      <c r="AK2753" t="s">
        <v>81</v>
      </c>
      <c r="AL2753" t="s">
        <v>1301</v>
      </c>
      <c r="AN2753" s="59" t="s">
        <v>81</v>
      </c>
      <c r="BA2753" t="s">
        <v>6128</v>
      </c>
      <c r="BB2753" t="s">
        <v>6066</v>
      </c>
      <c r="BY2753" t="s">
        <v>4869</v>
      </c>
      <c r="BZ2753" t="s">
        <v>14505</v>
      </c>
    </row>
    <row r="2754" spans="31:78" x14ac:dyDescent="0.25">
      <c r="AE2754" t="s">
        <v>81</v>
      </c>
      <c r="AF2754" t="s">
        <v>81</v>
      </c>
      <c r="AG2754" t="s">
        <v>81</v>
      </c>
      <c r="AH2754" t="s">
        <v>81</v>
      </c>
      <c r="AI2754" t="s">
        <v>1299</v>
      </c>
      <c r="AK2754" t="s">
        <v>81</v>
      </c>
      <c r="AL2754" t="s">
        <v>1301</v>
      </c>
      <c r="AN2754" s="59" t="s">
        <v>81</v>
      </c>
      <c r="BA2754" t="s">
        <v>6129</v>
      </c>
      <c r="BB2754" t="s">
        <v>6066</v>
      </c>
      <c r="BY2754" t="s">
        <v>4875</v>
      </c>
      <c r="BZ2754" t="s">
        <v>14505</v>
      </c>
    </row>
    <row r="2755" spans="31:78" x14ac:dyDescent="0.25">
      <c r="AE2755" t="s">
        <v>81</v>
      </c>
      <c r="AF2755" t="s">
        <v>81</v>
      </c>
      <c r="AG2755" t="s">
        <v>81</v>
      </c>
      <c r="AH2755" t="s">
        <v>81</v>
      </c>
      <c r="AI2755" t="s">
        <v>1299</v>
      </c>
      <c r="AK2755" t="s">
        <v>81</v>
      </c>
      <c r="AL2755" t="s">
        <v>1301</v>
      </c>
      <c r="AN2755" s="59" t="s">
        <v>81</v>
      </c>
      <c r="BA2755" t="s">
        <v>6130</v>
      </c>
      <c r="BB2755" t="s">
        <v>6066</v>
      </c>
      <c r="BY2755" t="s">
        <v>4868</v>
      </c>
      <c r="BZ2755" t="s">
        <v>14505</v>
      </c>
    </row>
    <row r="2756" spans="31:78" x14ac:dyDescent="0.25">
      <c r="AE2756" t="s">
        <v>81</v>
      </c>
      <c r="AF2756" t="s">
        <v>81</v>
      </c>
      <c r="AG2756" t="s">
        <v>81</v>
      </c>
      <c r="AH2756" t="s">
        <v>81</v>
      </c>
      <c r="AI2756" t="s">
        <v>1299</v>
      </c>
      <c r="AK2756" t="s">
        <v>81</v>
      </c>
      <c r="AL2756" t="s">
        <v>1301</v>
      </c>
      <c r="AN2756" s="59" t="s">
        <v>81</v>
      </c>
      <c r="BA2756" t="s">
        <v>6131</v>
      </c>
      <c r="BB2756" t="s">
        <v>6066</v>
      </c>
      <c r="BY2756" t="s">
        <v>4507</v>
      </c>
      <c r="BZ2756" t="s">
        <v>14505</v>
      </c>
    </row>
    <row r="2757" spans="31:78" x14ac:dyDescent="0.25">
      <c r="AE2757" t="s">
        <v>81</v>
      </c>
      <c r="AF2757" t="s">
        <v>81</v>
      </c>
      <c r="AG2757" t="s">
        <v>81</v>
      </c>
      <c r="AH2757" t="s">
        <v>81</v>
      </c>
      <c r="AI2757" t="s">
        <v>1299</v>
      </c>
      <c r="AK2757" t="s">
        <v>81</v>
      </c>
      <c r="AL2757" t="s">
        <v>1301</v>
      </c>
      <c r="AN2757" s="59" t="s">
        <v>81</v>
      </c>
      <c r="BA2757" t="s">
        <v>6132</v>
      </c>
      <c r="BB2757" t="s">
        <v>6066</v>
      </c>
      <c r="BY2757" t="s">
        <v>2810</v>
      </c>
      <c r="BZ2757" t="s">
        <v>14505</v>
      </c>
    </row>
    <row r="2758" spans="31:78" x14ac:dyDescent="0.25">
      <c r="AE2758" t="s">
        <v>81</v>
      </c>
      <c r="AF2758" t="s">
        <v>81</v>
      </c>
      <c r="AG2758" t="s">
        <v>81</v>
      </c>
      <c r="AH2758" t="s">
        <v>81</v>
      </c>
      <c r="AI2758" t="s">
        <v>1299</v>
      </c>
      <c r="AK2758" t="s">
        <v>81</v>
      </c>
      <c r="AL2758" t="s">
        <v>1301</v>
      </c>
      <c r="AN2758" s="59" t="s">
        <v>81</v>
      </c>
      <c r="BA2758" t="s">
        <v>6133</v>
      </c>
      <c r="BB2758" t="s">
        <v>6066</v>
      </c>
      <c r="BY2758" t="s">
        <v>5722</v>
      </c>
      <c r="BZ2758" t="s">
        <v>14505</v>
      </c>
    </row>
    <row r="2759" spans="31:78" x14ac:dyDescent="0.25">
      <c r="AE2759" t="s">
        <v>81</v>
      </c>
      <c r="AF2759" t="s">
        <v>81</v>
      </c>
      <c r="AG2759" t="s">
        <v>81</v>
      </c>
      <c r="AH2759" t="s">
        <v>81</v>
      </c>
      <c r="AI2759" t="s">
        <v>1299</v>
      </c>
      <c r="AK2759" t="s">
        <v>81</v>
      </c>
      <c r="AL2759" t="s">
        <v>1301</v>
      </c>
      <c r="AN2759" s="59" t="s">
        <v>81</v>
      </c>
      <c r="BA2759" t="s">
        <v>6134</v>
      </c>
      <c r="BB2759" t="s">
        <v>6066</v>
      </c>
      <c r="BY2759" t="s">
        <v>6946</v>
      </c>
      <c r="BZ2759" t="s">
        <v>14505</v>
      </c>
    </row>
    <row r="2760" spans="31:78" x14ac:dyDescent="0.25">
      <c r="AE2760" t="s">
        <v>81</v>
      </c>
      <c r="AF2760" t="s">
        <v>81</v>
      </c>
      <c r="AG2760" t="s">
        <v>81</v>
      </c>
      <c r="AH2760" t="s">
        <v>81</v>
      </c>
      <c r="AI2760" t="s">
        <v>1299</v>
      </c>
      <c r="AK2760" t="s">
        <v>81</v>
      </c>
      <c r="AL2760" t="s">
        <v>1301</v>
      </c>
      <c r="AN2760" s="59" t="s">
        <v>81</v>
      </c>
      <c r="BA2760" t="s">
        <v>6135</v>
      </c>
      <c r="BB2760" t="s">
        <v>6066</v>
      </c>
      <c r="BY2760" t="s">
        <v>4795</v>
      </c>
      <c r="BZ2760" t="s">
        <v>14505</v>
      </c>
    </row>
    <row r="2761" spans="31:78" x14ac:dyDescent="0.25">
      <c r="AE2761" t="s">
        <v>81</v>
      </c>
      <c r="AF2761" t="s">
        <v>81</v>
      </c>
      <c r="AG2761" t="s">
        <v>81</v>
      </c>
      <c r="AH2761" t="s">
        <v>81</v>
      </c>
      <c r="AI2761" t="s">
        <v>1299</v>
      </c>
      <c r="AK2761" t="s">
        <v>81</v>
      </c>
      <c r="AL2761" t="s">
        <v>1301</v>
      </c>
      <c r="AN2761" s="59" t="s">
        <v>81</v>
      </c>
      <c r="BA2761" t="s">
        <v>6136</v>
      </c>
      <c r="BB2761" t="s">
        <v>6066</v>
      </c>
      <c r="BY2761" t="s">
        <v>4800</v>
      </c>
      <c r="BZ2761" t="s">
        <v>14505</v>
      </c>
    </row>
    <row r="2762" spans="31:78" x14ac:dyDescent="0.25">
      <c r="AE2762" t="s">
        <v>81</v>
      </c>
      <c r="AF2762" t="s">
        <v>81</v>
      </c>
      <c r="AG2762" t="s">
        <v>81</v>
      </c>
      <c r="AH2762" t="s">
        <v>81</v>
      </c>
      <c r="AI2762" t="s">
        <v>1299</v>
      </c>
      <c r="AK2762" t="s">
        <v>81</v>
      </c>
      <c r="AL2762" t="s">
        <v>1301</v>
      </c>
      <c r="AN2762" s="59" t="s">
        <v>81</v>
      </c>
      <c r="BA2762" t="s">
        <v>6137</v>
      </c>
      <c r="BB2762" t="s">
        <v>6066</v>
      </c>
      <c r="BY2762" t="s">
        <v>3946</v>
      </c>
      <c r="BZ2762" t="s">
        <v>14505</v>
      </c>
    </row>
    <row r="2763" spans="31:78" x14ac:dyDescent="0.25">
      <c r="AE2763" t="s">
        <v>12351</v>
      </c>
      <c r="AF2763" t="s">
        <v>81</v>
      </c>
      <c r="AG2763" t="s">
        <v>81</v>
      </c>
      <c r="AH2763" t="s">
        <v>81</v>
      </c>
      <c r="AI2763" t="s">
        <v>1299</v>
      </c>
      <c r="AK2763" t="s">
        <v>81</v>
      </c>
      <c r="AL2763" t="s">
        <v>1301</v>
      </c>
      <c r="AN2763" s="59" t="s">
        <v>12487</v>
      </c>
      <c r="BA2763" t="s">
        <v>6138</v>
      </c>
      <c r="BB2763" t="s">
        <v>6066</v>
      </c>
      <c r="BY2763" t="s">
        <v>4607</v>
      </c>
      <c r="BZ2763" t="s">
        <v>14505</v>
      </c>
    </row>
    <row r="2764" spans="31:78" x14ac:dyDescent="0.25">
      <c r="AN2764" s="59" t="s">
        <v>81</v>
      </c>
      <c r="BA2764" t="s">
        <v>6139</v>
      </c>
      <c r="BB2764" t="s">
        <v>6066</v>
      </c>
      <c r="BY2764" t="s">
        <v>4918</v>
      </c>
      <c r="BZ2764" t="s">
        <v>14505</v>
      </c>
    </row>
    <row r="2765" spans="31:78" x14ac:dyDescent="0.25">
      <c r="AN2765" s="59" t="s">
        <v>81</v>
      </c>
      <c r="BA2765" t="s">
        <v>6140</v>
      </c>
      <c r="BB2765" t="s">
        <v>6066</v>
      </c>
      <c r="BY2765" t="s">
        <v>4877</v>
      </c>
      <c r="BZ2765" t="s">
        <v>14505</v>
      </c>
    </row>
    <row r="2766" spans="31:78" x14ac:dyDescent="0.25">
      <c r="AN2766" s="59" t="s">
        <v>81</v>
      </c>
      <c r="BA2766" t="s">
        <v>6141</v>
      </c>
      <c r="BB2766" t="s">
        <v>6066</v>
      </c>
      <c r="BY2766" t="s">
        <v>4305</v>
      </c>
      <c r="BZ2766" t="s">
        <v>14505</v>
      </c>
    </row>
    <row r="2767" spans="31:78" x14ac:dyDescent="0.25">
      <c r="AE2767" t="s">
        <v>12488</v>
      </c>
      <c r="AF2767" t="s">
        <v>86</v>
      </c>
      <c r="AG2767" t="s">
        <v>87</v>
      </c>
      <c r="AH2767" t="s">
        <v>12489</v>
      </c>
      <c r="AI2767" t="s">
        <v>89</v>
      </c>
      <c r="AK2767" t="s">
        <v>12490</v>
      </c>
      <c r="AL2767" t="s">
        <v>91</v>
      </c>
      <c r="AN2767" s="59" t="s">
        <v>12491</v>
      </c>
      <c r="BA2767">
        <v>125624</v>
      </c>
      <c r="BB2767" t="s">
        <v>6066</v>
      </c>
      <c r="BY2767" t="s">
        <v>3362</v>
      </c>
      <c r="BZ2767" t="s">
        <v>14505</v>
      </c>
    </row>
    <row r="2768" spans="31:78" x14ac:dyDescent="0.25">
      <c r="AE2768" t="s">
        <v>81</v>
      </c>
      <c r="AF2768" t="s">
        <v>92</v>
      </c>
      <c r="AG2768" t="s">
        <v>93</v>
      </c>
      <c r="AH2768" t="s">
        <v>12492</v>
      </c>
      <c r="AI2768" t="s">
        <v>89</v>
      </c>
      <c r="AK2768" t="s">
        <v>12493</v>
      </c>
      <c r="AL2768" t="s">
        <v>91</v>
      </c>
      <c r="AN2768" s="59" t="s">
        <v>12491</v>
      </c>
      <c r="BA2768">
        <v>125623</v>
      </c>
      <c r="BB2768" t="s">
        <v>6066</v>
      </c>
      <c r="BY2768" t="s">
        <v>4902</v>
      </c>
      <c r="BZ2768" t="s">
        <v>14505</v>
      </c>
    </row>
    <row r="2769" spans="31:78" x14ac:dyDescent="0.25">
      <c r="AE2769" t="s">
        <v>81</v>
      </c>
      <c r="AF2769" t="s">
        <v>96</v>
      </c>
      <c r="AG2769" t="s">
        <v>97</v>
      </c>
      <c r="AH2769" t="s">
        <v>12494</v>
      </c>
      <c r="AI2769" t="s">
        <v>89</v>
      </c>
      <c r="AK2769" t="s">
        <v>12495</v>
      </c>
      <c r="AL2769" t="s">
        <v>91</v>
      </c>
      <c r="AN2769" s="59" t="s">
        <v>12491</v>
      </c>
      <c r="BA2769">
        <v>125622</v>
      </c>
      <c r="BB2769" t="s">
        <v>6066</v>
      </c>
      <c r="BY2769" t="s">
        <v>3518</v>
      </c>
      <c r="BZ2769" t="s">
        <v>14505</v>
      </c>
    </row>
    <row r="2770" spans="31:78" x14ac:dyDescent="0.25">
      <c r="AE2770" t="s">
        <v>81</v>
      </c>
      <c r="AF2770" t="s">
        <v>100</v>
      </c>
      <c r="AG2770" t="s">
        <v>101</v>
      </c>
      <c r="AH2770" t="s">
        <v>12496</v>
      </c>
      <c r="AI2770" t="s">
        <v>89</v>
      </c>
      <c r="AK2770" t="s">
        <v>12497</v>
      </c>
      <c r="AL2770" t="s">
        <v>91</v>
      </c>
      <c r="AN2770" s="59" t="s">
        <v>12491</v>
      </c>
      <c r="BA2770">
        <v>125621</v>
      </c>
      <c r="BB2770" t="s">
        <v>6066</v>
      </c>
      <c r="BY2770" t="s">
        <v>4151</v>
      </c>
      <c r="BZ2770" t="s">
        <v>14505</v>
      </c>
    </row>
    <row r="2771" spans="31:78" x14ac:dyDescent="0.25">
      <c r="AE2771" t="s">
        <v>81</v>
      </c>
      <c r="AF2771" t="s">
        <v>104</v>
      </c>
      <c r="AG2771" t="s">
        <v>105</v>
      </c>
      <c r="AH2771" t="s">
        <v>12498</v>
      </c>
      <c r="AI2771" t="s">
        <v>89</v>
      </c>
      <c r="AK2771" t="s">
        <v>12499</v>
      </c>
      <c r="AL2771" t="s">
        <v>91</v>
      </c>
      <c r="AN2771" s="59" t="s">
        <v>12491</v>
      </c>
      <c r="BA2771">
        <v>125620</v>
      </c>
      <c r="BB2771" t="s">
        <v>6066</v>
      </c>
      <c r="BY2771" t="s">
        <v>3466</v>
      </c>
      <c r="BZ2771" t="s">
        <v>14505</v>
      </c>
    </row>
    <row r="2772" spans="31:78" x14ac:dyDescent="0.25">
      <c r="AE2772" t="s">
        <v>81</v>
      </c>
      <c r="AF2772" t="s">
        <v>108</v>
      </c>
      <c r="AG2772" t="s">
        <v>109</v>
      </c>
      <c r="AH2772" t="s">
        <v>12500</v>
      </c>
      <c r="AI2772" t="s">
        <v>89</v>
      </c>
      <c r="AK2772" t="s">
        <v>12501</v>
      </c>
      <c r="AL2772" t="s">
        <v>91</v>
      </c>
      <c r="AN2772" s="59" t="s">
        <v>12491</v>
      </c>
      <c r="BA2772" t="s">
        <v>6142</v>
      </c>
      <c r="BB2772" t="s">
        <v>6143</v>
      </c>
      <c r="BY2772" t="s">
        <v>4917</v>
      </c>
      <c r="BZ2772" t="s">
        <v>14505</v>
      </c>
    </row>
    <row r="2773" spans="31:78" x14ac:dyDescent="0.25">
      <c r="AE2773" t="s">
        <v>81</v>
      </c>
      <c r="AF2773" t="s">
        <v>10103</v>
      </c>
      <c r="AG2773" t="s">
        <v>6319</v>
      </c>
      <c r="AH2773" t="s">
        <v>12502</v>
      </c>
      <c r="AI2773" t="s">
        <v>89</v>
      </c>
      <c r="AK2773" t="s">
        <v>12503</v>
      </c>
      <c r="AL2773" t="s">
        <v>91</v>
      </c>
      <c r="AN2773" s="59" t="s">
        <v>12491</v>
      </c>
      <c r="BA2773" t="s">
        <v>6144</v>
      </c>
      <c r="BB2773" t="s">
        <v>6143</v>
      </c>
      <c r="BY2773" t="s">
        <v>4103</v>
      </c>
      <c r="BZ2773" t="s">
        <v>14505</v>
      </c>
    </row>
    <row r="2774" spans="31:78" x14ac:dyDescent="0.25">
      <c r="AE2774" t="s">
        <v>81</v>
      </c>
      <c r="AF2774" t="s">
        <v>81</v>
      </c>
      <c r="AG2774" t="s">
        <v>81</v>
      </c>
      <c r="AH2774" t="s">
        <v>12504</v>
      </c>
      <c r="AI2774" t="s">
        <v>89</v>
      </c>
      <c r="AK2774" t="s">
        <v>12505</v>
      </c>
      <c r="AL2774" t="s">
        <v>91</v>
      </c>
      <c r="AN2774" s="59" t="s">
        <v>12491</v>
      </c>
      <c r="BA2774" t="s">
        <v>6145</v>
      </c>
      <c r="BB2774" t="s">
        <v>6143</v>
      </c>
      <c r="BY2774" t="s">
        <v>2917</v>
      </c>
      <c r="BZ2774" t="s">
        <v>14505</v>
      </c>
    </row>
    <row r="2775" spans="31:78" x14ac:dyDescent="0.25">
      <c r="AE2775" t="s">
        <v>81</v>
      </c>
      <c r="AF2775" t="s">
        <v>81</v>
      </c>
      <c r="AG2775" t="s">
        <v>81</v>
      </c>
      <c r="AH2775" t="s">
        <v>81</v>
      </c>
      <c r="AI2775" t="s">
        <v>89</v>
      </c>
      <c r="AK2775" t="s">
        <v>81</v>
      </c>
      <c r="AL2775" t="s">
        <v>91</v>
      </c>
      <c r="AN2775" s="59" t="s">
        <v>12491</v>
      </c>
      <c r="BA2775" t="s">
        <v>6146</v>
      </c>
      <c r="BB2775" t="s">
        <v>6143</v>
      </c>
      <c r="BY2775" t="s">
        <v>4112</v>
      </c>
      <c r="BZ2775" t="s">
        <v>14505</v>
      </c>
    </row>
    <row r="2776" spans="31:78" x14ac:dyDescent="0.25">
      <c r="AE2776" t="s">
        <v>81</v>
      </c>
      <c r="AF2776" t="s">
        <v>81</v>
      </c>
      <c r="AG2776" t="s">
        <v>81</v>
      </c>
      <c r="AH2776" t="s">
        <v>81</v>
      </c>
      <c r="AI2776" t="s">
        <v>89</v>
      </c>
      <c r="AK2776" t="s">
        <v>81</v>
      </c>
      <c r="AL2776" t="s">
        <v>91</v>
      </c>
      <c r="AN2776" s="59" t="s">
        <v>12491</v>
      </c>
      <c r="BA2776" t="s">
        <v>858</v>
      </c>
      <c r="BB2776" t="s">
        <v>6143</v>
      </c>
      <c r="BY2776" t="s">
        <v>4515</v>
      </c>
      <c r="BZ2776" t="s">
        <v>14505</v>
      </c>
    </row>
    <row r="2777" spans="31:78" x14ac:dyDescent="0.25">
      <c r="AE2777" t="s">
        <v>81</v>
      </c>
      <c r="AF2777" t="s">
        <v>81</v>
      </c>
      <c r="AG2777" t="s">
        <v>81</v>
      </c>
      <c r="AH2777" t="s">
        <v>81</v>
      </c>
      <c r="AI2777" t="s">
        <v>89</v>
      </c>
      <c r="AK2777" t="s">
        <v>81</v>
      </c>
      <c r="AL2777" t="s">
        <v>91</v>
      </c>
      <c r="AN2777" s="59" t="s">
        <v>12491</v>
      </c>
      <c r="BA2777" t="s">
        <v>6147</v>
      </c>
      <c r="BB2777" t="s">
        <v>6143</v>
      </c>
      <c r="BY2777" t="s">
        <v>4604</v>
      </c>
      <c r="BZ2777" t="s">
        <v>14505</v>
      </c>
    </row>
    <row r="2778" spans="31:78" x14ac:dyDescent="0.25">
      <c r="AE2778" t="s">
        <v>81</v>
      </c>
      <c r="AF2778" t="s">
        <v>81</v>
      </c>
      <c r="AG2778" t="s">
        <v>81</v>
      </c>
      <c r="AH2778" t="s">
        <v>81</v>
      </c>
      <c r="AI2778" t="s">
        <v>89</v>
      </c>
      <c r="AK2778" t="s">
        <v>81</v>
      </c>
      <c r="AL2778" t="s">
        <v>91</v>
      </c>
      <c r="AN2778" s="59" t="s">
        <v>12491</v>
      </c>
      <c r="BA2778" t="s">
        <v>6148</v>
      </c>
      <c r="BB2778" t="s">
        <v>6143</v>
      </c>
      <c r="BY2778" t="s">
        <v>4824</v>
      </c>
      <c r="BZ2778" t="s">
        <v>14505</v>
      </c>
    </row>
    <row r="2779" spans="31:78" x14ac:dyDescent="0.25">
      <c r="AE2779" t="s">
        <v>81</v>
      </c>
      <c r="AF2779" t="s">
        <v>81</v>
      </c>
      <c r="AG2779" t="s">
        <v>81</v>
      </c>
      <c r="AH2779" t="s">
        <v>81</v>
      </c>
      <c r="AI2779" t="s">
        <v>89</v>
      </c>
      <c r="AK2779" t="s">
        <v>81</v>
      </c>
      <c r="AL2779" t="s">
        <v>91</v>
      </c>
      <c r="AN2779" s="59" t="s">
        <v>12491</v>
      </c>
      <c r="BA2779" t="s">
        <v>6149</v>
      </c>
      <c r="BB2779" t="s">
        <v>6143</v>
      </c>
      <c r="BY2779" t="s">
        <v>4548</v>
      </c>
      <c r="BZ2779" t="s">
        <v>14505</v>
      </c>
    </row>
    <row r="2780" spans="31:78" x14ac:dyDescent="0.25">
      <c r="AE2780" t="s">
        <v>81</v>
      </c>
      <c r="AF2780" t="s">
        <v>154</v>
      </c>
      <c r="AG2780" t="s">
        <v>155</v>
      </c>
      <c r="AH2780" t="s">
        <v>12506</v>
      </c>
      <c r="AI2780" t="s">
        <v>89</v>
      </c>
      <c r="AK2780" t="s">
        <v>12507</v>
      </c>
      <c r="AL2780" t="s">
        <v>91</v>
      </c>
      <c r="AN2780" s="59" t="s">
        <v>12491</v>
      </c>
      <c r="BA2780" t="s">
        <v>6150</v>
      </c>
      <c r="BB2780" t="s">
        <v>6143</v>
      </c>
      <c r="BY2780" t="s">
        <v>2599</v>
      </c>
      <c r="BZ2780" t="s">
        <v>14505</v>
      </c>
    </row>
    <row r="2781" spans="31:78" x14ac:dyDescent="0.25">
      <c r="AN2781" s="59" t="s">
        <v>81</v>
      </c>
      <c r="BA2781" t="s">
        <v>6151</v>
      </c>
      <c r="BB2781" t="s">
        <v>6143</v>
      </c>
      <c r="BY2781" t="s">
        <v>3206</v>
      </c>
      <c r="BZ2781" t="s">
        <v>14505</v>
      </c>
    </row>
    <row r="2782" spans="31:78" x14ac:dyDescent="0.25">
      <c r="AE2782" t="s">
        <v>12488</v>
      </c>
      <c r="AF2782" t="s">
        <v>86</v>
      </c>
      <c r="AG2782" t="s">
        <v>87</v>
      </c>
      <c r="AH2782" t="s">
        <v>12508</v>
      </c>
      <c r="AI2782" t="s">
        <v>845</v>
      </c>
      <c r="AK2782" t="s">
        <v>12509</v>
      </c>
      <c r="AL2782" t="s">
        <v>9640</v>
      </c>
      <c r="AN2782" s="59" t="s">
        <v>12510</v>
      </c>
      <c r="BA2782" t="s">
        <v>6152</v>
      </c>
      <c r="BB2782" t="s">
        <v>6143</v>
      </c>
      <c r="BY2782" t="s">
        <v>4285</v>
      </c>
      <c r="BZ2782" t="s">
        <v>14505</v>
      </c>
    </row>
    <row r="2783" spans="31:78" x14ac:dyDescent="0.25">
      <c r="AE2783" t="s">
        <v>81</v>
      </c>
      <c r="AF2783" t="s">
        <v>92</v>
      </c>
      <c r="AG2783" t="s">
        <v>93</v>
      </c>
      <c r="AH2783" t="s">
        <v>81</v>
      </c>
      <c r="AI2783" t="s">
        <v>845</v>
      </c>
      <c r="AK2783" t="s">
        <v>81</v>
      </c>
      <c r="AL2783" t="s">
        <v>9640</v>
      </c>
      <c r="AN2783" s="59" t="s">
        <v>81</v>
      </c>
      <c r="BA2783" t="s">
        <v>472</v>
      </c>
      <c r="BB2783" t="s">
        <v>6143</v>
      </c>
      <c r="BY2783" t="s">
        <v>2509</v>
      </c>
      <c r="BZ2783" t="s">
        <v>14505</v>
      </c>
    </row>
    <row r="2784" spans="31:78" x14ac:dyDescent="0.25">
      <c r="AE2784" t="s">
        <v>81</v>
      </c>
      <c r="AF2784" t="s">
        <v>96</v>
      </c>
      <c r="AG2784" t="s">
        <v>97</v>
      </c>
      <c r="AH2784" t="s">
        <v>81</v>
      </c>
      <c r="AI2784" t="s">
        <v>845</v>
      </c>
      <c r="AK2784" t="s">
        <v>81</v>
      </c>
      <c r="AL2784" t="s">
        <v>9640</v>
      </c>
      <c r="AN2784" s="59" t="s">
        <v>81</v>
      </c>
      <c r="BA2784" t="s">
        <v>6153</v>
      </c>
      <c r="BB2784" t="s">
        <v>6143</v>
      </c>
      <c r="BY2784" t="s">
        <v>4905</v>
      </c>
      <c r="BZ2784" t="s">
        <v>14505</v>
      </c>
    </row>
    <row r="2785" spans="31:78" x14ac:dyDescent="0.25">
      <c r="AE2785" t="s">
        <v>81</v>
      </c>
      <c r="AF2785" t="s">
        <v>100</v>
      </c>
      <c r="AG2785" t="s">
        <v>101</v>
      </c>
      <c r="AH2785" t="s">
        <v>81</v>
      </c>
      <c r="AI2785" t="s">
        <v>845</v>
      </c>
      <c r="AK2785" t="s">
        <v>81</v>
      </c>
      <c r="AL2785" t="s">
        <v>9640</v>
      </c>
      <c r="AN2785" s="59" t="s">
        <v>81</v>
      </c>
      <c r="BA2785" t="s">
        <v>231</v>
      </c>
      <c r="BB2785" t="s">
        <v>6143</v>
      </c>
      <c r="BY2785" t="s">
        <v>4916</v>
      </c>
      <c r="BZ2785" t="s">
        <v>14505</v>
      </c>
    </row>
    <row r="2786" spans="31:78" x14ac:dyDescent="0.25">
      <c r="AE2786" t="s">
        <v>81</v>
      </c>
      <c r="AF2786" t="s">
        <v>104</v>
      </c>
      <c r="AG2786" t="s">
        <v>105</v>
      </c>
      <c r="AH2786" t="s">
        <v>81</v>
      </c>
      <c r="AI2786" t="s">
        <v>845</v>
      </c>
      <c r="AK2786" t="s">
        <v>81</v>
      </c>
      <c r="AL2786" t="s">
        <v>9640</v>
      </c>
      <c r="AN2786" s="59" t="s">
        <v>81</v>
      </c>
      <c r="BA2786" t="s">
        <v>6154</v>
      </c>
      <c r="BB2786" t="s">
        <v>6143</v>
      </c>
      <c r="BY2786" t="s">
        <v>4873</v>
      </c>
      <c r="BZ2786" t="s">
        <v>14505</v>
      </c>
    </row>
    <row r="2787" spans="31:78" x14ac:dyDescent="0.25">
      <c r="AE2787" t="s">
        <v>81</v>
      </c>
      <c r="AF2787" t="s">
        <v>108</v>
      </c>
      <c r="AG2787" t="s">
        <v>109</v>
      </c>
      <c r="AH2787" t="s">
        <v>81</v>
      </c>
      <c r="AI2787" t="s">
        <v>845</v>
      </c>
      <c r="AK2787" t="s">
        <v>81</v>
      </c>
      <c r="AL2787" t="s">
        <v>9640</v>
      </c>
      <c r="AN2787" s="59" t="s">
        <v>81</v>
      </c>
      <c r="BA2787" t="s">
        <v>6155</v>
      </c>
      <c r="BB2787" t="s">
        <v>6143</v>
      </c>
      <c r="BY2787" t="s">
        <v>4904</v>
      </c>
      <c r="BZ2787" t="s">
        <v>14505</v>
      </c>
    </row>
    <row r="2788" spans="31:78" x14ac:dyDescent="0.25">
      <c r="AE2788" t="s">
        <v>81</v>
      </c>
      <c r="AF2788" t="s">
        <v>1970</v>
      </c>
      <c r="AG2788" t="s">
        <v>1971</v>
      </c>
      <c r="AH2788" t="s">
        <v>81</v>
      </c>
      <c r="AI2788" t="s">
        <v>845</v>
      </c>
      <c r="AK2788" t="s">
        <v>81</v>
      </c>
      <c r="AL2788" t="s">
        <v>9640</v>
      </c>
      <c r="AN2788" s="59" t="s">
        <v>81</v>
      </c>
      <c r="BA2788" t="s">
        <v>6156</v>
      </c>
      <c r="BB2788" t="s">
        <v>6143</v>
      </c>
      <c r="BY2788" t="s">
        <v>4536</v>
      </c>
      <c r="BZ2788" t="s">
        <v>14505</v>
      </c>
    </row>
    <row r="2789" spans="31:78" x14ac:dyDescent="0.25">
      <c r="AE2789" t="s">
        <v>81</v>
      </c>
      <c r="AF2789" t="s">
        <v>81</v>
      </c>
      <c r="AG2789" t="s">
        <v>81</v>
      </c>
      <c r="AH2789" t="s">
        <v>81</v>
      </c>
      <c r="AI2789" t="s">
        <v>845</v>
      </c>
      <c r="AK2789" t="s">
        <v>81</v>
      </c>
      <c r="AL2789" t="s">
        <v>9640</v>
      </c>
      <c r="AN2789" s="59" t="s">
        <v>81</v>
      </c>
      <c r="BA2789" t="s">
        <v>1019</v>
      </c>
      <c r="BB2789" t="s">
        <v>6143</v>
      </c>
      <c r="BY2789" t="s">
        <v>2538</v>
      </c>
      <c r="BZ2789" t="s">
        <v>14505</v>
      </c>
    </row>
    <row r="2790" spans="31:78" x14ac:dyDescent="0.25">
      <c r="AE2790" t="s">
        <v>81</v>
      </c>
      <c r="AF2790" t="s">
        <v>81</v>
      </c>
      <c r="AG2790" t="s">
        <v>81</v>
      </c>
      <c r="AH2790" t="s">
        <v>81</v>
      </c>
      <c r="AI2790" t="s">
        <v>845</v>
      </c>
      <c r="AK2790" t="s">
        <v>81</v>
      </c>
      <c r="AL2790" t="s">
        <v>9640</v>
      </c>
      <c r="AN2790" s="59" t="s">
        <v>81</v>
      </c>
      <c r="BA2790" t="s">
        <v>6157</v>
      </c>
      <c r="BB2790" t="s">
        <v>6143</v>
      </c>
      <c r="BY2790" t="s">
        <v>3709</v>
      </c>
      <c r="BZ2790" t="s">
        <v>14505</v>
      </c>
    </row>
    <row r="2791" spans="31:78" x14ac:dyDescent="0.25">
      <c r="AE2791" t="s">
        <v>81</v>
      </c>
      <c r="AF2791" t="s">
        <v>81</v>
      </c>
      <c r="AG2791" t="s">
        <v>81</v>
      </c>
      <c r="AH2791" t="s">
        <v>81</v>
      </c>
      <c r="AI2791" t="s">
        <v>845</v>
      </c>
      <c r="AK2791" t="s">
        <v>81</v>
      </c>
      <c r="AL2791" t="s">
        <v>9640</v>
      </c>
      <c r="AN2791" s="59" t="s">
        <v>81</v>
      </c>
      <c r="BA2791" t="s">
        <v>6158</v>
      </c>
      <c r="BB2791" t="s">
        <v>6143</v>
      </c>
      <c r="BY2791" t="s">
        <v>4794</v>
      </c>
      <c r="BZ2791" t="s">
        <v>14505</v>
      </c>
    </row>
    <row r="2792" spans="31:78" x14ac:dyDescent="0.25">
      <c r="AE2792" t="s">
        <v>81</v>
      </c>
      <c r="AF2792" t="s">
        <v>81</v>
      </c>
      <c r="AG2792" t="s">
        <v>81</v>
      </c>
      <c r="AH2792" t="s">
        <v>81</v>
      </c>
      <c r="AI2792" t="s">
        <v>845</v>
      </c>
      <c r="AK2792" t="s">
        <v>81</v>
      </c>
      <c r="AL2792" t="s">
        <v>9640</v>
      </c>
      <c r="AN2792" s="59" t="s">
        <v>81</v>
      </c>
      <c r="BA2792" t="s">
        <v>6159</v>
      </c>
      <c r="BB2792" t="s">
        <v>6143</v>
      </c>
      <c r="BY2792" t="s">
        <v>3158</v>
      </c>
      <c r="BZ2792" t="s">
        <v>14505</v>
      </c>
    </row>
    <row r="2793" spans="31:78" x14ac:dyDescent="0.25">
      <c r="AE2793" t="s">
        <v>81</v>
      </c>
      <c r="AF2793" t="s">
        <v>81</v>
      </c>
      <c r="AG2793" t="s">
        <v>81</v>
      </c>
      <c r="AH2793" t="s">
        <v>81</v>
      </c>
      <c r="AI2793" t="s">
        <v>845</v>
      </c>
      <c r="AK2793" t="s">
        <v>81</v>
      </c>
      <c r="AL2793" t="s">
        <v>9640</v>
      </c>
      <c r="AN2793" s="59" t="s">
        <v>81</v>
      </c>
      <c r="BA2793" t="s">
        <v>6160</v>
      </c>
      <c r="BB2793" t="s">
        <v>6143</v>
      </c>
      <c r="BY2793" t="s">
        <v>2632</v>
      </c>
      <c r="BZ2793" t="s">
        <v>14506</v>
      </c>
    </row>
    <row r="2794" spans="31:78" x14ac:dyDescent="0.25">
      <c r="AE2794" t="s">
        <v>81</v>
      </c>
      <c r="AF2794" t="s">
        <v>81</v>
      </c>
      <c r="AG2794" t="s">
        <v>81</v>
      </c>
      <c r="AH2794" t="s">
        <v>81</v>
      </c>
      <c r="AI2794" t="s">
        <v>845</v>
      </c>
      <c r="AK2794" t="s">
        <v>81</v>
      </c>
      <c r="AL2794" t="s">
        <v>9640</v>
      </c>
      <c r="AN2794" s="59" t="s">
        <v>81</v>
      </c>
      <c r="BA2794" t="s">
        <v>6161</v>
      </c>
      <c r="BB2794" t="s">
        <v>6143</v>
      </c>
      <c r="BY2794" t="s">
        <v>4801</v>
      </c>
      <c r="BZ2794" t="s">
        <v>14505</v>
      </c>
    </row>
    <row r="2795" spans="31:78" x14ac:dyDescent="0.25">
      <c r="AE2795" t="s">
        <v>81</v>
      </c>
      <c r="AF2795" t="s">
        <v>154</v>
      </c>
      <c r="AG2795" t="s">
        <v>155</v>
      </c>
      <c r="AH2795" t="s">
        <v>12511</v>
      </c>
      <c r="AI2795" t="s">
        <v>845</v>
      </c>
      <c r="AK2795" t="s">
        <v>12512</v>
      </c>
      <c r="AL2795" t="s">
        <v>9640</v>
      </c>
      <c r="AN2795" s="59" t="s">
        <v>81</v>
      </c>
      <c r="BA2795" t="s">
        <v>6162</v>
      </c>
      <c r="BB2795" t="s">
        <v>6143</v>
      </c>
      <c r="BY2795" t="s">
        <v>3663</v>
      </c>
      <c r="BZ2795" t="s">
        <v>14505</v>
      </c>
    </row>
    <row r="2796" spans="31:78" x14ac:dyDescent="0.25">
      <c r="AN2796" s="59" t="s">
        <v>81</v>
      </c>
      <c r="BA2796" t="s">
        <v>235</v>
      </c>
      <c r="BB2796" t="s">
        <v>6143</v>
      </c>
      <c r="BY2796" t="s">
        <v>4291</v>
      </c>
      <c r="BZ2796" t="s">
        <v>14505</v>
      </c>
    </row>
    <row r="2797" spans="31:78" x14ac:dyDescent="0.25">
      <c r="AE2797" t="s">
        <v>12488</v>
      </c>
      <c r="AF2797" t="s">
        <v>86</v>
      </c>
      <c r="AG2797" t="s">
        <v>87</v>
      </c>
      <c r="AH2797" t="s">
        <v>12513</v>
      </c>
      <c r="AI2797" t="s">
        <v>1299</v>
      </c>
      <c r="AK2797" t="s">
        <v>12514</v>
      </c>
      <c r="AL2797" t="s">
        <v>1301</v>
      </c>
      <c r="AN2797" s="59" t="s">
        <v>12515</v>
      </c>
      <c r="BA2797" t="s">
        <v>394</v>
      </c>
      <c r="BB2797" t="s">
        <v>6143</v>
      </c>
      <c r="BY2797" t="s">
        <v>3590</v>
      </c>
      <c r="BZ2797" t="s">
        <v>14505</v>
      </c>
    </row>
    <row r="2798" spans="31:78" x14ac:dyDescent="0.25">
      <c r="AE2798" t="s">
        <v>81</v>
      </c>
      <c r="AF2798" t="s">
        <v>92</v>
      </c>
      <c r="AG2798" t="s">
        <v>93</v>
      </c>
      <c r="AH2798" t="s">
        <v>81</v>
      </c>
      <c r="AI2798" t="s">
        <v>1299</v>
      </c>
      <c r="AK2798" t="s">
        <v>81</v>
      </c>
      <c r="AL2798" t="s">
        <v>1301</v>
      </c>
      <c r="AN2798" s="59" t="s">
        <v>81</v>
      </c>
      <c r="BA2798" t="s">
        <v>6163</v>
      </c>
      <c r="BB2798" t="s">
        <v>6143</v>
      </c>
      <c r="BY2798" t="s">
        <v>4586</v>
      </c>
      <c r="BZ2798" t="s">
        <v>14505</v>
      </c>
    </row>
    <row r="2799" spans="31:78" x14ac:dyDescent="0.25">
      <c r="AE2799" t="s">
        <v>81</v>
      </c>
      <c r="AF2799" t="s">
        <v>96</v>
      </c>
      <c r="AG2799" t="s">
        <v>97</v>
      </c>
      <c r="AH2799" t="s">
        <v>81</v>
      </c>
      <c r="AI2799" t="s">
        <v>1299</v>
      </c>
      <c r="AK2799" t="s">
        <v>81</v>
      </c>
      <c r="AL2799" t="s">
        <v>1301</v>
      </c>
      <c r="AN2799" s="59" t="s">
        <v>81</v>
      </c>
      <c r="BA2799" t="s">
        <v>6164</v>
      </c>
      <c r="BB2799" t="s">
        <v>6143</v>
      </c>
      <c r="BY2799" t="s">
        <v>4617</v>
      </c>
      <c r="BZ2799" t="s">
        <v>14505</v>
      </c>
    </row>
    <row r="2800" spans="31:78" x14ac:dyDescent="0.25">
      <c r="AE2800" t="s">
        <v>81</v>
      </c>
      <c r="AF2800" t="s">
        <v>100</v>
      </c>
      <c r="AG2800" t="s">
        <v>101</v>
      </c>
      <c r="AH2800" t="s">
        <v>81</v>
      </c>
      <c r="AI2800" t="s">
        <v>1299</v>
      </c>
      <c r="AK2800" t="s">
        <v>81</v>
      </c>
      <c r="AL2800" t="s">
        <v>1301</v>
      </c>
      <c r="AN2800" s="59" t="s">
        <v>81</v>
      </c>
      <c r="BA2800" t="s">
        <v>243</v>
      </c>
      <c r="BB2800" t="s">
        <v>6143</v>
      </c>
      <c r="BY2800" t="s">
        <v>4594</v>
      </c>
      <c r="BZ2800" t="s">
        <v>14505</v>
      </c>
    </row>
    <row r="2801" spans="31:78" x14ac:dyDescent="0.25">
      <c r="AE2801" t="s">
        <v>81</v>
      </c>
      <c r="AF2801" t="s">
        <v>104</v>
      </c>
      <c r="AG2801" t="s">
        <v>105</v>
      </c>
      <c r="AH2801" t="s">
        <v>81</v>
      </c>
      <c r="AI2801" t="s">
        <v>1299</v>
      </c>
      <c r="AK2801" t="s">
        <v>81</v>
      </c>
      <c r="AL2801" t="s">
        <v>1301</v>
      </c>
      <c r="AN2801" s="59" t="s">
        <v>81</v>
      </c>
      <c r="BA2801" t="s">
        <v>6165</v>
      </c>
      <c r="BB2801" t="s">
        <v>6143</v>
      </c>
      <c r="BY2801" t="s">
        <v>3422</v>
      </c>
      <c r="BZ2801" t="s">
        <v>14505</v>
      </c>
    </row>
    <row r="2802" spans="31:78" x14ac:dyDescent="0.25">
      <c r="AE2802" t="s">
        <v>81</v>
      </c>
      <c r="AF2802" t="s">
        <v>108</v>
      </c>
      <c r="AG2802" t="s">
        <v>109</v>
      </c>
      <c r="AH2802" t="s">
        <v>81</v>
      </c>
      <c r="AI2802" t="s">
        <v>1299</v>
      </c>
      <c r="AK2802" t="s">
        <v>81</v>
      </c>
      <c r="AL2802" t="s">
        <v>1301</v>
      </c>
      <c r="AN2802" s="59" t="s">
        <v>81</v>
      </c>
      <c r="BA2802" t="s">
        <v>6166</v>
      </c>
      <c r="BB2802" t="s">
        <v>6143</v>
      </c>
      <c r="BY2802" t="s">
        <v>4277</v>
      </c>
      <c r="BZ2802" t="s">
        <v>14505</v>
      </c>
    </row>
    <row r="2803" spans="31:78" x14ac:dyDescent="0.25">
      <c r="AE2803" t="s">
        <v>81</v>
      </c>
      <c r="AF2803" t="s">
        <v>1970</v>
      </c>
      <c r="AG2803" t="s">
        <v>1971</v>
      </c>
      <c r="AH2803" t="s">
        <v>81</v>
      </c>
      <c r="AI2803" t="s">
        <v>1299</v>
      </c>
      <c r="AK2803" t="s">
        <v>81</v>
      </c>
      <c r="AL2803" t="s">
        <v>1301</v>
      </c>
      <c r="AN2803" s="59" t="s">
        <v>81</v>
      </c>
      <c r="BA2803" t="s">
        <v>6167</v>
      </c>
      <c r="BB2803" t="s">
        <v>6143</v>
      </c>
      <c r="BY2803" t="s">
        <v>4105</v>
      </c>
      <c r="BZ2803" t="s">
        <v>14505</v>
      </c>
    </row>
    <row r="2804" spans="31:78" x14ac:dyDescent="0.25">
      <c r="AE2804" t="s">
        <v>81</v>
      </c>
      <c r="AF2804" t="s">
        <v>81</v>
      </c>
      <c r="AG2804" t="s">
        <v>81</v>
      </c>
      <c r="AH2804" t="s">
        <v>81</v>
      </c>
      <c r="AI2804" t="s">
        <v>1299</v>
      </c>
      <c r="AK2804" t="s">
        <v>81</v>
      </c>
      <c r="AL2804" t="s">
        <v>1301</v>
      </c>
      <c r="AN2804" s="59" t="s">
        <v>81</v>
      </c>
      <c r="BA2804" t="s">
        <v>6168</v>
      </c>
      <c r="BB2804" t="s">
        <v>6143</v>
      </c>
      <c r="BY2804" t="s">
        <v>4797</v>
      </c>
      <c r="BZ2804" t="s">
        <v>14505</v>
      </c>
    </row>
    <row r="2805" spans="31:78" x14ac:dyDescent="0.25">
      <c r="AE2805" t="s">
        <v>81</v>
      </c>
      <c r="AF2805" t="s">
        <v>81</v>
      </c>
      <c r="AG2805" t="s">
        <v>81</v>
      </c>
      <c r="AH2805" t="s">
        <v>81</v>
      </c>
      <c r="AI2805" t="s">
        <v>1299</v>
      </c>
      <c r="AK2805" t="s">
        <v>81</v>
      </c>
      <c r="AL2805" t="s">
        <v>1301</v>
      </c>
      <c r="AN2805" s="59" t="s">
        <v>81</v>
      </c>
      <c r="BA2805" t="s">
        <v>6169</v>
      </c>
      <c r="BB2805" t="s">
        <v>6143</v>
      </c>
      <c r="BY2805" t="s">
        <v>3880</v>
      </c>
      <c r="BZ2805" t="s">
        <v>14505</v>
      </c>
    </row>
    <row r="2806" spans="31:78" x14ac:dyDescent="0.25">
      <c r="AE2806" t="s">
        <v>81</v>
      </c>
      <c r="AF2806" t="s">
        <v>81</v>
      </c>
      <c r="AG2806" t="s">
        <v>81</v>
      </c>
      <c r="AH2806" t="s">
        <v>81</v>
      </c>
      <c r="AI2806" t="s">
        <v>1299</v>
      </c>
      <c r="AK2806" t="s">
        <v>81</v>
      </c>
      <c r="AL2806" t="s">
        <v>1301</v>
      </c>
      <c r="AN2806" s="59" t="s">
        <v>81</v>
      </c>
      <c r="BA2806" t="s">
        <v>6170</v>
      </c>
      <c r="BB2806" t="s">
        <v>6143</v>
      </c>
      <c r="BY2806" t="s">
        <v>4915</v>
      </c>
      <c r="BZ2806" t="s">
        <v>14505</v>
      </c>
    </row>
    <row r="2807" spans="31:78" x14ac:dyDescent="0.25">
      <c r="AE2807" t="s">
        <v>81</v>
      </c>
      <c r="AF2807" t="s">
        <v>81</v>
      </c>
      <c r="AG2807" t="s">
        <v>81</v>
      </c>
      <c r="AH2807" t="s">
        <v>81</v>
      </c>
      <c r="AI2807" t="s">
        <v>1299</v>
      </c>
      <c r="AK2807" t="s">
        <v>81</v>
      </c>
      <c r="AL2807" t="s">
        <v>1301</v>
      </c>
      <c r="AN2807" s="59" t="s">
        <v>81</v>
      </c>
      <c r="BA2807" t="s">
        <v>6171</v>
      </c>
      <c r="BB2807" t="s">
        <v>6143</v>
      </c>
      <c r="BY2807" t="s">
        <v>4888</v>
      </c>
      <c r="BZ2807" t="s">
        <v>14505</v>
      </c>
    </row>
    <row r="2808" spans="31:78" x14ac:dyDescent="0.25">
      <c r="AE2808" t="s">
        <v>81</v>
      </c>
      <c r="AF2808" t="s">
        <v>81</v>
      </c>
      <c r="AG2808" t="s">
        <v>81</v>
      </c>
      <c r="AH2808" t="s">
        <v>81</v>
      </c>
      <c r="AI2808" t="s">
        <v>1299</v>
      </c>
      <c r="AK2808" t="s">
        <v>81</v>
      </c>
      <c r="AL2808" t="s">
        <v>1301</v>
      </c>
      <c r="AN2808" s="59" t="s">
        <v>81</v>
      </c>
      <c r="BA2808" t="s">
        <v>6172</v>
      </c>
      <c r="BB2808" t="s">
        <v>6143</v>
      </c>
      <c r="BY2808" t="s">
        <v>4279</v>
      </c>
      <c r="BZ2808" t="s">
        <v>14505</v>
      </c>
    </row>
    <row r="2809" spans="31:78" x14ac:dyDescent="0.25">
      <c r="AE2809" t="s">
        <v>81</v>
      </c>
      <c r="AF2809" t="s">
        <v>81</v>
      </c>
      <c r="AG2809" t="s">
        <v>81</v>
      </c>
      <c r="AH2809" t="s">
        <v>81</v>
      </c>
      <c r="AI2809" t="s">
        <v>1299</v>
      </c>
      <c r="AK2809" t="s">
        <v>81</v>
      </c>
      <c r="AL2809" t="s">
        <v>1301</v>
      </c>
      <c r="AN2809" s="59" t="s">
        <v>81</v>
      </c>
      <c r="BA2809" t="s">
        <v>6173</v>
      </c>
      <c r="BB2809" t="s">
        <v>6143</v>
      </c>
      <c r="BY2809" t="s">
        <v>4966</v>
      </c>
      <c r="BZ2809" t="s">
        <v>14505</v>
      </c>
    </row>
    <row r="2810" spans="31:78" x14ac:dyDescent="0.25">
      <c r="AE2810" t="s">
        <v>81</v>
      </c>
      <c r="AF2810" t="s">
        <v>154</v>
      </c>
      <c r="AG2810" t="s">
        <v>155</v>
      </c>
      <c r="AH2810" t="s">
        <v>12516</v>
      </c>
      <c r="AI2810" t="s">
        <v>1299</v>
      </c>
      <c r="AK2810" t="s">
        <v>12517</v>
      </c>
      <c r="AL2810" t="s">
        <v>1301</v>
      </c>
      <c r="AN2810" s="59" t="s">
        <v>81</v>
      </c>
      <c r="BA2810" t="s">
        <v>6174</v>
      </c>
      <c r="BB2810" t="s">
        <v>6143</v>
      </c>
      <c r="BY2810" t="s">
        <v>2550</v>
      </c>
      <c r="BZ2810" t="s">
        <v>14505</v>
      </c>
    </row>
    <row r="2811" spans="31:78" x14ac:dyDescent="0.25">
      <c r="AN2811" s="59" t="s">
        <v>81</v>
      </c>
      <c r="BA2811" t="s">
        <v>6175</v>
      </c>
      <c r="BB2811" t="s">
        <v>6143</v>
      </c>
      <c r="BY2811" t="s">
        <v>3671</v>
      </c>
      <c r="BZ2811" t="s">
        <v>14505</v>
      </c>
    </row>
    <row r="2812" spans="31:78" x14ac:dyDescent="0.25">
      <c r="AN2812" s="59" t="s">
        <v>81</v>
      </c>
      <c r="BA2812" t="s">
        <v>6176</v>
      </c>
      <c r="BB2812" t="s">
        <v>6143</v>
      </c>
      <c r="BY2812" t="s">
        <v>3398</v>
      </c>
      <c r="BZ2812" t="s">
        <v>14505</v>
      </c>
    </row>
    <row r="2813" spans="31:78" x14ac:dyDescent="0.25">
      <c r="AN2813" s="59" t="s">
        <v>81</v>
      </c>
      <c r="BA2813" t="s">
        <v>6177</v>
      </c>
      <c r="BB2813" t="s">
        <v>6143</v>
      </c>
      <c r="BY2813" t="s">
        <v>4874</v>
      </c>
      <c r="BZ2813" t="s">
        <v>14505</v>
      </c>
    </row>
    <row r="2814" spans="31:78" x14ac:dyDescent="0.25">
      <c r="AE2814" t="s">
        <v>2395</v>
      </c>
      <c r="AF2814" t="s">
        <v>86</v>
      </c>
      <c r="AG2814" t="s">
        <v>87</v>
      </c>
      <c r="AH2814" t="s">
        <v>2396</v>
      </c>
      <c r="AI2814" t="s">
        <v>89</v>
      </c>
      <c r="AK2814" t="s">
        <v>2397</v>
      </c>
      <c r="AL2814" t="s">
        <v>91</v>
      </c>
      <c r="AN2814" s="59" t="s">
        <v>12518</v>
      </c>
      <c r="BA2814" t="s">
        <v>6178</v>
      </c>
      <c r="BB2814" t="s">
        <v>6143</v>
      </c>
      <c r="BY2814" t="s">
        <v>4625</v>
      </c>
      <c r="BZ2814" t="s">
        <v>14505</v>
      </c>
    </row>
    <row r="2815" spans="31:78" x14ac:dyDescent="0.25">
      <c r="AE2815" t="s">
        <v>81</v>
      </c>
      <c r="AF2815" t="s">
        <v>92</v>
      </c>
      <c r="AG2815" t="s">
        <v>93</v>
      </c>
      <c r="AH2815" t="s">
        <v>2398</v>
      </c>
      <c r="AI2815" t="s">
        <v>89</v>
      </c>
      <c r="AK2815" t="s">
        <v>2399</v>
      </c>
      <c r="AL2815" t="s">
        <v>91</v>
      </c>
      <c r="AN2815" s="59" t="s">
        <v>12518</v>
      </c>
      <c r="BA2815" t="s">
        <v>6179</v>
      </c>
      <c r="BB2815" t="s">
        <v>6143</v>
      </c>
      <c r="BY2815" t="s">
        <v>4616</v>
      </c>
      <c r="BZ2815" t="s">
        <v>14505</v>
      </c>
    </row>
    <row r="2816" spans="31:78" x14ac:dyDescent="0.25">
      <c r="AE2816" t="s">
        <v>81</v>
      </c>
      <c r="AF2816" t="s">
        <v>96</v>
      </c>
      <c r="AG2816" t="s">
        <v>97</v>
      </c>
      <c r="AH2816" t="s">
        <v>2400</v>
      </c>
      <c r="AI2816" t="s">
        <v>89</v>
      </c>
      <c r="AK2816" t="s">
        <v>2401</v>
      </c>
      <c r="AL2816" t="s">
        <v>91</v>
      </c>
      <c r="AN2816" s="59" t="s">
        <v>12518</v>
      </c>
      <c r="BA2816" t="s">
        <v>6180</v>
      </c>
      <c r="BB2816" t="s">
        <v>6143</v>
      </c>
      <c r="BY2816" t="s">
        <v>4872</v>
      </c>
      <c r="BZ2816" t="s">
        <v>14505</v>
      </c>
    </row>
    <row r="2817" spans="31:78" x14ac:dyDescent="0.25">
      <c r="AE2817" t="s">
        <v>81</v>
      </c>
      <c r="AF2817" t="s">
        <v>100</v>
      </c>
      <c r="AG2817" t="s">
        <v>101</v>
      </c>
      <c r="AH2817" t="s">
        <v>2402</v>
      </c>
      <c r="AI2817" t="s">
        <v>89</v>
      </c>
      <c r="AK2817" t="s">
        <v>2403</v>
      </c>
      <c r="AL2817" t="s">
        <v>91</v>
      </c>
      <c r="AN2817" s="59" t="s">
        <v>12518</v>
      </c>
      <c r="BA2817" t="s">
        <v>426</v>
      </c>
      <c r="BB2817" t="s">
        <v>6143</v>
      </c>
      <c r="BY2817" t="s">
        <v>3426</v>
      </c>
      <c r="BZ2817" t="s">
        <v>14505</v>
      </c>
    </row>
    <row r="2818" spans="31:78" x14ac:dyDescent="0.25">
      <c r="AE2818" t="s">
        <v>81</v>
      </c>
      <c r="AF2818" t="s">
        <v>104</v>
      </c>
      <c r="AG2818" t="s">
        <v>105</v>
      </c>
      <c r="AH2818" t="s">
        <v>2404</v>
      </c>
      <c r="AI2818" t="s">
        <v>89</v>
      </c>
      <c r="AK2818" t="s">
        <v>2405</v>
      </c>
      <c r="AL2818" t="s">
        <v>91</v>
      </c>
      <c r="AN2818" s="59" t="s">
        <v>12518</v>
      </c>
      <c r="BA2818" t="s">
        <v>6181</v>
      </c>
      <c r="BB2818" t="s">
        <v>6143</v>
      </c>
      <c r="BY2818" t="s">
        <v>4596</v>
      </c>
      <c r="BZ2818" t="s">
        <v>14505</v>
      </c>
    </row>
    <row r="2819" spans="31:78" x14ac:dyDescent="0.25">
      <c r="AE2819" t="s">
        <v>81</v>
      </c>
      <c r="AF2819" t="s">
        <v>108</v>
      </c>
      <c r="AG2819" t="s">
        <v>109</v>
      </c>
      <c r="AH2819" t="s">
        <v>2406</v>
      </c>
      <c r="AI2819" t="s">
        <v>89</v>
      </c>
      <c r="AK2819" t="s">
        <v>2407</v>
      </c>
      <c r="AL2819" t="s">
        <v>91</v>
      </c>
      <c r="AN2819" s="59" t="s">
        <v>12518</v>
      </c>
      <c r="BA2819" t="s">
        <v>6182</v>
      </c>
      <c r="BB2819" t="s">
        <v>6143</v>
      </c>
      <c r="BY2819" t="s">
        <v>4624</v>
      </c>
      <c r="BZ2819" t="s">
        <v>14505</v>
      </c>
    </row>
    <row r="2820" spans="31:78" x14ac:dyDescent="0.25">
      <c r="AE2820" t="s">
        <v>81</v>
      </c>
      <c r="AF2820" t="s">
        <v>2408</v>
      </c>
      <c r="AG2820" t="s">
        <v>2409</v>
      </c>
      <c r="AH2820" t="s">
        <v>2410</v>
      </c>
      <c r="AI2820" t="s">
        <v>89</v>
      </c>
      <c r="AK2820" t="s">
        <v>2411</v>
      </c>
      <c r="AL2820" t="s">
        <v>91</v>
      </c>
      <c r="AN2820" s="59" t="s">
        <v>12518</v>
      </c>
      <c r="BA2820" t="s">
        <v>6183</v>
      </c>
      <c r="BB2820" t="s">
        <v>6143</v>
      </c>
      <c r="BY2820" t="s">
        <v>4588</v>
      </c>
      <c r="BZ2820" t="s">
        <v>14505</v>
      </c>
    </row>
    <row r="2821" spans="31:78" x14ac:dyDescent="0.25">
      <c r="AE2821" t="s">
        <v>81</v>
      </c>
      <c r="AF2821" t="s">
        <v>2412</v>
      </c>
      <c r="AG2821" t="s">
        <v>2413</v>
      </c>
      <c r="AH2821" t="s">
        <v>2414</v>
      </c>
      <c r="AI2821" t="s">
        <v>89</v>
      </c>
      <c r="AK2821" t="s">
        <v>2415</v>
      </c>
      <c r="AL2821" t="s">
        <v>91</v>
      </c>
      <c r="AN2821" s="59" t="s">
        <v>12518</v>
      </c>
      <c r="BA2821" t="s">
        <v>6184</v>
      </c>
      <c r="BB2821" t="s">
        <v>6143</v>
      </c>
      <c r="BY2821" t="s">
        <v>4622</v>
      </c>
      <c r="BZ2821" t="s">
        <v>14505</v>
      </c>
    </row>
    <row r="2822" spans="31:78" x14ac:dyDescent="0.25">
      <c r="AE2822" t="s">
        <v>81</v>
      </c>
      <c r="AF2822" t="s">
        <v>2416</v>
      </c>
      <c r="AG2822" t="s">
        <v>2417</v>
      </c>
      <c r="AH2822" t="s">
        <v>2418</v>
      </c>
      <c r="AI2822" t="s">
        <v>89</v>
      </c>
      <c r="AK2822" t="s">
        <v>2419</v>
      </c>
      <c r="AL2822" t="s">
        <v>91</v>
      </c>
      <c r="AN2822" s="59" t="s">
        <v>12518</v>
      </c>
      <c r="BA2822" t="s">
        <v>6185</v>
      </c>
      <c r="BB2822" t="s">
        <v>6143</v>
      </c>
      <c r="BY2822" t="s">
        <v>4592</v>
      </c>
      <c r="BZ2822" t="s">
        <v>14505</v>
      </c>
    </row>
    <row r="2823" spans="31:78" x14ac:dyDescent="0.25">
      <c r="AE2823" t="s">
        <v>81</v>
      </c>
      <c r="AF2823" t="s">
        <v>9980</v>
      </c>
      <c r="AG2823" t="s">
        <v>5230</v>
      </c>
      <c r="AH2823" t="s">
        <v>12519</v>
      </c>
      <c r="AI2823" t="s">
        <v>89</v>
      </c>
      <c r="AK2823" t="s">
        <v>12520</v>
      </c>
      <c r="AL2823" t="s">
        <v>91</v>
      </c>
      <c r="AN2823" s="59" t="s">
        <v>12518</v>
      </c>
      <c r="BA2823" t="s">
        <v>6186</v>
      </c>
      <c r="BB2823" t="s">
        <v>6143</v>
      </c>
      <c r="BY2823" t="s">
        <v>4107</v>
      </c>
      <c r="BZ2823" t="s">
        <v>14505</v>
      </c>
    </row>
    <row r="2824" spans="31:78" x14ac:dyDescent="0.25">
      <c r="AE2824" t="s">
        <v>81</v>
      </c>
      <c r="AF2824" t="s">
        <v>9984</v>
      </c>
      <c r="AG2824" t="s">
        <v>5225</v>
      </c>
      <c r="AH2824" t="s">
        <v>12521</v>
      </c>
      <c r="AI2824" t="s">
        <v>89</v>
      </c>
      <c r="AK2824" t="s">
        <v>12522</v>
      </c>
      <c r="AL2824" t="s">
        <v>91</v>
      </c>
      <c r="AN2824" s="59" t="s">
        <v>12518</v>
      </c>
      <c r="BA2824" t="s">
        <v>6187</v>
      </c>
      <c r="BB2824" t="s">
        <v>6143</v>
      </c>
      <c r="BY2824" t="s">
        <v>4581</v>
      </c>
      <c r="BZ2824" t="s">
        <v>14505</v>
      </c>
    </row>
    <row r="2825" spans="31:78" x14ac:dyDescent="0.25">
      <c r="AE2825" t="s">
        <v>81</v>
      </c>
      <c r="AF2825" t="s">
        <v>9998</v>
      </c>
      <c r="AG2825" t="s">
        <v>5218</v>
      </c>
      <c r="AH2825" t="s">
        <v>12523</v>
      </c>
      <c r="AI2825" t="s">
        <v>89</v>
      </c>
      <c r="AK2825" t="s">
        <v>12524</v>
      </c>
      <c r="AL2825" t="s">
        <v>91</v>
      </c>
      <c r="AN2825" s="59" t="s">
        <v>12518</v>
      </c>
      <c r="BA2825" t="s">
        <v>6188</v>
      </c>
      <c r="BB2825" t="s">
        <v>6143</v>
      </c>
      <c r="BY2825" t="s">
        <v>4115</v>
      </c>
      <c r="BZ2825" t="s">
        <v>14505</v>
      </c>
    </row>
    <row r="2826" spans="31:78" x14ac:dyDescent="0.25">
      <c r="AE2826" t="s">
        <v>81</v>
      </c>
      <c r="AF2826" t="s">
        <v>81</v>
      </c>
      <c r="AG2826" t="s">
        <v>81</v>
      </c>
      <c r="AH2826" t="s">
        <v>81</v>
      </c>
      <c r="AI2826" t="s">
        <v>89</v>
      </c>
      <c r="AK2826" t="s">
        <v>81</v>
      </c>
      <c r="AL2826" t="s">
        <v>91</v>
      </c>
      <c r="AN2826" s="59" t="s">
        <v>12518</v>
      </c>
      <c r="BA2826" t="s">
        <v>6189</v>
      </c>
      <c r="BB2826" t="s">
        <v>6143</v>
      </c>
      <c r="BY2826" t="s">
        <v>4823</v>
      </c>
      <c r="BZ2826" t="s">
        <v>14505</v>
      </c>
    </row>
    <row r="2827" spans="31:78" x14ac:dyDescent="0.25">
      <c r="AE2827" t="s">
        <v>81</v>
      </c>
      <c r="AF2827" t="s">
        <v>81</v>
      </c>
      <c r="AG2827" t="s">
        <v>81</v>
      </c>
      <c r="AH2827" t="s">
        <v>81</v>
      </c>
      <c r="AI2827" t="s">
        <v>89</v>
      </c>
      <c r="AK2827" t="s">
        <v>81</v>
      </c>
      <c r="AL2827" t="s">
        <v>91</v>
      </c>
      <c r="AN2827" s="59" t="s">
        <v>12518</v>
      </c>
      <c r="BA2827" t="s">
        <v>6190</v>
      </c>
      <c r="BB2827" t="s">
        <v>6143</v>
      </c>
      <c r="BY2827" t="s">
        <v>4965</v>
      </c>
      <c r="BZ2827" t="s">
        <v>14505</v>
      </c>
    </row>
    <row r="2828" spans="31:78" x14ac:dyDescent="0.25">
      <c r="AE2828" t="s">
        <v>81</v>
      </c>
      <c r="AF2828" t="s">
        <v>154</v>
      </c>
      <c r="AG2828" t="s">
        <v>155</v>
      </c>
      <c r="AH2828" t="s">
        <v>81</v>
      </c>
      <c r="AI2828" t="s">
        <v>89</v>
      </c>
      <c r="AK2828" t="s">
        <v>81</v>
      </c>
      <c r="AL2828" t="s">
        <v>91</v>
      </c>
      <c r="AN2828" s="59" t="s">
        <v>12518</v>
      </c>
      <c r="BA2828" t="s">
        <v>6191</v>
      </c>
      <c r="BB2828" t="s">
        <v>6143</v>
      </c>
      <c r="BY2828" t="s">
        <v>4964</v>
      </c>
      <c r="BZ2828" t="s">
        <v>14505</v>
      </c>
    </row>
    <row r="2829" spans="31:78" x14ac:dyDescent="0.25">
      <c r="AE2829" t="s">
        <v>8804</v>
      </c>
      <c r="AF2829" t="s">
        <v>86</v>
      </c>
      <c r="AG2829" t="s">
        <v>87</v>
      </c>
      <c r="AH2829" t="s">
        <v>8805</v>
      </c>
      <c r="AI2829" t="s">
        <v>89</v>
      </c>
      <c r="AK2829" t="s">
        <v>8806</v>
      </c>
      <c r="AL2829" t="s">
        <v>91</v>
      </c>
      <c r="AN2829" s="59" t="s">
        <v>12525</v>
      </c>
      <c r="BA2829" t="s">
        <v>6192</v>
      </c>
      <c r="BB2829" t="s">
        <v>6143</v>
      </c>
      <c r="BY2829" t="s">
        <v>3434</v>
      </c>
      <c r="BZ2829" t="s">
        <v>14505</v>
      </c>
    </row>
    <row r="2830" spans="31:78" x14ac:dyDescent="0.25">
      <c r="AE2830" t="s">
        <v>81</v>
      </c>
      <c r="AF2830" t="s">
        <v>92</v>
      </c>
      <c r="AG2830" t="s">
        <v>93</v>
      </c>
      <c r="AH2830" t="s">
        <v>12526</v>
      </c>
      <c r="AI2830" t="s">
        <v>89</v>
      </c>
      <c r="AK2830" t="s">
        <v>12527</v>
      </c>
      <c r="AL2830" t="s">
        <v>91</v>
      </c>
      <c r="AN2830" s="59" t="s">
        <v>12525</v>
      </c>
      <c r="BA2830" t="s">
        <v>867</v>
      </c>
      <c r="BB2830" t="s">
        <v>6143</v>
      </c>
      <c r="BY2830" t="s">
        <v>4114</v>
      </c>
      <c r="BZ2830" t="s">
        <v>14505</v>
      </c>
    </row>
    <row r="2831" spans="31:78" x14ac:dyDescent="0.25">
      <c r="AE2831" t="s">
        <v>81</v>
      </c>
      <c r="AF2831" t="s">
        <v>96</v>
      </c>
      <c r="AG2831" t="s">
        <v>97</v>
      </c>
      <c r="AH2831" t="s">
        <v>12528</v>
      </c>
      <c r="AI2831" t="s">
        <v>89</v>
      </c>
      <c r="AK2831" t="s">
        <v>12529</v>
      </c>
      <c r="AL2831" t="s">
        <v>91</v>
      </c>
      <c r="AN2831" s="59" t="s">
        <v>12525</v>
      </c>
      <c r="BA2831" t="s">
        <v>6193</v>
      </c>
      <c r="BB2831" t="s">
        <v>6143</v>
      </c>
      <c r="BY2831" t="s">
        <v>4798</v>
      </c>
      <c r="BZ2831" t="s">
        <v>14505</v>
      </c>
    </row>
    <row r="2832" spans="31:78" x14ac:dyDescent="0.25">
      <c r="AE2832" t="s">
        <v>81</v>
      </c>
      <c r="AF2832" t="s">
        <v>100</v>
      </c>
      <c r="AG2832" t="s">
        <v>101</v>
      </c>
      <c r="AH2832" t="s">
        <v>12530</v>
      </c>
      <c r="AI2832" t="s">
        <v>89</v>
      </c>
      <c r="AK2832" t="s">
        <v>12531</v>
      </c>
      <c r="AL2832" t="s">
        <v>91</v>
      </c>
      <c r="AN2832" s="59" t="s">
        <v>12525</v>
      </c>
      <c r="BA2832" t="s">
        <v>127</v>
      </c>
      <c r="BB2832" t="s">
        <v>6143</v>
      </c>
      <c r="BY2832" t="s">
        <v>3020</v>
      </c>
      <c r="BZ2832" t="s">
        <v>14505</v>
      </c>
    </row>
    <row r="2833" spans="31:78" x14ac:dyDescent="0.25">
      <c r="AE2833" t="s">
        <v>81</v>
      </c>
      <c r="AF2833" t="s">
        <v>104</v>
      </c>
      <c r="AG2833" t="s">
        <v>105</v>
      </c>
      <c r="AH2833" t="s">
        <v>12532</v>
      </c>
      <c r="AI2833" t="s">
        <v>89</v>
      </c>
      <c r="AK2833" t="s">
        <v>12533</v>
      </c>
      <c r="AL2833" t="s">
        <v>91</v>
      </c>
      <c r="AN2833" s="59" t="s">
        <v>12525</v>
      </c>
      <c r="BA2833" t="s">
        <v>6194</v>
      </c>
      <c r="BB2833" t="s">
        <v>6143</v>
      </c>
      <c r="BY2833" t="s">
        <v>6939</v>
      </c>
      <c r="BZ2833" t="s">
        <v>14505</v>
      </c>
    </row>
    <row r="2834" spans="31:78" x14ac:dyDescent="0.25">
      <c r="AE2834" t="s">
        <v>81</v>
      </c>
      <c r="AF2834" t="s">
        <v>108</v>
      </c>
      <c r="AG2834" t="s">
        <v>109</v>
      </c>
      <c r="AH2834" t="s">
        <v>12534</v>
      </c>
      <c r="AI2834" t="s">
        <v>89</v>
      </c>
      <c r="AK2834" t="s">
        <v>12535</v>
      </c>
      <c r="AL2834" t="s">
        <v>91</v>
      </c>
      <c r="AN2834" s="59" t="s">
        <v>12525</v>
      </c>
      <c r="BA2834" t="s">
        <v>6195</v>
      </c>
      <c r="BB2834" t="s">
        <v>6143</v>
      </c>
      <c r="BY2834" t="s">
        <v>4975</v>
      </c>
      <c r="BZ2834" t="s">
        <v>14505</v>
      </c>
    </row>
    <row r="2835" spans="31:78" x14ac:dyDescent="0.25">
      <c r="AE2835" t="s">
        <v>81</v>
      </c>
      <c r="AF2835" t="s">
        <v>9986</v>
      </c>
      <c r="AG2835" t="s">
        <v>5221</v>
      </c>
      <c r="AH2835" t="s">
        <v>12536</v>
      </c>
      <c r="AI2835" t="s">
        <v>89</v>
      </c>
      <c r="AK2835" t="s">
        <v>12537</v>
      </c>
      <c r="AL2835" t="s">
        <v>91</v>
      </c>
      <c r="AN2835" s="59" t="s">
        <v>12525</v>
      </c>
      <c r="BA2835" t="s">
        <v>6196</v>
      </c>
      <c r="BB2835" t="s">
        <v>6143</v>
      </c>
      <c r="BY2835" t="s">
        <v>3024</v>
      </c>
      <c r="BZ2835" t="s">
        <v>14505</v>
      </c>
    </row>
    <row r="2836" spans="31:78" x14ac:dyDescent="0.25">
      <c r="AE2836" t="s">
        <v>81</v>
      </c>
      <c r="AF2836" t="s">
        <v>9987</v>
      </c>
      <c r="AG2836" t="s">
        <v>5229</v>
      </c>
      <c r="AH2836" t="s">
        <v>12538</v>
      </c>
      <c r="AI2836" t="s">
        <v>89</v>
      </c>
      <c r="AK2836" t="s">
        <v>12539</v>
      </c>
      <c r="AL2836" t="s">
        <v>91</v>
      </c>
      <c r="AN2836" s="59" t="s">
        <v>12525</v>
      </c>
      <c r="BA2836" t="s">
        <v>6197</v>
      </c>
      <c r="BB2836" t="s">
        <v>6143</v>
      </c>
      <c r="BY2836" t="s">
        <v>4866</v>
      </c>
      <c r="BZ2836" t="s">
        <v>14505</v>
      </c>
    </row>
    <row r="2837" spans="31:78" x14ac:dyDescent="0.25">
      <c r="AE2837" t="s">
        <v>81</v>
      </c>
      <c r="AF2837" t="s">
        <v>9990</v>
      </c>
      <c r="AG2837" t="s">
        <v>5150</v>
      </c>
      <c r="AH2837" t="s">
        <v>12540</v>
      </c>
      <c r="AI2837" t="s">
        <v>89</v>
      </c>
      <c r="AK2837" t="s">
        <v>12541</v>
      </c>
      <c r="AL2837" t="s">
        <v>91</v>
      </c>
      <c r="AN2837" s="59" t="s">
        <v>12525</v>
      </c>
      <c r="BA2837" t="s">
        <v>6198</v>
      </c>
      <c r="BB2837" t="s">
        <v>6143</v>
      </c>
      <c r="BY2837" t="s">
        <v>4576</v>
      </c>
      <c r="BZ2837" t="s">
        <v>14505</v>
      </c>
    </row>
    <row r="2838" spans="31:78" x14ac:dyDescent="0.25">
      <c r="AE2838" t="s">
        <v>81</v>
      </c>
      <c r="AF2838" t="s">
        <v>9981</v>
      </c>
      <c r="AG2838" t="s">
        <v>5228</v>
      </c>
      <c r="AH2838" t="s">
        <v>12542</v>
      </c>
      <c r="AI2838" t="s">
        <v>89</v>
      </c>
      <c r="AK2838" t="s">
        <v>12543</v>
      </c>
      <c r="AL2838" t="s">
        <v>91</v>
      </c>
      <c r="AN2838" s="59" t="s">
        <v>12525</v>
      </c>
      <c r="BA2838" t="s">
        <v>6199</v>
      </c>
      <c r="BB2838" t="s">
        <v>6143</v>
      </c>
      <c r="BY2838" t="s">
        <v>4963</v>
      </c>
      <c r="BZ2838" t="s">
        <v>14505</v>
      </c>
    </row>
    <row r="2839" spans="31:78" x14ac:dyDescent="0.25">
      <c r="AE2839" t="s">
        <v>81</v>
      </c>
      <c r="AF2839" t="s">
        <v>9992</v>
      </c>
      <c r="AG2839" t="s">
        <v>5216</v>
      </c>
      <c r="AH2839" t="s">
        <v>12544</v>
      </c>
      <c r="AI2839" t="s">
        <v>89</v>
      </c>
      <c r="AK2839" t="s">
        <v>12545</v>
      </c>
      <c r="AL2839" t="s">
        <v>91</v>
      </c>
      <c r="AN2839" s="59" t="s">
        <v>12525</v>
      </c>
      <c r="BA2839" t="s">
        <v>6200</v>
      </c>
      <c r="BB2839" t="s">
        <v>6143</v>
      </c>
      <c r="BY2839" t="s">
        <v>6938</v>
      </c>
      <c r="BZ2839" t="s">
        <v>14505</v>
      </c>
    </row>
    <row r="2840" spans="31:78" x14ac:dyDescent="0.25">
      <c r="AE2840" t="s">
        <v>81</v>
      </c>
      <c r="AF2840" t="s">
        <v>9988</v>
      </c>
      <c r="AG2840" t="s">
        <v>5148</v>
      </c>
      <c r="AH2840" t="s">
        <v>12546</v>
      </c>
      <c r="AI2840" t="s">
        <v>89</v>
      </c>
      <c r="AK2840" t="s">
        <v>12547</v>
      </c>
      <c r="AL2840" t="s">
        <v>91</v>
      </c>
      <c r="AN2840" s="59" t="s">
        <v>12525</v>
      </c>
      <c r="BA2840" t="s">
        <v>6201</v>
      </c>
      <c r="BB2840" t="s">
        <v>6143</v>
      </c>
      <c r="BY2840" t="s">
        <v>3234</v>
      </c>
      <c r="BZ2840" t="s">
        <v>14505</v>
      </c>
    </row>
    <row r="2841" spans="31:78" x14ac:dyDescent="0.25">
      <c r="AE2841" t="s">
        <v>81</v>
      </c>
      <c r="AF2841" t="s">
        <v>9917</v>
      </c>
      <c r="AG2841" t="s">
        <v>5149</v>
      </c>
      <c r="AH2841" t="s">
        <v>12548</v>
      </c>
      <c r="AI2841" t="s">
        <v>89</v>
      </c>
      <c r="AK2841" t="s">
        <v>12549</v>
      </c>
      <c r="AL2841" t="s">
        <v>91</v>
      </c>
      <c r="AN2841" s="59" t="s">
        <v>12525</v>
      </c>
      <c r="BA2841" t="s">
        <v>6202</v>
      </c>
      <c r="BB2841" t="s">
        <v>6143</v>
      </c>
      <c r="BY2841" t="s">
        <v>4541</v>
      </c>
      <c r="BZ2841" t="s">
        <v>14505</v>
      </c>
    </row>
    <row r="2842" spans="31:78" x14ac:dyDescent="0.25">
      <c r="AE2842" t="s">
        <v>81</v>
      </c>
      <c r="AF2842" t="s">
        <v>10007</v>
      </c>
      <c r="AG2842" t="s">
        <v>5191</v>
      </c>
      <c r="AH2842" t="s">
        <v>12550</v>
      </c>
      <c r="AI2842" t="s">
        <v>89</v>
      </c>
      <c r="AK2842" t="s">
        <v>12551</v>
      </c>
      <c r="AL2842" t="s">
        <v>91</v>
      </c>
      <c r="AN2842" s="59" t="s">
        <v>12525</v>
      </c>
      <c r="BA2842" t="s">
        <v>6203</v>
      </c>
      <c r="BB2842" t="s">
        <v>6143</v>
      </c>
      <c r="BY2842" t="s">
        <v>4123</v>
      </c>
      <c r="BZ2842" t="s">
        <v>14505</v>
      </c>
    </row>
    <row r="2843" spans="31:78" x14ac:dyDescent="0.25">
      <c r="AE2843" t="s">
        <v>81</v>
      </c>
      <c r="AF2843" t="s">
        <v>81</v>
      </c>
      <c r="AG2843" t="s">
        <v>81</v>
      </c>
      <c r="AH2843" t="s">
        <v>81</v>
      </c>
      <c r="AI2843" t="s">
        <v>89</v>
      </c>
      <c r="AK2843" t="s">
        <v>81</v>
      </c>
      <c r="AL2843" t="s">
        <v>91</v>
      </c>
      <c r="AN2843" s="59" t="s">
        <v>12525</v>
      </c>
      <c r="BA2843" t="s">
        <v>6204</v>
      </c>
      <c r="BB2843" t="s">
        <v>6143</v>
      </c>
      <c r="BY2843" t="s">
        <v>4294</v>
      </c>
      <c r="BZ2843" t="s">
        <v>14505</v>
      </c>
    </row>
    <row r="2844" spans="31:78" x14ac:dyDescent="0.25">
      <c r="AE2844" t="s">
        <v>81</v>
      </c>
      <c r="AF2844" t="s">
        <v>154</v>
      </c>
      <c r="AG2844" t="s">
        <v>155</v>
      </c>
      <c r="AH2844" t="s">
        <v>81</v>
      </c>
      <c r="AI2844" t="s">
        <v>89</v>
      </c>
      <c r="AK2844" t="s">
        <v>81</v>
      </c>
      <c r="AL2844" t="s">
        <v>91</v>
      </c>
      <c r="AN2844" s="59" t="s">
        <v>12525</v>
      </c>
      <c r="BA2844" t="s">
        <v>6205</v>
      </c>
      <c r="BB2844" t="s">
        <v>6143</v>
      </c>
      <c r="BY2844" t="s">
        <v>4953</v>
      </c>
      <c r="BZ2844" t="s">
        <v>14505</v>
      </c>
    </row>
    <row r="2845" spans="31:78" x14ac:dyDescent="0.25">
      <c r="AE2845" t="s">
        <v>8807</v>
      </c>
      <c r="AF2845" t="s">
        <v>86</v>
      </c>
      <c r="AG2845" t="s">
        <v>87</v>
      </c>
      <c r="AH2845" t="s">
        <v>8808</v>
      </c>
      <c r="AI2845" t="s">
        <v>89</v>
      </c>
      <c r="AK2845" t="s">
        <v>8809</v>
      </c>
      <c r="AL2845" t="s">
        <v>91</v>
      </c>
      <c r="AN2845" s="59" t="s">
        <v>12552</v>
      </c>
      <c r="BA2845" t="s">
        <v>6206</v>
      </c>
      <c r="BB2845" t="s">
        <v>6143</v>
      </c>
      <c r="BY2845" t="s">
        <v>4133</v>
      </c>
      <c r="BZ2845" t="s">
        <v>14505</v>
      </c>
    </row>
    <row r="2846" spans="31:78" x14ac:dyDescent="0.25">
      <c r="AE2846" t="s">
        <v>81</v>
      </c>
      <c r="AF2846" t="s">
        <v>92</v>
      </c>
      <c r="AG2846" t="s">
        <v>93</v>
      </c>
      <c r="AH2846" t="s">
        <v>12553</v>
      </c>
      <c r="AI2846" t="s">
        <v>89</v>
      </c>
      <c r="AK2846" t="s">
        <v>12554</v>
      </c>
      <c r="AL2846" t="s">
        <v>91</v>
      </c>
      <c r="AN2846" s="59" t="s">
        <v>12552</v>
      </c>
      <c r="BA2846" t="s">
        <v>6207</v>
      </c>
      <c r="BB2846" t="s">
        <v>6143</v>
      </c>
      <c r="BY2846" t="s">
        <v>4871</v>
      </c>
      <c r="BZ2846" t="s">
        <v>14505</v>
      </c>
    </row>
    <row r="2847" spans="31:78" x14ac:dyDescent="0.25">
      <c r="AE2847" t="s">
        <v>81</v>
      </c>
      <c r="AF2847" t="s">
        <v>96</v>
      </c>
      <c r="AG2847" t="s">
        <v>97</v>
      </c>
      <c r="AH2847" t="s">
        <v>12555</v>
      </c>
      <c r="AI2847" t="s">
        <v>89</v>
      </c>
      <c r="AK2847" t="s">
        <v>12556</v>
      </c>
      <c r="AL2847" t="s">
        <v>91</v>
      </c>
      <c r="AN2847" s="59" t="s">
        <v>12552</v>
      </c>
      <c r="BA2847" t="s">
        <v>6208</v>
      </c>
      <c r="BB2847" t="s">
        <v>6143</v>
      </c>
      <c r="BY2847" t="s">
        <v>4887</v>
      </c>
      <c r="BZ2847" t="s">
        <v>14505</v>
      </c>
    </row>
    <row r="2848" spans="31:78" x14ac:dyDescent="0.25">
      <c r="AE2848" t="s">
        <v>81</v>
      </c>
      <c r="AF2848" t="s">
        <v>100</v>
      </c>
      <c r="AG2848" t="s">
        <v>101</v>
      </c>
      <c r="AH2848" t="s">
        <v>12557</v>
      </c>
      <c r="AI2848" t="s">
        <v>89</v>
      </c>
      <c r="AK2848" t="s">
        <v>12558</v>
      </c>
      <c r="AL2848" t="s">
        <v>91</v>
      </c>
      <c r="AN2848" s="59" t="s">
        <v>12552</v>
      </c>
      <c r="BA2848" t="s">
        <v>112</v>
      </c>
      <c r="BB2848" t="s">
        <v>6143</v>
      </c>
      <c r="BY2848" t="s">
        <v>4886</v>
      </c>
      <c r="BZ2848" t="s">
        <v>14505</v>
      </c>
    </row>
    <row r="2849" spans="31:78" x14ac:dyDescent="0.25">
      <c r="AE2849" t="s">
        <v>81</v>
      </c>
      <c r="AF2849" t="s">
        <v>104</v>
      </c>
      <c r="AG2849" t="s">
        <v>105</v>
      </c>
      <c r="AH2849" t="s">
        <v>12559</v>
      </c>
      <c r="AI2849" t="s">
        <v>89</v>
      </c>
      <c r="AK2849" t="s">
        <v>12560</v>
      </c>
      <c r="AL2849" t="s">
        <v>91</v>
      </c>
      <c r="AN2849" s="59" t="s">
        <v>12552</v>
      </c>
      <c r="BA2849" t="s">
        <v>6209</v>
      </c>
      <c r="BB2849" t="s">
        <v>6143</v>
      </c>
      <c r="BY2849" t="s">
        <v>4885</v>
      </c>
      <c r="BZ2849" t="s">
        <v>14505</v>
      </c>
    </row>
    <row r="2850" spans="31:78" x14ac:dyDescent="0.25">
      <c r="AE2850" t="s">
        <v>81</v>
      </c>
      <c r="AF2850" t="s">
        <v>108</v>
      </c>
      <c r="AG2850" t="s">
        <v>109</v>
      </c>
      <c r="AH2850" t="s">
        <v>12561</v>
      </c>
      <c r="AI2850" t="s">
        <v>89</v>
      </c>
      <c r="AK2850" t="s">
        <v>12562</v>
      </c>
      <c r="AL2850" t="s">
        <v>91</v>
      </c>
      <c r="AN2850" s="59" t="s">
        <v>12552</v>
      </c>
      <c r="BA2850" t="s">
        <v>6210</v>
      </c>
      <c r="BB2850" t="s">
        <v>6143</v>
      </c>
      <c r="BY2850" t="s">
        <v>3850</v>
      </c>
      <c r="BZ2850" t="s">
        <v>14505</v>
      </c>
    </row>
    <row r="2851" spans="31:78" x14ac:dyDescent="0.25">
      <c r="AE2851" t="s">
        <v>81</v>
      </c>
      <c r="AF2851" t="s">
        <v>12563</v>
      </c>
      <c r="AG2851" t="s">
        <v>5223</v>
      </c>
      <c r="AH2851" t="s">
        <v>12564</v>
      </c>
      <c r="AI2851" t="s">
        <v>89</v>
      </c>
      <c r="AK2851" t="s">
        <v>12565</v>
      </c>
      <c r="AL2851" t="s">
        <v>91</v>
      </c>
      <c r="AN2851" s="59" t="s">
        <v>12552</v>
      </c>
      <c r="BA2851" t="s">
        <v>6211</v>
      </c>
      <c r="BB2851" t="s">
        <v>6143</v>
      </c>
      <c r="BY2851" t="s">
        <v>4540</v>
      </c>
      <c r="BZ2851" t="s">
        <v>14505</v>
      </c>
    </row>
    <row r="2852" spans="31:78" x14ac:dyDescent="0.25">
      <c r="AE2852" t="s">
        <v>81</v>
      </c>
      <c r="AF2852" t="s">
        <v>10005</v>
      </c>
      <c r="AG2852" t="s">
        <v>5226</v>
      </c>
      <c r="AH2852" t="s">
        <v>12566</v>
      </c>
      <c r="AI2852" t="s">
        <v>89</v>
      </c>
      <c r="AK2852" t="s">
        <v>12567</v>
      </c>
      <c r="AL2852" t="s">
        <v>91</v>
      </c>
      <c r="AN2852" s="59" t="s">
        <v>12552</v>
      </c>
      <c r="BA2852" t="s">
        <v>6212</v>
      </c>
      <c r="BB2852" t="s">
        <v>6143</v>
      </c>
      <c r="BY2852" t="s">
        <v>60</v>
      </c>
      <c r="BZ2852" t="s">
        <v>14505</v>
      </c>
    </row>
    <row r="2853" spans="31:78" x14ac:dyDescent="0.25">
      <c r="AE2853" t="s">
        <v>81</v>
      </c>
      <c r="AF2853" t="s">
        <v>7414</v>
      </c>
      <c r="AG2853" t="s">
        <v>7414</v>
      </c>
      <c r="AH2853" t="s">
        <v>12568</v>
      </c>
      <c r="AI2853" t="s">
        <v>89</v>
      </c>
      <c r="AK2853" t="s">
        <v>12569</v>
      </c>
      <c r="AL2853" t="s">
        <v>91</v>
      </c>
      <c r="AN2853" s="59" t="s">
        <v>12552</v>
      </c>
      <c r="BA2853" t="s">
        <v>6213</v>
      </c>
      <c r="BB2853" t="s">
        <v>6143</v>
      </c>
      <c r="BY2853" t="s">
        <v>4602</v>
      </c>
      <c r="BZ2853" t="s">
        <v>14505</v>
      </c>
    </row>
    <row r="2854" spans="31:78" x14ac:dyDescent="0.25">
      <c r="AE2854" t="s">
        <v>81</v>
      </c>
      <c r="AF2854" t="s">
        <v>9983</v>
      </c>
      <c r="AG2854" t="s">
        <v>5224</v>
      </c>
      <c r="AH2854" t="s">
        <v>12570</v>
      </c>
      <c r="AI2854" t="s">
        <v>89</v>
      </c>
      <c r="AK2854" t="s">
        <v>12571</v>
      </c>
      <c r="AL2854" t="s">
        <v>91</v>
      </c>
      <c r="AN2854" s="59" t="s">
        <v>12552</v>
      </c>
      <c r="BA2854" t="s">
        <v>6214</v>
      </c>
      <c r="BB2854" t="s">
        <v>6143</v>
      </c>
      <c r="BY2854" t="s">
        <v>5721</v>
      </c>
      <c r="BZ2854" t="s">
        <v>14505</v>
      </c>
    </row>
    <row r="2855" spans="31:78" x14ac:dyDescent="0.25">
      <c r="AE2855" t="s">
        <v>81</v>
      </c>
      <c r="AF2855" t="s">
        <v>81</v>
      </c>
      <c r="AG2855" t="s">
        <v>81</v>
      </c>
      <c r="AH2855" t="s">
        <v>81</v>
      </c>
      <c r="AI2855" t="s">
        <v>89</v>
      </c>
      <c r="AK2855" t="s">
        <v>81</v>
      </c>
      <c r="AL2855" t="s">
        <v>91</v>
      </c>
      <c r="AN2855" s="59" t="s">
        <v>12552</v>
      </c>
      <c r="BA2855" t="s">
        <v>147</v>
      </c>
      <c r="BB2855" t="s">
        <v>6143</v>
      </c>
      <c r="BY2855" t="s">
        <v>5720</v>
      </c>
      <c r="BZ2855" t="s">
        <v>14505</v>
      </c>
    </row>
    <row r="2856" spans="31:78" x14ac:dyDescent="0.25">
      <c r="AE2856" t="s">
        <v>81</v>
      </c>
      <c r="AF2856" t="s">
        <v>81</v>
      </c>
      <c r="AG2856" t="s">
        <v>81</v>
      </c>
      <c r="AH2856" t="s">
        <v>81</v>
      </c>
      <c r="AI2856" t="s">
        <v>89</v>
      </c>
      <c r="AK2856" t="s">
        <v>81</v>
      </c>
      <c r="AL2856" t="s">
        <v>91</v>
      </c>
      <c r="AN2856" s="59" t="s">
        <v>12552</v>
      </c>
      <c r="BA2856" t="s">
        <v>135</v>
      </c>
      <c r="BB2856" t="s">
        <v>6143</v>
      </c>
      <c r="BY2856" t="s">
        <v>5719</v>
      </c>
      <c r="BZ2856" t="s">
        <v>14505</v>
      </c>
    </row>
    <row r="2857" spans="31:78" x14ac:dyDescent="0.25">
      <c r="AE2857" t="s">
        <v>81</v>
      </c>
      <c r="AF2857" t="s">
        <v>154</v>
      </c>
      <c r="AG2857" t="s">
        <v>155</v>
      </c>
      <c r="AH2857" t="s">
        <v>81</v>
      </c>
      <c r="AI2857" t="s">
        <v>89</v>
      </c>
      <c r="AK2857" t="s">
        <v>81</v>
      </c>
      <c r="AL2857" t="s">
        <v>91</v>
      </c>
      <c r="AN2857" s="59" t="s">
        <v>12552</v>
      </c>
      <c r="BA2857" t="s">
        <v>6215</v>
      </c>
      <c r="BB2857" t="s">
        <v>6143</v>
      </c>
      <c r="BY2857" t="s">
        <v>65</v>
      </c>
      <c r="BZ2857" t="s">
        <v>14505</v>
      </c>
    </row>
    <row r="2858" spans="31:78" x14ac:dyDescent="0.25">
      <c r="AE2858" t="s">
        <v>8810</v>
      </c>
      <c r="AF2858" t="s">
        <v>86</v>
      </c>
      <c r="AG2858" t="s">
        <v>87</v>
      </c>
      <c r="AH2858" t="s">
        <v>8811</v>
      </c>
      <c r="AI2858" t="s">
        <v>89</v>
      </c>
      <c r="AK2858" t="s">
        <v>8812</v>
      </c>
      <c r="AL2858" t="s">
        <v>91</v>
      </c>
      <c r="AN2858" s="59" t="s">
        <v>12572</v>
      </c>
      <c r="BA2858" t="s">
        <v>6216</v>
      </c>
      <c r="BB2858" t="s">
        <v>6143</v>
      </c>
      <c r="BY2858" t="s">
        <v>4939</v>
      </c>
      <c r="BZ2858" t="s">
        <v>14505</v>
      </c>
    </row>
    <row r="2859" spans="31:78" x14ac:dyDescent="0.25">
      <c r="AE2859" t="s">
        <v>81</v>
      </c>
      <c r="AF2859" t="s">
        <v>92</v>
      </c>
      <c r="AG2859" t="s">
        <v>93</v>
      </c>
      <c r="AH2859" t="s">
        <v>12573</v>
      </c>
      <c r="AI2859" t="s">
        <v>89</v>
      </c>
      <c r="AK2859" t="s">
        <v>12574</v>
      </c>
      <c r="AL2859" t="s">
        <v>91</v>
      </c>
      <c r="AN2859" s="59" t="s">
        <v>12572</v>
      </c>
      <c r="BA2859" t="s">
        <v>6217</v>
      </c>
      <c r="BB2859" t="s">
        <v>6143</v>
      </c>
      <c r="BY2859" t="s">
        <v>4855</v>
      </c>
      <c r="BZ2859" t="s">
        <v>14505</v>
      </c>
    </row>
    <row r="2860" spans="31:78" x14ac:dyDescent="0.25">
      <c r="AE2860" t="s">
        <v>81</v>
      </c>
      <c r="AF2860" t="s">
        <v>96</v>
      </c>
      <c r="AG2860" t="s">
        <v>97</v>
      </c>
      <c r="AH2860" t="s">
        <v>12575</v>
      </c>
      <c r="AI2860" t="s">
        <v>89</v>
      </c>
      <c r="AK2860" t="s">
        <v>12576</v>
      </c>
      <c r="AL2860" t="s">
        <v>91</v>
      </c>
      <c r="AN2860" s="59" t="s">
        <v>12572</v>
      </c>
      <c r="BA2860" t="s">
        <v>6218</v>
      </c>
      <c r="BB2860" t="s">
        <v>6143</v>
      </c>
      <c r="BY2860" t="s">
        <v>2782</v>
      </c>
      <c r="BZ2860" t="s">
        <v>14505</v>
      </c>
    </row>
    <row r="2861" spans="31:78" x14ac:dyDescent="0.25">
      <c r="AE2861" t="s">
        <v>81</v>
      </c>
      <c r="AF2861" t="s">
        <v>100</v>
      </c>
      <c r="AG2861" t="s">
        <v>101</v>
      </c>
      <c r="AH2861" t="s">
        <v>12577</v>
      </c>
      <c r="AI2861" t="s">
        <v>89</v>
      </c>
      <c r="AK2861" t="s">
        <v>12578</v>
      </c>
      <c r="AL2861" t="s">
        <v>91</v>
      </c>
      <c r="AN2861" s="59" t="s">
        <v>12572</v>
      </c>
      <c r="BA2861" t="s">
        <v>6219</v>
      </c>
      <c r="BB2861" t="s">
        <v>6143</v>
      </c>
      <c r="BY2861" t="s">
        <v>4950</v>
      </c>
      <c r="BZ2861" t="s">
        <v>14505</v>
      </c>
    </row>
    <row r="2862" spans="31:78" x14ac:dyDescent="0.25">
      <c r="AE2862" t="s">
        <v>81</v>
      </c>
      <c r="AF2862" t="s">
        <v>104</v>
      </c>
      <c r="AG2862" t="s">
        <v>105</v>
      </c>
      <c r="AH2862" t="s">
        <v>12579</v>
      </c>
      <c r="AI2862" t="s">
        <v>89</v>
      </c>
      <c r="AK2862" t="s">
        <v>12580</v>
      </c>
      <c r="AL2862" t="s">
        <v>91</v>
      </c>
      <c r="AN2862" s="59" t="s">
        <v>12572</v>
      </c>
      <c r="BA2862" t="s">
        <v>6220</v>
      </c>
      <c r="BB2862" t="s">
        <v>6143</v>
      </c>
      <c r="BY2862" t="s">
        <v>4292</v>
      </c>
      <c r="BZ2862" t="s">
        <v>14505</v>
      </c>
    </row>
    <row r="2863" spans="31:78" x14ac:dyDescent="0.25">
      <c r="AE2863" t="s">
        <v>81</v>
      </c>
      <c r="AF2863" t="s">
        <v>108</v>
      </c>
      <c r="AG2863" t="s">
        <v>109</v>
      </c>
      <c r="AH2863" t="s">
        <v>12581</v>
      </c>
      <c r="AI2863" t="s">
        <v>89</v>
      </c>
      <c r="AK2863" t="s">
        <v>12582</v>
      </c>
      <c r="AL2863" t="s">
        <v>91</v>
      </c>
      <c r="AN2863" s="59" t="s">
        <v>12572</v>
      </c>
      <c r="BA2863" t="s">
        <v>6221</v>
      </c>
      <c r="BB2863" t="s">
        <v>6143</v>
      </c>
      <c r="BY2863" t="s">
        <v>2571</v>
      </c>
      <c r="BZ2863" t="s">
        <v>14505</v>
      </c>
    </row>
    <row r="2864" spans="31:78" x14ac:dyDescent="0.25">
      <c r="AE2864" t="s">
        <v>81</v>
      </c>
      <c r="AF2864" t="s">
        <v>9979</v>
      </c>
      <c r="AG2864" t="s">
        <v>5241</v>
      </c>
      <c r="AH2864" t="s">
        <v>12583</v>
      </c>
      <c r="AI2864" t="s">
        <v>89</v>
      </c>
      <c r="AK2864" t="s">
        <v>12584</v>
      </c>
      <c r="AL2864" t="s">
        <v>91</v>
      </c>
      <c r="AN2864" s="59" t="s">
        <v>12572</v>
      </c>
      <c r="BA2864" t="s">
        <v>6222</v>
      </c>
      <c r="BB2864" t="s">
        <v>6143</v>
      </c>
      <c r="BY2864" t="s">
        <v>4870</v>
      </c>
      <c r="BZ2864" t="s">
        <v>14505</v>
      </c>
    </row>
    <row r="2865" spans="31:78" x14ac:dyDescent="0.25">
      <c r="AE2865" t="s">
        <v>81</v>
      </c>
      <c r="AF2865" t="s">
        <v>9994</v>
      </c>
      <c r="AG2865" t="s">
        <v>5243</v>
      </c>
      <c r="AH2865" t="s">
        <v>12585</v>
      </c>
      <c r="AI2865" t="s">
        <v>89</v>
      </c>
      <c r="AK2865" t="s">
        <v>12586</v>
      </c>
      <c r="AL2865" t="s">
        <v>91</v>
      </c>
      <c r="AN2865" s="59" t="s">
        <v>12572</v>
      </c>
      <c r="BA2865" t="s">
        <v>6223</v>
      </c>
      <c r="BB2865" t="s">
        <v>71</v>
      </c>
      <c r="BY2865" t="s">
        <v>5712</v>
      </c>
      <c r="BZ2865" t="s">
        <v>14505</v>
      </c>
    </row>
    <row r="2866" spans="31:78" x14ac:dyDescent="0.25">
      <c r="AE2866" t="s">
        <v>81</v>
      </c>
      <c r="AF2866" t="s">
        <v>9985</v>
      </c>
      <c r="AG2866" t="s">
        <v>5240</v>
      </c>
      <c r="AH2866" t="s">
        <v>12587</v>
      </c>
      <c r="AI2866" t="s">
        <v>89</v>
      </c>
      <c r="AK2866" t="s">
        <v>12588</v>
      </c>
      <c r="AL2866" t="s">
        <v>91</v>
      </c>
      <c r="AN2866" s="59" t="s">
        <v>12572</v>
      </c>
      <c r="BA2866" t="s">
        <v>6224</v>
      </c>
      <c r="BB2866" t="s">
        <v>71</v>
      </c>
      <c r="BY2866" t="s">
        <v>4884</v>
      </c>
      <c r="BZ2866" t="s">
        <v>14505</v>
      </c>
    </row>
    <row r="2867" spans="31:78" x14ac:dyDescent="0.25">
      <c r="AE2867" t="s">
        <v>81</v>
      </c>
      <c r="AF2867" t="s">
        <v>10002</v>
      </c>
      <c r="AG2867" t="s">
        <v>5171</v>
      </c>
      <c r="AH2867" t="s">
        <v>12589</v>
      </c>
      <c r="AI2867" t="s">
        <v>89</v>
      </c>
      <c r="AK2867" t="s">
        <v>12590</v>
      </c>
      <c r="AL2867" t="s">
        <v>91</v>
      </c>
      <c r="AN2867" s="59" t="s">
        <v>12572</v>
      </c>
      <c r="BA2867" t="s">
        <v>6225</v>
      </c>
      <c r="BB2867" t="s">
        <v>71</v>
      </c>
      <c r="BY2867" t="s">
        <v>3578</v>
      </c>
      <c r="BZ2867" t="s">
        <v>14505</v>
      </c>
    </row>
    <row r="2868" spans="31:78" x14ac:dyDescent="0.25">
      <c r="AE2868" t="s">
        <v>81</v>
      </c>
      <c r="AF2868" t="s">
        <v>9995</v>
      </c>
      <c r="AG2868" t="s">
        <v>5206</v>
      </c>
      <c r="AH2868" t="s">
        <v>12591</v>
      </c>
      <c r="AI2868" t="s">
        <v>89</v>
      </c>
      <c r="AK2868" t="s">
        <v>12592</v>
      </c>
      <c r="AL2868" t="s">
        <v>91</v>
      </c>
      <c r="AN2868" s="59" t="s">
        <v>12572</v>
      </c>
      <c r="BA2868" t="s">
        <v>6226</v>
      </c>
      <c r="BB2868" t="s">
        <v>71</v>
      </c>
      <c r="BY2868" t="s">
        <v>4949</v>
      </c>
      <c r="BZ2868" t="s">
        <v>14505</v>
      </c>
    </row>
    <row r="2869" spans="31:78" x14ac:dyDescent="0.25">
      <c r="AE2869" t="s">
        <v>81</v>
      </c>
      <c r="AF2869" t="s">
        <v>81</v>
      </c>
      <c r="AG2869" t="s">
        <v>81</v>
      </c>
      <c r="AH2869" t="s">
        <v>81</v>
      </c>
      <c r="AI2869" t="s">
        <v>89</v>
      </c>
      <c r="AK2869" t="s">
        <v>81</v>
      </c>
      <c r="AL2869" t="s">
        <v>91</v>
      </c>
      <c r="AN2869" s="59" t="s">
        <v>12572</v>
      </c>
      <c r="BA2869" t="s">
        <v>6227</v>
      </c>
      <c r="BB2869" t="s">
        <v>71</v>
      </c>
      <c r="BY2869" t="s">
        <v>4284</v>
      </c>
      <c r="BZ2869" t="s">
        <v>14505</v>
      </c>
    </row>
    <row r="2870" spans="31:78" x14ac:dyDescent="0.25">
      <c r="AE2870" t="s">
        <v>81</v>
      </c>
      <c r="AF2870" t="s">
        <v>154</v>
      </c>
      <c r="AG2870" t="s">
        <v>155</v>
      </c>
      <c r="AH2870" t="s">
        <v>81</v>
      </c>
      <c r="AI2870" t="s">
        <v>89</v>
      </c>
      <c r="AK2870" t="s">
        <v>81</v>
      </c>
      <c r="AL2870" t="s">
        <v>91</v>
      </c>
      <c r="AN2870" s="59" t="s">
        <v>12572</v>
      </c>
      <c r="BA2870" t="s">
        <v>6228</v>
      </c>
      <c r="BB2870" t="s">
        <v>71</v>
      </c>
      <c r="BY2870" t="s">
        <v>8597</v>
      </c>
      <c r="BZ2870" t="s">
        <v>14505</v>
      </c>
    </row>
    <row r="2871" spans="31:78" x14ac:dyDescent="0.25">
      <c r="AE2871" t="s">
        <v>8813</v>
      </c>
      <c r="AF2871" t="s">
        <v>86</v>
      </c>
      <c r="AG2871" t="s">
        <v>87</v>
      </c>
      <c r="AH2871" t="s">
        <v>8814</v>
      </c>
      <c r="AI2871" t="s">
        <v>89</v>
      </c>
      <c r="AK2871" t="s">
        <v>8815</v>
      </c>
      <c r="AL2871" t="s">
        <v>91</v>
      </c>
      <c r="AN2871" s="59" t="s">
        <v>12593</v>
      </c>
      <c r="BA2871" t="s">
        <v>6229</v>
      </c>
      <c r="BB2871" t="s">
        <v>71</v>
      </c>
      <c r="BY2871" t="s">
        <v>2692</v>
      </c>
      <c r="BZ2871" t="s">
        <v>14506</v>
      </c>
    </row>
    <row r="2872" spans="31:78" x14ac:dyDescent="0.25">
      <c r="AE2872" t="s">
        <v>81</v>
      </c>
      <c r="AF2872" t="s">
        <v>92</v>
      </c>
      <c r="AG2872" t="s">
        <v>93</v>
      </c>
      <c r="AH2872" t="s">
        <v>12594</v>
      </c>
      <c r="AI2872" t="s">
        <v>89</v>
      </c>
      <c r="AK2872" t="s">
        <v>12595</v>
      </c>
      <c r="AL2872" t="s">
        <v>91</v>
      </c>
      <c r="AN2872" s="59" t="s">
        <v>12593</v>
      </c>
      <c r="BA2872" t="s">
        <v>6230</v>
      </c>
      <c r="BB2872" t="s">
        <v>71</v>
      </c>
      <c r="BY2872" t="s">
        <v>4788</v>
      </c>
      <c r="BZ2872" t="s">
        <v>14505</v>
      </c>
    </row>
    <row r="2873" spans="31:78" x14ac:dyDescent="0.25">
      <c r="AE2873" t="s">
        <v>81</v>
      </c>
      <c r="AF2873" t="s">
        <v>96</v>
      </c>
      <c r="AG2873" t="s">
        <v>97</v>
      </c>
      <c r="AH2873" t="s">
        <v>12596</v>
      </c>
      <c r="AI2873" t="s">
        <v>89</v>
      </c>
      <c r="AK2873" t="s">
        <v>12597</v>
      </c>
      <c r="AL2873" t="s">
        <v>91</v>
      </c>
      <c r="AN2873" s="59" t="s">
        <v>12593</v>
      </c>
      <c r="BA2873" t="s">
        <v>6231</v>
      </c>
      <c r="BB2873" t="s">
        <v>71</v>
      </c>
      <c r="BY2873" t="s">
        <v>4109</v>
      </c>
      <c r="BZ2873" t="s">
        <v>14505</v>
      </c>
    </row>
    <row r="2874" spans="31:78" x14ac:dyDescent="0.25">
      <c r="AE2874" t="s">
        <v>81</v>
      </c>
      <c r="AF2874" t="s">
        <v>100</v>
      </c>
      <c r="AG2874" t="s">
        <v>101</v>
      </c>
      <c r="AH2874" t="s">
        <v>12598</v>
      </c>
      <c r="AI2874" t="s">
        <v>89</v>
      </c>
      <c r="AK2874" t="s">
        <v>12599</v>
      </c>
      <c r="AL2874" t="s">
        <v>91</v>
      </c>
      <c r="AN2874" s="59" t="s">
        <v>12593</v>
      </c>
      <c r="BA2874" t="s">
        <v>6232</v>
      </c>
      <c r="BB2874" t="s">
        <v>71</v>
      </c>
      <c r="BY2874" t="s">
        <v>4106</v>
      </c>
      <c r="BZ2874" t="s">
        <v>14505</v>
      </c>
    </row>
    <row r="2875" spans="31:78" x14ac:dyDescent="0.25">
      <c r="AE2875" t="s">
        <v>81</v>
      </c>
      <c r="AF2875" t="s">
        <v>104</v>
      </c>
      <c r="AG2875" t="s">
        <v>105</v>
      </c>
      <c r="AH2875" t="s">
        <v>12600</v>
      </c>
      <c r="AI2875" t="s">
        <v>89</v>
      </c>
      <c r="AK2875" t="s">
        <v>12601</v>
      </c>
      <c r="AL2875" t="s">
        <v>91</v>
      </c>
      <c r="AN2875" s="59" t="s">
        <v>12593</v>
      </c>
      <c r="BA2875" t="s">
        <v>6233</v>
      </c>
      <c r="BB2875" t="s">
        <v>71</v>
      </c>
      <c r="BY2875" t="s">
        <v>4108</v>
      </c>
      <c r="BZ2875" t="s">
        <v>14505</v>
      </c>
    </row>
    <row r="2876" spans="31:78" x14ac:dyDescent="0.25">
      <c r="AE2876" t="s">
        <v>81</v>
      </c>
      <c r="AF2876" t="s">
        <v>108</v>
      </c>
      <c r="AG2876" t="s">
        <v>109</v>
      </c>
      <c r="AH2876" t="s">
        <v>12602</v>
      </c>
      <c r="AI2876" t="s">
        <v>89</v>
      </c>
      <c r="AK2876" t="s">
        <v>12603</v>
      </c>
      <c r="AL2876" t="s">
        <v>91</v>
      </c>
      <c r="AN2876" s="59" t="s">
        <v>12593</v>
      </c>
      <c r="BA2876" t="s">
        <v>6234</v>
      </c>
      <c r="BB2876" t="s">
        <v>71</v>
      </c>
      <c r="BY2876" t="s">
        <v>4864</v>
      </c>
      <c r="BZ2876" t="s">
        <v>14505</v>
      </c>
    </row>
    <row r="2877" spans="31:78" x14ac:dyDescent="0.25">
      <c r="AE2877" t="s">
        <v>81</v>
      </c>
      <c r="AF2877" t="s">
        <v>9977</v>
      </c>
      <c r="AG2877" t="s">
        <v>5244</v>
      </c>
      <c r="AH2877" t="s">
        <v>12604</v>
      </c>
      <c r="AI2877" t="s">
        <v>89</v>
      </c>
      <c r="AK2877" t="s">
        <v>12605</v>
      </c>
      <c r="AL2877" t="s">
        <v>91</v>
      </c>
      <c r="AN2877" s="59" t="s">
        <v>12593</v>
      </c>
      <c r="BA2877" t="s">
        <v>6235</v>
      </c>
      <c r="BB2877" t="s">
        <v>71</v>
      </c>
      <c r="BY2877" t="s">
        <v>4280</v>
      </c>
      <c r="BZ2877" t="s">
        <v>14505</v>
      </c>
    </row>
    <row r="2878" spans="31:78" x14ac:dyDescent="0.25">
      <c r="AE2878" t="s">
        <v>81</v>
      </c>
      <c r="AF2878" t="s">
        <v>12606</v>
      </c>
      <c r="AG2878" t="s">
        <v>12607</v>
      </c>
      <c r="AH2878" t="s">
        <v>12608</v>
      </c>
      <c r="AI2878" t="s">
        <v>89</v>
      </c>
      <c r="AK2878" t="s">
        <v>12609</v>
      </c>
      <c r="AL2878" t="s">
        <v>91</v>
      </c>
      <c r="AN2878" s="59" t="s">
        <v>12593</v>
      </c>
      <c r="BA2878" t="s">
        <v>6236</v>
      </c>
      <c r="BB2878" t="s">
        <v>71</v>
      </c>
      <c r="BY2878" t="s">
        <v>4605</v>
      </c>
      <c r="BZ2878" t="s">
        <v>14505</v>
      </c>
    </row>
    <row r="2879" spans="31:78" x14ac:dyDescent="0.25">
      <c r="AE2879" t="s">
        <v>81</v>
      </c>
      <c r="AF2879" t="s">
        <v>9999</v>
      </c>
      <c r="AG2879" t="s">
        <v>5245</v>
      </c>
      <c r="AH2879" t="s">
        <v>12610</v>
      </c>
      <c r="AI2879" t="s">
        <v>89</v>
      </c>
      <c r="AK2879" t="s">
        <v>12611</v>
      </c>
      <c r="AL2879" t="s">
        <v>91</v>
      </c>
      <c r="AN2879" s="59" t="s">
        <v>12593</v>
      </c>
      <c r="BA2879" t="s">
        <v>6237</v>
      </c>
      <c r="BB2879" t="s">
        <v>71</v>
      </c>
      <c r="BY2879" t="s">
        <v>4097</v>
      </c>
      <c r="BZ2879" t="s">
        <v>14505</v>
      </c>
    </row>
    <row r="2880" spans="31:78" x14ac:dyDescent="0.25">
      <c r="AE2880" t="s">
        <v>81</v>
      </c>
      <c r="AF2880" t="s">
        <v>10004</v>
      </c>
      <c r="AG2880" t="s">
        <v>5242</v>
      </c>
      <c r="AH2880" t="s">
        <v>12612</v>
      </c>
      <c r="AI2880" t="s">
        <v>89</v>
      </c>
      <c r="AK2880" t="s">
        <v>12613</v>
      </c>
      <c r="AL2880" t="s">
        <v>91</v>
      </c>
      <c r="AN2880" s="59" t="s">
        <v>12593</v>
      </c>
      <c r="BA2880" t="s">
        <v>6238</v>
      </c>
      <c r="BB2880" t="s">
        <v>71</v>
      </c>
      <c r="BY2880" t="s">
        <v>4104</v>
      </c>
      <c r="BZ2880" t="s">
        <v>14505</v>
      </c>
    </row>
    <row r="2881" spans="31:78" x14ac:dyDescent="0.25">
      <c r="AE2881" t="s">
        <v>81</v>
      </c>
      <c r="AF2881" t="s">
        <v>9978</v>
      </c>
      <c r="AG2881" t="s">
        <v>5172</v>
      </c>
      <c r="AH2881" t="s">
        <v>12614</v>
      </c>
      <c r="AI2881" t="s">
        <v>89</v>
      </c>
      <c r="AK2881" t="s">
        <v>12615</v>
      </c>
      <c r="AL2881" t="s">
        <v>91</v>
      </c>
      <c r="AN2881" s="59" t="s">
        <v>12593</v>
      </c>
      <c r="BA2881" t="s">
        <v>72</v>
      </c>
      <c r="BB2881" t="s">
        <v>71</v>
      </c>
      <c r="BY2881" t="s">
        <v>4099</v>
      </c>
      <c r="BZ2881" t="s">
        <v>14505</v>
      </c>
    </row>
    <row r="2882" spans="31:78" x14ac:dyDescent="0.25">
      <c r="AE2882" t="s">
        <v>81</v>
      </c>
      <c r="AF2882" t="s">
        <v>9982</v>
      </c>
      <c r="AG2882" t="s">
        <v>5217</v>
      </c>
      <c r="AH2882" t="s">
        <v>12616</v>
      </c>
      <c r="AI2882" t="s">
        <v>89</v>
      </c>
      <c r="AK2882" t="s">
        <v>12617</v>
      </c>
      <c r="AL2882" t="s">
        <v>91</v>
      </c>
      <c r="AN2882" s="59" t="s">
        <v>12593</v>
      </c>
      <c r="BA2882">
        <v>35327</v>
      </c>
      <c r="BB2882" t="s">
        <v>71</v>
      </c>
      <c r="BY2882" t="s">
        <v>4850</v>
      </c>
      <c r="BZ2882" t="s">
        <v>14505</v>
      </c>
    </row>
    <row r="2883" spans="31:78" x14ac:dyDescent="0.25">
      <c r="AE2883" t="s">
        <v>81</v>
      </c>
      <c r="AF2883" t="s">
        <v>81</v>
      </c>
      <c r="AG2883" t="s">
        <v>81</v>
      </c>
      <c r="AH2883" t="s">
        <v>81</v>
      </c>
      <c r="AI2883" t="s">
        <v>89</v>
      </c>
      <c r="AK2883" t="s">
        <v>81</v>
      </c>
      <c r="AL2883" t="s">
        <v>91</v>
      </c>
      <c r="AN2883" s="59" t="s">
        <v>12593</v>
      </c>
      <c r="BA2883" t="s">
        <v>6239</v>
      </c>
      <c r="BB2883" t="s">
        <v>71</v>
      </c>
      <c r="BY2883" t="s">
        <v>2640</v>
      </c>
      <c r="BZ2883" t="s">
        <v>14505</v>
      </c>
    </row>
    <row r="2884" spans="31:78" x14ac:dyDescent="0.25">
      <c r="AE2884" t="s">
        <v>81</v>
      </c>
      <c r="AF2884" t="s">
        <v>81</v>
      </c>
      <c r="AG2884" t="s">
        <v>81</v>
      </c>
      <c r="AH2884" t="s">
        <v>81</v>
      </c>
      <c r="AI2884" t="s">
        <v>89</v>
      </c>
      <c r="AK2884" t="s">
        <v>81</v>
      </c>
      <c r="AL2884" t="s">
        <v>91</v>
      </c>
      <c r="AN2884" s="59" t="s">
        <v>12593</v>
      </c>
      <c r="BA2884" t="s">
        <v>6240</v>
      </c>
      <c r="BB2884" t="s">
        <v>71</v>
      </c>
      <c r="BY2884" t="s">
        <v>4859</v>
      </c>
      <c r="BZ2884" t="s">
        <v>14505</v>
      </c>
    </row>
    <row r="2885" spans="31:78" x14ac:dyDescent="0.25">
      <c r="AE2885" t="s">
        <v>81</v>
      </c>
      <c r="AF2885" t="s">
        <v>81</v>
      </c>
      <c r="AG2885" t="s">
        <v>81</v>
      </c>
      <c r="AH2885" t="s">
        <v>81</v>
      </c>
      <c r="AI2885" t="s">
        <v>89</v>
      </c>
      <c r="AK2885" t="s">
        <v>81</v>
      </c>
      <c r="AL2885" t="s">
        <v>91</v>
      </c>
      <c r="AN2885" s="59" t="s">
        <v>12593</v>
      </c>
      <c r="BA2885" t="s">
        <v>6241</v>
      </c>
      <c r="BB2885" t="s">
        <v>71</v>
      </c>
      <c r="BY2885" t="s">
        <v>4118</v>
      </c>
      <c r="BZ2885" t="s">
        <v>14505</v>
      </c>
    </row>
    <row r="2886" spans="31:78" x14ac:dyDescent="0.25">
      <c r="AE2886" t="s">
        <v>81</v>
      </c>
      <c r="AF2886" t="s">
        <v>81</v>
      </c>
      <c r="AG2886" t="s">
        <v>81</v>
      </c>
      <c r="AH2886" t="s">
        <v>81</v>
      </c>
      <c r="AI2886" t="s">
        <v>89</v>
      </c>
      <c r="AK2886" t="s">
        <v>81</v>
      </c>
      <c r="AL2886" t="s">
        <v>91</v>
      </c>
      <c r="AN2886" s="59" t="s">
        <v>12593</v>
      </c>
      <c r="BA2886" t="s">
        <v>6242</v>
      </c>
      <c r="BB2886" t="s">
        <v>71</v>
      </c>
      <c r="BY2886" t="s">
        <v>4124</v>
      </c>
      <c r="BZ2886" t="s">
        <v>14505</v>
      </c>
    </row>
    <row r="2887" spans="31:78" x14ac:dyDescent="0.25">
      <c r="AE2887" t="s">
        <v>81</v>
      </c>
      <c r="AF2887" t="s">
        <v>154</v>
      </c>
      <c r="AG2887" t="s">
        <v>155</v>
      </c>
      <c r="AH2887" t="s">
        <v>81</v>
      </c>
      <c r="AI2887" t="s">
        <v>89</v>
      </c>
      <c r="AK2887" t="s">
        <v>81</v>
      </c>
      <c r="AL2887" t="s">
        <v>91</v>
      </c>
      <c r="AN2887" s="59" t="s">
        <v>12593</v>
      </c>
      <c r="BA2887" t="s">
        <v>6243</v>
      </c>
      <c r="BB2887" t="s">
        <v>71</v>
      </c>
      <c r="BY2887" t="s">
        <v>4117</v>
      </c>
      <c r="BZ2887" t="s">
        <v>14505</v>
      </c>
    </row>
    <row r="2888" spans="31:78" x14ac:dyDescent="0.25">
      <c r="AE2888" t="s">
        <v>12618</v>
      </c>
      <c r="AF2888" t="s">
        <v>81</v>
      </c>
      <c r="AG2888" t="s">
        <v>81</v>
      </c>
      <c r="AH2888" t="s">
        <v>81</v>
      </c>
      <c r="AI2888" t="s">
        <v>89</v>
      </c>
      <c r="AK2888" t="s">
        <v>81</v>
      </c>
      <c r="AL2888" t="s">
        <v>91</v>
      </c>
      <c r="AN2888" s="59" t="s">
        <v>12593</v>
      </c>
      <c r="BA2888" t="s">
        <v>6244</v>
      </c>
      <c r="BB2888" t="s">
        <v>71</v>
      </c>
      <c r="BY2888" t="s">
        <v>4138</v>
      </c>
      <c r="BZ2888" t="s">
        <v>14505</v>
      </c>
    </row>
    <row r="2889" spans="31:78" x14ac:dyDescent="0.25">
      <c r="AN2889" s="59" t="s">
        <v>81</v>
      </c>
      <c r="BA2889" t="s">
        <v>6245</v>
      </c>
      <c r="BB2889" t="s">
        <v>71</v>
      </c>
      <c r="BY2889" t="s">
        <v>4534</v>
      </c>
      <c r="BZ2889" t="s">
        <v>14505</v>
      </c>
    </row>
    <row r="2890" spans="31:78" x14ac:dyDescent="0.25">
      <c r="AE2890" t="s">
        <v>2395</v>
      </c>
      <c r="AF2890" t="s">
        <v>86</v>
      </c>
      <c r="AG2890" t="s">
        <v>87</v>
      </c>
      <c r="AH2890" t="s">
        <v>12619</v>
      </c>
      <c r="AI2890" t="s">
        <v>845</v>
      </c>
      <c r="AK2890" t="s">
        <v>12620</v>
      </c>
      <c r="AL2890" t="s">
        <v>9640</v>
      </c>
      <c r="AN2890" s="59" t="s">
        <v>12621</v>
      </c>
      <c r="BA2890" t="s">
        <v>6246</v>
      </c>
      <c r="BB2890" t="s">
        <v>71</v>
      </c>
      <c r="BY2890" t="s">
        <v>4110</v>
      </c>
      <c r="BZ2890" t="s">
        <v>14505</v>
      </c>
    </row>
    <row r="2891" spans="31:78" x14ac:dyDescent="0.25">
      <c r="AE2891" t="s">
        <v>81</v>
      </c>
      <c r="AF2891" t="s">
        <v>92</v>
      </c>
      <c r="AG2891" t="s">
        <v>93</v>
      </c>
      <c r="AH2891" t="s">
        <v>81</v>
      </c>
      <c r="AI2891" t="s">
        <v>845</v>
      </c>
      <c r="AK2891" t="s">
        <v>81</v>
      </c>
      <c r="AL2891" t="s">
        <v>9640</v>
      </c>
      <c r="AN2891" s="59" t="s">
        <v>81</v>
      </c>
      <c r="BA2891" t="s">
        <v>6247</v>
      </c>
      <c r="BB2891" t="s">
        <v>71</v>
      </c>
      <c r="BY2891" t="s">
        <v>4111</v>
      </c>
      <c r="BZ2891" t="s">
        <v>14505</v>
      </c>
    </row>
    <row r="2892" spans="31:78" x14ac:dyDescent="0.25">
      <c r="AE2892" t="s">
        <v>81</v>
      </c>
      <c r="AF2892" t="s">
        <v>96</v>
      </c>
      <c r="AG2892" t="s">
        <v>97</v>
      </c>
      <c r="AH2892" t="s">
        <v>81</v>
      </c>
      <c r="AI2892" t="s">
        <v>845</v>
      </c>
      <c r="AK2892" t="s">
        <v>81</v>
      </c>
      <c r="AL2892" t="s">
        <v>9640</v>
      </c>
      <c r="AN2892" s="59" t="s">
        <v>81</v>
      </c>
      <c r="BA2892" t="s">
        <v>6248</v>
      </c>
      <c r="BB2892" t="s">
        <v>71</v>
      </c>
      <c r="BY2892" t="s">
        <v>4101</v>
      </c>
      <c r="BZ2892" t="s">
        <v>14505</v>
      </c>
    </row>
    <row r="2893" spans="31:78" x14ac:dyDescent="0.25">
      <c r="AE2893" t="s">
        <v>81</v>
      </c>
      <c r="AF2893" t="s">
        <v>100</v>
      </c>
      <c r="AG2893" t="s">
        <v>101</v>
      </c>
      <c r="AH2893" t="s">
        <v>81</v>
      </c>
      <c r="AI2893" t="s">
        <v>845</v>
      </c>
      <c r="AK2893" t="s">
        <v>81</v>
      </c>
      <c r="AL2893" t="s">
        <v>9640</v>
      </c>
      <c r="AN2893" s="59" t="s">
        <v>81</v>
      </c>
      <c r="BA2893" t="s">
        <v>6249</v>
      </c>
      <c r="BB2893" t="s">
        <v>71</v>
      </c>
      <c r="BY2893" t="s">
        <v>4122</v>
      </c>
      <c r="BZ2893" t="s">
        <v>14505</v>
      </c>
    </row>
    <row r="2894" spans="31:78" x14ac:dyDescent="0.25">
      <c r="AE2894" t="s">
        <v>81</v>
      </c>
      <c r="AF2894" t="s">
        <v>104</v>
      </c>
      <c r="AG2894" t="s">
        <v>105</v>
      </c>
      <c r="AH2894" t="s">
        <v>81</v>
      </c>
      <c r="AI2894" t="s">
        <v>845</v>
      </c>
      <c r="AK2894" t="s">
        <v>81</v>
      </c>
      <c r="AL2894" t="s">
        <v>9640</v>
      </c>
      <c r="AN2894" s="59" t="s">
        <v>81</v>
      </c>
      <c r="BA2894" t="s">
        <v>6250</v>
      </c>
      <c r="BB2894" t="s">
        <v>71</v>
      </c>
      <c r="BY2894" t="s">
        <v>4120</v>
      </c>
      <c r="BZ2894" t="s">
        <v>14505</v>
      </c>
    </row>
    <row r="2895" spans="31:78" x14ac:dyDescent="0.25">
      <c r="AE2895" t="s">
        <v>81</v>
      </c>
      <c r="AF2895" t="s">
        <v>108</v>
      </c>
      <c r="AG2895" t="s">
        <v>109</v>
      </c>
      <c r="AH2895" t="s">
        <v>81</v>
      </c>
      <c r="AI2895" t="s">
        <v>845</v>
      </c>
      <c r="AK2895" t="s">
        <v>81</v>
      </c>
      <c r="AL2895" t="s">
        <v>9640</v>
      </c>
      <c r="AN2895" s="59" t="s">
        <v>81</v>
      </c>
      <c r="BA2895" t="s">
        <v>6251</v>
      </c>
      <c r="BB2895" t="s">
        <v>71</v>
      </c>
      <c r="BY2895" t="s">
        <v>4102</v>
      </c>
      <c r="BZ2895" t="s">
        <v>14505</v>
      </c>
    </row>
    <row r="2896" spans="31:78" x14ac:dyDescent="0.25">
      <c r="AE2896" t="s">
        <v>81</v>
      </c>
      <c r="AF2896" t="s">
        <v>12622</v>
      </c>
      <c r="AG2896" t="s">
        <v>841</v>
      </c>
      <c r="AH2896" t="s">
        <v>81</v>
      </c>
      <c r="AI2896" t="s">
        <v>845</v>
      </c>
      <c r="AK2896" t="s">
        <v>81</v>
      </c>
      <c r="AL2896" t="s">
        <v>9640</v>
      </c>
      <c r="AN2896" s="59" t="s">
        <v>81</v>
      </c>
      <c r="BA2896" t="s">
        <v>6252</v>
      </c>
      <c r="BB2896" t="s">
        <v>71</v>
      </c>
      <c r="BY2896" t="s">
        <v>4116</v>
      </c>
      <c r="BZ2896" t="s">
        <v>14505</v>
      </c>
    </row>
    <row r="2897" spans="31:78" x14ac:dyDescent="0.25">
      <c r="AE2897" t="s">
        <v>81</v>
      </c>
      <c r="AF2897" t="s">
        <v>12622</v>
      </c>
      <c r="AG2897" t="s">
        <v>841</v>
      </c>
      <c r="AH2897" t="s">
        <v>81</v>
      </c>
      <c r="AI2897" t="s">
        <v>845</v>
      </c>
      <c r="AK2897" t="s">
        <v>81</v>
      </c>
      <c r="AL2897" t="s">
        <v>9640</v>
      </c>
      <c r="AN2897" s="59" t="s">
        <v>81</v>
      </c>
      <c r="BA2897" t="s">
        <v>6253</v>
      </c>
      <c r="BB2897" t="s">
        <v>71</v>
      </c>
      <c r="BY2897" t="s">
        <v>5710</v>
      </c>
      <c r="BZ2897" t="s">
        <v>14505</v>
      </c>
    </row>
    <row r="2898" spans="31:78" x14ac:dyDescent="0.25">
      <c r="AE2898" t="s">
        <v>81</v>
      </c>
      <c r="AF2898" t="s">
        <v>12622</v>
      </c>
      <c r="AG2898" t="s">
        <v>841</v>
      </c>
      <c r="AH2898" t="s">
        <v>81</v>
      </c>
      <c r="AI2898" t="s">
        <v>845</v>
      </c>
      <c r="AK2898" t="s">
        <v>81</v>
      </c>
      <c r="AL2898" t="s">
        <v>9640</v>
      </c>
      <c r="AN2898" s="59" t="s">
        <v>81</v>
      </c>
      <c r="BA2898" t="s">
        <v>6254</v>
      </c>
      <c r="BB2898" t="s">
        <v>71</v>
      </c>
      <c r="BY2898" t="s">
        <v>4095</v>
      </c>
      <c r="BZ2898" t="s">
        <v>14505</v>
      </c>
    </row>
    <row r="2899" spans="31:78" x14ac:dyDescent="0.25">
      <c r="AE2899" t="s">
        <v>81</v>
      </c>
      <c r="AF2899" t="s">
        <v>81</v>
      </c>
      <c r="AG2899" t="s">
        <v>81</v>
      </c>
      <c r="AH2899" t="s">
        <v>81</v>
      </c>
      <c r="AI2899" t="s">
        <v>845</v>
      </c>
      <c r="AK2899" t="s">
        <v>81</v>
      </c>
      <c r="AL2899" t="s">
        <v>9640</v>
      </c>
      <c r="AN2899" s="59" t="s">
        <v>81</v>
      </c>
      <c r="BA2899" t="s">
        <v>6255</v>
      </c>
      <c r="BB2899" t="s">
        <v>71</v>
      </c>
      <c r="BY2899" t="s">
        <v>4143</v>
      </c>
      <c r="BZ2899" t="s">
        <v>14505</v>
      </c>
    </row>
    <row r="2900" spans="31:78" x14ac:dyDescent="0.25">
      <c r="AE2900" t="s">
        <v>81</v>
      </c>
      <c r="AF2900" t="s">
        <v>81</v>
      </c>
      <c r="AG2900" t="s">
        <v>81</v>
      </c>
      <c r="AH2900" t="s">
        <v>81</v>
      </c>
      <c r="AI2900" t="s">
        <v>845</v>
      </c>
      <c r="AK2900" t="s">
        <v>81</v>
      </c>
      <c r="AL2900" t="s">
        <v>9640</v>
      </c>
      <c r="AN2900" s="59" t="s">
        <v>81</v>
      </c>
      <c r="BA2900" t="s">
        <v>6256</v>
      </c>
      <c r="BB2900" t="s">
        <v>71</v>
      </c>
      <c r="BY2900" t="s">
        <v>4943</v>
      </c>
      <c r="BZ2900" t="s">
        <v>14505</v>
      </c>
    </row>
    <row r="2901" spans="31:78" x14ac:dyDescent="0.25">
      <c r="AE2901" t="s">
        <v>81</v>
      </c>
      <c r="AF2901" t="s">
        <v>81</v>
      </c>
      <c r="AG2901" t="s">
        <v>81</v>
      </c>
      <c r="AH2901" t="s">
        <v>81</v>
      </c>
      <c r="AI2901" t="s">
        <v>845</v>
      </c>
      <c r="AK2901" t="s">
        <v>81</v>
      </c>
      <c r="AL2901" t="s">
        <v>9640</v>
      </c>
      <c r="AN2901" s="59" t="s">
        <v>81</v>
      </c>
      <c r="BA2901" t="s">
        <v>6257</v>
      </c>
      <c r="BB2901" t="s">
        <v>71</v>
      </c>
      <c r="BY2901" t="s">
        <v>4094</v>
      </c>
      <c r="BZ2901" t="s">
        <v>14505</v>
      </c>
    </row>
    <row r="2902" spans="31:78" x14ac:dyDescent="0.25">
      <c r="AE2902" t="s">
        <v>81</v>
      </c>
      <c r="AF2902" t="s">
        <v>81</v>
      </c>
      <c r="AG2902" t="s">
        <v>81</v>
      </c>
      <c r="AH2902" t="s">
        <v>81</v>
      </c>
      <c r="AI2902" t="s">
        <v>845</v>
      </c>
      <c r="AK2902" t="s">
        <v>81</v>
      </c>
      <c r="AL2902" t="s">
        <v>9640</v>
      </c>
      <c r="AN2902" s="59" t="s">
        <v>81</v>
      </c>
      <c r="BA2902" t="s">
        <v>6258</v>
      </c>
      <c r="BB2902" t="s">
        <v>71</v>
      </c>
      <c r="BY2902" t="s">
        <v>3538</v>
      </c>
      <c r="BZ2902" t="s">
        <v>14505</v>
      </c>
    </row>
    <row r="2903" spans="31:78" x14ac:dyDescent="0.25">
      <c r="AE2903" t="s">
        <v>81</v>
      </c>
      <c r="AF2903" t="s">
        <v>81</v>
      </c>
      <c r="AG2903" t="s">
        <v>81</v>
      </c>
      <c r="AH2903" t="s">
        <v>81</v>
      </c>
      <c r="AI2903" t="s">
        <v>845</v>
      </c>
      <c r="AK2903" t="s">
        <v>81</v>
      </c>
      <c r="AL2903" t="s">
        <v>9640</v>
      </c>
      <c r="AN2903" s="59" t="s">
        <v>81</v>
      </c>
      <c r="BA2903" t="s">
        <v>6259</v>
      </c>
      <c r="BB2903" t="s">
        <v>71</v>
      </c>
      <c r="BY2903" t="s">
        <v>2987</v>
      </c>
      <c r="BZ2903" t="s">
        <v>14505</v>
      </c>
    </row>
    <row r="2904" spans="31:78" x14ac:dyDescent="0.25">
      <c r="AE2904" t="s">
        <v>81</v>
      </c>
      <c r="AF2904" t="s">
        <v>154</v>
      </c>
      <c r="AG2904" t="s">
        <v>155</v>
      </c>
      <c r="AH2904" t="s">
        <v>81</v>
      </c>
      <c r="AI2904" t="s">
        <v>845</v>
      </c>
      <c r="AK2904" t="s">
        <v>81</v>
      </c>
      <c r="AL2904" t="s">
        <v>9640</v>
      </c>
      <c r="AN2904" s="59" t="s">
        <v>81</v>
      </c>
      <c r="BA2904" t="s">
        <v>6260</v>
      </c>
      <c r="BB2904" t="s">
        <v>71</v>
      </c>
      <c r="BY2904" t="s">
        <v>2958</v>
      </c>
      <c r="BZ2904" t="s">
        <v>14505</v>
      </c>
    </row>
    <row r="2905" spans="31:78" x14ac:dyDescent="0.25">
      <c r="AE2905" t="s">
        <v>8804</v>
      </c>
      <c r="AF2905" t="s">
        <v>81</v>
      </c>
      <c r="AG2905" t="s">
        <v>81</v>
      </c>
      <c r="AH2905" t="s">
        <v>12623</v>
      </c>
      <c r="AI2905" t="s">
        <v>845</v>
      </c>
      <c r="AK2905" t="s">
        <v>12624</v>
      </c>
      <c r="AL2905" t="s">
        <v>9640</v>
      </c>
      <c r="AN2905" s="59" t="s">
        <v>12625</v>
      </c>
      <c r="BA2905" t="s">
        <v>6261</v>
      </c>
      <c r="BB2905" t="s">
        <v>71</v>
      </c>
      <c r="BY2905" t="s">
        <v>3934</v>
      </c>
      <c r="BZ2905" t="s">
        <v>14505</v>
      </c>
    </row>
    <row r="2906" spans="31:78" x14ac:dyDescent="0.25">
      <c r="AE2906" t="s">
        <v>81</v>
      </c>
      <c r="AF2906" t="s">
        <v>81</v>
      </c>
      <c r="AG2906" t="s">
        <v>81</v>
      </c>
      <c r="AH2906" t="s">
        <v>81</v>
      </c>
      <c r="AI2906" t="s">
        <v>845</v>
      </c>
      <c r="AK2906" t="s">
        <v>81</v>
      </c>
      <c r="AL2906" t="s">
        <v>9640</v>
      </c>
      <c r="AN2906" s="59" t="s">
        <v>81</v>
      </c>
      <c r="BA2906" t="s">
        <v>6262</v>
      </c>
      <c r="BB2906" t="s">
        <v>71</v>
      </c>
      <c r="BY2906" t="s">
        <v>3498</v>
      </c>
      <c r="BZ2906" t="s">
        <v>14505</v>
      </c>
    </row>
    <row r="2907" spans="31:78" x14ac:dyDescent="0.25">
      <c r="AE2907" t="s">
        <v>81</v>
      </c>
      <c r="AF2907" t="s">
        <v>81</v>
      </c>
      <c r="AG2907" t="s">
        <v>81</v>
      </c>
      <c r="AH2907" t="s">
        <v>81</v>
      </c>
      <c r="AI2907" t="s">
        <v>845</v>
      </c>
      <c r="AK2907" t="s">
        <v>81</v>
      </c>
      <c r="AL2907" t="s">
        <v>9640</v>
      </c>
      <c r="AN2907" s="59" t="s">
        <v>81</v>
      </c>
      <c r="BA2907" t="s">
        <v>6263</v>
      </c>
      <c r="BB2907" t="s">
        <v>71</v>
      </c>
      <c r="BY2907" t="s">
        <v>13799</v>
      </c>
      <c r="BZ2907" t="s">
        <v>14505</v>
      </c>
    </row>
    <row r="2908" spans="31:78" x14ac:dyDescent="0.25">
      <c r="AE2908" t="s">
        <v>81</v>
      </c>
      <c r="AF2908" t="s">
        <v>81</v>
      </c>
      <c r="AG2908" t="s">
        <v>81</v>
      </c>
      <c r="AH2908" t="s">
        <v>81</v>
      </c>
      <c r="AI2908" t="s">
        <v>845</v>
      </c>
      <c r="AK2908" t="s">
        <v>81</v>
      </c>
      <c r="AL2908" t="s">
        <v>9640</v>
      </c>
      <c r="AN2908" s="59" t="s">
        <v>81</v>
      </c>
      <c r="BA2908" t="s">
        <v>6264</v>
      </c>
      <c r="BB2908" t="s">
        <v>71</v>
      </c>
      <c r="BY2908" t="s">
        <v>4931</v>
      </c>
      <c r="BZ2908" t="s">
        <v>14505</v>
      </c>
    </row>
    <row r="2909" spans="31:78" x14ac:dyDescent="0.25">
      <c r="AE2909" t="s">
        <v>81</v>
      </c>
      <c r="AF2909" t="s">
        <v>81</v>
      </c>
      <c r="AG2909" t="s">
        <v>81</v>
      </c>
      <c r="AH2909" t="s">
        <v>81</v>
      </c>
      <c r="AI2909" t="s">
        <v>845</v>
      </c>
      <c r="AK2909" t="s">
        <v>81</v>
      </c>
      <c r="AL2909" t="s">
        <v>9640</v>
      </c>
      <c r="AN2909" s="59" t="s">
        <v>81</v>
      </c>
      <c r="BA2909" t="s">
        <v>6265</v>
      </c>
      <c r="BB2909" t="s">
        <v>71</v>
      </c>
      <c r="BY2909" t="s">
        <v>4790</v>
      </c>
      <c r="BZ2909" t="s">
        <v>14505</v>
      </c>
    </row>
    <row r="2910" spans="31:78" x14ac:dyDescent="0.25">
      <c r="AE2910" t="s">
        <v>81</v>
      </c>
      <c r="AF2910" t="s">
        <v>81</v>
      </c>
      <c r="AG2910" t="s">
        <v>81</v>
      </c>
      <c r="AH2910" t="s">
        <v>81</v>
      </c>
      <c r="AI2910" t="s">
        <v>845</v>
      </c>
      <c r="AK2910" t="s">
        <v>81</v>
      </c>
      <c r="AL2910" t="s">
        <v>9640</v>
      </c>
      <c r="AN2910" s="59" t="s">
        <v>81</v>
      </c>
      <c r="BA2910" t="s">
        <v>6266</v>
      </c>
      <c r="BB2910" t="s">
        <v>71</v>
      </c>
      <c r="BY2910" t="s">
        <v>4783</v>
      </c>
      <c r="BZ2910" t="s">
        <v>14505</v>
      </c>
    </row>
    <row r="2911" spans="31:78" x14ac:dyDescent="0.25">
      <c r="AE2911" t="s">
        <v>81</v>
      </c>
      <c r="AF2911" t="s">
        <v>81</v>
      </c>
      <c r="AG2911" t="s">
        <v>81</v>
      </c>
      <c r="AH2911" t="s">
        <v>81</v>
      </c>
      <c r="AI2911" t="s">
        <v>845</v>
      </c>
      <c r="AK2911" t="s">
        <v>81</v>
      </c>
      <c r="AL2911" t="s">
        <v>9640</v>
      </c>
      <c r="AN2911" s="59" t="s">
        <v>81</v>
      </c>
      <c r="BA2911">
        <v>541620</v>
      </c>
      <c r="BB2911" t="s">
        <v>71</v>
      </c>
      <c r="BY2911" t="s">
        <v>3884</v>
      </c>
      <c r="BZ2911" t="s">
        <v>14505</v>
      </c>
    </row>
    <row r="2912" spans="31:78" x14ac:dyDescent="0.25">
      <c r="AE2912" t="s">
        <v>81</v>
      </c>
      <c r="AF2912" t="s">
        <v>81</v>
      </c>
      <c r="AG2912" t="s">
        <v>81</v>
      </c>
      <c r="AH2912" t="s">
        <v>81</v>
      </c>
      <c r="AI2912" t="s">
        <v>845</v>
      </c>
      <c r="AK2912" t="s">
        <v>81</v>
      </c>
      <c r="AL2912" t="s">
        <v>9640</v>
      </c>
      <c r="AN2912" s="59" t="s">
        <v>81</v>
      </c>
      <c r="BA2912">
        <v>541619</v>
      </c>
      <c r="BB2912" t="s">
        <v>71</v>
      </c>
      <c r="BY2912" t="s">
        <v>3643</v>
      </c>
      <c r="BZ2912" t="s">
        <v>14505</v>
      </c>
    </row>
    <row r="2913" spans="31:78" x14ac:dyDescent="0.25">
      <c r="AE2913" t="s">
        <v>81</v>
      </c>
      <c r="AF2913" t="s">
        <v>81</v>
      </c>
      <c r="AG2913" t="s">
        <v>81</v>
      </c>
      <c r="AH2913" t="s">
        <v>81</v>
      </c>
      <c r="AI2913" t="s">
        <v>845</v>
      </c>
      <c r="AK2913" t="s">
        <v>81</v>
      </c>
      <c r="AL2913" t="s">
        <v>9640</v>
      </c>
      <c r="AN2913" s="59" t="s">
        <v>81</v>
      </c>
      <c r="BA2913">
        <v>541618</v>
      </c>
      <c r="BB2913" t="s">
        <v>71</v>
      </c>
      <c r="BY2913" t="s">
        <v>6937</v>
      </c>
      <c r="BZ2913" t="s">
        <v>14505</v>
      </c>
    </row>
    <row r="2914" spans="31:78" x14ac:dyDescent="0.25">
      <c r="AE2914" t="s">
        <v>81</v>
      </c>
      <c r="AF2914" t="s">
        <v>81</v>
      </c>
      <c r="AG2914" t="s">
        <v>81</v>
      </c>
      <c r="AH2914" t="s">
        <v>81</v>
      </c>
      <c r="AI2914" t="s">
        <v>845</v>
      </c>
      <c r="AK2914" t="s">
        <v>81</v>
      </c>
      <c r="AL2914" t="s">
        <v>9640</v>
      </c>
      <c r="AN2914" s="59" t="s">
        <v>81</v>
      </c>
      <c r="BA2914" t="s">
        <v>6267</v>
      </c>
      <c r="BB2914" t="s">
        <v>71</v>
      </c>
      <c r="BY2914" t="s">
        <v>3942</v>
      </c>
      <c r="BZ2914" t="s">
        <v>14505</v>
      </c>
    </row>
    <row r="2915" spans="31:78" x14ac:dyDescent="0.25">
      <c r="AE2915" t="s">
        <v>81</v>
      </c>
      <c r="AF2915" t="s">
        <v>81</v>
      </c>
      <c r="AG2915" t="s">
        <v>81</v>
      </c>
      <c r="AH2915" t="s">
        <v>81</v>
      </c>
      <c r="AI2915" t="s">
        <v>845</v>
      </c>
      <c r="AK2915" t="s">
        <v>81</v>
      </c>
      <c r="AL2915" t="s">
        <v>9640</v>
      </c>
      <c r="AN2915" s="59" t="s">
        <v>81</v>
      </c>
      <c r="BA2915" t="s">
        <v>6268</v>
      </c>
      <c r="BB2915" t="s">
        <v>71</v>
      </c>
      <c r="BY2915" t="s">
        <v>3542</v>
      </c>
      <c r="BZ2915" t="s">
        <v>14505</v>
      </c>
    </row>
    <row r="2916" spans="31:78" x14ac:dyDescent="0.25">
      <c r="AE2916" t="s">
        <v>81</v>
      </c>
      <c r="AF2916" t="s">
        <v>81</v>
      </c>
      <c r="AG2916" t="s">
        <v>81</v>
      </c>
      <c r="AH2916" t="s">
        <v>81</v>
      </c>
      <c r="AI2916" t="s">
        <v>845</v>
      </c>
      <c r="AK2916" t="s">
        <v>81</v>
      </c>
      <c r="AL2916" t="s">
        <v>9640</v>
      </c>
      <c r="AN2916" s="59" t="s">
        <v>81</v>
      </c>
      <c r="BA2916" t="s">
        <v>6269</v>
      </c>
      <c r="BB2916" t="s">
        <v>71</v>
      </c>
      <c r="BY2916" t="s">
        <v>4962</v>
      </c>
      <c r="BZ2916" t="s">
        <v>14505</v>
      </c>
    </row>
    <row r="2917" spans="31:78" x14ac:dyDescent="0.25">
      <c r="AE2917" t="s">
        <v>81</v>
      </c>
      <c r="AF2917" t="s">
        <v>81</v>
      </c>
      <c r="AG2917" t="s">
        <v>81</v>
      </c>
      <c r="AH2917" t="s">
        <v>81</v>
      </c>
      <c r="AI2917" t="s">
        <v>845</v>
      </c>
      <c r="AK2917" t="s">
        <v>81</v>
      </c>
      <c r="AL2917" t="s">
        <v>9640</v>
      </c>
      <c r="AN2917" s="59" t="s">
        <v>81</v>
      </c>
      <c r="BA2917" t="s">
        <v>6270</v>
      </c>
      <c r="BB2917" t="s">
        <v>71</v>
      </c>
      <c r="BY2917" t="s">
        <v>4835</v>
      </c>
      <c r="BZ2917" t="s">
        <v>14505</v>
      </c>
    </row>
    <row r="2918" spans="31:78" x14ac:dyDescent="0.25">
      <c r="AE2918" t="s">
        <v>81</v>
      </c>
      <c r="AF2918" t="s">
        <v>81</v>
      </c>
      <c r="AG2918" t="s">
        <v>81</v>
      </c>
      <c r="AH2918" t="s">
        <v>81</v>
      </c>
      <c r="AI2918" t="s">
        <v>845</v>
      </c>
      <c r="AK2918" t="s">
        <v>81</v>
      </c>
      <c r="AL2918" t="s">
        <v>9640</v>
      </c>
      <c r="AN2918" s="59" t="s">
        <v>81</v>
      </c>
      <c r="BA2918" t="s">
        <v>6271</v>
      </c>
      <c r="BB2918" t="s">
        <v>71</v>
      </c>
      <c r="BY2918" t="s">
        <v>4501</v>
      </c>
      <c r="BZ2918" t="s">
        <v>14505</v>
      </c>
    </row>
    <row r="2919" spans="31:78" x14ac:dyDescent="0.25">
      <c r="AE2919" t="s">
        <v>81</v>
      </c>
      <c r="AF2919" t="s">
        <v>81</v>
      </c>
      <c r="AG2919" t="s">
        <v>81</v>
      </c>
      <c r="AH2919" t="s">
        <v>81</v>
      </c>
      <c r="AI2919" t="s">
        <v>845</v>
      </c>
      <c r="AK2919" t="s">
        <v>81</v>
      </c>
      <c r="AL2919" t="s">
        <v>9640</v>
      </c>
      <c r="AN2919" s="59" t="s">
        <v>81</v>
      </c>
      <c r="BA2919" t="s">
        <v>6272</v>
      </c>
      <c r="BB2919" t="s">
        <v>71</v>
      </c>
      <c r="BY2919" t="s">
        <v>3366</v>
      </c>
      <c r="BZ2919" t="s">
        <v>14505</v>
      </c>
    </row>
    <row r="2920" spans="31:78" x14ac:dyDescent="0.25">
      <c r="AE2920" t="s">
        <v>81</v>
      </c>
      <c r="AF2920" t="s">
        <v>81</v>
      </c>
      <c r="AG2920" t="s">
        <v>81</v>
      </c>
      <c r="AH2920" t="s">
        <v>81</v>
      </c>
      <c r="AI2920" t="s">
        <v>845</v>
      </c>
      <c r="AK2920" t="s">
        <v>81</v>
      </c>
      <c r="AL2920" t="s">
        <v>9640</v>
      </c>
      <c r="AN2920" s="59" t="s">
        <v>81</v>
      </c>
      <c r="BA2920" t="s">
        <v>6273</v>
      </c>
      <c r="BB2920" t="s">
        <v>71</v>
      </c>
      <c r="BY2920" t="s">
        <v>4863</v>
      </c>
      <c r="BZ2920" t="s">
        <v>14505</v>
      </c>
    </row>
    <row r="2921" spans="31:78" x14ac:dyDescent="0.25">
      <c r="AE2921" t="s">
        <v>8807</v>
      </c>
      <c r="AF2921" t="s">
        <v>81</v>
      </c>
      <c r="AG2921" t="s">
        <v>81</v>
      </c>
      <c r="AH2921" t="s">
        <v>12626</v>
      </c>
      <c r="AI2921" t="s">
        <v>845</v>
      </c>
      <c r="AK2921" t="s">
        <v>12627</v>
      </c>
      <c r="AL2921" t="s">
        <v>9640</v>
      </c>
      <c r="AN2921" s="59" t="s">
        <v>12628</v>
      </c>
      <c r="BA2921" t="s">
        <v>6274</v>
      </c>
      <c r="BB2921" t="s">
        <v>71</v>
      </c>
      <c r="BY2921" t="s">
        <v>4564</v>
      </c>
      <c r="BZ2921" t="s">
        <v>14505</v>
      </c>
    </row>
    <row r="2922" spans="31:78" x14ac:dyDescent="0.25">
      <c r="AE2922" t="s">
        <v>81</v>
      </c>
      <c r="AF2922" t="s">
        <v>81</v>
      </c>
      <c r="AG2922" t="s">
        <v>81</v>
      </c>
      <c r="AH2922" t="s">
        <v>81</v>
      </c>
      <c r="AI2922" t="s">
        <v>845</v>
      </c>
      <c r="AK2922" t="s">
        <v>81</v>
      </c>
      <c r="AL2922" t="s">
        <v>9640</v>
      </c>
      <c r="AN2922" s="59" t="s">
        <v>81</v>
      </c>
      <c r="BA2922" t="s">
        <v>6275</v>
      </c>
      <c r="BB2922" t="s">
        <v>71</v>
      </c>
      <c r="BY2922" t="s">
        <v>4865</v>
      </c>
      <c r="BZ2922" t="s">
        <v>14505</v>
      </c>
    </row>
    <row r="2923" spans="31:78" x14ac:dyDescent="0.25">
      <c r="AE2923" t="s">
        <v>81</v>
      </c>
      <c r="AF2923" t="s">
        <v>81</v>
      </c>
      <c r="AG2923" t="s">
        <v>81</v>
      </c>
      <c r="AH2923" t="s">
        <v>81</v>
      </c>
      <c r="AI2923" t="s">
        <v>845</v>
      </c>
      <c r="AK2923" t="s">
        <v>81</v>
      </c>
      <c r="AL2923" t="s">
        <v>9640</v>
      </c>
      <c r="AN2923" s="59" t="s">
        <v>81</v>
      </c>
      <c r="BA2923" t="s">
        <v>6276</v>
      </c>
      <c r="BB2923" t="s">
        <v>71</v>
      </c>
      <c r="BY2923" t="s">
        <v>4557</v>
      </c>
      <c r="BZ2923" t="s">
        <v>14505</v>
      </c>
    </row>
    <row r="2924" spans="31:78" x14ac:dyDescent="0.25">
      <c r="AE2924" t="s">
        <v>81</v>
      </c>
      <c r="AF2924" t="s">
        <v>81</v>
      </c>
      <c r="AG2924" t="s">
        <v>81</v>
      </c>
      <c r="AH2924" t="s">
        <v>81</v>
      </c>
      <c r="AI2924" t="s">
        <v>845</v>
      </c>
      <c r="AK2924" t="s">
        <v>81</v>
      </c>
      <c r="AL2924" t="s">
        <v>9640</v>
      </c>
      <c r="AN2924" s="59" t="s">
        <v>81</v>
      </c>
      <c r="BA2924">
        <v>543135</v>
      </c>
      <c r="BB2924" t="s">
        <v>71</v>
      </c>
      <c r="BY2924" t="s">
        <v>4563</v>
      </c>
      <c r="BZ2924" t="s">
        <v>14505</v>
      </c>
    </row>
    <row r="2925" spans="31:78" x14ac:dyDescent="0.25">
      <c r="AE2925" t="s">
        <v>81</v>
      </c>
      <c r="AF2925" t="s">
        <v>81</v>
      </c>
      <c r="AG2925" t="s">
        <v>81</v>
      </c>
      <c r="AH2925" t="s">
        <v>81</v>
      </c>
      <c r="AI2925" t="s">
        <v>845</v>
      </c>
      <c r="AK2925" t="s">
        <v>81</v>
      </c>
      <c r="AL2925" t="s">
        <v>9640</v>
      </c>
      <c r="AN2925" s="59" t="s">
        <v>81</v>
      </c>
      <c r="BA2925" t="s">
        <v>73</v>
      </c>
      <c r="BB2925" t="s">
        <v>71</v>
      </c>
      <c r="BY2925" t="s">
        <v>4572</v>
      </c>
      <c r="BZ2925" t="s">
        <v>14505</v>
      </c>
    </row>
    <row r="2926" spans="31:78" x14ac:dyDescent="0.25">
      <c r="AE2926" t="s">
        <v>81</v>
      </c>
      <c r="AF2926" t="s">
        <v>81</v>
      </c>
      <c r="AG2926" t="s">
        <v>81</v>
      </c>
      <c r="AH2926" t="s">
        <v>81</v>
      </c>
      <c r="AI2926" t="s">
        <v>845</v>
      </c>
      <c r="AK2926" t="s">
        <v>81</v>
      </c>
      <c r="AL2926" t="s">
        <v>9640</v>
      </c>
      <c r="AN2926" s="59" t="s">
        <v>81</v>
      </c>
      <c r="BA2926">
        <v>543136</v>
      </c>
      <c r="BB2926" t="s">
        <v>71</v>
      </c>
      <c r="BY2926" t="s">
        <v>8427</v>
      </c>
      <c r="BZ2926" t="s">
        <v>14505</v>
      </c>
    </row>
    <row r="2927" spans="31:78" x14ac:dyDescent="0.25">
      <c r="AE2927" t="s">
        <v>81</v>
      </c>
      <c r="AF2927" t="s">
        <v>81</v>
      </c>
      <c r="AG2927" t="s">
        <v>81</v>
      </c>
      <c r="AH2927" t="s">
        <v>81</v>
      </c>
      <c r="AI2927" t="s">
        <v>845</v>
      </c>
      <c r="AK2927" t="s">
        <v>81</v>
      </c>
      <c r="AL2927" t="s">
        <v>9640</v>
      </c>
      <c r="AN2927" s="59" t="s">
        <v>81</v>
      </c>
      <c r="BA2927">
        <v>543134</v>
      </c>
      <c r="BB2927" t="s">
        <v>71</v>
      </c>
      <c r="BY2927" t="s">
        <v>3186</v>
      </c>
      <c r="BZ2927" t="s">
        <v>14505</v>
      </c>
    </row>
    <row r="2928" spans="31:78" x14ac:dyDescent="0.25">
      <c r="AE2928" t="s">
        <v>81</v>
      </c>
      <c r="AF2928" t="s">
        <v>81</v>
      </c>
      <c r="AG2928" t="s">
        <v>81</v>
      </c>
      <c r="AH2928" t="s">
        <v>81</v>
      </c>
      <c r="AI2928" t="s">
        <v>845</v>
      </c>
      <c r="AK2928" t="s">
        <v>81</v>
      </c>
      <c r="AL2928" t="s">
        <v>9640</v>
      </c>
      <c r="AN2928" s="59" t="s">
        <v>81</v>
      </c>
      <c r="BA2928">
        <v>541622</v>
      </c>
      <c r="BB2928" t="s">
        <v>71</v>
      </c>
      <c r="BY2928" t="s">
        <v>4593</v>
      </c>
      <c r="BZ2928" t="s">
        <v>14505</v>
      </c>
    </row>
    <row r="2929" spans="31:78" x14ac:dyDescent="0.25">
      <c r="AE2929" t="s">
        <v>81</v>
      </c>
      <c r="AF2929" t="s">
        <v>81</v>
      </c>
      <c r="AG2929" t="s">
        <v>81</v>
      </c>
      <c r="AH2929" t="s">
        <v>81</v>
      </c>
      <c r="AI2929" t="s">
        <v>845</v>
      </c>
      <c r="AK2929" t="s">
        <v>81</v>
      </c>
      <c r="AL2929" t="s">
        <v>9640</v>
      </c>
      <c r="AN2929" s="59" t="s">
        <v>81</v>
      </c>
      <c r="BA2929">
        <v>541621</v>
      </c>
      <c r="BB2929" t="s">
        <v>71</v>
      </c>
      <c r="BY2929" t="s">
        <v>3182</v>
      </c>
      <c r="BZ2929" t="s">
        <v>14505</v>
      </c>
    </row>
    <row r="2930" spans="31:78" x14ac:dyDescent="0.25">
      <c r="AE2930" t="s">
        <v>81</v>
      </c>
      <c r="AF2930" t="s">
        <v>81</v>
      </c>
      <c r="AG2930" t="s">
        <v>81</v>
      </c>
      <c r="AH2930" t="s">
        <v>81</v>
      </c>
      <c r="AI2930" t="s">
        <v>845</v>
      </c>
      <c r="AK2930" t="s">
        <v>81</v>
      </c>
      <c r="AL2930" t="s">
        <v>9640</v>
      </c>
      <c r="AN2930" s="59" t="s">
        <v>81</v>
      </c>
      <c r="BA2930">
        <v>543138</v>
      </c>
      <c r="BB2930" t="s">
        <v>71</v>
      </c>
      <c r="BY2930" t="s">
        <v>3178</v>
      </c>
      <c r="BZ2930" t="s">
        <v>14505</v>
      </c>
    </row>
    <row r="2931" spans="31:78" x14ac:dyDescent="0.25">
      <c r="AE2931" t="s">
        <v>81</v>
      </c>
      <c r="AF2931" t="s">
        <v>81</v>
      </c>
      <c r="AG2931" t="s">
        <v>81</v>
      </c>
      <c r="AH2931" t="s">
        <v>81</v>
      </c>
      <c r="AI2931" t="s">
        <v>845</v>
      </c>
      <c r="AK2931" t="s">
        <v>81</v>
      </c>
      <c r="AL2931" t="s">
        <v>9640</v>
      </c>
      <c r="AN2931" s="59" t="s">
        <v>81</v>
      </c>
      <c r="BA2931" t="s">
        <v>6277</v>
      </c>
      <c r="BB2931" t="s">
        <v>71</v>
      </c>
      <c r="BY2931" t="s">
        <v>3725</v>
      </c>
      <c r="BZ2931" t="s">
        <v>14505</v>
      </c>
    </row>
    <row r="2932" spans="31:78" x14ac:dyDescent="0.25">
      <c r="AE2932" t="s">
        <v>81</v>
      </c>
      <c r="AF2932" t="s">
        <v>81</v>
      </c>
      <c r="AG2932" t="s">
        <v>81</v>
      </c>
      <c r="AH2932" t="s">
        <v>81</v>
      </c>
      <c r="AI2932" t="s">
        <v>845</v>
      </c>
      <c r="AK2932" t="s">
        <v>81</v>
      </c>
      <c r="AL2932" t="s">
        <v>9640</v>
      </c>
      <c r="AN2932" s="59" t="s">
        <v>81</v>
      </c>
      <c r="BA2932" t="s">
        <v>6278</v>
      </c>
      <c r="BB2932" t="s">
        <v>71</v>
      </c>
      <c r="BY2932" t="s">
        <v>12816</v>
      </c>
      <c r="BZ2932" t="s">
        <v>14505</v>
      </c>
    </row>
    <row r="2933" spans="31:78" x14ac:dyDescent="0.25">
      <c r="AE2933" t="s">
        <v>81</v>
      </c>
      <c r="AF2933" t="s">
        <v>81</v>
      </c>
      <c r="AG2933" t="s">
        <v>81</v>
      </c>
      <c r="AH2933" t="s">
        <v>81</v>
      </c>
      <c r="AI2933" t="s">
        <v>845</v>
      </c>
      <c r="AK2933" t="s">
        <v>81</v>
      </c>
      <c r="AL2933" t="s">
        <v>9640</v>
      </c>
      <c r="AN2933" s="59" t="s">
        <v>81</v>
      </c>
      <c r="BA2933" t="s">
        <v>6279</v>
      </c>
      <c r="BB2933" t="s">
        <v>71</v>
      </c>
      <c r="BY2933" t="s">
        <v>4858</v>
      </c>
      <c r="BZ2933" t="s">
        <v>14505</v>
      </c>
    </row>
    <row r="2934" spans="31:78" x14ac:dyDescent="0.25">
      <c r="AE2934" t="s">
        <v>8810</v>
      </c>
      <c r="AF2934" t="s">
        <v>86</v>
      </c>
      <c r="AG2934" t="s">
        <v>87</v>
      </c>
      <c r="AH2934" t="s">
        <v>12629</v>
      </c>
      <c r="AI2934" t="s">
        <v>845</v>
      </c>
      <c r="AK2934" t="s">
        <v>12630</v>
      </c>
      <c r="AL2934" t="s">
        <v>9640</v>
      </c>
      <c r="AN2934" s="59" t="s">
        <v>12631</v>
      </c>
      <c r="BA2934" t="s">
        <v>6280</v>
      </c>
      <c r="BB2934" t="s">
        <v>71</v>
      </c>
      <c r="BY2934" t="s">
        <v>4538</v>
      </c>
      <c r="BZ2934" t="s">
        <v>14505</v>
      </c>
    </row>
    <row r="2935" spans="31:78" x14ac:dyDescent="0.25">
      <c r="AE2935" t="s">
        <v>81</v>
      </c>
      <c r="AF2935" t="s">
        <v>92</v>
      </c>
      <c r="AG2935" t="s">
        <v>93</v>
      </c>
      <c r="AH2935" t="s">
        <v>12632</v>
      </c>
      <c r="AI2935" t="s">
        <v>845</v>
      </c>
      <c r="AK2935" t="s">
        <v>12633</v>
      </c>
      <c r="AL2935" t="s">
        <v>9640</v>
      </c>
      <c r="AN2935" s="59" t="s">
        <v>12631</v>
      </c>
      <c r="BA2935" t="s">
        <v>6281</v>
      </c>
      <c r="BB2935" t="s">
        <v>71</v>
      </c>
      <c r="BY2935" t="s">
        <v>4504</v>
      </c>
      <c r="BZ2935" t="s">
        <v>14505</v>
      </c>
    </row>
    <row r="2936" spans="31:78" x14ac:dyDescent="0.25">
      <c r="AE2936" t="s">
        <v>81</v>
      </c>
      <c r="AF2936" t="s">
        <v>96</v>
      </c>
      <c r="AG2936" t="s">
        <v>97</v>
      </c>
      <c r="AH2936" t="s">
        <v>12634</v>
      </c>
      <c r="AI2936" t="s">
        <v>845</v>
      </c>
      <c r="AK2936" t="s">
        <v>12635</v>
      </c>
      <c r="AL2936" t="s">
        <v>9640</v>
      </c>
      <c r="AN2936" s="59" t="s">
        <v>12631</v>
      </c>
      <c r="BA2936">
        <v>585394</v>
      </c>
      <c r="BB2936" t="s">
        <v>71</v>
      </c>
      <c r="BY2936" t="s">
        <v>6945</v>
      </c>
      <c r="BZ2936" t="s">
        <v>14505</v>
      </c>
    </row>
    <row r="2937" spans="31:78" x14ac:dyDescent="0.25">
      <c r="AE2937" t="s">
        <v>81</v>
      </c>
      <c r="AF2937" t="s">
        <v>100</v>
      </c>
      <c r="AG2937" t="s">
        <v>101</v>
      </c>
      <c r="AH2937" t="s">
        <v>12636</v>
      </c>
      <c r="AI2937" t="s">
        <v>845</v>
      </c>
      <c r="AK2937" t="s">
        <v>12637</v>
      </c>
      <c r="AL2937" t="s">
        <v>9640</v>
      </c>
      <c r="AN2937" s="59" t="s">
        <v>12631</v>
      </c>
      <c r="BA2937">
        <v>585393</v>
      </c>
      <c r="BB2937" t="s">
        <v>71</v>
      </c>
      <c r="BY2937" t="s">
        <v>4001</v>
      </c>
      <c r="BZ2937" t="s">
        <v>14505</v>
      </c>
    </row>
    <row r="2938" spans="31:78" x14ac:dyDescent="0.25">
      <c r="AE2938" t="s">
        <v>81</v>
      </c>
      <c r="AF2938" t="s">
        <v>104</v>
      </c>
      <c r="AG2938" t="s">
        <v>105</v>
      </c>
      <c r="AH2938" t="s">
        <v>12638</v>
      </c>
      <c r="AI2938" t="s">
        <v>845</v>
      </c>
      <c r="AK2938" t="s">
        <v>12639</v>
      </c>
      <c r="AL2938" t="s">
        <v>9640</v>
      </c>
      <c r="AN2938" s="59" t="s">
        <v>12631</v>
      </c>
      <c r="BA2938">
        <v>585392</v>
      </c>
      <c r="BB2938" t="s">
        <v>71</v>
      </c>
      <c r="BY2938" t="s">
        <v>4493</v>
      </c>
      <c r="BZ2938" t="s">
        <v>14505</v>
      </c>
    </row>
    <row r="2939" spans="31:78" x14ac:dyDescent="0.25">
      <c r="AE2939" t="s">
        <v>81</v>
      </c>
      <c r="AF2939" t="s">
        <v>108</v>
      </c>
      <c r="AG2939" t="s">
        <v>109</v>
      </c>
      <c r="AH2939" t="s">
        <v>12640</v>
      </c>
      <c r="AI2939" t="s">
        <v>845</v>
      </c>
      <c r="AK2939" t="s">
        <v>12641</v>
      </c>
      <c r="AL2939" t="s">
        <v>9640</v>
      </c>
      <c r="AN2939" s="59" t="s">
        <v>12631</v>
      </c>
      <c r="BA2939" t="s">
        <v>6282</v>
      </c>
      <c r="BB2939" t="s">
        <v>71</v>
      </c>
      <c r="BY2939" t="s">
        <v>2962</v>
      </c>
      <c r="BZ2939" t="s">
        <v>14505</v>
      </c>
    </row>
    <row r="2940" spans="31:78" x14ac:dyDescent="0.25">
      <c r="AE2940" t="s">
        <v>81</v>
      </c>
      <c r="AF2940" t="s">
        <v>9996</v>
      </c>
      <c r="AG2940" t="s">
        <v>5235</v>
      </c>
      <c r="AH2940" t="s">
        <v>12642</v>
      </c>
      <c r="AI2940" t="s">
        <v>845</v>
      </c>
      <c r="AK2940" t="s">
        <v>12643</v>
      </c>
      <c r="AL2940" t="s">
        <v>9640</v>
      </c>
      <c r="AN2940" s="59" t="s">
        <v>12631</v>
      </c>
      <c r="BA2940" t="s">
        <v>6283</v>
      </c>
      <c r="BB2940" t="s">
        <v>71</v>
      </c>
      <c r="BY2940" t="s">
        <v>4978</v>
      </c>
      <c r="BZ2940" t="s">
        <v>14505</v>
      </c>
    </row>
    <row r="2941" spans="31:78" x14ac:dyDescent="0.25">
      <c r="AE2941" t="s">
        <v>81</v>
      </c>
      <c r="AF2941" t="s">
        <v>10003</v>
      </c>
      <c r="AG2941" t="s">
        <v>5167</v>
      </c>
      <c r="AH2941" t="s">
        <v>12644</v>
      </c>
      <c r="AI2941" t="s">
        <v>845</v>
      </c>
      <c r="AK2941" t="s">
        <v>12645</v>
      </c>
      <c r="AL2941" t="s">
        <v>9640</v>
      </c>
      <c r="AN2941" s="59" t="s">
        <v>12631</v>
      </c>
      <c r="BA2941" t="s">
        <v>6284</v>
      </c>
      <c r="BB2941" t="s">
        <v>71</v>
      </c>
      <c r="BY2941" t="s">
        <v>4980</v>
      </c>
      <c r="BZ2941" t="s">
        <v>14505</v>
      </c>
    </row>
    <row r="2942" spans="31:78" x14ac:dyDescent="0.25">
      <c r="AE2942" t="s">
        <v>81</v>
      </c>
      <c r="AF2942" t="s">
        <v>9976</v>
      </c>
      <c r="AG2942" t="s">
        <v>5175</v>
      </c>
      <c r="AH2942" t="s">
        <v>12646</v>
      </c>
      <c r="AI2942" t="s">
        <v>845</v>
      </c>
      <c r="AK2942" t="s">
        <v>12647</v>
      </c>
      <c r="AL2942" t="s">
        <v>9640</v>
      </c>
      <c r="AN2942" s="59" t="s">
        <v>12631</v>
      </c>
      <c r="BA2942" t="s">
        <v>6285</v>
      </c>
      <c r="BB2942" t="s">
        <v>71</v>
      </c>
      <c r="BY2942" t="s">
        <v>4533</v>
      </c>
      <c r="BZ2942" t="s">
        <v>14505</v>
      </c>
    </row>
    <row r="2943" spans="31:78" x14ac:dyDescent="0.25">
      <c r="AE2943" t="s">
        <v>81</v>
      </c>
      <c r="AF2943" t="s">
        <v>81</v>
      </c>
      <c r="AG2943" t="s">
        <v>81</v>
      </c>
      <c r="AH2943" t="s">
        <v>81</v>
      </c>
      <c r="AI2943" t="s">
        <v>845</v>
      </c>
      <c r="AK2943" t="s">
        <v>81</v>
      </c>
      <c r="AL2943" t="s">
        <v>9640</v>
      </c>
      <c r="AN2943" s="59" t="s">
        <v>12631</v>
      </c>
      <c r="BA2943" t="s">
        <v>6286</v>
      </c>
      <c r="BB2943" t="s">
        <v>71</v>
      </c>
      <c r="BY2943" t="s">
        <v>4505</v>
      </c>
      <c r="BZ2943" t="s">
        <v>14505</v>
      </c>
    </row>
    <row r="2944" spans="31:78" x14ac:dyDescent="0.25">
      <c r="AE2944" t="s">
        <v>81</v>
      </c>
      <c r="AF2944" t="s">
        <v>81</v>
      </c>
      <c r="AG2944" t="s">
        <v>81</v>
      </c>
      <c r="AH2944" t="s">
        <v>81</v>
      </c>
      <c r="AI2944" t="s">
        <v>845</v>
      </c>
      <c r="AK2944" t="s">
        <v>81</v>
      </c>
      <c r="AL2944" t="s">
        <v>9640</v>
      </c>
      <c r="AN2944" s="59" t="s">
        <v>12631</v>
      </c>
      <c r="BA2944" t="s">
        <v>6287</v>
      </c>
      <c r="BB2944" t="s">
        <v>71</v>
      </c>
      <c r="BY2944" t="s">
        <v>4580</v>
      </c>
      <c r="BZ2944" t="s">
        <v>14505</v>
      </c>
    </row>
    <row r="2945" spans="31:78" x14ac:dyDescent="0.25">
      <c r="AE2945" t="s">
        <v>81</v>
      </c>
      <c r="AF2945" t="s">
        <v>81</v>
      </c>
      <c r="AG2945" t="s">
        <v>81</v>
      </c>
      <c r="AH2945" t="s">
        <v>81</v>
      </c>
      <c r="AI2945" t="s">
        <v>845</v>
      </c>
      <c r="AK2945" t="s">
        <v>81</v>
      </c>
      <c r="AL2945" t="s">
        <v>9640</v>
      </c>
      <c r="AN2945" s="59" t="s">
        <v>12631</v>
      </c>
      <c r="BA2945" t="s">
        <v>6288</v>
      </c>
      <c r="BB2945" t="s">
        <v>71</v>
      </c>
      <c r="BY2945" t="s">
        <v>4598</v>
      </c>
      <c r="BZ2945" t="s">
        <v>14505</v>
      </c>
    </row>
    <row r="2946" spans="31:78" x14ac:dyDescent="0.25">
      <c r="AE2946" t="s">
        <v>81</v>
      </c>
      <c r="AF2946" t="s">
        <v>81</v>
      </c>
      <c r="AG2946" t="s">
        <v>81</v>
      </c>
      <c r="AH2946" t="s">
        <v>81</v>
      </c>
      <c r="AI2946" t="s">
        <v>845</v>
      </c>
      <c r="AK2946" t="s">
        <v>81</v>
      </c>
      <c r="AL2946" t="s">
        <v>9640</v>
      </c>
      <c r="AN2946" s="59" t="s">
        <v>81</v>
      </c>
      <c r="BA2946" t="s">
        <v>6289</v>
      </c>
      <c r="BB2946" t="s">
        <v>71</v>
      </c>
      <c r="BY2946" t="s">
        <v>4495</v>
      </c>
      <c r="BZ2946" t="s">
        <v>14505</v>
      </c>
    </row>
    <row r="2947" spans="31:78" x14ac:dyDescent="0.25">
      <c r="AE2947" t="s">
        <v>8813</v>
      </c>
      <c r="AF2947" t="s">
        <v>86</v>
      </c>
      <c r="AG2947" t="s">
        <v>87</v>
      </c>
      <c r="AH2947" t="s">
        <v>12648</v>
      </c>
      <c r="AI2947" t="s">
        <v>845</v>
      </c>
      <c r="AK2947" t="s">
        <v>12649</v>
      </c>
      <c r="AL2947" t="s">
        <v>9640</v>
      </c>
      <c r="AN2947" s="59" t="s">
        <v>12650</v>
      </c>
      <c r="BA2947" t="s">
        <v>6290</v>
      </c>
      <c r="BB2947" t="s">
        <v>71</v>
      </c>
      <c r="BY2947" t="s">
        <v>4278</v>
      </c>
      <c r="BZ2947" t="s">
        <v>14505</v>
      </c>
    </row>
    <row r="2948" spans="31:78" x14ac:dyDescent="0.25">
      <c r="AE2948" t="s">
        <v>81</v>
      </c>
      <c r="AF2948" t="s">
        <v>92</v>
      </c>
      <c r="AG2948" t="s">
        <v>93</v>
      </c>
      <c r="AH2948" t="s">
        <v>12651</v>
      </c>
      <c r="AI2948" t="s">
        <v>845</v>
      </c>
      <c r="AK2948" t="s">
        <v>12652</v>
      </c>
      <c r="AL2948" t="s">
        <v>9640</v>
      </c>
      <c r="AN2948" s="59" t="s">
        <v>12650</v>
      </c>
      <c r="BA2948">
        <v>585391</v>
      </c>
      <c r="BB2948" t="s">
        <v>71</v>
      </c>
      <c r="BY2948" t="s">
        <v>4621</v>
      </c>
      <c r="BZ2948" t="s">
        <v>14505</v>
      </c>
    </row>
    <row r="2949" spans="31:78" x14ac:dyDescent="0.25">
      <c r="AE2949" t="s">
        <v>81</v>
      </c>
      <c r="AF2949" t="s">
        <v>96</v>
      </c>
      <c r="AG2949" t="s">
        <v>97</v>
      </c>
      <c r="AH2949" t="s">
        <v>12653</v>
      </c>
      <c r="AI2949" t="s">
        <v>845</v>
      </c>
      <c r="AK2949" t="s">
        <v>12654</v>
      </c>
      <c r="AL2949" t="s">
        <v>9640</v>
      </c>
      <c r="AN2949" s="59" t="s">
        <v>12650</v>
      </c>
      <c r="BA2949">
        <v>585390</v>
      </c>
      <c r="BB2949" t="s">
        <v>71</v>
      </c>
      <c r="BY2949" t="s">
        <v>4595</v>
      </c>
      <c r="BZ2949" t="s">
        <v>14505</v>
      </c>
    </row>
    <row r="2950" spans="31:78" x14ac:dyDescent="0.25">
      <c r="AE2950" t="s">
        <v>81</v>
      </c>
      <c r="AF2950" t="s">
        <v>100</v>
      </c>
      <c r="AG2950" t="s">
        <v>101</v>
      </c>
      <c r="AH2950" t="s">
        <v>12655</v>
      </c>
      <c r="AI2950" t="s">
        <v>845</v>
      </c>
      <c r="AK2950" t="s">
        <v>12656</v>
      </c>
      <c r="AL2950" t="s">
        <v>9640</v>
      </c>
      <c r="AN2950" s="59" t="s">
        <v>12650</v>
      </c>
      <c r="BA2950" t="s">
        <v>6291</v>
      </c>
      <c r="BB2950" t="s">
        <v>71</v>
      </c>
      <c r="BY2950" t="s">
        <v>4601</v>
      </c>
      <c r="BZ2950" t="s">
        <v>14505</v>
      </c>
    </row>
    <row r="2951" spans="31:78" x14ac:dyDescent="0.25">
      <c r="AE2951" t="s">
        <v>81</v>
      </c>
      <c r="AF2951" t="s">
        <v>104</v>
      </c>
      <c r="AG2951" t="s">
        <v>105</v>
      </c>
      <c r="AH2951" t="s">
        <v>12657</v>
      </c>
      <c r="AI2951" t="s">
        <v>845</v>
      </c>
      <c r="AK2951" t="s">
        <v>12658</v>
      </c>
      <c r="AL2951" t="s">
        <v>9640</v>
      </c>
      <c r="AN2951" s="59" t="s">
        <v>12650</v>
      </c>
      <c r="BA2951" t="s">
        <v>6292</v>
      </c>
      <c r="BB2951" t="s">
        <v>71</v>
      </c>
      <c r="BY2951" t="s">
        <v>4574</v>
      </c>
      <c r="BZ2951" t="s">
        <v>14505</v>
      </c>
    </row>
    <row r="2952" spans="31:78" x14ac:dyDescent="0.25">
      <c r="AE2952" t="s">
        <v>81</v>
      </c>
      <c r="AF2952" t="s">
        <v>108</v>
      </c>
      <c r="AG2952" t="s">
        <v>109</v>
      </c>
      <c r="AH2952" t="s">
        <v>12659</v>
      </c>
      <c r="AI2952" t="s">
        <v>845</v>
      </c>
      <c r="AK2952" t="s">
        <v>12660</v>
      </c>
      <c r="AL2952" t="s">
        <v>9640</v>
      </c>
      <c r="AN2952" s="59" t="s">
        <v>12650</v>
      </c>
      <c r="BA2952" t="s">
        <v>6293</v>
      </c>
      <c r="BB2952" t="s">
        <v>71</v>
      </c>
      <c r="BY2952" t="s">
        <v>4578</v>
      </c>
      <c r="BZ2952" t="s">
        <v>14505</v>
      </c>
    </row>
    <row r="2953" spans="31:78" x14ac:dyDescent="0.25">
      <c r="AE2953" t="s">
        <v>81</v>
      </c>
      <c r="AF2953" t="s">
        <v>10000</v>
      </c>
      <c r="AG2953" t="s">
        <v>5239</v>
      </c>
      <c r="AH2953" t="s">
        <v>12661</v>
      </c>
      <c r="AI2953" t="s">
        <v>845</v>
      </c>
      <c r="AK2953" t="s">
        <v>12662</v>
      </c>
      <c r="AL2953" t="s">
        <v>9640</v>
      </c>
      <c r="AN2953" s="59" t="s">
        <v>12650</v>
      </c>
      <c r="BA2953" t="s">
        <v>6294</v>
      </c>
      <c r="BB2953" t="s">
        <v>71</v>
      </c>
      <c r="BY2953" t="s">
        <v>4942</v>
      </c>
      <c r="BZ2953" t="s">
        <v>14505</v>
      </c>
    </row>
    <row r="2954" spans="31:78" x14ac:dyDescent="0.25">
      <c r="AE2954" t="s">
        <v>81</v>
      </c>
      <c r="AF2954" t="s">
        <v>9989</v>
      </c>
      <c r="AG2954" t="s">
        <v>5212</v>
      </c>
      <c r="AH2954" t="s">
        <v>12663</v>
      </c>
      <c r="AI2954" t="s">
        <v>845</v>
      </c>
      <c r="AK2954" t="s">
        <v>12664</v>
      </c>
      <c r="AL2954" t="s">
        <v>9640</v>
      </c>
      <c r="AN2954" s="59" t="s">
        <v>12650</v>
      </c>
      <c r="BA2954" t="s">
        <v>6295</v>
      </c>
      <c r="BB2954" t="s">
        <v>71</v>
      </c>
      <c r="BY2954" t="s">
        <v>4613</v>
      </c>
      <c r="BZ2954" t="s">
        <v>14505</v>
      </c>
    </row>
    <row r="2955" spans="31:78" x14ac:dyDescent="0.25">
      <c r="AE2955" t="s">
        <v>81</v>
      </c>
      <c r="AF2955" t="s">
        <v>9997</v>
      </c>
      <c r="AG2955" t="s">
        <v>5176</v>
      </c>
      <c r="AH2955" t="s">
        <v>12665</v>
      </c>
      <c r="AI2955" t="s">
        <v>845</v>
      </c>
      <c r="AK2955" t="s">
        <v>12666</v>
      </c>
      <c r="AL2955" t="s">
        <v>9640</v>
      </c>
      <c r="AN2955" s="59" t="s">
        <v>12650</v>
      </c>
      <c r="BA2955" t="s">
        <v>6296</v>
      </c>
      <c r="BB2955" t="s">
        <v>71</v>
      </c>
      <c r="BY2955" t="s">
        <v>4589</v>
      </c>
      <c r="BZ2955" t="s">
        <v>14505</v>
      </c>
    </row>
    <row r="2956" spans="31:78" x14ac:dyDescent="0.25">
      <c r="AE2956" t="s">
        <v>81</v>
      </c>
      <c r="AF2956" t="s">
        <v>10009</v>
      </c>
      <c r="AG2956" t="s">
        <v>5219</v>
      </c>
      <c r="AH2956" t="s">
        <v>12667</v>
      </c>
      <c r="AI2956" t="s">
        <v>845</v>
      </c>
      <c r="AK2956" t="s">
        <v>12668</v>
      </c>
      <c r="AL2956" t="s">
        <v>9640</v>
      </c>
      <c r="AN2956" s="59" t="s">
        <v>12650</v>
      </c>
      <c r="BA2956" t="s">
        <v>6297</v>
      </c>
      <c r="BB2956" t="s">
        <v>71</v>
      </c>
      <c r="BY2956" t="s">
        <v>4587</v>
      </c>
      <c r="BZ2956" t="s">
        <v>14505</v>
      </c>
    </row>
    <row r="2957" spans="31:78" x14ac:dyDescent="0.25">
      <c r="AE2957" t="s">
        <v>81</v>
      </c>
      <c r="AF2957" t="s">
        <v>10008</v>
      </c>
      <c r="AG2957" t="s">
        <v>5233</v>
      </c>
      <c r="AH2957" t="s">
        <v>12669</v>
      </c>
      <c r="AI2957" t="s">
        <v>845</v>
      </c>
      <c r="AK2957" t="s">
        <v>12670</v>
      </c>
      <c r="AL2957" t="s">
        <v>9640</v>
      </c>
      <c r="AN2957" s="59" t="s">
        <v>12650</v>
      </c>
      <c r="BA2957">
        <v>35267</v>
      </c>
      <c r="BB2957" t="s">
        <v>71</v>
      </c>
      <c r="BY2957" t="s">
        <v>4591</v>
      </c>
      <c r="BZ2957" t="s">
        <v>14505</v>
      </c>
    </row>
    <row r="2958" spans="31:78" x14ac:dyDescent="0.25">
      <c r="AE2958" t="s">
        <v>81</v>
      </c>
      <c r="AF2958" t="s">
        <v>81</v>
      </c>
      <c r="AG2958" t="s">
        <v>81</v>
      </c>
      <c r="AH2958" t="s">
        <v>81</v>
      </c>
      <c r="AI2958" t="s">
        <v>845</v>
      </c>
      <c r="AK2958" t="s">
        <v>81</v>
      </c>
      <c r="AL2958" t="s">
        <v>9640</v>
      </c>
      <c r="AN2958" s="59" t="s">
        <v>12650</v>
      </c>
      <c r="BA2958" t="s">
        <v>6298</v>
      </c>
      <c r="BB2958" t="s">
        <v>71</v>
      </c>
      <c r="BY2958" t="s">
        <v>4597</v>
      </c>
      <c r="BZ2958" t="s">
        <v>14505</v>
      </c>
    </row>
    <row r="2959" spans="31:78" x14ac:dyDescent="0.25">
      <c r="AE2959" t="s">
        <v>81</v>
      </c>
      <c r="AF2959" t="s">
        <v>81</v>
      </c>
      <c r="AG2959" t="s">
        <v>81</v>
      </c>
      <c r="AH2959" t="s">
        <v>81</v>
      </c>
      <c r="AI2959" t="s">
        <v>845</v>
      </c>
      <c r="AK2959" t="s">
        <v>81</v>
      </c>
      <c r="AL2959" t="s">
        <v>9640</v>
      </c>
      <c r="AN2959" s="59" t="s">
        <v>12650</v>
      </c>
      <c r="BA2959" t="s">
        <v>6299</v>
      </c>
      <c r="BB2959" t="s">
        <v>71</v>
      </c>
      <c r="BY2959" t="s">
        <v>4571</v>
      </c>
      <c r="BZ2959" t="s">
        <v>14505</v>
      </c>
    </row>
    <row r="2960" spans="31:78" x14ac:dyDescent="0.25">
      <c r="AE2960" t="s">
        <v>81</v>
      </c>
      <c r="AF2960" t="s">
        <v>81</v>
      </c>
      <c r="AG2960" t="s">
        <v>81</v>
      </c>
      <c r="AH2960" t="s">
        <v>81</v>
      </c>
      <c r="AI2960" t="s">
        <v>845</v>
      </c>
      <c r="AK2960" t="s">
        <v>81</v>
      </c>
      <c r="AL2960" t="s">
        <v>9640</v>
      </c>
      <c r="AN2960" s="59" t="s">
        <v>12650</v>
      </c>
      <c r="BA2960" t="s">
        <v>6300</v>
      </c>
      <c r="BB2960" t="s">
        <v>71</v>
      </c>
      <c r="BY2960" t="s">
        <v>4573</v>
      </c>
      <c r="BZ2960" t="s">
        <v>14505</v>
      </c>
    </row>
    <row r="2961" spans="31:78" x14ac:dyDescent="0.25">
      <c r="AE2961" t="s">
        <v>81</v>
      </c>
      <c r="AF2961" t="s">
        <v>81</v>
      </c>
      <c r="AG2961" t="s">
        <v>81</v>
      </c>
      <c r="AH2961" t="s">
        <v>81</v>
      </c>
      <c r="AI2961" t="s">
        <v>845</v>
      </c>
      <c r="AK2961" t="s">
        <v>81</v>
      </c>
      <c r="AL2961" t="s">
        <v>9640</v>
      </c>
      <c r="AN2961" s="59" t="s">
        <v>12650</v>
      </c>
      <c r="BA2961" t="s">
        <v>6301</v>
      </c>
      <c r="BB2961" t="s">
        <v>71</v>
      </c>
      <c r="BY2961" t="s">
        <v>4577</v>
      </c>
      <c r="BZ2961" t="s">
        <v>14505</v>
      </c>
    </row>
    <row r="2962" spans="31:78" x14ac:dyDescent="0.25">
      <c r="AE2962" t="s">
        <v>81</v>
      </c>
      <c r="AF2962" t="s">
        <v>81</v>
      </c>
      <c r="AG2962" t="s">
        <v>81</v>
      </c>
      <c r="AH2962" t="s">
        <v>81</v>
      </c>
      <c r="AI2962" t="s">
        <v>845</v>
      </c>
      <c r="AK2962" t="s">
        <v>81</v>
      </c>
      <c r="AL2962" t="s">
        <v>9640</v>
      </c>
      <c r="AN2962" s="59" t="s">
        <v>12650</v>
      </c>
      <c r="BA2962" t="s">
        <v>6302</v>
      </c>
      <c r="BB2962" t="s">
        <v>71</v>
      </c>
      <c r="BY2962" t="s">
        <v>4599</v>
      </c>
      <c r="BZ2962" t="s">
        <v>14505</v>
      </c>
    </row>
    <row r="2963" spans="31:78" x14ac:dyDescent="0.25">
      <c r="AE2963" t="s">
        <v>81</v>
      </c>
      <c r="AF2963" t="s">
        <v>81</v>
      </c>
      <c r="AG2963" t="s">
        <v>81</v>
      </c>
      <c r="AH2963" t="s">
        <v>81</v>
      </c>
      <c r="AI2963" t="s">
        <v>845</v>
      </c>
      <c r="AK2963" t="s">
        <v>81</v>
      </c>
      <c r="AL2963" t="s">
        <v>9640</v>
      </c>
      <c r="AN2963" s="59" t="s">
        <v>12650</v>
      </c>
      <c r="BA2963" t="s">
        <v>6303</v>
      </c>
      <c r="BB2963" t="s">
        <v>71</v>
      </c>
      <c r="BY2963" t="s">
        <v>4857</v>
      </c>
      <c r="BZ2963" t="s">
        <v>14505</v>
      </c>
    </row>
    <row r="2964" spans="31:78" x14ac:dyDescent="0.25">
      <c r="AE2964" t="s">
        <v>12618</v>
      </c>
      <c r="AF2964" t="s">
        <v>81</v>
      </c>
      <c r="AG2964" t="s">
        <v>81</v>
      </c>
      <c r="AH2964" t="s">
        <v>81</v>
      </c>
      <c r="AI2964" t="s">
        <v>845</v>
      </c>
      <c r="AK2964" t="s">
        <v>81</v>
      </c>
      <c r="AL2964" t="s">
        <v>9640</v>
      </c>
      <c r="AN2964" s="59" t="s">
        <v>12650</v>
      </c>
      <c r="BA2964" t="s">
        <v>6304</v>
      </c>
      <c r="BB2964" t="s">
        <v>71</v>
      </c>
      <c r="BY2964" t="s">
        <v>4570</v>
      </c>
      <c r="BZ2964" t="s">
        <v>14505</v>
      </c>
    </row>
    <row r="2965" spans="31:78" x14ac:dyDescent="0.25">
      <c r="AN2965" s="59" t="s">
        <v>81</v>
      </c>
      <c r="BA2965">
        <v>543137</v>
      </c>
      <c r="BB2965" t="s">
        <v>71</v>
      </c>
      <c r="BY2965" t="s">
        <v>4566</v>
      </c>
      <c r="BZ2965" t="s">
        <v>14505</v>
      </c>
    </row>
    <row r="2966" spans="31:78" x14ac:dyDescent="0.25">
      <c r="AE2966" t="s">
        <v>2395</v>
      </c>
      <c r="AF2966" t="s">
        <v>86</v>
      </c>
      <c r="AG2966" t="s">
        <v>87</v>
      </c>
      <c r="AH2966" t="s">
        <v>12671</v>
      </c>
      <c r="AI2966" t="s">
        <v>1299</v>
      </c>
      <c r="AK2966" t="s">
        <v>12672</v>
      </c>
      <c r="AL2966" t="s">
        <v>1301</v>
      </c>
      <c r="AN2966" s="59" t="s">
        <v>12673</v>
      </c>
      <c r="BA2966">
        <v>35326</v>
      </c>
      <c r="BB2966" t="s">
        <v>71</v>
      </c>
      <c r="BY2966" t="s">
        <v>4500</v>
      </c>
      <c r="BZ2966" t="s">
        <v>14505</v>
      </c>
    </row>
    <row r="2967" spans="31:78" x14ac:dyDescent="0.25">
      <c r="AE2967" t="s">
        <v>81</v>
      </c>
      <c r="AF2967" t="s">
        <v>92</v>
      </c>
      <c r="AG2967" t="s">
        <v>93</v>
      </c>
      <c r="AH2967" t="s">
        <v>81</v>
      </c>
      <c r="AI2967" t="s">
        <v>1299</v>
      </c>
      <c r="AK2967" t="s">
        <v>81</v>
      </c>
      <c r="AL2967" t="s">
        <v>1301</v>
      </c>
      <c r="AN2967" s="59" t="s">
        <v>81</v>
      </c>
      <c r="BA2967" t="s">
        <v>6305</v>
      </c>
      <c r="BB2967" t="s">
        <v>71</v>
      </c>
      <c r="BY2967" t="s">
        <v>4585</v>
      </c>
      <c r="BZ2967" t="s">
        <v>14505</v>
      </c>
    </row>
    <row r="2968" spans="31:78" x14ac:dyDescent="0.25">
      <c r="AE2968" t="s">
        <v>81</v>
      </c>
      <c r="AF2968" t="s">
        <v>96</v>
      </c>
      <c r="AG2968" t="s">
        <v>97</v>
      </c>
      <c r="AH2968" t="s">
        <v>81</v>
      </c>
      <c r="AI2968" t="s">
        <v>1299</v>
      </c>
      <c r="AK2968" t="s">
        <v>81</v>
      </c>
      <c r="AL2968" t="s">
        <v>1301</v>
      </c>
      <c r="AN2968" s="59" t="s">
        <v>81</v>
      </c>
      <c r="BA2968" t="s">
        <v>74</v>
      </c>
      <c r="BB2968" t="s">
        <v>71</v>
      </c>
      <c r="BY2968" t="s">
        <v>4853</v>
      </c>
      <c r="BZ2968" t="s">
        <v>14505</v>
      </c>
    </row>
    <row r="2969" spans="31:78" x14ac:dyDescent="0.25">
      <c r="AE2969" t="s">
        <v>81</v>
      </c>
      <c r="AF2969" t="s">
        <v>100</v>
      </c>
      <c r="AG2969" t="s">
        <v>101</v>
      </c>
      <c r="AH2969" t="s">
        <v>81</v>
      </c>
      <c r="AI2969" t="s">
        <v>1299</v>
      </c>
      <c r="AK2969" t="s">
        <v>81</v>
      </c>
      <c r="AL2969" t="s">
        <v>1301</v>
      </c>
      <c r="AN2969" s="59" t="s">
        <v>81</v>
      </c>
      <c r="BA2969" t="s">
        <v>6306</v>
      </c>
      <c r="BB2969" t="s">
        <v>71</v>
      </c>
      <c r="BY2969" t="s">
        <v>8410</v>
      </c>
      <c r="BZ2969" t="s">
        <v>14505</v>
      </c>
    </row>
    <row r="2970" spans="31:78" x14ac:dyDescent="0.25">
      <c r="AE2970" t="s">
        <v>81</v>
      </c>
      <c r="AF2970" t="s">
        <v>104</v>
      </c>
      <c r="AG2970" t="s">
        <v>105</v>
      </c>
      <c r="AH2970" t="s">
        <v>81</v>
      </c>
      <c r="AI2970" t="s">
        <v>1299</v>
      </c>
      <c r="AK2970" t="s">
        <v>81</v>
      </c>
      <c r="AL2970" t="s">
        <v>1301</v>
      </c>
      <c r="AN2970" s="59" t="s">
        <v>81</v>
      </c>
      <c r="BA2970" t="s">
        <v>6307</v>
      </c>
      <c r="BB2970" t="s">
        <v>71</v>
      </c>
      <c r="BY2970" t="s">
        <v>4146</v>
      </c>
      <c r="BZ2970" t="s">
        <v>14505</v>
      </c>
    </row>
    <row r="2971" spans="31:78" x14ac:dyDescent="0.25">
      <c r="AE2971" t="s">
        <v>81</v>
      </c>
      <c r="AF2971" t="s">
        <v>108</v>
      </c>
      <c r="AG2971" t="s">
        <v>109</v>
      </c>
      <c r="AH2971" t="s">
        <v>81</v>
      </c>
      <c r="AI2971" t="s">
        <v>1299</v>
      </c>
      <c r="AK2971" t="s">
        <v>81</v>
      </c>
      <c r="AL2971" t="s">
        <v>1301</v>
      </c>
      <c r="AN2971" s="59" t="s">
        <v>81</v>
      </c>
      <c r="BA2971" t="s">
        <v>6308</v>
      </c>
      <c r="BB2971" t="s">
        <v>71</v>
      </c>
      <c r="BY2971" t="s">
        <v>4842</v>
      </c>
      <c r="BZ2971" t="s">
        <v>14505</v>
      </c>
    </row>
    <row r="2972" spans="31:78" x14ac:dyDescent="0.25">
      <c r="AE2972" t="s">
        <v>81</v>
      </c>
      <c r="AF2972" t="s">
        <v>12622</v>
      </c>
      <c r="AG2972" t="s">
        <v>841</v>
      </c>
      <c r="AH2972" t="s">
        <v>81</v>
      </c>
      <c r="AI2972" t="s">
        <v>1299</v>
      </c>
      <c r="AK2972" t="s">
        <v>81</v>
      </c>
      <c r="AL2972" t="s">
        <v>1301</v>
      </c>
      <c r="AN2972" s="59" t="s">
        <v>81</v>
      </c>
      <c r="BA2972" t="s">
        <v>6309</v>
      </c>
      <c r="BB2972" t="s">
        <v>71</v>
      </c>
      <c r="BY2972" t="s">
        <v>4851</v>
      </c>
      <c r="BZ2972" t="s">
        <v>14505</v>
      </c>
    </row>
    <row r="2973" spans="31:78" x14ac:dyDescent="0.25">
      <c r="AE2973" t="s">
        <v>81</v>
      </c>
      <c r="AF2973" t="s">
        <v>12622</v>
      </c>
      <c r="AG2973" t="s">
        <v>841</v>
      </c>
      <c r="AH2973" t="s">
        <v>81</v>
      </c>
      <c r="AI2973" t="s">
        <v>1299</v>
      </c>
      <c r="AK2973" t="s">
        <v>81</v>
      </c>
      <c r="AL2973" t="s">
        <v>1301</v>
      </c>
      <c r="AN2973" s="59" t="s">
        <v>81</v>
      </c>
      <c r="BA2973" t="s">
        <v>6310</v>
      </c>
      <c r="BB2973" t="s">
        <v>71</v>
      </c>
      <c r="BY2973" t="s">
        <v>4937</v>
      </c>
      <c r="BZ2973" t="s">
        <v>14505</v>
      </c>
    </row>
    <row r="2974" spans="31:78" x14ac:dyDescent="0.25">
      <c r="AE2974" t="s">
        <v>81</v>
      </c>
      <c r="AF2974" t="s">
        <v>12622</v>
      </c>
      <c r="AG2974" t="s">
        <v>841</v>
      </c>
      <c r="AH2974" t="s">
        <v>81</v>
      </c>
      <c r="AI2974" t="s">
        <v>1299</v>
      </c>
      <c r="AK2974" t="s">
        <v>81</v>
      </c>
      <c r="AL2974" t="s">
        <v>1301</v>
      </c>
      <c r="AN2974" s="59" t="s">
        <v>81</v>
      </c>
      <c r="BA2974" t="s">
        <v>6311</v>
      </c>
      <c r="BB2974" t="s">
        <v>71</v>
      </c>
      <c r="BY2974" t="s">
        <v>4977</v>
      </c>
      <c r="BZ2974" t="s">
        <v>14505</v>
      </c>
    </row>
    <row r="2975" spans="31:78" x14ac:dyDescent="0.25">
      <c r="AE2975" t="s">
        <v>81</v>
      </c>
      <c r="AF2975" t="s">
        <v>81</v>
      </c>
      <c r="AG2975" t="s">
        <v>81</v>
      </c>
      <c r="AH2975" t="s">
        <v>81</v>
      </c>
      <c r="AI2975" t="s">
        <v>1299</v>
      </c>
      <c r="AK2975" t="s">
        <v>81</v>
      </c>
      <c r="AL2975" t="s">
        <v>1301</v>
      </c>
      <c r="AN2975" s="59" t="s">
        <v>81</v>
      </c>
      <c r="BA2975" t="s">
        <v>6312</v>
      </c>
      <c r="BB2975" t="s">
        <v>71</v>
      </c>
      <c r="BY2975" t="s">
        <v>13800</v>
      </c>
      <c r="BZ2975" t="s">
        <v>14505</v>
      </c>
    </row>
    <row r="2976" spans="31:78" x14ac:dyDescent="0.25">
      <c r="AE2976" t="s">
        <v>81</v>
      </c>
      <c r="AF2976" t="s">
        <v>81</v>
      </c>
      <c r="AG2976" t="s">
        <v>81</v>
      </c>
      <c r="AH2976" t="s">
        <v>81</v>
      </c>
      <c r="AI2976" t="s">
        <v>1299</v>
      </c>
      <c r="AK2976" t="s">
        <v>81</v>
      </c>
      <c r="AL2976" t="s">
        <v>1301</v>
      </c>
      <c r="AN2976" s="59" t="s">
        <v>81</v>
      </c>
      <c r="BA2976" t="s">
        <v>6313</v>
      </c>
      <c r="BB2976" t="s">
        <v>71</v>
      </c>
      <c r="BY2976" t="s">
        <v>4954</v>
      </c>
      <c r="BZ2976" t="s">
        <v>14505</v>
      </c>
    </row>
    <row r="2977" spans="31:78" x14ac:dyDescent="0.25">
      <c r="AE2977" t="s">
        <v>81</v>
      </c>
      <c r="AF2977" t="s">
        <v>81</v>
      </c>
      <c r="AG2977" t="s">
        <v>81</v>
      </c>
      <c r="AH2977" t="s">
        <v>81</v>
      </c>
      <c r="AI2977" t="s">
        <v>1299</v>
      </c>
      <c r="AK2977" t="s">
        <v>81</v>
      </c>
      <c r="AL2977" t="s">
        <v>1301</v>
      </c>
      <c r="AN2977" s="59" t="s">
        <v>81</v>
      </c>
      <c r="BA2977" t="s">
        <v>6314</v>
      </c>
      <c r="BB2977" t="s">
        <v>71</v>
      </c>
      <c r="BY2977" t="s">
        <v>4972</v>
      </c>
      <c r="BZ2977" t="s">
        <v>14505</v>
      </c>
    </row>
    <row r="2978" spans="31:78" x14ac:dyDescent="0.25">
      <c r="AE2978" t="s">
        <v>81</v>
      </c>
      <c r="AF2978" t="s">
        <v>81</v>
      </c>
      <c r="AG2978" t="s">
        <v>81</v>
      </c>
      <c r="AH2978" t="s">
        <v>81</v>
      </c>
      <c r="AI2978" t="s">
        <v>1299</v>
      </c>
      <c r="AK2978" t="s">
        <v>81</v>
      </c>
      <c r="AL2978" t="s">
        <v>1301</v>
      </c>
      <c r="AN2978" s="59" t="s">
        <v>81</v>
      </c>
      <c r="BA2978">
        <v>615376</v>
      </c>
      <c r="BB2978" t="s">
        <v>71</v>
      </c>
      <c r="BY2978" t="s">
        <v>6908</v>
      </c>
      <c r="BZ2978" t="s">
        <v>14505</v>
      </c>
    </row>
    <row r="2979" spans="31:78" x14ac:dyDescent="0.25">
      <c r="AE2979" t="s">
        <v>81</v>
      </c>
      <c r="AF2979" t="s">
        <v>81</v>
      </c>
      <c r="AG2979" t="s">
        <v>81</v>
      </c>
      <c r="AH2979" t="s">
        <v>81</v>
      </c>
      <c r="AI2979" t="s">
        <v>1299</v>
      </c>
      <c r="AK2979" t="s">
        <v>81</v>
      </c>
      <c r="AL2979" t="s">
        <v>1301</v>
      </c>
      <c r="AN2979" s="59" t="s">
        <v>81</v>
      </c>
      <c r="BA2979">
        <v>355307</v>
      </c>
      <c r="BB2979" t="s">
        <v>75</v>
      </c>
      <c r="BY2979" t="s">
        <v>4298</v>
      </c>
      <c r="BZ2979" t="s">
        <v>14505</v>
      </c>
    </row>
    <row r="2980" spans="31:78" x14ac:dyDescent="0.25">
      <c r="AE2980" t="s">
        <v>81</v>
      </c>
      <c r="AF2980" t="s">
        <v>154</v>
      </c>
      <c r="AG2980" t="s">
        <v>155</v>
      </c>
      <c r="AH2980" t="s">
        <v>81</v>
      </c>
      <c r="AI2980" t="s">
        <v>1299</v>
      </c>
      <c r="AK2980" t="s">
        <v>81</v>
      </c>
      <c r="AL2980" t="s">
        <v>1301</v>
      </c>
      <c r="AN2980" s="59" t="s">
        <v>81</v>
      </c>
      <c r="BA2980" t="s">
        <v>6315</v>
      </c>
      <c r="BB2980" t="s">
        <v>75</v>
      </c>
      <c r="BY2980" t="s">
        <v>4293</v>
      </c>
      <c r="BZ2980" t="s">
        <v>14505</v>
      </c>
    </row>
    <row r="2981" spans="31:78" x14ac:dyDescent="0.25">
      <c r="AE2981" t="s">
        <v>8804</v>
      </c>
      <c r="AF2981" t="s">
        <v>81</v>
      </c>
      <c r="AG2981" t="s">
        <v>81</v>
      </c>
      <c r="AH2981" t="s">
        <v>12674</v>
      </c>
      <c r="AI2981" t="s">
        <v>1299</v>
      </c>
      <c r="AK2981" t="s">
        <v>12675</v>
      </c>
      <c r="AL2981" t="s">
        <v>1301</v>
      </c>
      <c r="AN2981" s="59" t="s">
        <v>12676</v>
      </c>
      <c r="BA2981">
        <v>782452</v>
      </c>
      <c r="BB2981" t="s">
        <v>75</v>
      </c>
      <c r="BY2981" t="s">
        <v>4843</v>
      </c>
      <c r="BZ2981" t="s">
        <v>14505</v>
      </c>
    </row>
    <row r="2982" spans="31:78" x14ac:dyDescent="0.25">
      <c r="AE2982" t="s">
        <v>81</v>
      </c>
      <c r="AF2982" t="s">
        <v>81</v>
      </c>
      <c r="AG2982" t="s">
        <v>81</v>
      </c>
      <c r="AH2982" t="s">
        <v>81</v>
      </c>
      <c r="AI2982" t="s">
        <v>1299</v>
      </c>
      <c r="AK2982" t="s">
        <v>81</v>
      </c>
      <c r="AL2982" t="s">
        <v>1301</v>
      </c>
      <c r="AN2982" s="59" t="s">
        <v>81</v>
      </c>
      <c r="BA2982" t="s">
        <v>6316</v>
      </c>
      <c r="BB2982" t="s">
        <v>75</v>
      </c>
      <c r="BY2982" t="s">
        <v>8475</v>
      </c>
      <c r="BZ2982" t="s">
        <v>14505</v>
      </c>
    </row>
    <row r="2983" spans="31:78" x14ac:dyDescent="0.25">
      <c r="AE2983" t="s">
        <v>81</v>
      </c>
      <c r="AF2983" t="s">
        <v>81</v>
      </c>
      <c r="AG2983" t="s">
        <v>81</v>
      </c>
      <c r="AH2983" t="s">
        <v>81</v>
      </c>
      <c r="AI2983" t="s">
        <v>1299</v>
      </c>
      <c r="AK2983" t="s">
        <v>81</v>
      </c>
      <c r="AL2983" t="s">
        <v>1301</v>
      </c>
      <c r="AN2983" s="59" t="s">
        <v>81</v>
      </c>
      <c r="BA2983" t="s">
        <v>6317</v>
      </c>
      <c r="BB2983" t="s">
        <v>75</v>
      </c>
      <c r="BY2983" t="s">
        <v>6932</v>
      </c>
      <c r="BZ2983" t="s">
        <v>14505</v>
      </c>
    </row>
    <row r="2984" spans="31:78" x14ac:dyDescent="0.25">
      <c r="AE2984" t="s">
        <v>81</v>
      </c>
      <c r="AF2984" t="s">
        <v>81</v>
      </c>
      <c r="AG2984" t="s">
        <v>81</v>
      </c>
      <c r="AH2984" t="s">
        <v>81</v>
      </c>
      <c r="AI2984" t="s">
        <v>1299</v>
      </c>
      <c r="AK2984" t="s">
        <v>81</v>
      </c>
      <c r="AL2984" t="s">
        <v>1301</v>
      </c>
      <c r="AN2984" s="59" t="s">
        <v>81</v>
      </c>
      <c r="BA2984">
        <v>782451</v>
      </c>
      <c r="BB2984" t="s">
        <v>75</v>
      </c>
      <c r="BY2984" t="s">
        <v>3242</v>
      </c>
      <c r="BZ2984" t="s">
        <v>14505</v>
      </c>
    </row>
    <row r="2985" spans="31:78" x14ac:dyDescent="0.25">
      <c r="AE2985" t="s">
        <v>81</v>
      </c>
      <c r="AF2985" t="s">
        <v>81</v>
      </c>
      <c r="AG2985" t="s">
        <v>81</v>
      </c>
      <c r="AH2985" t="s">
        <v>81</v>
      </c>
      <c r="AI2985" t="s">
        <v>1299</v>
      </c>
      <c r="AK2985" t="s">
        <v>81</v>
      </c>
      <c r="AL2985" t="s">
        <v>1301</v>
      </c>
      <c r="AN2985" s="59" t="s">
        <v>81</v>
      </c>
      <c r="BA2985">
        <v>355307</v>
      </c>
      <c r="BB2985" t="s">
        <v>75</v>
      </c>
      <c r="BY2985" t="s">
        <v>3804</v>
      </c>
      <c r="BZ2985" t="s">
        <v>14505</v>
      </c>
    </row>
    <row r="2986" spans="31:78" x14ac:dyDescent="0.25">
      <c r="AE2986" t="s">
        <v>81</v>
      </c>
      <c r="AF2986" t="s">
        <v>81</v>
      </c>
      <c r="AG2986" t="s">
        <v>81</v>
      </c>
      <c r="AH2986" t="s">
        <v>81</v>
      </c>
      <c r="AI2986" t="s">
        <v>1299</v>
      </c>
      <c r="AK2986" t="s">
        <v>81</v>
      </c>
      <c r="AL2986" t="s">
        <v>1301</v>
      </c>
      <c r="AN2986" s="59" t="s">
        <v>81</v>
      </c>
      <c r="BA2986" t="s">
        <v>6318</v>
      </c>
      <c r="BB2986" t="s">
        <v>75</v>
      </c>
      <c r="BY2986" t="s">
        <v>6914</v>
      </c>
      <c r="BZ2986" t="s">
        <v>14505</v>
      </c>
    </row>
    <row r="2987" spans="31:78" x14ac:dyDescent="0.25">
      <c r="AE2987" t="s">
        <v>81</v>
      </c>
      <c r="AF2987" t="s">
        <v>81</v>
      </c>
      <c r="AG2987" t="s">
        <v>81</v>
      </c>
      <c r="AH2987" t="s">
        <v>81</v>
      </c>
      <c r="AI2987" t="s">
        <v>1299</v>
      </c>
      <c r="AK2987" t="s">
        <v>81</v>
      </c>
      <c r="AL2987" t="s">
        <v>1301</v>
      </c>
      <c r="AN2987" s="59" t="s">
        <v>81</v>
      </c>
      <c r="BA2987" t="s">
        <v>6319</v>
      </c>
      <c r="BB2987" t="s">
        <v>75</v>
      </c>
      <c r="BY2987" t="s">
        <v>6912</v>
      </c>
      <c r="BZ2987" t="s">
        <v>14505</v>
      </c>
    </row>
    <row r="2988" spans="31:78" x14ac:dyDescent="0.25">
      <c r="AE2988" t="s">
        <v>81</v>
      </c>
      <c r="AF2988" t="s">
        <v>81</v>
      </c>
      <c r="AG2988" t="s">
        <v>81</v>
      </c>
      <c r="AH2988" t="s">
        <v>81</v>
      </c>
      <c r="AI2988" t="s">
        <v>1299</v>
      </c>
      <c r="AK2988" t="s">
        <v>81</v>
      </c>
      <c r="AL2988" t="s">
        <v>1301</v>
      </c>
      <c r="AN2988" s="59" t="s">
        <v>81</v>
      </c>
      <c r="BA2988" t="s">
        <v>6320</v>
      </c>
      <c r="BB2988" t="s">
        <v>75</v>
      </c>
      <c r="BY2988" t="s">
        <v>4961</v>
      </c>
      <c r="BZ2988" t="s">
        <v>14505</v>
      </c>
    </row>
    <row r="2989" spans="31:78" x14ac:dyDescent="0.25">
      <c r="AE2989" t="s">
        <v>81</v>
      </c>
      <c r="AF2989" t="s">
        <v>81</v>
      </c>
      <c r="AG2989" t="s">
        <v>81</v>
      </c>
      <c r="AH2989" t="s">
        <v>81</v>
      </c>
      <c r="AI2989" t="s">
        <v>1299</v>
      </c>
      <c r="AK2989" t="s">
        <v>81</v>
      </c>
      <c r="AL2989" t="s">
        <v>1301</v>
      </c>
      <c r="AN2989" s="59" t="s">
        <v>81</v>
      </c>
      <c r="BA2989" t="s">
        <v>6321</v>
      </c>
      <c r="BB2989" t="s">
        <v>75</v>
      </c>
      <c r="BY2989" t="s">
        <v>4608</v>
      </c>
      <c r="BZ2989" t="s">
        <v>14505</v>
      </c>
    </row>
    <row r="2990" spans="31:78" x14ac:dyDescent="0.25">
      <c r="AE2990" t="s">
        <v>81</v>
      </c>
      <c r="AF2990" t="s">
        <v>81</v>
      </c>
      <c r="AG2990" t="s">
        <v>81</v>
      </c>
      <c r="AH2990" t="s">
        <v>81</v>
      </c>
      <c r="AI2990" t="s">
        <v>1299</v>
      </c>
      <c r="AK2990" t="s">
        <v>81</v>
      </c>
      <c r="AL2990" t="s">
        <v>1301</v>
      </c>
      <c r="AN2990" s="59" t="s">
        <v>81</v>
      </c>
      <c r="BA2990" t="s">
        <v>6322</v>
      </c>
      <c r="BB2990" t="s">
        <v>75</v>
      </c>
      <c r="BY2990" t="s">
        <v>4934</v>
      </c>
      <c r="BZ2990" t="s">
        <v>14505</v>
      </c>
    </row>
    <row r="2991" spans="31:78" x14ac:dyDescent="0.25">
      <c r="AE2991" t="s">
        <v>81</v>
      </c>
      <c r="AF2991" t="s">
        <v>81</v>
      </c>
      <c r="AG2991" t="s">
        <v>81</v>
      </c>
      <c r="AH2991" t="s">
        <v>81</v>
      </c>
      <c r="AI2991" t="s">
        <v>1299</v>
      </c>
      <c r="AK2991" t="s">
        <v>81</v>
      </c>
      <c r="AL2991" t="s">
        <v>1301</v>
      </c>
      <c r="AN2991" s="59" t="s">
        <v>81</v>
      </c>
      <c r="BA2991" t="s">
        <v>6323</v>
      </c>
      <c r="BB2991" t="s">
        <v>75</v>
      </c>
      <c r="BY2991" t="s">
        <v>4930</v>
      </c>
      <c r="BZ2991" t="s">
        <v>14505</v>
      </c>
    </row>
    <row r="2992" spans="31:78" x14ac:dyDescent="0.25">
      <c r="AE2992" t="s">
        <v>81</v>
      </c>
      <c r="AF2992" t="s">
        <v>81</v>
      </c>
      <c r="AG2992" t="s">
        <v>81</v>
      </c>
      <c r="AH2992" t="s">
        <v>81</v>
      </c>
      <c r="AI2992" t="s">
        <v>1299</v>
      </c>
      <c r="AK2992" t="s">
        <v>81</v>
      </c>
      <c r="AL2992" t="s">
        <v>1301</v>
      </c>
      <c r="AN2992" s="59" t="s">
        <v>81</v>
      </c>
      <c r="BA2992" t="s">
        <v>6324</v>
      </c>
      <c r="BB2992" t="s">
        <v>75</v>
      </c>
      <c r="BY2992" t="s">
        <v>4932</v>
      </c>
      <c r="BZ2992" t="s">
        <v>14505</v>
      </c>
    </row>
    <row r="2993" spans="31:78" x14ac:dyDescent="0.25">
      <c r="AE2993" t="s">
        <v>81</v>
      </c>
      <c r="AF2993" t="s">
        <v>81</v>
      </c>
      <c r="AG2993" t="s">
        <v>81</v>
      </c>
      <c r="AH2993" t="s">
        <v>81</v>
      </c>
      <c r="AI2993" t="s">
        <v>1299</v>
      </c>
      <c r="AK2993" t="s">
        <v>81</v>
      </c>
      <c r="AL2993" t="s">
        <v>1301</v>
      </c>
      <c r="AN2993" s="59" t="s">
        <v>81</v>
      </c>
      <c r="BA2993" t="s">
        <v>6325</v>
      </c>
      <c r="BB2993" t="s">
        <v>75</v>
      </c>
      <c r="BY2993" t="s">
        <v>4960</v>
      </c>
      <c r="BZ2993" t="s">
        <v>14505</v>
      </c>
    </row>
    <row r="2994" spans="31:78" x14ac:dyDescent="0.25">
      <c r="AE2994" t="s">
        <v>81</v>
      </c>
      <c r="AF2994" t="s">
        <v>81</v>
      </c>
      <c r="AG2994" t="s">
        <v>81</v>
      </c>
      <c r="AH2994" t="s">
        <v>81</v>
      </c>
      <c r="AI2994" t="s">
        <v>1299</v>
      </c>
      <c r="AK2994" t="s">
        <v>81</v>
      </c>
      <c r="AL2994" t="s">
        <v>1301</v>
      </c>
      <c r="AN2994" s="59" t="s">
        <v>81</v>
      </c>
      <c r="BA2994">
        <v>35265</v>
      </c>
      <c r="BB2994" t="s">
        <v>75</v>
      </c>
      <c r="BY2994" t="s">
        <v>4959</v>
      </c>
      <c r="BZ2994" t="s">
        <v>14505</v>
      </c>
    </row>
    <row r="2995" spans="31:78" x14ac:dyDescent="0.25">
      <c r="AE2995" t="s">
        <v>81</v>
      </c>
      <c r="AF2995" t="s">
        <v>81</v>
      </c>
      <c r="AG2995" t="s">
        <v>81</v>
      </c>
      <c r="AH2995" t="s">
        <v>81</v>
      </c>
      <c r="AI2995" t="s">
        <v>1299</v>
      </c>
      <c r="AK2995" t="s">
        <v>81</v>
      </c>
      <c r="AL2995" t="s">
        <v>1301</v>
      </c>
      <c r="AN2995" s="59" t="s">
        <v>81</v>
      </c>
      <c r="BA2995">
        <v>255316</v>
      </c>
      <c r="BB2995" t="s">
        <v>75</v>
      </c>
      <c r="BY2995" t="s">
        <v>4958</v>
      </c>
      <c r="BZ2995" t="s">
        <v>14505</v>
      </c>
    </row>
    <row r="2996" spans="31:78" x14ac:dyDescent="0.25">
      <c r="AE2996" t="s">
        <v>81</v>
      </c>
      <c r="AF2996" t="s">
        <v>81</v>
      </c>
      <c r="AG2996" t="s">
        <v>81</v>
      </c>
      <c r="AH2996" t="s">
        <v>81</v>
      </c>
      <c r="AI2996" t="s">
        <v>1299</v>
      </c>
      <c r="AK2996" t="s">
        <v>81</v>
      </c>
      <c r="AL2996" t="s">
        <v>1301</v>
      </c>
      <c r="AN2996" s="59" t="s">
        <v>81</v>
      </c>
      <c r="BA2996">
        <v>255315</v>
      </c>
      <c r="BB2996" t="s">
        <v>75</v>
      </c>
      <c r="BY2996" t="s">
        <v>3534</v>
      </c>
      <c r="BZ2996" t="s">
        <v>14505</v>
      </c>
    </row>
    <row r="2997" spans="31:78" x14ac:dyDescent="0.25">
      <c r="AE2997" t="s">
        <v>8807</v>
      </c>
      <c r="AF2997" t="s">
        <v>81</v>
      </c>
      <c r="AG2997" t="s">
        <v>81</v>
      </c>
      <c r="AH2997" t="s">
        <v>12677</v>
      </c>
      <c r="AI2997" t="s">
        <v>1299</v>
      </c>
      <c r="AK2997" t="s">
        <v>12678</v>
      </c>
      <c r="AL2997" t="s">
        <v>1301</v>
      </c>
      <c r="AN2997" s="59" t="s">
        <v>12679</v>
      </c>
      <c r="BA2997" t="s">
        <v>6326</v>
      </c>
      <c r="BB2997" t="s">
        <v>75</v>
      </c>
      <c r="BY2997" t="s">
        <v>3008</v>
      </c>
      <c r="BZ2997" t="s">
        <v>14506</v>
      </c>
    </row>
    <row r="2998" spans="31:78" x14ac:dyDescent="0.25">
      <c r="AE2998" t="s">
        <v>81</v>
      </c>
      <c r="AF2998" t="s">
        <v>81</v>
      </c>
      <c r="AG2998" t="s">
        <v>81</v>
      </c>
      <c r="AH2998" t="s">
        <v>81</v>
      </c>
      <c r="AI2998" t="s">
        <v>1299</v>
      </c>
      <c r="AK2998" t="s">
        <v>81</v>
      </c>
      <c r="AL2998" t="s">
        <v>1301</v>
      </c>
      <c r="AN2998" s="59" t="s">
        <v>81</v>
      </c>
      <c r="BA2998" t="s">
        <v>6327</v>
      </c>
      <c r="BB2998" t="s">
        <v>75</v>
      </c>
      <c r="BY2998" t="s">
        <v>3546</v>
      </c>
      <c r="BZ2998" t="s">
        <v>14505</v>
      </c>
    </row>
    <row r="2999" spans="31:78" x14ac:dyDescent="0.25">
      <c r="AE2999" t="s">
        <v>81</v>
      </c>
      <c r="AF2999" t="s">
        <v>81</v>
      </c>
      <c r="AG2999" t="s">
        <v>81</v>
      </c>
      <c r="AH2999" t="s">
        <v>81</v>
      </c>
      <c r="AI2999" t="s">
        <v>1299</v>
      </c>
      <c r="AK2999" t="s">
        <v>81</v>
      </c>
      <c r="AL2999" t="s">
        <v>1301</v>
      </c>
      <c r="AN2999" s="59" t="s">
        <v>81</v>
      </c>
      <c r="BA2999">
        <v>544319</v>
      </c>
      <c r="BB2999" t="s">
        <v>75</v>
      </c>
      <c r="BY2999" t="s">
        <v>4844</v>
      </c>
      <c r="BZ2999" t="s">
        <v>14505</v>
      </c>
    </row>
    <row r="3000" spans="31:78" x14ac:dyDescent="0.25">
      <c r="AE3000" t="s">
        <v>81</v>
      </c>
      <c r="AF3000" t="s">
        <v>81</v>
      </c>
      <c r="AG3000" t="s">
        <v>81</v>
      </c>
      <c r="AH3000" t="s">
        <v>81</v>
      </c>
      <c r="AI3000" t="s">
        <v>1299</v>
      </c>
      <c r="AK3000" t="s">
        <v>81</v>
      </c>
      <c r="AL3000" t="s">
        <v>1301</v>
      </c>
      <c r="AN3000" s="59" t="s">
        <v>81</v>
      </c>
      <c r="BA3000" t="s">
        <v>6328</v>
      </c>
      <c r="BB3000" t="s">
        <v>75</v>
      </c>
      <c r="BY3000" t="s">
        <v>4502</v>
      </c>
      <c r="BZ3000" t="s">
        <v>14505</v>
      </c>
    </row>
    <row r="3001" spans="31:78" x14ac:dyDescent="0.25">
      <c r="AE3001" t="s">
        <v>81</v>
      </c>
      <c r="AF3001" t="s">
        <v>81</v>
      </c>
      <c r="AG3001" t="s">
        <v>81</v>
      </c>
      <c r="AH3001" t="s">
        <v>81</v>
      </c>
      <c r="AI3001" t="s">
        <v>1299</v>
      </c>
      <c r="AK3001" t="s">
        <v>81</v>
      </c>
      <c r="AL3001" t="s">
        <v>1301</v>
      </c>
      <c r="AN3001" s="59" t="s">
        <v>81</v>
      </c>
      <c r="BA3001">
        <v>255314</v>
      </c>
      <c r="BB3001" t="s">
        <v>75</v>
      </c>
      <c r="BY3001" t="s">
        <v>3981</v>
      </c>
      <c r="BZ3001" t="s">
        <v>14505</v>
      </c>
    </row>
    <row r="3002" spans="31:78" x14ac:dyDescent="0.25">
      <c r="AE3002" t="s">
        <v>81</v>
      </c>
      <c r="AF3002" t="s">
        <v>81</v>
      </c>
      <c r="AG3002" t="s">
        <v>81</v>
      </c>
      <c r="AH3002" t="s">
        <v>81</v>
      </c>
      <c r="AI3002" t="s">
        <v>1299</v>
      </c>
      <c r="AK3002" t="s">
        <v>81</v>
      </c>
      <c r="AL3002" t="s">
        <v>1301</v>
      </c>
      <c r="AN3002" s="59" t="s">
        <v>81</v>
      </c>
      <c r="BA3002">
        <v>255313</v>
      </c>
      <c r="BB3002" t="s">
        <v>75</v>
      </c>
      <c r="BY3002" t="s">
        <v>3989</v>
      </c>
      <c r="BZ3002" t="s">
        <v>14505</v>
      </c>
    </row>
    <row r="3003" spans="31:78" x14ac:dyDescent="0.25">
      <c r="AE3003" t="s">
        <v>81</v>
      </c>
      <c r="AF3003" t="s">
        <v>81</v>
      </c>
      <c r="AG3003" t="s">
        <v>81</v>
      </c>
      <c r="AH3003" t="s">
        <v>81</v>
      </c>
      <c r="AI3003" t="s">
        <v>1299</v>
      </c>
      <c r="AK3003" t="s">
        <v>81</v>
      </c>
      <c r="AL3003" t="s">
        <v>1301</v>
      </c>
      <c r="AN3003" s="59" t="s">
        <v>81</v>
      </c>
      <c r="BA3003" t="s">
        <v>6329</v>
      </c>
      <c r="BB3003" t="s">
        <v>75</v>
      </c>
      <c r="BY3003" t="s">
        <v>6944</v>
      </c>
      <c r="BZ3003" t="s">
        <v>14505</v>
      </c>
    </row>
    <row r="3004" spans="31:78" x14ac:dyDescent="0.25">
      <c r="AE3004" t="s">
        <v>81</v>
      </c>
      <c r="AF3004" t="s">
        <v>81</v>
      </c>
      <c r="AG3004" t="s">
        <v>81</v>
      </c>
      <c r="AH3004" t="s">
        <v>81</v>
      </c>
      <c r="AI3004" t="s">
        <v>1299</v>
      </c>
      <c r="AK3004" t="s">
        <v>81</v>
      </c>
      <c r="AL3004" t="s">
        <v>1301</v>
      </c>
      <c r="AN3004" s="59" t="s">
        <v>81</v>
      </c>
      <c r="BA3004" t="s">
        <v>6330</v>
      </c>
      <c r="BB3004" t="s">
        <v>75</v>
      </c>
      <c r="BY3004" t="s">
        <v>3016</v>
      </c>
      <c r="BZ3004" t="s">
        <v>14505</v>
      </c>
    </row>
    <row r="3005" spans="31:78" x14ac:dyDescent="0.25">
      <c r="AE3005" t="s">
        <v>81</v>
      </c>
      <c r="AF3005" t="s">
        <v>81</v>
      </c>
      <c r="AG3005" t="s">
        <v>81</v>
      </c>
      <c r="AH3005" t="s">
        <v>81</v>
      </c>
      <c r="AI3005" t="s">
        <v>1299</v>
      </c>
      <c r="AK3005" t="s">
        <v>81</v>
      </c>
      <c r="AL3005" t="s">
        <v>1301</v>
      </c>
      <c r="AN3005" s="59" t="s">
        <v>81</v>
      </c>
      <c r="BA3005" t="s">
        <v>6331</v>
      </c>
      <c r="BB3005" t="s">
        <v>75</v>
      </c>
      <c r="BY3005" t="s">
        <v>6943</v>
      </c>
      <c r="BZ3005" t="s">
        <v>14505</v>
      </c>
    </row>
    <row r="3006" spans="31:78" x14ac:dyDescent="0.25">
      <c r="AE3006" t="s">
        <v>81</v>
      </c>
      <c r="AF3006" t="s">
        <v>81</v>
      </c>
      <c r="AG3006" t="s">
        <v>81</v>
      </c>
      <c r="AH3006" t="s">
        <v>81</v>
      </c>
      <c r="AI3006" t="s">
        <v>1299</v>
      </c>
      <c r="AK3006" t="s">
        <v>81</v>
      </c>
      <c r="AL3006" t="s">
        <v>1301</v>
      </c>
      <c r="AN3006" s="59" t="s">
        <v>81</v>
      </c>
      <c r="BA3006" t="s">
        <v>6332</v>
      </c>
      <c r="BB3006" t="s">
        <v>75</v>
      </c>
      <c r="BY3006" t="s">
        <v>4979</v>
      </c>
      <c r="BZ3006" t="s">
        <v>14505</v>
      </c>
    </row>
    <row r="3007" spans="31:78" x14ac:dyDescent="0.25">
      <c r="AE3007" t="s">
        <v>81</v>
      </c>
      <c r="AF3007" t="s">
        <v>81</v>
      </c>
      <c r="AG3007" t="s">
        <v>81</v>
      </c>
      <c r="AH3007" t="s">
        <v>81</v>
      </c>
      <c r="AI3007" t="s">
        <v>1299</v>
      </c>
      <c r="AK3007" t="s">
        <v>81</v>
      </c>
      <c r="AL3007" t="s">
        <v>1301</v>
      </c>
      <c r="AN3007" s="59" t="s">
        <v>81</v>
      </c>
      <c r="BA3007" t="s">
        <v>6333</v>
      </c>
      <c r="BB3007" t="s">
        <v>75</v>
      </c>
      <c r="BY3007" t="s">
        <v>3938</v>
      </c>
      <c r="BZ3007" t="s">
        <v>14505</v>
      </c>
    </row>
    <row r="3008" spans="31:78" x14ac:dyDescent="0.25">
      <c r="AE3008" t="s">
        <v>81</v>
      </c>
      <c r="AF3008" t="s">
        <v>81</v>
      </c>
      <c r="AG3008" t="s">
        <v>81</v>
      </c>
      <c r="AH3008" t="s">
        <v>81</v>
      </c>
      <c r="AI3008" t="s">
        <v>1299</v>
      </c>
      <c r="AK3008" t="s">
        <v>81</v>
      </c>
      <c r="AL3008" t="s">
        <v>1301</v>
      </c>
      <c r="AN3008" s="59" t="s">
        <v>81</v>
      </c>
      <c r="BA3008" t="s">
        <v>6334</v>
      </c>
      <c r="BB3008" t="s">
        <v>75</v>
      </c>
      <c r="BY3008" t="s">
        <v>6936</v>
      </c>
      <c r="BZ3008" t="s">
        <v>14505</v>
      </c>
    </row>
    <row r="3009" spans="31:78" x14ac:dyDescent="0.25">
      <c r="AE3009" t="s">
        <v>81</v>
      </c>
      <c r="AF3009" t="s">
        <v>81</v>
      </c>
      <c r="AG3009" t="s">
        <v>81</v>
      </c>
      <c r="AH3009" t="s">
        <v>81</v>
      </c>
      <c r="AI3009" t="s">
        <v>1299</v>
      </c>
      <c r="AK3009" t="s">
        <v>81</v>
      </c>
      <c r="AL3009" t="s">
        <v>1301</v>
      </c>
      <c r="AN3009" s="59" t="s">
        <v>81</v>
      </c>
      <c r="BA3009" t="s">
        <v>6335</v>
      </c>
      <c r="BB3009" t="s">
        <v>75</v>
      </c>
      <c r="BY3009" t="s">
        <v>4941</v>
      </c>
      <c r="BZ3009" t="s">
        <v>14505</v>
      </c>
    </row>
    <row r="3010" spans="31:78" x14ac:dyDescent="0.25">
      <c r="AE3010" t="s">
        <v>8810</v>
      </c>
      <c r="AF3010" t="s">
        <v>81</v>
      </c>
      <c r="AG3010" t="s">
        <v>81</v>
      </c>
      <c r="AH3010" t="s">
        <v>12680</v>
      </c>
      <c r="AI3010" t="s">
        <v>1299</v>
      </c>
      <c r="AK3010" t="s">
        <v>12681</v>
      </c>
      <c r="AL3010" t="s">
        <v>1301</v>
      </c>
      <c r="AN3010" s="59" t="s">
        <v>12682</v>
      </c>
      <c r="BA3010" t="s">
        <v>6336</v>
      </c>
      <c r="BB3010" t="s">
        <v>75</v>
      </c>
      <c r="BY3010" t="s">
        <v>4554</v>
      </c>
      <c r="BZ3010" t="s">
        <v>14505</v>
      </c>
    </row>
    <row r="3011" spans="31:78" x14ac:dyDescent="0.25">
      <c r="AE3011" t="s">
        <v>81</v>
      </c>
      <c r="AF3011" t="s">
        <v>81</v>
      </c>
      <c r="AG3011" t="s">
        <v>81</v>
      </c>
      <c r="AH3011" t="s">
        <v>81</v>
      </c>
      <c r="AI3011" t="s">
        <v>1299</v>
      </c>
      <c r="AK3011" t="s">
        <v>81</v>
      </c>
      <c r="AL3011" t="s">
        <v>1301</v>
      </c>
      <c r="AN3011" s="59" t="s">
        <v>81</v>
      </c>
      <c r="BA3011" t="s">
        <v>6337</v>
      </c>
      <c r="BB3011" t="s">
        <v>75</v>
      </c>
      <c r="BY3011" t="s">
        <v>4786</v>
      </c>
      <c r="BZ3011" t="s">
        <v>14505</v>
      </c>
    </row>
    <row r="3012" spans="31:78" x14ac:dyDescent="0.25">
      <c r="AE3012" t="s">
        <v>81</v>
      </c>
      <c r="AF3012" t="s">
        <v>81</v>
      </c>
      <c r="AG3012" t="s">
        <v>81</v>
      </c>
      <c r="AH3012" t="s">
        <v>81</v>
      </c>
      <c r="AI3012" t="s">
        <v>1299</v>
      </c>
      <c r="AK3012" t="s">
        <v>81</v>
      </c>
      <c r="AL3012" t="s">
        <v>1301</v>
      </c>
      <c r="AN3012" s="59" t="s">
        <v>81</v>
      </c>
      <c r="BA3012" t="s">
        <v>6338</v>
      </c>
      <c r="BB3012" t="s">
        <v>75</v>
      </c>
      <c r="BY3012" t="s">
        <v>2954</v>
      </c>
      <c r="BZ3012" t="s">
        <v>14505</v>
      </c>
    </row>
    <row r="3013" spans="31:78" x14ac:dyDescent="0.25">
      <c r="AE3013" t="s">
        <v>81</v>
      </c>
      <c r="AF3013" t="s">
        <v>81</v>
      </c>
      <c r="AG3013" t="s">
        <v>81</v>
      </c>
      <c r="AH3013" t="s">
        <v>81</v>
      </c>
      <c r="AI3013" t="s">
        <v>1299</v>
      </c>
      <c r="AK3013" t="s">
        <v>81</v>
      </c>
      <c r="AL3013" t="s">
        <v>1301</v>
      </c>
      <c r="AN3013" s="59" t="s">
        <v>81</v>
      </c>
      <c r="BA3013" t="s">
        <v>6339</v>
      </c>
      <c r="BB3013" t="s">
        <v>75</v>
      </c>
      <c r="BY3013" t="s">
        <v>4281</v>
      </c>
      <c r="BZ3013" t="s">
        <v>14505</v>
      </c>
    </row>
    <row r="3014" spans="31:78" x14ac:dyDescent="0.25">
      <c r="AE3014" t="s">
        <v>81</v>
      </c>
      <c r="AF3014" t="s">
        <v>81</v>
      </c>
      <c r="AG3014" t="s">
        <v>81</v>
      </c>
      <c r="AH3014" t="s">
        <v>81</v>
      </c>
      <c r="AI3014" t="s">
        <v>1299</v>
      </c>
      <c r="AK3014" t="s">
        <v>81</v>
      </c>
      <c r="AL3014" t="s">
        <v>1301</v>
      </c>
      <c r="AN3014" s="59" t="s">
        <v>81</v>
      </c>
      <c r="BA3014" t="s">
        <v>6340</v>
      </c>
      <c r="BB3014" t="s">
        <v>75</v>
      </c>
      <c r="BY3014" t="s">
        <v>4092</v>
      </c>
      <c r="BZ3014" t="s">
        <v>14505</v>
      </c>
    </row>
    <row r="3015" spans="31:78" x14ac:dyDescent="0.25">
      <c r="AE3015" t="s">
        <v>81</v>
      </c>
      <c r="AF3015" t="s">
        <v>81</v>
      </c>
      <c r="AG3015" t="s">
        <v>81</v>
      </c>
      <c r="AH3015" t="s">
        <v>81</v>
      </c>
      <c r="AI3015" t="s">
        <v>1299</v>
      </c>
      <c r="AK3015" t="s">
        <v>81</v>
      </c>
      <c r="AL3015" t="s">
        <v>1301</v>
      </c>
      <c r="AN3015" s="59" t="s">
        <v>81</v>
      </c>
      <c r="BA3015" t="s">
        <v>6341</v>
      </c>
      <c r="BB3015" t="s">
        <v>75</v>
      </c>
      <c r="BY3015" t="s">
        <v>4283</v>
      </c>
      <c r="BZ3015" t="s">
        <v>14505</v>
      </c>
    </row>
    <row r="3016" spans="31:78" x14ac:dyDescent="0.25">
      <c r="AE3016" t="s">
        <v>81</v>
      </c>
      <c r="AF3016" t="s">
        <v>81</v>
      </c>
      <c r="AG3016" t="s">
        <v>81</v>
      </c>
      <c r="AH3016" t="s">
        <v>81</v>
      </c>
      <c r="AI3016" t="s">
        <v>1299</v>
      </c>
      <c r="AK3016" t="s">
        <v>81</v>
      </c>
      <c r="AL3016" t="s">
        <v>1301</v>
      </c>
      <c r="AN3016" s="59" t="s">
        <v>81</v>
      </c>
      <c r="BA3016" t="s">
        <v>6342</v>
      </c>
      <c r="BB3016" t="s">
        <v>75</v>
      </c>
      <c r="BY3016" t="s">
        <v>4282</v>
      </c>
      <c r="BZ3016" t="s">
        <v>14505</v>
      </c>
    </row>
    <row r="3017" spans="31:78" x14ac:dyDescent="0.25">
      <c r="AE3017" t="s">
        <v>81</v>
      </c>
      <c r="AF3017" t="s">
        <v>81</v>
      </c>
      <c r="AG3017" t="s">
        <v>81</v>
      </c>
      <c r="AH3017" t="s">
        <v>81</v>
      </c>
      <c r="AI3017" t="s">
        <v>1299</v>
      </c>
      <c r="AK3017" t="s">
        <v>81</v>
      </c>
      <c r="AL3017" t="s">
        <v>1301</v>
      </c>
      <c r="AN3017" s="59" t="s">
        <v>81</v>
      </c>
      <c r="BA3017" t="s">
        <v>6343</v>
      </c>
      <c r="BB3017" t="s">
        <v>75</v>
      </c>
      <c r="BY3017" t="s">
        <v>2762</v>
      </c>
      <c r="BZ3017" t="s">
        <v>14505</v>
      </c>
    </row>
    <row r="3018" spans="31:78" x14ac:dyDescent="0.25">
      <c r="AE3018" t="s">
        <v>81</v>
      </c>
      <c r="AF3018" t="s">
        <v>81</v>
      </c>
      <c r="AG3018" t="s">
        <v>81</v>
      </c>
      <c r="AH3018" t="s">
        <v>81</v>
      </c>
      <c r="AI3018" t="s">
        <v>1299</v>
      </c>
      <c r="AK3018" t="s">
        <v>81</v>
      </c>
      <c r="AL3018" t="s">
        <v>1301</v>
      </c>
      <c r="AN3018" s="59" t="s">
        <v>81</v>
      </c>
      <c r="BA3018" t="s">
        <v>6344</v>
      </c>
      <c r="BB3018" t="s">
        <v>75</v>
      </c>
      <c r="BY3018" t="s">
        <v>13801</v>
      </c>
      <c r="BZ3018" t="s">
        <v>14506</v>
      </c>
    </row>
    <row r="3019" spans="31:78" x14ac:dyDescent="0.25">
      <c r="AE3019" t="s">
        <v>81</v>
      </c>
      <c r="AF3019" t="s">
        <v>81</v>
      </c>
      <c r="AG3019" t="s">
        <v>81</v>
      </c>
      <c r="AH3019" t="s">
        <v>81</v>
      </c>
      <c r="AI3019" t="s">
        <v>1299</v>
      </c>
      <c r="AK3019" t="s">
        <v>81</v>
      </c>
      <c r="AL3019" t="s">
        <v>1301</v>
      </c>
      <c r="AN3019" s="59" t="s">
        <v>81</v>
      </c>
      <c r="BA3019" t="s">
        <v>6345</v>
      </c>
      <c r="BB3019" t="s">
        <v>75</v>
      </c>
      <c r="BY3019" t="s">
        <v>13802</v>
      </c>
      <c r="BZ3019" t="s">
        <v>14505</v>
      </c>
    </row>
    <row r="3020" spans="31:78" x14ac:dyDescent="0.25">
      <c r="AE3020" t="s">
        <v>81</v>
      </c>
      <c r="AF3020" t="s">
        <v>81</v>
      </c>
      <c r="AG3020" t="s">
        <v>81</v>
      </c>
      <c r="AH3020" t="s">
        <v>81</v>
      </c>
      <c r="AI3020" t="s">
        <v>1299</v>
      </c>
      <c r="AK3020" t="s">
        <v>81</v>
      </c>
      <c r="AL3020" t="s">
        <v>1301</v>
      </c>
      <c r="AN3020" s="59" t="s">
        <v>81</v>
      </c>
      <c r="BA3020" t="s">
        <v>6346</v>
      </c>
      <c r="BB3020" t="s">
        <v>75</v>
      </c>
      <c r="BY3020" t="s">
        <v>6913</v>
      </c>
      <c r="BZ3020" t="s">
        <v>14505</v>
      </c>
    </row>
    <row r="3021" spans="31:78" x14ac:dyDescent="0.25">
      <c r="AE3021" t="s">
        <v>81</v>
      </c>
      <c r="AF3021" t="s">
        <v>81</v>
      </c>
      <c r="AG3021" t="s">
        <v>81</v>
      </c>
      <c r="AH3021" t="s">
        <v>81</v>
      </c>
      <c r="AI3021" t="s">
        <v>1299</v>
      </c>
      <c r="AK3021" t="s">
        <v>81</v>
      </c>
      <c r="AL3021" t="s">
        <v>1301</v>
      </c>
      <c r="AN3021" s="59" t="s">
        <v>81</v>
      </c>
      <c r="BA3021" t="s">
        <v>6347</v>
      </c>
      <c r="BB3021" t="s">
        <v>75</v>
      </c>
      <c r="BY3021" t="s">
        <v>4565</v>
      </c>
      <c r="BZ3021" t="s">
        <v>14505</v>
      </c>
    </row>
    <row r="3022" spans="31:78" x14ac:dyDescent="0.25">
      <c r="AE3022" t="s">
        <v>81</v>
      </c>
      <c r="AF3022" t="s">
        <v>81</v>
      </c>
      <c r="AG3022" t="s">
        <v>81</v>
      </c>
      <c r="AH3022" t="s">
        <v>81</v>
      </c>
      <c r="AI3022" t="s">
        <v>1299</v>
      </c>
      <c r="AK3022" t="s">
        <v>81</v>
      </c>
      <c r="AL3022" t="s">
        <v>1301</v>
      </c>
      <c r="AN3022" s="59" t="s">
        <v>81</v>
      </c>
      <c r="BA3022" t="s">
        <v>6348</v>
      </c>
      <c r="BB3022" t="s">
        <v>75</v>
      </c>
      <c r="BY3022" t="s">
        <v>3997</v>
      </c>
      <c r="BZ3022" t="s">
        <v>14505</v>
      </c>
    </row>
    <row r="3023" spans="31:78" x14ac:dyDescent="0.25">
      <c r="AE3023" t="s">
        <v>8813</v>
      </c>
      <c r="AF3023" t="s">
        <v>86</v>
      </c>
      <c r="AG3023" t="s">
        <v>87</v>
      </c>
      <c r="AH3023" t="s">
        <v>12683</v>
      </c>
      <c r="AI3023" t="s">
        <v>1299</v>
      </c>
      <c r="AK3023" t="s">
        <v>12684</v>
      </c>
      <c r="AL3023" t="s">
        <v>1301</v>
      </c>
      <c r="AN3023" s="59" t="s">
        <v>12685</v>
      </c>
      <c r="BA3023" t="s">
        <v>6349</v>
      </c>
      <c r="BB3023" t="s">
        <v>75</v>
      </c>
      <c r="BY3023" t="s">
        <v>6918</v>
      </c>
      <c r="BZ3023" t="s">
        <v>14505</v>
      </c>
    </row>
    <row r="3024" spans="31:78" x14ac:dyDescent="0.25">
      <c r="AE3024" t="s">
        <v>81</v>
      </c>
      <c r="AF3024" t="s">
        <v>92</v>
      </c>
      <c r="AG3024" t="s">
        <v>93</v>
      </c>
      <c r="AH3024" t="s">
        <v>12686</v>
      </c>
      <c r="AI3024" t="s">
        <v>1299</v>
      </c>
      <c r="AK3024" t="s">
        <v>12687</v>
      </c>
      <c r="AL3024" t="s">
        <v>1301</v>
      </c>
      <c r="AN3024" s="59" t="s">
        <v>12685</v>
      </c>
      <c r="BA3024" t="s">
        <v>6350</v>
      </c>
      <c r="BB3024" t="s">
        <v>75</v>
      </c>
      <c r="BY3024" t="s">
        <v>6904</v>
      </c>
      <c r="BZ3024" t="s">
        <v>14505</v>
      </c>
    </row>
    <row r="3025" spans="31:78" x14ac:dyDescent="0.25">
      <c r="AE3025" t="s">
        <v>81</v>
      </c>
      <c r="AF3025" t="s">
        <v>96</v>
      </c>
      <c r="AG3025" t="s">
        <v>97</v>
      </c>
      <c r="AH3025" t="s">
        <v>12688</v>
      </c>
      <c r="AI3025" t="s">
        <v>1299</v>
      </c>
      <c r="AK3025" t="s">
        <v>12689</v>
      </c>
      <c r="AL3025" t="s">
        <v>1301</v>
      </c>
      <c r="AN3025" s="59" t="s">
        <v>12685</v>
      </c>
      <c r="BA3025" t="s">
        <v>6351</v>
      </c>
      <c r="BB3025" t="s">
        <v>75</v>
      </c>
      <c r="BY3025" t="s">
        <v>6907</v>
      </c>
      <c r="BZ3025" t="s">
        <v>14505</v>
      </c>
    </row>
    <row r="3026" spans="31:78" x14ac:dyDescent="0.25">
      <c r="AE3026" t="s">
        <v>81</v>
      </c>
      <c r="AF3026" t="s">
        <v>100</v>
      </c>
      <c r="AG3026" t="s">
        <v>101</v>
      </c>
      <c r="AH3026" t="s">
        <v>12690</v>
      </c>
      <c r="AI3026" t="s">
        <v>1299</v>
      </c>
      <c r="AK3026" t="s">
        <v>12691</v>
      </c>
      <c r="AL3026" t="s">
        <v>1301</v>
      </c>
      <c r="AN3026" s="59" t="s">
        <v>12685</v>
      </c>
      <c r="BA3026" t="s">
        <v>6352</v>
      </c>
      <c r="BB3026" t="s">
        <v>75</v>
      </c>
      <c r="BY3026" t="s">
        <v>4497</v>
      </c>
      <c r="BZ3026" t="s">
        <v>14505</v>
      </c>
    </row>
    <row r="3027" spans="31:78" x14ac:dyDescent="0.25">
      <c r="AE3027" t="s">
        <v>81</v>
      </c>
      <c r="AF3027" t="s">
        <v>104</v>
      </c>
      <c r="AG3027" t="s">
        <v>105</v>
      </c>
      <c r="AH3027" t="s">
        <v>12692</v>
      </c>
      <c r="AI3027" t="s">
        <v>1299</v>
      </c>
      <c r="AK3027" t="s">
        <v>12693</v>
      </c>
      <c r="AL3027" t="s">
        <v>1301</v>
      </c>
      <c r="AN3027" s="59" t="s">
        <v>12685</v>
      </c>
      <c r="BA3027" t="s">
        <v>6353</v>
      </c>
      <c r="BB3027" t="s">
        <v>75</v>
      </c>
      <c r="BY3027" t="s">
        <v>4860</v>
      </c>
      <c r="BZ3027" t="s">
        <v>14505</v>
      </c>
    </row>
    <row r="3028" spans="31:78" x14ac:dyDescent="0.25">
      <c r="AE3028" t="s">
        <v>81</v>
      </c>
      <c r="AF3028" t="s">
        <v>108</v>
      </c>
      <c r="AG3028" t="s">
        <v>109</v>
      </c>
      <c r="AH3028" t="s">
        <v>12694</v>
      </c>
      <c r="AI3028" t="s">
        <v>1299</v>
      </c>
      <c r="AK3028" t="s">
        <v>12695</v>
      </c>
      <c r="AL3028" t="s">
        <v>1301</v>
      </c>
      <c r="AN3028" s="59" t="s">
        <v>12685</v>
      </c>
      <c r="BA3028" t="s">
        <v>6354</v>
      </c>
      <c r="BB3028" t="s">
        <v>75</v>
      </c>
      <c r="BY3028" t="s">
        <v>4832</v>
      </c>
      <c r="BZ3028" t="s">
        <v>14505</v>
      </c>
    </row>
    <row r="3029" spans="31:78" x14ac:dyDescent="0.25">
      <c r="AE3029" t="s">
        <v>81</v>
      </c>
      <c r="AF3029" t="s">
        <v>10006</v>
      </c>
      <c r="AG3029" t="s">
        <v>5236</v>
      </c>
      <c r="AH3029" t="s">
        <v>12696</v>
      </c>
      <c r="AI3029" t="s">
        <v>1299</v>
      </c>
      <c r="AK3029" t="s">
        <v>12697</v>
      </c>
      <c r="AL3029" t="s">
        <v>1301</v>
      </c>
      <c r="AN3029" s="59" t="s">
        <v>12685</v>
      </c>
      <c r="BA3029" t="s">
        <v>6355</v>
      </c>
      <c r="BB3029" t="s">
        <v>75</v>
      </c>
      <c r="BY3029" t="s">
        <v>6927</v>
      </c>
      <c r="BZ3029" t="s">
        <v>14505</v>
      </c>
    </row>
    <row r="3030" spans="31:78" x14ac:dyDescent="0.25">
      <c r="AE3030" t="s">
        <v>81</v>
      </c>
      <c r="AF3030" t="s">
        <v>9993</v>
      </c>
      <c r="AG3030" t="s">
        <v>5166</v>
      </c>
      <c r="AH3030" t="s">
        <v>12698</v>
      </c>
      <c r="AI3030" t="s">
        <v>1299</v>
      </c>
      <c r="AK3030" t="s">
        <v>12699</v>
      </c>
      <c r="AL3030" t="s">
        <v>1301</v>
      </c>
      <c r="AN3030" s="59" t="s">
        <v>12685</v>
      </c>
      <c r="BA3030" t="s">
        <v>6356</v>
      </c>
      <c r="BB3030" t="s">
        <v>75</v>
      </c>
      <c r="BY3030" t="s">
        <v>6931</v>
      </c>
      <c r="BZ3030" t="s">
        <v>14505</v>
      </c>
    </row>
    <row r="3031" spans="31:78" x14ac:dyDescent="0.25">
      <c r="AE3031" t="s">
        <v>81</v>
      </c>
      <c r="AF3031" t="s">
        <v>10001</v>
      </c>
      <c r="AG3031" t="s">
        <v>5187</v>
      </c>
      <c r="AH3031" t="s">
        <v>12700</v>
      </c>
      <c r="AI3031" t="s">
        <v>1299</v>
      </c>
      <c r="AK3031" t="s">
        <v>12701</v>
      </c>
      <c r="AL3031" t="s">
        <v>1301</v>
      </c>
      <c r="AN3031" s="59" t="s">
        <v>12685</v>
      </c>
      <c r="BA3031" t="s">
        <v>6357</v>
      </c>
      <c r="BB3031" t="s">
        <v>75</v>
      </c>
      <c r="BY3031" t="s">
        <v>8722</v>
      </c>
      <c r="BZ3031" t="s">
        <v>14505</v>
      </c>
    </row>
    <row r="3032" spans="31:78" x14ac:dyDescent="0.25">
      <c r="AE3032" t="s">
        <v>81</v>
      </c>
      <c r="AF3032" t="s">
        <v>9991</v>
      </c>
      <c r="AG3032" t="s">
        <v>5184</v>
      </c>
      <c r="AH3032" t="s">
        <v>12702</v>
      </c>
      <c r="AI3032" t="s">
        <v>1299</v>
      </c>
      <c r="AK3032" t="s">
        <v>12703</v>
      </c>
      <c r="AL3032" t="s">
        <v>1301</v>
      </c>
      <c r="AN3032" s="59" t="s">
        <v>12685</v>
      </c>
      <c r="BA3032">
        <v>555381</v>
      </c>
      <c r="BB3032" t="s">
        <v>75</v>
      </c>
      <c r="BY3032" t="s">
        <v>4530</v>
      </c>
      <c r="BZ3032" t="s">
        <v>14505</v>
      </c>
    </row>
    <row r="3033" spans="31:78" x14ac:dyDescent="0.25">
      <c r="AE3033" t="s">
        <v>81</v>
      </c>
      <c r="AF3033" t="s">
        <v>81</v>
      </c>
      <c r="AG3033" t="s">
        <v>81</v>
      </c>
      <c r="AH3033" t="s">
        <v>81</v>
      </c>
      <c r="AI3033" t="s">
        <v>1299</v>
      </c>
      <c r="AK3033" t="s">
        <v>81</v>
      </c>
      <c r="AL3033" t="s">
        <v>1301</v>
      </c>
      <c r="AN3033" s="59" t="s">
        <v>12685</v>
      </c>
      <c r="BA3033" t="s">
        <v>6358</v>
      </c>
      <c r="BB3033" t="s">
        <v>75</v>
      </c>
      <c r="BY3033" t="s">
        <v>4856</v>
      </c>
      <c r="BZ3033" t="s">
        <v>14505</v>
      </c>
    </row>
    <row r="3034" spans="31:78" x14ac:dyDescent="0.25">
      <c r="AE3034" t="s">
        <v>81</v>
      </c>
      <c r="AF3034" t="s">
        <v>81</v>
      </c>
      <c r="AG3034" t="s">
        <v>81</v>
      </c>
      <c r="AH3034" t="s">
        <v>81</v>
      </c>
      <c r="AI3034" t="s">
        <v>1299</v>
      </c>
      <c r="AK3034" t="s">
        <v>81</v>
      </c>
      <c r="AL3034" t="s">
        <v>1301</v>
      </c>
      <c r="AN3034" s="59" t="s">
        <v>12685</v>
      </c>
      <c r="BA3034" t="s">
        <v>6359</v>
      </c>
      <c r="BB3034" t="s">
        <v>75</v>
      </c>
      <c r="BY3034" t="s">
        <v>4938</v>
      </c>
      <c r="BZ3034" t="s">
        <v>14505</v>
      </c>
    </row>
    <row r="3035" spans="31:78" x14ac:dyDescent="0.25">
      <c r="AE3035" t="s">
        <v>81</v>
      </c>
      <c r="AF3035" t="s">
        <v>81</v>
      </c>
      <c r="AG3035" t="s">
        <v>81</v>
      </c>
      <c r="AH3035" t="s">
        <v>81</v>
      </c>
      <c r="AI3035" t="s">
        <v>1299</v>
      </c>
      <c r="AK3035" t="s">
        <v>81</v>
      </c>
      <c r="AL3035" t="s">
        <v>1301</v>
      </c>
      <c r="AN3035" s="59" t="s">
        <v>12685</v>
      </c>
      <c r="BA3035">
        <v>782454</v>
      </c>
      <c r="BB3035" t="s">
        <v>75</v>
      </c>
      <c r="BY3035" t="s">
        <v>4940</v>
      </c>
      <c r="BZ3035" t="s">
        <v>14505</v>
      </c>
    </row>
    <row r="3036" spans="31:78" x14ac:dyDescent="0.25">
      <c r="AE3036" t="s">
        <v>81</v>
      </c>
      <c r="AF3036" t="s">
        <v>81</v>
      </c>
      <c r="AG3036" t="s">
        <v>81</v>
      </c>
      <c r="AH3036" t="s">
        <v>81</v>
      </c>
      <c r="AI3036" t="s">
        <v>1299</v>
      </c>
      <c r="AK3036" t="s">
        <v>81</v>
      </c>
      <c r="AL3036" t="s">
        <v>1301</v>
      </c>
      <c r="AN3036" s="59" t="s">
        <v>12685</v>
      </c>
      <c r="BA3036" t="s">
        <v>6360</v>
      </c>
      <c r="BB3036" t="s">
        <v>75</v>
      </c>
      <c r="BY3036" t="s">
        <v>6922</v>
      </c>
      <c r="BZ3036" t="s">
        <v>14505</v>
      </c>
    </row>
    <row r="3037" spans="31:78" x14ac:dyDescent="0.25">
      <c r="AE3037" t="s">
        <v>81</v>
      </c>
      <c r="AF3037" t="s">
        <v>81</v>
      </c>
      <c r="AG3037" t="s">
        <v>81</v>
      </c>
      <c r="AH3037" t="s">
        <v>81</v>
      </c>
      <c r="AI3037" t="s">
        <v>1299</v>
      </c>
      <c r="AK3037" t="s">
        <v>81</v>
      </c>
      <c r="AL3037" t="s">
        <v>1301</v>
      </c>
      <c r="AN3037" s="59" t="s">
        <v>12685</v>
      </c>
      <c r="BA3037" t="s">
        <v>6361</v>
      </c>
      <c r="BB3037" t="s">
        <v>75</v>
      </c>
      <c r="BY3037" t="s">
        <v>6910</v>
      </c>
      <c r="BZ3037" t="s">
        <v>14505</v>
      </c>
    </row>
    <row r="3038" spans="31:78" x14ac:dyDescent="0.25">
      <c r="AE3038" t="s">
        <v>81</v>
      </c>
      <c r="AF3038" t="s">
        <v>81</v>
      </c>
      <c r="AG3038" t="s">
        <v>81</v>
      </c>
      <c r="AH3038" t="s">
        <v>81</v>
      </c>
      <c r="AI3038" t="s">
        <v>1299</v>
      </c>
      <c r="AK3038" t="s">
        <v>81</v>
      </c>
      <c r="AL3038" t="s">
        <v>1301</v>
      </c>
      <c r="AN3038" s="59" t="s">
        <v>12685</v>
      </c>
      <c r="BA3038" t="s">
        <v>6362</v>
      </c>
      <c r="BB3038" t="s">
        <v>75</v>
      </c>
      <c r="BY3038" t="s">
        <v>6916</v>
      </c>
      <c r="BZ3038" t="s">
        <v>14505</v>
      </c>
    </row>
    <row r="3039" spans="31:78" x14ac:dyDescent="0.25">
      <c r="AE3039" t="s">
        <v>81</v>
      </c>
      <c r="AF3039" t="s">
        <v>81</v>
      </c>
      <c r="AG3039" t="s">
        <v>81</v>
      </c>
      <c r="AH3039" t="s">
        <v>81</v>
      </c>
      <c r="AI3039" t="s">
        <v>1299</v>
      </c>
      <c r="AK3039" t="s">
        <v>81</v>
      </c>
      <c r="AL3039" t="s">
        <v>1301</v>
      </c>
      <c r="AN3039" s="59" t="s">
        <v>12685</v>
      </c>
      <c r="BA3039" t="s">
        <v>6363</v>
      </c>
      <c r="BB3039" t="s">
        <v>75</v>
      </c>
      <c r="BY3039" t="s">
        <v>4928</v>
      </c>
      <c r="BZ3039" t="s">
        <v>14505</v>
      </c>
    </row>
    <row r="3040" spans="31:78" x14ac:dyDescent="0.25">
      <c r="AE3040" t="s">
        <v>12618</v>
      </c>
      <c r="AF3040" t="s">
        <v>81</v>
      </c>
      <c r="AG3040" t="s">
        <v>81</v>
      </c>
      <c r="AH3040" t="s">
        <v>81</v>
      </c>
      <c r="AI3040" t="s">
        <v>1299</v>
      </c>
      <c r="AK3040" t="s">
        <v>81</v>
      </c>
      <c r="AL3040" t="s">
        <v>1301</v>
      </c>
      <c r="AN3040" s="59" t="s">
        <v>12685</v>
      </c>
      <c r="BA3040" t="s">
        <v>6364</v>
      </c>
      <c r="BB3040" t="s">
        <v>75</v>
      </c>
      <c r="BY3040" t="s">
        <v>4925</v>
      </c>
      <c r="BZ3040" t="s">
        <v>14505</v>
      </c>
    </row>
    <row r="3041" spans="31:78" x14ac:dyDescent="0.25">
      <c r="AN3041" s="59" t="s">
        <v>81</v>
      </c>
      <c r="BA3041">
        <v>782449</v>
      </c>
      <c r="BB3041" t="s">
        <v>75</v>
      </c>
      <c r="BY3041" t="s">
        <v>63</v>
      </c>
      <c r="BZ3041" t="s">
        <v>14505</v>
      </c>
    </row>
    <row r="3042" spans="31:78" x14ac:dyDescent="0.25">
      <c r="AN3042" s="59" t="s">
        <v>81</v>
      </c>
      <c r="BA3042">
        <v>782453</v>
      </c>
      <c r="BB3042" t="s">
        <v>75</v>
      </c>
      <c r="BY3042" t="s">
        <v>4927</v>
      </c>
      <c r="BZ3042" t="s">
        <v>14505</v>
      </c>
    </row>
    <row r="3043" spans="31:78" x14ac:dyDescent="0.25">
      <c r="AN3043" s="59" t="s">
        <v>81</v>
      </c>
      <c r="BA3043">
        <v>25258</v>
      </c>
      <c r="BB3043" t="s">
        <v>75</v>
      </c>
      <c r="BY3043" t="s">
        <v>4846</v>
      </c>
      <c r="BZ3043" t="s">
        <v>14505</v>
      </c>
    </row>
    <row r="3044" spans="31:78" x14ac:dyDescent="0.25">
      <c r="AE3044" t="s">
        <v>12704</v>
      </c>
      <c r="AF3044" t="s">
        <v>86</v>
      </c>
      <c r="AG3044" t="s">
        <v>87</v>
      </c>
      <c r="AH3044" t="s">
        <v>12705</v>
      </c>
      <c r="AI3044" t="s">
        <v>89</v>
      </c>
      <c r="AK3044" t="s">
        <v>12706</v>
      </c>
      <c r="AL3044" t="s">
        <v>91</v>
      </c>
      <c r="AN3044" s="59" t="s">
        <v>12707</v>
      </c>
      <c r="BA3044">
        <v>25257</v>
      </c>
      <c r="BB3044" t="s">
        <v>75</v>
      </c>
      <c r="BY3044" t="s">
        <v>4849</v>
      </c>
      <c r="BZ3044" t="s">
        <v>14505</v>
      </c>
    </row>
    <row r="3045" spans="31:78" x14ac:dyDescent="0.25">
      <c r="AE3045" t="s">
        <v>81</v>
      </c>
      <c r="AF3045" t="s">
        <v>92</v>
      </c>
      <c r="AG3045" t="s">
        <v>93</v>
      </c>
      <c r="AH3045" t="s">
        <v>12708</v>
      </c>
      <c r="AI3045" t="s">
        <v>89</v>
      </c>
      <c r="AK3045" t="s">
        <v>12709</v>
      </c>
      <c r="AL3045" t="s">
        <v>91</v>
      </c>
      <c r="AN3045" s="59" t="s">
        <v>81</v>
      </c>
      <c r="BA3045" t="s">
        <v>6365</v>
      </c>
      <c r="BB3045" t="s">
        <v>75</v>
      </c>
      <c r="BY3045" t="s">
        <v>4848</v>
      </c>
      <c r="BZ3045" t="s">
        <v>14505</v>
      </c>
    </row>
    <row r="3046" spans="31:78" x14ac:dyDescent="0.25">
      <c r="AE3046" t="s">
        <v>81</v>
      </c>
      <c r="AF3046" t="s">
        <v>96</v>
      </c>
      <c r="AG3046" t="s">
        <v>97</v>
      </c>
      <c r="AH3046" t="s">
        <v>12710</v>
      </c>
      <c r="AI3046" t="s">
        <v>89</v>
      </c>
      <c r="AK3046" t="s">
        <v>12711</v>
      </c>
      <c r="AL3046" t="s">
        <v>91</v>
      </c>
      <c r="AN3046" s="59" t="s">
        <v>81</v>
      </c>
      <c r="BA3046" t="s">
        <v>6366</v>
      </c>
      <c r="BB3046" t="s">
        <v>75</v>
      </c>
      <c r="BY3046" t="s">
        <v>4544</v>
      </c>
      <c r="BZ3046" t="s">
        <v>14505</v>
      </c>
    </row>
    <row r="3047" spans="31:78" x14ac:dyDescent="0.25">
      <c r="AE3047" t="s">
        <v>81</v>
      </c>
      <c r="AF3047" t="s">
        <v>100</v>
      </c>
      <c r="AG3047" t="s">
        <v>101</v>
      </c>
      <c r="AH3047" t="s">
        <v>12712</v>
      </c>
      <c r="AI3047" t="s">
        <v>89</v>
      </c>
      <c r="AK3047" t="s">
        <v>12713</v>
      </c>
      <c r="AL3047" t="s">
        <v>91</v>
      </c>
      <c r="AN3047" s="59" t="s">
        <v>81</v>
      </c>
      <c r="BA3047">
        <v>25236</v>
      </c>
      <c r="BB3047" t="s">
        <v>75</v>
      </c>
      <c r="BY3047" t="s">
        <v>4145</v>
      </c>
      <c r="BZ3047" t="s">
        <v>14505</v>
      </c>
    </row>
    <row r="3048" spans="31:78" x14ac:dyDescent="0.25">
      <c r="AE3048" t="s">
        <v>81</v>
      </c>
      <c r="AF3048" t="s">
        <v>104</v>
      </c>
      <c r="AG3048" t="s">
        <v>105</v>
      </c>
      <c r="AH3048" t="s">
        <v>12714</v>
      </c>
      <c r="AI3048" t="s">
        <v>89</v>
      </c>
      <c r="AK3048" t="s">
        <v>12715</v>
      </c>
      <c r="AL3048" t="s">
        <v>91</v>
      </c>
      <c r="AN3048" s="59" t="s">
        <v>81</v>
      </c>
      <c r="BA3048" t="s">
        <v>6367</v>
      </c>
      <c r="BB3048" t="s">
        <v>75</v>
      </c>
      <c r="BY3048" t="s">
        <v>4147</v>
      </c>
      <c r="BZ3048" t="s">
        <v>14505</v>
      </c>
    </row>
    <row r="3049" spans="31:78" x14ac:dyDescent="0.25">
      <c r="AE3049" t="s">
        <v>81</v>
      </c>
      <c r="AF3049" t="s">
        <v>108</v>
      </c>
      <c r="AG3049" t="s">
        <v>109</v>
      </c>
      <c r="AH3049" t="s">
        <v>12716</v>
      </c>
      <c r="AI3049" t="s">
        <v>89</v>
      </c>
      <c r="AK3049" t="s">
        <v>12717</v>
      </c>
      <c r="AL3049" t="s">
        <v>91</v>
      </c>
      <c r="AN3049" s="59" t="s">
        <v>81</v>
      </c>
      <c r="BA3049" t="s">
        <v>6368</v>
      </c>
      <c r="BB3049" t="s">
        <v>75</v>
      </c>
      <c r="BY3049" t="s">
        <v>4789</v>
      </c>
      <c r="BZ3049" t="s">
        <v>14505</v>
      </c>
    </row>
    <row r="3050" spans="31:78" x14ac:dyDescent="0.25">
      <c r="AE3050" t="s">
        <v>81</v>
      </c>
      <c r="AF3050" t="s">
        <v>1970</v>
      </c>
      <c r="AG3050" t="s">
        <v>1971</v>
      </c>
      <c r="AH3050" t="s">
        <v>81</v>
      </c>
      <c r="AI3050" t="s">
        <v>89</v>
      </c>
      <c r="AK3050" t="s">
        <v>81</v>
      </c>
      <c r="AL3050" t="s">
        <v>91</v>
      </c>
      <c r="AN3050" s="59" t="s">
        <v>81</v>
      </c>
      <c r="BA3050" t="s">
        <v>6369</v>
      </c>
      <c r="BB3050" t="s">
        <v>75</v>
      </c>
      <c r="BY3050" t="s">
        <v>6915</v>
      </c>
      <c r="BZ3050" t="s">
        <v>14506</v>
      </c>
    </row>
    <row r="3051" spans="31:78" x14ac:dyDescent="0.25">
      <c r="AE3051" t="s">
        <v>81</v>
      </c>
      <c r="AF3051" t="s">
        <v>81</v>
      </c>
      <c r="AG3051" t="s">
        <v>81</v>
      </c>
      <c r="AH3051" t="s">
        <v>81</v>
      </c>
      <c r="AI3051" t="s">
        <v>89</v>
      </c>
      <c r="AK3051" t="s">
        <v>81</v>
      </c>
      <c r="AL3051" t="s">
        <v>91</v>
      </c>
      <c r="AN3051" s="59" t="s">
        <v>81</v>
      </c>
      <c r="BA3051" t="s">
        <v>6370</v>
      </c>
      <c r="BB3051" t="s">
        <v>75</v>
      </c>
      <c r="BY3051" t="s">
        <v>4561</v>
      </c>
      <c r="BZ3051" t="s">
        <v>14505</v>
      </c>
    </row>
    <row r="3052" spans="31:78" x14ac:dyDescent="0.25">
      <c r="AE3052" t="s">
        <v>81</v>
      </c>
      <c r="AF3052" t="s">
        <v>81</v>
      </c>
      <c r="AG3052" t="s">
        <v>81</v>
      </c>
      <c r="AH3052" t="s">
        <v>81</v>
      </c>
      <c r="AI3052" t="s">
        <v>89</v>
      </c>
      <c r="AK3052" t="s">
        <v>81</v>
      </c>
      <c r="AL3052" t="s">
        <v>91</v>
      </c>
      <c r="AN3052" s="59" t="s">
        <v>81</v>
      </c>
      <c r="BA3052" t="s">
        <v>6371</v>
      </c>
      <c r="BB3052" t="s">
        <v>75</v>
      </c>
      <c r="BY3052" t="s">
        <v>4560</v>
      </c>
      <c r="BZ3052" t="s">
        <v>14505</v>
      </c>
    </row>
    <row r="3053" spans="31:78" x14ac:dyDescent="0.25">
      <c r="AE3053" t="s">
        <v>81</v>
      </c>
      <c r="AF3053" t="s">
        <v>154</v>
      </c>
      <c r="AG3053" t="s">
        <v>155</v>
      </c>
      <c r="AH3053" t="s">
        <v>12718</v>
      </c>
      <c r="AI3053" t="s">
        <v>89</v>
      </c>
      <c r="AK3053" t="s">
        <v>12719</v>
      </c>
      <c r="AL3053" t="s">
        <v>91</v>
      </c>
      <c r="AN3053" s="59" t="s">
        <v>81</v>
      </c>
      <c r="BA3053" t="s">
        <v>6372</v>
      </c>
      <c r="BB3053" t="s">
        <v>75</v>
      </c>
      <c r="BY3053" t="s">
        <v>4923</v>
      </c>
      <c r="BZ3053" t="s">
        <v>14505</v>
      </c>
    </row>
    <row r="3054" spans="31:78" x14ac:dyDescent="0.25">
      <c r="AE3054" t="s">
        <v>12720</v>
      </c>
      <c r="AF3054" t="s">
        <v>86</v>
      </c>
      <c r="AG3054" t="s">
        <v>87</v>
      </c>
      <c r="AH3054" t="s">
        <v>12721</v>
      </c>
      <c r="AI3054" t="s">
        <v>89</v>
      </c>
      <c r="AK3054" t="s">
        <v>12722</v>
      </c>
      <c r="AL3054" t="s">
        <v>91</v>
      </c>
      <c r="AN3054" s="59" t="s">
        <v>12723</v>
      </c>
      <c r="BA3054" t="s">
        <v>6373</v>
      </c>
      <c r="BB3054" t="s">
        <v>75</v>
      </c>
      <c r="BY3054" t="s">
        <v>4957</v>
      </c>
      <c r="BZ3054" t="s">
        <v>14505</v>
      </c>
    </row>
    <row r="3055" spans="31:78" x14ac:dyDescent="0.25">
      <c r="AE3055" t="s">
        <v>81</v>
      </c>
      <c r="AF3055" t="s">
        <v>92</v>
      </c>
      <c r="AG3055" t="s">
        <v>93</v>
      </c>
      <c r="AH3055" t="s">
        <v>12724</v>
      </c>
      <c r="AI3055" t="s">
        <v>89</v>
      </c>
      <c r="AK3055" t="s">
        <v>12725</v>
      </c>
      <c r="AL3055" t="s">
        <v>91</v>
      </c>
      <c r="AN3055" s="59" t="s">
        <v>81</v>
      </c>
      <c r="BA3055" t="s">
        <v>6374</v>
      </c>
      <c r="BB3055" t="s">
        <v>75</v>
      </c>
      <c r="BY3055" t="s">
        <v>6911</v>
      </c>
      <c r="BZ3055" t="s">
        <v>14505</v>
      </c>
    </row>
    <row r="3056" spans="31:78" x14ac:dyDescent="0.25">
      <c r="AE3056" t="s">
        <v>81</v>
      </c>
      <c r="AF3056" t="s">
        <v>96</v>
      </c>
      <c r="AG3056" t="s">
        <v>97</v>
      </c>
      <c r="AH3056" t="s">
        <v>12726</v>
      </c>
      <c r="AI3056" t="s">
        <v>89</v>
      </c>
      <c r="AK3056" t="s">
        <v>12727</v>
      </c>
      <c r="AL3056" t="s">
        <v>91</v>
      </c>
      <c r="AN3056" s="59" t="s">
        <v>81</v>
      </c>
      <c r="BA3056" t="s">
        <v>6375</v>
      </c>
      <c r="BB3056" t="s">
        <v>75</v>
      </c>
      <c r="BY3056" t="s">
        <v>4528</v>
      </c>
      <c r="BZ3056" t="s">
        <v>14505</v>
      </c>
    </row>
    <row r="3057" spans="31:78" x14ac:dyDescent="0.25">
      <c r="AE3057" t="s">
        <v>81</v>
      </c>
      <c r="AF3057" t="s">
        <v>100</v>
      </c>
      <c r="AG3057" t="s">
        <v>101</v>
      </c>
      <c r="AH3057" t="s">
        <v>12728</v>
      </c>
      <c r="AI3057" t="s">
        <v>89</v>
      </c>
      <c r="AK3057" t="s">
        <v>12729</v>
      </c>
      <c r="AL3057" t="s">
        <v>91</v>
      </c>
      <c r="AN3057" s="59" t="s">
        <v>81</v>
      </c>
      <c r="BA3057" t="s">
        <v>76</v>
      </c>
      <c r="BB3057" t="s">
        <v>75</v>
      </c>
      <c r="BY3057" t="s">
        <v>4503</v>
      </c>
      <c r="BZ3057" t="s">
        <v>14505</v>
      </c>
    </row>
    <row r="3058" spans="31:78" x14ac:dyDescent="0.25">
      <c r="AE3058" t="s">
        <v>81</v>
      </c>
      <c r="AF3058" t="s">
        <v>104</v>
      </c>
      <c r="AG3058" t="s">
        <v>105</v>
      </c>
      <c r="AH3058" t="s">
        <v>12730</v>
      </c>
      <c r="AI3058" t="s">
        <v>89</v>
      </c>
      <c r="AK3058" t="s">
        <v>12731</v>
      </c>
      <c r="AL3058" t="s">
        <v>91</v>
      </c>
      <c r="AN3058" s="59" t="s">
        <v>81</v>
      </c>
      <c r="BA3058" t="s">
        <v>6376</v>
      </c>
      <c r="BB3058" t="s">
        <v>75</v>
      </c>
      <c r="BY3058" t="s">
        <v>4545</v>
      </c>
      <c r="BZ3058" t="s">
        <v>14505</v>
      </c>
    </row>
    <row r="3059" spans="31:78" x14ac:dyDescent="0.25">
      <c r="AE3059" t="s">
        <v>81</v>
      </c>
      <c r="AF3059" t="s">
        <v>108</v>
      </c>
      <c r="AG3059" t="s">
        <v>109</v>
      </c>
      <c r="AH3059" t="s">
        <v>12732</v>
      </c>
      <c r="AI3059" t="s">
        <v>89</v>
      </c>
      <c r="AK3059" t="s">
        <v>12733</v>
      </c>
      <c r="AL3059" t="s">
        <v>91</v>
      </c>
      <c r="AN3059" s="59" t="s">
        <v>81</v>
      </c>
      <c r="BA3059" t="s">
        <v>6377</v>
      </c>
      <c r="BB3059" t="s">
        <v>75</v>
      </c>
      <c r="BY3059" t="s">
        <v>4929</v>
      </c>
      <c r="BZ3059" t="s">
        <v>14505</v>
      </c>
    </row>
    <row r="3060" spans="31:78" x14ac:dyDescent="0.25">
      <c r="AE3060" t="s">
        <v>81</v>
      </c>
      <c r="AF3060" t="s">
        <v>1970</v>
      </c>
      <c r="AG3060" t="s">
        <v>1971</v>
      </c>
      <c r="AH3060" t="s">
        <v>81</v>
      </c>
      <c r="AI3060" t="s">
        <v>89</v>
      </c>
      <c r="AK3060" t="s">
        <v>81</v>
      </c>
      <c r="AL3060" t="s">
        <v>91</v>
      </c>
      <c r="AN3060" s="59" t="s">
        <v>81</v>
      </c>
      <c r="BA3060" t="s">
        <v>6378</v>
      </c>
      <c r="BB3060" t="s">
        <v>75</v>
      </c>
      <c r="BY3060" t="s">
        <v>4926</v>
      </c>
      <c r="BZ3060" t="s">
        <v>14505</v>
      </c>
    </row>
    <row r="3061" spans="31:78" x14ac:dyDescent="0.25">
      <c r="AE3061" t="s">
        <v>81</v>
      </c>
      <c r="AF3061" t="s">
        <v>81</v>
      </c>
      <c r="AG3061" t="s">
        <v>81</v>
      </c>
      <c r="AH3061" t="s">
        <v>81</v>
      </c>
      <c r="AI3061" t="s">
        <v>89</v>
      </c>
      <c r="AK3061" t="s">
        <v>81</v>
      </c>
      <c r="AL3061" t="s">
        <v>91</v>
      </c>
      <c r="AN3061" s="59" t="s">
        <v>81</v>
      </c>
      <c r="BA3061" t="s">
        <v>6379</v>
      </c>
      <c r="BB3061" t="s">
        <v>75</v>
      </c>
      <c r="BY3061" t="s">
        <v>64</v>
      </c>
      <c r="BZ3061" t="s">
        <v>14505</v>
      </c>
    </row>
    <row r="3062" spans="31:78" x14ac:dyDescent="0.25">
      <c r="AE3062" t="s">
        <v>81</v>
      </c>
      <c r="AF3062" t="s">
        <v>81</v>
      </c>
      <c r="AG3062" t="s">
        <v>81</v>
      </c>
      <c r="AH3062" t="s">
        <v>81</v>
      </c>
      <c r="AI3062" t="s">
        <v>89</v>
      </c>
      <c r="AK3062" t="s">
        <v>81</v>
      </c>
      <c r="AL3062" t="s">
        <v>91</v>
      </c>
      <c r="AN3062" s="59" t="s">
        <v>81</v>
      </c>
      <c r="BA3062" t="s">
        <v>6380</v>
      </c>
      <c r="BB3062" t="s">
        <v>75</v>
      </c>
      <c r="BY3062" t="s">
        <v>4910</v>
      </c>
      <c r="BZ3062" t="s">
        <v>14505</v>
      </c>
    </row>
    <row r="3063" spans="31:78" x14ac:dyDescent="0.25">
      <c r="AE3063" t="s">
        <v>81</v>
      </c>
      <c r="AF3063" t="s">
        <v>154</v>
      </c>
      <c r="AG3063" t="s">
        <v>155</v>
      </c>
      <c r="AH3063" t="s">
        <v>12734</v>
      </c>
      <c r="AI3063" t="s">
        <v>89</v>
      </c>
      <c r="AK3063" t="s">
        <v>12735</v>
      </c>
      <c r="AL3063" t="s">
        <v>91</v>
      </c>
      <c r="AN3063" s="59" t="s">
        <v>81</v>
      </c>
      <c r="BA3063">
        <v>545380</v>
      </c>
      <c r="BB3063" t="s">
        <v>75</v>
      </c>
      <c r="BY3063" t="s">
        <v>3494</v>
      </c>
      <c r="BZ3063" t="s">
        <v>14505</v>
      </c>
    </row>
    <row r="3064" spans="31:78" x14ac:dyDescent="0.25">
      <c r="AE3064" t="s">
        <v>12736</v>
      </c>
      <c r="AF3064" t="s">
        <v>81</v>
      </c>
      <c r="AG3064" t="s">
        <v>81</v>
      </c>
      <c r="AH3064" t="s">
        <v>81</v>
      </c>
      <c r="AI3064" t="s">
        <v>89</v>
      </c>
      <c r="AK3064" t="s">
        <v>81</v>
      </c>
      <c r="AL3064" t="s">
        <v>91</v>
      </c>
      <c r="AN3064" s="59" t="s">
        <v>12737</v>
      </c>
      <c r="BA3064">
        <v>35265</v>
      </c>
      <c r="BB3064" t="s">
        <v>75</v>
      </c>
      <c r="BY3064" t="s">
        <v>4935</v>
      </c>
      <c r="BZ3064" t="s">
        <v>14505</v>
      </c>
    </row>
    <row r="3065" spans="31:78" x14ac:dyDescent="0.25">
      <c r="AN3065" s="59" t="s">
        <v>81</v>
      </c>
      <c r="BA3065" t="s">
        <v>6381</v>
      </c>
      <c r="BB3065" t="s">
        <v>75</v>
      </c>
      <c r="BY3065" t="s">
        <v>4148</v>
      </c>
      <c r="BZ3065" t="s">
        <v>14505</v>
      </c>
    </row>
    <row r="3066" spans="31:78" x14ac:dyDescent="0.25">
      <c r="AE3066" t="s">
        <v>12704</v>
      </c>
      <c r="AF3066" t="s">
        <v>86</v>
      </c>
      <c r="AG3066" t="s">
        <v>87</v>
      </c>
      <c r="AH3066" t="s">
        <v>12738</v>
      </c>
      <c r="AI3066" t="s">
        <v>845</v>
      </c>
      <c r="AK3066" t="s">
        <v>12739</v>
      </c>
      <c r="AL3066" t="s">
        <v>9640</v>
      </c>
      <c r="AN3066" s="59" t="s">
        <v>12740</v>
      </c>
      <c r="BA3066" t="s">
        <v>6382</v>
      </c>
      <c r="BB3066" t="s">
        <v>75</v>
      </c>
      <c r="BY3066" t="s">
        <v>4539</v>
      </c>
      <c r="BZ3066" t="s">
        <v>14505</v>
      </c>
    </row>
    <row r="3067" spans="31:78" x14ac:dyDescent="0.25">
      <c r="AE3067" t="s">
        <v>81</v>
      </c>
      <c r="AF3067" t="s">
        <v>92</v>
      </c>
      <c r="AG3067" t="s">
        <v>93</v>
      </c>
      <c r="AH3067" t="s">
        <v>12741</v>
      </c>
      <c r="AI3067" t="s">
        <v>845</v>
      </c>
      <c r="AK3067" t="s">
        <v>12742</v>
      </c>
      <c r="AL3067" t="s">
        <v>9640</v>
      </c>
      <c r="AN3067" s="59" t="s">
        <v>81</v>
      </c>
      <c r="BA3067" t="s">
        <v>6383</v>
      </c>
      <c r="BB3067" t="s">
        <v>75</v>
      </c>
      <c r="BY3067" t="s">
        <v>4543</v>
      </c>
      <c r="BZ3067" t="s">
        <v>14505</v>
      </c>
    </row>
    <row r="3068" spans="31:78" x14ac:dyDescent="0.25">
      <c r="AE3068" t="s">
        <v>81</v>
      </c>
      <c r="AF3068" t="s">
        <v>96</v>
      </c>
      <c r="AG3068" t="s">
        <v>97</v>
      </c>
      <c r="AH3068" t="s">
        <v>12743</v>
      </c>
      <c r="AI3068" t="s">
        <v>845</v>
      </c>
      <c r="AK3068" t="s">
        <v>12744</v>
      </c>
      <c r="AL3068" t="s">
        <v>9640</v>
      </c>
      <c r="AN3068" s="59" t="s">
        <v>81</v>
      </c>
      <c r="BA3068">
        <v>545379</v>
      </c>
      <c r="BB3068" t="s">
        <v>75</v>
      </c>
      <c r="BY3068" t="s">
        <v>4861</v>
      </c>
      <c r="BZ3068" t="s">
        <v>14505</v>
      </c>
    </row>
    <row r="3069" spans="31:78" x14ac:dyDescent="0.25">
      <c r="AE3069" t="s">
        <v>81</v>
      </c>
      <c r="AF3069" t="s">
        <v>100</v>
      </c>
      <c r="AG3069" t="s">
        <v>101</v>
      </c>
      <c r="AH3069" t="s">
        <v>12745</v>
      </c>
      <c r="AI3069" t="s">
        <v>845</v>
      </c>
      <c r="AK3069" t="s">
        <v>12746</v>
      </c>
      <c r="AL3069" t="s">
        <v>9640</v>
      </c>
      <c r="AN3069" s="59" t="s">
        <v>81</v>
      </c>
      <c r="BA3069">
        <v>545378</v>
      </c>
      <c r="BB3069" t="s">
        <v>75</v>
      </c>
      <c r="BY3069" t="s">
        <v>13057</v>
      </c>
      <c r="BZ3069" t="s">
        <v>14505</v>
      </c>
    </row>
    <row r="3070" spans="31:78" x14ac:dyDescent="0.25">
      <c r="AE3070" t="s">
        <v>81</v>
      </c>
      <c r="AF3070" t="s">
        <v>104</v>
      </c>
      <c r="AG3070" t="s">
        <v>105</v>
      </c>
      <c r="AH3070" t="s">
        <v>12747</v>
      </c>
      <c r="AI3070" t="s">
        <v>845</v>
      </c>
      <c r="AK3070" t="s">
        <v>12748</v>
      </c>
      <c r="AL3070" t="s">
        <v>9640</v>
      </c>
      <c r="AN3070" s="59" t="s">
        <v>81</v>
      </c>
      <c r="BA3070">
        <v>25334</v>
      </c>
      <c r="BB3070" t="s">
        <v>75</v>
      </c>
      <c r="BY3070" t="s">
        <v>3993</v>
      </c>
      <c r="BZ3070" t="s">
        <v>14505</v>
      </c>
    </row>
    <row r="3071" spans="31:78" x14ac:dyDescent="0.25">
      <c r="AE3071" t="s">
        <v>81</v>
      </c>
      <c r="AF3071" t="s">
        <v>108</v>
      </c>
      <c r="AG3071" t="s">
        <v>109</v>
      </c>
      <c r="AH3071" t="s">
        <v>12749</v>
      </c>
      <c r="AI3071" t="s">
        <v>845</v>
      </c>
      <c r="AK3071" t="s">
        <v>12750</v>
      </c>
      <c r="AL3071" t="s">
        <v>9640</v>
      </c>
      <c r="AN3071" s="59" t="s">
        <v>81</v>
      </c>
      <c r="BA3071">
        <v>25333</v>
      </c>
      <c r="BB3071" t="s">
        <v>75</v>
      </c>
      <c r="BY3071" t="s">
        <v>4496</v>
      </c>
      <c r="BZ3071" t="s">
        <v>14505</v>
      </c>
    </row>
    <row r="3072" spans="31:78" x14ac:dyDescent="0.25">
      <c r="AE3072" t="s">
        <v>81</v>
      </c>
      <c r="AF3072" t="s">
        <v>1970</v>
      </c>
      <c r="AG3072" t="s">
        <v>1971</v>
      </c>
      <c r="AH3072" t="s">
        <v>81</v>
      </c>
      <c r="AI3072" t="s">
        <v>845</v>
      </c>
      <c r="AK3072" t="s">
        <v>81</v>
      </c>
      <c r="AL3072" t="s">
        <v>9640</v>
      </c>
      <c r="AN3072" s="59" t="s">
        <v>81</v>
      </c>
      <c r="BA3072">
        <v>25332</v>
      </c>
      <c r="BB3072" t="s">
        <v>75</v>
      </c>
      <c r="BY3072" t="s">
        <v>6906</v>
      </c>
      <c r="BZ3072" t="s">
        <v>14505</v>
      </c>
    </row>
    <row r="3073" spans="31:78" x14ac:dyDescent="0.25">
      <c r="AE3073" t="s">
        <v>81</v>
      </c>
      <c r="AF3073" t="s">
        <v>81</v>
      </c>
      <c r="AG3073" t="s">
        <v>81</v>
      </c>
      <c r="AH3073" t="s">
        <v>81</v>
      </c>
      <c r="AI3073" t="s">
        <v>845</v>
      </c>
      <c r="AK3073" t="s">
        <v>81</v>
      </c>
      <c r="AL3073" t="s">
        <v>9640</v>
      </c>
      <c r="AN3073" s="59" t="s">
        <v>81</v>
      </c>
      <c r="BA3073" t="s">
        <v>6384</v>
      </c>
      <c r="BB3073" t="s">
        <v>75</v>
      </c>
      <c r="BY3073" t="s">
        <v>4144</v>
      </c>
      <c r="BZ3073" t="s">
        <v>14505</v>
      </c>
    </row>
    <row r="3074" spans="31:78" x14ac:dyDescent="0.25">
      <c r="AE3074" t="s">
        <v>81</v>
      </c>
      <c r="AF3074" t="s">
        <v>81</v>
      </c>
      <c r="AG3074" t="s">
        <v>81</v>
      </c>
      <c r="AH3074" t="s">
        <v>81</v>
      </c>
      <c r="AI3074" t="s">
        <v>845</v>
      </c>
      <c r="AK3074" t="s">
        <v>81</v>
      </c>
      <c r="AL3074" t="s">
        <v>9640</v>
      </c>
      <c r="AN3074" s="59" t="s">
        <v>81</v>
      </c>
      <c r="BA3074" t="s">
        <v>6385</v>
      </c>
      <c r="BB3074" t="s">
        <v>75</v>
      </c>
      <c r="BY3074" t="s">
        <v>4149</v>
      </c>
      <c r="BZ3074" t="s">
        <v>14505</v>
      </c>
    </row>
    <row r="3075" spans="31:78" x14ac:dyDescent="0.25">
      <c r="AE3075" t="s">
        <v>81</v>
      </c>
      <c r="AF3075" t="s">
        <v>154</v>
      </c>
      <c r="AG3075" t="s">
        <v>155</v>
      </c>
      <c r="AH3075" t="s">
        <v>12751</v>
      </c>
      <c r="AI3075" t="s">
        <v>845</v>
      </c>
      <c r="AK3075" t="s">
        <v>12752</v>
      </c>
      <c r="AL3075" t="s">
        <v>9640</v>
      </c>
      <c r="AN3075" s="59" t="s">
        <v>81</v>
      </c>
      <c r="BA3075" t="s">
        <v>6386</v>
      </c>
      <c r="BB3075" t="s">
        <v>75</v>
      </c>
      <c r="BY3075" t="s">
        <v>2567</v>
      </c>
      <c r="BZ3075" t="s">
        <v>14505</v>
      </c>
    </row>
    <row r="3076" spans="31:78" x14ac:dyDescent="0.25">
      <c r="AE3076" t="s">
        <v>12720</v>
      </c>
      <c r="AF3076" t="s">
        <v>86</v>
      </c>
      <c r="AG3076" t="s">
        <v>87</v>
      </c>
      <c r="AH3076" t="s">
        <v>12753</v>
      </c>
      <c r="AI3076" t="s">
        <v>845</v>
      </c>
      <c r="AK3076" t="s">
        <v>12754</v>
      </c>
      <c r="AL3076" t="s">
        <v>9640</v>
      </c>
      <c r="AN3076" s="59" t="s">
        <v>12755</v>
      </c>
      <c r="BA3076" t="s">
        <v>6387</v>
      </c>
      <c r="BB3076" t="s">
        <v>75</v>
      </c>
      <c r="BY3076" t="s">
        <v>4847</v>
      </c>
      <c r="BZ3076" t="s">
        <v>14505</v>
      </c>
    </row>
    <row r="3077" spans="31:78" x14ac:dyDescent="0.25">
      <c r="AE3077" t="s">
        <v>81</v>
      </c>
      <c r="AF3077" t="s">
        <v>92</v>
      </c>
      <c r="AG3077" t="s">
        <v>93</v>
      </c>
      <c r="AH3077" t="s">
        <v>12756</v>
      </c>
      <c r="AI3077" t="s">
        <v>845</v>
      </c>
      <c r="AK3077" t="s">
        <v>12757</v>
      </c>
      <c r="AL3077" t="s">
        <v>9640</v>
      </c>
      <c r="AN3077" s="59" t="s">
        <v>81</v>
      </c>
      <c r="BA3077" t="s">
        <v>6388</v>
      </c>
      <c r="BB3077" t="s">
        <v>75</v>
      </c>
      <c r="BY3077" t="s">
        <v>4854</v>
      </c>
      <c r="BZ3077" t="s">
        <v>14505</v>
      </c>
    </row>
    <row r="3078" spans="31:78" x14ac:dyDescent="0.25">
      <c r="AE3078" t="s">
        <v>81</v>
      </c>
      <c r="AF3078" t="s">
        <v>96</v>
      </c>
      <c r="AG3078" t="s">
        <v>97</v>
      </c>
      <c r="AH3078" t="s">
        <v>12758</v>
      </c>
      <c r="AI3078" t="s">
        <v>845</v>
      </c>
      <c r="AK3078" t="s">
        <v>12759</v>
      </c>
      <c r="AL3078" t="s">
        <v>9640</v>
      </c>
      <c r="AN3078" s="59" t="s">
        <v>81</v>
      </c>
      <c r="BA3078" t="s">
        <v>6389</v>
      </c>
      <c r="BB3078" t="s">
        <v>75</v>
      </c>
      <c r="BY3078" t="s">
        <v>4567</v>
      </c>
      <c r="BZ3078" t="s">
        <v>14505</v>
      </c>
    </row>
    <row r="3079" spans="31:78" x14ac:dyDescent="0.25">
      <c r="AE3079" t="s">
        <v>81</v>
      </c>
      <c r="AF3079" t="s">
        <v>100</v>
      </c>
      <c r="AG3079" t="s">
        <v>101</v>
      </c>
      <c r="AH3079" t="s">
        <v>12760</v>
      </c>
      <c r="AI3079" t="s">
        <v>845</v>
      </c>
      <c r="AK3079" t="s">
        <v>12761</v>
      </c>
      <c r="AL3079" t="s">
        <v>9640</v>
      </c>
      <c r="AN3079" s="59" t="s">
        <v>81</v>
      </c>
      <c r="BA3079">
        <v>565384</v>
      </c>
      <c r="BB3079" t="s">
        <v>75</v>
      </c>
      <c r="BY3079" t="s">
        <v>6926</v>
      </c>
      <c r="BZ3079" t="s">
        <v>14505</v>
      </c>
    </row>
    <row r="3080" spans="31:78" x14ac:dyDescent="0.25">
      <c r="AE3080" t="s">
        <v>81</v>
      </c>
      <c r="AF3080" t="s">
        <v>104</v>
      </c>
      <c r="AG3080" t="s">
        <v>105</v>
      </c>
      <c r="AH3080" t="s">
        <v>12762</v>
      </c>
      <c r="AI3080" t="s">
        <v>845</v>
      </c>
      <c r="AK3080" t="s">
        <v>12763</v>
      </c>
      <c r="AL3080" t="s">
        <v>9640</v>
      </c>
      <c r="AN3080" s="59" t="s">
        <v>81</v>
      </c>
      <c r="BA3080">
        <v>255317</v>
      </c>
      <c r="BB3080" t="s">
        <v>75</v>
      </c>
      <c r="BY3080" t="s">
        <v>4568</v>
      </c>
      <c r="BZ3080" t="s">
        <v>14505</v>
      </c>
    </row>
    <row r="3081" spans="31:78" x14ac:dyDescent="0.25">
      <c r="AE3081" t="s">
        <v>81</v>
      </c>
      <c r="AF3081" t="s">
        <v>108</v>
      </c>
      <c r="AG3081" t="s">
        <v>109</v>
      </c>
      <c r="AH3081" t="s">
        <v>12764</v>
      </c>
      <c r="AI3081" t="s">
        <v>845</v>
      </c>
      <c r="AK3081" t="s">
        <v>12765</v>
      </c>
      <c r="AL3081" t="s">
        <v>9640</v>
      </c>
      <c r="AN3081" s="59" t="s">
        <v>81</v>
      </c>
      <c r="BA3081">
        <v>255317</v>
      </c>
      <c r="BB3081" t="s">
        <v>75</v>
      </c>
      <c r="BY3081" t="s">
        <v>4542</v>
      </c>
      <c r="BZ3081" t="s">
        <v>14505</v>
      </c>
    </row>
    <row r="3082" spans="31:78" x14ac:dyDescent="0.25">
      <c r="AE3082" t="s">
        <v>81</v>
      </c>
      <c r="AF3082" t="s">
        <v>1970</v>
      </c>
      <c r="AG3082" t="s">
        <v>1971</v>
      </c>
      <c r="AH3082" t="s">
        <v>81</v>
      </c>
      <c r="AI3082" t="s">
        <v>845</v>
      </c>
      <c r="AK3082" t="s">
        <v>81</v>
      </c>
      <c r="AL3082" t="s">
        <v>9640</v>
      </c>
      <c r="AN3082" s="59" t="s">
        <v>81</v>
      </c>
      <c r="BA3082" t="s">
        <v>6390</v>
      </c>
      <c r="BB3082" t="s">
        <v>6391</v>
      </c>
      <c r="BY3082" t="s">
        <v>4862</v>
      </c>
      <c r="BZ3082" t="s">
        <v>14505</v>
      </c>
    </row>
    <row r="3083" spans="31:78" x14ac:dyDescent="0.25">
      <c r="AE3083" t="s">
        <v>81</v>
      </c>
      <c r="AF3083" t="s">
        <v>81</v>
      </c>
      <c r="AG3083" t="s">
        <v>81</v>
      </c>
      <c r="AH3083" t="s">
        <v>81</v>
      </c>
      <c r="AI3083" t="s">
        <v>845</v>
      </c>
      <c r="AK3083" t="s">
        <v>81</v>
      </c>
      <c r="AL3083" t="s">
        <v>9640</v>
      </c>
      <c r="AN3083" s="59" t="s">
        <v>81</v>
      </c>
      <c r="BA3083" t="s">
        <v>6392</v>
      </c>
      <c r="BB3083" t="s">
        <v>6391</v>
      </c>
      <c r="BY3083" t="s">
        <v>4559</v>
      </c>
      <c r="BZ3083" t="s">
        <v>14505</v>
      </c>
    </row>
    <row r="3084" spans="31:78" x14ac:dyDescent="0.25">
      <c r="AE3084" t="s">
        <v>81</v>
      </c>
      <c r="AF3084" t="s">
        <v>81</v>
      </c>
      <c r="AG3084" t="s">
        <v>81</v>
      </c>
      <c r="AH3084" t="s">
        <v>81</v>
      </c>
      <c r="AI3084" t="s">
        <v>845</v>
      </c>
      <c r="AK3084" t="s">
        <v>81</v>
      </c>
      <c r="AL3084" t="s">
        <v>9640</v>
      </c>
      <c r="AN3084" s="59" t="s">
        <v>81</v>
      </c>
      <c r="BA3084" t="s">
        <v>6393</v>
      </c>
      <c r="BB3084" t="s">
        <v>6391</v>
      </c>
      <c r="BY3084" t="s">
        <v>4558</v>
      </c>
      <c r="BZ3084" t="s">
        <v>14505</v>
      </c>
    </row>
    <row r="3085" spans="31:78" x14ac:dyDescent="0.25">
      <c r="AE3085" t="s">
        <v>81</v>
      </c>
      <c r="AF3085" t="s">
        <v>154</v>
      </c>
      <c r="AG3085" t="s">
        <v>155</v>
      </c>
      <c r="AH3085" t="s">
        <v>12766</v>
      </c>
      <c r="AI3085" t="s">
        <v>845</v>
      </c>
      <c r="AK3085" t="s">
        <v>12767</v>
      </c>
      <c r="AL3085" t="s">
        <v>9640</v>
      </c>
      <c r="AN3085" s="59" t="s">
        <v>81</v>
      </c>
      <c r="BA3085" t="s">
        <v>1242</v>
      </c>
      <c r="BB3085" t="s">
        <v>6391</v>
      </c>
      <c r="BY3085" t="s">
        <v>4140</v>
      </c>
      <c r="BZ3085" t="s">
        <v>14505</v>
      </c>
    </row>
    <row r="3086" spans="31:78" x14ac:dyDescent="0.25">
      <c r="AE3086" t="s">
        <v>12736</v>
      </c>
      <c r="AF3086" t="s">
        <v>81</v>
      </c>
      <c r="AG3086" t="s">
        <v>81</v>
      </c>
      <c r="AH3086" t="s">
        <v>81</v>
      </c>
      <c r="AI3086" t="s">
        <v>845</v>
      </c>
      <c r="AK3086" t="s">
        <v>81</v>
      </c>
      <c r="AL3086" t="s">
        <v>9640</v>
      </c>
      <c r="AN3086" s="59" t="s">
        <v>12737</v>
      </c>
      <c r="BA3086" t="s">
        <v>6394</v>
      </c>
      <c r="BB3086" t="s">
        <v>6391</v>
      </c>
      <c r="BY3086" t="s">
        <v>4141</v>
      </c>
      <c r="BZ3086" t="s">
        <v>14505</v>
      </c>
    </row>
    <row r="3087" spans="31:78" x14ac:dyDescent="0.25">
      <c r="AN3087" s="59" t="s">
        <v>81</v>
      </c>
      <c r="BA3087" t="s">
        <v>6395</v>
      </c>
      <c r="BB3087" t="s">
        <v>6391</v>
      </c>
      <c r="BY3087" t="s">
        <v>4142</v>
      </c>
      <c r="BZ3087" t="s">
        <v>14505</v>
      </c>
    </row>
    <row r="3088" spans="31:78" x14ac:dyDescent="0.25">
      <c r="AE3088" t="s">
        <v>12704</v>
      </c>
      <c r="AF3088" t="s">
        <v>86</v>
      </c>
      <c r="AG3088" t="s">
        <v>87</v>
      </c>
      <c r="AH3088" t="s">
        <v>12768</v>
      </c>
      <c r="AI3088" t="s">
        <v>1299</v>
      </c>
      <c r="AK3088" t="s">
        <v>12769</v>
      </c>
      <c r="AL3088" t="s">
        <v>1301</v>
      </c>
      <c r="AN3088" s="59" t="s">
        <v>12770</v>
      </c>
      <c r="BA3088" t="s">
        <v>6396</v>
      </c>
      <c r="BB3088" t="s">
        <v>6391</v>
      </c>
      <c r="BY3088" t="s">
        <v>4903</v>
      </c>
      <c r="BZ3088" t="s">
        <v>14505</v>
      </c>
    </row>
    <row r="3089" spans="31:78" x14ac:dyDescent="0.25">
      <c r="AE3089" t="s">
        <v>81</v>
      </c>
      <c r="AF3089" t="s">
        <v>92</v>
      </c>
      <c r="AG3089" t="s">
        <v>93</v>
      </c>
      <c r="AH3089" t="s">
        <v>12771</v>
      </c>
      <c r="AI3089" t="s">
        <v>1299</v>
      </c>
      <c r="AK3089" t="s">
        <v>12772</v>
      </c>
      <c r="AL3089" t="s">
        <v>1301</v>
      </c>
      <c r="AN3089" s="59" t="s">
        <v>81</v>
      </c>
      <c r="BA3089" t="s">
        <v>1278</v>
      </c>
      <c r="BB3089" t="s">
        <v>6391</v>
      </c>
      <c r="BY3089" t="s">
        <v>6917</v>
      </c>
      <c r="BZ3089" t="s">
        <v>14505</v>
      </c>
    </row>
    <row r="3090" spans="31:78" x14ac:dyDescent="0.25">
      <c r="AE3090" t="s">
        <v>81</v>
      </c>
      <c r="AF3090" t="s">
        <v>96</v>
      </c>
      <c r="AG3090" t="s">
        <v>97</v>
      </c>
      <c r="AH3090" t="s">
        <v>12773</v>
      </c>
      <c r="AI3090" t="s">
        <v>1299</v>
      </c>
      <c r="AK3090" t="s">
        <v>12774</v>
      </c>
      <c r="AL3090" t="s">
        <v>1301</v>
      </c>
      <c r="AN3090" s="59" t="s">
        <v>81</v>
      </c>
      <c r="BA3090" t="s">
        <v>6397</v>
      </c>
      <c r="BB3090" t="s">
        <v>6391</v>
      </c>
      <c r="BY3090" t="s">
        <v>4919</v>
      </c>
      <c r="BZ3090" t="s">
        <v>14505</v>
      </c>
    </row>
    <row r="3091" spans="31:78" x14ac:dyDescent="0.25">
      <c r="AE3091" t="s">
        <v>81</v>
      </c>
      <c r="AF3091" t="s">
        <v>100</v>
      </c>
      <c r="AG3091" t="s">
        <v>101</v>
      </c>
      <c r="AH3091" t="s">
        <v>12775</v>
      </c>
      <c r="AI3091" t="s">
        <v>1299</v>
      </c>
      <c r="AK3091" t="s">
        <v>12776</v>
      </c>
      <c r="AL3091" t="s">
        <v>1301</v>
      </c>
      <c r="AN3091" s="59" t="s">
        <v>81</v>
      </c>
      <c r="BA3091" t="s">
        <v>6398</v>
      </c>
      <c r="BB3091" t="s">
        <v>6391</v>
      </c>
      <c r="BY3091" t="s">
        <v>4532</v>
      </c>
      <c r="BZ3091" t="s">
        <v>14505</v>
      </c>
    </row>
    <row r="3092" spans="31:78" x14ac:dyDescent="0.25">
      <c r="AE3092" t="s">
        <v>81</v>
      </c>
      <c r="AF3092" t="s">
        <v>104</v>
      </c>
      <c r="AG3092" t="s">
        <v>105</v>
      </c>
      <c r="AH3092" t="s">
        <v>12777</v>
      </c>
      <c r="AI3092" t="s">
        <v>1299</v>
      </c>
      <c r="AK3092" t="s">
        <v>12778</v>
      </c>
      <c r="AL3092" t="s">
        <v>1301</v>
      </c>
      <c r="AN3092" s="59" t="s">
        <v>81</v>
      </c>
      <c r="BA3092" t="s">
        <v>6399</v>
      </c>
      <c r="BB3092" t="s">
        <v>6391</v>
      </c>
      <c r="BY3092" t="s">
        <v>4838</v>
      </c>
      <c r="BZ3092" t="s">
        <v>14505</v>
      </c>
    </row>
    <row r="3093" spans="31:78" x14ac:dyDescent="0.25">
      <c r="AE3093" t="s">
        <v>81</v>
      </c>
      <c r="AF3093" t="s">
        <v>108</v>
      </c>
      <c r="AG3093" t="s">
        <v>109</v>
      </c>
      <c r="AH3093" t="s">
        <v>12779</v>
      </c>
      <c r="AI3093" t="s">
        <v>1299</v>
      </c>
      <c r="AK3093" t="s">
        <v>12780</v>
      </c>
      <c r="AL3093" t="s">
        <v>1301</v>
      </c>
      <c r="AN3093" s="59" t="s">
        <v>81</v>
      </c>
      <c r="BA3093" t="s">
        <v>6400</v>
      </c>
      <c r="BB3093" t="s">
        <v>6391</v>
      </c>
      <c r="BY3093" t="s">
        <v>3729</v>
      </c>
      <c r="BZ3093" t="s">
        <v>14505</v>
      </c>
    </row>
    <row r="3094" spans="31:78" x14ac:dyDescent="0.25">
      <c r="AE3094" t="s">
        <v>81</v>
      </c>
      <c r="AF3094" t="s">
        <v>1970</v>
      </c>
      <c r="AG3094" t="s">
        <v>1971</v>
      </c>
      <c r="AH3094" t="s">
        <v>81</v>
      </c>
      <c r="AI3094" t="s">
        <v>1299</v>
      </c>
      <c r="AK3094" t="s">
        <v>81</v>
      </c>
      <c r="AL3094" t="s">
        <v>1301</v>
      </c>
      <c r="AN3094" s="59" t="s">
        <v>81</v>
      </c>
      <c r="BA3094" t="s">
        <v>801</v>
      </c>
      <c r="BB3094" t="s">
        <v>6391</v>
      </c>
      <c r="BY3094" t="s">
        <v>4529</v>
      </c>
      <c r="BZ3094" t="s">
        <v>14505</v>
      </c>
    </row>
    <row r="3095" spans="31:78" x14ac:dyDescent="0.25">
      <c r="AE3095" t="s">
        <v>81</v>
      </c>
      <c r="AF3095" t="s">
        <v>81</v>
      </c>
      <c r="AG3095" t="s">
        <v>81</v>
      </c>
      <c r="AH3095" t="s">
        <v>81</v>
      </c>
      <c r="AI3095" t="s">
        <v>1299</v>
      </c>
      <c r="AK3095" t="s">
        <v>81</v>
      </c>
      <c r="AL3095" t="s">
        <v>1301</v>
      </c>
      <c r="AN3095" s="59" t="s">
        <v>81</v>
      </c>
      <c r="BA3095" t="s">
        <v>6401</v>
      </c>
      <c r="BB3095" t="s">
        <v>6391</v>
      </c>
      <c r="BY3095" t="s">
        <v>13803</v>
      </c>
      <c r="BZ3095" t="s">
        <v>14505</v>
      </c>
    </row>
    <row r="3096" spans="31:78" x14ac:dyDescent="0.25">
      <c r="AE3096" t="s">
        <v>81</v>
      </c>
      <c r="AF3096" t="s">
        <v>81</v>
      </c>
      <c r="AG3096" t="s">
        <v>81</v>
      </c>
      <c r="AH3096" t="s">
        <v>81</v>
      </c>
      <c r="AI3096" t="s">
        <v>1299</v>
      </c>
      <c r="AK3096" t="s">
        <v>81</v>
      </c>
      <c r="AL3096" t="s">
        <v>1301</v>
      </c>
      <c r="AN3096" s="59" t="s">
        <v>81</v>
      </c>
      <c r="BA3096" t="s">
        <v>821</v>
      </c>
      <c r="BB3096" t="s">
        <v>6391</v>
      </c>
      <c r="BY3096" t="s">
        <v>3332</v>
      </c>
      <c r="BZ3096" t="s">
        <v>14505</v>
      </c>
    </row>
    <row r="3097" spans="31:78" x14ac:dyDescent="0.25">
      <c r="AE3097" t="s">
        <v>81</v>
      </c>
      <c r="AF3097" t="s">
        <v>154</v>
      </c>
      <c r="AG3097" t="s">
        <v>155</v>
      </c>
      <c r="AH3097" t="s">
        <v>12781</v>
      </c>
      <c r="AI3097" t="s">
        <v>1299</v>
      </c>
      <c r="AK3097" t="s">
        <v>12782</v>
      </c>
      <c r="AL3097" t="s">
        <v>1301</v>
      </c>
      <c r="AN3097" s="59" t="s">
        <v>81</v>
      </c>
      <c r="BA3097" t="s">
        <v>6402</v>
      </c>
      <c r="BB3097" t="s">
        <v>6391</v>
      </c>
      <c r="BY3097" t="s">
        <v>4132</v>
      </c>
      <c r="BZ3097" t="s">
        <v>14505</v>
      </c>
    </row>
    <row r="3098" spans="31:78" x14ac:dyDescent="0.25">
      <c r="AE3098" t="s">
        <v>12720</v>
      </c>
      <c r="AF3098" t="s">
        <v>86</v>
      </c>
      <c r="AG3098" t="s">
        <v>87</v>
      </c>
      <c r="AH3098" t="s">
        <v>12783</v>
      </c>
      <c r="AI3098" t="s">
        <v>1299</v>
      </c>
      <c r="AK3098" t="s">
        <v>12784</v>
      </c>
      <c r="AL3098" t="s">
        <v>1301</v>
      </c>
      <c r="AN3098" s="59" t="s">
        <v>12785</v>
      </c>
      <c r="BA3098" t="s">
        <v>6403</v>
      </c>
      <c r="BB3098" t="s">
        <v>6391</v>
      </c>
      <c r="BY3098" t="s">
        <v>4837</v>
      </c>
      <c r="BZ3098" t="s">
        <v>14505</v>
      </c>
    </row>
    <row r="3099" spans="31:78" x14ac:dyDescent="0.25">
      <c r="AE3099" t="s">
        <v>81</v>
      </c>
      <c r="AF3099" t="s">
        <v>92</v>
      </c>
      <c r="AG3099" t="s">
        <v>93</v>
      </c>
      <c r="AH3099" t="s">
        <v>12786</v>
      </c>
      <c r="AI3099" t="s">
        <v>1299</v>
      </c>
      <c r="AK3099" t="s">
        <v>12787</v>
      </c>
      <c r="AL3099" t="s">
        <v>1301</v>
      </c>
      <c r="AN3099" s="59" t="s">
        <v>81</v>
      </c>
      <c r="BA3099" t="s">
        <v>6404</v>
      </c>
      <c r="BB3099" t="s">
        <v>6391</v>
      </c>
      <c r="BY3099" t="s">
        <v>4839</v>
      </c>
      <c r="BZ3099" t="s">
        <v>14505</v>
      </c>
    </row>
    <row r="3100" spans="31:78" x14ac:dyDescent="0.25">
      <c r="AE3100" t="s">
        <v>81</v>
      </c>
      <c r="AF3100" t="s">
        <v>96</v>
      </c>
      <c r="AG3100" t="s">
        <v>97</v>
      </c>
      <c r="AH3100" t="s">
        <v>12788</v>
      </c>
      <c r="AI3100" t="s">
        <v>1299</v>
      </c>
      <c r="AK3100" t="s">
        <v>12789</v>
      </c>
      <c r="AL3100" t="s">
        <v>1301</v>
      </c>
      <c r="AN3100" s="59" t="s">
        <v>81</v>
      </c>
      <c r="BA3100" t="s">
        <v>6405</v>
      </c>
      <c r="BB3100" t="s">
        <v>6391</v>
      </c>
      <c r="BY3100" t="s">
        <v>4840</v>
      </c>
      <c r="BZ3100" t="s">
        <v>14505</v>
      </c>
    </row>
    <row r="3101" spans="31:78" x14ac:dyDescent="0.25">
      <c r="AE3101" t="s">
        <v>81</v>
      </c>
      <c r="AF3101" t="s">
        <v>100</v>
      </c>
      <c r="AG3101" t="s">
        <v>101</v>
      </c>
      <c r="AH3101" t="s">
        <v>12790</v>
      </c>
      <c r="AI3101" t="s">
        <v>1299</v>
      </c>
      <c r="AK3101" t="s">
        <v>12791</v>
      </c>
      <c r="AL3101" t="s">
        <v>1301</v>
      </c>
      <c r="AN3101" s="59" t="s">
        <v>81</v>
      </c>
      <c r="BA3101" t="s">
        <v>6406</v>
      </c>
      <c r="BB3101" t="s">
        <v>6391</v>
      </c>
      <c r="BY3101" t="s">
        <v>4135</v>
      </c>
      <c r="BZ3101" t="s">
        <v>14505</v>
      </c>
    </row>
    <row r="3102" spans="31:78" x14ac:dyDescent="0.25">
      <c r="AE3102" t="s">
        <v>81</v>
      </c>
      <c r="AF3102" t="s">
        <v>104</v>
      </c>
      <c r="AG3102" t="s">
        <v>105</v>
      </c>
      <c r="AH3102" t="s">
        <v>12792</v>
      </c>
      <c r="AI3102" t="s">
        <v>1299</v>
      </c>
      <c r="AK3102" t="s">
        <v>12793</v>
      </c>
      <c r="AL3102" t="s">
        <v>1301</v>
      </c>
      <c r="AN3102" s="59" t="s">
        <v>81</v>
      </c>
      <c r="BA3102" t="s">
        <v>6407</v>
      </c>
      <c r="BB3102" t="s">
        <v>6391</v>
      </c>
      <c r="BY3102" t="s">
        <v>13804</v>
      </c>
      <c r="BZ3102" t="s">
        <v>14505</v>
      </c>
    </row>
    <row r="3103" spans="31:78" x14ac:dyDescent="0.25">
      <c r="AE3103" t="s">
        <v>81</v>
      </c>
      <c r="AF3103" t="s">
        <v>108</v>
      </c>
      <c r="AG3103" t="s">
        <v>109</v>
      </c>
      <c r="AH3103" t="s">
        <v>12794</v>
      </c>
      <c r="AI3103" t="s">
        <v>1299</v>
      </c>
      <c r="AK3103" t="s">
        <v>12795</v>
      </c>
      <c r="AL3103" t="s">
        <v>1301</v>
      </c>
      <c r="AN3103" s="59" t="s">
        <v>81</v>
      </c>
      <c r="BA3103" t="s">
        <v>6408</v>
      </c>
      <c r="BB3103" t="s">
        <v>6391</v>
      </c>
      <c r="BY3103" t="s">
        <v>8731</v>
      </c>
      <c r="BZ3103" t="s">
        <v>14505</v>
      </c>
    </row>
    <row r="3104" spans="31:78" x14ac:dyDescent="0.25">
      <c r="AE3104" t="s">
        <v>81</v>
      </c>
      <c r="AF3104" t="s">
        <v>1970</v>
      </c>
      <c r="AG3104" t="s">
        <v>1971</v>
      </c>
      <c r="AH3104" t="s">
        <v>81</v>
      </c>
      <c r="AI3104" t="s">
        <v>1299</v>
      </c>
      <c r="AK3104" t="s">
        <v>81</v>
      </c>
      <c r="AL3104" t="s">
        <v>1301</v>
      </c>
      <c r="AN3104" s="59" t="s">
        <v>81</v>
      </c>
      <c r="BA3104" t="s">
        <v>6409</v>
      </c>
      <c r="BB3104" t="s">
        <v>6391</v>
      </c>
      <c r="BY3104" t="s">
        <v>8670</v>
      </c>
      <c r="BZ3104" t="s">
        <v>14505</v>
      </c>
    </row>
    <row r="3105" spans="31:78" x14ac:dyDescent="0.25">
      <c r="AE3105" t="s">
        <v>81</v>
      </c>
      <c r="AF3105" t="s">
        <v>81</v>
      </c>
      <c r="AG3105" t="s">
        <v>81</v>
      </c>
      <c r="AH3105" t="s">
        <v>81</v>
      </c>
      <c r="AI3105" t="s">
        <v>1299</v>
      </c>
      <c r="AK3105" t="s">
        <v>81</v>
      </c>
      <c r="AL3105" t="s">
        <v>1301</v>
      </c>
      <c r="AN3105" s="59" t="s">
        <v>81</v>
      </c>
      <c r="BA3105" t="s">
        <v>6410</v>
      </c>
      <c r="BB3105" t="s">
        <v>6391</v>
      </c>
      <c r="BY3105" t="s">
        <v>13805</v>
      </c>
      <c r="BZ3105" t="s">
        <v>14505</v>
      </c>
    </row>
    <row r="3106" spans="31:78" x14ac:dyDescent="0.25">
      <c r="AE3106" t="s">
        <v>81</v>
      </c>
      <c r="AF3106" t="s">
        <v>81</v>
      </c>
      <c r="AG3106" t="s">
        <v>81</v>
      </c>
      <c r="AH3106" t="s">
        <v>81</v>
      </c>
      <c r="AI3106" t="s">
        <v>1299</v>
      </c>
      <c r="AK3106" t="s">
        <v>81</v>
      </c>
      <c r="AL3106" t="s">
        <v>1301</v>
      </c>
      <c r="AN3106" s="59" t="s">
        <v>81</v>
      </c>
      <c r="BA3106" t="s">
        <v>6411</v>
      </c>
      <c r="BB3106" t="s">
        <v>6391</v>
      </c>
      <c r="BY3106" t="s">
        <v>13806</v>
      </c>
      <c r="BZ3106" t="s">
        <v>14505</v>
      </c>
    </row>
    <row r="3107" spans="31:78" x14ac:dyDescent="0.25">
      <c r="AE3107" t="s">
        <v>81</v>
      </c>
      <c r="AF3107" t="s">
        <v>154</v>
      </c>
      <c r="AG3107" t="s">
        <v>155</v>
      </c>
      <c r="AH3107" t="s">
        <v>12796</v>
      </c>
      <c r="AI3107" t="s">
        <v>1299</v>
      </c>
      <c r="AK3107" t="s">
        <v>12797</v>
      </c>
      <c r="AL3107" t="s">
        <v>1301</v>
      </c>
      <c r="AN3107" s="59" t="s">
        <v>81</v>
      </c>
      <c r="BA3107" t="s">
        <v>6412</v>
      </c>
      <c r="BB3107" t="s">
        <v>6391</v>
      </c>
      <c r="BY3107" t="s">
        <v>8823</v>
      </c>
      <c r="BZ3107" t="s">
        <v>14505</v>
      </c>
    </row>
    <row r="3108" spans="31:78" x14ac:dyDescent="0.25">
      <c r="AE3108" t="s">
        <v>12736</v>
      </c>
      <c r="AF3108" t="s">
        <v>81</v>
      </c>
      <c r="AG3108" t="s">
        <v>81</v>
      </c>
      <c r="AH3108" t="s">
        <v>81</v>
      </c>
      <c r="AI3108" t="s">
        <v>1299</v>
      </c>
      <c r="AK3108" t="s">
        <v>81</v>
      </c>
      <c r="AL3108" t="s">
        <v>1301</v>
      </c>
      <c r="AN3108" s="59" t="s">
        <v>12737</v>
      </c>
      <c r="BA3108" t="s">
        <v>6413</v>
      </c>
      <c r="BB3108" t="s">
        <v>6391</v>
      </c>
      <c r="BY3108" t="s">
        <v>4134</v>
      </c>
      <c r="BZ3108" t="s">
        <v>14505</v>
      </c>
    </row>
    <row r="3109" spans="31:78" x14ac:dyDescent="0.25">
      <c r="AN3109" s="59" t="s">
        <v>81</v>
      </c>
      <c r="BA3109" t="s">
        <v>6414</v>
      </c>
      <c r="BB3109" t="s">
        <v>6391</v>
      </c>
      <c r="BY3109" t="s">
        <v>13807</v>
      </c>
      <c r="BZ3109" t="s">
        <v>14505</v>
      </c>
    </row>
    <row r="3110" spans="31:78" x14ac:dyDescent="0.25">
      <c r="AN3110" s="59" t="s">
        <v>81</v>
      </c>
      <c r="BA3110" t="s">
        <v>6415</v>
      </c>
      <c r="BB3110" t="s">
        <v>6391</v>
      </c>
      <c r="BY3110" t="s">
        <v>12977</v>
      </c>
      <c r="BZ3110" t="s">
        <v>14505</v>
      </c>
    </row>
    <row r="3111" spans="31:78" x14ac:dyDescent="0.25">
      <c r="AN3111" s="59" t="s">
        <v>81</v>
      </c>
      <c r="BA3111" t="s">
        <v>559</v>
      </c>
      <c r="BB3111" t="s">
        <v>6391</v>
      </c>
      <c r="BY3111" t="s">
        <v>4845</v>
      </c>
      <c r="BZ3111" t="s">
        <v>14505</v>
      </c>
    </row>
    <row r="3112" spans="31:78" x14ac:dyDescent="0.25">
      <c r="AE3112" t="s">
        <v>2420</v>
      </c>
      <c r="AF3112" t="s">
        <v>86</v>
      </c>
      <c r="AG3112" t="s">
        <v>87</v>
      </c>
      <c r="AH3112" t="s">
        <v>2421</v>
      </c>
      <c r="AI3112" t="s">
        <v>89</v>
      </c>
      <c r="AK3112" t="s">
        <v>2422</v>
      </c>
      <c r="AL3112" t="s">
        <v>91</v>
      </c>
      <c r="AN3112" s="59" t="s">
        <v>12798</v>
      </c>
      <c r="BA3112" t="s">
        <v>809</v>
      </c>
      <c r="BB3112" t="s">
        <v>6391</v>
      </c>
      <c r="BY3112" t="s">
        <v>8819</v>
      </c>
      <c r="BZ3112" t="s">
        <v>14505</v>
      </c>
    </row>
    <row r="3113" spans="31:78" x14ac:dyDescent="0.25">
      <c r="AE3113" t="s">
        <v>81</v>
      </c>
      <c r="AF3113" t="s">
        <v>92</v>
      </c>
      <c r="AG3113" t="s">
        <v>93</v>
      </c>
      <c r="AH3113" t="s">
        <v>2423</v>
      </c>
      <c r="AI3113" t="s">
        <v>89</v>
      </c>
      <c r="AK3113" t="s">
        <v>2424</v>
      </c>
      <c r="AL3113" t="s">
        <v>91</v>
      </c>
      <c r="AN3113" s="59" t="s">
        <v>12798</v>
      </c>
      <c r="BA3113" t="s">
        <v>6416</v>
      </c>
      <c r="BB3113" t="s">
        <v>6391</v>
      </c>
      <c r="BY3113" t="s">
        <v>8575</v>
      </c>
      <c r="BZ3113" t="s">
        <v>14505</v>
      </c>
    </row>
    <row r="3114" spans="31:78" x14ac:dyDescent="0.25">
      <c r="AE3114" t="s">
        <v>81</v>
      </c>
      <c r="AF3114" t="s">
        <v>96</v>
      </c>
      <c r="AG3114" t="s">
        <v>97</v>
      </c>
      <c r="AH3114" t="s">
        <v>2425</v>
      </c>
      <c r="AI3114" t="s">
        <v>89</v>
      </c>
      <c r="AK3114" t="s">
        <v>2426</v>
      </c>
      <c r="AL3114" t="s">
        <v>91</v>
      </c>
      <c r="AN3114" s="59" t="s">
        <v>12798</v>
      </c>
      <c r="BA3114" t="s">
        <v>742</v>
      </c>
      <c r="BB3114" t="s">
        <v>6391</v>
      </c>
      <c r="BY3114" t="s">
        <v>13808</v>
      </c>
      <c r="BZ3114" t="s">
        <v>14505</v>
      </c>
    </row>
    <row r="3115" spans="31:78" x14ac:dyDescent="0.25">
      <c r="AE3115" t="s">
        <v>81</v>
      </c>
      <c r="AF3115" t="s">
        <v>100</v>
      </c>
      <c r="AG3115" t="s">
        <v>101</v>
      </c>
      <c r="AH3115" t="s">
        <v>2427</v>
      </c>
      <c r="AI3115" t="s">
        <v>89</v>
      </c>
      <c r="AK3115" t="s">
        <v>2428</v>
      </c>
      <c r="AL3115" t="s">
        <v>91</v>
      </c>
      <c r="AN3115" s="59" t="s">
        <v>12798</v>
      </c>
      <c r="BA3115" t="s">
        <v>773</v>
      </c>
      <c r="BB3115" t="s">
        <v>6391</v>
      </c>
      <c r="BY3115" t="s">
        <v>12918</v>
      </c>
      <c r="BZ3115" t="s">
        <v>14505</v>
      </c>
    </row>
    <row r="3116" spans="31:78" x14ac:dyDescent="0.25">
      <c r="AE3116" t="s">
        <v>81</v>
      </c>
      <c r="AF3116" t="s">
        <v>104</v>
      </c>
      <c r="AG3116" t="s">
        <v>105</v>
      </c>
      <c r="AH3116" t="s">
        <v>2429</v>
      </c>
      <c r="AI3116" t="s">
        <v>89</v>
      </c>
      <c r="AK3116" t="s">
        <v>2430</v>
      </c>
      <c r="AL3116" t="s">
        <v>91</v>
      </c>
      <c r="AN3116" s="59" t="s">
        <v>12798</v>
      </c>
      <c r="BA3116" t="s">
        <v>6417</v>
      </c>
      <c r="BB3116" t="s">
        <v>6391</v>
      </c>
      <c r="BY3116" t="s">
        <v>8464</v>
      </c>
      <c r="BZ3116" t="s">
        <v>14505</v>
      </c>
    </row>
    <row r="3117" spans="31:78" x14ac:dyDescent="0.25">
      <c r="AE3117" t="s">
        <v>81</v>
      </c>
      <c r="AF3117" t="s">
        <v>108</v>
      </c>
      <c r="AG3117" t="s">
        <v>109</v>
      </c>
      <c r="AH3117" t="s">
        <v>2431</v>
      </c>
      <c r="AI3117" t="s">
        <v>89</v>
      </c>
      <c r="AK3117" t="s">
        <v>2432</v>
      </c>
      <c r="AL3117" t="s">
        <v>91</v>
      </c>
      <c r="AN3117" s="59" t="s">
        <v>12798</v>
      </c>
      <c r="BA3117" t="s">
        <v>817</v>
      </c>
      <c r="BB3117" t="s">
        <v>6391</v>
      </c>
      <c r="BY3117" t="s">
        <v>4907</v>
      </c>
      <c r="BZ3117" t="s">
        <v>14506</v>
      </c>
    </row>
    <row r="3118" spans="31:78" x14ac:dyDescent="0.25">
      <c r="AE3118" t="s">
        <v>81</v>
      </c>
      <c r="AF3118" t="s">
        <v>2433</v>
      </c>
      <c r="AG3118" t="s">
        <v>2434</v>
      </c>
      <c r="AH3118" t="s">
        <v>2435</v>
      </c>
      <c r="AI3118" t="s">
        <v>89</v>
      </c>
      <c r="AK3118" t="s">
        <v>2436</v>
      </c>
      <c r="AL3118" t="s">
        <v>91</v>
      </c>
      <c r="AN3118" s="59" t="s">
        <v>12798</v>
      </c>
      <c r="BA3118" t="s">
        <v>1628</v>
      </c>
      <c r="BB3118" t="s">
        <v>6391</v>
      </c>
      <c r="BY3118" t="s">
        <v>5718</v>
      </c>
      <c r="BZ3118" t="s">
        <v>14505</v>
      </c>
    </row>
    <row r="3119" spans="31:78" x14ac:dyDescent="0.25">
      <c r="AE3119" t="s">
        <v>81</v>
      </c>
      <c r="AF3119" t="s">
        <v>2437</v>
      </c>
      <c r="AG3119" t="s">
        <v>2438</v>
      </c>
      <c r="AH3119" t="s">
        <v>2439</v>
      </c>
      <c r="AI3119" t="s">
        <v>89</v>
      </c>
      <c r="AK3119" t="s">
        <v>2440</v>
      </c>
      <c r="AL3119" t="s">
        <v>91</v>
      </c>
      <c r="AN3119" s="59" t="s">
        <v>12798</v>
      </c>
      <c r="BA3119" t="s">
        <v>6418</v>
      </c>
      <c r="BB3119" t="s">
        <v>6391</v>
      </c>
      <c r="BY3119" t="s">
        <v>5717</v>
      </c>
      <c r="BZ3119" t="s">
        <v>14505</v>
      </c>
    </row>
    <row r="3120" spans="31:78" x14ac:dyDescent="0.25">
      <c r="AE3120" t="s">
        <v>81</v>
      </c>
      <c r="AF3120" t="s">
        <v>2441</v>
      </c>
      <c r="AG3120" t="s">
        <v>2442</v>
      </c>
      <c r="AH3120" t="s">
        <v>2443</v>
      </c>
      <c r="AI3120" t="s">
        <v>89</v>
      </c>
      <c r="AK3120" t="s">
        <v>2444</v>
      </c>
      <c r="AL3120" t="s">
        <v>91</v>
      </c>
      <c r="AN3120" s="59" t="s">
        <v>12798</v>
      </c>
      <c r="BA3120" t="s">
        <v>6419</v>
      </c>
      <c r="BB3120" t="s">
        <v>6391</v>
      </c>
      <c r="BY3120" t="s">
        <v>13809</v>
      </c>
      <c r="BZ3120" t="s">
        <v>14505</v>
      </c>
    </row>
    <row r="3121" spans="31:78" x14ac:dyDescent="0.25">
      <c r="AE3121" t="s">
        <v>81</v>
      </c>
      <c r="AF3121" t="s">
        <v>2445</v>
      </c>
      <c r="AG3121" t="s">
        <v>2446</v>
      </c>
      <c r="AH3121" t="s">
        <v>2447</v>
      </c>
      <c r="AI3121" t="s">
        <v>89</v>
      </c>
      <c r="AK3121" t="s">
        <v>2448</v>
      </c>
      <c r="AL3121" t="s">
        <v>91</v>
      </c>
      <c r="AN3121" s="59" t="s">
        <v>12798</v>
      </c>
      <c r="BA3121" t="s">
        <v>6420</v>
      </c>
      <c r="BB3121" t="s">
        <v>6391</v>
      </c>
      <c r="BY3121" t="s">
        <v>13810</v>
      </c>
      <c r="BZ3121" t="s">
        <v>14505</v>
      </c>
    </row>
    <row r="3122" spans="31:78" x14ac:dyDescent="0.25">
      <c r="AE3122" t="s">
        <v>81</v>
      </c>
      <c r="AF3122" t="s">
        <v>2449</v>
      </c>
      <c r="AG3122" t="s">
        <v>2450</v>
      </c>
      <c r="AH3122" t="s">
        <v>2451</v>
      </c>
      <c r="AI3122" t="s">
        <v>89</v>
      </c>
      <c r="AK3122" t="s">
        <v>2452</v>
      </c>
      <c r="AL3122" t="s">
        <v>91</v>
      </c>
      <c r="AN3122" s="59" t="s">
        <v>12798</v>
      </c>
      <c r="BA3122" t="s">
        <v>6421</v>
      </c>
      <c r="BB3122" t="s">
        <v>6391</v>
      </c>
      <c r="BY3122" t="s">
        <v>13811</v>
      </c>
      <c r="BZ3122" t="s">
        <v>14506</v>
      </c>
    </row>
    <row r="3123" spans="31:78" x14ac:dyDescent="0.25">
      <c r="AE3123" t="s">
        <v>81</v>
      </c>
      <c r="AF3123" t="s">
        <v>2453</v>
      </c>
      <c r="AG3123" t="s">
        <v>2454</v>
      </c>
      <c r="AH3123" t="s">
        <v>2455</v>
      </c>
      <c r="AI3123" t="s">
        <v>89</v>
      </c>
      <c r="AK3123" t="s">
        <v>2456</v>
      </c>
      <c r="AL3123" t="s">
        <v>91</v>
      </c>
      <c r="AN3123" s="59" t="s">
        <v>12798</v>
      </c>
      <c r="BA3123" t="s">
        <v>6422</v>
      </c>
      <c r="BB3123" t="s">
        <v>6391</v>
      </c>
      <c r="BY3123" t="s">
        <v>13812</v>
      </c>
      <c r="BZ3123" t="s">
        <v>14505</v>
      </c>
    </row>
    <row r="3124" spans="31:78" x14ac:dyDescent="0.25">
      <c r="AE3124" t="s">
        <v>81</v>
      </c>
      <c r="AF3124" t="s">
        <v>2457</v>
      </c>
      <c r="AG3124" t="s">
        <v>2458</v>
      </c>
      <c r="AH3124" t="s">
        <v>2459</v>
      </c>
      <c r="AI3124" t="s">
        <v>89</v>
      </c>
      <c r="AK3124" t="s">
        <v>2460</v>
      </c>
      <c r="AL3124" t="s">
        <v>91</v>
      </c>
      <c r="AN3124" s="59" t="s">
        <v>12798</v>
      </c>
      <c r="BA3124" t="s">
        <v>6423</v>
      </c>
      <c r="BB3124" t="s">
        <v>6391</v>
      </c>
      <c r="BY3124" t="s">
        <v>13813</v>
      </c>
      <c r="BZ3124" t="s">
        <v>14505</v>
      </c>
    </row>
    <row r="3125" spans="31:78" x14ac:dyDescent="0.25">
      <c r="AE3125" t="s">
        <v>81</v>
      </c>
      <c r="AF3125" t="s">
        <v>2461</v>
      </c>
      <c r="AG3125" t="s">
        <v>2462</v>
      </c>
      <c r="AH3125" t="s">
        <v>2463</v>
      </c>
      <c r="AI3125" t="s">
        <v>89</v>
      </c>
      <c r="AK3125" t="s">
        <v>2464</v>
      </c>
      <c r="AL3125" t="s">
        <v>91</v>
      </c>
      <c r="AN3125" s="59" t="s">
        <v>12798</v>
      </c>
      <c r="BA3125" t="s">
        <v>6424</v>
      </c>
      <c r="BB3125" t="s">
        <v>6391</v>
      </c>
      <c r="BY3125" t="s">
        <v>13814</v>
      </c>
      <c r="BZ3125" t="s">
        <v>14505</v>
      </c>
    </row>
    <row r="3126" spans="31:78" x14ac:dyDescent="0.25">
      <c r="AE3126" t="s">
        <v>81</v>
      </c>
      <c r="AF3126" t="s">
        <v>2465</v>
      </c>
      <c r="AG3126" t="s">
        <v>2466</v>
      </c>
      <c r="AH3126" t="s">
        <v>2467</v>
      </c>
      <c r="AI3126" t="s">
        <v>89</v>
      </c>
      <c r="AK3126" t="s">
        <v>2468</v>
      </c>
      <c r="AL3126" t="s">
        <v>91</v>
      </c>
      <c r="AN3126" s="59" t="s">
        <v>12798</v>
      </c>
      <c r="BA3126" t="s">
        <v>805</v>
      </c>
      <c r="BB3126" t="s">
        <v>6391</v>
      </c>
      <c r="BY3126" t="s">
        <v>13815</v>
      </c>
      <c r="BZ3126" t="s">
        <v>14505</v>
      </c>
    </row>
    <row r="3127" spans="31:78" x14ac:dyDescent="0.25">
      <c r="AE3127" t="s">
        <v>81</v>
      </c>
      <c r="AF3127" t="s">
        <v>2469</v>
      </c>
      <c r="AG3127" t="s">
        <v>2470</v>
      </c>
      <c r="AH3127" t="s">
        <v>2471</v>
      </c>
      <c r="AI3127" t="s">
        <v>89</v>
      </c>
      <c r="AK3127" t="s">
        <v>2472</v>
      </c>
      <c r="AL3127" t="s">
        <v>91</v>
      </c>
      <c r="AN3127" s="59" t="s">
        <v>12798</v>
      </c>
      <c r="BA3127" t="s">
        <v>6425</v>
      </c>
      <c r="BB3127" t="s">
        <v>6391</v>
      </c>
      <c r="BY3127" t="s">
        <v>13816</v>
      </c>
      <c r="BZ3127" t="s">
        <v>14505</v>
      </c>
    </row>
    <row r="3128" spans="31:78" x14ac:dyDescent="0.25">
      <c r="AE3128" t="s">
        <v>81</v>
      </c>
      <c r="AF3128" t="s">
        <v>2473</v>
      </c>
      <c r="AG3128" t="s">
        <v>2474</v>
      </c>
      <c r="AH3128" t="s">
        <v>2475</v>
      </c>
      <c r="AI3128" t="s">
        <v>89</v>
      </c>
      <c r="AK3128" t="s">
        <v>2476</v>
      </c>
      <c r="AL3128" t="s">
        <v>91</v>
      </c>
      <c r="AN3128" s="59" t="s">
        <v>12798</v>
      </c>
      <c r="BA3128" t="s">
        <v>6426</v>
      </c>
      <c r="BB3128" t="s">
        <v>6391</v>
      </c>
      <c r="BY3128" t="s">
        <v>6141</v>
      </c>
      <c r="BZ3128" t="s">
        <v>14505</v>
      </c>
    </row>
    <row r="3129" spans="31:78" x14ac:dyDescent="0.25">
      <c r="AE3129" t="s">
        <v>81</v>
      </c>
      <c r="AF3129" t="s">
        <v>2477</v>
      </c>
      <c r="AG3129" t="s">
        <v>2478</v>
      </c>
      <c r="AH3129" t="s">
        <v>2479</v>
      </c>
      <c r="AI3129" t="s">
        <v>89</v>
      </c>
      <c r="AK3129" t="s">
        <v>2480</v>
      </c>
      <c r="AL3129" t="s">
        <v>91</v>
      </c>
      <c r="AN3129" s="59" t="s">
        <v>12798</v>
      </c>
      <c r="BA3129" t="s">
        <v>562</v>
      </c>
      <c r="BB3129" t="s">
        <v>6391</v>
      </c>
      <c r="BY3129" t="s">
        <v>6140</v>
      </c>
      <c r="BZ3129" t="s">
        <v>14505</v>
      </c>
    </row>
    <row r="3130" spans="31:78" x14ac:dyDescent="0.25">
      <c r="AE3130" t="s">
        <v>81</v>
      </c>
      <c r="AF3130" t="s">
        <v>2481</v>
      </c>
      <c r="AG3130" t="s">
        <v>2482</v>
      </c>
      <c r="AH3130" t="s">
        <v>2483</v>
      </c>
      <c r="AI3130" t="s">
        <v>89</v>
      </c>
      <c r="AK3130" t="s">
        <v>2484</v>
      </c>
      <c r="AL3130" t="s">
        <v>91</v>
      </c>
      <c r="AN3130" s="59" t="s">
        <v>12798</v>
      </c>
      <c r="BA3130" t="s">
        <v>6427</v>
      </c>
      <c r="BB3130" t="s">
        <v>6391</v>
      </c>
      <c r="BY3130" t="s">
        <v>6139</v>
      </c>
      <c r="BZ3130" t="s">
        <v>14505</v>
      </c>
    </row>
    <row r="3131" spans="31:78" x14ac:dyDescent="0.25">
      <c r="AE3131" t="s">
        <v>81</v>
      </c>
      <c r="AF3131" t="s">
        <v>8409</v>
      </c>
      <c r="AG3131" t="s">
        <v>8410</v>
      </c>
      <c r="AH3131" t="s">
        <v>8411</v>
      </c>
      <c r="AI3131" t="s">
        <v>89</v>
      </c>
      <c r="AK3131" t="s">
        <v>8412</v>
      </c>
      <c r="AL3131" t="s">
        <v>91</v>
      </c>
      <c r="AN3131" s="59" t="s">
        <v>12798</v>
      </c>
      <c r="BA3131" t="s">
        <v>6428</v>
      </c>
      <c r="BB3131" t="s">
        <v>6391</v>
      </c>
      <c r="BY3131" t="s">
        <v>6108</v>
      </c>
      <c r="BZ3131" t="s">
        <v>14505</v>
      </c>
    </row>
    <row r="3132" spans="31:78" x14ac:dyDescent="0.25">
      <c r="AE3132" t="s">
        <v>81</v>
      </c>
      <c r="AF3132" t="s">
        <v>8413</v>
      </c>
      <c r="AG3132" t="s">
        <v>4806</v>
      </c>
      <c r="AH3132" t="s">
        <v>8414</v>
      </c>
      <c r="AI3132" t="s">
        <v>89</v>
      </c>
      <c r="AK3132" t="s">
        <v>8415</v>
      </c>
      <c r="AL3132" t="s">
        <v>91</v>
      </c>
      <c r="AN3132" s="59" t="s">
        <v>12798</v>
      </c>
      <c r="BA3132" t="s">
        <v>6429</v>
      </c>
      <c r="BB3132" t="s">
        <v>6391</v>
      </c>
      <c r="BY3132" t="s">
        <v>6109</v>
      </c>
      <c r="BZ3132" t="s">
        <v>14505</v>
      </c>
    </row>
    <row r="3133" spans="31:78" x14ac:dyDescent="0.25">
      <c r="AE3133" t="s">
        <v>81</v>
      </c>
      <c r="AF3133" t="s">
        <v>8416</v>
      </c>
      <c r="AG3133" t="s">
        <v>4810</v>
      </c>
      <c r="AH3133" t="s">
        <v>8417</v>
      </c>
      <c r="AI3133" t="s">
        <v>89</v>
      </c>
      <c r="AK3133" t="s">
        <v>8418</v>
      </c>
      <c r="AL3133" t="s">
        <v>91</v>
      </c>
      <c r="AN3133" s="59" t="s">
        <v>12798</v>
      </c>
      <c r="BA3133" t="s">
        <v>556</v>
      </c>
      <c r="BB3133" t="s">
        <v>6391</v>
      </c>
      <c r="BY3133" t="s">
        <v>6138</v>
      </c>
      <c r="BZ3133" t="s">
        <v>14505</v>
      </c>
    </row>
    <row r="3134" spans="31:78" x14ac:dyDescent="0.25">
      <c r="AE3134" t="s">
        <v>81</v>
      </c>
      <c r="AF3134" t="s">
        <v>7136</v>
      </c>
      <c r="AG3134" t="s">
        <v>4834</v>
      </c>
      <c r="AH3134" t="s">
        <v>8816</v>
      </c>
      <c r="AI3134" t="s">
        <v>89</v>
      </c>
      <c r="AK3134" t="s">
        <v>8817</v>
      </c>
      <c r="AL3134" t="s">
        <v>91</v>
      </c>
      <c r="AN3134" s="59" t="s">
        <v>12798</v>
      </c>
      <c r="BA3134" t="s">
        <v>6430</v>
      </c>
      <c r="BB3134" t="s">
        <v>6391</v>
      </c>
      <c r="BY3134" t="s">
        <v>6137</v>
      </c>
      <c r="BZ3134" t="s">
        <v>14505</v>
      </c>
    </row>
    <row r="3135" spans="31:78" x14ac:dyDescent="0.25">
      <c r="AE3135" t="s">
        <v>81</v>
      </c>
      <c r="AF3135" t="s">
        <v>9949</v>
      </c>
      <c r="AG3135" t="s">
        <v>4798</v>
      </c>
      <c r="AH3135" t="s">
        <v>12799</v>
      </c>
      <c r="AI3135" t="s">
        <v>89</v>
      </c>
      <c r="AK3135" t="s">
        <v>12800</v>
      </c>
      <c r="AL3135" t="s">
        <v>91</v>
      </c>
      <c r="AN3135" s="59" t="s">
        <v>12798</v>
      </c>
      <c r="BA3135" t="s">
        <v>797</v>
      </c>
      <c r="BB3135" t="s">
        <v>6391</v>
      </c>
      <c r="BY3135" t="s">
        <v>6075</v>
      </c>
      <c r="BZ3135" t="s">
        <v>14505</v>
      </c>
    </row>
    <row r="3136" spans="31:78" x14ac:dyDescent="0.25">
      <c r="AE3136" t="s">
        <v>81</v>
      </c>
      <c r="AF3136" t="s">
        <v>9942</v>
      </c>
      <c r="AG3136" t="s">
        <v>4827</v>
      </c>
      <c r="AH3136" t="s">
        <v>81</v>
      </c>
      <c r="AI3136" t="s">
        <v>89</v>
      </c>
      <c r="AK3136" t="s">
        <v>81</v>
      </c>
      <c r="AL3136" t="s">
        <v>91</v>
      </c>
      <c r="AN3136" s="59" t="s">
        <v>12798</v>
      </c>
      <c r="BA3136" t="s">
        <v>1231</v>
      </c>
      <c r="BB3136" t="s">
        <v>6391</v>
      </c>
      <c r="BY3136" t="s">
        <v>6078</v>
      </c>
      <c r="BZ3136" t="s">
        <v>14505</v>
      </c>
    </row>
    <row r="3137" spans="31:78" x14ac:dyDescent="0.25">
      <c r="AE3137" t="s">
        <v>81</v>
      </c>
      <c r="AF3137" t="s">
        <v>81</v>
      </c>
      <c r="AG3137" t="s">
        <v>81</v>
      </c>
      <c r="AH3137" t="s">
        <v>81</v>
      </c>
      <c r="AI3137" t="s">
        <v>89</v>
      </c>
      <c r="AK3137" t="s">
        <v>81</v>
      </c>
      <c r="AL3137" t="s">
        <v>91</v>
      </c>
      <c r="AN3137" s="59" t="s">
        <v>12798</v>
      </c>
      <c r="BA3137" t="s">
        <v>6431</v>
      </c>
      <c r="BB3137" t="s">
        <v>6391</v>
      </c>
      <c r="BY3137" t="s">
        <v>6101</v>
      </c>
      <c r="BZ3137" t="s">
        <v>14505</v>
      </c>
    </row>
    <row r="3138" spans="31:78" x14ac:dyDescent="0.25">
      <c r="AE3138" t="s">
        <v>81</v>
      </c>
      <c r="AF3138" t="s">
        <v>81</v>
      </c>
      <c r="AG3138" t="s">
        <v>81</v>
      </c>
      <c r="AH3138" t="s">
        <v>81</v>
      </c>
      <c r="AI3138" t="s">
        <v>89</v>
      </c>
      <c r="AK3138" t="s">
        <v>81</v>
      </c>
      <c r="AL3138" t="s">
        <v>91</v>
      </c>
      <c r="AN3138" s="59" t="s">
        <v>12798</v>
      </c>
      <c r="BA3138" t="s">
        <v>6432</v>
      </c>
      <c r="BB3138" t="s">
        <v>6391</v>
      </c>
      <c r="BY3138" t="s">
        <v>6136</v>
      </c>
      <c r="BZ3138" t="s">
        <v>14505</v>
      </c>
    </row>
    <row r="3139" spans="31:78" x14ac:dyDescent="0.25">
      <c r="AE3139" t="s">
        <v>81</v>
      </c>
      <c r="AF3139" t="s">
        <v>81</v>
      </c>
      <c r="AG3139" t="s">
        <v>81</v>
      </c>
      <c r="AH3139" t="s">
        <v>81</v>
      </c>
      <c r="AI3139" t="s">
        <v>89</v>
      </c>
      <c r="AK3139" t="s">
        <v>81</v>
      </c>
      <c r="AL3139" t="s">
        <v>91</v>
      </c>
      <c r="AN3139" s="59" t="s">
        <v>12798</v>
      </c>
      <c r="BA3139" t="s">
        <v>566</v>
      </c>
      <c r="BB3139" t="s">
        <v>6391</v>
      </c>
      <c r="BY3139" t="s">
        <v>6135</v>
      </c>
      <c r="BZ3139" t="s">
        <v>14505</v>
      </c>
    </row>
    <row r="3140" spans="31:78" x14ac:dyDescent="0.25">
      <c r="AE3140" t="s">
        <v>81</v>
      </c>
      <c r="AF3140" t="s">
        <v>81</v>
      </c>
      <c r="AG3140" t="s">
        <v>81</v>
      </c>
      <c r="AH3140" t="s">
        <v>81</v>
      </c>
      <c r="AI3140" t="s">
        <v>89</v>
      </c>
      <c r="AK3140" t="s">
        <v>81</v>
      </c>
      <c r="AL3140" t="s">
        <v>91</v>
      </c>
      <c r="AN3140" s="59" t="s">
        <v>12798</v>
      </c>
      <c r="BA3140" t="s">
        <v>6433</v>
      </c>
      <c r="BB3140" t="s">
        <v>6391</v>
      </c>
      <c r="BY3140" t="s">
        <v>6134</v>
      </c>
      <c r="BZ3140" t="s">
        <v>14505</v>
      </c>
    </row>
    <row r="3141" spans="31:78" x14ac:dyDescent="0.25">
      <c r="AE3141" t="s">
        <v>81</v>
      </c>
      <c r="AF3141" t="s">
        <v>81</v>
      </c>
      <c r="AG3141" t="s">
        <v>81</v>
      </c>
      <c r="AH3141" t="s">
        <v>81</v>
      </c>
      <c r="AI3141" t="s">
        <v>89</v>
      </c>
      <c r="AK3141" t="s">
        <v>81</v>
      </c>
      <c r="AL3141" t="s">
        <v>91</v>
      </c>
      <c r="AN3141" s="59" t="s">
        <v>12798</v>
      </c>
      <c r="BA3141" t="s">
        <v>6434</v>
      </c>
      <c r="BB3141" t="s">
        <v>6391</v>
      </c>
      <c r="BY3141" t="s">
        <v>13817</v>
      </c>
      <c r="BZ3141" t="s">
        <v>14505</v>
      </c>
    </row>
    <row r="3142" spans="31:78" x14ac:dyDescent="0.25">
      <c r="AE3142" t="s">
        <v>81</v>
      </c>
      <c r="AF3142" t="s">
        <v>81</v>
      </c>
      <c r="AG3142" t="s">
        <v>81</v>
      </c>
      <c r="AH3142" t="s">
        <v>81</v>
      </c>
      <c r="AI3142" t="s">
        <v>89</v>
      </c>
      <c r="AK3142" t="s">
        <v>81</v>
      </c>
      <c r="AL3142" t="s">
        <v>91</v>
      </c>
      <c r="AN3142" s="59" t="s">
        <v>12798</v>
      </c>
      <c r="BA3142" t="s">
        <v>6435</v>
      </c>
      <c r="BB3142" t="s">
        <v>6391</v>
      </c>
      <c r="BY3142" t="s">
        <v>13818</v>
      </c>
      <c r="BZ3142" t="s">
        <v>14505</v>
      </c>
    </row>
    <row r="3143" spans="31:78" x14ac:dyDescent="0.25">
      <c r="AE3143" t="s">
        <v>81</v>
      </c>
      <c r="AF3143" t="s">
        <v>154</v>
      </c>
      <c r="AG3143" t="s">
        <v>155</v>
      </c>
      <c r="AH3143" t="s">
        <v>2485</v>
      </c>
      <c r="AI3143" t="s">
        <v>89</v>
      </c>
      <c r="AK3143" t="s">
        <v>2486</v>
      </c>
      <c r="AL3143" t="s">
        <v>91</v>
      </c>
      <c r="AN3143" s="59" t="s">
        <v>12798</v>
      </c>
      <c r="BA3143" t="s">
        <v>6436</v>
      </c>
      <c r="BB3143" t="s">
        <v>6391</v>
      </c>
      <c r="BY3143" t="s">
        <v>5967</v>
      </c>
      <c r="BZ3143" t="s">
        <v>14505</v>
      </c>
    </row>
    <row r="3144" spans="31:78" x14ac:dyDescent="0.25">
      <c r="AE3144" t="s">
        <v>12801</v>
      </c>
      <c r="AF3144" t="s">
        <v>86</v>
      </c>
      <c r="AG3144" t="s">
        <v>87</v>
      </c>
      <c r="AH3144" t="s">
        <v>12802</v>
      </c>
      <c r="AI3144" t="s">
        <v>89</v>
      </c>
      <c r="AK3144" t="s">
        <v>12803</v>
      </c>
      <c r="AL3144" t="s">
        <v>91</v>
      </c>
      <c r="AN3144" s="59" t="s">
        <v>12804</v>
      </c>
      <c r="BA3144" t="s">
        <v>6437</v>
      </c>
      <c r="BB3144" t="s">
        <v>6391</v>
      </c>
      <c r="BY3144" t="s">
        <v>5965</v>
      </c>
      <c r="BZ3144" t="s">
        <v>14505</v>
      </c>
    </row>
    <row r="3145" spans="31:78" x14ac:dyDescent="0.25">
      <c r="AE3145" t="s">
        <v>81</v>
      </c>
      <c r="AF3145" t="s">
        <v>92</v>
      </c>
      <c r="AG3145" t="s">
        <v>93</v>
      </c>
      <c r="AH3145" t="s">
        <v>12805</v>
      </c>
      <c r="AI3145" t="s">
        <v>89</v>
      </c>
      <c r="AK3145" t="s">
        <v>12806</v>
      </c>
      <c r="AL3145" t="s">
        <v>91</v>
      </c>
      <c r="AN3145" s="59" t="s">
        <v>12804</v>
      </c>
      <c r="BA3145" t="s">
        <v>6438</v>
      </c>
      <c r="BB3145" t="s">
        <v>6391</v>
      </c>
      <c r="BY3145" t="s">
        <v>13819</v>
      </c>
      <c r="BZ3145" t="s">
        <v>14505</v>
      </c>
    </row>
    <row r="3146" spans="31:78" x14ac:dyDescent="0.25">
      <c r="AE3146" t="s">
        <v>81</v>
      </c>
      <c r="AF3146" t="s">
        <v>96</v>
      </c>
      <c r="AG3146" t="s">
        <v>97</v>
      </c>
      <c r="AH3146" t="s">
        <v>12807</v>
      </c>
      <c r="AI3146" t="s">
        <v>89</v>
      </c>
      <c r="AK3146" t="s">
        <v>12808</v>
      </c>
      <c r="AL3146" t="s">
        <v>91</v>
      </c>
      <c r="AN3146" s="59" t="s">
        <v>12804</v>
      </c>
      <c r="BA3146" t="s">
        <v>813</v>
      </c>
      <c r="BB3146" t="s">
        <v>6391</v>
      </c>
      <c r="BY3146" t="s">
        <v>13820</v>
      </c>
      <c r="BZ3146" t="s">
        <v>14505</v>
      </c>
    </row>
    <row r="3147" spans="31:78" x14ac:dyDescent="0.25">
      <c r="AE3147" t="s">
        <v>81</v>
      </c>
      <c r="AF3147" t="s">
        <v>100</v>
      </c>
      <c r="AG3147" t="s">
        <v>101</v>
      </c>
      <c r="AH3147" t="s">
        <v>12809</v>
      </c>
      <c r="AI3147" t="s">
        <v>89</v>
      </c>
      <c r="AK3147" t="s">
        <v>12810</v>
      </c>
      <c r="AL3147" t="s">
        <v>91</v>
      </c>
      <c r="AN3147" s="59" t="s">
        <v>12804</v>
      </c>
      <c r="BA3147" t="s">
        <v>710</v>
      </c>
      <c r="BB3147" t="s">
        <v>6391</v>
      </c>
      <c r="BY3147" t="s">
        <v>13821</v>
      </c>
      <c r="BZ3147" t="s">
        <v>14505</v>
      </c>
    </row>
    <row r="3148" spans="31:78" x14ac:dyDescent="0.25">
      <c r="AE3148" t="s">
        <v>81</v>
      </c>
      <c r="AF3148" t="s">
        <v>104</v>
      </c>
      <c r="AG3148" t="s">
        <v>105</v>
      </c>
      <c r="AH3148" t="s">
        <v>12811</v>
      </c>
      <c r="AI3148" t="s">
        <v>89</v>
      </c>
      <c r="AK3148" t="s">
        <v>12812</v>
      </c>
      <c r="AL3148" t="s">
        <v>91</v>
      </c>
      <c r="AN3148" s="59" t="s">
        <v>12804</v>
      </c>
      <c r="BA3148" t="s">
        <v>6439</v>
      </c>
      <c r="BB3148" t="s">
        <v>6391</v>
      </c>
      <c r="BY3148" t="s">
        <v>13822</v>
      </c>
      <c r="BZ3148" t="s">
        <v>14505</v>
      </c>
    </row>
    <row r="3149" spans="31:78" x14ac:dyDescent="0.25">
      <c r="AE3149" t="s">
        <v>81</v>
      </c>
      <c r="AF3149" t="s">
        <v>108</v>
      </c>
      <c r="AG3149" t="s">
        <v>109</v>
      </c>
      <c r="AH3149" t="s">
        <v>12813</v>
      </c>
      <c r="AI3149" t="s">
        <v>89</v>
      </c>
      <c r="AK3149" t="s">
        <v>12814</v>
      </c>
      <c r="AL3149" t="s">
        <v>91</v>
      </c>
      <c r="AN3149" s="59" t="s">
        <v>12804</v>
      </c>
      <c r="BA3149" t="s">
        <v>6440</v>
      </c>
      <c r="BB3149" t="s">
        <v>6391</v>
      </c>
      <c r="BY3149" t="s">
        <v>13823</v>
      </c>
      <c r="BZ3149" t="s">
        <v>14505</v>
      </c>
    </row>
    <row r="3150" spans="31:78" x14ac:dyDescent="0.25">
      <c r="AE3150" t="s">
        <v>81</v>
      </c>
      <c r="AF3150" t="s">
        <v>1970</v>
      </c>
      <c r="AG3150" t="s">
        <v>1971</v>
      </c>
      <c r="AH3150" t="s">
        <v>81</v>
      </c>
      <c r="AI3150" t="s">
        <v>89</v>
      </c>
      <c r="AK3150" t="s">
        <v>81</v>
      </c>
      <c r="AL3150" t="s">
        <v>91</v>
      </c>
      <c r="AN3150" s="59" t="s">
        <v>12804</v>
      </c>
      <c r="BA3150" t="s">
        <v>570</v>
      </c>
      <c r="BB3150" t="s">
        <v>6391</v>
      </c>
      <c r="BY3150" t="s">
        <v>13824</v>
      </c>
      <c r="BZ3150" t="s">
        <v>14505</v>
      </c>
    </row>
    <row r="3151" spans="31:78" x14ac:dyDescent="0.25">
      <c r="AE3151" t="s">
        <v>81</v>
      </c>
      <c r="AF3151" t="s">
        <v>1970</v>
      </c>
      <c r="AG3151" t="s">
        <v>1971</v>
      </c>
      <c r="AH3151" t="s">
        <v>81</v>
      </c>
      <c r="AI3151" t="s">
        <v>89</v>
      </c>
      <c r="AK3151" t="s">
        <v>81</v>
      </c>
      <c r="AL3151" t="s">
        <v>91</v>
      </c>
      <c r="AN3151" s="59" t="s">
        <v>12804</v>
      </c>
      <c r="BA3151" t="s">
        <v>553</v>
      </c>
      <c r="BB3151" t="s">
        <v>6391</v>
      </c>
      <c r="BY3151" t="s">
        <v>13825</v>
      </c>
      <c r="BZ3151" t="s">
        <v>14505</v>
      </c>
    </row>
    <row r="3152" spans="31:78" x14ac:dyDescent="0.25">
      <c r="AE3152" t="s">
        <v>81</v>
      </c>
      <c r="AF3152" t="s">
        <v>1970</v>
      </c>
      <c r="AG3152" t="s">
        <v>1971</v>
      </c>
      <c r="AH3152" t="s">
        <v>81</v>
      </c>
      <c r="AI3152" t="s">
        <v>89</v>
      </c>
      <c r="AK3152" t="s">
        <v>81</v>
      </c>
      <c r="AL3152" t="s">
        <v>91</v>
      </c>
      <c r="AN3152" s="59" t="s">
        <v>12804</v>
      </c>
      <c r="BA3152" t="s">
        <v>6441</v>
      </c>
      <c r="BB3152" t="s">
        <v>6391</v>
      </c>
      <c r="BY3152" t="s">
        <v>13826</v>
      </c>
      <c r="BZ3152" t="s">
        <v>14505</v>
      </c>
    </row>
    <row r="3153" spans="31:78" x14ac:dyDescent="0.25">
      <c r="AE3153" t="s">
        <v>81</v>
      </c>
      <c r="AF3153" t="s">
        <v>1970</v>
      </c>
      <c r="AG3153" t="s">
        <v>1971</v>
      </c>
      <c r="AH3153" t="s">
        <v>81</v>
      </c>
      <c r="AI3153" t="s">
        <v>89</v>
      </c>
      <c r="AK3153" t="s">
        <v>81</v>
      </c>
      <c r="AL3153" t="s">
        <v>91</v>
      </c>
      <c r="AN3153" s="59" t="s">
        <v>12804</v>
      </c>
      <c r="BA3153" t="s">
        <v>6442</v>
      </c>
      <c r="BB3153" t="s">
        <v>6391</v>
      </c>
      <c r="BY3153" t="s">
        <v>13827</v>
      </c>
      <c r="BZ3153" t="s">
        <v>14505</v>
      </c>
    </row>
    <row r="3154" spans="31:78" x14ac:dyDescent="0.25">
      <c r="AE3154" t="s">
        <v>81</v>
      </c>
      <c r="AF3154" t="s">
        <v>1970</v>
      </c>
      <c r="AG3154" t="s">
        <v>1971</v>
      </c>
      <c r="AH3154" t="s">
        <v>81</v>
      </c>
      <c r="AI3154" t="s">
        <v>89</v>
      </c>
      <c r="AK3154" t="s">
        <v>81</v>
      </c>
      <c r="AL3154" t="s">
        <v>91</v>
      </c>
      <c r="AN3154" s="59" t="s">
        <v>12804</v>
      </c>
      <c r="BA3154" t="s">
        <v>6443</v>
      </c>
      <c r="BB3154" t="s">
        <v>6391</v>
      </c>
      <c r="BY3154" t="s">
        <v>13828</v>
      </c>
      <c r="BZ3154" t="s">
        <v>14505</v>
      </c>
    </row>
    <row r="3155" spans="31:78" x14ac:dyDescent="0.25">
      <c r="AE3155" t="s">
        <v>81</v>
      </c>
      <c r="AF3155" t="s">
        <v>1970</v>
      </c>
      <c r="AG3155" t="s">
        <v>1971</v>
      </c>
      <c r="AH3155" t="s">
        <v>81</v>
      </c>
      <c r="AI3155" t="s">
        <v>89</v>
      </c>
      <c r="AK3155" t="s">
        <v>81</v>
      </c>
      <c r="AL3155" t="s">
        <v>91</v>
      </c>
      <c r="AN3155" s="59" t="s">
        <v>12804</v>
      </c>
      <c r="BA3155" t="s">
        <v>6444</v>
      </c>
      <c r="BB3155" t="s">
        <v>6391</v>
      </c>
      <c r="BY3155" t="s">
        <v>13829</v>
      </c>
      <c r="BZ3155" t="s">
        <v>14505</v>
      </c>
    </row>
    <row r="3156" spans="31:78" x14ac:dyDescent="0.25">
      <c r="AE3156" t="s">
        <v>81</v>
      </c>
      <c r="AF3156" t="s">
        <v>1970</v>
      </c>
      <c r="AG3156" t="s">
        <v>1971</v>
      </c>
      <c r="AH3156" t="s">
        <v>81</v>
      </c>
      <c r="AI3156" t="s">
        <v>89</v>
      </c>
      <c r="AK3156" t="s">
        <v>81</v>
      </c>
      <c r="AL3156" t="s">
        <v>91</v>
      </c>
      <c r="AN3156" s="59" t="s">
        <v>12804</v>
      </c>
      <c r="BA3156" t="s">
        <v>6445</v>
      </c>
      <c r="BB3156" t="s">
        <v>6391</v>
      </c>
      <c r="BY3156" t="s">
        <v>13830</v>
      </c>
      <c r="BZ3156" t="s">
        <v>14505</v>
      </c>
    </row>
    <row r="3157" spans="31:78" x14ac:dyDescent="0.25">
      <c r="AE3157" t="s">
        <v>81</v>
      </c>
      <c r="AF3157" t="s">
        <v>1970</v>
      </c>
      <c r="AG3157" t="s">
        <v>1971</v>
      </c>
      <c r="AH3157" t="s">
        <v>81</v>
      </c>
      <c r="AI3157" t="s">
        <v>89</v>
      </c>
      <c r="AK3157" t="s">
        <v>81</v>
      </c>
      <c r="AL3157" t="s">
        <v>91</v>
      </c>
      <c r="AN3157" s="59" t="s">
        <v>12804</v>
      </c>
      <c r="BA3157" t="s">
        <v>6446</v>
      </c>
      <c r="BB3157" t="s">
        <v>6391</v>
      </c>
      <c r="BY3157" t="s">
        <v>13831</v>
      </c>
      <c r="BZ3157" t="s">
        <v>14505</v>
      </c>
    </row>
    <row r="3158" spans="31:78" x14ac:dyDescent="0.25">
      <c r="AE3158" t="s">
        <v>81</v>
      </c>
      <c r="AF3158" t="s">
        <v>1970</v>
      </c>
      <c r="AG3158" t="s">
        <v>1971</v>
      </c>
      <c r="AH3158" t="s">
        <v>81</v>
      </c>
      <c r="AI3158" t="s">
        <v>89</v>
      </c>
      <c r="AK3158" t="s">
        <v>81</v>
      </c>
      <c r="AL3158" t="s">
        <v>91</v>
      </c>
      <c r="AN3158" s="59" t="s">
        <v>12804</v>
      </c>
      <c r="BA3158" t="s">
        <v>6447</v>
      </c>
      <c r="BB3158" t="s">
        <v>6391</v>
      </c>
      <c r="BY3158" t="s">
        <v>13832</v>
      </c>
      <c r="BZ3158" t="s">
        <v>14505</v>
      </c>
    </row>
    <row r="3159" spans="31:78" x14ac:dyDescent="0.25">
      <c r="AE3159" t="s">
        <v>81</v>
      </c>
      <c r="AF3159" t="s">
        <v>154</v>
      </c>
      <c r="AG3159" t="s">
        <v>155</v>
      </c>
      <c r="AH3159" t="s">
        <v>12815</v>
      </c>
      <c r="AI3159" t="s">
        <v>89</v>
      </c>
      <c r="AK3159" t="s">
        <v>81</v>
      </c>
      <c r="AL3159" t="s">
        <v>91</v>
      </c>
      <c r="AN3159" s="59" t="s">
        <v>12804</v>
      </c>
      <c r="BA3159" t="s">
        <v>6448</v>
      </c>
      <c r="BB3159" t="s">
        <v>6391</v>
      </c>
      <c r="BY3159" t="s">
        <v>13833</v>
      </c>
      <c r="BZ3159" t="s">
        <v>14505</v>
      </c>
    </row>
    <row r="3160" spans="31:78" x14ac:dyDescent="0.25">
      <c r="AE3160" t="s">
        <v>2487</v>
      </c>
      <c r="AF3160" t="s">
        <v>86</v>
      </c>
      <c r="AG3160" t="s">
        <v>87</v>
      </c>
      <c r="AH3160" t="s">
        <v>2488</v>
      </c>
      <c r="AI3160" t="s">
        <v>89</v>
      </c>
      <c r="AK3160" t="s">
        <v>2489</v>
      </c>
      <c r="AL3160" t="s">
        <v>91</v>
      </c>
      <c r="AN3160" s="59" t="s">
        <v>8419</v>
      </c>
      <c r="BA3160" t="s">
        <v>1238</v>
      </c>
      <c r="BB3160" t="s">
        <v>6391</v>
      </c>
      <c r="BY3160" t="s">
        <v>5667</v>
      </c>
      <c r="BZ3160" t="s">
        <v>14505</v>
      </c>
    </row>
    <row r="3161" spans="31:78" x14ac:dyDescent="0.25">
      <c r="AE3161" t="s">
        <v>81</v>
      </c>
      <c r="AF3161" t="s">
        <v>92</v>
      </c>
      <c r="AG3161" t="s">
        <v>93</v>
      </c>
      <c r="AH3161" t="s">
        <v>2490</v>
      </c>
      <c r="AI3161" t="s">
        <v>89</v>
      </c>
      <c r="AK3161" t="s">
        <v>2491</v>
      </c>
      <c r="AL3161" t="s">
        <v>91</v>
      </c>
      <c r="AN3161" s="59" t="s">
        <v>8419</v>
      </c>
      <c r="BA3161" t="s">
        <v>6449</v>
      </c>
      <c r="BB3161" t="s">
        <v>6391</v>
      </c>
      <c r="BY3161" t="s">
        <v>5666</v>
      </c>
      <c r="BZ3161" t="s">
        <v>14505</v>
      </c>
    </row>
    <row r="3162" spans="31:78" x14ac:dyDescent="0.25">
      <c r="AE3162" t="s">
        <v>81</v>
      </c>
      <c r="AF3162" t="s">
        <v>96</v>
      </c>
      <c r="AG3162" t="s">
        <v>97</v>
      </c>
      <c r="AH3162" t="s">
        <v>2492</v>
      </c>
      <c r="AI3162" t="s">
        <v>89</v>
      </c>
      <c r="AK3162" t="s">
        <v>2493</v>
      </c>
      <c r="AL3162" t="s">
        <v>91</v>
      </c>
      <c r="AN3162" s="59" t="s">
        <v>8419</v>
      </c>
      <c r="BA3162" t="s">
        <v>6450</v>
      </c>
      <c r="BB3162" t="s">
        <v>6391</v>
      </c>
      <c r="BY3162" t="s">
        <v>5665</v>
      </c>
      <c r="BZ3162" t="s">
        <v>14505</v>
      </c>
    </row>
    <row r="3163" spans="31:78" x14ac:dyDescent="0.25">
      <c r="AE3163" t="s">
        <v>81</v>
      </c>
      <c r="AF3163" t="s">
        <v>100</v>
      </c>
      <c r="AG3163" t="s">
        <v>101</v>
      </c>
      <c r="AH3163" t="s">
        <v>2494</v>
      </c>
      <c r="AI3163" t="s">
        <v>89</v>
      </c>
      <c r="AK3163" t="s">
        <v>2495</v>
      </c>
      <c r="AL3163" t="s">
        <v>91</v>
      </c>
      <c r="AN3163" s="59" t="s">
        <v>8419</v>
      </c>
      <c r="BA3163" t="s">
        <v>6451</v>
      </c>
      <c r="BB3163" t="s">
        <v>6391</v>
      </c>
      <c r="BY3163" t="s">
        <v>5622</v>
      </c>
      <c r="BZ3163" t="s">
        <v>14505</v>
      </c>
    </row>
    <row r="3164" spans="31:78" x14ac:dyDescent="0.25">
      <c r="AE3164" t="s">
        <v>81</v>
      </c>
      <c r="AF3164" t="s">
        <v>104</v>
      </c>
      <c r="AG3164" t="s">
        <v>105</v>
      </c>
      <c r="AH3164" t="s">
        <v>2496</v>
      </c>
      <c r="AI3164" t="s">
        <v>89</v>
      </c>
      <c r="AK3164" t="s">
        <v>2497</v>
      </c>
      <c r="AL3164" t="s">
        <v>91</v>
      </c>
      <c r="AN3164" s="59" t="s">
        <v>8419</v>
      </c>
      <c r="BA3164" t="s">
        <v>6452</v>
      </c>
      <c r="BB3164" t="s">
        <v>6391</v>
      </c>
      <c r="BY3164" t="s">
        <v>13834</v>
      </c>
      <c r="BZ3164" t="s">
        <v>14505</v>
      </c>
    </row>
    <row r="3165" spans="31:78" x14ac:dyDescent="0.25">
      <c r="AE3165" t="s">
        <v>81</v>
      </c>
      <c r="AF3165" t="s">
        <v>108</v>
      </c>
      <c r="AG3165" t="s">
        <v>109</v>
      </c>
      <c r="AH3165" t="s">
        <v>2498</v>
      </c>
      <c r="AI3165" t="s">
        <v>89</v>
      </c>
      <c r="AK3165" t="s">
        <v>2499</v>
      </c>
      <c r="AL3165" t="s">
        <v>91</v>
      </c>
      <c r="AN3165" s="59" t="s">
        <v>8419</v>
      </c>
      <c r="BA3165" t="s">
        <v>6453</v>
      </c>
      <c r="BB3165" t="s">
        <v>6391</v>
      </c>
      <c r="BY3165" t="s">
        <v>13835</v>
      </c>
      <c r="BZ3165" t="s">
        <v>14505</v>
      </c>
    </row>
    <row r="3166" spans="31:78" x14ac:dyDescent="0.25">
      <c r="AE3166" t="s">
        <v>81</v>
      </c>
      <c r="AF3166" t="s">
        <v>2500</v>
      </c>
      <c r="AG3166" t="s">
        <v>2501</v>
      </c>
      <c r="AH3166" t="s">
        <v>2502</v>
      </c>
      <c r="AI3166" t="s">
        <v>89</v>
      </c>
      <c r="AK3166" t="s">
        <v>2503</v>
      </c>
      <c r="AL3166" t="s">
        <v>91</v>
      </c>
      <c r="AN3166" s="59" t="s">
        <v>8419</v>
      </c>
      <c r="BA3166" t="s">
        <v>6454</v>
      </c>
      <c r="BB3166" t="s">
        <v>6391</v>
      </c>
      <c r="BY3166" t="s">
        <v>13836</v>
      </c>
      <c r="BZ3166" t="s">
        <v>14505</v>
      </c>
    </row>
    <row r="3167" spans="31:78" x14ac:dyDescent="0.25">
      <c r="AE3167" t="s">
        <v>81</v>
      </c>
      <c r="AF3167" t="s">
        <v>2504</v>
      </c>
      <c r="AG3167" t="s">
        <v>2505</v>
      </c>
      <c r="AH3167" t="s">
        <v>2506</v>
      </c>
      <c r="AI3167" t="s">
        <v>89</v>
      </c>
      <c r="AK3167" t="s">
        <v>2507</v>
      </c>
      <c r="AL3167" t="s">
        <v>91</v>
      </c>
      <c r="AN3167" s="59" t="s">
        <v>8419</v>
      </c>
      <c r="BA3167" t="s">
        <v>6455</v>
      </c>
      <c r="BB3167" t="s">
        <v>6391</v>
      </c>
      <c r="BY3167" t="s">
        <v>13837</v>
      </c>
      <c r="BZ3167" t="s">
        <v>14505</v>
      </c>
    </row>
    <row r="3168" spans="31:78" x14ac:dyDescent="0.25">
      <c r="AE3168" t="s">
        <v>81</v>
      </c>
      <c r="AF3168" t="s">
        <v>2508</v>
      </c>
      <c r="AG3168" t="s">
        <v>2509</v>
      </c>
      <c r="AH3168" t="s">
        <v>2510</v>
      </c>
      <c r="AI3168" t="s">
        <v>89</v>
      </c>
      <c r="AK3168" t="s">
        <v>2511</v>
      </c>
      <c r="AL3168" t="s">
        <v>91</v>
      </c>
      <c r="AN3168" s="59" t="s">
        <v>8419</v>
      </c>
      <c r="BA3168" t="s">
        <v>6456</v>
      </c>
      <c r="BB3168" t="s">
        <v>6391</v>
      </c>
      <c r="BY3168" t="s">
        <v>13838</v>
      </c>
      <c r="BZ3168" t="s">
        <v>14505</v>
      </c>
    </row>
    <row r="3169" spans="31:78" x14ac:dyDescent="0.25">
      <c r="AE3169" t="s">
        <v>81</v>
      </c>
      <c r="AF3169" t="s">
        <v>2512</v>
      </c>
      <c r="AG3169" t="s">
        <v>2513</v>
      </c>
      <c r="AH3169" t="s">
        <v>2514</v>
      </c>
      <c r="AI3169" t="s">
        <v>89</v>
      </c>
      <c r="AK3169" t="s">
        <v>2515</v>
      </c>
      <c r="AL3169" t="s">
        <v>91</v>
      </c>
      <c r="AN3169" s="59" t="s">
        <v>8419</v>
      </c>
      <c r="BA3169" t="s">
        <v>6457</v>
      </c>
      <c r="BB3169" t="s">
        <v>6391</v>
      </c>
      <c r="BY3169" t="s">
        <v>13839</v>
      </c>
      <c r="BZ3169" t="s">
        <v>14505</v>
      </c>
    </row>
    <row r="3170" spans="31:78" x14ac:dyDescent="0.25">
      <c r="AE3170" t="s">
        <v>81</v>
      </c>
      <c r="AF3170" t="s">
        <v>2516</v>
      </c>
      <c r="AG3170" t="s">
        <v>2517</v>
      </c>
      <c r="AH3170" t="s">
        <v>2518</v>
      </c>
      <c r="AI3170" t="s">
        <v>89</v>
      </c>
      <c r="AK3170" t="s">
        <v>2519</v>
      </c>
      <c r="AL3170" t="s">
        <v>91</v>
      </c>
      <c r="AN3170" s="59" t="s">
        <v>8419</v>
      </c>
      <c r="BA3170" t="s">
        <v>6458</v>
      </c>
      <c r="BB3170" t="s">
        <v>6391</v>
      </c>
      <c r="BY3170" t="s">
        <v>13840</v>
      </c>
      <c r="BZ3170" t="s">
        <v>14505</v>
      </c>
    </row>
    <row r="3171" spans="31:78" x14ac:dyDescent="0.25">
      <c r="AE3171" t="s">
        <v>81</v>
      </c>
      <c r="AF3171" t="s">
        <v>2520</v>
      </c>
      <c r="AG3171" t="s">
        <v>2521</v>
      </c>
      <c r="AH3171" t="s">
        <v>2522</v>
      </c>
      <c r="AI3171" t="s">
        <v>89</v>
      </c>
      <c r="AK3171" t="s">
        <v>2523</v>
      </c>
      <c r="AL3171" t="s">
        <v>91</v>
      </c>
      <c r="AN3171" s="59" t="s">
        <v>8419</v>
      </c>
      <c r="BA3171" t="s">
        <v>6459</v>
      </c>
      <c r="BB3171" t="s">
        <v>6391</v>
      </c>
      <c r="BY3171" t="s">
        <v>13841</v>
      </c>
      <c r="BZ3171" t="s">
        <v>14505</v>
      </c>
    </row>
    <row r="3172" spans="31:78" x14ac:dyDescent="0.25">
      <c r="AE3172" t="s">
        <v>81</v>
      </c>
      <c r="AF3172" t="s">
        <v>154</v>
      </c>
      <c r="AG3172" t="s">
        <v>155</v>
      </c>
      <c r="AH3172" t="s">
        <v>81</v>
      </c>
      <c r="AI3172" t="s">
        <v>89</v>
      </c>
      <c r="AK3172" t="s">
        <v>81</v>
      </c>
      <c r="AL3172" t="s">
        <v>91</v>
      </c>
      <c r="AN3172" s="59" t="s">
        <v>8419</v>
      </c>
      <c r="BA3172" t="s">
        <v>6460</v>
      </c>
      <c r="BB3172" t="s">
        <v>6391</v>
      </c>
      <c r="BY3172" t="s">
        <v>13842</v>
      </c>
      <c r="BZ3172" t="s">
        <v>14505</v>
      </c>
    </row>
    <row r="3173" spans="31:78" x14ac:dyDescent="0.25">
      <c r="AE3173" t="s">
        <v>2524</v>
      </c>
      <c r="AF3173" t="s">
        <v>86</v>
      </c>
      <c r="AG3173" t="s">
        <v>87</v>
      </c>
      <c r="AH3173" t="s">
        <v>2525</v>
      </c>
      <c r="AI3173" t="s">
        <v>89</v>
      </c>
      <c r="AK3173" t="s">
        <v>2526</v>
      </c>
      <c r="AL3173" t="s">
        <v>91</v>
      </c>
      <c r="AN3173" s="59" t="s">
        <v>8420</v>
      </c>
      <c r="BA3173" t="s">
        <v>6461</v>
      </c>
      <c r="BB3173" t="s">
        <v>6391</v>
      </c>
      <c r="BY3173" t="s">
        <v>13843</v>
      </c>
      <c r="BZ3173" t="s">
        <v>14505</v>
      </c>
    </row>
    <row r="3174" spans="31:78" x14ac:dyDescent="0.25">
      <c r="AE3174" t="s">
        <v>81</v>
      </c>
      <c r="AF3174" t="s">
        <v>92</v>
      </c>
      <c r="AG3174" t="s">
        <v>93</v>
      </c>
      <c r="AH3174" t="s">
        <v>2527</v>
      </c>
      <c r="AI3174" t="s">
        <v>89</v>
      </c>
      <c r="AK3174" t="s">
        <v>2528</v>
      </c>
      <c r="AL3174" t="s">
        <v>91</v>
      </c>
      <c r="AN3174" s="59" t="s">
        <v>8420</v>
      </c>
      <c r="BA3174" t="s">
        <v>1196</v>
      </c>
      <c r="BB3174" t="s">
        <v>6391</v>
      </c>
      <c r="BY3174" t="s">
        <v>13844</v>
      </c>
      <c r="BZ3174" t="s">
        <v>14505</v>
      </c>
    </row>
    <row r="3175" spans="31:78" x14ac:dyDescent="0.25">
      <c r="AE3175" t="s">
        <v>81</v>
      </c>
      <c r="AF3175" t="s">
        <v>96</v>
      </c>
      <c r="AG3175" t="s">
        <v>97</v>
      </c>
      <c r="AH3175" t="s">
        <v>2529</v>
      </c>
      <c r="AI3175" t="s">
        <v>89</v>
      </c>
      <c r="AK3175" t="s">
        <v>2530</v>
      </c>
      <c r="AL3175" t="s">
        <v>91</v>
      </c>
      <c r="AN3175" s="59" t="s">
        <v>8420</v>
      </c>
      <c r="BA3175" t="s">
        <v>1282</v>
      </c>
      <c r="BB3175" t="s">
        <v>6391</v>
      </c>
      <c r="BY3175" t="s">
        <v>13845</v>
      </c>
      <c r="BZ3175" t="s">
        <v>14505</v>
      </c>
    </row>
    <row r="3176" spans="31:78" x14ac:dyDescent="0.25">
      <c r="AE3176" t="s">
        <v>81</v>
      </c>
      <c r="AF3176" t="s">
        <v>100</v>
      </c>
      <c r="AG3176" t="s">
        <v>101</v>
      </c>
      <c r="AH3176" t="s">
        <v>2531</v>
      </c>
      <c r="AI3176" t="s">
        <v>89</v>
      </c>
      <c r="AK3176" t="s">
        <v>2532</v>
      </c>
      <c r="AL3176" t="s">
        <v>91</v>
      </c>
      <c r="AN3176" s="59" t="s">
        <v>8420</v>
      </c>
      <c r="BA3176" t="s">
        <v>6462</v>
      </c>
      <c r="BB3176" t="s">
        <v>6391</v>
      </c>
      <c r="BY3176" t="s">
        <v>13846</v>
      </c>
      <c r="BZ3176" t="s">
        <v>14505</v>
      </c>
    </row>
    <row r="3177" spans="31:78" x14ac:dyDescent="0.25">
      <c r="AE3177" t="s">
        <v>81</v>
      </c>
      <c r="AF3177" t="s">
        <v>104</v>
      </c>
      <c r="AG3177" t="s">
        <v>105</v>
      </c>
      <c r="AH3177" t="s">
        <v>2533</v>
      </c>
      <c r="AI3177" t="s">
        <v>89</v>
      </c>
      <c r="AK3177" t="s">
        <v>2534</v>
      </c>
      <c r="AL3177" t="s">
        <v>91</v>
      </c>
      <c r="AN3177" s="59" t="s">
        <v>8420</v>
      </c>
      <c r="BA3177" t="s">
        <v>6463</v>
      </c>
      <c r="BB3177" t="s">
        <v>6391</v>
      </c>
      <c r="BY3177" t="s">
        <v>13847</v>
      </c>
      <c r="BZ3177" t="s">
        <v>14505</v>
      </c>
    </row>
    <row r="3178" spans="31:78" x14ac:dyDescent="0.25">
      <c r="AE3178" t="s">
        <v>81</v>
      </c>
      <c r="AF3178" t="s">
        <v>108</v>
      </c>
      <c r="AG3178" t="s">
        <v>109</v>
      </c>
      <c r="AH3178" t="s">
        <v>2535</v>
      </c>
      <c r="AI3178" t="s">
        <v>89</v>
      </c>
      <c r="AK3178" t="s">
        <v>2536</v>
      </c>
      <c r="AL3178" t="s">
        <v>91</v>
      </c>
      <c r="AN3178" s="59" t="s">
        <v>8420</v>
      </c>
      <c r="BA3178" t="s">
        <v>6464</v>
      </c>
      <c r="BB3178" t="s">
        <v>6391</v>
      </c>
      <c r="BY3178" t="s">
        <v>13848</v>
      </c>
      <c r="BZ3178" t="s">
        <v>14505</v>
      </c>
    </row>
    <row r="3179" spans="31:78" x14ac:dyDescent="0.25">
      <c r="AE3179" t="s">
        <v>81</v>
      </c>
      <c r="AF3179" t="s">
        <v>2537</v>
      </c>
      <c r="AG3179" t="s">
        <v>2538</v>
      </c>
      <c r="AH3179" t="s">
        <v>2539</v>
      </c>
      <c r="AI3179" t="s">
        <v>89</v>
      </c>
      <c r="AK3179" t="s">
        <v>2540</v>
      </c>
      <c r="AL3179" t="s">
        <v>91</v>
      </c>
      <c r="AN3179" s="59" t="s">
        <v>8420</v>
      </c>
      <c r="BA3179" t="s">
        <v>6465</v>
      </c>
      <c r="BB3179" t="s">
        <v>6391</v>
      </c>
      <c r="BY3179" t="s">
        <v>13849</v>
      </c>
      <c r="BZ3179" t="s">
        <v>14505</v>
      </c>
    </row>
    <row r="3180" spans="31:78" x14ac:dyDescent="0.25">
      <c r="AE3180" t="s">
        <v>81</v>
      </c>
      <c r="AF3180" t="s">
        <v>2541</v>
      </c>
      <c r="AG3180" t="s">
        <v>2542</v>
      </c>
      <c r="AH3180" t="s">
        <v>2543</v>
      </c>
      <c r="AI3180" t="s">
        <v>89</v>
      </c>
      <c r="AK3180" t="s">
        <v>2544</v>
      </c>
      <c r="AL3180" t="s">
        <v>91</v>
      </c>
      <c r="AN3180" s="59" t="s">
        <v>8420</v>
      </c>
      <c r="BA3180" t="s">
        <v>1250</v>
      </c>
      <c r="BB3180" t="s">
        <v>6391</v>
      </c>
      <c r="BY3180" t="s">
        <v>13850</v>
      </c>
      <c r="BZ3180" t="s">
        <v>14505</v>
      </c>
    </row>
    <row r="3181" spans="31:78" x14ac:dyDescent="0.25">
      <c r="AE3181" t="s">
        <v>81</v>
      </c>
      <c r="AF3181" t="s">
        <v>2545</v>
      </c>
      <c r="AG3181" t="s">
        <v>2546</v>
      </c>
      <c r="AH3181" t="s">
        <v>2547</v>
      </c>
      <c r="AI3181" t="s">
        <v>89</v>
      </c>
      <c r="AK3181" t="s">
        <v>2548</v>
      </c>
      <c r="AL3181" t="s">
        <v>91</v>
      </c>
      <c r="AN3181" s="59" t="s">
        <v>8420</v>
      </c>
      <c r="BA3181" t="s">
        <v>6466</v>
      </c>
      <c r="BB3181" t="s">
        <v>6391</v>
      </c>
      <c r="BY3181" t="s">
        <v>13851</v>
      </c>
      <c r="BZ3181" t="s">
        <v>14505</v>
      </c>
    </row>
    <row r="3182" spans="31:78" x14ac:dyDescent="0.25">
      <c r="AE3182" t="s">
        <v>81</v>
      </c>
      <c r="AF3182" t="s">
        <v>2549</v>
      </c>
      <c r="AG3182" t="s">
        <v>2550</v>
      </c>
      <c r="AH3182" t="s">
        <v>2551</v>
      </c>
      <c r="AI3182" t="s">
        <v>89</v>
      </c>
      <c r="AK3182" t="s">
        <v>2552</v>
      </c>
      <c r="AL3182" t="s">
        <v>91</v>
      </c>
      <c r="AN3182" s="59" t="s">
        <v>8420</v>
      </c>
      <c r="BA3182" t="s">
        <v>6467</v>
      </c>
      <c r="BB3182" t="s">
        <v>6391</v>
      </c>
      <c r="BY3182" t="s">
        <v>9485</v>
      </c>
      <c r="BZ3182" t="s">
        <v>14505</v>
      </c>
    </row>
    <row r="3183" spans="31:78" x14ac:dyDescent="0.25">
      <c r="AE3183" t="s">
        <v>81</v>
      </c>
      <c r="AF3183" t="s">
        <v>81</v>
      </c>
      <c r="AG3183" t="s">
        <v>81</v>
      </c>
      <c r="AH3183" t="s">
        <v>81</v>
      </c>
      <c r="AI3183" t="s">
        <v>89</v>
      </c>
      <c r="AK3183" t="s">
        <v>81</v>
      </c>
      <c r="AL3183" t="s">
        <v>91</v>
      </c>
      <c r="AN3183" s="59" t="s">
        <v>8420</v>
      </c>
      <c r="BA3183" t="s">
        <v>1246</v>
      </c>
      <c r="BB3183" t="s">
        <v>6391</v>
      </c>
      <c r="BY3183" t="s">
        <v>13852</v>
      </c>
      <c r="BZ3183" t="s">
        <v>14505</v>
      </c>
    </row>
    <row r="3184" spans="31:78" x14ac:dyDescent="0.25">
      <c r="AE3184" t="s">
        <v>81</v>
      </c>
      <c r="AF3184" t="s">
        <v>81</v>
      </c>
      <c r="AG3184" t="s">
        <v>81</v>
      </c>
      <c r="AH3184" t="s">
        <v>81</v>
      </c>
      <c r="AI3184" t="s">
        <v>89</v>
      </c>
      <c r="AK3184" t="s">
        <v>81</v>
      </c>
      <c r="AL3184" t="s">
        <v>91</v>
      </c>
      <c r="AN3184" s="59" t="s">
        <v>8420</v>
      </c>
      <c r="BA3184" t="s">
        <v>697</v>
      </c>
      <c r="BB3184" t="s">
        <v>6391</v>
      </c>
      <c r="BY3184" t="s">
        <v>13853</v>
      </c>
      <c r="BZ3184" t="s">
        <v>14505</v>
      </c>
    </row>
    <row r="3185" spans="31:78" x14ac:dyDescent="0.25">
      <c r="AE3185" t="s">
        <v>81</v>
      </c>
      <c r="AF3185" t="s">
        <v>81</v>
      </c>
      <c r="AG3185" t="s">
        <v>81</v>
      </c>
      <c r="AH3185" t="s">
        <v>81</v>
      </c>
      <c r="AI3185" t="s">
        <v>89</v>
      </c>
      <c r="AK3185" t="s">
        <v>81</v>
      </c>
      <c r="AL3185" t="s">
        <v>91</v>
      </c>
      <c r="AN3185" s="59" t="s">
        <v>8420</v>
      </c>
      <c r="BA3185" t="s">
        <v>6468</v>
      </c>
      <c r="BB3185" t="s">
        <v>6391</v>
      </c>
      <c r="BY3185" t="s">
        <v>13854</v>
      </c>
      <c r="BZ3185" t="s">
        <v>14505</v>
      </c>
    </row>
    <row r="3186" spans="31:78" x14ac:dyDescent="0.25">
      <c r="AE3186" t="s">
        <v>81</v>
      </c>
      <c r="AF3186" t="s">
        <v>81</v>
      </c>
      <c r="AG3186" t="s">
        <v>81</v>
      </c>
      <c r="AH3186" t="s">
        <v>81</v>
      </c>
      <c r="AI3186" t="s">
        <v>89</v>
      </c>
      <c r="AK3186" t="s">
        <v>81</v>
      </c>
      <c r="AL3186" t="s">
        <v>91</v>
      </c>
      <c r="AN3186" s="59" t="s">
        <v>8420</v>
      </c>
      <c r="BA3186" t="s">
        <v>6469</v>
      </c>
      <c r="BB3186" t="s">
        <v>6391</v>
      </c>
      <c r="BY3186" t="s">
        <v>13855</v>
      </c>
      <c r="BZ3186" t="s">
        <v>14505</v>
      </c>
    </row>
    <row r="3187" spans="31:78" x14ac:dyDescent="0.25">
      <c r="AE3187" t="s">
        <v>81</v>
      </c>
      <c r="AF3187" t="s">
        <v>81</v>
      </c>
      <c r="AG3187" t="s">
        <v>81</v>
      </c>
      <c r="AH3187" t="s">
        <v>81</v>
      </c>
      <c r="AI3187" t="s">
        <v>89</v>
      </c>
      <c r="AK3187" t="s">
        <v>81</v>
      </c>
      <c r="AL3187" t="s">
        <v>91</v>
      </c>
      <c r="AN3187" s="59" t="s">
        <v>8420</v>
      </c>
      <c r="BA3187" t="s">
        <v>1200</v>
      </c>
      <c r="BB3187" t="s">
        <v>6391</v>
      </c>
      <c r="BY3187" t="s">
        <v>13856</v>
      </c>
      <c r="BZ3187" t="s">
        <v>14505</v>
      </c>
    </row>
    <row r="3188" spans="31:78" x14ac:dyDescent="0.25">
      <c r="AE3188" t="s">
        <v>81</v>
      </c>
      <c r="AF3188" t="s">
        <v>81</v>
      </c>
      <c r="AG3188" t="s">
        <v>81</v>
      </c>
      <c r="AH3188" t="s">
        <v>81</v>
      </c>
      <c r="AI3188" t="s">
        <v>89</v>
      </c>
      <c r="AK3188" t="s">
        <v>81</v>
      </c>
      <c r="AL3188" t="s">
        <v>91</v>
      </c>
      <c r="AN3188" s="59" t="s">
        <v>8420</v>
      </c>
      <c r="BA3188" t="s">
        <v>672</v>
      </c>
      <c r="BB3188" t="s">
        <v>6391</v>
      </c>
      <c r="BY3188" t="s">
        <v>13857</v>
      </c>
      <c r="BZ3188" t="s">
        <v>14505</v>
      </c>
    </row>
    <row r="3189" spans="31:78" x14ac:dyDescent="0.25">
      <c r="AE3189" t="s">
        <v>81</v>
      </c>
      <c r="AF3189" t="s">
        <v>81</v>
      </c>
      <c r="AG3189" t="s">
        <v>81</v>
      </c>
      <c r="AH3189" t="s">
        <v>81</v>
      </c>
      <c r="AI3189" t="s">
        <v>89</v>
      </c>
      <c r="AK3189" t="s">
        <v>81</v>
      </c>
      <c r="AL3189" t="s">
        <v>91</v>
      </c>
      <c r="AN3189" s="59" t="s">
        <v>8420</v>
      </c>
      <c r="BA3189" t="s">
        <v>6470</v>
      </c>
      <c r="BB3189" t="s">
        <v>6391</v>
      </c>
      <c r="BY3189" t="s">
        <v>13858</v>
      </c>
      <c r="BZ3189" t="s">
        <v>14505</v>
      </c>
    </row>
    <row r="3190" spans="31:78" x14ac:dyDescent="0.25">
      <c r="AE3190" t="s">
        <v>81</v>
      </c>
      <c r="AF3190" t="s">
        <v>81</v>
      </c>
      <c r="AG3190" t="s">
        <v>81</v>
      </c>
      <c r="AH3190" t="s">
        <v>81</v>
      </c>
      <c r="AI3190" t="s">
        <v>89</v>
      </c>
      <c r="AK3190" t="s">
        <v>81</v>
      </c>
      <c r="AL3190" t="s">
        <v>91</v>
      </c>
      <c r="AN3190" s="59" t="s">
        <v>8420</v>
      </c>
      <c r="BA3190" t="s">
        <v>6471</v>
      </c>
      <c r="BB3190" t="s">
        <v>52</v>
      </c>
      <c r="BY3190" t="s">
        <v>13859</v>
      </c>
      <c r="BZ3190" t="s">
        <v>14505</v>
      </c>
    </row>
    <row r="3191" spans="31:78" x14ac:dyDescent="0.25">
      <c r="AE3191" t="s">
        <v>81</v>
      </c>
      <c r="AF3191" t="s">
        <v>81</v>
      </c>
      <c r="AG3191" t="s">
        <v>81</v>
      </c>
      <c r="AH3191" t="s">
        <v>81</v>
      </c>
      <c r="AI3191" t="s">
        <v>89</v>
      </c>
      <c r="AK3191" t="s">
        <v>81</v>
      </c>
      <c r="AL3191" t="s">
        <v>91</v>
      </c>
      <c r="AN3191" s="59" t="s">
        <v>8420</v>
      </c>
      <c r="BA3191" t="s">
        <v>6472</v>
      </c>
      <c r="BB3191" t="s">
        <v>52</v>
      </c>
      <c r="BY3191" t="s">
        <v>13860</v>
      </c>
      <c r="BZ3191" t="s">
        <v>14505</v>
      </c>
    </row>
    <row r="3192" spans="31:78" x14ac:dyDescent="0.25">
      <c r="AE3192" t="s">
        <v>81</v>
      </c>
      <c r="AF3192" t="s">
        <v>81</v>
      </c>
      <c r="AG3192" t="s">
        <v>81</v>
      </c>
      <c r="AH3192" t="s">
        <v>81</v>
      </c>
      <c r="AI3192" t="s">
        <v>89</v>
      </c>
      <c r="AK3192" t="s">
        <v>81</v>
      </c>
      <c r="AL3192" t="s">
        <v>91</v>
      </c>
      <c r="AN3192" s="59" t="s">
        <v>8420</v>
      </c>
      <c r="BA3192" t="s">
        <v>6473</v>
      </c>
      <c r="BB3192" t="s">
        <v>52</v>
      </c>
      <c r="BY3192" t="s">
        <v>5570</v>
      </c>
      <c r="BZ3192" t="s">
        <v>14505</v>
      </c>
    </row>
    <row r="3193" spans="31:78" x14ac:dyDescent="0.25">
      <c r="AE3193" t="s">
        <v>81</v>
      </c>
      <c r="AF3193" t="s">
        <v>154</v>
      </c>
      <c r="AG3193" t="s">
        <v>155</v>
      </c>
      <c r="AH3193" t="s">
        <v>81</v>
      </c>
      <c r="AI3193" t="s">
        <v>89</v>
      </c>
      <c r="AK3193" t="s">
        <v>81</v>
      </c>
      <c r="AL3193" t="s">
        <v>91</v>
      </c>
      <c r="AN3193" s="59" t="s">
        <v>8420</v>
      </c>
      <c r="BA3193" t="s">
        <v>6474</v>
      </c>
      <c r="BB3193" t="s">
        <v>52</v>
      </c>
      <c r="BY3193" t="s">
        <v>5562</v>
      </c>
      <c r="BZ3193" t="s">
        <v>14505</v>
      </c>
    </row>
    <row r="3194" spans="31:78" x14ac:dyDescent="0.25">
      <c r="AE3194" t="s">
        <v>2553</v>
      </c>
      <c r="AF3194" t="s">
        <v>86</v>
      </c>
      <c r="AG3194" t="s">
        <v>87</v>
      </c>
      <c r="AH3194" t="s">
        <v>2554</v>
      </c>
      <c r="AI3194" t="s">
        <v>89</v>
      </c>
      <c r="AK3194" t="s">
        <v>2555</v>
      </c>
      <c r="AL3194" t="s">
        <v>91</v>
      </c>
      <c r="AN3194" s="59" t="s">
        <v>8421</v>
      </c>
      <c r="BA3194" t="s">
        <v>6475</v>
      </c>
      <c r="BB3194" t="s">
        <v>52</v>
      </c>
      <c r="BY3194" t="s">
        <v>5520</v>
      </c>
      <c r="BZ3194" t="s">
        <v>14505</v>
      </c>
    </row>
    <row r="3195" spans="31:78" x14ac:dyDescent="0.25">
      <c r="AE3195" t="s">
        <v>81</v>
      </c>
      <c r="AF3195" t="s">
        <v>92</v>
      </c>
      <c r="AG3195" t="s">
        <v>93</v>
      </c>
      <c r="AH3195" t="s">
        <v>2556</v>
      </c>
      <c r="AI3195" t="s">
        <v>89</v>
      </c>
      <c r="AK3195" t="s">
        <v>2557</v>
      </c>
      <c r="AL3195" t="s">
        <v>91</v>
      </c>
      <c r="AN3195" s="59" t="s">
        <v>8421</v>
      </c>
      <c r="BA3195">
        <v>771613</v>
      </c>
      <c r="BB3195" t="s">
        <v>52</v>
      </c>
      <c r="BY3195" t="s">
        <v>5560</v>
      </c>
      <c r="BZ3195" t="s">
        <v>14505</v>
      </c>
    </row>
    <row r="3196" spans="31:78" x14ac:dyDescent="0.25">
      <c r="AE3196" t="s">
        <v>81</v>
      </c>
      <c r="AF3196" t="s">
        <v>96</v>
      </c>
      <c r="AG3196" t="s">
        <v>97</v>
      </c>
      <c r="AH3196" t="s">
        <v>2558</v>
      </c>
      <c r="AI3196" t="s">
        <v>89</v>
      </c>
      <c r="AK3196" t="s">
        <v>2559</v>
      </c>
      <c r="AL3196" t="s">
        <v>91</v>
      </c>
      <c r="AN3196" s="59" t="s">
        <v>8421</v>
      </c>
      <c r="BA3196" t="s">
        <v>6476</v>
      </c>
      <c r="BB3196" t="s">
        <v>52</v>
      </c>
      <c r="BY3196" t="s">
        <v>5572</v>
      </c>
      <c r="BZ3196" t="s">
        <v>14505</v>
      </c>
    </row>
    <row r="3197" spans="31:78" x14ac:dyDescent="0.25">
      <c r="AE3197" t="s">
        <v>81</v>
      </c>
      <c r="AF3197" t="s">
        <v>100</v>
      </c>
      <c r="AG3197" t="s">
        <v>101</v>
      </c>
      <c r="AH3197" t="s">
        <v>2560</v>
      </c>
      <c r="AI3197" t="s">
        <v>89</v>
      </c>
      <c r="AK3197" t="s">
        <v>2561</v>
      </c>
      <c r="AL3197" t="s">
        <v>91</v>
      </c>
      <c r="AN3197" s="59" t="s">
        <v>8421</v>
      </c>
      <c r="BA3197" t="s">
        <v>1588</v>
      </c>
      <c r="BB3197" t="s">
        <v>52</v>
      </c>
      <c r="BY3197" t="s">
        <v>5538</v>
      </c>
      <c r="BZ3197" t="s">
        <v>14505</v>
      </c>
    </row>
    <row r="3198" spans="31:78" x14ac:dyDescent="0.25">
      <c r="AE3198" t="s">
        <v>81</v>
      </c>
      <c r="AF3198" t="s">
        <v>104</v>
      </c>
      <c r="AG3198" t="s">
        <v>105</v>
      </c>
      <c r="AH3198" t="s">
        <v>2562</v>
      </c>
      <c r="AI3198" t="s">
        <v>89</v>
      </c>
      <c r="AK3198" t="s">
        <v>2563</v>
      </c>
      <c r="AL3198" t="s">
        <v>91</v>
      </c>
      <c r="AN3198" s="59" t="s">
        <v>8421</v>
      </c>
      <c r="BA3198" t="s">
        <v>6477</v>
      </c>
      <c r="BB3198" t="s">
        <v>52</v>
      </c>
      <c r="BY3198" t="s">
        <v>5585</v>
      </c>
      <c r="BZ3198" t="s">
        <v>14505</v>
      </c>
    </row>
    <row r="3199" spans="31:78" x14ac:dyDescent="0.25">
      <c r="AE3199" t="s">
        <v>81</v>
      </c>
      <c r="AF3199" t="s">
        <v>108</v>
      </c>
      <c r="AG3199" t="s">
        <v>109</v>
      </c>
      <c r="AH3199" t="s">
        <v>2564</v>
      </c>
      <c r="AI3199" t="s">
        <v>89</v>
      </c>
      <c r="AK3199" t="s">
        <v>2565</v>
      </c>
      <c r="AL3199" t="s">
        <v>91</v>
      </c>
      <c r="AN3199" s="59" t="s">
        <v>8421</v>
      </c>
      <c r="BA3199" t="s">
        <v>668</v>
      </c>
      <c r="BB3199" t="s">
        <v>52</v>
      </c>
      <c r="BY3199" t="s">
        <v>5584</v>
      </c>
      <c r="BZ3199" t="s">
        <v>14505</v>
      </c>
    </row>
    <row r="3200" spans="31:78" x14ac:dyDescent="0.25">
      <c r="AE3200" t="s">
        <v>81</v>
      </c>
      <c r="AF3200" t="s">
        <v>2566</v>
      </c>
      <c r="AG3200" t="s">
        <v>2567</v>
      </c>
      <c r="AH3200" t="s">
        <v>2568</v>
      </c>
      <c r="AI3200" t="s">
        <v>89</v>
      </c>
      <c r="AK3200" t="s">
        <v>2569</v>
      </c>
      <c r="AL3200" t="s">
        <v>91</v>
      </c>
      <c r="AN3200" s="59" t="s">
        <v>8421</v>
      </c>
      <c r="BA3200" t="s">
        <v>1585</v>
      </c>
      <c r="BB3200" t="s">
        <v>52</v>
      </c>
      <c r="BY3200" t="s">
        <v>5583</v>
      </c>
      <c r="BZ3200" t="s">
        <v>14505</v>
      </c>
    </row>
    <row r="3201" spans="31:78" x14ac:dyDescent="0.25">
      <c r="AE3201" t="s">
        <v>81</v>
      </c>
      <c r="AF3201" t="s">
        <v>2570</v>
      </c>
      <c r="AG3201" t="s">
        <v>2571</v>
      </c>
      <c r="AH3201" t="s">
        <v>2572</v>
      </c>
      <c r="AI3201" t="s">
        <v>89</v>
      </c>
      <c r="AK3201" t="s">
        <v>2573</v>
      </c>
      <c r="AL3201" t="s">
        <v>91</v>
      </c>
      <c r="AN3201" s="59" t="s">
        <v>8421</v>
      </c>
      <c r="BA3201" t="s">
        <v>6478</v>
      </c>
      <c r="BB3201" t="s">
        <v>52</v>
      </c>
      <c r="BY3201" t="s">
        <v>13861</v>
      </c>
      <c r="BZ3201" t="s">
        <v>14505</v>
      </c>
    </row>
    <row r="3202" spans="31:78" x14ac:dyDescent="0.25">
      <c r="AE3202" t="s">
        <v>81</v>
      </c>
      <c r="AF3202" t="s">
        <v>2574</v>
      </c>
      <c r="AG3202" t="s">
        <v>2575</v>
      </c>
      <c r="AH3202" t="s">
        <v>2576</v>
      </c>
      <c r="AI3202" t="s">
        <v>89</v>
      </c>
      <c r="AK3202" t="s">
        <v>2576</v>
      </c>
      <c r="AL3202" t="s">
        <v>91</v>
      </c>
      <c r="AN3202" s="59" t="s">
        <v>8421</v>
      </c>
      <c r="BA3202" t="s">
        <v>6479</v>
      </c>
      <c r="BB3202" t="s">
        <v>52</v>
      </c>
      <c r="BY3202" t="s">
        <v>13862</v>
      </c>
      <c r="BZ3202" t="s">
        <v>14505</v>
      </c>
    </row>
    <row r="3203" spans="31:78" x14ac:dyDescent="0.25">
      <c r="AE3203" t="s">
        <v>81</v>
      </c>
      <c r="AF3203" t="s">
        <v>8422</v>
      </c>
      <c r="AG3203" t="s">
        <v>4149</v>
      </c>
      <c r="AH3203" t="s">
        <v>8423</v>
      </c>
      <c r="AI3203" t="s">
        <v>89</v>
      </c>
      <c r="AK3203" t="s">
        <v>8424</v>
      </c>
      <c r="AL3203" t="s">
        <v>91</v>
      </c>
      <c r="AN3203" s="59" t="s">
        <v>8421</v>
      </c>
      <c r="BA3203" t="s">
        <v>6480</v>
      </c>
      <c r="BB3203" t="s">
        <v>52</v>
      </c>
      <c r="BY3203" t="s">
        <v>6900</v>
      </c>
      <c r="BZ3203" t="s">
        <v>14505</v>
      </c>
    </row>
    <row r="3204" spans="31:78" x14ac:dyDescent="0.25">
      <c r="AE3204" t="s">
        <v>81</v>
      </c>
      <c r="AF3204" t="s">
        <v>10046</v>
      </c>
      <c r="AG3204" t="s">
        <v>12816</v>
      </c>
      <c r="AH3204" t="s">
        <v>12817</v>
      </c>
      <c r="AI3204" t="s">
        <v>89</v>
      </c>
      <c r="AK3204" t="s">
        <v>12818</v>
      </c>
      <c r="AL3204" t="s">
        <v>91</v>
      </c>
      <c r="AN3204" s="59" t="s">
        <v>8421</v>
      </c>
      <c r="BA3204" t="s">
        <v>6481</v>
      </c>
      <c r="BB3204" t="s">
        <v>52</v>
      </c>
      <c r="BY3204" t="s">
        <v>6881</v>
      </c>
      <c r="BZ3204" t="s">
        <v>14505</v>
      </c>
    </row>
    <row r="3205" spans="31:78" x14ac:dyDescent="0.25">
      <c r="AE3205" t="s">
        <v>81</v>
      </c>
      <c r="AF3205" t="s">
        <v>154</v>
      </c>
      <c r="AG3205" t="s">
        <v>155</v>
      </c>
      <c r="AH3205" t="s">
        <v>81</v>
      </c>
      <c r="AI3205" t="s">
        <v>89</v>
      </c>
      <c r="AK3205" t="s">
        <v>81</v>
      </c>
      <c r="AL3205" t="s">
        <v>91</v>
      </c>
      <c r="AN3205" s="59" t="s">
        <v>81</v>
      </c>
      <c r="BA3205" t="s">
        <v>6482</v>
      </c>
      <c r="BB3205" t="s">
        <v>52</v>
      </c>
      <c r="BY3205" t="s">
        <v>6894</v>
      </c>
      <c r="BZ3205" t="s">
        <v>14505</v>
      </c>
    </row>
    <row r="3206" spans="31:78" x14ac:dyDescent="0.25">
      <c r="AE3206" t="s">
        <v>2577</v>
      </c>
      <c r="AF3206" t="s">
        <v>86</v>
      </c>
      <c r="AG3206" t="s">
        <v>87</v>
      </c>
      <c r="AH3206" t="s">
        <v>2578</v>
      </c>
      <c r="AI3206" t="s">
        <v>89</v>
      </c>
      <c r="AK3206" t="s">
        <v>2579</v>
      </c>
      <c r="AL3206" t="s">
        <v>91</v>
      </c>
      <c r="AN3206" s="59" t="s">
        <v>8425</v>
      </c>
      <c r="BA3206" t="s">
        <v>6483</v>
      </c>
      <c r="BB3206" t="s">
        <v>52</v>
      </c>
      <c r="BY3206" t="s">
        <v>6892</v>
      </c>
      <c r="BZ3206" t="s">
        <v>14505</v>
      </c>
    </row>
    <row r="3207" spans="31:78" x14ac:dyDescent="0.25">
      <c r="AE3207" t="s">
        <v>81</v>
      </c>
      <c r="AF3207" t="s">
        <v>92</v>
      </c>
      <c r="AG3207" t="s">
        <v>93</v>
      </c>
      <c r="AH3207" t="s">
        <v>2580</v>
      </c>
      <c r="AI3207" t="s">
        <v>89</v>
      </c>
      <c r="AK3207" t="s">
        <v>2581</v>
      </c>
      <c r="AL3207" t="s">
        <v>91</v>
      </c>
      <c r="AN3207" s="59" t="s">
        <v>8425</v>
      </c>
      <c r="BA3207" t="s">
        <v>6484</v>
      </c>
      <c r="BB3207" t="s">
        <v>52</v>
      </c>
      <c r="BY3207" t="s">
        <v>6350</v>
      </c>
      <c r="BZ3207" t="s">
        <v>14505</v>
      </c>
    </row>
    <row r="3208" spans="31:78" x14ac:dyDescent="0.25">
      <c r="AE3208" t="s">
        <v>81</v>
      </c>
      <c r="AF3208" t="s">
        <v>96</v>
      </c>
      <c r="AG3208" t="s">
        <v>97</v>
      </c>
      <c r="AH3208" t="s">
        <v>2582</v>
      </c>
      <c r="AI3208" t="s">
        <v>89</v>
      </c>
      <c r="AK3208" t="s">
        <v>2583</v>
      </c>
      <c r="AL3208" t="s">
        <v>91</v>
      </c>
      <c r="AN3208" s="59" t="s">
        <v>8425</v>
      </c>
      <c r="BA3208" t="s">
        <v>6485</v>
      </c>
      <c r="BB3208" t="s">
        <v>52</v>
      </c>
      <c r="BY3208" t="s">
        <v>6898</v>
      </c>
      <c r="BZ3208" t="s">
        <v>14505</v>
      </c>
    </row>
    <row r="3209" spans="31:78" x14ac:dyDescent="0.25">
      <c r="AE3209" t="s">
        <v>81</v>
      </c>
      <c r="AF3209" t="s">
        <v>100</v>
      </c>
      <c r="AG3209" t="s">
        <v>101</v>
      </c>
      <c r="AH3209" t="s">
        <v>2584</v>
      </c>
      <c r="AI3209" t="s">
        <v>89</v>
      </c>
      <c r="AK3209" t="s">
        <v>2585</v>
      </c>
      <c r="AL3209" t="s">
        <v>91</v>
      </c>
      <c r="AN3209" s="59" t="s">
        <v>8425</v>
      </c>
      <c r="BA3209" t="s">
        <v>6486</v>
      </c>
      <c r="BB3209" t="s">
        <v>52</v>
      </c>
      <c r="BY3209" t="s">
        <v>6897</v>
      </c>
      <c r="BZ3209" t="s">
        <v>14505</v>
      </c>
    </row>
    <row r="3210" spans="31:78" x14ac:dyDescent="0.25">
      <c r="AE3210" t="s">
        <v>81</v>
      </c>
      <c r="AF3210" t="s">
        <v>104</v>
      </c>
      <c r="AG3210" t="s">
        <v>105</v>
      </c>
      <c r="AH3210" t="s">
        <v>2586</v>
      </c>
      <c r="AI3210" t="s">
        <v>89</v>
      </c>
      <c r="AK3210" t="s">
        <v>2587</v>
      </c>
      <c r="AL3210" t="s">
        <v>91</v>
      </c>
      <c r="AN3210" s="59" t="s">
        <v>8425</v>
      </c>
      <c r="BA3210" t="s">
        <v>1555</v>
      </c>
      <c r="BB3210" t="s">
        <v>52</v>
      </c>
      <c r="BY3210" t="s">
        <v>6896</v>
      </c>
      <c r="BZ3210" t="s">
        <v>14505</v>
      </c>
    </row>
    <row r="3211" spans="31:78" x14ac:dyDescent="0.25">
      <c r="AE3211" t="s">
        <v>81</v>
      </c>
      <c r="AF3211" t="s">
        <v>108</v>
      </c>
      <c r="AG3211" t="s">
        <v>109</v>
      </c>
      <c r="AH3211" t="s">
        <v>2588</v>
      </c>
      <c r="AI3211" t="s">
        <v>89</v>
      </c>
      <c r="AK3211" t="s">
        <v>2589</v>
      </c>
      <c r="AL3211" t="s">
        <v>91</v>
      </c>
      <c r="AN3211" s="59" t="s">
        <v>8425</v>
      </c>
      <c r="BA3211" t="s">
        <v>6487</v>
      </c>
      <c r="BB3211" t="s">
        <v>52</v>
      </c>
      <c r="BY3211" t="s">
        <v>6895</v>
      </c>
      <c r="BZ3211" t="s">
        <v>14505</v>
      </c>
    </row>
    <row r="3212" spans="31:78" x14ac:dyDescent="0.25">
      <c r="AE3212" t="s">
        <v>81</v>
      </c>
      <c r="AF3212" t="s">
        <v>2590</v>
      </c>
      <c r="AG3212" t="s">
        <v>2591</v>
      </c>
      <c r="AH3212" t="s">
        <v>2592</v>
      </c>
      <c r="AI3212" t="s">
        <v>89</v>
      </c>
      <c r="AK3212" t="s">
        <v>2593</v>
      </c>
      <c r="AL3212" t="s">
        <v>91</v>
      </c>
      <c r="AN3212" s="59" t="s">
        <v>8425</v>
      </c>
      <c r="BA3212" t="s">
        <v>6488</v>
      </c>
      <c r="BB3212" t="s">
        <v>52</v>
      </c>
      <c r="BY3212" t="s">
        <v>13863</v>
      </c>
      <c r="BZ3212" t="s">
        <v>14505</v>
      </c>
    </row>
    <row r="3213" spans="31:78" x14ac:dyDescent="0.25">
      <c r="AE3213" t="s">
        <v>81</v>
      </c>
      <c r="AF3213" t="s">
        <v>2594</v>
      </c>
      <c r="AG3213" t="s">
        <v>2595</v>
      </c>
      <c r="AH3213" t="s">
        <v>2596</v>
      </c>
      <c r="AI3213" t="s">
        <v>89</v>
      </c>
      <c r="AK3213" t="s">
        <v>2597</v>
      </c>
      <c r="AL3213" t="s">
        <v>91</v>
      </c>
      <c r="AN3213" s="59" t="s">
        <v>8425</v>
      </c>
      <c r="BA3213" t="s">
        <v>6489</v>
      </c>
      <c r="BB3213" t="s">
        <v>52</v>
      </c>
      <c r="BY3213" t="s">
        <v>13864</v>
      </c>
      <c r="BZ3213" t="s">
        <v>14505</v>
      </c>
    </row>
    <row r="3214" spans="31:78" x14ac:dyDescent="0.25">
      <c r="AE3214" t="s">
        <v>81</v>
      </c>
      <c r="AF3214" t="s">
        <v>2598</v>
      </c>
      <c r="AG3214" t="s">
        <v>2599</v>
      </c>
      <c r="AH3214" t="s">
        <v>2600</v>
      </c>
      <c r="AI3214" t="s">
        <v>89</v>
      </c>
      <c r="AK3214" t="s">
        <v>2601</v>
      </c>
      <c r="AL3214" t="s">
        <v>91</v>
      </c>
      <c r="AN3214" s="59" t="s">
        <v>8425</v>
      </c>
      <c r="BA3214" t="s">
        <v>6490</v>
      </c>
      <c r="BB3214" t="s">
        <v>52</v>
      </c>
      <c r="BY3214" t="s">
        <v>13865</v>
      </c>
      <c r="BZ3214" t="s">
        <v>14505</v>
      </c>
    </row>
    <row r="3215" spans="31:78" x14ac:dyDescent="0.25">
      <c r="AE3215" t="s">
        <v>81</v>
      </c>
      <c r="AF3215" t="s">
        <v>8426</v>
      </c>
      <c r="AG3215" t="s">
        <v>8427</v>
      </c>
      <c r="AH3215" t="s">
        <v>8428</v>
      </c>
      <c r="AI3215" t="s">
        <v>89</v>
      </c>
      <c r="AK3215" t="s">
        <v>8429</v>
      </c>
      <c r="AL3215" t="s">
        <v>91</v>
      </c>
      <c r="AN3215" s="59" t="s">
        <v>8425</v>
      </c>
      <c r="BA3215" t="s">
        <v>6491</v>
      </c>
      <c r="BB3215" t="s">
        <v>52</v>
      </c>
      <c r="BY3215" t="s">
        <v>13866</v>
      </c>
      <c r="BZ3215" t="s">
        <v>14505</v>
      </c>
    </row>
    <row r="3216" spans="31:78" x14ac:dyDescent="0.25">
      <c r="AE3216" t="s">
        <v>81</v>
      </c>
      <c r="AF3216" t="s">
        <v>10016</v>
      </c>
      <c r="AG3216" t="s">
        <v>4881</v>
      </c>
      <c r="AH3216" t="s">
        <v>12819</v>
      </c>
      <c r="AI3216" t="s">
        <v>89</v>
      </c>
      <c r="AK3216" t="s">
        <v>12820</v>
      </c>
      <c r="AL3216" t="s">
        <v>91</v>
      </c>
      <c r="AN3216" s="59" t="s">
        <v>8425</v>
      </c>
      <c r="BA3216" t="s">
        <v>6492</v>
      </c>
      <c r="BB3216" t="s">
        <v>52</v>
      </c>
      <c r="BY3216" t="s">
        <v>13867</v>
      </c>
      <c r="BZ3216" t="s">
        <v>14505</v>
      </c>
    </row>
    <row r="3217" spans="31:78" x14ac:dyDescent="0.25">
      <c r="AE3217" t="s">
        <v>81</v>
      </c>
      <c r="AF3217" t="s">
        <v>81</v>
      </c>
      <c r="AG3217" t="s">
        <v>81</v>
      </c>
      <c r="AH3217" t="s">
        <v>81</v>
      </c>
      <c r="AI3217" t="s">
        <v>89</v>
      </c>
      <c r="AK3217" t="s">
        <v>81</v>
      </c>
      <c r="AL3217" t="s">
        <v>91</v>
      </c>
      <c r="AN3217" s="59" t="s">
        <v>8425</v>
      </c>
      <c r="BA3217" t="s">
        <v>6493</v>
      </c>
      <c r="BB3217" t="s">
        <v>52</v>
      </c>
      <c r="BY3217" t="s">
        <v>13868</v>
      </c>
      <c r="BZ3217" t="s">
        <v>14505</v>
      </c>
    </row>
    <row r="3218" spans="31:78" x14ac:dyDescent="0.25">
      <c r="AE3218" t="s">
        <v>81</v>
      </c>
      <c r="AF3218" t="s">
        <v>154</v>
      </c>
      <c r="AG3218" t="s">
        <v>155</v>
      </c>
      <c r="AH3218" t="s">
        <v>81</v>
      </c>
      <c r="AI3218" t="s">
        <v>89</v>
      </c>
      <c r="AK3218" t="s">
        <v>81</v>
      </c>
      <c r="AL3218" t="s">
        <v>91</v>
      </c>
      <c r="AN3218" s="59" t="s">
        <v>81</v>
      </c>
      <c r="BA3218" t="s">
        <v>6494</v>
      </c>
      <c r="BB3218" t="s">
        <v>52</v>
      </c>
      <c r="BY3218" t="s">
        <v>13869</v>
      </c>
      <c r="BZ3218" t="s">
        <v>14505</v>
      </c>
    </row>
    <row r="3219" spans="31:78" x14ac:dyDescent="0.25">
      <c r="AE3219" t="s">
        <v>2602</v>
      </c>
      <c r="AF3219" t="s">
        <v>86</v>
      </c>
      <c r="AG3219" t="s">
        <v>87</v>
      </c>
      <c r="AH3219" t="s">
        <v>2603</v>
      </c>
      <c r="AI3219" t="s">
        <v>89</v>
      </c>
      <c r="AK3219" t="s">
        <v>2604</v>
      </c>
      <c r="AL3219" t="s">
        <v>91</v>
      </c>
      <c r="AN3219" s="59" t="s">
        <v>8430</v>
      </c>
      <c r="BA3219" t="s">
        <v>651</v>
      </c>
      <c r="BB3219" t="s">
        <v>52</v>
      </c>
      <c r="BY3219" t="s">
        <v>13870</v>
      </c>
      <c r="BZ3219" t="s">
        <v>14505</v>
      </c>
    </row>
    <row r="3220" spans="31:78" x14ac:dyDescent="0.25">
      <c r="AE3220" t="s">
        <v>81</v>
      </c>
      <c r="AF3220" t="s">
        <v>92</v>
      </c>
      <c r="AG3220" t="s">
        <v>93</v>
      </c>
      <c r="AH3220" t="s">
        <v>2605</v>
      </c>
      <c r="AI3220" t="s">
        <v>89</v>
      </c>
      <c r="AK3220" t="s">
        <v>2606</v>
      </c>
      <c r="AL3220" t="s">
        <v>91</v>
      </c>
      <c r="AN3220" s="59" t="s">
        <v>8430</v>
      </c>
      <c r="BA3220" t="s">
        <v>1579</v>
      </c>
      <c r="BB3220" t="s">
        <v>52</v>
      </c>
      <c r="BY3220" t="s">
        <v>13871</v>
      </c>
      <c r="BZ3220" t="s">
        <v>14505</v>
      </c>
    </row>
    <row r="3221" spans="31:78" x14ac:dyDescent="0.25">
      <c r="AE3221" t="s">
        <v>81</v>
      </c>
      <c r="AF3221" t="s">
        <v>96</v>
      </c>
      <c r="AG3221" t="s">
        <v>97</v>
      </c>
      <c r="AH3221" t="s">
        <v>2607</v>
      </c>
      <c r="AI3221" t="s">
        <v>89</v>
      </c>
      <c r="AK3221" t="s">
        <v>2608</v>
      </c>
      <c r="AL3221" t="s">
        <v>91</v>
      </c>
      <c r="AN3221" s="59" t="s">
        <v>8430</v>
      </c>
      <c r="BA3221" t="s">
        <v>6495</v>
      </c>
      <c r="BB3221" t="s">
        <v>52</v>
      </c>
      <c r="BY3221" t="s">
        <v>13872</v>
      </c>
      <c r="BZ3221" t="s">
        <v>14505</v>
      </c>
    </row>
    <row r="3222" spans="31:78" x14ac:dyDescent="0.25">
      <c r="AE3222" t="s">
        <v>81</v>
      </c>
      <c r="AF3222" t="s">
        <v>100</v>
      </c>
      <c r="AG3222" t="s">
        <v>101</v>
      </c>
      <c r="AH3222" t="s">
        <v>2609</v>
      </c>
      <c r="AI3222" t="s">
        <v>89</v>
      </c>
      <c r="AK3222" t="s">
        <v>2610</v>
      </c>
      <c r="AL3222" t="s">
        <v>91</v>
      </c>
      <c r="AN3222" s="59" t="s">
        <v>8430</v>
      </c>
      <c r="BA3222" t="s">
        <v>6496</v>
      </c>
      <c r="BB3222" t="s">
        <v>52</v>
      </c>
      <c r="BY3222" t="s">
        <v>4769</v>
      </c>
      <c r="BZ3222" t="s">
        <v>14506</v>
      </c>
    </row>
    <row r="3223" spans="31:78" x14ac:dyDescent="0.25">
      <c r="AE3223" t="s">
        <v>81</v>
      </c>
      <c r="AF3223" t="s">
        <v>104</v>
      </c>
      <c r="AG3223" t="s">
        <v>105</v>
      </c>
      <c r="AH3223" t="s">
        <v>2611</v>
      </c>
      <c r="AI3223" t="s">
        <v>89</v>
      </c>
      <c r="AK3223" t="s">
        <v>2612</v>
      </c>
      <c r="AL3223" t="s">
        <v>91</v>
      </c>
      <c r="AN3223" s="59" t="s">
        <v>8430</v>
      </c>
      <c r="BA3223" t="s">
        <v>6497</v>
      </c>
      <c r="BB3223" t="s">
        <v>52</v>
      </c>
      <c r="BY3223" t="s">
        <v>4779</v>
      </c>
      <c r="BZ3223" t="s">
        <v>14505</v>
      </c>
    </row>
    <row r="3224" spans="31:78" x14ac:dyDescent="0.25">
      <c r="AE3224" t="s">
        <v>81</v>
      </c>
      <c r="AF3224" t="s">
        <v>108</v>
      </c>
      <c r="AG3224" t="s">
        <v>109</v>
      </c>
      <c r="AH3224" t="s">
        <v>2613</v>
      </c>
      <c r="AI3224" t="s">
        <v>89</v>
      </c>
      <c r="AK3224" t="s">
        <v>2614</v>
      </c>
      <c r="AL3224" t="s">
        <v>91</v>
      </c>
      <c r="AN3224" s="59" t="s">
        <v>8430</v>
      </c>
      <c r="BA3224" t="s">
        <v>6498</v>
      </c>
      <c r="BB3224" t="s">
        <v>52</v>
      </c>
      <c r="BY3224" t="s">
        <v>4768</v>
      </c>
      <c r="BZ3224" t="s">
        <v>14505</v>
      </c>
    </row>
    <row r="3225" spans="31:78" x14ac:dyDescent="0.25">
      <c r="AE3225" t="s">
        <v>81</v>
      </c>
      <c r="AF3225" t="s">
        <v>2615</v>
      </c>
      <c r="AG3225" t="s">
        <v>2616</v>
      </c>
      <c r="AH3225" t="s">
        <v>2617</v>
      </c>
      <c r="AI3225" t="s">
        <v>89</v>
      </c>
      <c r="AK3225" t="s">
        <v>2618</v>
      </c>
      <c r="AL3225" t="s">
        <v>91</v>
      </c>
      <c r="AN3225" s="59" t="s">
        <v>8430</v>
      </c>
      <c r="BA3225" t="s">
        <v>660</v>
      </c>
      <c r="BB3225" t="s">
        <v>52</v>
      </c>
      <c r="BY3225" t="s">
        <v>4778</v>
      </c>
      <c r="BZ3225" t="s">
        <v>14505</v>
      </c>
    </row>
    <row r="3226" spans="31:78" x14ac:dyDescent="0.25">
      <c r="AE3226" t="s">
        <v>81</v>
      </c>
      <c r="AF3226" t="s">
        <v>2619</v>
      </c>
      <c r="AG3226" t="s">
        <v>2620</v>
      </c>
      <c r="AH3226" t="s">
        <v>2621</v>
      </c>
      <c r="AI3226" t="s">
        <v>89</v>
      </c>
      <c r="AK3226" t="s">
        <v>2622</v>
      </c>
      <c r="AL3226" t="s">
        <v>91</v>
      </c>
      <c r="AN3226" s="59" t="s">
        <v>8430</v>
      </c>
      <c r="BA3226" t="s">
        <v>6499</v>
      </c>
      <c r="BB3226" t="s">
        <v>52</v>
      </c>
      <c r="BY3226" t="s">
        <v>4767</v>
      </c>
      <c r="BZ3226" t="s">
        <v>14505</v>
      </c>
    </row>
    <row r="3227" spans="31:78" x14ac:dyDescent="0.25">
      <c r="AE3227" t="s">
        <v>81</v>
      </c>
      <c r="AF3227" t="s">
        <v>2623</v>
      </c>
      <c r="AG3227" t="s">
        <v>2624</v>
      </c>
      <c r="AH3227" t="s">
        <v>2625</v>
      </c>
      <c r="AI3227" t="s">
        <v>89</v>
      </c>
      <c r="AK3227" t="s">
        <v>2626</v>
      </c>
      <c r="AL3227" t="s">
        <v>91</v>
      </c>
      <c r="AN3227" s="59" t="s">
        <v>8430</v>
      </c>
      <c r="BA3227" t="s">
        <v>6500</v>
      </c>
      <c r="BB3227" t="s">
        <v>52</v>
      </c>
      <c r="BY3227" t="s">
        <v>4777</v>
      </c>
      <c r="BZ3227" t="s">
        <v>14505</v>
      </c>
    </row>
    <row r="3228" spans="31:78" x14ac:dyDescent="0.25">
      <c r="AE3228" t="s">
        <v>81</v>
      </c>
      <c r="AF3228" t="s">
        <v>2627</v>
      </c>
      <c r="AG3228" t="s">
        <v>2628</v>
      </c>
      <c r="AH3228" t="s">
        <v>2629</v>
      </c>
      <c r="AI3228" t="s">
        <v>89</v>
      </c>
      <c r="AK3228" t="s">
        <v>2630</v>
      </c>
      <c r="AL3228" t="s">
        <v>91</v>
      </c>
      <c r="AN3228" s="59" t="s">
        <v>8430</v>
      </c>
      <c r="BA3228" t="s">
        <v>1591</v>
      </c>
      <c r="BB3228" t="s">
        <v>52</v>
      </c>
      <c r="BY3228" t="s">
        <v>4766</v>
      </c>
      <c r="BZ3228" t="s">
        <v>14505</v>
      </c>
    </row>
    <row r="3229" spans="31:78" x14ac:dyDescent="0.25">
      <c r="AE3229" t="s">
        <v>81</v>
      </c>
      <c r="AF3229" t="s">
        <v>2631</v>
      </c>
      <c r="AG3229" t="s">
        <v>2632</v>
      </c>
      <c r="AH3229" t="s">
        <v>2633</v>
      </c>
      <c r="AI3229" t="s">
        <v>89</v>
      </c>
      <c r="AK3229" t="s">
        <v>2634</v>
      </c>
      <c r="AL3229" t="s">
        <v>91</v>
      </c>
      <c r="AN3229" s="59" t="s">
        <v>8430</v>
      </c>
      <c r="BA3229" t="s">
        <v>6501</v>
      </c>
      <c r="BB3229" t="s">
        <v>52</v>
      </c>
      <c r="BY3229" t="s">
        <v>4765</v>
      </c>
      <c r="BZ3229" t="s">
        <v>14505</v>
      </c>
    </row>
    <row r="3230" spans="31:78" x14ac:dyDescent="0.25">
      <c r="AE3230" t="s">
        <v>81</v>
      </c>
      <c r="AF3230" t="s">
        <v>2635</v>
      </c>
      <c r="AG3230" t="s">
        <v>2636</v>
      </c>
      <c r="AH3230" t="s">
        <v>2637</v>
      </c>
      <c r="AI3230" t="s">
        <v>89</v>
      </c>
      <c r="AK3230" t="s">
        <v>2638</v>
      </c>
      <c r="AL3230" t="s">
        <v>91</v>
      </c>
      <c r="AN3230" s="59" t="s">
        <v>8430</v>
      </c>
      <c r="BA3230" t="s">
        <v>657</v>
      </c>
      <c r="BB3230" t="s">
        <v>52</v>
      </c>
      <c r="BY3230" t="s">
        <v>4764</v>
      </c>
      <c r="BZ3230" t="s">
        <v>14505</v>
      </c>
    </row>
    <row r="3231" spans="31:78" x14ac:dyDescent="0.25">
      <c r="AE3231" t="s">
        <v>81</v>
      </c>
      <c r="AF3231" t="s">
        <v>2639</v>
      </c>
      <c r="AG3231" t="s">
        <v>2640</v>
      </c>
      <c r="AH3231" t="s">
        <v>2641</v>
      </c>
      <c r="AI3231" t="s">
        <v>89</v>
      </c>
      <c r="AK3231" t="s">
        <v>2642</v>
      </c>
      <c r="AL3231" t="s">
        <v>91</v>
      </c>
      <c r="AN3231" s="59" t="s">
        <v>8430</v>
      </c>
      <c r="BA3231" t="s">
        <v>6502</v>
      </c>
      <c r="BB3231" t="s">
        <v>52</v>
      </c>
      <c r="BY3231" t="s">
        <v>4763</v>
      </c>
      <c r="BZ3231" t="s">
        <v>14505</v>
      </c>
    </row>
    <row r="3232" spans="31:78" x14ac:dyDescent="0.25">
      <c r="AE3232" t="s">
        <v>81</v>
      </c>
      <c r="AF3232" t="s">
        <v>2643</v>
      </c>
      <c r="AG3232" t="s">
        <v>2644</v>
      </c>
      <c r="AH3232" t="s">
        <v>2645</v>
      </c>
      <c r="AI3232" t="s">
        <v>89</v>
      </c>
      <c r="AK3232" t="s">
        <v>2646</v>
      </c>
      <c r="AL3232" t="s">
        <v>91</v>
      </c>
      <c r="AN3232" s="59" t="s">
        <v>8430</v>
      </c>
      <c r="BA3232" t="s">
        <v>654</v>
      </c>
      <c r="BB3232" t="s">
        <v>52</v>
      </c>
      <c r="BY3232" t="s">
        <v>4762</v>
      </c>
      <c r="BZ3232" t="s">
        <v>14505</v>
      </c>
    </row>
    <row r="3233" spans="31:78" x14ac:dyDescent="0.25">
      <c r="AE3233" t="s">
        <v>81</v>
      </c>
      <c r="AF3233" t="s">
        <v>2647</v>
      </c>
      <c r="AG3233" t="s">
        <v>2648</v>
      </c>
      <c r="AH3233" t="s">
        <v>2649</v>
      </c>
      <c r="AI3233" t="s">
        <v>89</v>
      </c>
      <c r="AK3233" t="s">
        <v>2650</v>
      </c>
      <c r="AL3233" t="s">
        <v>91</v>
      </c>
      <c r="AN3233" s="59" t="s">
        <v>8430</v>
      </c>
      <c r="BA3233" t="s">
        <v>1576</v>
      </c>
      <c r="BB3233" t="s">
        <v>52</v>
      </c>
      <c r="BY3233" t="s">
        <v>4776</v>
      </c>
      <c r="BZ3233" t="s">
        <v>14505</v>
      </c>
    </row>
    <row r="3234" spans="31:78" x14ac:dyDescent="0.25">
      <c r="AE3234" t="s">
        <v>81</v>
      </c>
      <c r="AF3234" t="s">
        <v>8431</v>
      </c>
      <c r="AG3234" t="s">
        <v>4859</v>
      </c>
      <c r="AH3234" t="s">
        <v>8432</v>
      </c>
      <c r="AI3234" t="s">
        <v>89</v>
      </c>
      <c r="AK3234" t="s">
        <v>8433</v>
      </c>
      <c r="AL3234" t="s">
        <v>91</v>
      </c>
      <c r="AN3234" s="59" t="s">
        <v>8430</v>
      </c>
      <c r="BA3234" t="s">
        <v>6503</v>
      </c>
      <c r="BB3234" t="s">
        <v>52</v>
      </c>
      <c r="BY3234" t="s">
        <v>4775</v>
      </c>
      <c r="BZ3234" t="s">
        <v>14505</v>
      </c>
    </row>
    <row r="3235" spans="31:78" x14ac:dyDescent="0.25">
      <c r="AE3235" t="s">
        <v>81</v>
      </c>
      <c r="AF3235" t="s">
        <v>10080</v>
      </c>
      <c r="AG3235" t="s">
        <v>4135</v>
      </c>
      <c r="AH3235" t="s">
        <v>12821</v>
      </c>
      <c r="AI3235" t="s">
        <v>89</v>
      </c>
      <c r="AK3235" t="s">
        <v>12822</v>
      </c>
      <c r="AL3235" t="s">
        <v>91</v>
      </c>
      <c r="AN3235" s="59" t="s">
        <v>8430</v>
      </c>
      <c r="BA3235">
        <v>265377</v>
      </c>
      <c r="BB3235" t="s">
        <v>52</v>
      </c>
      <c r="BY3235" t="s">
        <v>4774</v>
      </c>
      <c r="BZ3235" t="s">
        <v>14505</v>
      </c>
    </row>
    <row r="3236" spans="31:78" x14ac:dyDescent="0.25">
      <c r="AE3236" t="s">
        <v>81</v>
      </c>
      <c r="AF3236" t="s">
        <v>9973</v>
      </c>
      <c r="AG3236" t="s">
        <v>4840</v>
      </c>
      <c r="AH3236" t="s">
        <v>12823</v>
      </c>
      <c r="AI3236" t="s">
        <v>89</v>
      </c>
      <c r="AK3236" t="s">
        <v>12824</v>
      </c>
      <c r="AL3236" t="s">
        <v>91</v>
      </c>
      <c r="AN3236" s="59" t="s">
        <v>8430</v>
      </c>
      <c r="BA3236">
        <v>265286</v>
      </c>
      <c r="BB3236" t="s">
        <v>52</v>
      </c>
      <c r="BY3236" t="s">
        <v>4761</v>
      </c>
      <c r="BZ3236" t="s">
        <v>14505</v>
      </c>
    </row>
    <row r="3237" spans="31:78" x14ac:dyDescent="0.25">
      <c r="AE3237" t="s">
        <v>81</v>
      </c>
      <c r="AF3237" t="s">
        <v>12825</v>
      </c>
      <c r="AG3237" t="s">
        <v>4876</v>
      </c>
      <c r="AH3237" t="s">
        <v>12826</v>
      </c>
      <c r="AI3237" t="s">
        <v>89</v>
      </c>
      <c r="AK3237" t="s">
        <v>12827</v>
      </c>
      <c r="AL3237" t="s">
        <v>91</v>
      </c>
      <c r="AN3237" s="59" t="s">
        <v>8430</v>
      </c>
      <c r="BA3237" t="s">
        <v>6504</v>
      </c>
      <c r="BB3237" t="s">
        <v>52</v>
      </c>
      <c r="BY3237" t="s">
        <v>4773</v>
      </c>
      <c r="BZ3237" t="s">
        <v>14505</v>
      </c>
    </row>
    <row r="3238" spans="31:78" x14ac:dyDescent="0.25">
      <c r="AE3238" t="s">
        <v>81</v>
      </c>
      <c r="AF3238" t="s">
        <v>81</v>
      </c>
      <c r="AG3238" t="s">
        <v>81</v>
      </c>
      <c r="AH3238" t="s">
        <v>81</v>
      </c>
      <c r="AI3238" t="s">
        <v>89</v>
      </c>
      <c r="AK3238" t="s">
        <v>81</v>
      </c>
      <c r="AL3238" t="s">
        <v>91</v>
      </c>
      <c r="AN3238" s="59" t="s">
        <v>8430</v>
      </c>
      <c r="BA3238" t="s">
        <v>6505</v>
      </c>
      <c r="BB3238" t="s">
        <v>52</v>
      </c>
      <c r="BY3238" t="s">
        <v>4760</v>
      </c>
      <c r="BZ3238" t="s">
        <v>14505</v>
      </c>
    </row>
    <row r="3239" spans="31:78" x14ac:dyDescent="0.25">
      <c r="AE3239" t="s">
        <v>81</v>
      </c>
      <c r="AF3239" t="s">
        <v>81</v>
      </c>
      <c r="AG3239" t="s">
        <v>81</v>
      </c>
      <c r="AH3239" t="s">
        <v>81</v>
      </c>
      <c r="AI3239" t="s">
        <v>89</v>
      </c>
      <c r="AK3239" t="s">
        <v>81</v>
      </c>
      <c r="AL3239" t="s">
        <v>91</v>
      </c>
      <c r="AN3239" s="59" t="s">
        <v>8430</v>
      </c>
      <c r="BA3239" t="s">
        <v>6506</v>
      </c>
      <c r="BB3239" t="s">
        <v>52</v>
      </c>
      <c r="BY3239" t="s">
        <v>4759</v>
      </c>
      <c r="BZ3239" t="s">
        <v>14505</v>
      </c>
    </row>
    <row r="3240" spans="31:78" x14ac:dyDescent="0.25">
      <c r="AE3240" t="s">
        <v>81</v>
      </c>
      <c r="AF3240" t="s">
        <v>154</v>
      </c>
      <c r="AG3240" t="s">
        <v>155</v>
      </c>
      <c r="AH3240" t="s">
        <v>81</v>
      </c>
      <c r="AI3240" t="s">
        <v>89</v>
      </c>
      <c r="AK3240" t="s">
        <v>81</v>
      </c>
      <c r="AL3240" t="s">
        <v>91</v>
      </c>
      <c r="AN3240" s="59" t="s">
        <v>81</v>
      </c>
      <c r="BA3240" t="s">
        <v>6507</v>
      </c>
      <c r="BB3240" t="s">
        <v>52</v>
      </c>
      <c r="BY3240" t="s">
        <v>4757</v>
      </c>
      <c r="BZ3240" t="s">
        <v>14505</v>
      </c>
    </row>
    <row r="3241" spans="31:78" x14ac:dyDescent="0.25">
      <c r="AE3241" t="s">
        <v>2651</v>
      </c>
      <c r="AF3241" t="s">
        <v>86</v>
      </c>
      <c r="AG3241" t="s">
        <v>87</v>
      </c>
      <c r="AH3241" t="s">
        <v>2652</v>
      </c>
      <c r="AI3241" t="s">
        <v>89</v>
      </c>
      <c r="AK3241" t="s">
        <v>2653</v>
      </c>
      <c r="AL3241" t="s">
        <v>91</v>
      </c>
      <c r="AN3241" s="59" t="s">
        <v>8434</v>
      </c>
      <c r="BA3241" t="s">
        <v>6508</v>
      </c>
      <c r="BB3241" t="s">
        <v>52</v>
      </c>
      <c r="BY3241" t="s">
        <v>4756</v>
      </c>
      <c r="BZ3241" t="s">
        <v>14505</v>
      </c>
    </row>
    <row r="3242" spans="31:78" x14ac:dyDescent="0.25">
      <c r="AE3242" t="s">
        <v>81</v>
      </c>
      <c r="AF3242" t="s">
        <v>92</v>
      </c>
      <c r="AG3242" t="s">
        <v>93</v>
      </c>
      <c r="AH3242" t="s">
        <v>2654</v>
      </c>
      <c r="AI3242" t="s">
        <v>89</v>
      </c>
      <c r="AK3242" t="s">
        <v>2655</v>
      </c>
      <c r="AL3242" t="s">
        <v>91</v>
      </c>
      <c r="AN3242" s="59" t="s">
        <v>8434</v>
      </c>
      <c r="BA3242" t="s">
        <v>6509</v>
      </c>
      <c r="BB3242" t="s">
        <v>52</v>
      </c>
      <c r="BY3242" t="s">
        <v>4772</v>
      </c>
      <c r="BZ3242" t="s">
        <v>14505</v>
      </c>
    </row>
    <row r="3243" spans="31:78" x14ac:dyDescent="0.25">
      <c r="AE3243" t="s">
        <v>81</v>
      </c>
      <c r="AF3243" t="s">
        <v>96</v>
      </c>
      <c r="AG3243" t="s">
        <v>97</v>
      </c>
      <c r="AH3243" t="s">
        <v>2656</v>
      </c>
      <c r="AI3243" t="s">
        <v>89</v>
      </c>
      <c r="AK3243" t="s">
        <v>2657</v>
      </c>
      <c r="AL3243" t="s">
        <v>91</v>
      </c>
      <c r="AN3243" s="59" t="s">
        <v>8434</v>
      </c>
      <c r="BA3243" t="s">
        <v>6510</v>
      </c>
      <c r="BB3243" t="s">
        <v>52</v>
      </c>
      <c r="BY3243" t="s">
        <v>4771</v>
      </c>
      <c r="BZ3243" t="s">
        <v>14505</v>
      </c>
    </row>
    <row r="3244" spans="31:78" x14ac:dyDescent="0.25">
      <c r="AE3244" t="s">
        <v>81</v>
      </c>
      <c r="AF3244" t="s">
        <v>100</v>
      </c>
      <c r="AG3244" t="s">
        <v>101</v>
      </c>
      <c r="AH3244" t="s">
        <v>2658</v>
      </c>
      <c r="AI3244" t="s">
        <v>89</v>
      </c>
      <c r="AK3244" t="s">
        <v>2659</v>
      </c>
      <c r="AL3244" t="s">
        <v>91</v>
      </c>
      <c r="AN3244" s="59" t="s">
        <v>8434</v>
      </c>
      <c r="BA3244" t="s">
        <v>6511</v>
      </c>
      <c r="BB3244" t="s">
        <v>52</v>
      </c>
      <c r="BY3244" t="s">
        <v>4770</v>
      </c>
      <c r="BZ3244" t="s">
        <v>14505</v>
      </c>
    </row>
    <row r="3245" spans="31:78" x14ac:dyDescent="0.25">
      <c r="AE3245" t="s">
        <v>81</v>
      </c>
      <c r="AF3245" t="s">
        <v>104</v>
      </c>
      <c r="AG3245" t="s">
        <v>105</v>
      </c>
      <c r="AH3245" t="s">
        <v>2660</v>
      </c>
      <c r="AI3245" t="s">
        <v>89</v>
      </c>
      <c r="AK3245" t="s">
        <v>2661</v>
      </c>
      <c r="AL3245" t="s">
        <v>91</v>
      </c>
      <c r="AN3245" s="59" t="s">
        <v>8434</v>
      </c>
      <c r="BA3245">
        <v>771614</v>
      </c>
      <c r="BB3245" t="s">
        <v>52</v>
      </c>
      <c r="BY3245" t="s">
        <v>4729</v>
      </c>
      <c r="BZ3245" t="s">
        <v>14505</v>
      </c>
    </row>
    <row r="3246" spans="31:78" x14ac:dyDescent="0.25">
      <c r="AE3246" t="s">
        <v>81</v>
      </c>
      <c r="AF3246" t="s">
        <v>108</v>
      </c>
      <c r="AG3246" t="s">
        <v>109</v>
      </c>
      <c r="AH3246" t="s">
        <v>2662</v>
      </c>
      <c r="AI3246" t="s">
        <v>89</v>
      </c>
      <c r="AK3246" t="s">
        <v>2663</v>
      </c>
      <c r="AL3246" t="s">
        <v>91</v>
      </c>
      <c r="AN3246" s="59" t="s">
        <v>8434</v>
      </c>
      <c r="BA3246">
        <v>265288</v>
      </c>
      <c r="BB3246" t="s">
        <v>52</v>
      </c>
      <c r="BY3246" t="s">
        <v>13873</v>
      </c>
      <c r="BZ3246" t="s">
        <v>14505</v>
      </c>
    </row>
    <row r="3247" spans="31:78" x14ac:dyDescent="0.25">
      <c r="AE3247" t="s">
        <v>81</v>
      </c>
      <c r="AF3247" t="s">
        <v>2664</v>
      </c>
      <c r="AG3247" t="s">
        <v>2665</v>
      </c>
      <c r="AH3247" t="s">
        <v>2666</v>
      </c>
      <c r="AI3247" t="s">
        <v>89</v>
      </c>
      <c r="AK3247" t="s">
        <v>2667</v>
      </c>
      <c r="AL3247" t="s">
        <v>91</v>
      </c>
      <c r="AN3247" s="59" t="s">
        <v>8434</v>
      </c>
      <c r="BA3247">
        <v>265287</v>
      </c>
      <c r="BB3247" t="s">
        <v>52</v>
      </c>
      <c r="BY3247" t="s">
        <v>4726</v>
      </c>
      <c r="BZ3247" t="s">
        <v>14505</v>
      </c>
    </row>
    <row r="3248" spans="31:78" x14ac:dyDescent="0.25">
      <c r="AE3248" t="s">
        <v>81</v>
      </c>
      <c r="AF3248" t="s">
        <v>2668</v>
      </c>
      <c r="AG3248" t="s">
        <v>2669</v>
      </c>
      <c r="AH3248" t="s">
        <v>2670</v>
      </c>
      <c r="AI3248" t="s">
        <v>89</v>
      </c>
      <c r="AK3248" t="s">
        <v>2671</v>
      </c>
      <c r="AL3248" t="s">
        <v>91</v>
      </c>
      <c r="AN3248" s="59" t="s">
        <v>8434</v>
      </c>
      <c r="BA3248">
        <v>263630</v>
      </c>
      <c r="BB3248" t="s">
        <v>52</v>
      </c>
      <c r="BY3248" t="s">
        <v>4727</v>
      </c>
      <c r="BZ3248" t="s">
        <v>14505</v>
      </c>
    </row>
    <row r="3249" spans="31:78" x14ac:dyDescent="0.25">
      <c r="AE3249" t="s">
        <v>81</v>
      </c>
      <c r="AF3249" t="s">
        <v>2668</v>
      </c>
      <c r="AG3249" t="s">
        <v>2669</v>
      </c>
      <c r="AH3249" t="s">
        <v>2672</v>
      </c>
      <c r="AI3249" t="s">
        <v>89</v>
      </c>
      <c r="AK3249" t="s">
        <v>2673</v>
      </c>
      <c r="AL3249" t="s">
        <v>91</v>
      </c>
      <c r="AN3249" s="59" t="s">
        <v>8434</v>
      </c>
      <c r="BA3249" t="s">
        <v>6512</v>
      </c>
      <c r="BB3249" t="s">
        <v>52</v>
      </c>
      <c r="BY3249" t="s">
        <v>4719</v>
      </c>
      <c r="BZ3249" t="s">
        <v>14505</v>
      </c>
    </row>
    <row r="3250" spans="31:78" x14ac:dyDescent="0.25">
      <c r="AE3250" t="s">
        <v>81</v>
      </c>
      <c r="AF3250" t="s">
        <v>2674</v>
      </c>
      <c r="AG3250" t="s">
        <v>505</v>
      </c>
      <c r="AH3250" t="s">
        <v>2675</v>
      </c>
      <c r="AI3250" t="s">
        <v>89</v>
      </c>
      <c r="AK3250" t="s">
        <v>2676</v>
      </c>
      <c r="AL3250" t="s">
        <v>91</v>
      </c>
      <c r="AN3250" s="59" t="s">
        <v>8434</v>
      </c>
      <c r="BA3250" t="s">
        <v>6513</v>
      </c>
      <c r="BB3250" t="s">
        <v>52</v>
      </c>
      <c r="BY3250" t="s">
        <v>13874</v>
      </c>
      <c r="BZ3250" t="s">
        <v>14505</v>
      </c>
    </row>
    <row r="3251" spans="31:78" x14ac:dyDescent="0.25">
      <c r="AE3251" t="s">
        <v>81</v>
      </c>
      <c r="AF3251" t="s">
        <v>2674</v>
      </c>
      <c r="AG3251" t="s">
        <v>505</v>
      </c>
      <c r="AH3251" t="s">
        <v>2677</v>
      </c>
      <c r="AI3251" t="s">
        <v>89</v>
      </c>
      <c r="AK3251" t="s">
        <v>2678</v>
      </c>
      <c r="AL3251" t="s">
        <v>91</v>
      </c>
      <c r="AN3251" s="59" t="s">
        <v>8434</v>
      </c>
      <c r="BA3251" t="s">
        <v>6514</v>
      </c>
      <c r="BB3251" t="s">
        <v>52</v>
      </c>
      <c r="BY3251" t="s">
        <v>5704</v>
      </c>
      <c r="BZ3251" t="s">
        <v>14505</v>
      </c>
    </row>
    <row r="3252" spans="31:78" x14ac:dyDescent="0.25">
      <c r="AE3252" t="s">
        <v>81</v>
      </c>
      <c r="AF3252" t="s">
        <v>2674</v>
      </c>
      <c r="AG3252" t="s">
        <v>505</v>
      </c>
      <c r="AH3252" t="s">
        <v>2679</v>
      </c>
      <c r="AI3252" t="s">
        <v>89</v>
      </c>
      <c r="AK3252" t="s">
        <v>2680</v>
      </c>
      <c r="AL3252" t="s">
        <v>91</v>
      </c>
      <c r="AN3252" s="59" t="s">
        <v>8434</v>
      </c>
      <c r="BA3252" t="s">
        <v>1582</v>
      </c>
      <c r="BB3252" t="s">
        <v>52</v>
      </c>
      <c r="BY3252" t="s">
        <v>5706</v>
      </c>
      <c r="BZ3252" t="s">
        <v>14505</v>
      </c>
    </row>
    <row r="3253" spans="31:78" x14ac:dyDescent="0.25">
      <c r="AE3253" t="s">
        <v>81</v>
      </c>
      <c r="AF3253" t="s">
        <v>2681</v>
      </c>
      <c r="AG3253" t="s">
        <v>2682</v>
      </c>
      <c r="AH3253" t="s">
        <v>2683</v>
      </c>
      <c r="AI3253" t="s">
        <v>89</v>
      </c>
      <c r="AK3253" t="s">
        <v>2684</v>
      </c>
      <c r="AL3253" t="s">
        <v>91</v>
      </c>
      <c r="AN3253" s="59" t="s">
        <v>8434</v>
      </c>
      <c r="BA3253" t="s">
        <v>6515</v>
      </c>
      <c r="BB3253" t="s">
        <v>52</v>
      </c>
      <c r="BY3253" t="s">
        <v>5705</v>
      </c>
      <c r="BZ3253" t="s">
        <v>14505</v>
      </c>
    </row>
    <row r="3254" spans="31:78" x14ac:dyDescent="0.25">
      <c r="AE3254" t="s">
        <v>81</v>
      </c>
      <c r="AF3254" t="s">
        <v>2685</v>
      </c>
      <c r="AG3254" t="s">
        <v>2686</v>
      </c>
      <c r="AH3254" t="s">
        <v>2687</v>
      </c>
      <c r="AI3254" t="s">
        <v>89</v>
      </c>
      <c r="AK3254" t="s">
        <v>2688</v>
      </c>
      <c r="AL3254" t="s">
        <v>91</v>
      </c>
      <c r="AN3254" s="59" t="s">
        <v>8434</v>
      </c>
      <c r="BA3254" t="s">
        <v>6516</v>
      </c>
      <c r="BB3254" t="s">
        <v>52</v>
      </c>
      <c r="BY3254" t="s">
        <v>5727</v>
      </c>
      <c r="BZ3254" t="s">
        <v>14505</v>
      </c>
    </row>
    <row r="3255" spans="31:78" x14ac:dyDescent="0.25">
      <c r="AE3255" t="s">
        <v>81</v>
      </c>
      <c r="AF3255" t="s">
        <v>444</v>
      </c>
      <c r="AG3255" t="s">
        <v>444</v>
      </c>
      <c r="AH3255" t="s">
        <v>2689</v>
      </c>
      <c r="AI3255" t="s">
        <v>89</v>
      </c>
      <c r="AK3255" t="s">
        <v>2690</v>
      </c>
      <c r="AL3255" t="s">
        <v>91</v>
      </c>
      <c r="AN3255" s="59" t="s">
        <v>8434</v>
      </c>
      <c r="BA3255" t="s">
        <v>6517</v>
      </c>
      <c r="BB3255" t="s">
        <v>52</v>
      </c>
      <c r="BY3255" t="s">
        <v>13875</v>
      </c>
      <c r="BZ3255" t="s">
        <v>14505</v>
      </c>
    </row>
    <row r="3256" spans="31:78" x14ac:dyDescent="0.25">
      <c r="AE3256" t="s">
        <v>81</v>
      </c>
      <c r="AF3256" t="s">
        <v>2691</v>
      </c>
      <c r="AG3256" t="s">
        <v>2692</v>
      </c>
      <c r="AH3256" t="s">
        <v>2693</v>
      </c>
      <c r="AI3256" t="s">
        <v>89</v>
      </c>
      <c r="AK3256" t="s">
        <v>2694</v>
      </c>
      <c r="AL3256" t="s">
        <v>91</v>
      </c>
      <c r="AN3256" s="59" t="s">
        <v>8434</v>
      </c>
      <c r="BA3256" t="s">
        <v>6518</v>
      </c>
      <c r="BB3256" t="s">
        <v>52</v>
      </c>
      <c r="BY3256" t="s">
        <v>13876</v>
      </c>
      <c r="BZ3256" t="s">
        <v>14505</v>
      </c>
    </row>
    <row r="3257" spans="31:78" x14ac:dyDescent="0.25">
      <c r="AE3257" t="s">
        <v>81</v>
      </c>
      <c r="AF3257" t="s">
        <v>9931</v>
      </c>
      <c r="AG3257" t="s">
        <v>4277</v>
      </c>
      <c r="AH3257" t="s">
        <v>12828</v>
      </c>
      <c r="AI3257" t="s">
        <v>89</v>
      </c>
      <c r="AK3257" t="s">
        <v>12829</v>
      </c>
      <c r="AL3257" t="s">
        <v>91</v>
      </c>
      <c r="AN3257" s="59" t="s">
        <v>8434</v>
      </c>
      <c r="BA3257" t="s">
        <v>6519</v>
      </c>
      <c r="BB3257" t="s">
        <v>52</v>
      </c>
      <c r="BY3257" t="s">
        <v>13877</v>
      </c>
      <c r="BZ3257" t="s">
        <v>14505</v>
      </c>
    </row>
    <row r="3258" spans="31:78" x14ac:dyDescent="0.25">
      <c r="AE3258" t="s">
        <v>81</v>
      </c>
      <c r="AF3258" t="s">
        <v>12830</v>
      </c>
      <c r="AG3258" t="s">
        <v>12831</v>
      </c>
      <c r="AH3258" t="s">
        <v>12832</v>
      </c>
      <c r="AI3258" t="s">
        <v>89</v>
      </c>
      <c r="AK3258" t="s">
        <v>12833</v>
      </c>
      <c r="AL3258" t="s">
        <v>91</v>
      </c>
      <c r="AN3258" s="59" t="s">
        <v>8434</v>
      </c>
      <c r="BA3258" t="s">
        <v>6520</v>
      </c>
      <c r="BB3258" t="s">
        <v>52</v>
      </c>
      <c r="BY3258" t="s">
        <v>13878</v>
      </c>
      <c r="BZ3258" t="s">
        <v>14505</v>
      </c>
    </row>
    <row r="3259" spans="31:78" x14ac:dyDescent="0.25">
      <c r="AE3259" t="s">
        <v>81</v>
      </c>
      <c r="AF3259" t="s">
        <v>81</v>
      </c>
      <c r="AG3259" t="s">
        <v>81</v>
      </c>
      <c r="AH3259" t="s">
        <v>81</v>
      </c>
      <c r="AI3259" t="s">
        <v>89</v>
      </c>
      <c r="AK3259" t="s">
        <v>81</v>
      </c>
      <c r="AL3259" t="s">
        <v>91</v>
      </c>
      <c r="AN3259" s="59" t="s">
        <v>8434</v>
      </c>
      <c r="BA3259">
        <v>85612</v>
      </c>
      <c r="BB3259" t="s">
        <v>52</v>
      </c>
      <c r="BY3259" t="s">
        <v>13879</v>
      </c>
      <c r="BZ3259" t="s">
        <v>14505</v>
      </c>
    </row>
    <row r="3260" spans="31:78" x14ac:dyDescent="0.25">
      <c r="AE3260" t="s">
        <v>81</v>
      </c>
      <c r="AF3260" t="s">
        <v>81</v>
      </c>
      <c r="AG3260" t="s">
        <v>81</v>
      </c>
      <c r="AH3260" t="s">
        <v>81</v>
      </c>
      <c r="AI3260" t="s">
        <v>89</v>
      </c>
      <c r="AK3260" t="s">
        <v>81</v>
      </c>
      <c r="AL3260" t="s">
        <v>91</v>
      </c>
      <c r="AN3260" s="59" t="s">
        <v>8434</v>
      </c>
      <c r="BA3260">
        <v>85611</v>
      </c>
      <c r="BB3260" t="s">
        <v>52</v>
      </c>
      <c r="BY3260" t="s">
        <v>13880</v>
      </c>
      <c r="BZ3260" t="s">
        <v>14505</v>
      </c>
    </row>
    <row r="3261" spans="31:78" x14ac:dyDescent="0.25">
      <c r="AE3261" t="s">
        <v>81</v>
      </c>
      <c r="AF3261" t="s">
        <v>81</v>
      </c>
      <c r="AG3261" t="s">
        <v>81</v>
      </c>
      <c r="AH3261" t="s">
        <v>81</v>
      </c>
      <c r="AI3261" t="s">
        <v>89</v>
      </c>
      <c r="AK3261" t="s">
        <v>81</v>
      </c>
      <c r="AL3261" t="s">
        <v>91</v>
      </c>
      <c r="AN3261" s="59" t="s">
        <v>8434</v>
      </c>
      <c r="BA3261">
        <v>85611</v>
      </c>
      <c r="BB3261" t="s">
        <v>52</v>
      </c>
      <c r="BY3261" t="s">
        <v>13881</v>
      </c>
      <c r="BZ3261" t="s">
        <v>14505</v>
      </c>
    </row>
    <row r="3262" spans="31:78" x14ac:dyDescent="0.25">
      <c r="AE3262" t="s">
        <v>81</v>
      </c>
      <c r="AF3262" t="s">
        <v>81</v>
      </c>
      <c r="AG3262" t="s">
        <v>81</v>
      </c>
      <c r="AH3262" t="s">
        <v>81</v>
      </c>
      <c r="AI3262" t="s">
        <v>89</v>
      </c>
      <c r="AK3262" t="s">
        <v>81</v>
      </c>
      <c r="AL3262" t="s">
        <v>91</v>
      </c>
      <c r="AN3262" s="59" t="s">
        <v>8434</v>
      </c>
      <c r="BA3262">
        <v>315321</v>
      </c>
      <c r="BB3262" t="s">
        <v>53</v>
      </c>
      <c r="BY3262" t="s">
        <v>9157</v>
      </c>
      <c r="BZ3262" t="s">
        <v>14505</v>
      </c>
    </row>
    <row r="3263" spans="31:78" x14ac:dyDescent="0.25">
      <c r="AE3263" t="s">
        <v>81</v>
      </c>
      <c r="AF3263" t="s">
        <v>81</v>
      </c>
      <c r="AG3263" t="s">
        <v>81</v>
      </c>
      <c r="AH3263" t="s">
        <v>81</v>
      </c>
      <c r="AI3263" t="s">
        <v>89</v>
      </c>
      <c r="AK3263" t="s">
        <v>81</v>
      </c>
      <c r="AL3263" t="s">
        <v>91</v>
      </c>
      <c r="AN3263" s="59" t="s">
        <v>8434</v>
      </c>
      <c r="BA3263" t="s">
        <v>6521</v>
      </c>
      <c r="BB3263" t="s">
        <v>53</v>
      </c>
      <c r="BY3263" t="s">
        <v>13882</v>
      </c>
      <c r="BZ3263" t="s">
        <v>14505</v>
      </c>
    </row>
    <row r="3264" spans="31:78" x14ac:dyDescent="0.25">
      <c r="AE3264" t="s">
        <v>81</v>
      </c>
      <c r="AF3264" t="s">
        <v>81</v>
      </c>
      <c r="AG3264" t="s">
        <v>81</v>
      </c>
      <c r="AH3264" t="s">
        <v>81</v>
      </c>
      <c r="AI3264" t="s">
        <v>89</v>
      </c>
      <c r="AK3264" t="s">
        <v>81</v>
      </c>
      <c r="AL3264" t="s">
        <v>91</v>
      </c>
      <c r="AN3264" s="59" t="s">
        <v>8434</v>
      </c>
      <c r="BA3264" t="s">
        <v>6522</v>
      </c>
      <c r="BB3264" t="s">
        <v>53</v>
      </c>
      <c r="BY3264" t="s">
        <v>13883</v>
      </c>
      <c r="BZ3264" t="s">
        <v>14505</v>
      </c>
    </row>
    <row r="3265" spans="31:78" x14ac:dyDescent="0.25">
      <c r="AE3265" t="s">
        <v>81</v>
      </c>
      <c r="AF3265" t="s">
        <v>81</v>
      </c>
      <c r="AG3265" t="s">
        <v>81</v>
      </c>
      <c r="AH3265" t="s">
        <v>81</v>
      </c>
      <c r="AI3265" t="s">
        <v>89</v>
      </c>
      <c r="AK3265" t="s">
        <v>81</v>
      </c>
      <c r="AL3265" t="s">
        <v>91</v>
      </c>
      <c r="AN3265" s="59" t="s">
        <v>8434</v>
      </c>
      <c r="BA3265" t="s">
        <v>6523</v>
      </c>
      <c r="BB3265" t="s">
        <v>53</v>
      </c>
      <c r="BY3265" t="s">
        <v>13884</v>
      </c>
      <c r="BZ3265" t="s">
        <v>14505</v>
      </c>
    </row>
    <row r="3266" spans="31:78" x14ac:dyDescent="0.25">
      <c r="AE3266" t="s">
        <v>81</v>
      </c>
      <c r="AF3266" t="s">
        <v>81</v>
      </c>
      <c r="AG3266" t="s">
        <v>81</v>
      </c>
      <c r="AH3266" t="s">
        <v>81</v>
      </c>
      <c r="AI3266" t="s">
        <v>89</v>
      </c>
      <c r="AK3266" t="s">
        <v>81</v>
      </c>
      <c r="AL3266" t="s">
        <v>91</v>
      </c>
      <c r="AN3266" s="59" t="s">
        <v>8434</v>
      </c>
      <c r="BA3266" t="s">
        <v>6524</v>
      </c>
      <c r="BB3266" t="s">
        <v>53</v>
      </c>
      <c r="BY3266" t="s">
        <v>13885</v>
      </c>
      <c r="BZ3266" t="s">
        <v>14505</v>
      </c>
    </row>
    <row r="3267" spans="31:78" x14ac:dyDescent="0.25">
      <c r="AE3267" t="s">
        <v>81</v>
      </c>
      <c r="AF3267" t="s">
        <v>81</v>
      </c>
      <c r="AG3267" t="s">
        <v>81</v>
      </c>
      <c r="AH3267" t="s">
        <v>81</v>
      </c>
      <c r="AI3267" t="s">
        <v>89</v>
      </c>
      <c r="AK3267" t="s">
        <v>81</v>
      </c>
      <c r="AL3267" t="s">
        <v>91</v>
      </c>
      <c r="AN3267" s="59" t="s">
        <v>8434</v>
      </c>
      <c r="BA3267" t="s">
        <v>6525</v>
      </c>
      <c r="BB3267" t="s">
        <v>53</v>
      </c>
      <c r="BY3267" t="s">
        <v>13886</v>
      </c>
      <c r="BZ3267" t="s">
        <v>14505</v>
      </c>
    </row>
    <row r="3268" spans="31:78" x14ac:dyDescent="0.25">
      <c r="AE3268" t="s">
        <v>81</v>
      </c>
      <c r="AF3268" t="s">
        <v>81</v>
      </c>
      <c r="AG3268" t="s">
        <v>81</v>
      </c>
      <c r="AH3268" t="s">
        <v>81</v>
      </c>
      <c r="AI3268" t="s">
        <v>89</v>
      </c>
      <c r="AK3268" t="s">
        <v>81</v>
      </c>
      <c r="AL3268" t="s">
        <v>91</v>
      </c>
      <c r="AN3268" s="59" t="s">
        <v>8434</v>
      </c>
      <c r="BA3268" t="s">
        <v>6526</v>
      </c>
      <c r="BB3268" t="s">
        <v>53</v>
      </c>
      <c r="BY3268" t="s">
        <v>13887</v>
      </c>
      <c r="BZ3268" t="s">
        <v>14505</v>
      </c>
    </row>
    <row r="3269" spans="31:78" x14ac:dyDescent="0.25">
      <c r="AE3269" t="s">
        <v>81</v>
      </c>
      <c r="AF3269" t="s">
        <v>81</v>
      </c>
      <c r="AG3269" t="s">
        <v>81</v>
      </c>
      <c r="AH3269" t="s">
        <v>81</v>
      </c>
      <c r="AI3269" t="s">
        <v>89</v>
      </c>
      <c r="AK3269" t="s">
        <v>81</v>
      </c>
      <c r="AL3269" t="s">
        <v>91</v>
      </c>
      <c r="AN3269" s="59" t="s">
        <v>8434</v>
      </c>
      <c r="BA3269" t="s">
        <v>6527</v>
      </c>
      <c r="BB3269" t="s">
        <v>53</v>
      </c>
      <c r="BY3269" t="s">
        <v>13888</v>
      </c>
      <c r="BZ3269" t="s">
        <v>14505</v>
      </c>
    </row>
    <row r="3270" spans="31:78" x14ac:dyDescent="0.25">
      <c r="AE3270" t="s">
        <v>81</v>
      </c>
      <c r="AF3270" t="s">
        <v>154</v>
      </c>
      <c r="AG3270" t="s">
        <v>155</v>
      </c>
      <c r="AH3270" t="s">
        <v>81</v>
      </c>
      <c r="AI3270" t="s">
        <v>89</v>
      </c>
      <c r="AK3270" t="s">
        <v>81</v>
      </c>
      <c r="AL3270" t="s">
        <v>91</v>
      </c>
      <c r="AN3270" s="59" t="s">
        <v>81</v>
      </c>
      <c r="BA3270" t="s">
        <v>6528</v>
      </c>
      <c r="BB3270" t="s">
        <v>53</v>
      </c>
      <c r="BY3270" t="s">
        <v>13889</v>
      </c>
      <c r="BZ3270" t="s">
        <v>14505</v>
      </c>
    </row>
    <row r="3271" spans="31:78" x14ac:dyDescent="0.25">
      <c r="AE3271" t="s">
        <v>2695</v>
      </c>
      <c r="AF3271" t="s">
        <v>86</v>
      </c>
      <c r="AG3271" t="s">
        <v>87</v>
      </c>
      <c r="AH3271" t="s">
        <v>2696</v>
      </c>
      <c r="AI3271" t="s">
        <v>89</v>
      </c>
      <c r="AK3271" t="s">
        <v>2697</v>
      </c>
      <c r="AL3271" t="s">
        <v>91</v>
      </c>
      <c r="AN3271" s="59" t="s">
        <v>8435</v>
      </c>
      <c r="BA3271">
        <v>315322</v>
      </c>
      <c r="BB3271" t="s">
        <v>53</v>
      </c>
      <c r="BY3271" t="s">
        <v>13890</v>
      </c>
      <c r="BZ3271" t="s">
        <v>14505</v>
      </c>
    </row>
    <row r="3272" spans="31:78" x14ac:dyDescent="0.25">
      <c r="AE3272" t="s">
        <v>81</v>
      </c>
      <c r="AF3272" t="s">
        <v>92</v>
      </c>
      <c r="AG3272" t="s">
        <v>93</v>
      </c>
      <c r="AH3272" t="s">
        <v>2698</v>
      </c>
      <c r="AI3272" t="s">
        <v>89</v>
      </c>
      <c r="AK3272" t="s">
        <v>2699</v>
      </c>
      <c r="AL3272" t="s">
        <v>91</v>
      </c>
      <c r="AN3272" s="59" t="s">
        <v>8435</v>
      </c>
      <c r="BA3272" t="s">
        <v>6529</v>
      </c>
      <c r="BB3272" t="s">
        <v>53</v>
      </c>
      <c r="BY3272" t="s">
        <v>13891</v>
      </c>
      <c r="BZ3272" t="s">
        <v>14506</v>
      </c>
    </row>
    <row r="3273" spans="31:78" x14ac:dyDescent="0.25">
      <c r="AE3273" t="s">
        <v>81</v>
      </c>
      <c r="AF3273" t="s">
        <v>96</v>
      </c>
      <c r="AG3273" t="s">
        <v>97</v>
      </c>
      <c r="AH3273" t="s">
        <v>2700</v>
      </c>
      <c r="AI3273" t="s">
        <v>89</v>
      </c>
      <c r="AK3273" t="s">
        <v>2701</v>
      </c>
      <c r="AL3273" t="s">
        <v>91</v>
      </c>
      <c r="AN3273" s="59" t="s">
        <v>8435</v>
      </c>
      <c r="BA3273" t="s">
        <v>6530</v>
      </c>
      <c r="BB3273" t="s">
        <v>53</v>
      </c>
      <c r="BY3273" t="s">
        <v>13892</v>
      </c>
      <c r="BZ3273" t="s">
        <v>14505</v>
      </c>
    </row>
    <row r="3274" spans="31:78" x14ac:dyDescent="0.25">
      <c r="AE3274" t="s">
        <v>81</v>
      </c>
      <c r="AF3274" t="s">
        <v>100</v>
      </c>
      <c r="AG3274" t="s">
        <v>101</v>
      </c>
      <c r="AH3274" t="s">
        <v>2702</v>
      </c>
      <c r="AI3274" t="s">
        <v>89</v>
      </c>
      <c r="AK3274" t="s">
        <v>2703</v>
      </c>
      <c r="AL3274" t="s">
        <v>91</v>
      </c>
      <c r="AN3274" s="59" t="s">
        <v>8435</v>
      </c>
      <c r="BA3274" t="s">
        <v>6531</v>
      </c>
      <c r="BB3274" t="s">
        <v>53</v>
      </c>
      <c r="BY3274" t="s">
        <v>13893</v>
      </c>
      <c r="BZ3274" t="s">
        <v>14505</v>
      </c>
    </row>
    <row r="3275" spans="31:78" x14ac:dyDescent="0.25">
      <c r="AE3275" t="s">
        <v>81</v>
      </c>
      <c r="AF3275" t="s">
        <v>104</v>
      </c>
      <c r="AG3275" t="s">
        <v>105</v>
      </c>
      <c r="AH3275" t="s">
        <v>2704</v>
      </c>
      <c r="AI3275" t="s">
        <v>89</v>
      </c>
      <c r="AK3275" t="s">
        <v>2705</v>
      </c>
      <c r="AL3275" t="s">
        <v>91</v>
      </c>
      <c r="AN3275" s="59" t="s">
        <v>8435</v>
      </c>
      <c r="BA3275" t="s">
        <v>6532</v>
      </c>
      <c r="BB3275" t="s">
        <v>53</v>
      </c>
      <c r="BY3275" t="s">
        <v>13894</v>
      </c>
      <c r="BZ3275" t="s">
        <v>14505</v>
      </c>
    </row>
    <row r="3276" spans="31:78" x14ac:dyDescent="0.25">
      <c r="AE3276" t="s">
        <v>81</v>
      </c>
      <c r="AF3276" t="s">
        <v>108</v>
      </c>
      <c r="AG3276" t="s">
        <v>109</v>
      </c>
      <c r="AH3276" t="s">
        <v>2706</v>
      </c>
      <c r="AI3276" t="s">
        <v>89</v>
      </c>
      <c r="AK3276" t="s">
        <v>2707</v>
      </c>
      <c r="AL3276" t="s">
        <v>91</v>
      </c>
      <c r="AN3276" s="59" t="s">
        <v>8435</v>
      </c>
      <c r="BA3276" t="s">
        <v>6533</v>
      </c>
      <c r="BB3276" t="s">
        <v>53</v>
      </c>
      <c r="BY3276" t="s">
        <v>13895</v>
      </c>
      <c r="BZ3276" t="s">
        <v>14505</v>
      </c>
    </row>
    <row r="3277" spans="31:78" x14ac:dyDescent="0.25">
      <c r="AE3277" t="s">
        <v>81</v>
      </c>
      <c r="AF3277" t="s">
        <v>2708</v>
      </c>
      <c r="AG3277" t="s">
        <v>2709</v>
      </c>
      <c r="AH3277" t="s">
        <v>2710</v>
      </c>
      <c r="AI3277" t="s">
        <v>89</v>
      </c>
      <c r="AK3277" t="s">
        <v>2711</v>
      </c>
      <c r="AL3277" t="s">
        <v>91</v>
      </c>
      <c r="AN3277" s="59" t="s">
        <v>8435</v>
      </c>
      <c r="BA3277" t="s">
        <v>6534</v>
      </c>
      <c r="BB3277" t="s">
        <v>53</v>
      </c>
      <c r="BY3277" t="s">
        <v>13896</v>
      </c>
      <c r="BZ3277" t="s">
        <v>14505</v>
      </c>
    </row>
    <row r="3278" spans="31:78" x14ac:dyDescent="0.25">
      <c r="AE3278" t="s">
        <v>81</v>
      </c>
      <c r="AF3278" t="s">
        <v>2712</v>
      </c>
      <c r="AG3278" t="s">
        <v>2713</v>
      </c>
      <c r="AH3278" t="s">
        <v>2714</v>
      </c>
      <c r="AI3278" t="s">
        <v>89</v>
      </c>
      <c r="AK3278" t="s">
        <v>2715</v>
      </c>
      <c r="AL3278" t="s">
        <v>91</v>
      </c>
      <c r="AN3278" s="59" t="s">
        <v>8435</v>
      </c>
      <c r="BA3278" t="s">
        <v>6535</v>
      </c>
      <c r="BB3278" t="s">
        <v>53</v>
      </c>
      <c r="BY3278" t="s">
        <v>13897</v>
      </c>
      <c r="BZ3278" t="s">
        <v>14505</v>
      </c>
    </row>
    <row r="3279" spans="31:78" x14ac:dyDescent="0.25">
      <c r="AE3279" t="s">
        <v>81</v>
      </c>
      <c r="AF3279" t="s">
        <v>2716</v>
      </c>
      <c r="AG3279" t="s">
        <v>2717</v>
      </c>
      <c r="AH3279" t="s">
        <v>2718</v>
      </c>
      <c r="AI3279" t="s">
        <v>89</v>
      </c>
      <c r="AK3279" t="s">
        <v>2719</v>
      </c>
      <c r="AL3279" t="s">
        <v>91</v>
      </c>
      <c r="AN3279" s="59" t="s">
        <v>8435</v>
      </c>
      <c r="BA3279" t="s">
        <v>6536</v>
      </c>
      <c r="BB3279" t="s">
        <v>53</v>
      </c>
      <c r="BY3279" t="s">
        <v>13898</v>
      </c>
      <c r="BZ3279" t="s">
        <v>14505</v>
      </c>
    </row>
    <row r="3280" spans="31:78" x14ac:dyDescent="0.25">
      <c r="AE3280" t="s">
        <v>81</v>
      </c>
      <c r="AF3280" t="s">
        <v>2720</v>
      </c>
      <c r="AG3280" t="s">
        <v>2721</v>
      </c>
      <c r="AH3280" t="s">
        <v>2722</v>
      </c>
      <c r="AI3280" t="s">
        <v>89</v>
      </c>
      <c r="AK3280" t="s">
        <v>2723</v>
      </c>
      <c r="AL3280" t="s">
        <v>91</v>
      </c>
      <c r="AN3280" s="59" t="s">
        <v>8435</v>
      </c>
      <c r="BA3280" t="s">
        <v>6537</v>
      </c>
      <c r="BB3280" t="s">
        <v>53</v>
      </c>
      <c r="BY3280" t="s">
        <v>13899</v>
      </c>
      <c r="BZ3280" t="s">
        <v>14505</v>
      </c>
    </row>
    <row r="3281" spans="31:78" x14ac:dyDescent="0.25">
      <c r="AE3281" t="s">
        <v>81</v>
      </c>
      <c r="AF3281" t="s">
        <v>2724</v>
      </c>
      <c r="AG3281" t="s">
        <v>2725</v>
      </c>
      <c r="AH3281" t="s">
        <v>2726</v>
      </c>
      <c r="AI3281" t="s">
        <v>89</v>
      </c>
      <c r="AK3281" t="s">
        <v>2727</v>
      </c>
      <c r="AL3281" t="s">
        <v>91</v>
      </c>
      <c r="AN3281" s="59" t="s">
        <v>8435</v>
      </c>
      <c r="BA3281" t="s">
        <v>6538</v>
      </c>
      <c r="BB3281" t="s">
        <v>53</v>
      </c>
      <c r="BY3281" t="s">
        <v>13900</v>
      </c>
      <c r="BZ3281" t="s">
        <v>14505</v>
      </c>
    </row>
    <row r="3282" spans="31:78" x14ac:dyDescent="0.25">
      <c r="AE3282" t="s">
        <v>81</v>
      </c>
      <c r="AF3282" t="s">
        <v>81</v>
      </c>
      <c r="AG3282" t="s">
        <v>81</v>
      </c>
      <c r="AH3282" t="s">
        <v>81</v>
      </c>
      <c r="AI3282" t="s">
        <v>89</v>
      </c>
      <c r="AK3282" t="s">
        <v>81</v>
      </c>
      <c r="AL3282" t="s">
        <v>91</v>
      </c>
      <c r="AN3282" s="59" t="s">
        <v>8435</v>
      </c>
      <c r="BA3282" t="s">
        <v>6539</v>
      </c>
      <c r="BB3282" t="s">
        <v>53</v>
      </c>
      <c r="BY3282" t="s">
        <v>13901</v>
      </c>
      <c r="BZ3282" t="s">
        <v>14505</v>
      </c>
    </row>
    <row r="3283" spans="31:78" x14ac:dyDescent="0.25">
      <c r="AE3283" t="s">
        <v>81</v>
      </c>
      <c r="AF3283" t="s">
        <v>81</v>
      </c>
      <c r="AG3283" t="s">
        <v>81</v>
      </c>
      <c r="AH3283" t="s">
        <v>81</v>
      </c>
      <c r="AI3283" t="s">
        <v>89</v>
      </c>
      <c r="AK3283" t="s">
        <v>81</v>
      </c>
      <c r="AL3283" t="s">
        <v>91</v>
      </c>
      <c r="AN3283" s="59" t="s">
        <v>8435</v>
      </c>
      <c r="BA3283" t="s">
        <v>54</v>
      </c>
      <c r="BB3283" t="s">
        <v>53</v>
      </c>
      <c r="BY3283" t="s">
        <v>13902</v>
      </c>
      <c r="BZ3283" t="s">
        <v>14505</v>
      </c>
    </row>
    <row r="3284" spans="31:78" x14ac:dyDescent="0.25">
      <c r="AE3284" t="s">
        <v>81</v>
      </c>
      <c r="AF3284" t="s">
        <v>81</v>
      </c>
      <c r="AG3284" t="s">
        <v>81</v>
      </c>
      <c r="AH3284" t="s">
        <v>81</v>
      </c>
      <c r="AI3284" t="s">
        <v>89</v>
      </c>
      <c r="AK3284" t="s">
        <v>81</v>
      </c>
      <c r="AL3284" t="s">
        <v>91</v>
      </c>
      <c r="AN3284" s="59" t="s">
        <v>8435</v>
      </c>
      <c r="BA3284" t="s">
        <v>6540</v>
      </c>
      <c r="BB3284" t="s">
        <v>53</v>
      </c>
      <c r="BY3284" t="s">
        <v>13903</v>
      </c>
      <c r="BZ3284" t="s">
        <v>14505</v>
      </c>
    </row>
    <row r="3285" spans="31:78" x14ac:dyDescent="0.25">
      <c r="AE3285" t="s">
        <v>81</v>
      </c>
      <c r="AF3285" t="s">
        <v>81</v>
      </c>
      <c r="AG3285" t="s">
        <v>81</v>
      </c>
      <c r="AH3285" t="s">
        <v>81</v>
      </c>
      <c r="AI3285" t="s">
        <v>89</v>
      </c>
      <c r="AK3285" t="s">
        <v>81</v>
      </c>
      <c r="AL3285" t="s">
        <v>91</v>
      </c>
      <c r="AN3285" s="59" t="s">
        <v>8435</v>
      </c>
      <c r="BA3285" t="s">
        <v>6541</v>
      </c>
      <c r="BB3285" t="s">
        <v>53</v>
      </c>
      <c r="BY3285" t="s">
        <v>13904</v>
      </c>
      <c r="BZ3285" t="s">
        <v>14505</v>
      </c>
    </row>
    <row r="3286" spans="31:78" x14ac:dyDescent="0.25">
      <c r="AE3286" t="s">
        <v>81</v>
      </c>
      <c r="AF3286" t="s">
        <v>81</v>
      </c>
      <c r="AG3286" t="s">
        <v>81</v>
      </c>
      <c r="AH3286" t="s">
        <v>81</v>
      </c>
      <c r="AI3286" t="s">
        <v>89</v>
      </c>
      <c r="AK3286" t="s">
        <v>81</v>
      </c>
      <c r="AL3286" t="s">
        <v>91</v>
      </c>
      <c r="AN3286" s="59" t="s">
        <v>8435</v>
      </c>
      <c r="BA3286" t="s">
        <v>6542</v>
      </c>
      <c r="BB3286" t="s">
        <v>53</v>
      </c>
      <c r="BY3286" t="s">
        <v>13905</v>
      </c>
      <c r="BZ3286" t="s">
        <v>14505</v>
      </c>
    </row>
    <row r="3287" spans="31:78" x14ac:dyDescent="0.25">
      <c r="AE3287" t="s">
        <v>81</v>
      </c>
      <c r="AF3287" t="s">
        <v>81</v>
      </c>
      <c r="AG3287" t="s">
        <v>81</v>
      </c>
      <c r="AH3287" t="s">
        <v>81</v>
      </c>
      <c r="AI3287" t="s">
        <v>89</v>
      </c>
      <c r="AK3287" t="s">
        <v>81</v>
      </c>
      <c r="AL3287" t="s">
        <v>91</v>
      </c>
      <c r="AN3287" s="59" t="s">
        <v>8435</v>
      </c>
      <c r="BA3287" t="s">
        <v>6543</v>
      </c>
      <c r="BB3287" t="s">
        <v>53</v>
      </c>
      <c r="BY3287" t="s">
        <v>13906</v>
      </c>
      <c r="BZ3287" t="s">
        <v>14505</v>
      </c>
    </row>
    <row r="3288" spans="31:78" x14ac:dyDescent="0.25">
      <c r="AE3288" t="s">
        <v>81</v>
      </c>
      <c r="AF3288" t="s">
        <v>81</v>
      </c>
      <c r="AG3288" t="s">
        <v>81</v>
      </c>
      <c r="AH3288" t="s">
        <v>81</v>
      </c>
      <c r="AI3288" t="s">
        <v>89</v>
      </c>
      <c r="AK3288" t="s">
        <v>81</v>
      </c>
      <c r="AL3288" t="s">
        <v>91</v>
      </c>
      <c r="AN3288" s="59" t="s">
        <v>8435</v>
      </c>
      <c r="BA3288" t="s">
        <v>6544</v>
      </c>
      <c r="BB3288" t="s">
        <v>53</v>
      </c>
      <c r="BY3288" t="s">
        <v>13907</v>
      </c>
      <c r="BZ3288" t="s">
        <v>14505</v>
      </c>
    </row>
    <row r="3289" spans="31:78" x14ac:dyDescent="0.25">
      <c r="AE3289" t="s">
        <v>81</v>
      </c>
      <c r="AF3289" t="s">
        <v>81</v>
      </c>
      <c r="AG3289" t="s">
        <v>81</v>
      </c>
      <c r="AH3289" t="s">
        <v>81</v>
      </c>
      <c r="AI3289" t="s">
        <v>89</v>
      </c>
      <c r="AK3289" t="s">
        <v>81</v>
      </c>
      <c r="AL3289" t="s">
        <v>91</v>
      </c>
      <c r="AN3289" s="59" t="s">
        <v>8435</v>
      </c>
      <c r="BA3289" t="s">
        <v>6545</v>
      </c>
      <c r="BB3289" t="s">
        <v>53</v>
      </c>
      <c r="BY3289" t="s">
        <v>13908</v>
      </c>
      <c r="BZ3289" t="s">
        <v>14505</v>
      </c>
    </row>
    <row r="3290" spans="31:78" x14ac:dyDescent="0.25">
      <c r="AE3290" t="s">
        <v>81</v>
      </c>
      <c r="AF3290" t="s">
        <v>81</v>
      </c>
      <c r="AG3290" t="s">
        <v>81</v>
      </c>
      <c r="AH3290" t="s">
        <v>81</v>
      </c>
      <c r="AI3290" t="s">
        <v>89</v>
      </c>
      <c r="AK3290" t="s">
        <v>81</v>
      </c>
      <c r="AL3290" t="s">
        <v>91</v>
      </c>
      <c r="AN3290" s="59" t="s">
        <v>8435</v>
      </c>
      <c r="BA3290" t="s">
        <v>6546</v>
      </c>
      <c r="BB3290" t="s">
        <v>53</v>
      </c>
      <c r="BY3290" t="s">
        <v>13909</v>
      </c>
      <c r="BZ3290" t="s">
        <v>14505</v>
      </c>
    </row>
    <row r="3291" spans="31:78" x14ac:dyDescent="0.25">
      <c r="AE3291" t="s">
        <v>81</v>
      </c>
      <c r="AF3291" t="s">
        <v>81</v>
      </c>
      <c r="AG3291" t="s">
        <v>81</v>
      </c>
      <c r="AH3291" t="s">
        <v>81</v>
      </c>
      <c r="AI3291" t="s">
        <v>89</v>
      </c>
      <c r="AK3291" t="s">
        <v>81</v>
      </c>
      <c r="AL3291" t="s">
        <v>91</v>
      </c>
      <c r="AN3291" s="59" t="s">
        <v>8435</v>
      </c>
      <c r="BA3291" t="s">
        <v>6547</v>
      </c>
      <c r="BB3291" t="s">
        <v>53</v>
      </c>
      <c r="BY3291" t="s">
        <v>13910</v>
      </c>
      <c r="BZ3291" t="s">
        <v>14505</v>
      </c>
    </row>
    <row r="3292" spans="31:78" x14ac:dyDescent="0.25">
      <c r="AE3292" t="s">
        <v>81</v>
      </c>
      <c r="AF3292" t="s">
        <v>81</v>
      </c>
      <c r="AG3292" t="s">
        <v>81</v>
      </c>
      <c r="AH3292" t="s">
        <v>81</v>
      </c>
      <c r="AI3292" t="s">
        <v>89</v>
      </c>
      <c r="AK3292" t="s">
        <v>81</v>
      </c>
      <c r="AL3292" t="s">
        <v>91</v>
      </c>
      <c r="AN3292" s="59" t="s">
        <v>8435</v>
      </c>
      <c r="BA3292" t="s">
        <v>6548</v>
      </c>
      <c r="BB3292" t="s">
        <v>53</v>
      </c>
      <c r="BY3292" t="s">
        <v>5261</v>
      </c>
      <c r="BZ3292" t="s">
        <v>14505</v>
      </c>
    </row>
    <row r="3293" spans="31:78" x14ac:dyDescent="0.25">
      <c r="AE3293" t="s">
        <v>81</v>
      </c>
      <c r="AF3293" t="s">
        <v>81</v>
      </c>
      <c r="AG3293" t="s">
        <v>81</v>
      </c>
      <c r="AH3293" t="s">
        <v>81</v>
      </c>
      <c r="AI3293" t="s">
        <v>89</v>
      </c>
      <c r="AK3293" t="s">
        <v>81</v>
      </c>
      <c r="AL3293" t="s">
        <v>91</v>
      </c>
      <c r="AN3293" s="59" t="s">
        <v>8435</v>
      </c>
      <c r="BA3293" t="s">
        <v>6549</v>
      </c>
      <c r="BB3293" t="s">
        <v>53</v>
      </c>
      <c r="BY3293" t="s">
        <v>5260</v>
      </c>
      <c r="BZ3293" t="s">
        <v>14505</v>
      </c>
    </row>
    <row r="3294" spans="31:78" x14ac:dyDescent="0.25">
      <c r="AE3294" t="s">
        <v>81</v>
      </c>
      <c r="AF3294" t="s">
        <v>154</v>
      </c>
      <c r="AG3294" t="s">
        <v>155</v>
      </c>
      <c r="AH3294" t="s">
        <v>81</v>
      </c>
      <c r="AI3294" t="s">
        <v>89</v>
      </c>
      <c r="AK3294" t="s">
        <v>81</v>
      </c>
      <c r="AL3294" t="s">
        <v>91</v>
      </c>
      <c r="AN3294" s="59" t="s">
        <v>81</v>
      </c>
      <c r="BA3294" t="s">
        <v>6550</v>
      </c>
      <c r="BB3294" t="s">
        <v>53</v>
      </c>
      <c r="BY3294" t="s">
        <v>5249</v>
      </c>
      <c r="BZ3294" t="s">
        <v>14505</v>
      </c>
    </row>
    <row r="3295" spans="31:78" x14ac:dyDescent="0.25">
      <c r="AE3295" t="s">
        <v>2728</v>
      </c>
      <c r="AF3295" t="s">
        <v>86</v>
      </c>
      <c r="AG3295" t="s">
        <v>87</v>
      </c>
      <c r="AH3295" t="s">
        <v>2729</v>
      </c>
      <c r="AI3295" t="s">
        <v>89</v>
      </c>
      <c r="AK3295" t="s">
        <v>2730</v>
      </c>
      <c r="AL3295" t="s">
        <v>91</v>
      </c>
      <c r="AN3295" s="59" t="s">
        <v>8436</v>
      </c>
      <c r="BA3295" t="s">
        <v>6551</v>
      </c>
      <c r="BB3295" t="s">
        <v>53</v>
      </c>
      <c r="BY3295" t="s">
        <v>6710</v>
      </c>
      <c r="BZ3295" t="s">
        <v>14505</v>
      </c>
    </row>
    <row r="3296" spans="31:78" x14ac:dyDescent="0.25">
      <c r="AE3296" t="s">
        <v>81</v>
      </c>
      <c r="AF3296" t="s">
        <v>92</v>
      </c>
      <c r="AG3296" t="s">
        <v>93</v>
      </c>
      <c r="AH3296" t="s">
        <v>2731</v>
      </c>
      <c r="AI3296" t="s">
        <v>89</v>
      </c>
      <c r="AK3296" t="s">
        <v>2732</v>
      </c>
      <c r="AL3296" t="s">
        <v>91</v>
      </c>
      <c r="AN3296" s="59" t="s">
        <v>8436</v>
      </c>
      <c r="BA3296" t="s">
        <v>6552</v>
      </c>
      <c r="BB3296" t="s">
        <v>53</v>
      </c>
      <c r="BY3296" t="s">
        <v>6709</v>
      </c>
      <c r="BZ3296" t="s">
        <v>14505</v>
      </c>
    </row>
    <row r="3297" spans="31:78" x14ac:dyDescent="0.25">
      <c r="AE3297" t="s">
        <v>81</v>
      </c>
      <c r="AF3297" t="s">
        <v>96</v>
      </c>
      <c r="AG3297" t="s">
        <v>97</v>
      </c>
      <c r="AH3297" t="s">
        <v>2733</v>
      </c>
      <c r="AI3297" t="s">
        <v>89</v>
      </c>
      <c r="AK3297" t="s">
        <v>2734</v>
      </c>
      <c r="AL3297" t="s">
        <v>91</v>
      </c>
      <c r="AN3297" s="59" t="s">
        <v>8436</v>
      </c>
      <c r="BA3297" t="s">
        <v>6553</v>
      </c>
      <c r="BB3297" t="s">
        <v>53</v>
      </c>
      <c r="BY3297" t="s">
        <v>13911</v>
      </c>
      <c r="BZ3297" t="s">
        <v>14505</v>
      </c>
    </row>
    <row r="3298" spans="31:78" x14ac:dyDescent="0.25">
      <c r="AE3298" t="s">
        <v>81</v>
      </c>
      <c r="AF3298" t="s">
        <v>100</v>
      </c>
      <c r="AG3298" t="s">
        <v>101</v>
      </c>
      <c r="AH3298" t="s">
        <v>2735</v>
      </c>
      <c r="AI3298" t="s">
        <v>89</v>
      </c>
      <c r="AK3298" t="s">
        <v>2736</v>
      </c>
      <c r="AL3298" t="s">
        <v>91</v>
      </c>
      <c r="AN3298" s="59" t="s">
        <v>8436</v>
      </c>
      <c r="BA3298" t="s">
        <v>6554</v>
      </c>
      <c r="BB3298" t="s">
        <v>53</v>
      </c>
      <c r="BY3298" t="s">
        <v>13912</v>
      </c>
      <c r="BZ3298" t="s">
        <v>14505</v>
      </c>
    </row>
    <row r="3299" spans="31:78" x14ac:dyDescent="0.25">
      <c r="AE3299" t="s">
        <v>81</v>
      </c>
      <c r="AF3299" t="s">
        <v>104</v>
      </c>
      <c r="AG3299" t="s">
        <v>105</v>
      </c>
      <c r="AH3299" t="s">
        <v>2737</v>
      </c>
      <c r="AI3299" t="s">
        <v>89</v>
      </c>
      <c r="AK3299" t="s">
        <v>2738</v>
      </c>
      <c r="AL3299" t="s">
        <v>91</v>
      </c>
      <c r="AN3299" s="59" t="s">
        <v>8436</v>
      </c>
      <c r="BA3299" t="s">
        <v>6555</v>
      </c>
      <c r="BB3299" t="s">
        <v>53</v>
      </c>
      <c r="BY3299" t="s">
        <v>13913</v>
      </c>
      <c r="BZ3299" t="s">
        <v>14505</v>
      </c>
    </row>
    <row r="3300" spans="31:78" x14ac:dyDescent="0.25">
      <c r="AE3300" t="s">
        <v>81</v>
      </c>
      <c r="AF3300" t="s">
        <v>108</v>
      </c>
      <c r="AG3300" t="s">
        <v>109</v>
      </c>
      <c r="AH3300" t="s">
        <v>2739</v>
      </c>
      <c r="AI3300" t="s">
        <v>89</v>
      </c>
      <c r="AK3300" t="s">
        <v>2740</v>
      </c>
      <c r="AL3300" t="s">
        <v>91</v>
      </c>
      <c r="AN3300" s="59" t="s">
        <v>8436</v>
      </c>
      <c r="BA3300" t="s">
        <v>6556</v>
      </c>
      <c r="BB3300" t="s">
        <v>53</v>
      </c>
      <c r="BY3300" t="s">
        <v>13914</v>
      </c>
      <c r="BZ3300" t="s">
        <v>14505</v>
      </c>
    </row>
    <row r="3301" spans="31:78" x14ac:dyDescent="0.25">
      <c r="AE3301" t="s">
        <v>81</v>
      </c>
      <c r="AF3301" t="s">
        <v>2741</v>
      </c>
      <c r="AG3301" t="s">
        <v>2742</v>
      </c>
      <c r="AH3301" t="s">
        <v>2743</v>
      </c>
      <c r="AI3301" t="s">
        <v>89</v>
      </c>
      <c r="AK3301" t="s">
        <v>2744</v>
      </c>
      <c r="AL3301" t="s">
        <v>91</v>
      </c>
      <c r="AN3301" s="59" t="s">
        <v>8436</v>
      </c>
      <c r="BA3301" t="s">
        <v>6557</v>
      </c>
      <c r="BB3301" t="s">
        <v>53</v>
      </c>
      <c r="BY3301" t="s">
        <v>13915</v>
      </c>
      <c r="BZ3301" t="s">
        <v>14505</v>
      </c>
    </row>
    <row r="3302" spans="31:78" x14ac:dyDescent="0.25">
      <c r="AE3302" t="s">
        <v>81</v>
      </c>
      <c r="AF3302" t="s">
        <v>2745</v>
      </c>
      <c r="AG3302" t="s">
        <v>2746</v>
      </c>
      <c r="AH3302" t="s">
        <v>2747</v>
      </c>
      <c r="AI3302" t="s">
        <v>89</v>
      </c>
      <c r="AK3302" t="s">
        <v>2748</v>
      </c>
      <c r="AL3302" t="s">
        <v>91</v>
      </c>
      <c r="AN3302" s="59" t="s">
        <v>8436</v>
      </c>
      <c r="BA3302" t="s">
        <v>6558</v>
      </c>
      <c r="BB3302" t="s">
        <v>53</v>
      </c>
      <c r="BY3302" t="s">
        <v>13916</v>
      </c>
      <c r="BZ3302" t="s">
        <v>14505</v>
      </c>
    </row>
    <row r="3303" spans="31:78" x14ac:dyDescent="0.25">
      <c r="AE3303" t="s">
        <v>81</v>
      </c>
      <c r="AF3303" t="s">
        <v>2749</v>
      </c>
      <c r="AG3303" t="s">
        <v>2750</v>
      </c>
      <c r="AH3303" t="s">
        <v>2751</v>
      </c>
      <c r="AI3303" t="s">
        <v>89</v>
      </c>
      <c r="AK3303" t="s">
        <v>2752</v>
      </c>
      <c r="AL3303" t="s">
        <v>91</v>
      </c>
      <c r="AN3303" s="59" t="s">
        <v>8436</v>
      </c>
      <c r="BA3303">
        <v>315348</v>
      </c>
      <c r="BB3303" t="s">
        <v>53</v>
      </c>
      <c r="BY3303" t="s">
        <v>13917</v>
      </c>
      <c r="BZ3303" t="s">
        <v>14505</v>
      </c>
    </row>
    <row r="3304" spans="31:78" x14ac:dyDescent="0.25">
      <c r="AE3304" t="s">
        <v>81</v>
      </c>
      <c r="AF3304" t="s">
        <v>2753</v>
      </c>
      <c r="AG3304" t="s">
        <v>2754</v>
      </c>
      <c r="AH3304" t="s">
        <v>2755</v>
      </c>
      <c r="AI3304" t="s">
        <v>89</v>
      </c>
      <c r="AK3304" t="s">
        <v>2756</v>
      </c>
      <c r="AL3304" t="s">
        <v>91</v>
      </c>
      <c r="AN3304" s="59" t="s">
        <v>8436</v>
      </c>
      <c r="BA3304">
        <v>315323</v>
      </c>
      <c r="BB3304" t="s">
        <v>53</v>
      </c>
      <c r="BY3304" t="s">
        <v>13918</v>
      </c>
      <c r="BZ3304" t="s">
        <v>14505</v>
      </c>
    </row>
    <row r="3305" spans="31:78" x14ac:dyDescent="0.25">
      <c r="AE3305" t="s">
        <v>81</v>
      </c>
      <c r="AF3305" t="s">
        <v>2757</v>
      </c>
      <c r="AG3305" t="s">
        <v>2758</v>
      </c>
      <c r="AH3305" t="s">
        <v>2759</v>
      </c>
      <c r="AI3305" t="s">
        <v>89</v>
      </c>
      <c r="AK3305" t="s">
        <v>2760</v>
      </c>
      <c r="AL3305" t="s">
        <v>91</v>
      </c>
      <c r="AN3305" s="59" t="s">
        <v>8436</v>
      </c>
      <c r="BA3305">
        <v>315320</v>
      </c>
      <c r="BB3305" t="s">
        <v>53</v>
      </c>
      <c r="BY3305" t="s">
        <v>9135</v>
      </c>
      <c r="BZ3305" t="s">
        <v>14505</v>
      </c>
    </row>
    <row r="3306" spans="31:78" x14ac:dyDescent="0.25">
      <c r="AE3306" t="s">
        <v>81</v>
      </c>
      <c r="AF3306" t="s">
        <v>2761</v>
      </c>
      <c r="AG3306" t="s">
        <v>2762</v>
      </c>
      <c r="AH3306" t="s">
        <v>2763</v>
      </c>
      <c r="AI3306" t="s">
        <v>89</v>
      </c>
      <c r="AK3306" t="s">
        <v>2764</v>
      </c>
      <c r="AL3306" t="s">
        <v>91</v>
      </c>
      <c r="AN3306" s="59" t="s">
        <v>8436</v>
      </c>
      <c r="BA3306">
        <v>313556</v>
      </c>
      <c r="BB3306" t="s">
        <v>53</v>
      </c>
      <c r="BY3306" t="s">
        <v>13919</v>
      </c>
      <c r="BZ3306" t="s">
        <v>14505</v>
      </c>
    </row>
    <row r="3307" spans="31:78" x14ac:dyDescent="0.25">
      <c r="AE3307" t="s">
        <v>81</v>
      </c>
      <c r="AF3307" t="s">
        <v>2765</v>
      </c>
      <c r="AG3307" t="s">
        <v>2766</v>
      </c>
      <c r="AH3307" t="s">
        <v>2767</v>
      </c>
      <c r="AI3307" t="s">
        <v>89</v>
      </c>
      <c r="AK3307" t="s">
        <v>2768</v>
      </c>
      <c r="AL3307" t="s">
        <v>91</v>
      </c>
      <c r="AN3307" s="59" t="s">
        <v>8436</v>
      </c>
      <c r="BA3307" t="s">
        <v>6559</v>
      </c>
      <c r="BB3307" t="s">
        <v>53</v>
      </c>
      <c r="BY3307" t="s">
        <v>9137</v>
      </c>
      <c r="BZ3307" t="s">
        <v>14505</v>
      </c>
    </row>
    <row r="3308" spans="31:78" x14ac:dyDescent="0.25">
      <c r="AE3308" t="s">
        <v>81</v>
      </c>
      <c r="AF3308" t="s">
        <v>2769</v>
      </c>
      <c r="AG3308" t="s">
        <v>2770</v>
      </c>
      <c r="AH3308" t="s">
        <v>2771</v>
      </c>
      <c r="AI3308" t="s">
        <v>89</v>
      </c>
      <c r="AK3308" t="s">
        <v>2772</v>
      </c>
      <c r="AL3308" t="s">
        <v>91</v>
      </c>
      <c r="AN3308" s="59" t="s">
        <v>8436</v>
      </c>
      <c r="BA3308" t="s">
        <v>6560</v>
      </c>
      <c r="BB3308" t="s">
        <v>53</v>
      </c>
      <c r="BY3308" t="s">
        <v>9205</v>
      </c>
      <c r="BZ3308" t="s">
        <v>14505</v>
      </c>
    </row>
    <row r="3309" spans="31:78" x14ac:dyDescent="0.25">
      <c r="AE3309" t="s">
        <v>81</v>
      </c>
      <c r="AF3309" t="s">
        <v>2773</v>
      </c>
      <c r="AG3309" t="s">
        <v>2774</v>
      </c>
      <c r="AH3309" t="s">
        <v>2775</v>
      </c>
      <c r="AI3309" t="s">
        <v>89</v>
      </c>
      <c r="AK3309" t="s">
        <v>2776</v>
      </c>
      <c r="AL3309" t="s">
        <v>91</v>
      </c>
      <c r="AN3309" s="59" t="s">
        <v>8436</v>
      </c>
      <c r="BA3309" t="s">
        <v>6561</v>
      </c>
      <c r="BB3309" t="s">
        <v>53</v>
      </c>
      <c r="BY3309" t="s">
        <v>9489</v>
      </c>
      <c r="BZ3309" t="s">
        <v>14505</v>
      </c>
    </row>
    <row r="3310" spans="31:78" x14ac:dyDescent="0.25">
      <c r="AE3310" t="s">
        <v>81</v>
      </c>
      <c r="AF3310" t="s">
        <v>2777</v>
      </c>
      <c r="AG3310" t="s">
        <v>2778</v>
      </c>
      <c r="AH3310" t="s">
        <v>2779</v>
      </c>
      <c r="AI3310" t="s">
        <v>89</v>
      </c>
      <c r="AK3310" t="s">
        <v>2780</v>
      </c>
      <c r="AL3310" t="s">
        <v>91</v>
      </c>
      <c r="AN3310" s="59" t="s">
        <v>8436</v>
      </c>
      <c r="BA3310" t="s">
        <v>6562</v>
      </c>
      <c r="BB3310" t="s">
        <v>53</v>
      </c>
      <c r="BY3310" t="s">
        <v>13920</v>
      </c>
      <c r="BZ3310" t="s">
        <v>14505</v>
      </c>
    </row>
    <row r="3311" spans="31:78" x14ac:dyDescent="0.25">
      <c r="AE3311" t="s">
        <v>81</v>
      </c>
      <c r="AF3311" t="s">
        <v>2781</v>
      </c>
      <c r="AG3311" t="s">
        <v>2782</v>
      </c>
      <c r="AH3311" t="s">
        <v>2783</v>
      </c>
      <c r="AI3311" t="s">
        <v>89</v>
      </c>
      <c r="AK3311" t="s">
        <v>2784</v>
      </c>
      <c r="AL3311" t="s">
        <v>91</v>
      </c>
      <c r="AN3311" s="59" t="s">
        <v>8436</v>
      </c>
      <c r="BA3311" t="s">
        <v>6563</v>
      </c>
      <c r="BB3311" t="s">
        <v>53</v>
      </c>
      <c r="BY3311" t="s">
        <v>13921</v>
      </c>
      <c r="BZ3311" t="s">
        <v>14505</v>
      </c>
    </row>
    <row r="3312" spans="31:78" x14ac:dyDescent="0.25">
      <c r="AE3312" t="s">
        <v>81</v>
      </c>
      <c r="AF3312" t="s">
        <v>8818</v>
      </c>
      <c r="AG3312" t="s">
        <v>8819</v>
      </c>
      <c r="AH3312" t="s">
        <v>8820</v>
      </c>
      <c r="AI3312" t="s">
        <v>89</v>
      </c>
      <c r="AK3312" t="s">
        <v>8821</v>
      </c>
      <c r="AL3312" t="s">
        <v>91</v>
      </c>
      <c r="AN3312" s="59" t="s">
        <v>8436</v>
      </c>
      <c r="BA3312" t="s">
        <v>6564</v>
      </c>
      <c r="BB3312" t="s">
        <v>53</v>
      </c>
      <c r="BY3312" t="s">
        <v>13922</v>
      </c>
      <c r="BZ3312" t="s">
        <v>14505</v>
      </c>
    </row>
    <row r="3313" spans="31:78" x14ac:dyDescent="0.25">
      <c r="AE3313" t="s">
        <v>81</v>
      </c>
      <c r="AF3313" t="s">
        <v>8822</v>
      </c>
      <c r="AG3313" t="s">
        <v>8823</v>
      </c>
      <c r="AH3313" t="s">
        <v>8824</v>
      </c>
      <c r="AI3313" t="s">
        <v>89</v>
      </c>
      <c r="AK3313" t="s">
        <v>8825</v>
      </c>
      <c r="AL3313" t="s">
        <v>91</v>
      </c>
      <c r="AN3313" s="59" t="s">
        <v>8436</v>
      </c>
      <c r="BA3313" t="s">
        <v>6565</v>
      </c>
      <c r="BB3313" t="s">
        <v>53</v>
      </c>
      <c r="BY3313" t="s">
        <v>13923</v>
      </c>
      <c r="BZ3313" t="s">
        <v>14505</v>
      </c>
    </row>
    <row r="3314" spans="31:78" x14ac:dyDescent="0.25">
      <c r="AE3314" t="s">
        <v>81</v>
      </c>
      <c r="AF3314" t="s">
        <v>9968</v>
      </c>
      <c r="AG3314" t="s">
        <v>4138</v>
      </c>
      <c r="AH3314" t="s">
        <v>12834</v>
      </c>
      <c r="AI3314" t="s">
        <v>89</v>
      </c>
      <c r="AK3314" t="s">
        <v>12835</v>
      </c>
      <c r="AL3314" t="s">
        <v>91</v>
      </c>
      <c r="AN3314" s="59" t="s">
        <v>8436</v>
      </c>
      <c r="BA3314" t="s">
        <v>6566</v>
      </c>
      <c r="BB3314" t="s">
        <v>53</v>
      </c>
      <c r="BY3314" t="s">
        <v>13924</v>
      </c>
      <c r="BZ3314" t="s">
        <v>14505</v>
      </c>
    </row>
    <row r="3315" spans="31:78" x14ac:dyDescent="0.25">
      <c r="AE3315" t="s">
        <v>81</v>
      </c>
      <c r="AF3315" t="s">
        <v>12836</v>
      </c>
      <c r="AG3315" t="s">
        <v>12837</v>
      </c>
      <c r="AH3315" t="s">
        <v>12838</v>
      </c>
      <c r="AI3315" t="s">
        <v>89</v>
      </c>
      <c r="AK3315" t="s">
        <v>12839</v>
      </c>
      <c r="AL3315" t="s">
        <v>91</v>
      </c>
      <c r="AN3315" s="59" t="s">
        <v>8436</v>
      </c>
      <c r="BA3315" t="s">
        <v>6567</v>
      </c>
      <c r="BB3315" t="s">
        <v>53</v>
      </c>
      <c r="BY3315" t="s">
        <v>13925</v>
      </c>
      <c r="BZ3315" t="s">
        <v>14505</v>
      </c>
    </row>
    <row r="3316" spans="31:78" x14ac:dyDescent="0.25">
      <c r="AE3316" t="s">
        <v>81</v>
      </c>
      <c r="AF3316" t="s">
        <v>154</v>
      </c>
      <c r="AG3316" t="s">
        <v>155</v>
      </c>
      <c r="AH3316" t="s">
        <v>81</v>
      </c>
      <c r="AI3316" t="s">
        <v>89</v>
      </c>
      <c r="AK3316" t="s">
        <v>81</v>
      </c>
      <c r="AL3316" t="s">
        <v>91</v>
      </c>
      <c r="AN3316" s="59" t="s">
        <v>81</v>
      </c>
      <c r="BA3316" t="s">
        <v>6568</v>
      </c>
      <c r="BB3316" t="s">
        <v>53</v>
      </c>
      <c r="BY3316" t="s">
        <v>13926</v>
      </c>
      <c r="BZ3316" t="s">
        <v>14505</v>
      </c>
    </row>
    <row r="3317" spans="31:78" x14ac:dyDescent="0.25">
      <c r="AE3317" t="s">
        <v>2785</v>
      </c>
      <c r="AF3317" t="s">
        <v>86</v>
      </c>
      <c r="AG3317" t="s">
        <v>87</v>
      </c>
      <c r="AH3317" t="s">
        <v>2786</v>
      </c>
      <c r="AI3317" t="s">
        <v>89</v>
      </c>
      <c r="AK3317" t="s">
        <v>2787</v>
      </c>
      <c r="AL3317" t="s">
        <v>91</v>
      </c>
      <c r="AN3317" s="59" t="s">
        <v>12840</v>
      </c>
      <c r="BA3317" t="s">
        <v>6569</v>
      </c>
      <c r="BB3317" t="s">
        <v>53</v>
      </c>
      <c r="BY3317" t="s">
        <v>13927</v>
      </c>
      <c r="BZ3317" t="s">
        <v>14505</v>
      </c>
    </row>
    <row r="3318" spans="31:78" x14ac:dyDescent="0.25">
      <c r="AE3318" t="s">
        <v>81</v>
      </c>
      <c r="AF3318" t="s">
        <v>92</v>
      </c>
      <c r="AG3318" t="s">
        <v>93</v>
      </c>
      <c r="AH3318" t="s">
        <v>81</v>
      </c>
      <c r="AI3318" t="s">
        <v>89</v>
      </c>
      <c r="AK3318" t="s">
        <v>81</v>
      </c>
      <c r="AL3318" t="s">
        <v>91</v>
      </c>
      <c r="AN3318" s="59" t="s">
        <v>12840</v>
      </c>
      <c r="BA3318" t="s">
        <v>6570</v>
      </c>
      <c r="BB3318" t="s">
        <v>53</v>
      </c>
      <c r="BY3318" t="s">
        <v>13928</v>
      </c>
      <c r="BZ3318" t="s">
        <v>14505</v>
      </c>
    </row>
    <row r="3319" spans="31:78" x14ac:dyDescent="0.25">
      <c r="AE3319" t="s">
        <v>81</v>
      </c>
      <c r="AF3319" t="s">
        <v>96</v>
      </c>
      <c r="AG3319" t="s">
        <v>97</v>
      </c>
      <c r="AH3319" t="s">
        <v>81</v>
      </c>
      <c r="AI3319" t="s">
        <v>89</v>
      </c>
      <c r="AK3319" t="s">
        <v>81</v>
      </c>
      <c r="AL3319" t="s">
        <v>91</v>
      </c>
      <c r="AN3319" s="59" t="s">
        <v>12840</v>
      </c>
      <c r="BA3319" t="s">
        <v>6571</v>
      </c>
      <c r="BB3319" t="s">
        <v>53</v>
      </c>
      <c r="BY3319" t="s">
        <v>13929</v>
      </c>
      <c r="BZ3319" t="s">
        <v>14505</v>
      </c>
    </row>
    <row r="3320" spans="31:78" x14ac:dyDescent="0.25">
      <c r="AE3320" t="s">
        <v>81</v>
      </c>
      <c r="AF3320" t="s">
        <v>100</v>
      </c>
      <c r="AG3320" t="s">
        <v>101</v>
      </c>
      <c r="AH3320" t="s">
        <v>81</v>
      </c>
      <c r="AI3320" t="s">
        <v>89</v>
      </c>
      <c r="AK3320" t="s">
        <v>81</v>
      </c>
      <c r="AL3320" t="s">
        <v>91</v>
      </c>
      <c r="AN3320" s="59" t="s">
        <v>12840</v>
      </c>
      <c r="BA3320" t="s">
        <v>6572</v>
      </c>
      <c r="BB3320" t="s">
        <v>53</v>
      </c>
      <c r="BY3320" t="s">
        <v>13930</v>
      </c>
      <c r="BZ3320" t="s">
        <v>14505</v>
      </c>
    </row>
    <row r="3321" spans="31:78" x14ac:dyDescent="0.25">
      <c r="AE3321" t="s">
        <v>81</v>
      </c>
      <c r="AF3321" t="s">
        <v>104</v>
      </c>
      <c r="AG3321" t="s">
        <v>105</v>
      </c>
      <c r="AH3321" t="s">
        <v>81</v>
      </c>
      <c r="AI3321" t="s">
        <v>89</v>
      </c>
      <c r="AK3321" t="s">
        <v>81</v>
      </c>
      <c r="AL3321" t="s">
        <v>91</v>
      </c>
      <c r="AN3321" s="59" t="s">
        <v>12840</v>
      </c>
      <c r="BA3321" t="s">
        <v>6573</v>
      </c>
      <c r="BB3321" t="s">
        <v>53</v>
      </c>
      <c r="BY3321" t="s">
        <v>13931</v>
      </c>
      <c r="BZ3321" t="s">
        <v>14505</v>
      </c>
    </row>
    <row r="3322" spans="31:78" x14ac:dyDescent="0.25">
      <c r="AE3322" t="s">
        <v>81</v>
      </c>
      <c r="AF3322" t="s">
        <v>108</v>
      </c>
      <c r="AG3322" t="s">
        <v>109</v>
      </c>
      <c r="AH3322" t="s">
        <v>81</v>
      </c>
      <c r="AI3322" t="s">
        <v>89</v>
      </c>
      <c r="AK3322" t="s">
        <v>81</v>
      </c>
      <c r="AL3322" t="s">
        <v>91</v>
      </c>
      <c r="AN3322" s="59" t="s">
        <v>12840</v>
      </c>
      <c r="BA3322" t="s">
        <v>6574</v>
      </c>
      <c r="BB3322" t="s">
        <v>53</v>
      </c>
      <c r="BY3322" t="s">
        <v>526</v>
      </c>
      <c r="BZ3322" t="s">
        <v>14506</v>
      </c>
    </row>
    <row r="3323" spans="31:78" x14ac:dyDescent="0.25">
      <c r="AE3323" t="s">
        <v>81</v>
      </c>
      <c r="AF3323" t="s">
        <v>1970</v>
      </c>
      <c r="AG3323" t="s">
        <v>1971</v>
      </c>
      <c r="AH3323" t="s">
        <v>81</v>
      </c>
      <c r="AI3323" t="s">
        <v>89</v>
      </c>
      <c r="AK3323" t="s">
        <v>81</v>
      </c>
      <c r="AL3323" t="s">
        <v>91</v>
      </c>
      <c r="AN3323" s="59" t="s">
        <v>12840</v>
      </c>
      <c r="BA3323" t="s">
        <v>6575</v>
      </c>
      <c r="BB3323" t="s">
        <v>53</v>
      </c>
      <c r="BY3323" t="s">
        <v>1313</v>
      </c>
      <c r="BZ3323" t="s">
        <v>14506</v>
      </c>
    </row>
    <row r="3324" spans="31:78" x14ac:dyDescent="0.25">
      <c r="AE3324" t="s">
        <v>81</v>
      </c>
      <c r="AF3324" t="s">
        <v>81</v>
      </c>
      <c r="AG3324" t="s">
        <v>81</v>
      </c>
      <c r="AH3324" t="s">
        <v>81</v>
      </c>
      <c r="AI3324" t="s">
        <v>89</v>
      </c>
      <c r="AK3324" t="s">
        <v>81</v>
      </c>
      <c r="AL3324" t="s">
        <v>91</v>
      </c>
      <c r="AN3324" s="59" t="s">
        <v>12840</v>
      </c>
      <c r="BA3324" t="s">
        <v>6576</v>
      </c>
      <c r="BB3324" t="s">
        <v>53</v>
      </c>
      <c r="BY3324" t="s">
        <v>6193</v>
      </c>
      <c r="BZ3324" t="s">
        <v>14505</v>
      </c>
    </row>
    <row r="3325" spans="31:78" x14ac:dyDescent="0.25">
      <c r="AE3325" t="s">
        <v>81</v>
      </c>
      <c r="AF3325" t="s">
        <v>81</v>
      </c>
      <c r="AG3325" t="s">
        <v>81</v>
      </c>
      <c r="AH3325" t="s">
        <v>81</v>
      </c>
      <c r="AI3325" t="s">
        <v>89</v>
      </c>
      <c r="AK3325" t="s">
        <v>81</v>
      </c>
      <c r="AL3325" t="s">
        <v>91</v>
      </c>
      <c r="AN3325" s="59" t="s">
        <v>12840</v>
      </c>
      <c r="BA3325" t="s">
        <v>6577</v>
      </c>
      <c r="BB3325" t="s">
        <v>53</v>
      </c>
      <c r="BY3325" t="s">
        <v>1624</v>
      </c>
      <c r="BZ3325" t="s">
        <v>14506</v>
      </c>
    </row>
    <row r="3326" spans="31:78" x14ac:dyDescent="0.25">
      <c r="AE3326" t="s">
        <v>81</v>
      </c>
      <c r="AF3326" t="s">
        <v>154</v>
      </c>
      <c r="AG3326" t="s">
        <v>155</v>
      </c>
      <c r="AH3326" t="s">
        <v>81</v>
      </c>
      <c r="AI3326" t="s">
        <v>89</v>
      </c>
      <c r="AK3326" t="s">
        <v>81</v>
      </c>
      <c r="AL3326" t="s">
        <v>91</v>
      </c>
      <c r="AN3326" s="59" t="s">
        <v>81</v>
      </c>
      <c r="BA3326" t="s">
        <v>6578</v>
      </c>
      <c r="BB3326" t="s">
        <v>53</v>
      </c>
      <c r="BY3326" t="s">
        <v>6204</v>
      </c>
      <c r="BZ3326" t="s">
        <v>14506</v>
      </c>
    </row>
    <row r="3327" spans="31:78" x14ac:dyDescent="0.25">
      <c r="AE3327" t="s">
        <v>2788</v>
      </c>
      <c r="AF3327" t="s">
        <v>86</v>
      </c>
      <c r="AG3327" t="s">
        <v>87</v>
      </c>
      <c r="AH3327" t="s">
        <v>2789</v>
      </c>
      <c r="AI3327" t="s">
        <v>89</v>
      </c>
      <c r="AK3327" t="s">
        <v>2790</v>
      </c>
      <c r="AL3327" t="s">
        <v>91</v>
      </c>
      <c r="AN3327" s="59" t="s">
        <v>8437</v>
      </c>
      <c r="BA3327" t="s">
        <v>6579</v>
      </c>
      <c r="BB3327" t="s">
        <v>53</v>
      </c>
      <c r="BY3327" t="s">
        <v>1486</v>
      </c>
      <c r="BZ3327" t="s">
        <v>14506</v>
      </c>
    </row>
    <row r="3328" spans="31:78" x14ac:dyDescent="0.25">
      <c r="AE3328" t="s">
        <v>81</v>
      </c>
      <c r="AF3328" t="s">
        <v>92</v>
      </c>
      <c r="AG3328" t="s">
        <v>93</v>
      </c>
      <c r="AH3328" t="s">
        <v>2791</v>
      </c>
      <c r="AI3328" t="s">
        <v>89</v>
      </c>
      <c r="AK3328" t="s">
        <v>2792</v>
      </c>
      <c r="AL3328" t="s">
        <v>91</v>
      </c>
      <c r="AN3328" s="59" t="s">
        <v>8437</v>
      </c>
      <c r="BA3328" t="s">
        <v>6580</v>
      </c>
      <c r="BB3328" t="s">
        <v>53</v>
      </c>
      <c r="BY3328" t="s">
        <v>4475</v>
      </c>
      <c r="BZ3328" t="s">
        <v>14506</v>
      </c>
    </row>
    <row r="3329" spans="31:78" x14ac:dyDescent="0.25">
      <c r="AE3329" t="s">
        <v>81</v>
      </c>
      <c r="AF3329" t="s">
        <v>96</v>
      </c>
      <c r="AG3329" t="s">
        <v>97</v>
      </c>
      <c r="AH3329" t="s">
        <v>2793</v>
      </c>
      <c r="AI3329" t="s">
        <v>89</v>
      </c>
      <c r="AK3329" t="s">
        <v>2794</v>
      </c>
      <c r="AL3329" t="s">
        <v>91</v>
      </c>
      <c r="AN3329" s="59" t="s">
        <v>8437</v>
      </c>
      <c r="BA3329" t="s">
        <v>6581</v>
      </c>
      <c r="BB3329" t="s">
        <v>53</v>
      </c>
      <c r="BY3329" t="s">
        <v>6219</v>
      </c>
      <c r="BZ3329" t="s">
        <v>14505</v>
      </c>
    </row>
    <row r="3330" spans="31:78" x14ac:dyDescent="0.25">
      <c r="AE3330" t="s">
        <v>81</v>
      </c>
      <c r="AF3330" t="s">
        <v>100</v>
      </c>
      <c r="AG3330" t="s">
        <v>101</v>
      </c>
      <c r="AH3330" t="s">
        <v>2795</v>
      </c>
      <c r="AI3330" t="s">
        <v>89</v>
      </c>
      <c r="AK3330" t="s">
        <v>2796</v>
      </c>
      <c r="AL3330" t="s">
        <v>91</v>
      </c>
      <c r="AN3330" s="59" t="s">
        <v>8437</v>
      </c>
      <c r="BA3330">
        <v>335412</v>
      </c>
      <c r="BB3330" t="s">
        <v>53</v>
      </c>
      <c r="BY3330" t="s">
        <v>530</v>
      </c>
      <c r="BZ3330" t="s">
        <v>14506</v>
      </c>
    </row>
    <row r="3331" spans="31:78" x14ac:dyDescent="0.25">
      <c r="AE3331" t="s">
        <v>81</v>
      </c>
      <c r="AF3331" t="s">
        <v>104</v>
      </c>
      <c r="AG3331" t="s">
        <v>105</v>
      </c>
      <c r="AH3331" t="s">
        <v>2797</v>
      </c>
      <c r="AI3331" t="s">
        <v>89</v>
      </c>
      <c r="AK3331" t="s">
        <v>2798</v>
      </c>
      <c r="AL3331" t="s">
        <v>91</v>
      </c>
      <c r="AN3331" s="59" t="s">
        <v>8437</v>
      </c>
      <c r="BA3331">
        <v>335411</v>
      </c>
      <c r="BB3331" t="s">
        <v>53</v>
      </c>
      <c r="BY3331" t="s">
        <v>867</v>
      </c>
      <c r="BZ3331" t="s">
        <v>14506</v>
      </c>
    </row>
    <row r="3332" spans="31:78" x14ac:dyDescent="0.25">
      <c r="AE3332" t="s">
        <v>81</v>
      </c>
      <c r="AF3332" t="s">
        <v>108</v>
      </c>
      <c r="AG3332" t="s">
        <v>109</v>
      </c>
      <c r="AH3332" t="s">
        <v>2799</v>
      </c>
      <c r="AI3332" t="s">
        <v>89</v>
      </c>
      <c r="AK3332" t="s">
        <v>2800</v>
      </c>
      <c r="AL3332" t="s">
        <v>91</v>
      </c>
      <c r="AN3332" s="59" t="s">
        <v>8437</v>
      </c>
      <c r="BA3332">
        <v>335410</v>
      </c>
      <c r="BB3332" t="s">
        <v>53</v>
      </c>
      <c r="BY3332" t="s">
        <v>4474</v>
      </c>
      <c r="BZ3332" t="s">
        <v>14505</v>
      </c>
    </row>
    <row r="3333" spans="31:78" x14ac:dyDescent="0.25">
      <c r="AE3333" t="s">
        <v>81</v>
      </c>
      <c r="AF3333" t="s">
        <v>2801</v>
      </c>
      <c r="AG3333" t="s">
        <v>2802</v>
      </c>
      <c r="AH3333" t="s">
        <v>2803</v>
      </c>
      <c r="AI3333" t="s">
        <v>89</v>
      </c>
      <c r="AK3333" t="s">
        <v>2804</v>
      </c>
      <c r="AL3333" t="s">
        <v>91</v>
      </c>
      <c r="AN3333" s="59" t="s">
        <v>8437</v>
      </c>
      <c r="BA3333">
        <v>335409</v>
      </c>
      <c r="BB3333" t="s">
        <v>53</v>
      </c>
      <c r="BY3333" t="s">
        <v>6421</v>
      </c>
      <c r="BZ3333" t="s">
        <v>14505</v>
      </c>
    </row>
    <row r="3334" spans="31:78" x14ac:dyDescent="0.25">
      <c r="AE3334" t="s">
        <v>81</v>
      </c>
      <c r="AF3334" t="s">
        <v>2805</v>
      </c>
      <c r="AG3334" t="s">
        <v>2806</v>
      </c>
      <c r="AH3334" t="s">
        <v>2807</v>
      </c>
      <c r="AI3334" t="s">
        <v>89</v>
      </c>
      <c r="AK3334" t="s">
        <v>2808</v>
      </c>
      <c r="AL3334" t="s">
        <v>91</v>
      </c>
      <c r="AN3334" s="59" t="s">
        <v>8437</v>
      </c>
      <c r="BA3334">
        <v>335303</v>
      </c>
      <c r="BB3334" t="s">
        <v>53</v>
      </c>
      <c r="BY3334" t="s">
        <v>4473</v>
      </c>
      <c r="BZ3334" t="s">
        <v>14505</v>
      </c>
    </row>
    <row r="3335" spans="31:78" x14ac:dyDescent="0.25">
      <c r="AE3335" t="s">
        <v>81</v>
      </c>
      <c r="AF3335" t="s">
        <v>2809</v>
      </c>
      <c r="AG3335" t="s">
        <v>2810</v>
      </c>
      <c r="AH3335" t="s">
        <v>2811</v>
      </c>
      <c r="AI3335" t="s">
        <v>89</v>
      </c>
      <c r="AK3335" t="s">
        <v>2812</v>
      </c>
      <c r="AL3335" t="s">
        <v>91</v>
      </c>
      <c r="AN3335" s="59" t="s">
        <v>8437</v>
      </c>
      <c r="BA3335">
        <v>335302</v>
      </c>
      <c r="BB3335" t="s">
        <v>53</v>
      </c>
      <c r="BY3335" t="s">
        <v>4472</v>
      </c>
      <c r="BZ3335" t="s">
        <v>14505</v>
      </c>
    </row>
    <row r="3336" spans="31:78" x14ac:dyDescent="0.25">
      <c r="AE3336" t="s">
        <v>81</v>
      </c>
      <c r="AF3336" t="s">
        <v>2813</v>
      </c>
      <c r="AG3336" t="s">
        <v>2814</v>
      </c>
      <c r="AH3336" t="s">
        <v>2815</v>
      </c>
      <c r="AI3336" t="s">
        <v>89</v>
      </c>
      <c r="AK3336" t="s">
        <v>2816</v>
      </c>
      <c r="AL3336" t="s">
        <v>91</v>
      </c>
      <c r="AN3336" s="59" t="s">
        <v>8437</v>
      </c>
      <c r="BA3336">
        <v>335301</v>
      </c>
      <c r="BB3336" t="s">
        <v>53</v>
      </c>
      <c r="BY3336" t="s">
        <v>1636</v>
      </c>
      <c r="BZ3336" t="s">
        <v>14505</v>
      </c>
    </row>
    <row r="3337" spans="31:78" x14ac:dyDescent="0.25">
      <c r="AE3337" t="s">
        <v>81</v>
      </c>
      <c r="AF3337" t="s">
        <v>2817</v>
      </c>
      <c r="AG3337" t="s">
        <v>2818</v>
      </c>
      <c r="AH3337" t="s">
        <v>2819</v>
      </c>
      <c r="AI3337" t="s">
        <v>89</v>
      </c>
      <c r="AK3337" t="s">
        <v>2820</v>
      </c>
      <c r="AL3337" t="s">
        <v>91</v>
      </c>
      <c r="AN3337" s="59" t="s">
        <v>8437</v>
      </c>
      <c r="BA3337">
        <v>25417</v>
      </c>
      <c r="BB3337" t="s">
        <v>53</v>
      </c>
      <c r="BY3337" t="s">
        <v>522</v>
      </c>
      <c r="BZ3337" t="s">
        <v>14505</v>
      </c>
    </row>
    <row r="3338" spans="31:78" x14ac:dyDescent="0.25">
      <c r="AE3338" t="s">
        <v>81</v>
      </c>
      <c r="AF3338" t="s">
        <v>7166</v>
      </c>
      <c r="AG3338" t="s">
        <v>4513</v>
      </c>
      <c r="AH3338" t="s">
        <v>8438</v>
      </c>
      <c r="AI3338" t="s">
        <v>89</v>
      </c>
      <c r="AK3338" t="s">
        <v>8439</v>
      </c>
      <c r="AL3338" t="s">
        <v>91</v>
      </c>
      <c r="AN3338" s="59" t="s">
        <v>8437</v>
      </c>
      <c r="BA3338">
        <v>25335</v>
      </c>
      <c r="BB3338" t="s">
        <v>53</v>
      </c>
      <c r="BY3338" t="s">
        <v>518</v>
      </c>
      <c r="BZ3338" t="s">
        <v>14506</v>
      </c>
    </row>
    <row r="3339" spans="31:78" x14ac:dyDescent="0.25">
      <c r="AE3339" t="s">
        <v>81</v>
      </c>
      <c r="AF3339" t="s">
        <v>8440</v>
      </c>
      <c r="AG3339" t="s">
        <v>4537</v>
      </c>
      <c r="AH3339" t="s">
        <v>8441</v>
      </c>
      <c r="AI3339" t="s">
        <v>89</v>
      </c>
      <c r="AK3339" t="s">
        <v>8442</v>
      </c>
      <c r="AL3339" t="s">
        <v>91</v>
      </c>
      <c r="AN3339" s="59" t="s">
        <v>8437</v>
      </c>
      <c r="BA3339">
        <v>25260</v>
      </c>
      <c r="BB3339" t="s">
        <v>53</v>
      </c>
      <c r="BY3339" t="s">
        <v>6203</v>
      </c>
      <c r="BZ3339" t="s">
        <v>14506</v>
      </c>
    </row>
    <row r="3340" spans="31:78" x14ac:dyDescent="0.25">
      <c r="AE3340" t="s">
        <v>81</v>
      </c>
      <c r="AF3340" t="s">
        <v>8443</v>
      </c>
      <c r="AG3340" t="s">
        <v>4535</v>
      </c>
      <c r="AH3340" t="s">
        <v>8444</v>
      </c>
      <c r="AI3340" t="s">
        <v>89</v>
      </c>
      <c r="AK3340" t="s">
        <v>8445</v>
      </c>
      <c r="AL3340" t="s">
        <v>91</v>
      </c>
      <c r="AN3340" s="59" t="s">
        <v>8437</v>
      </c>
      <c r="BA3340" t="s">
        <v>6582</v>
      </c>
      <c r="BB3340" t="s">
        <v>53</v>
      </c>
      <c r="BY3340" t="s">
        <v>4471</v>
      </c>
      <c r="BZ3340" t="s">
        <v>14505</v>
      </c>
    </row>
    <row r="3341" spans="31:78" x14ac:dyDescent="0.25">
      <c r="AE3341" t="s">
        <v>81</v>
      </c>
      <c r="AF3341" t="s">
        <v>8446</v>
      </c>
      <c r="AG3341" t="s">
        <v>4530</v>
      </c>
      <c r="AH3341" t="s">
        <v>8447</v>
      </c>
      <c r="AI3341" t="s">
        <v>89</v>
      </c>
      <c r="AK3341" t="s">
        <v>8448</v>
      </c>
      <c r="AL3341" t="s">
        <v>91</v>
      </c>
      <c r="AN3341" s="59" t="s">
        <v>8437</v>
      </c>
      <c r="BA3341" t="s">
        <v>6583</v>
      </c>
      <c r="BB3341" t="s">
        <v>53</v>
      </c>
      <c r="BY3341" t="s">
        <v>6192</v>
      </c>
      <c r="BZ3341" t="s">
        <v>14505</v>
      </c>
    </row>
    <row r="3342" spans="31:78" x14ac:dyDescent="0.25">
      <c r="AE3342" t="s">
        <v>81</v>
      </c>
      <c r="AF3342" t="s">
        <v>81</v>
      </c>
      <c r="AG3342" t="s">
        <v>81</v>
      </c>
      <c r="AH3342" t="s">
        <v>81</v>
      </c>
      <c r="AI3342" t="s">
        <v>89</v>
      </c>
      <c r="AK3342" t="s">
        <v>81</v>
      </c>
      <c r="AL3342" t="s">
        <v>91</v>
      </c>
      <c r="AN3342" s="59" t="s">
        <v>8437</v>
      </c>
      <c r="BA3342" t="s">
        <v>6584</v>
      </c>
      <c r="BB3342" t="s">
        <v>53</v>
      </c>
      <c r="BY3342" t="s">
        <v>6191</v>
      </c>
      <c r="BZ3342" t="s">
        <v>14505</v>
      </c>
    </row>
    <row r="3343" spans="31:78" x14ac:dyDescent="0.25">
      <c r="AE3343" t="s">
        <v>81</v>
      </c>
      <c r="AF3343" t="s">
        <v>81</v>
      </c>
      <c r="AG3343" t="s">
        <v>81</v>
      </c>
      <c r="AH3343" t="s">
        <v>81</v>
      </c>
      <c r="AI3343" t="s">
        <v>89</v>
      </c>
      <c r="AK3343" t="s">
        <v>81</v>
      </c>
      <c r="AL3343" t="s">
        <v>91</v>
      </c>
      <c r="AN3343" s="59" t="s">
        <v>8437</v>
      </c>
      <c r="BA3343" t="s">
        <v>6585</v>
      </c>
      <c r="BB3343" t="s">
        <v>53</v>
      </c>
      <c r="BY3343" t="s">
        <v>4410</v>
      </c>
      <c r="BZ3343" t="s">
        <v>14505</v>
      </c>
    </row>
    <row r="3344" spans="31:78" x14ac:dyDescent="0.25">
      <c r="AE3344" t="s">
        <v>81</v>
      </c>
      <c r="AF3344" t="s">
        <v>81</v>
      </c>
      <c r="AG3344" t="s">
        <v>81</v>
      </c>
      <c r="AH3344" t="s">
        <v>81</v>
      </c>
      <c r="AI3344" t="s">
        <v>89</v>
      </c>
      <c r="AK3344" t="s">
        <v>81</v>
      </c>
      <c r="AL3344" t="s">
        <v>91</v>
      </c>
      <c r="AN3344" s="59" t="s">
        <v>8437</v>
      </c>
      <c r="BA3344" t="s">
        <v>6586</v>
      </c>
      <c r="BB3344" t="s">
        <v>53</v>
      </c>
      <c r="BY3344" t="s">
        <v>4045</v>
      </c>
      <c r="BZ3344" t="s">
        <v>14505</v>
      </c>
    </row>
    <row r="3345" spans="31:78" x14ac:dyDescent="0.25">
      <c r="AE3345" t="s">
        <v>81</v>
      </c>
      <c r="AF3345" t="s">
        <v>81</v>
      </c>
      <c r="AG3345" t="s">
        <v>81</v>
      </c>
      <c r="AH3345" t="s">
        <v>81</v>
      </c>
      <c r="AI3345" t="s">
        <v>89</v>
      </c>
      <c r="AK3345" t="s">
        <v>81</v>
      </c>
      <c r="AL3345" t="s">
        <v>91</v>
      </c>
      <c r="AN3345" s="59" t="s">
        <v>8437</v>
      </c>
      <c r="BA3345" t="s">
        <v>6587</v>
      </c>
      <c r="BB3345" t="s">
        <v>53</v>
      </c>
      <c r="BY3345" t="s">
        <v>4059</v>
      </c>
      <c r="BZ3345" t="s">
        <v>14505</v>
      </c>
    </row>
    <row r="3346" spans="31:78" x14ac:dyDescent="0.25">
      <c r="AE3346" t="s">
        <v>81</v>
      </c>
      <c r="AF3346" t="s">
        <v>81</v>
      </c>
      <c r="AG3346" t="s">
        <v>81</v>
      </c>
      <c r="AH3346" t="s">
        <v>81</v>
      </c>
      <c r="AI3346" t="s">
        <v>89</v>
      </c>
      <c r="AK3346" t="s">
        <v>81</v>
      </c>
      <c r="AL3346" t="s">
        <v>91</v>
      </c>
      <c r="AN3346" s="59" t="s">
        <v>8437</v>
      </c>
      <c r="BA3346" t="s">
        <v>6588</v>
      </c>
      <c r="BB3346" t="s">
        <v>53</v>
      </c>
      <c r="BY3346" t="s">
        <v>4072</v>
      </c>
      <c r="BZ3346" t="s">
        <v>14505</v>
      </c>
    </row>
    <row r="3347" spans="31:78" x14ac:dyDescent="0.25">
      <c r="AE3347" t="s">
        <v>81</v>
      </c>
      <c r="AF3347" t="s">
        <v>81</v>
      </c>
      <c r="AG3347" t="s">
        <v>81</v>
      </c>
      <c r="AH3347" t="s">
        <v>81</v>
      </c>
      <c r="AI3347" t="s">
        <v>89</v>
      </c>
      <c r="AK3347" t="s">
        <v>81</v>
      </c>
      <c r="AL3347" t="s">
        <v>91</v>
      </c>
      <c r="AN3347" s="59" t="s">
        <v>8437</v>
      </c>
      <c r="BA3347" t="s">
        <v>6589</v>
      </c>
      <c r="BB3347" t="s">
        <v>53</v>
      </c>
      <c r="BY3347" t="s">
        <v>6171</v>
      </c>
      <c r="BZ3347" t="s">
        <v>14505</v>
      </c>
    </row>
    <row r="3348" spans="31:78" x14ac:dyDescent="0.25">
      <c r="AE3348" t="s">
        <v>81</v>
      </c>
      <c r="AF3348" t="s">
        <v>81</v>
      </c>
      <c r="AG3348" t="s">
        <v>81</v>
      </c>
      <c r="AH3348" t="s">
        <v>81</v>
      </c>
      <c r="AI3348" t="s">
        <v>89</v>
      </c>
      <c r="AK3348" t="s">
        <v>81</v>
      </c>
      <c r="AL3348" t="s">
        <v>91</v>
      </c>
      <c r="AN3348" s="59" t="s">
        <v>8437</v>
      </c>
      <c r="BA3348" t="s">
        <v>6590</v>
      </c>
      <c r="BB3348" t="s">
        <v>53</v>
      </c>
      <c r="BY3348" t="s">
        <v>6202</v>
      </c>
      <c r="BZ3348" t="s">
        <v>14505</v>
      </c>
    </row>
    <row r="3349" spans="31:78" x14ac:dyDescent="0.25">
      <c r="AE3349" t="s">
        <v>81</v>
      </c>
      <c r="AF3349" t="s">
        <v>154</v>
      </c>
      <c r="AG3349" t="s">
        <v>155</v>
      </c>
      <c r="AH3349" t="s">
        <v>81</v>
      </c>
      <c r="AI3349" t="s">
        <v>89</v>
      </c>
      <c r="AK3349" t="s">
        <v>81</v>
      </c>
      <c r="AL3349" t="s">
        <v>91</v>
      </c>
      <c r="AN3349" s="59" t="s">
        <v>81</v>
      </c>
      <c r="BA3349" t="s">
        <v>6591</v>
      </c>
      <c r="BB3349" t="s">
        <v>53</v>
      </c>
      <c r="BY3349" t="s">
        <v>6218</v>
      </c>
      <c r="BZ3349" t="s">
        <v>14505</v>
      </c>
    </row>
    <row r="3350" spans="31:78" x14ac:dyDescent="0.25">
      <c r="AE3350" t="s">
        <v>2821</v>
      </c>
      <c r="AF3350" t="s">
        <v>86</v>
      </c>
      <c r="AG3350" t="s">
        <v>87</v>
      </c>
      <c r="AH3350" t="s">
        <v>2822</v>
      </c>
      <c r="AI3350" t="s">
        <v>89</v>
      </c>
      <c r="AK3350" t="s">
        <v>2823</v>
      </c>
      <c r="AL3350" t="s">
        <v>91</v>
      </c>
      <c r="AN3350" s="59" t="s">
        <v>8449</v>
      </c>
      <c r="BA3350" t="s">
        <v>6592</v>
      </c>
      <c r="BB3350" t="s">
        <v>6593</v>
      </c>
      <c r="BY3350" t="s">
        <v>6217</v>
      </c>
      <c r="BZ3350" t="s">
        <v>14505</v>
      </c>
    </row>
    <row r="3351" spans="31:78" x14ac:dyDescent="0.25">
      <c r="AE3351" t="s">
        <v>81</v>
      </c>
      <c r="AF3351" t="s">
        <v>92</v>
      </c>
      <c r="AG3351" t="s">
        <v>93</v>
      </c>
      <c r="AH3351" t="s">
        <v>2824</v>
      </c>
      <c r="AI3351" t="s">
        <v>89</v>
      </c>
      <c r="AK3351" t="s">
        <v>2825</v>
      </c>
      <c r="AL3351" t="s">
        <v>91</v>
      </c>
      <c r="AN3351" s="59" t="s">
        <v>8449</v>
      </c>
      <c r="BA3351" t="s">
        <v>6594</v>
      </c>
      <c r="BB3351" t="s">
        <v>6593</v>
      </c>
      <c r="BY3351" t="s">
        <v>6216</v>
      </c>
      <c r="BZ3351" t="s">
        <v>14506</v>
      </c>
    </row>
    <row r="3352" spans="31:78" x14ac:dyDescent="0.25">
      <c r="AE3352" t="s">
        <v>81</v>
      </c>
      <c r="AF3352" t="s">
        <v>96</v>
      </c>
      <c r="AG3352" t="s">
        <v>97</v>
      </c>
      <c r="AH3352" t="s">
        <v>2826</v>
      </c>
      <c r="AI3352" t="s">
        <v>89</v>
      </c>
      <c r="AK3352" t="s">
        <v>2827</v>
      </c>
      <c r="AL3352" t="s">
        <v>91</v>
      </c>
      <c r="AN3352" s="59" t="s">
        <v>8449</v>
      </c>
      <c r="BA3352" t="s">
        <v>6595</v>
      </c>
      <c r="BB3352" t="s">
        <v>6593</v>
      </c>
      <c r="BY3352" t="s">
        <v>6215</v>
      </c>
      <c r="BZ3352" t="s">
        <v>14505</v>
      </c>
    </row>
    <row r="3353" spans="31:78" x14ac:dyDescent="0.25">
      <c r="AE3353" t="s">
        <v>81</v>
      </c>
      <c r="AF3353" t="s">
        <v>100</v>
      </c>
      <c r="AG3353" t="s">
        <v>101</v>
      </c>
      <c r="AH3353" t="s">
        <v>2828</v>
      </c>
      <c r="AI3353" t="s">
        <v>89</v>
      </c>
      <c r="AK3353" t="s">
        <v>2829</v>
      </c>
      <c r="AL3353" t="s">
        <v>91</v>
      </c>
      <c r="AN3353" s="59" t="s">
        <v>8449</v>
      </c>
      <c r="BA3353" t="s">
        <v>6596</v>
      </c>
      <c r="BB3353" t="s">
        <v>6593</v>
      </c>
      <c r="BY3353" t="s">
        <v>4027</v>
      </c>
      <c r="BZ3353" t="s">
        <v>14506</v>
      </c>
    </row>
    <row r="3354" spans="31:78" x14ac:dyDescent="0.25">
      <c r="AE3354" t="s">
        <v>81</v>
      </c>
      <c r="AF3354" t="s">
        <v>104</v>
      </c>
      <c r="AG3354" t="s">
        <v>105</v>
      </c>
      <c r="AH3354" t="s">
        <v>2830</v>
      </c>
      <c r="AI3354" t="s">
        <v>89</v>
      </c>
      <c r="AK3354" t="s">
        <v>2831</v>
      </c>
      <c r="AL3354" t="s">
        <v>91</v>
      </c>
      <c r="AN3354" s="59" t="s">
        <v>8449</v>
      </c>
      <c r="BA3354" t="s">
        <v>6597</v>
      </c>
      <c r="BB3354" t="s">
        <v>6593</v>
      </c>
      <c r="BY3354" t="s">
        <v>6190</v>
      </c>
      <c r="BZ3354" t="s">
        <v>14505</v>
      </c>
    </row>
    <row r="3355" spans="31:78" x14ac:dyDescent="0.25">
      <c r="AE3355" t="s">
        <v>81</v>
      </c>
      <c r="AF3355" t="s">
        <v>108</v>
      </c>
      <c r="AG3355" t="s">
        <v>109</v>
      </c>
      <c r="AH3355" t="s">
        <v>2832</v>
      </c>
      <c r="AI3355" t="s">
        <v>89</v>
      </c>
      <c r="AK3355" t="s">
        <v>2833</v>
      </c>
      <c r="AL3355" t="s">
        <v>91</v>
      </c>
      <c r="AN3355" s="59" t="s">
        <v>8449</v>
      </c>
      <c r="BA3355" t="s">
        <v>6598</v>
      </c>
      <c r="BB3355" t="s">
        <v>6593</v>
      </c>
      <c r="BY3355" t="s">
        <v>4084</v>
      </c>
      <c r="BZ3355" t="s">
        <v>14505</v>
      </c>
    </row>
    <row r="3356" spans="31:78" x14ac:dyDescent="0.25">
      <c r="AE3356" t="s">
        <v>81</v>
      </c>
      <c r="AF3356" t="s">
        <v>2834</v>
      </c>
      <c r="AG3356" t="s">
        <v>2835</v>
      </c>
      <c r="AH3356" t="s">
        <v>2836</v>
      </c>
      <c r="AI3356" t="s">
        <v>89</v>
      </c>
      <c r="AK3356" t="s">
        <v>2837</v>
      </c>
      <c r="AL3356" t="s">
        <v>91</v>
      </c>
      <c r="AN3356" s="59" t="s">
        <v>8449</v>
      </c>
      <c r="BA3356">
        <v>525365</v>
      </c>
      <c r="BB3356" t="s">
        <v>6593</v>
      </c>
      <c r="BY3356" t="s">
        <v>6189</v>
      </c>
      <c r="BZ3356" t="s">
        <v>14505</v>
      </c>
    </row>
    <row r="3357" spans="31:78" x14ac:dyDescent="0.25">
      <c r="AE3357" t="s">
        <v>81</v>
      </c>
      <c r="AF3357" t="s">
        <v>2838</v>
      </c>
      <c r="AG3357" t="s">
        <v>2839</v>
      </c>
      <c r="AH3357" t="s">
        <v>2840</v>
      </c>
      <c r="AI3357" t="s">
        <v>89</v>
      </c>
      <c r="AK3357" t="s">
        <v>2841</v>
      </c>
      <c r="AL3357" t="s">
        <v>91</v>
      </c>
      <c r="AN3357" s="59" t="s">
        <v>8449</v>
      </c>
      <c r="BA3357">
        <v>475350</v>
      </c>
      <c r="BB3357" t="s">
        <v>6593</v>
      </c>
      <c r="BY3357" t="s">
        <v>4026</v>
      </c>
      <c r="BZ3357" t="s">
        <v>14505</v>
      </c>
    </row>
    <row r="3358" spans="31:78" x14ac:dyDescent="0.25">
      <c r="AE3358" t="s">
        <v>81</v>
      </c>
      <c r="AF3358" t="s">
        <v>2842</v>
      </c>
      <c r="AG3358" t="s">
        <v>2843</v>
      </c>
      <c r="AH3358" t="s">
        <v>2844</v>
      </c>
      <c r="AI3358" t="s">
        <v>89</v>
      </c>
      <c r="AK3358" t="s">
        <v>2845</v>
      </c>
      <c r="AL3358" t="s">
        <v>91</v>
      </c>
      <c r="AN3358" s="59" t="s">
        <v>8449</v>
      </c>
      <c r="BA3358" t="s">
        <v>6599</v>
      </c>
      <c r="BB3358" t="s">
        <v>6593</v>
      </c>
      <c r="BY3358" t="s">
        <v>6442</v>
      </c>
      <c r="BZ3358" t="s">
        <v>14505</v>
      </c>
    </row>
    <row r="3359" spans="31:78" x14ac:dyDescent="0.25">
      <c r="AE3359" t="s">
        <v>81</v>
      </c>
      <c r="AF3359" t="s">
        <v>2846</v>
      </c>
      <c r="AG3359" t="s">
        <v>2847</v>
      </c>
      <c r="AH3359" t="s">
        <v>2848</v>
      </c>
      <c r="AI3359" t="s">
        <v>89</v>
      </c>
      <c r="AK3359" t="s">
        <v>2849</v>
      </c>
      <c r="AL3359" t="s">
        <v>91</v>
      </c>
      <c r="AN3359" s="59" t="s">
        <v>8449</v>
      </c>
      <c r="BA3359" t="s">
        <v>6600</v>
      </c>
      <c r="BB3359" t="s">
        <v>6593</v>
      </c>
      <c r="BY3359" t="s">
        <v>6188</v>
      </c>
      <c r="BZ3359" t="s">
        <v>14505</v>
      </c>
    </row>
    <row r="3360" spans="31:78" x14ac:dyDescent="0.25">
      <c r="AE3360" t="s">
        <v>81</v>
      </c>
      <c r="AF3360" t="s">
        <v>2850</v>
      </c>
      <c r="AG3360" t="s">
        <v>2851</v>
      </c>
      <c r="AH3360" t="s">
        <v>2852</v>
      </c>
      <c r="AI3360" t="s">
        <v>89</v>
      </c>
      <c r="AK3360" t="s">
        <v>2853</v>
      </c>
      <c r="AL3360" t="s">
        <v>91</v>
      </c>
      <c r="AN3360" s="59" t="s">
        <v>8449</v>
      </c>
      <c r="BA3360" t="s">
        <v>6601</v>
      </c>
      <c r="BB3360" t="s">
        <v>6593</v>
      </c>
      <c r="BY3360" t="s">
        <v>4030</v>
      </c>
      <c r="BZ3360" t="s">
        <v>14505</v>
      </c>
    </row>
    <row r="3361" spans="31:78" x14ac:dyDescent="0.25">
      <c r="AE3361" t="s">
        <v>81</v>
      </c>
      <c r="AF3361" t="s">
        <v>2945</v>
      </c>
      <c r="AG3361" t="s">
        <v>2946</v>
      </c>
      <c r="AH3361" t="s">
        <v>8450</v>
      </c>
      <c r="AI3361" t="s">
        <v>89</v>
      </c>
      <c r="AK3361" t="s">
        <v>8451</v>
      </c>
      <c r="AL3361" t="s">
        <v>91</v>
      </c>
      <c r="AN3361" s="59" t="s">
        <v>8449</v>
      </c>
      <c r="BA3361" t="s">
        <v>6602</v>
      </c>
      <c r="BB3361" t="s">
        <v>6593</v>
      </c>
      <c r="BY3361" t="s">
        <v>4033</v>
      </c>
      <c r="BZ3361" t="s">
        <v>14505</v>
      </c>
    </row>
    <row r="3362" spans="31:78" x14ac:dyDescent="0.25">
      <c r="AE3362" t="s">
        <v>81</v>
      </c>
      <c r="AF3362" t="s">
        <v>2953</v>
      </c>
      <c r="AG3362" t="s">
        <v>2954</v>
      </c>
      <c r="AH3362" t="s">
        <v>8452</v>
      </c>
      <c r="AI3362" t="s">
        <v>89</v>
      </c>
      <c r="AK3362" t="s">
        <v>8453</v>
      </c>
      <c r="AL3362" t="s">
        <v>91</v>
      </c>
      <c r="AN3362" s="59" t="s">
        <v>8449</v>
      </c>
      <c r="BA3362" t="s">
        <v>6603</v>
      </c>
      <c r="BB3362" t="s">
        <v>6593</v>
      </c>
      <c r="BY3362" t="s">
        <v>4032</v>
      </c>
      <c r="BZ3362" t="s">
        <v>14505</v>
      </c>
    </row>
    <row r="3363" spans="31:78" x14ac:dyDescent="0.25">
      <c r="AE3363" t="s">
        <v>81</v>
      </c>
      <c r="AF3363" t="s">
        <v>8454</v>
      </c>
      <c r="AG3363" t="s">
        <v>4811</v>
      </c>
      <c r="AH3363" t="s">
        <v>8455</v>
      </c>
      <c r="AI3363" t="s">
        <v>89</v>
      </c>
      <c r="AK3363" t="s">
        <v>8456</v>
      </c>
      <c r="AL3363" t="s">
        <v>91</v>
      </c>
      <c r="AN3363" s="59" t="s">
        <v>8449</v>
      </c>
      <c r="BA3363">
        <v>485355</v>
      </c>
      <c r="BB3363" t="s">
        <v>6593</v>
      </c>
      <c r="BY3363" t="s">
        <v>4071</v>
      </c>
      <c r="BZ3363" t="s">
        <v>14505</v>
      </c>
    </row>
    <row r="3364" spans="31:78" x14ac:dyDescent="0.25">
      <c r="AE3364" t="s">
        <v>81</v>
      </c>
      <c r="AF3364" t="s">
        <v>81</v>
      </c>
      <c r="AG3364" t="s">
        <v>81</v>
      </c>
      <c r="AH3364" t="s">
        <v>81</v>
      </c>
      <c r="AI3364" t="s">
        <v>89</v>
      </c>
      <c r="AK3364" t="s">
        <v>81</v>
      </c>
      <c r="AL3364" t="s">
        <v>91</v>
      </c>
      <c r="AN3364" s="59" t="s">
        <v>8449</v>
      </c>
      <c r="BA3364" t="s">
        <v>6604</v>
      </c>
      <c r="BB3364" t="s">
        <v>6593</v>
      </c>
      <c r="BY3364" t="s">
        <v>6201</v>
      </c>
      <c r="BZ3364" t="s">
        <v>14505</v>
      </c>
    </row>
    <row r="3365" spans="31:78" x14ac:dyDescent="0.25">
      <c r="AE3365" t="s">
        <v>81</v>
      </c>
      <c r="AF3365" t="s">
        <v>81</v>
      </c>
      <c r="AG3365" t="s">
        <v>81</v>
      </c>
      <c r="AH3365" t="s">
        <v>81</v>
      </c>
      <c r="AI3365" t="s">
        <v>89</v>
      </c>
      <c r="AK3365" t="s">
        <v>81</v>
      </c>
      <c r="AL3365" t="s">
        <v>91</v>
      </c>
      <c r="AN3365" s="59" t="s">
        <v>8449</v>
      </c>
      <c r="BA3365" t="s">
        <v>6605</v>
      </c>
      <c r="BB3365" t="s">
        <v>6593</v>
      </c>
      <c r="BY3365" t="s">
        <v>6200</v>
      </c>
      <c r="BZ3365" t="s">
        <v>14505</v>
      </c>
    </row>
    <row r="3366" spans="31:78" x14ac:dyDescent="0.25">
      <c r="AE3366" t="s">
        <v>81</v>
      </c>
      <c r="AF3366" t="s">
        <v>81</v>
      </c>
      <c r="AG3366" t="s">
        <v>81</v>
      </c>
      <c r="AH3366" t="s">
        <v>81</v>
      </c>
      <c r="AI3366" t="s">
        <v>89</v>
      </c>
      <c r="AK3366" t="s">
        <v>81</v>
      </c>
      <c r="AL3366" t="s">
        <v>91</v>
      </c>
      <c r="AN3366" s="59" t="s">
        <v>8449</v>
      </c>
      <c r="BA3366" t="s">
        <v>6606</v>
      </c>
      <c r="BB3366" t="s">
        <v>6593</v>
      </c>
      <c r="BY3366" t="s">
        <v>4029</v>
      </c>
      <c r="BZ3366" t="s">
        <v>14505</v>
      </c>
    </row>
    <row r="3367" spans="31:78" x14ac:dyDescent="0.25">
      <c r="AE3367" t="s">
        <v>81</v>
      </c>
      <c r="AF3367" t="s">
        <v>81</v>
      </c>
      <c r="AG3367" t="s">
        <v>81</v>
      </c>
      <c r="AH3367" t="s">
        <v>81</v>
      </c>
      <c r="AI3367" t="s">
        <v>89</v>
      </c>
      <c r="AK3367" t="s">
        <v>81</v>
      </c>
      <c r="AL3367" t="s">
        <v>91</v>
      </c>
      <c r="AN3367" s="59" t="s">
        <v>8449</v>
      </c>
      <c r="BA3367" t="s">
        <v>6607</v>
      </c>
      <c r="BB3367" t="s">
        <v>6593</v>
      </c>
      <c r="BY3367" t="s">
        <v>4091</v>
      </c>
      <c r="BZ3367" t="s">
        <v>14505</v>
      </c>
    </row>
    <row r="3368" spans="31:78" x14ac:dyDescent="0.25">
      <c r="AE3368" t="s">
        <v>81</v>
      </c>
      <c r="AF3368" t="s">
        <v>81</v>
      </c>
      <c r="AG3368" t="s">
        <v>81</v>
      </c>
      <c r="AH3368" t="s">
        <v>81</v>
      </c>
      <c r="AI3368" t="s">
        <v>89</v>
      </c>
      <c r="AK3368" t="s">
        <v>81</v>
      </c>
      <c r="AL3368" t="s">
        <v>91</v>
      </c>
      <c r="AN3368" s="59" t="s">
        <v>8449</v>
      </c>
      <c r="BA3368" t="s">
        <v>6608</v>
      </c>
      <c r="BB3368" t="s">
        <v>6593</v>
      </c>
      <c r="BY3368" t="s">
        <v>6199</v>
      </c>
      <c r="BZ3368" t="s">
        <v>14505</v>
      </c>
    </row>
    <row r="3369" spans="31:78" x14ac:dyDescent="0.25">
      <c r="AE3369" t="s">
        <v>81</v>
      </c>
      <c r="AF3369" t="s">
        <v>154</v>
      </c>
      <c r="AG3369" t="s">
        <v>155</v>
      </c>
      <c r="AH3369" t="s">
        <v>81</v>
      </c>
      <c r="AI3369" t="s">
        <v>89</v>
      </c>
      <c r="AK3369" t="s">
        <v>81</v>
      </c>
      <c r="AL3369" t="s">
        <v>91</v>
      </c>
      <c r="AN3369" s="59" t="s">
        <v>81</v>
      </c>
      <c r="BA3369" t="s">
        <v>6609</v>
      </c>
      <c r="BB3369" t="s">
        <v>6593</v>
      </c>
      <c r="BY3369" t="s">
        <v>6441</v>
      </c>
      <c r="BZ3369" t="s">
        <v>14505</v>
      </c>
    </row>
    <row r="3370" spans="31:78" x14ac:dyDescent="0.25">
      <c r="AE3370" t="s">
        <v>2854</v>
      </c>
      <c r="AF3370" t="s">
        <v>86</v>
      </c>
      <c r="AG3370" t="s">
        <v>87</v>
      </c>
      <c r="AH3370" t="s">
        <v>2855</v>
      </c>
      <c r="AI3370" t="s">
        <v>89</v>
      </c>
      <c r="AK3370" t="s">
        <v>2856</v>
      </c>
      <c r="AL3370" t="s">
        <v>91</v>
      </c>
      <c r="AN3370" s="59" t="s">
        <v>8457</v>
      </c>
      <c r="BA3370">
        <v>485354</v>
      </c>
      <c r="BB3370" t="s">
        <v>6593</v>
      </c>
      <c r="BY3370" t="s">
        <v>6164</v>
      </c>
      <c r="BZ3370" t="s">
        <v>14505</v>
      </c>
    </row>
    <row r="3371" spans="31:78" x14ac:dyDescent="0.25">
      <c r="AE3371" t="s">
        <v>81</v>
      </c>
      <c r="AF3371" t="s">
        <v>92</v>
      </c>
      <c r="AG3371" t="s">
        <v>93</v>
      </c>
      <c r="AH3371" t="s">
        <v>2857</v>
      </c>
      <c r="AI3371" t="s">
        <v>89</v>
      </c>
      <c r="AK3371" t="s">
        <v>2858</v>
      </c>
      <c r="AL3371" t="s">
        <v>91</v>
      </c>
      <c r="AN3371" s="59" t="s">
        <v>8457</v>
      </c>
      <c r="BA3371">
        <v>485353</v>
      </c>
      <c r="BB3371" t="s">
        <v>6593</v>
      </c>
      <c r="BY3371" t="s">
        <v>6168</v>
      </c>
      <c r="BZ3371" t="s">
        <v>14505</v>
      </c>
    </row>
    <row r="3372" spans="31:78" x14ac:dyDescent="0.25">
      <c r="AE3372" t="s">
        <v>81</v>
      </c>
      <c r="AF3372" t="s">
        <v>96</v>
      </c>
      <c r="AG3372" t="s">
        <v>97</v>
      </c>
      <c r="AH3372" t="s">
        <v>2859</v>
      </c>
      <c r="AI3372" t="s">
        <v>89</v>
      </c>
      <c r="AK3372" t="s">
        <v>2860</v>
      </c>
      <c r="AL3372" t="s">
        <v>91</v>
      </c>
      <c r="AN3372" s="59" t="s">
        <v>8457</v>
      </c>
      <c r="BA3372">
        <v>483560</v>
      </c>
      <c r="BB3372" t="s">
        <v>6593</v>
      </c>
      <c r="BY3372" t="s">
        <v>4074</v>
      </c>
      <c r="BZ3372" t="s">
        <v>14505</v>
      </c>
    </row>
    <row r="3373" spans="31:78" x14ac:dyDescent="0.25">
      <c r="AE3373" t="s">
        <v>81</v>
      </c>
      <c r="AF3373" t="s">
        <v>100</v>
      </c>
      <c r="AG3373" t="s">
        <v>101</v>
      </c>
      <c r="AH3373" t="s">
        <v>2861</v>
      </c>
      <c r="AI3373" t="s">
        <v>89</v>
      </c>
      <c r="AK3373" t="s">
        <v>2862</v>
      </c>
      <c r="AL3373" t="s">
        <v>91</v>
      </c>
      <c r="AN3373" s="59" t="s">
        <v>8457</v>
      </c>
      <c r="BA3373" t="s">
        <v>6610</v>
      </c>
      <c r="BB3373" t="s">
        <v>6593</v>
      </c>
      <c r="BY3373" t="s">
        <v>414</v>
      </c>
      <c r="BZ3373" t="s">
        <v>14506</v>
      </c>
    </row>
    <row r="3374" spans="31:78" x14ac:dyDescent="0.25">
      <c r="AE3374" t="s">
        <v>81</v>
      </c>
      <c r="AF3374" t="s">
        <v>104</v>
      </c>
      <c r="AG3374" t="s">
        <v>105</v>
      </c>
      <c r="AH3374" t="s">
        <v>2863</v>
      </c>
      <c r="AI3374" t="s">
        <v>89</v>
      </c>
      <c r="AK3374" t="s">
        <v>2864</v>
      </c>
      <c r="AL3374" t="s">
        <v>91</v>
      </c>
      <c r="AN3374" s="59" t="s">
        <v>8457</v>
      </c>
      <c r="BA3374" t="s">
        <v>6611</v>
      </c>
      <c r="BB3374" t="s">
        <v>6593</v>
      </c>
      <c r="BY3374" t="s">
        <v>402</v>
      </c>
      <c r="BZ3374" t="s">
        <v>14506</v>
      </c>
    </row>
    <row r="3375" spans="31:78" x14ac:dyDescent="0.25">
      <c r="AE3375" t="s">
        <v>81</v>
      </c>
      <c r="AF3375" t="s">
        <v>108</v>
      </c>
      <c r="AG3375" t="s">
        <v>109</v>
      </c>
      <c r="AH3375" t="s">
        <v>2865</v>
      </c>
      <c r="AI3375" t="s">
        <v>89</v>
      </c>
      <c r="AK3375" t="s">
        <v>2866</v>
      </c>
      <c r="AL3375" t="s">
        <v>91</v>
      </c>
      <c r="AN3375" s="59" t="s">
        <v>8457</v>
      </c>
      <c r="BA3375" t="s">
        <v>6612</v>
      </c>
      <c r="BB3375" t="s">
        <v>6593</v>
      </c>
      <c r="BY3375" t="s">
        <v>418</v>
      </c>
      <c r="BZ3375" t="s">
        <v>14506</v>
      </c>
    </row>
    <row r="3376" spans="31:78" x14ac:dyDescent="0.25">
      <c r="AE3376" t="s">
        <v>81</v>
      </c>
      <c r="AF3376" t="s">
        <v>2867</v>
      </c>
      <c r="AG3376" t="s">
        <v>2868</v>
      </c>
      <c r="AH3376" t="s">
        <v>2869</v>
      </c>
      <c r="AI3376" t="s">
        <v>89</v>
      </c>
      <c r="AK3376" t="s">
        <v>2870</v>
      </c>
      <c r="AL3376" t="s">
        <v>91</v>
      </c>
      <c r="AN3376" s="59" t="s">
        <v>8457</v>
      </c>
      <c r="BA3376" t="s">
        <v>6613</v>
      </c>
      <c r="BB3376" t="s">
        <v>6593</v>
      </c>
      <c r="BY3376" t="s">
        <v>406</v>
      </c>
      <c r="BZ3376" t="s">
        <v>14506</v>
      </c>
    </row>
    <row r="3377" spans="31:78" x14ac:dyDescent="0.25">
      <c r="AE3377" t="s">
        <v>81</v>
      </c>
      <c r="AF3377" t="s">
        <v>2871</v>
      </c>
      <c r="AG3377" t="s">
        <v>2872</v>
      </c>
      <c r="AH3377" t="s">
        <v>2873</v>
      </c>
      <c r="AI3377" t="s">
        <v>89</v>
      </c>
      <c r="AK3377" t="s">
        <v>2874</v>
      </c>
      <c r="AL3377" t="s">
        <v>91</v>
      </c>
      <c r="AN3377" s="59" t="s">
        <v>8457</v>
      </c>
      <c r="BA3377" t="s">
        <v>6614</v>
      </c>
      <c r="BB3377" t="s">
        <v>6593</v>
      </c>
      <c r="BY3377" t="s">
        <v>119</v>
      </c>
      <c r="BZ3377" t="s">
        <v>14506</v>
      </c>
    </row>
    <row r="3378" spans="31:78" x14ac:dyDescent="0.25">
      <c r="AE3378" t="s">
        <v>81</v>
      </c>
      <c r="AF3378" t="s">
        <v>2875</v>
      </c>
      <c r="AG3378" t="s">
        <v>2876</v>
      </c>
      <c r="AH3378" t="s">
        <v>2877</v>
      </c>
      <c r="AI3378" t="s">
        <v>89</v>
      </c>
      <c r="AK3378" t="s">
        <v>2878</v>
      </c>
      <c r="AL3378" t="s">
        <v>91</v>
      </c>
      <c r="AN3378" s="59" t="s">
        <v>8457</v>
      </c>
      <c r="BA3378" t="s">
        <v>6615</v>
      </c>
      <c r="BB3378" t="s">
        <v>6593</v>
      </c>
      <c r="BY3378" t="s">
        <v>131</v>
      </c>
      <c r="BZ3378" t="s">
        <v>14506</v>
      </c>
    </row>
    <row r="3379" spans="31:78" x14ac:dyDescent="0.25">
      <c r="AE3379" t="s">
        <v>81</v>
      </c>
      <c r="AF3379" t="s">
        <v>2879</v>
      </c>
      <c r="AG3379" t="s">
        <v>2880</v>
      </c>
      <c r="AH3379" t="s">
        <v>2881</v>
      </c>
      <c r="AI3379" t="s">
        <v>89</v>
      </c>
      <c r="AK3379" t="s">
        <v>2882</v>
      </c>
      <c r="AL3379" t="s">
        <v>91</v>
      </c>
      <c r="AN3379" s="59" t="s">
        <v>8457</v>
      </c>
      <c r="BA3379" t="s">
        <v>6616</v>
      </c>
      <c r="BB3379" t="s">
        <v>6593</v>
      </c>
      <c r="BY3379" t="s">
        <v>4028</v>
      </c>
      <c r="BZ3379" t="s">
        <v>14505</v>
      </c>
    </row>
    <row r="3380" spans="31:78" x14ac:dyDescent="0.25">
      <c r="AE3380" t="s">
        <v>81</v>
      </c>
      <c r="AF3380" t="s">
        <v>2883</v>
      </c>
      <c r="AG3380" t="s">
        <v>2884</v>
      </c>
      <c r="AH3380" t="s">
        <v>2885</v>
      </c>
      <c r="AI3380" t="s">
        <v>89</v>
      </c>
      <c r="AK3380" t="s">
        <v>2886</v>
      </c>
      <c r="AL3380" t="s">
        <v>91</v>
      </c>
      <c r="AN3380" s="59" t="s">
        <v>8457</v>
      </c>
      <c r="BA3380" t="s">
        <v>6617</v>
      </c>
      <c r="BB3380" t="s">
        <v>6593</v>
      </c>
      <c r="BY3380" t="s">
        <v>6187</v>
      </c>
      <c r="BZ3380" t="s">
        <v>14505</v>
      </c>
    </row>
    <row r="3381" spans="31:78" x14ac:dyDescent="0.25">
      <c r="AE3381" t="s">
        <v>81</v>
      </c>
      <c r="AF3381" t="s">
        <v>2887</v>
      </c>
      <c r="AG3381" t="s">
        <v>2888</v>
      </c>
      <c r="AH3381" t="s">
        <v>2889</v>
      </c>
      <c r="AI3381" t="s">
        <v>89</v>
      </c>
      <c r="AK3381" t="s">
        <v>2890</v>
      </c>
      <c r="AL3381" t="s">
        <v>91</v>
      </c>
      <c r="AN3381" s="59" t="s">
        <v>8457</v>
      </c>
      <c r="BA3381" t="s">
        <v>6618</v>
      </c>
      <c r="BB3381" t="s">
        <v>6593</v>
      </c>
      <c r="BY3381" t="s">
        <v>4469</v>
      </c>
      <c r="BZ3381" t="s">
        <v>14505</v>
      </c>
    </row>
    <row r="3382" spans="31:78" x14ac:dyDescent="0.25">
      <c r="AE3382" t="s">
        <v>81</v>
      </c>
      <c r="AF3382" t="s">
        <v>8458</v>
      </c>
      <c r="AG3382" t="s">
        <v>4573</v>
      </c>
      <c r="AH3382" t="s">
        <v>8459</v>
      </c>
      <c r="AI3382" t="s">
        <v>89</v>
      </c>
      <c r="AK3382" t="s">
        <v>8460</v>
      </c>
      <c r="AL3382" t="s">
        <v>91</v>
      </c>
      <c r="AN3382" s="59" t="s">
        <v>8457</v>
      </c>
      <c r="BA3382" t="s">
        <v>6619</v>
      </c>
      <c r="BB3382" t="s">
        <v>6593</v>
      </c>
      <c r="BY3382" t="s">
        <v>6166</v>
      </c>
      <c r="BZ3382" t="s">
        <v>14505</v>
      </c>
    </row>
    <row r="3383" spans="31:78" x14ac:dyDescent="0.25">
      <c r="AE3383" t="s">
        <v>81</v>
      </c>
      <c r="AF3383" t="s">
        <v>8497</v>
      </c>
      <c r="AG3383" t="s">
        <v>4524</v>
      </c>
      <c r="AH3383" t="s">
        <v>12841</v>
      </c>
      <c r="AI3383" t="s">
        <v>89</v>
      </c>
      <c r="AK3383" t="s">
        <v>12842</v>
      </c>
      <c r="AL3383" t="s">
        <v>91</v>
      </c>
      <c r="AN3383" s="59" t="s">
        <v>8457</v>
      </c>
      <c r="BA3383" t="s">
        <v>6620</v>
      </c>
      <c r="BB3383" t="s">
        <v>6593</v>
      </c>
      <c r="BY3383" t="s">
        <v>6198</v>
      </c>
      <c r="BZ3383" t="s">
        <v>14505</v>
      </c>
    </row>
    <row r="3384" spans="31:78" x14ac:dyDescent="0.25">
      <c r="AE3384" t="s">
        <v>81</v>
      </c>
      <c r="AF3384" t="s">
        <v>2908</v>
      </c>
      <c r="AG3384" t="s">
        <v>2909</v>
      </c>
      <c r="AH3384" t="s">
        <v>12843</v>
      </c>
      <c r="AI3384" t="s">
        <v>89</v>
      </c>
      <c r="AK3384" t="s">
        <v>12844</v>
      </c>
      <c r="AL3384" t="s">
        <v>91</v>
      </c>
      <c r="AN3384" s="59" t="s">
        <v>8457</v>
      </c>
      <c r="BA3384" t="s">
        <v>6621</v>
      </c>
      <c r="BB3384" t="s">
        <v>6593</v>
      </c>
      <c r="BY3384" t="s">
        <v>4049</v>
      </c>
      <c r="BZ3384" t="s">
        <v>14505</v>
      </c>
    </row>
    <row r="3385" spans="31:78" x14ac:dyDescent="0.25">
      <c r="AE3385" t="s">
        <v>81</v>
      </c>
      <c r="AF3385" t="s">
        <v>2920</v>
      </c>
      <c r="AG3385" t="s">
        <v>2921</v>
      </c>
      <c r="AH3385" t="s">
        <v>12845</v>
      </c>
      <c r="AI3385" t="s">
        <v>89</v>
      </c>
      <c r="AK3385" t="s">
        <v>12846</v>
      </c>
      <c r="AL3385" t="s">
        <v>91</v>
      </c>
      <c r="AN3385" s="59" t="s">
        <v>8457</v>
      </c>
      <c r="BA3385" t="s">
        <v>6622</v>
      </c>
      <c r="BB3385" t="s">
        <v>6593</v>
      </c>
      <c r="BY3385" t="s">
        <v>6169</v>
      </c>
      <c r="BZ3385" t="s">
        <v>14505</v>
      </c>
    </row>
    <row r="3386" spans="31:78" x14ac:dyDescent="0.25">
      <c r="AE3386" t="s">
        <v>81</v>
      </c>
      <c r="AF3386" t="s">
        <v>10097</v>
      </c>
      <c r="AG3386" t="s">
        <v>4603</v>
      </c>
      <c r="AH3386" t="s">
        <v>12847</v>
      </c>
      <c r="AI3386" t="s">
        <v>89</v>
      </c>
      <c r="AK3386" t="s">
        <v>12848</v>
      </c>
      <c r="AL3386" t="s">
        <v>91</v>
      </c>
      <c r="AN3386" s="59" t="s">
        <v>8457</v>
      </c>
      <c r="BA3386" t="s">
        <v>6623</v>
      </c>
      <c r="BB3386" t="s">
        <v>6593</v>
      </c>
      <c r="BY3386" t="s">
        <v>6149</v>
      </c>
      <c r="BZ3386" t="s">
        <v>14505</v>
      </c>
    </row>
    <row r="3387" spans="31:78" x14ac:dyDescent="0.25">
      <c r="AE3387" t="s">
        <v>81</v>
      </c>
      <c r="AF3387" t="s">
        <v>154</v>
      </c>
      <c r="AG3387" t="s">
        <v>155</v>
      </c>
      <c r="AH3387" t="s">
        <v>81</v>
      </c>
      <c r="AI3387" t="s">
        <v>89</v>
      </c>
      <c r="AK3387" t="s">
        <v>81</v>
      </c>
      <c r="AL3387" t="s">
        <v>91</v>
      </c>
      <c r="AN3387" s="59" t="s">
        <v>81</v>
      </c>
      <c r="BA3387" t="s">
        <v>6624</v>
      </c>
      <c r="BB3387" t="s">
        <v>6593</v>
      </c>
      <c r="BY3387" t="s">
        <v>4068</v>
      </c>
      <c r="BZ3387" t="s">
        <v>14505</v>
      </c>
    </row>
    <row r="3388" spans="31:78" x14ac:dyDescent="0.25">
      <c r="AE3388" t="s">
        <v>2891</v>
      </c>
      <c r="AF3388" t="s">
        <v>86</v>
      </c>
      <c r="AG3388" t="s">
        <v>87</v>
      </c>
      <c r="AH3388" t="s">
        <v>2892</v>
      </c>
      <c r="AI3388" t="s">
        <v>89</v>
      </c>
      <c r="AK3388" t="s">
        <v>2893</v>
      </c>
      <c r="AL3388" t="s">
        <v>91</v>
      </c>
      <c r="AN3388" s="59" t="s">
        <v>8461</v>
      </c>
      <c r="BA3388">
        <v>525366</v>
      </c>
      <c r="BB3388" t="s">
        <v>6593</v>
      </c>
      <c r="BY3388" t="s">
        <v>4083</v>
      </c>
      <c r="BZ3388" t="s">
        <v>14505</v>
      </c>
    </row>
    <row r="3389" spans="31:78" x14ac:dyDescent="0.25">
      <c r="AE3389" t="s">
        <v>81</v>
      </c>
      <c r="AF3389" t="s">
        <v>92</v>
      </c>
      <c r="AG3389" t="s">
        <v>93</v>
      </c>
      <c r="AH3389" t="s">
        <v>2894</v>
      </c>
      <c r="AI3389" t="s">
        <v>89</v>
      </c>
      <c r="AK3389" t="s">
        <v>2895</v>
      </c>
      <c r="AL3389" t="s">
        <v>91</v>
      </c>
      <c r="AN3389" s="59" t="s">
        <v>8461</v>
      </c>
      <c r="BA3389" t="s">
        <v>6625</v>
      </c>
      <c r="BB3389" t="s">
        <v>6593</v>
      </c>
      <c r="BY3389" t="s">
        <v>6420</v>
      </c>
      <c r="BZ3389" t="s">
        <v>14505</v>
      </c>
    </row>
    <row r="3390" spans="31:78" x14ac:dyDescent="0.25">
      <c r="AE3390" t="s">
        <v>81</v>
      </c>
      <c r="AF3390" t="s">
        <v>96</v>
      </c>
      <c r="AG3390" t="s">
        <v>97</v>
      </c>
      <c r="AH3390" t="s">
        <v>2896</v>
      </c>
      <c r="AI3390" t="s">
        <v>89</v>
      </c>
      <c r="AK3390" t="s">
        <v>2897</v>
      </c>
      <c r="AL3390" t="s">
        <v>91</v>
      </c>
      <c r="AN3390" s="59" t="s">
        <v>8461</v>
      </c>
      <c r="BA3390" t="s">
        <v>6626</v>
      </c>
      <c r="BB3390" t="s">
        <v>6593</v>
      </c>
      <c r="BY3390" t="s">
        <v>4089</v>
      </c>
      <c r="BZ3390" t="s">
        <v>14505</v>
      </c>
    </row>
    <row r="3391" spans="31:78" x14ac:dyDescent="0.25">
      <c r="AE3391" t="s">
        <v>81</v>
      </c>
      <c r="AF3391" t="s">
        <v>100</v>
      </c>
      <c r="AG3391" t="s">
        <v>101</v>
      </c>
      <c r="AH3391" t="s">
        <v>2898</v>
      </c>
      <c r="AI3391" t="s">
        <v>89</v>
      </c>
      <c r="AK3391" t="s">
        <v>2899</v>
      </c>
      <c r="AL3391" t="s">
        <v>91</v>
      </c>
      <c r="AN3391" s="59" t="s">
        <v>8461</v>
      </c>
      <c r="BA3391" t="s">
        <v>6627</v>
      </c>
      <c r="BB3391" t="s">
        <v>6593</v>
      </c>
      <c r="BY3391" t="s">
        <v>4050</v>
      </c>
      <c r="BZ3391" t="s">
        <v>14505</v>
      </c>
    </row>
    <row r="3392" spans="31:78" x14ac:dyDescent="0.25">
      <c r="AE3392" t="s">
        <v>81</v>
      </c>
      <c r="AF3392" t="s">
        <v>104</v>
      </c>
      <c r="AG3392" t="s">
        <v>105</v>
      </c>
      <c r="AH3392" t="s">
        <v>2900</v>
      </c>
      <c r="AI3392" t="s">
        <v>89</v>
      </c>
      <c r="AK3392" t="s">
        <v>2901</v>
      </c>
      <c r="AL3392" t="s">
        <v>91</v>
      </c>
      <c r="AN3392" s="59" t="s">
        <v>8461</v>
      </c>
      <c r="BA3392" t="s">
        <v>6628</v>
      </c>
      <c r="BB3392" t="s">
        <v>6593</v>
      </c>
      <c r="BY3392" t="s">
        <v>4058</v>
      </c>
      <c r="BZ3392" t="s">
        <v>14505</v>
      </c>
    </row>
    <row r="3393" spans="31:78" x14ac:dyDescent="0.25">
      <c r="AE3393" t="s">
        <v>81</v>
      </c>
      <c r="AF3393" t="s">
        <v>108</v>
      </c>
      <c r="AG3393" t="s">
        <v>109</v>
      </c>
      <c r="AH3393" t="s">
        <v>2902</v>
      </c>
      <c r="AI3393" t="s">
        <v>89</v>
      </c>
      <c r="AK3393" t="s">
        <v>2903</v>
      </c>
      <c r="AL3393" t="s">
        <v>91</v>
      </c>
      <c r="AN3393" s="59" t="s">
        <v>8461</v>
      </c>
      <c r="BA3393" t="s">
        <v>6629</v>
      </c>
      <c r="BB3393" t="s">
        <v>6593</v>
      </c>
      <c r="BY3393" t="s">
        <v>4073</v>
      </c>
      <c r="BZ3393" t="s">
        <v>14505</v>
      </c>
    </row>
    <row r="3394" spans="31:78" x14ac:dyDescent="0.25">
      <c r="AE3394" t="s">
        <v>81</v>
      </c>
      <c r="AF3394" t="s">
        <v>7414</v>
      </c>
      <c r="AG3394" t="s">
        <v>7414</v>
      </c>
      <c r="AH3394" t="s">
        <v>2906</v>
      </c>
      <c r="AI3394" t="s">
        <v>89</v>
      </c>
      <c r="AK3394" t="s">
        <v>2907</v>
      </c>
      <c r="AL3394" t="s">
        <v>91</v>
      </c>
      <c r="AN3394" s="59" t="s">
        <v>8461</v>
      </c>
      <c r="BA3394" t="s">
        <v>6630</v>
      </c>
      <c r="BB3394" t="s">
        <v>6593</v>
      </c>
      <c r="BY3394" t="s">
        <v>4468</v>
      </c>
      <c r="BZ3394" t="s">
        <v>14505</v>
      </c>
    </row>
    <row r="3395" spans="31:78" x14ac:dyDescent="0.25">
      <c r="AE3395" t="s">
        <v>81</v>
      </c>
      <c r="AF3395" t="s">
        <v>7414</v>
      </c>
      <c r="AG3395" t="s">
        <v>7414</v>
      </c>
      <c r="AH3395" t="s">
        <v>2910</v>
      </c>
      <c r="AI3395" t="s">
        <v>89</v>
      </c>
      <c r="AK3395" t="s">
        <v>2911</v>
      </c>
      <c r="AL3395" t="s">
        <v>91</v>
      </c>
      <c r="AN3395" s="59" t="s">
        <v>8461</v>
      </c>
      <c r="BA3395" t="s">
        <v>6631</v>
      </c>
      <c r="BB3395" t="s">
        <v>6593</v>
      </c>
      <c r="BY3395" t="s">
        <v>4042</v>
      </c>
      <c r="BZ3395" t="s">
        <v>14505</v>
      </c>
    </row>
    <row r="3396" spans="31:78" x14ac:dyDescent="0.25">
      <c r="AE3396" t="s">
        <v>81</v>
      </c>
      <c r="AF3396" t="s">
        <v>7414</v>
      </c>
      <c r="AG3396" t="s">
        <v>7414</v>
      </c>
      <c r="AH3396" t="s">
        <v>2914</v>
      </c>
      <c r="AI3396" t="s">
        <v>89</v>
      </c>
      <c r="AK3396" t="s">
        <v>2915</v>
      </c>
      <c r="AL3396" t="s">
        <v>91</v>
      </c>
      <c r="AN3396" s="59" t="s">
        <v>8461</v>
      </c>
      <c r="BA3396" t="s">
        <v>6632</v>
      </c>
      <c r="BB3396" t="s">
        <v>6593</v>
      </c>
      <c r="BY3396" t="s">
        <v>6170</v>
      </c>
      <c r="BZ3396" t="s">
        <v>14505</v>
      </c>
    </row>
    <row r="3397" spans="31:78" x14ac:dyDescent="0.25">
      <c r="AE3397" t="s">
        <v>81</v>
      </c>
      <c r="AF3397" t="s">
        <v>7414</v>
      </c>
      <c r="AG3397" t="s">
        <v>7414</v>
      </c>
      <c r="AH3397" t="s">
        <v>2918</v>
      </c>
      <c r="AI3397" t="s">
        <v>89</v>
      </c>
      <c r="AK3397" t="s">
        <v>2919</v>
      </c>
      <c r="AL3397" t="s">
        <v>91</v>
      </c>
      <c r="AN3397" s="59" t="s">
        <v>8461</v>
      </c>
      <c r="BA3397" t="s">
        <v>6633</v>
      </c>
      <c r="BB3397" t="s">
        <v>55</v>
      </c>
      <c r="BY3397" t="s">
        <v>6156</v>
      </c>
      <c r="BZ3397" t="s">
        <v>14505</v>
      </c>
    </row>
    <row r="3398" spans="31:78" x14ac:dyDescent="0.25">
      <c r="AE3398" t="s">
        <v>81</v>
      </c>
      <c r="AF3398" t="s">
        <v>7414</v>
      </c>
      <c r="AG3398" t="s">
        <v>7414</v>
      </c>
      <c r="AH3398" t="s">
        <v>2922</v>
      </c>
      <c r="AI3398" t="s">
        <v>89</v>
      </c>
      <c r="AK3398" t="s">
        <v>2923</v>
      </c>
      <c r="AL3398" t="s">
        <v>91</v>
      </c>
      <c r="AN3398" s="59" t="s">
        <v>8461</v>
      </c>
      <c r="BA3398" t="s">
        <v>6634</v>
      </c>
      <c r="BB3398" t="s">
        <v>55</v>
      </c>
      <c r="BY3398" t="s">
        <v>4355</v>
      </c>
      <c r="BZ3398" t="s">
        <v>14505</v>
      </c>
    </row>
    <row r="3399" spans="31:78" x14ac:dyDescent="0.25">
      <c r="AE3399" t="s">
        <v>81</v>
      </c>
      <c r="AF3399" t="s">
        <v>2924</v>
      </c>
      <c r="AG3399" t="s">
        <v>2925</v>
      </c>
      <c r="AH3399" t="s">
        <v>2926</v>
      </c>
      <c r="AI3399" t="s">
        <v>89</v>
      </c>
      <c r="AK3399" t="s">
        <v>2927</v>
      </c>
      <c r="AL3399" t="s">
        <v>91</v>
      </c>
      <c r="AN3399" s="59" t="s">
        <v>8461</v>
      </c>
      <c r="BA3399" t="s">
        <v>6635</v>
      </c>
      <c r="BB3399" t="s">
        <v>55</v>
      </c>
      <c r="BY3399" t="s">
        <v>6468</v>
      </c>
      <c r="BZ3399" t="s">
        <v>14505</v>
      </c>
    </row>
    <row r="3400" spans="31:78" x14ac:dyDescent="0.25">
      <c r="AE3400" t="s">
        <v>81</v>
      </c>
      <c r="AF3400" t="s">
        <v>81</v>
      </c>
      <c r="AG3400" t="s">
        <v>81</v>
      </c>
      <c r="AH3400" t="s">
        <v>81</v>
      </c>
      <c r="AI3400" t="s">
        <v>89</v>
      </c>
      <c r="AK3400" t="s">
        <v>81</v>
      </c>
      <c r="AL3400" t="s">
        <v>91</v>
      </c>
      <c r="AN3400" s="59" t="s">
        <v>8461</v>
      </c>
      <c r="BA3400" t="s">
        <v>6636</v>
      </c>
      <c r="BB3400" t="s">
        <v>55</v>
      </c>
      <c r="BY3400" t="s">
        <v>4409</v>
      </c>
      <c r="BZ3400" t="s">
        <v>14505</v>
      </c>
    </row>
    <row r="3401" spans="31:78" x14ac:dyDescent="0.25">
      <c r="AE3401" t="s">
        <v>81</v>
      </c>
      <c r="AF3401" t="s">
        <v>81</v>
      </c>
      <c r="AG3401" t="s">
        <v>81</v>
      </c>
      <c r="AH3401" t="s">
        <v>81</v>
      </c>
      <c r="AI3401" t="s">
        <v>89</v>
      </c>
      <c r="AK3401" t="s">
        <v>81</v>
      </c>
      <c r="AL3401" t="s">
        <v>91</v>
      </c>
      <c r="AN3401" s="59" t="s">
        <v>8461</v>
      </c>
      <c r="BA3401" t="s">
        <v>6637</v>
      </c>
      <c r="BB3401" t="s">
        <v>55</v>
      </c>
      <c r="BY3401" t="s">
        <v>4408</v>
      </c>
      <c r="BZ3401" t="s">
        <v>14505</v>
      </c>
    </row>
    <row r="3402" spans="31:78" x14ac:dyDescent="0.25">
      <c r="AE3402" t="s">
        <v>81</v>
      </c>
      <c r="AF3402" t="s">
        <v>81</v>
      </c>
      <c r="AG3402" t="s">
        <v>81</v>
      </c>
      <c r="AH3402" t="s">
        <v>81</v>
      </c>
      <c r="AI3402" t="s">
        <v>89</v>
      </c>
      <c r="AK3402" t="s">
        <v>81</v>
      </c>
      <c r="AL3402" t="s">
        <v>91</v>
      </c>
      <c r="AN3402" s="59" t="s">
        <v>8461</v>
      </c>
      <c r="BA3402" t="s">
        <v>6638</v>
      </c>
      <c r="BB3402" t="s">
        <v>55</v>
      </c>
      <c r="BY3402" t="s">
        <v>4458</v>
      </c>
      <c r="BZ3402" t="s">
        <v>14505</v>
      </c>
    </row>
    <row r="3403" spans="31:78" x14ac:dyDescent="0.25">
      <c r="AE3403" t="s">
        <v>81</v>
      </c>
      <c r="AF3403" t="s">
        <v>154</v>
      </c>
      <c r="AG3403" t="s">
        <v>155</v>
      </c>
      <c r="AH3403" t="s">
        <v>81</v>
      </c>
      <c r="AI3403" t="s">
        <v>89</v>
      </c>
      <c r="AK3403" t="s">
        <v>81</v>
      </c>
      <c r="AL3403" t="s">
        <v>91</v>
      </c>
      <c r="AN3403" s="59" t="s">
        <v>81</v>
      </c>
      <c r="BA3403" t="s">
        <v>6639</v>
      </c>
      <c r="BB3403" t="s">
        <v>55</v>
      </c>
      <c r="BY3403" t="s">
        <v>4457</v>
      </c>
      <c r="BZ3403" t="s">
        <v>14505</v>
      </c>
    </row>
    <row r="3404" spans="31:78" x14ac:dyDescent="0.25">
      <c r="AE3404" t="s">
        <v>2928</v>
      </c>
      <c r="AF3404" t="s">
        <v>86</v>
      </c>
      <c r="AG3404" t="s">
        <v>87</v>
      </c>
      <c r="AH3404" t="s">
        <v>2929</v>
      </c>
      <c r="AI3404" t="s">
        <v>89</v>
      </c>
      <c r="AK3404" t="s">
        <v>2930</v>
      </c>
      <c r="AL3404" t="s">
        <v>91</v>
      </c>
      <c r="AN3404" s="59" t="s">
        <v>8462</v>
      </c>
      <c r="BA3404" t="s">
        <v>6640</v>
      </c>
      <c r="BB3404" t="s">
        <v>55</v>
      </c>
      <c r="BY3404" t="s">
        <v>4456</v>
      </c>
      <c r="BZ3404" t="s">
        <v>14505</v>
      </c>
    </row>
    <row r="3405" spans="31:78" x14ac:dyDescent="0.25">
      <c r="AE3405" t="s">
        <v>81</v>
      </c>
      <c r="AF3405" t="s">
        <v>92</v>
      </c>
      <c r="AG3405" t="s">
        <v>93</v>
      </c>
      <c r="AH3405" t="s">
        <v>2931</v>
      </c>
      <c r="AI3405" t="s">
        <v>89</v>
      </c>
      <c r="AK3405" t="s">
        <v>2932</v>
      </c>
      <c r="AL3405" t="s">
        <v>91</v>
      </c>
      <c r="AN3405" s="59" t="s">
        <v>8462</v>
      </c>
      <c r="BA3405" t="s">
        <v>6641</v>
      </c>
      <c r="BB3405" t="s">
        <v>55</v>
      </c>
      <c r="BY3405" t="s">
        <v>6419</v>
      </c>
      <c r="BZ3405" t="s">
        <v>14505</v>
      </c>
    </row>
    <row r="3406" spans="31:78" x14ac:dyDescent="0.25">
      <c r="AE3406" t="s">
        <v>81</v>
      </c>
      <c r="AF3406" t="s">
        <v>96</v>
      </c>
      <c r="AG3406" t="s">
        <v>97</v>
      </c>
      <c r="AH3406" t="s">
        <v>2933</v>
      </c>
      <c r="AI3406" t="s">
        <v>89</v>
      </c>
      <c r="AK3406" t="s">
        <v>2934</v>
      </c>
      <c r="AL3406" t="s">
        <v>91</v>
      </c>
      <c r="AN3406" s="59" t="s">
        <v>8462</v>
      </c>
      <c r="BA3406" t="s">
        <v>6642</v>
      </c>
      <c r="BB3406" t="s">
        <v>55</v>
      </c>
      <c r="BY3406" t="s">
        <v>4078</v>
      </c>
      <c r="BZ3406" t="s">
        <v>14505</v>
      </c>
    </row>
    <row r="3407" spans="31:78" x14ac:dyDescent="0.25">
      <c r="AE3407" t="s">
        <v>81</v>
      </c>
      <c r="AF3407" t="s">
        <v>100</v>
      </c>
      <c r="AG3407" t="s">
        <v>101</v>
      </c>
      <c r="AH3407" t="s">
        <v>2935</v>
      </c>
      <c r="AI3407" t="s">
        <v>89</v>
      </c>
      <c r="AK3407" t="s">
        <v>2936</v>
      </c>
      <c r="AL3407" t="s">
        <v>91</v>
      </c>
      <c r="AN3407" s="59" t="s">
        <v>8462</v>
      </c>
      <c r="BA3407" t="s">
        <v>6643</v>
      </c>
      <c r="BB3407" t="s">
        <v>55</v>
      </c>
      <c r="BY3407" t="s">
        <v>4712</v>
      </c>
      <c r="BZ3407" t="s">
        <v>14505</v>
      </c>
    </row>
    <row r="3408" spans="31:78" x14ac:dyDescent="0.25">
      <c r="AE3408" t="s">
        <v>81</v>
      </c>
      <c r="AF3408" t="s">
        <v>104</v>
      </c>
      <c r="AG3408" t="s">
        <v>105</v>
      </c>
      <c r="AH3408" t="s">
        <v>2937</v>
      </c>
      <c r="AI3408" t="s">
        <v>89</v>
      </c>
      <c r="AK3408" t="s">
        <v>2938</v>
      </c>
      <c r="AL3408" t="s">
        <v>91</v>
      </c>
      <c r="AN3408" s="59" t="s">
        <v>8462</v>
      </c>
      <c r="BA3408" t="s">
        <v>6644</v>
      </c>
      <c r="BB3408" t="s">
        <v>55</v>
      </c>
      <c r="BY3408" t="s">
        <v>6155</v>
      </c>
      <c r="BZ3408" t="s">
        <v>14505</v>
      </c>
    </row>
    <row r="3409" spans="31:78" x14ac:dyDescent="0.25">
      <c r="AE3409" t="s">
        <v>81</v>
      </c>
      <c r="AF3409" t="s">
        <v>108</v>
      </c>
      <c r="AG3409" t="s">
        <v>109</v>
      </c>
      <c r="AH3409" t="s">
        <v>2939</v>
      </c>
      <c r="AI3409" t="s">
        <v>89</v>
      </c>
      <c r="AK3409" t="s">
        <v>2940</v>
      </c>
      <c r="AL3409" t="s">
        <v>91</v>
      </c>
      <c r="AN3409" s="59" t="s">
        <v>8462</v>
      </c>
      <c r="BA3409" t="s">
        <v>6645</v>
      </c>
      <c r="BB3409" t="s">
        <v>55</v>
      </c>
      <c r="BY3409" t="s">
        <v>6783</v>
      </c>
      <c r="BZ3409" t="s">
        <v>14505</v>
      </c>
    </row>
    <row r="3410" spans="31:78" x14ac:dyDescent="0.25">
      <c r="AE3410" t="s">
        <v>81</v>
      </c>
      <c r="AF3410" t="s">
        <v>2941</v>
      </c>
      <c r="AG3410" t="s">
        <v>2942</v>
      </c>
      <c r="AH3410" t="s">
        <v>2943</v>
      </c>
      <c r="AI3410" t="s">
        <v>89</v>
      </c>
      <c r="AK3410" t="s">
        <v>2944</v>
      </c>
      <c r="AL3410" t="s">
        <v>91</v>
      </c>
      <c r="AN3410" s="59" t="s">
        <v>8462</v>
      </c>
      <c r="BA3410" t="s">
        <v>56</v>
      </c>
      <c r="BB3410" t="s">
        <v>55</v>
      </c>
      <c r="BY3410" t="s">
        <v>13932</v>
      </c>
      <c r="BZ3410" t="s">
        <v>14505</v>
      </c>
    </row>
    <row r="3411" spans="31:78" x14ac:dyDescent="0.25">
      <c r="AE3411" t="s">
        <v>81</v>
      </c>
      <c r="AF3411" t="s">
        <v>444</v>
      </c>
      <c r="AG3411" t="s">
        <v>444</v>
      </c>
      <c r="AH3411" t="s">
        <v>2947</v>
      </c>
      <c r="AI3411" t="s">
        <v>89</v>
      </c>
      <c r="AK3411" t="s">
        <v>2948</v>
      </c>
      <c r="AL3411" t="s">
        <v>91</v>
      </c>
      <c r="AN3411" s="59" t="s">
        <v>8462</v>
      </c>
      <c r="BA3411" t="s">
        <v>6646</v>
      </c>
      <c r="BB3411" t="s">
        <v>55</v>
      </c>
      <c r="BY3411" t="s">
        <v>4423</v>
      </c>
      <c r="BZ3411" t="s">
        <v>14505</v>
      </c>
    </row>
    <row r="3412" spans="31:78" x14ac:dyDescent="0.25">
      <c r="AE3412" t="s">
        <v>81</v>
      </c>
      <c r="AF3412" t="s">
        <v>2949</v>
      </c>
      <c r="AG3412" t="s">
        <v>2950</v>
      </c>
      <c r="AH3412" t="s">
        <v>2951</v>
      </c>
      <c r="AI3412" t="s">
        <v>89</v>
      </c>
      <c r="AK3412" t="s">
        <v>2952</v>
      </c>
      <c r="AL3412" t="s">
        <v>91</v>
      </c>
      <c r="AN3412" s="59" t="s">
        <v>8462</v>
      </c>
      <c r="BA3412" t="s">
        <v>6647</v>
      </c>
      <c r="BB3412" t="s">
        <v>55</v>
      </c>
      <c r="BY3412" t="s">
        <v>1598</v>
      </c>
      <c r="BZ3412" t="s">
        <v>14505</v>
      </c>
    </row>
    <row r="3413" spans="31:78" x14ac:dyDescent="0.25">
      <c r="AE3413" t="s">
        <v>81</v>
      </c>
      <c r="AF3413" t="s">
        <v>444</v>
      </c>
      <c r="AG3413" t="s">
        <v>444</v>
      </c>
      <c r="AH3413" t="s">
        <v>2955</v>
      </c>
      <c r="AI3413" t="s">
        <v>89</v>
      </c>
      <c r="AK3413" t="s">
        <v>2956</v>
      </c>
      <c r="AL3413" t="s">
        <v>91</v>
      </c>
      <c r="AN3413" s="59" t="s">
        <v>8462</v>
      </c>
      <c r="BA3413" t="s">
        <v>6648</v>
      </c>
      <c r="BB3413" t="s">
        <v>55</v>
      </c>
      <c r="BY3413" t="s">
        <v>4356</v>
      </c>
      <c r="BZ3413" t="s">
        <v>14505</v>
      </c>
    </row>
    <row r="3414" spans="31:78" x14ac:dyDescent="0.25">
      <c r="AE3414" t="s">
        <v>81</v>
      </c>
      <c r="AF3414" t="s">
        <v>2957</v>
      </c>
      <c r="AG3414" t="s">
        <v>2958</v>
      </c>
      <c r="AH3414" t="s">
        <v>2959</v>
      </c>
      <c r="AI3414" t="s">
        <v>89</v>
      </c>
      <c r="AK3414" t="s">
        <v>2960</v>
      </c>
      <c r="AL3414" t="s">
        <v>91</v>
      </c>
      <c r="AN3414" s="59" t="s">
        <v>8462</v>
      </c>
      <c r="BA3414" t="s">
        <v>57</v>
      </c>
      <c r="BB3414" t="s">
        <v>55</v>
      </c>
      <c r="BY3414" t="s">
        <v>5947</v>
      </c>
      <c r="BZ3414" t="s">
        <v>14505</v>
      </c>
    </row>
    <row r="3415" spans="31:78" x14ac:dyDescent="0.25">
      <c r="AE3415" t="s">
        <v>81</v>
      </c>
      <c r="AF3415" t="s">
        <v>2961</v>
      </c>
      <c r="AG3415" t="s">
        <v>2962</v>
      </c>
      <c r="AH3415" t="s">
        <v>2963</v>
      </c>
      <c r="AI3415" t="s">
        <v>89</v>
      </c>
      <c r="AK3415" t="s">
        <v>2964</v>
      </c>
      <c r="AL3415" t="s">
        <v>91</v>
      </c>
      <c r="AN3415" s="59" t="s">
        <v>8462</v>
      </c>
      <c r="BA3415">
        <v>45239</v>
      </c>
      <c r="BB3415" t="s">
        <v>55</v>
      </c>
      <c r="BY3415" t="s">
        <v>174</v>
      </c>
      <c r="BZ3415" t="s">
        <v>14505</v>
      </c>
    </row>
    <row r="3416" spans="31:78" x14ac:dyDescent="0.25">
      <c r="AE3416" t="s">
        <v>81</v>
      </c>
      <c r="AF3416" t="s">
        <v>8463</v>
      </c>
      <c r="AG3416" t="s">
        <v>8464</v>
      </c>
      <c r="AH3416" t="s">
        <v>8465</v>
      </c>
      <c r="AI3416" t="s">
        <v>89</v>
      </c>
      <c r="AK3416" t="s">
        <v>8466</v>
      </c>
      <c r="AL3416" t="s">
        <v>91</v>
      </c>
      <c r="AN3416" s="59" t="s">
        <v>8462</v>
      </c>
      <c r="BA3416" t="s">
        <v>6649</v>
      </c>
      <c r="BB3416" t="s">
        <v>55</v>
      </c>
      <c r="BY3416" t="s">
        <v>4087</v>
      </c>
      <c r="BZ3416" t="s">
        <v>14505</v>
      </c>
    </row>
    <row r="3417" spans="31:78" x14ac:dyDescent="0.25">
      <c r="AE3417" t="s">
        <v>81</v>
      </c>
      <c r="AF3417" t="s">
        <v>8467</v>
      </c>
      <c r="AG3417" t="s">
        <v>6949</v>
      </c>
      <c r="AH3417" t="s">
        <v>8468</v>
      </c>
      <c r="AI3417" t="s">
        <v>89</v>
      </c>
      <c r="AK3417" t="s">
        <v>8469</v>
      </c>
      <c r="AL3417" t="s">
        <v>91</v>
      </c>
      <c r="AN3417" s="59" t="s">
        <v>8462</v>
      </c>
      <c r="BA3417" t="s">
        <v>6650</v>
      </c>
      <c r="BB3417" t="s">
        <v>55</v>
      </c>
      <c r="BY3417" t="s">
        <v>4086</v>
      </c>
      <c r="BZ3417" t="s">
        <v>14505</v>
      </c>
    </row>
    <row r="3418" spans="31:78" x14ac:dyDescent="0.25">
      <c r="AE3418" t="s">
        <v>81</v>
      </c>
      <c r="AF3418" t="s">
        <v>8470</v>
      </c>
      <c r="AG3418" t="s">
        <v>4794</v>
      </c>
      <c r="AH3418" t="s">
        <v>8471</v>
      </c>
      <c r="AI3418" t="s">
        <v>89</v>
      </c>
      <c r="AK3418" t="s">
        <v>8472</v>
      </c>
      <c r="AL3418" t="s">
        <v>91</v>
      </c>
      <c r="AN3418" s="59" t="s">
        <v>8462</v>
      </c>
      <c r="BA3418" t="s">
        <v>6651</v>
      </c>
      <c r="BB3418" t="s">
        <v>55</v>
      </c>
      <c r="BY3418" t="s">
        <v>390</v>
      </c>
      <c r="BZ3418" t="s">
        <v>14505</v>
      </c>
    </row>
    <row r="3419" spans="31:78" x14ac:dyDescent="0.25">
      <c r="AE3419" t="s">
        <v>81</v>
      </c>
      <c r="AF3419" t="s">
        <v>81</v>
      </c>
      <c r="AG3419" t="s">
        <v>81</v>
      </c>
      <c r="AH3419" t="s">
        <v>81</v>
      </c>
      <c r="AI3419" t="s">
        <v>89</v>
      </c>
      <c r="AK3419" t="s">
        <v>81</v>
      </c>
      <c r="AL3419" t="s">
        <v>91</v>
      </c>
      <c r="AN3419" s="59" t="s">
        <v>8462</v>
      </c>
      <c r="BA3419" t="s">
        <v>6652</v>
      </c>
      <c r="BB3419" t="s">
        <v>55</v>
      </c>
      <c r="BY3419" t="s">
        <v>422</v>
      </c>
      <c r="BZ3419" t="s">
        <v>14505</v>
      </c>
    </row>
    <row r="3420" spans="31:78" x14ac:dyDescent="0.25">
      <c r="AE3420" t="s">
        <v>81</v>
      </c>
      <c r="AF3420" t="s">
        <v>154</v>
      </c>
      <c r="AG3420" t="s">
        <v>155</v>
      </c>
      <c r="AH3420" t="s">
        <v>81</v>
      </c>
      <c r="AI3420" t="s">
        <v>89</v>
      </c>
      <c r="AK3420" t="s">
        <v>81</v>
      </c>
      <c r="AL3420" t="s">
        <v>91</v>
      </c>
      <c r="AN3420" s="59" t="s">
        <v>81</v>
      </c>
      <c r="BA3420" t="s">
        <v>6653</v>
      </c>
      <c r="BB3420" t="s">
        <v>55</v>
      </c>
      <c r="BY3420" t="s">
        <v>141</v>
      </c>
      <c r="BZ3420" t="s">
        <v>14505</v>
      </c>
    </row>
    <row r="3421" spans="31:78" x14ac:dyDescent="0.25">
      <c r="AE3421" t="s">
        <v>2965</v>
      </c>
      <c r="AF3421" t="s">
        <v>86</v>
      </c>
      <c r="AG3421" t="s">
        <v>87</v>
      </c>
      <c r="AH3421" t="s">
        <v>2966</v>
      </c>
      <c r="AI3421" t="s">
        <v>89</v>
      </c>
      <c r="AK3421" t="s">
        <v>2967</v>
      </c>
      <c r="AL3421" t="s">
        <v>91</v>
      </c>
      <c r="AN3421" s="59" t="s">
        <v>8473</v>
      </c>
      <c r="BA3421" t="s">
        <v>6654</v>
      </c>
      <c r="BB3421" t="s">
        <v>55</v>
      </c>
      <c r="BY3421" t="s">
        <v>6804</v>
      </c>
      <c r="BZ3421" t="s">
        <v>14505</v>
      </c>
    </row>
    <row r="3422" spans="31:78" x14ac:dyDescent="0.25">
      <c r="AE3422" t="s">
        <v>81</v>
      </c>
      <c r="AF3422" t="s">
        <v>92</v>
      </c>
      <c r="AG3422" t="s">
        <v>93</v>
      </c>
      <c r="AH3422" t="s">
        <v>2968</v>
      </c>
      <c r="AI3422" t="s">
        <v>89</v>
      </c>
      <c r="AK3422" t="s">
        <v>2969</v>
      </c>
      <c r="AL3422" t="s">
        <v>91</v>
      </c>
      <c r="AN3422" s="59" t="s">
        <v>8473</v>
      </c>
      <c r="BA3422" t="s">
        <v>6655</v>
      </c>
      <c r="BB3422" t="s">
        <v>55</v>
      </c>
      <c r="BY3422" t="s">
        <v>4090</v>
      </c>
      <c r="BZ3422" t="s">
        <v>14505</v>
      </c>
    </row>
    <row r="3423" spans="31:78" x14ac:dyDescent="0.25">
      <c r="AE3423" t="s">
        <v>81</v>
      </c>
      <c r="AF3423" t="s">
        <v>96</v>
      </c>
      <c r="AG3423" t="s">
        <v>97</v>
      </c>
      <c r="AH3423" t="s">
        <v>2970</v>
      </c>
      <c r="AI3423" t="s">
        <v>89</v>
      </c>
      <c r="AK3423" t="s">
        <v>2971</v>
      </c>
      <c r="AL3423" t="s">
        <v>91</v>
      </c>
      <c r="AN3423" s="59" t="s">
        <v>8473</v>
      </c>
      <c r="BA3423" t="s">
        <v>6656</v>
      </c>
      <c r="BB3423" t="s">
        <v>55</v>
      </c>
      <c r="BY3423" t="s">
        <v>426</v>
      </c>
      <c r="BZ3423" t="s">
        <v>14505</v>
      </c>
    </row>
    <row r="3424" spans="31:78" x14ac:dyDescent="0.25">
      <c r="AE3424" t="s">
        <v>81</v>
      </c>
      <c r="AF3424" t="s">
        <v>100</v>
      </c>
      <c r="AG3424" t="s">
        <v>101</v>
      </c>
      <c r="AH3424" t="s">
        <v>2972</v>
      </c>
      <c r="AI3424" t="s">
        <v>89</v>
      </c>
      <c r="AK3424" t="s">
        <v>2973</v>
      </c>
      <c r="AL3424" t="s">
        <v>91</v>
      </c>
      <c r="AN3424" s="59" t="s">
        <v>8473</v>
      </c>
      <c r="BA3424" t="s">
        <v>6657</v>
      </c>
      <c r="BB3424" t="s">
        <v>55</v>
      </c>
      <c r="BY3424" t="s">
        <v>135</v>
      </c>
      <c r="BZ3424" t="s">
        <v>14505</v>
      </c>
    </row>
    <row r="3425" spans="31:78" x14ac:dyDescent="0.25">
      <c r="AE3425" t="s">
        <v>81</v>
      </c>
      <c r="AF3425" t="s">
        <v>104</v>
      </c>
      <c r="AG3425" t="s">
        <v>105</v>
      </c>
      <c r="AH3425" t="s">
        <v>2974</v>
      </c>
      <c r="AI3425" t="s">
        <v>89</v>
      </c>
      <c r="AK3425" t="s">
        <v>2975</v>
      </c>
      <c r="AL3425" t="s">
        <v>91</v>
      </c>
      <c r="AN3425" s="59" t="s">
        <v>8473</v>
      </c>
      <c r="BA3425" t="s">
        <v>6658</v>
      </c>
      <c r="BB3425" t="s">
        <v>55</v>
      </c>
      <c r="BY3425" t="s">
        <v>6197</v>
      </c>
      <c r="BZ3425" t="s">
        <v>14505</v>
      </c>
    </row>
    <row r="3426" spans="31:78" x14ac:dyDescent="0.25">
      <c r="AE3426" t="s">
        <v>81</v>
      </c>
      <c r="AF3426" t="s">
        <v>108</v>
      </c>
      <c r="AG3426" t="s">
        <v>109</v>
      </c>
      <c r="AH3426" t="s">
        <v>2976</v>
      </c>
      <c r="AI3426" t="s">
        <v>89</v>
      </c>
      <c r="AK3426" t="s">
        <v>2977</v>
      </c>
      <c r="AL3426" t="s">
        <v>91</v>
      </c>
      <c r="AN3426" s="59" t="s">
        <v>8473</v>
      </c>
      <c r="BA3426" t="s">
        <v>6659</v>
      </c>
      <c r="BB3426" t="s">
        <v>55</v>
      </c>
      <c r="BY3426" t="s">
        <v>6186</v>
      </c>
      <c r="BZ3426" t="s">
        <v>14505</v>
      </c>
    </row>
    <row r="3427" spans="31:78" x14ac:dyDescent="0.25">
      <c r="AE3427" t="s">
        <v>81</v>
      </c>
      <c r="AF3427" t="s">
        <v>2978</v>
      </c>
      <c r="AG3427" t="s">
        <v>2979</v>
      </c>
      <c r="AH3427" t="s">
        <v>2980</v>
      </c>
      <c r="AI3427" t="s">
        <v>89</v>
      </c>
      <c r="AK3427" t="s">
        <v>2981</v>
      </c>
      <c r="AL3427" t="s">
        <v>91</v>
      </c>
      <c r="AN3427" s="59" t="s">
        <v>8473</v>
      </c>
      <c r="BA3427" t="s">
        <v>6660</v>
      </c>
      <c r="BB3427" t="s">
        <v>55</v>
      </c>
      <c r="BY3427" t="s">
        <v>6161</v>
      </c>
      <c r="BZ3427" t="s">
        <v>14505</v>
      </c>
    </row>
    <row r="3428" spans="31:78" x14ac:dyDescent="0.25">
      <c r="AE3428" t="s">
        <v>81</v>
      </c>
      <c r="AF3428" t="s">
        <v>2982</v>
      </c>
      <c r="AG3428" t="s">
        <v>2983</v>
      </c>
      <c r="AH3428" t="s">
        <v>2984</v>
      </c>
      <c r="AI3428" t="s">
        <v>89</v>
      </c>
      <c r="AK3428" t="s">
        <v>2985</v>
      </c>
      <c r="AL3428" t="s">
        <v>91</v>
      </c>
      <c r="AN3428" s="59" t="s">
        <v>8473</v>
      </c>
      <c r="BA3428" t="s">
        <v>6661</v>
      </c>
      <c r="BB3428" t="s">
        <v>55</v>
      </c>
      <c r="BY3428" t="s">
        <v>6782</v>
      </c>
      <c r="BZ3428" t="s">
        <v>14506</v>
      </c>
    </row>
    <row r="3429" spans="31:78" x14ac:dyDescent="0.25">
      <c r="AE3429" t="s">
        <v>81</v>
      </c>
      <c r="AF3429" t="s">
        <v>2986</v>
      </c>
      <c r="AG3429" t="s">
        <v>2987</v>
      </c>
      <c r="AH3429" t="s">
        <v>2988</v>
      </c>
      <c r="AI3429" t="s">
        <v>89</v>
      </c>
      <c r="AK3429" t="s">
        <v>2989</v>
      </c>
      <c r="AL3429" t="s">
        <v>91</v>
      </c>
      <c r="AN3429" s="59" t="s">
        <v>8473</v>
      </c>
      <c r="BA3429" t="s">
        <v>6662</v>
      </c>
      <c r="BB3429" t="s">
        <v>55</v>
      </c>
      <c r="BY3429" t="s">
        <v>4335</v>
      </c>
      <c r="BZ3429" t="s">
        <v>14505</v>
      </c>
    </row>
    <row r="3430" spans="31:78" x14ac:dyDescent="0.25">
      <c r="AE3430" t="s">
        <v>81</v>
      </c>
      <c r="AF3430" t="s">
        <v>8474</v>
      </c>
      <c r="AG3430" t="s">
        <v>8475</v>
      </c>
      <c r="AH3430" t="s">
        <v>8476</v>
      </c>
      <c r="AI3430" t="s">
        <v>89</v>
      </c>
      <c r="AK3430" t="s">
        <v>8477</v>
      </c>
      <c r="AL3430" t="s">
        <v>91</v>
      </c>
      <c r="AN3430" s="59" t="s">
        <v>8473</v>
      </c>
      <c r="BA3430" t="s">
        <v>6663</v>
      </c>
      <c r="BB3430" t="s">
        <v>55</v>
      </c>
      <c r="BY3430" t="s">
        <v>6196</v>
      </c>
      <c r="BZ3430" t="s">
        <v>14505</v>
      </c>
    </row>
    <row r="3431" spans="31:78" x14ac:dyDescent="0.25">
      <c r="AE3431" t="s">
        <v>81</v>
      </c>
      <c r="AF3431" t="s">
        <v>8478</v>
      </c>
      <c r="AG3431" t="s">
        <v>6967</v>
      </c>
      <c r="AH3431" t="s">
        <v>8479</v>
      </c>
      <c r="AI3431" t="s">
        <v>89</v>
      </c>
      <c r="AK3431" t="s">
        <v>8480</v>
      </c>
      <c r="AL3431" t="s">
        <v>91</v>
      </c>
      <c r="AN3431" s="59" t="s">
        <v>8473</v>
      </c>
      <c r="BA3431" t="s">
        <v>6664</v>
      </c>
      <c r="BB3431" t="s">
        <v>55</v>
      </c>
      <c r="BY3431" t="s">
        <v>147</v>
      </c>
      <c r="BZ3431" t="s">
        <v>14505</v>
      </c>
    </row>
    <row r="3432" spans="31:78" x14ac:dyDescent="0.25">
      <c r="AE3432" t="s">
        <v>81</v>
      </c>
      <c r="AF3432" t="s">
        <v>8481</v>
      </c>
      <c r="AG3432" t="s">
        <v>6966</v>
      </c>
      <c r="AH3432" t="s">
        <v>8482</v>
      </c>
      <c r="AI3432" t="s">
        <v>89</v>
      </c>
      <c r="AK3432" t="s">
        <v>8483</v>
      </c>
      <c r="AL3432" t="s">
        <v>91</v>
      </c>
      <c r="AN3432" s="59" t="s">
        <v>8473</v>
      </c>
      <c r="BA3432" t="s">
        <v>6665</v>
      </c>
      <c r="BB3432" t="s">
        <v>55</v>
      </c>
      <c r="BY3432" t="s">
        <v>6214</v>
      </c>
      <c r="BZ3432" t="s">
        <v>14505</v>
      </c>
    </row>
    <row r="3433" spans="31:78" x14ac:dyDescent="0.25">
      <c r="AE3433" t="s">
        <v>81</v>
      </c>
      <c r="AF3433" t="s">
        <v>8484</v>
      </c>
      <c r="AG3433" t="s">
        <v>4781</v>
      </c>
      <c r="AH3433" t="s">
        <v>8485</v>
      </c>
      <c r="AI3433" t="s">
        <v>89</v>
      </c>
      <c r="AK3433" t="s">
        <v>8486</v>
      </c>
      <c r="AL3433" t="s">
        <v>91</v>
      </c>
      <c r="AN3433" s="59" t="s">
        <v>8473</v>
      </c>
      <c r="BA3433" t="s">
        <v>6666</v>
      </c>
      <c r="BB3433" t="s">
        <v>55</v>
      </c>
      <c r="BY3433" t="s">
        <v>6418</v>
      </c>
      <c r="BZ3433" t="s">
        <v>14506</v>
      </c>
    </row>
    <row r="3434" spans="31:78" x14ac:dyDescent="0.25">
      <c r="AE3434" t="s">
        <v>81</v>
      </c>
      <c r="AF3434" t="s">
        <v>8487</v>
      </c>
      <c r="AG3434" t="s">
        <v>4832</v>
      </c>
      <c r="AH3434" t="s">
        <v>8488</v>
      </c>
      <c r="AI3434" t="s">
        <v>89</v>
      </c>
      <c r="AK3434" t="s">
        <v>8489</v>
      </c>
      <c r="AL3434" t="s">
        <v>91</v>
      </c>
      <c r="AN3434" s="59" t="s">
        <v>8473</v>
      </c>
      <c r="BA3434" t="s">
        <v>6667</v>
      </c>
      <c r="BB3434" t="s">
        <v>55</v>
      </c>
      <c r="BY3434" t="s">
        <v>625</v>
      </c>
      <c r="BZ3434" t="s">
        <v>14505</v>
      </c>
    </row>
    <row r="3435" spans="31:78" x14ac:dyDescent="0.25">
      <c r="AE3435" t="s">
        <v>81</v>
      </c>
      <c r="AF3435" t="s">
        <v>8490</v>
      </c>
      <c r="AG3435" t="s">
        <v>6912</v>
      </c>
      <c r="AH3435" t="s">
        <v>8491</v>
      </c>
      <c r="AI3435" t="s">
        <v>89</v>
      </c>
      <c r="AK3435" t="s">
        <v>8492</v>
      </c>
      <c r="AL3435" t="s">
        <v>91</v>
      </c>
      <c r="AN3435" s="59" t="s">
        <v>8473</v>
      </c>
      <c r="BA3435" t="s">
        <v>6668</v>
      </c>
      <c r="BB3435" t="s">
        <v>55</v>
      </c>
      <c r="BY3435" t="s">
        <v>1628</v>
      </c>
      <c r="BZ3435" t="s">
        <v>14505</v>
      </c>
    </row>
    <row r="3436" spans="31:78" x14ac:dyDescent="0.25">
      <c r="AE3436" t="s">
        <v>81</v>
      </c>
      <c r="AF3436" t="s">
        <v>8736</v>
      </c>
      <c r="AG3436" t="s">
        <v>6908</v>
      </c>
      <c r="AH3436" t="s">
        <v>12849</v>
      </c>
      <c r="AI3436" t="s">
        <v>89</v>
      </c>
      <c r="AK3436" t="s">
        <v>12850</v>
      </c>
      <c r="AL3436" t="s">
        <v>91</v>
      </c>
      <c r="AN3436" s="59" t="s">
        <v>8473</v>
      </c>
      <c r="BA3436" t="s">
        <v>6669</v>
      </c>
      <c r="BB3436" t="s">
        <v>55</v>
      </c>
      <c r="BY3436" t="s">
        <v>4711</v>
      </c>
      <c r="BZ3436" t="s">
        <v>14506</v>
      </c>
    </row>
    <row r="3437" spans="31:78" x14ac:dyDescent="0.25">
      <c r="AE3437" t="s">
        <v>81</v>
      </c>
      <c r="AF3437" t="s">
        <v>9952</v>
      </c>
      <c r="AG3437" t="s">
        <v>6932</v>
      </c>
      <c r="AH3437" t="s">
        <v>12851</v>
      </c>
      <c r="AI3437" t="s">
        <v>89</v>
      </c>
      <c r="AK3437" t="s">
        <v>12852</v>
      </c>
      <c r="AL3437" t="s">
        <v>91</v>
      </c>
      <c r="AN3437" s="59" t="s">
        <v>8473</v>
      </c>
      <c r="BA3437" t="s">
        <v>6670</v>
      </c>
      <c r="BB3437" t="s">
        <v>55</v>
      </c>
      <c r="BY3437" t="s">
        <v>1450</v>
      </c>
      <c r="BZ3437" t="s">
        <v>14505</v>
      </c>
    </row>
    <row r="3438" spans="31:78" x14ac:dyDescent="0.25">
      <c r="AE3438" t="s">
        <v>81</v>
      </c>
      <c r="AF3438" t="s">
        <v>9943</v>
      </c>
      <c r="AG3438" t="s">
        <v>4785</v>
      </c>
      <c r="AH3438" t="s">
        <v>12853</v>
      </c>
      <c r="AI3438" t="s">
        <v>89</v>
      </c>
      <c r="AK3438" t="s">
        <v>12854</v>
      </c>
      <c r="AL3438" t="s">
        <v>91</v>
      </c>
      <c r="AN3438" s="59" t="s">
        <v>8473</v>
      </c>
      <c r="BA3438" t="s">
        <v>6671</v>
      </c>
      <c r="BB3438" t="s">
        <v>55</v>
      </c>
      <c r="BY3438" t="s">
        <v>6151</v>
      </c>
      <c r="BZ3438" t="s">
        <v>14506</v>
      </c>
    </row>
    <row r="3439" spans="31:78" x14ac:dyDescent="0.25">
      <c r="AE3439" t="s">
        <v>81</v>
      </c>
      <c r="AF3439" t="s">
        <v>81</v>
      </c>
      <c r="AG3439" t="s">
        <v>81</v>
      </c>
      <c r="AH3439" t="s">
        <v>81</v>
      </c>
      <c r="AI3439" t="s">
        <v>89</v>
      </c>
      <c r="AK3439" t="s">
        <v>81</v>
      </c>
      <c r="AL3439" t="s">
        <v>91</v>
      </c>
      <c r="AN3439" s="59" t="s">
        <v>8473</v>
      </c>
      <c r="BA3439" t="s">
        <v>6672</v>
      </c>
      <c r="BB3439" t="s">
        <v>55</v>
      </c>
      <c r="BY3439" t="s">
        <v>4081</v>
      </c>
      <c r="BZ3439" t="s">
        <v>14506</v>
      </c>
    </row>
    <row r="3440" spans="31:78" x14ac:dyDescent="0.25">
      <c r="AE3440" t="s">
        <v>81</v>
      </c>
      <c r="AF3440" t="s">
        <v>81</v>
      </c>
      <c r="AG3440" t="s">
        <v>81</v>
      </c>
      <c r="AH3440" t="s">
        <v>81</v>
      </c>
      <c r="AI3440" t="s">
        <v>89</v>
      </c>
      <c r="AK3440" t="s">
        <v>81</v>
      </c>
      <c r="AL3440" t="s">
        <v>91</v>
      </c>
      <c r="AN3440" s="59" t="s">
        <v>8473</v>
      </c>
      <c r="BA3440" t="s">
        <v>6673</v>
      </c>
      <c r="BB3440" t="s">
        <v>55</v>
      </c>
      <c r="BY3440" t="s">
        <v>817</v>
      </c>
      <c r="BZ3440" t="s">
        <v>14506</v>
      </c>
    </row>
    <row r="3441" spans="31:78" x14ac:dyDescent="0.25">
      <c r="AE3441" t="s">
        <v>81</v>
      </c>
      <c r="AF3441" t="s">
        <v>154</v>
      </c>
      <c r="AG3441" t="s">
        <v>155</v>
      </c>
      <c r="AH3441" t="s">
        <v>81</v>
      </c>
      <c r="AI3441" t="s">
        <v>89</v>
      </c>
      <c r="AK3441" t="s">
        <v>81</v>
      </c>
      <c r="AL3441" t="s">
        <v>91</v>
      </c>
      <c r="AN3441" s="59" t="s">
        <v>81</v>
      </c>
      <c r="BA3441" t="s">
        <v>6674</v>
      </c>
      <c r="BB3441" t="s">
        <v>55</v>
      </c>
      <c r="BY3441" t="s">
        <v>6417</v>
      </c>
      <c r="BZ3441" t="s">
        <v>14505</v>
      </c>
    </row>
    <row r="3442" spans="31:78" x14ac:dyDescent="0.25">
      <c r="AE3442" t="s">
        <v>2990</v>
      </c>
      <c r="AF3442" t="s">
        <v>86</v>
      </c>
      <c r="AG3442" t="s">
        <v>87</v>
      </c>
      <c r="AH3442" t="s">
        <v>2991</v>
      </c>
      <c r="AI3442" t="s">
        <v>89</v>
      </c>
      <c r="AK3442" t="s">
        <v>2992</v>
      </c>
      <c r="AL3442" t="s">
        <v>91</v>
      </c>
      <c r="AN3442" s="59" t="s">
        <v>8493</v>
      </c>
      <c r="BA3442" t="s">
        <v>6675</v>
      </c>
      <c r="BB3442" t="s">
        <v>55</v>
      </c>
      <c r="BY3442" t="s">
        <v>773</v>
      </c>
      <c r="BZ3442" t="s">
        <v>14505</v>
      </c>
    </row>
    <row r="3443" spans="31:78" x14ac:dyDescent="0.25">
      <c r="AE3443" t="s">
        <v>81</v>
      </c>
      <c r="AF3443" t="s">
        <v>92</v>
      </c>
      <c r="AG3443" t="s">
        <v>93</v>
      </c>
      <c r="AH3443" t="s">
        <v>2993</v>
      </c>
      <c r="AI3443" t="s">
        <v>89</v>
      </c>
      <c r="AK3443" t="s">
        <v>2994</v>
      </c>
      <c r="AL3443" t="s">
        <v>91</v>
      </c>
      <c r="AN3443" s="59" t="s">
        <v>8493</v>
      </c>
      <c r="BA3443" t="s">
        <v>6676</v>
      </c>
      <c r="BB3443" t="s">
        <v>55</v>
      </c>
      <c r="BY3443" t="s">
        <v>456</v>
      </c>
      <c r="BZ3443" t="s">
        <v>14505</v>
      </c>
    </row>
    <row r="3444" spans="31:78" x14ac:dyDescent="0.25">
      <c r="AE3444" t="s">
        <v>81</v>
      </c>
      <c r="AF3444" t="s">
        <v>96</v>
      </c>
      <c r="AG3444" t="s">
        <v>97</v>
      </c>
      <c r="AH3444" t="s">
        <v>2995</v>
      </c>
      <c r="AI3444" t="s">
        <v>89</v>
      </c>
      <c r="AK3444" t="s">
        <v>2996</v>
      </c>
      <c r="AL3444" t="s">
        <v>91</v>
      </c>
      <c r="AN3444" s="59" t="s">
        <v>8493</v>
      </c>
      <c r="BA3444" t="s">
        <v>6677</v>
      </c>
      <c r="BB3444" t="s">
        <v>55</v>
      </c>
      <c r="BY3444" t="s">
        <v>6153</v>
      </c>
      <c r="BZ3444" t="s">
        <v>14505</v>
      </c>
    </row>
    <row r="3445" spans="31:78" x14ac:dyDescent="0.25">
      <c r="AE3445" t="s">
        <v>81</v>
      </c>
      <c r="AF3445" t="s">
        <v>100</v>
      </c>
      <c r="AG3445" t="s">
        <v>101</v>
      </c>
      <c r="AH3445" t="s">
        <v>2997</v>
      </c>
      <c r="AI3445" t="s">
        <v>89</v>
      </c>
      <c r="AK3445" t="s">
        <v>2998</v>
      </c>
      <c r="AL3445" t="s">
        <v>91</v>
      </c>
      <c r="AN3445" s="59" t="s">
        <v>8493</v>
      </c>
      <c r="BA3445" t="s">
        <v>6678</v>
      </c>
      <c r="BB3445" t="s">
        <v>55</v>
      </c>
      <c r="BY3445" t="s">
        <v>4455</v>
      </c>
      <c r="BZ3445" t="s">
        <v>14505</v>
      </c>
    </row>
    <row r="3446" spans="31:78" x14ac:dyDescent="0.25">
      <c r="AE3446" t="s">
        <v>81</v>
      </c>
      <c r="AF3446" t="s">
        <v>104</v>
      </c>
      <c r="AG3446" t="s">
        <v>105</v>
      </c>
      <c r="AH3446" t="s">
        <v>2999</v>
      </c>
      <c r="AI3446" t="s">
        <v>89</v>
      </c>
      <c r="AK3446" t="s">
        <v>3000</v>
      </c>
      <c r="AL3446" t="s">
        <v>91</v>
      </c>
      <c r="AN3446" s="59" t="s">
        <v>8493</v>
      </c>
      <c r="BA3446" t="s">
        <v>6679</v>
      </c>
      <c r="BB3446" t="s">
        <v>55</v>
      </c>
      <c r="BY3446" t="s">
        <v>4454</v>
      </c>
      <c r="BZ3446" t="s">
        <v>14506</v>
      </c>
    </row>
    <row r="3447" spans="31:78" x14ac:dyDescent="0.25">
      <c r="AE3447" t="s">
        <v>81</v>
      </c>
      <c r="AF3447" t="s">
        <v>108</v>
      </c>
      <c r="AG3447" t="s">
        <v>109</v>
      </c>
      <c r="AH3447" t="s">
        <v>3001</v>
      </c>
      <c r="AI3447" t="s">
        <v>89</v>
      </c>
      <c r="AK3447" t="s">
        <v>3002</v>
      </c>
      <c r="AL3447" t="s">
        <v>91</v>
      </c>
      <c r="AN3447" s="59" t="s">
        <v>8493</v>
      </c>
      <c r="BA3447" t="s">
        <v>6680</v>
      </c>
      <c r="BB3447" t="s">
        <v>55</v>
      </c>
      <c r="BY3447" t="s">
        <v>4336</v>
      </c>
      <c r="BZ3447" t="s">
        <v>14506</v>
      </c>
    </row>
    <row r="3448" spans="31:78" x14ac:dyDescent="0.25">
      <c r="AE3448" t="s">
        <v>81</v>
      </c>
      <c r="AF3448" t="s">
        <v>7414</v>
      </c>
      <c r="AG3448" t="s">
        <v>7414</v>
      </c>
      <c r="AH3448" t="s">
        <v>3005</v>
      </c>
      <c r="AI3448" t="s">
        <v>89</v>
      </c>
      <c r="AK3448" t="s">
        <v>3006</v>
      </c>
      <c r="AL3448" t="s">
        <v>91</v>
      </c>
      <c r="AN3448" s="59" t="s">
        <v>8493</v>
      </c>
      <c r="BA3448" t="s">
        <v>6681</v>
      </c>
      <c r="BB3448" t="s">
        <v>55</v>
      </c>
      <c r="BY3448" t="s">
        <v>1078</v>
      </c>
      <c r="BZ3448" t="s">
        <v>14505</v>
      </c>
    </row>
    <row r="3449" spans="31:78" x14ac:dyDescent="0.25">
      <c r="AE3449" t="s">
        <v>81</v>
      </c>
      <c r="AF3449" t="s">
        <v>7414</v>
      </c>
      <c r="AG3449" t="s">
        <v>7414</v>
      </c>
      <c r="AH3449" t="s">
        <v>3009</v>
      </c>
      <c r="AI3449" t="s">
        <v>89</v>
      </c>
      <c r="AK3449" t="s">
        <v>3010</v>
      </c>
      <c r="AL3449" t="s">
        <v>91</v>
      </c>
      <c r="AN3449" s="59" t="s">
        <v>8493</v>
      </c>
      <c r="BA3449" t="s">
        <v>6682</v>
      </c>
      <c r="BB3449" t="s">
        <v>55</v>
      </c>
      <c r="BY3449" t="s">
        <v>4080</v>
      </c>
      <c r="BZ3449" t="s">
        <v>14505</v>
      </c>
    </row>
    <row r="3450" spans="31:78" x14ac:dyDescent="0.25">
      <c r="AE3450" t="s">
        <v>81</v>
      </c>
      <c r="AF3450" t="s">
        <v>7414</v>
      </c>
      <c r="AG3450" t="s">
        <v>7414</v>
      </c>
      <c r="AH3450" t="s">
        <v>3013</v>
      </c>
      <c r="AI3450" t="s">
        <v>89</v>
      </c>
      <c r="AK3450" t="s">
        <v>3014</v>
      </c>
      <c r="AL3450" t="s">
        <v>91</v>
      </c>
      <c r="AN3450" s="59" t="s">
        <v>8493</v>
      </c>
      <c r="BA3450" t="s">
        <v>6683</v>
      </c>
      <c r="BB3450" t="s">
        <v>55</v>
      </c>
      <c r="BY3450" t="s">
        <v>6823</v>
      </c>
      <c r="BZ3450" t="s">
        <v>14505</v>
      </c>
    </row>
    <row r="3451" spans="31:78" x14ac:dyDescent="0.25">
      <c r="AE3451" t="s">
        <v>81</v>
      </c>
      <c r="AF3451" t="s">
        <v>3015</v>
      </c>
      <c r="AG3451" t="s">
        <v>3016</v>
      </c>
      <c r="AH3451" t="s">
        <v>3017</v>
      </c>
      <c r="AI3451" t="s">
        <v>89</v>
      </c>
      <c r="AK3451" t="s">
        <v>3018</v>
      </c>
      <c r="AL3451" t="s">
        <v>91</v>
      </c>
      <c r="AN3451" s="59" t="s">
        <v>8493</v>
      </c>
      <c r="BA3451" t="s">
        <v>6684</v>
      </c>
      <c r="BB3451" t="s">
        <v>55</v>
      </c>
      <c r="BY3451" t="s">
        <v>6791</v>
      </c>
      <c r="BZ3451" t="s">
        <v>14506</v>
      </c>
    </row>
    <row r="3452" spans="31:78" x14ac:dyDescent="0.25">
      <c r="AE3452" t="s">
        <v>81</v>
      </c>
      <c r="AF3452" t="s">
        <v>444</v>
      </c>
      <c r="AG3452" t="s">
        <v>444</v>
      </c>
      <c r="AH3452" t="s">
        <v>3021</v>
      </c>
      <c r="AI3452" t="s">
        <v>89</v>
      </c>
      <c r="AK3452" t="s">
        <v>3022</v>
      </c>
      <c r="AL3452" t="s">
        <v>91</v>
      </c>
      <c r="AN3452" s="59" t="s">
        <v>8493</v>
      </c>
      <c r="BA3452" t="s">
        <v>6685</v>
      </c>
      <c r="BB3452" t="s">
        <v>55</v>
      </c>
      <c r="BY3452" t="s">
        <v>6781</v>
      </c>
      <c r="BZ3452" t="s">
        <v>14505</v>
      </c>
    </row>
    <row r="3453" spans="31:78" x14ac:dyDescent="0.25">
      <c r="AE3453" t="s">
        <v>81</v>
      </c>
      <c r="AF3453" t="s">
        <v>444</v>
      </c>
      <c r="AG3453" t="s">
        <v>444</v>
      </c>
      <c r="AH3453" t="s">
        <v>3025</v>
      </c>
      <c r="AI3453" t="s">
        <v>89</v>
      </c>
      <c r="AK3453" t="s">
        <v>3026</v>
      </c>
      <c r="AL3453" t="s">
        <v>91</v>
      </c>
      <c r="AN3453" s="59" t="s">
        <v>8493</v>
      </c>
      <c r="BA3453" t="s">
        <v>6686</v>
      </c>
      <c r="BB3453" t="s">
        <v>55</v>
      </c>
      <c r="BY3453" t="s">
        <v>4699</v>
      </c>
      <c r="BZ3453" t="s">
        <v>14505</v>
      </c>
    </row>
    <row r="3454" spans="31:78" x14ac:dyDescent="0.25">
      <c r="AE3454" t="s">
        <v>81</v>
      </c>
      <c r="AF3454" t="s">
        <v>81</v>
      </c>
      <c r="AG3454" t="s">
        <v>81</v>
      </c>
      <c r="AH3454" t="s">
        <v>81</v>
      </c>
      <c r="AI3454" t="s">
        <v>89</v>
      </c>
      <c r="AK3454" t="s">
        <v>81</v>
      </c>
      <c r="AL3454" t="s">
        <v>91</v>
      </c>
      <c r="AN3454" s="59" t="s">
        <v>8493</v>
      </c>
      <c r="BA3454" t="s">
        <v>6687</v>
      </c>
      <c r="BB3454" t="s">
        <v>55</v>
      </c>
      <c r="BY3454" t="s">
        <v>4346</v>
      </c>
      <c r="BZ3454" t="s">
        <v>14505</v>
      </c>
    </row>
    <row r="3455" spans="31:78" x14ac:dyDescent="0.25">
      <c r="AE3455" t="s">
        <v>81</v>
      </c>
      <c r="AF3455" t="s">
        <v>81</v>
      </c>
      <c r="AG3455" t="s">
        <v>81</v>
      </c>
      <c r="AH3455" t="s">
        <v>81</v>
      </c>
      <c r="AI3455" t="s">
        <v>89</v>
      </c>
      <c r="AK3455" t="s">
        <v>81</v>
      </c>
      <c r="AL3455" t="s">
        <v>91</v>
      </c>
      <c r="AN3455" s="59" t="s">
        <v>8493</v>
      </c>
      <c r="BA3455" t="s">
        <v>6688</v>
      </c>
      <c r="BB3455" t="s">
        <v>55</v>
      </c>
      <c r="BY3455" t="s">
        <v>496</v>
      </c>
      <c r="BZ3455" t="s">
        <v>14506</v>
      </c>
    </row>
    <row r="3456" spans="31:78" x14ac:dyDescent="0.25">
      <c r="AE3456" t="s">
        <v>81</v>
      </c>
      <c r="AF3456" t="s">
        <v>154</v>
      </c>
      <c r="AG3456" t="s">
        <v>155</v>
      </c>
      <c r="AH3456" t="s">
        <v>81</v>
      </c>
      <c r="AI3456" t="s">
        <v>89</v>
      </c>
      <c r="AK3456" t="s">
        <v>81</v>
      </c>
      <c r="AL3456" t="s">
        <v>91</v>
      </c>
      <c r="AN3456" s="59" t="s">
        <v>81</v>
      </c>
      <c r="BA3456" t="s">
        <v>6689</v>
      </c>
      <c r="BB3456" t="s">
        <v>55</v>
      </c>
      <c r="BY3456" t="s">
        <v>742</v>
      </c>
      <c r="BZ3456" t="s">
        <v>14505</v>
      </c>
    </row>
    <row r="3457" spans="31:78" x14ac:dyDescent="0.25">
      <c r="AE3457" t="s">
        <v>3027</v>
      </c>
      <c r="AF3457" t="s">
        <v>86</v>
      </c>
      <c r="AG3457" t="s">
        <v>87</v>
      </c>
      <c r="AH3457" t="s">
        <v>3028</v>
      </c>
      <c r="AI3457" t="s">
        <v>89</v>
      </c>
      <c r="AK3457" t="s">
        <v>3029</v>
      </c>
      <c r="AL3457" t="s">
        <v>91</v>
      </c>
      <c r="AN3457" s="59" t="s">
        <v>12855</v>
      </c>
      <c r="BA3457" t="s">
        <v>6690</v>
      </c>
      <c r="BB3457" t="s">
        <v>55</v>
      </c>
      <c r="BY3457" t="s">
        <v>879</v>
      </c>
      <c r="BZ3457" t="s">
        <v>14505</v>
      </c>
    </row>
    <row r="3458" spans="31:78" x14ac:dyDescent="0.25">
      <c r="AE3458" t="s">
        <v>81</v>
      </c>
      <c r="AF3458" t="s">
        <v>92</v>
      </c>
      <c r="AG3458" t="s">
        <v>93</v>
      </c>
      <c r="AH3458" t="s">
        <v>12856</v>
      </c>
      <c r="AI3458" t="s">
        <v>89</v>
      </c>
      <c r="AK3458" t="s">
        <v>12857</v>
      </c>
      <c r="AL3458" t="s">
        <v>91</v>
      </c>
      <c r="AN3458" s="59" t="s">
        <v>12855</v>
      </c>
      <c r="BA3458" t="s">
        <v>6691</v>
      </c>
      <c r="BB3458" t="s">
        <v>55</v>
      </c>
      <c r="BY3458" t="s">
        <v>6416</v>
      </c>
      <c r="BZ3458" t="s">
        <v>14505</v>
      </c>
    </row>
    <row r="3459" spans="31:78" x14ac:dyDescent="0.25">
      <c r="AE3459" t="s">
        <v>81</v>
      </c>
      <c r="AF3459" t="s">
        <v>96</v>
      </c>
      <c r="AG3459" t="s">
        <v>97</v>
      </c>
      <c r="AH3459" t="s">
        <v>12858</v>
      </c>
      <c r="AI3459" t="s">
        <v>89</v>
      </c>
      <c r="AK3459" t="s">
        <v>12859</v>
      </c>
      <c r="AL3459" t="s">
        <v>91</v>
      </c>
      <c r="AN3459" s="59" t="s">
        <v>12855</v>
      </c>
      <c r="BA3459" t="s">
        <v>6692</v>
      </c>
      <c r="BB3459" t="s">
        <v>55</v>
      </c>
      <c r="BY3459" t="s">
        <v>4453</v>
      </c>
      <c r="BZ3459" t="s">
        <v>14505</v>
      </c>
    </row>
    <row r="3460" spans="31:78" x14ac:dyDescent="0.25">
      <c r="AE3460" t="s">
        <v>81</v>
      </c>
      <c r="AF3460" t="s">
        <v>100</v>
      </c>
      <c r="AG3460" t="s">
        <v>101</v>
      </c>
      <c r="AH3460" t="s">
        <v>12860</v>
      </c>
      <c r="AI3460" t="s">
        <v>89</v>
      </c>
      <c r="AK3460" t="s">
        <v>12861</v>
      </c>
      <c r="AL3460" t="s">
        <v>91</v>
      </c>
      <c r="AN3460" s="59" t="s">
        <v>12855</v>
      </c>
      <c r="BA3460" t="s">
        <v>6693</v>
      </c>
      <c r="BB3460" t="s">
        <v>55</v>
      </c>
      <c r="BY3460" t="s">
        <v>553</v>
      </c>
      <c r="BZ3460" t="s">
        <v>14506</v>
      </c>
    </row>
    <row r="3461" spans="31:78" x14ac:dyDescent="0.25">
      <c r="AE3461" t="s">
        <v>81</v>
      </c>
      <c r="AF3461" t="s">
        <v>104</v>
      </c>
      <c r="AG3461" t="s">
        <v>105</v>
      </c>
      <c r="AH3461" t="s">
        <v>12862</v>
      </c>
      <c r="AI3461" t="s">
        <v>89</v>
      </c>
      <c r="AK3461" t="s">
        <v>12863</v>
      </c>
      <c r="AL3461" t="s">
        <v>91</v>
      </c>
      <c r="AN3461" s="59" t="s">
        <v>12855</v>
      </c>
      <c r="BA3461" t="s">
        <v>6694</v>
      </c>
      <c r="BB3461" t="s">
        <v>55</v>
      </c>
      <c r="BY3461" t="s">
        <v>809</v>
      </c>
      <c r="BZ3461" t="s">
        <v>14505</v>
      </c>
    </row>
    <row r="3462" spans="31:78" x14ac:dyDescent="0.25">
      <c r="AE3462" t="s">
        <v>81</v>
      </c>
      <c r="AF3462" t="s">
        <v>108</v>
      </c>
      <c r="AG3462" t="s">
        <v>109</v>
      </c>
      <c r="AH3462" t="s">
        <v>12864</v>
      </c>
      <c r="AI3462" t="s">
        <v>89</v>
      </c>
      <c r="AK3462" t="s">
        <v>12865</v>
      </c>
      <c r="AL3462" t="s">
        <v>91</v>
      </c>
      <c r="AN3462" s="59" t="s">
        <v>12855</v>
      </c>
      <c r="BA3462" t="s">
        <v>6695</v>
      </c>
      <c r="BB3462" t="s">
        <v>55</v>
      </c>
      <c r="BY3462" t="s">
        <v>697</v>
      </c>
      <c r="BZ3462" t="s">
        <v>14506</v>
      </c>
    </row>
    <row r="3463" spans="31:78" x14ac:dyDescent="0.25">
      <c r="AE3463" t="s">
        <v>81</v>
      </c>
      <c r="AF3463" t="s">
        <v>9972</v>
      </c>
      <c r="AG3463" t="s">
        <v>4920</v>
      </c>
      <c r="AH3463" t="s">
        <v>12866</v>
      </c>
      <c r="AI3463" t="s">
        <v>89</v>
      </c>
      <c r="AK3463" t="s">
        <v>12867</v>
      </c>
      <c r="AL3463" t="s">
        <v>91</v>
      </c>
      <c r="AN3463" s="59" t="s">
        <v>12855</v>
      </c>
      <c r="BA3463" t="s">
        <v>6696</v>
      </c>
      <c r="BB3463" t="s">
        <v>55</v>
      </c>
      <c r="BY3463" t="s">
        <v>1062</v>
      </c>
      <c r="BZ3463" t="s">
        <v>14505</v>
      </c>
    </row>
    <row r="3464" spans="31:78" x14ac:dyDescent="0.25">
      <c r="AE3464" t="s">
        <v>81</v>
      </c>
      <c r="AF3464" t="s">
        <v>9971</v>
      </c>
      <c r="AG3464" t="s">
        <v>4910</v>
      </c>
      <c r="AH3464" t="s">
        <v>12868</v>
      </c>
      <c r="AI3464" t="s">
        <v>89</v>
      </c>
      <c r="AK3464" t="s">
        <v>12869</v>
      </c>
      <c r="AL3464" t="s">
        <v>91</v>
      </c>
      <c r="AN3464" s="59" t="s">
        <v>12855</v>
      </c>
      <c r="BA3464" t="s">
        <v>6697</v>
      </c>
      <c r="BB3464" t="s">
        <v>55</v>
      </c>
      <c r="BY3464" t="s">
        <v>738</v>
      </c>
      <c r="BZ3464" t="s">
        <v>14506</v>
      </c>
    </row>
    <row r="3465" spans="31:78" x14ac:dyDescent="0.25">
      <c r="AE3465" t="s">
        <v>81</v>
      </c>
      <c r="AF3465" t="s">
        <v>81</v>
      </c>
      <c r="AG3465" t="s">
        <v>81</v>
      </c>
      <c r="AH3465" t="s">
        <v>81</v>
      </c>
      <c r="AI3465" t="s">
        <v>89</v>
      </c>
      <c r="AK3465" t="s">
        <v>81</v>
      </c>
      <c r="AL3465" t="s">
        <v>91</v>
      </c>
      <c r="AN3465" s="59" t="s">
        <v>12855</v>
      </c>
      <c r="BA3465" t="s">
        <v>6698</v>
      </c>
      <c r="BB3465" t="s">
        <v>55</v>
      </c>
      <c r="BY3465" t="s">
        <v>1498</v>
      </c>
      <c r="BZ3465" t="s">
        <v>14505</v>
      </c>
    </row>
    <row r="3466" spans="31:78" x14ac:dyDescent="0.25">
      <c r="AE3466" t="s">
        <v>81</v>
      </c>
      <c r="AF3466" t="s">
        <v>154</v>
      </c>
      <c r="AG3466" t="s">
        <v>155</v>
      </c>
      <c r="AH3466" t="s">
        <v>81</v>
      </c>
      <c r="AI3466" t="s">
        <v>89</v>
      </c>
      <c r="AK3466" t="s">
        <v>81</v>
      </c>
      <c r="AL3466" t="s">
        <v>91</v>
      </c>
      <c r="AN3466" s="59" t="s">
        <v>81</v>
      </c>
      <c r="BA3466" t="s">
        <v>6699</v>
      </c>
      <c r="BB3466" t="s">
        <v>55</v>
      </c>
      <c r="BY3466" t="s">
        <v>700</v>
      </c>
      <c r="BZ3466" t="s">
        <v>14506</v>
      </c>
    </row>
    <row r="3467" spans="31:78" x14ac:dyDescent="0.25">
      <c r="AE3467" t="s">
        <v>3030</v>
      </c>
      <c r="AF3467" t="s">
        <v>86</v>
      </c>
      <c r="AG3467" t="s">
        <v>87</v>
      </c>
      <c r="AH3467" t="s">
        <v>3031</v>
      </c>
      <c r="AI3467" t="s">
        <v>89</v>
      </c>
      <c r="AK3467" t="s">
        <v>3032</v>
      </c>
      <c r="AL3467" t="s">
        <v>91</v>
      </c>
      <c r="AN3467" s="59" t="s">
        <v>8494</v>
      </c>
      <c r="BA3467" t="s">
        <v>6700</v>
      </c>
      <c r="BB3467" t="s">
        <v>55</v>
      </c>
      <c r="BY3467" t="s">
        <v>6180</v>
      </c>
      <c r="BZ3467" t="s">
        <v>14505</v>
      </c>
    </row>
    <row r="3468" spans="31:78" x14ac:dyDescent="0.25">
      <c r="AE3468" t="s">
        <v>81</v>
      </c>
      <c r="AF3468" t="s">
        <v>92</v>
      </c>
      <c r="AG3468" t="s">
        <v>93</v>
      </c>
      <c r="AH3468" t="s">
        <v>3033</v>
      </c>
      <c r="AI3468" t="s">
        <v>89</v>
      </c>
      <c r="AK3468" t="s">
        <v>3034</v>
      </c>
      <c r="AL3468" t="s">
        <v>91</v>
      </c>
      <c r="AN3468" s="59" t="s">
        <v>8494</v>
      </c>
      <c r="BA3468" t="s">
        <v>6701</v>
      </c>
      <c r="BB3468" t="s">
        <v>55</v>
      </c>
      <c r="BY3468" t="s">
        <v>746</v>
      </c>
      <c r="BZ3468" t="s">
        <v>14506</v>
      </c>
    </row>
    <row r="3469" spans="31:78" x14ac:dyDescent="0.25">
      <c r="AE3469" t="s">
        <v>81</v>
      </c>
      <c r="AF3469" t="s">
        <v>96</v>
      </c>
      <c r="AG3469" t="s">
        <v>97</v>
      </c>
      <c r="AH3469" t="s">
        <v>3035</v>
      </c>
      <c r="AI3469" t="s">
        <v>89</v>
      </c>
      <c r="AK3469" t="s">
        <v>3036</v>
      </c>
      <c r="AL3469" t="s">
        <v>91</v>
      </c>
      <c r="AN3469" s="59" t="s">
        <v>8494</v>
      </c>
      <c r="BA3469" t="s">
        <v>6702</v>
      </c>
      <c r="BB3469" t="s">
        <v>55</v>
      </c>
      <c r="BY3469" t="s">
        <v>1101</v>
      </c>
      <c r="BZ3469" t="s">
        <v>14505</v>
      </c>
    </row>
    <row r="3470" spans="31:78" x14ac:dyDescent="0.25">
      <c r="AE3470" t="s">
        <v>81</v>
      </c>
      <c r="AF3470" t="s">
        <v>100</v>
      </c>
      <c r="AG3470" t="s">
        <v>101</v>
      </c>
      <c r="AH3470" t="s">
        <v>3037</v>
      </c>
      <c r="AI3470" t="s">
        <v>89</v>
      </c>
      <c r="AK3470" t="s">
        <v>3038</v>
      </c>
      <c r="AL3470" t="s">
        <v>91</v>
      </c>
      <c r="AN3470" s="59" t="s">
        <v>8494</v>
      </c>
      <c r="BA3470" t="s">
        <v>6703</v>
      </c>
      <c r="BB3470" t="s">
        <v>55</v>
      </c>
      <c r="BY3470" t="s">
        <v>1632</v>
      </c>
      <c r="BZ3470" t="s">
        <v>14505</v>
      </c>
    </row>
    <row r="3471" spans="31:78" x14ac:dyDescent="0.25">
      <c r="AE3471" t="s">
        <v>81</v>
      </c>
      <c r="AF3471" t="s">
        <v>104</v>
      </c>
      <c r="AG3471" t="s">
        <v>105</v>
      </c>
      <c r="AH3471" t="s">
        <v>3039</v>
      </c>
      <c r="AI3471" t="s">
        <v>89</v>
      </c>
      <c r="AK3471" t="s">
        <v>3040</v>
      </c>
      <c r="AL3471" t="s">
        <v>91</v>
      </c>
      <c r="AN3471" s="59" t="s">
        <v>8494</v>
      </c>
      <c r="BA3471" t="s">
        <v>6704</v>
      </c>
      <c r="BB3471" t="s">
        <v>55</v>
      </c>
      <c r="BY3471" t="s">
        <v>559</v>
      </c>
      <c r="BZ3471" t="s">
        <v>14505</v>
      </c>
    </row>
    <row r="3472" spans="31:78" x14ac:dyDescent="0.25">
      <c r="AE3472" t="s">
        <v>81</v>
      </c>
      <c r="AF3472" t="s">
        <v>108</v>
      </c>
      <c r="AG3472" t="s">
        <v>109</v>
      </c>
      <c r="AH3472" t="s">
        <v>3041</v>
      </c>
      <c r="AI3472" t="s">
        <v>89</v>
      </c>
      <c r="AK3472" t="s">
        <v>3042</v>
      </c>
      <c r="AL3472" t="s">
        <v>91</v>
      </c>
      <c r="AN3472" s="59" t="s">
        <v>8494</v>
      </c>
      <c r="BA3472">
        <v>315347</v>
      </c>
      <c r="BB3472" t="s">
        <v>55</v>
      </c>
      <c r="BY3472" t="s">
        <v>4716</v>
      </c>
      <c r="BZ3472" t="s">
        <v>14505</v>
      </c>
    </row>
    <row r="3473" spans="31:78" x14ac:dyDescent="0.25">
      <c r="AE3473" t="s">
        <v>81</v>
      </c>
      <c r="AF3473" t="s">
        <v>7414</v>
      </c>
      <c r="AG3473" t="s">
        <v>7414</v>
      </c>
      <c r="AH3473" t="s">
        <v>3043</v>
      </c>
      <c r="AI3473" t="s">
        <v>89</v>
      </c>
      <c r="AK3473" t="s">
        <v>3044</v>
      </c>
      <c r="AL3473" t="s">
        <v>91</v>
      </c>
      <c r="AN3473" s="59" t="s">
        <v>8494</v>
      </c>
      <c r="BA3473">
        <v>315319</v>
      </c>
      <c r="BB3473" t="s">
        <v>55</v>
      </c>
      <c r="BY3473" t="s">
        <v>750</v>
      </c>
      <c r="BZ3473" t="s">
        <v>14505</v>
      </c>
    </row>
    <row r="3474" spans="31:78" x14ac:dyDescent="0.25">
      <c r="AE3474" t="s">
        <v>81</v>
      </c>
      <c r="AF3474" t="s">
        <v>2912</v>
      </c>
      <c r="AG3474" t="s">
        <v>2913</v>
      </c>
      <c r="AH3474" t="s">
        <v>3045</v>
      </c>
      <c r="AI3474" t="s">
        <v>89</v>
      </c>
      <c r="AK3474" t="s">
        <v>3046</v>
      </c>
      <c r="AL3474" t="s">
        <v>91</v>
      </c>
      <c r="AN3474" s="59" t="s">
        <v>8494</v>
      </c>
      <c r="BA3474" t="s">
        <v>6705</v>
      </c>
      <c r="BB3474" t="s">
        <v>55</v>
      </c>
      <c r="BY3474" t="s">
        <v>1246</v>
      </c>
      <c r="BZ3474" t="s">
        <v>14506</v>
      </c>
    </row>
    <row r="3475" spans="31:78" x14ac:dyDescent="0.25">
      <c r="AE3475" t="s">
        <v>81</v>
      </c>
      <c r="AF3475" t="s">
        <v>2904</v>
      </c>
      <c r="AG3475" t="s">
        <v>2905</v>
      </c>
      <c r="AH3475" t="s">
        <v>8495</v>
      </c>
      <c r="AI3475" t="s">
        <v>89</v>
      </c>
      <c r="AK3475" t="s">
        <v>8496</v>
      </c>
      <c r="AL3475" t="s">
        <v>91</v>
      </c>
      <c r="AN3475" s="59" t="s">
        <v>8494</v>
      </c>
      <c r="BA3475" t="s">
        <v>6706</v>
      </c>
      <c r="BB3475" t="s">
        <v>55</v>
      </c>
      <c r="BY3475" t="s">
        <v>570</v>
      </c>
      <c r="BZ3475" t="s">
        <v>14505</v>
      </c>
    </row>
    <row r="3476" spans="31:78" x14ac:dyDescent="0.25">
      <c r="AE3476" t="s">
        <v>81</v>
      </c>
      <c r="AF3476" t="s">
        <v>7414</v>
      </c>
      <c r="AG3476" t="s">
        <v>7414</v>
      </c>
      <c r="AH3476" t="s">
        <v>8498</v>
      </c>
      <c r="AI3476" t="s">
        <v>89</v>
      </c>
      <c r="AK3476" t="s">
        <v>8499</v>
      </c>
      <c r="AL3476" t="s">
        <v>91</v>
      </c>
      <c r="AN3476" s="59" t="s">
        <v>8494</v>
      </c>
      <c r="BA3476" t="s">
        <v>6707</v>
      </c>
      <c r="BB3476" t="s">
        <v>55</v>
      </c>
      <c r="BY3476" t="s">
        <v>6822</v>
      </c>
      <c r="BZ3476" t="s">
        <v>14505</v>
      </c>
    </row>
    <row r="3477" spans="31:78" x14ac:dyDescent="0.25">
      <c r="AE3477" t="s">
        <v>81</v>
      </c>
      <c r="AF3477" t="s">
        <v>8500</v>
      </c>
      <c r="AG3477" t="s">
        <v>4906</v>
      </c>
      <c r="AH3477" t="s">
        <v>8501</v>
      </c>
      <c r="AI3477" t="s">
        <v>89</v>
      </c>
      <c r="AK3477" t="s">
        <v>8502</v>
      </c>
      <c r="AL3477" t="s">
        <v>91</v>
      </c>
      <c r="AN3477" s="59" t="s">
        <v>8494</v>
      </c>
      <c r="BA3477">
        <v>45269</v>
      </c>
      <c r="BB3477" t="s">
        <v>55</v>
      </c>
      <c r="BY3477" t="s">
        <v>1066</v>
      </c>
      <c r="BZ3477" t="s">
        <v>14505</v>
      </c>
    </row>
    <row r="3478" spans="31:78" x14ac:dyDescent="0.25">
      <c r="AE3478" t="s">
        <v>81</v>
      </c>
      <c r="AF3478" t="s">
        <v>9970</v>
      </c>
      <c r="AG3478" t="s">
        <v>4517</v>
      </c>
      <c r="AH3478" t="s">
        <v>12870</v>
      </c>
      <c r="AI3478" t="s">
        <v>89</v>
      </c>
      <c r="AK3478" t="s">
        <v>12871</v>
      </c>
      <c r="AL3478" t="s">
        <v>91</v>
      </c>
      <c r="AN3478" s="59" t="s">
        <v>8494</v>
      </c>
      <c r="BA3478">
        <v>45238</v>
      </c>
      <c r="BB3478" t="s">
        <v>55</v>
      </c>
      <c r="BY3478" t="s">
        <v>508</v>
      </c>
      <c r="BZ3478" t="s">
        <v>14506</v>
      </c>
    </row>
    <row r="3479" spans="31:78" x14ac:dyDescent="0.25">
      <c r="AE3479" t="s">
        <v>81</v>
      </c>
      <c r="AF3479" t="s">
        <v>10086</v>
      </c>
      <c r="AG3479" t="s">
        <v>4553</v>
      </c>
      <c r="AH3479" t="s">
        <v>12872</v>
      </c>
      <c r="AI3479" t="s">
        <v>89</v>
      </c>
      <c r="AK3479" t="s">
        <v>12873</v>
      </c>
      <c r="AL3479" t="s">
        <v>91</v>
      </c>
      <c r="AN3479" s="59" t="s">
        <v>8494</v>
      </c>
      <c r="BA3479" t="s">
        <v>6708</v>
      </c>
      <c r="BB3479" t="s">
        <v>55</v>
      </c>
      <c r="BY3479" t="s">
        <v>493</v>
      </c>
      <c r="BZ3479" t="s">
        <v>14505</v>
      </c>
    </row>
    <row r="3480" spans="31:78" x14ac:dyDescent="0.25">
      <c r="AE3480" t="s">
        <v>81</v>
      </c>
      <c r="AF3480" t="s">
        <v>154</v>
      </c>
      <c r="AG3480" t="s">
        <v>155</v>
      </c>
      <c r="AH3480" t="s">
        <v>81</v>
      </c>
      <c r="AI3480" t="s">
        <v>89</v>
      </c>
      <c r="AK3480" t="s">
        <v>81</v>
      </c>
      <c r="AL3480" t="s">
        <v>91</v>
      </c>
      <c r="AN3480" s="59" t="s">
        <v>81</v>
      </c>
      <c r="BA3480" t="s">
        <v>6709</v>
      </c>
      <c r="BB3480" t="s">
        <v>55</v>
      </c>
      <c r="BY3480" t="s">
        <v>502</v>
      </c>
      <c r="BZ3480" t="s">
        <v>14505</v>
      </c>
    </row>
    <row r="3481" spans="31:78" x14ac:dyDescent="0.25">
      <c r="AE3481" t="s">
        <v>3047</v>
      </c>
      <c r="AF3481" t="s">
        <v>86</v>
      </c>
      <c r="AG3481" t="s">
        <v>87</v>
      </c>
      <c r="AH3481" t="s">
        <v>3048</v>
      </c>
      <c r="AI3481" t="s">
        <v>89</v>
      </c>
      <c r="AK3481" t="s">
        <v>3049</v>
      </c>
      <c r="AL3481" t="s">
        <v>91</v>
      </c>
      <c r="AN3481" s="59" t="s">
        <v>8503</v>
      </c>
      <c r="BA3481" t="s">
        <v>6710</v>
      </c>
      <c r="BB3481" t="s">
        <v>55</v>
      </c>
      <c r="BY3481" t="s">
        <v>6821</v>
      </c>
      <c r="BZ3481" t="s">
        <v>14505</v>
      </c>
    </row>
    <row r="3482" spans="31:78" x14ac:dyDescent="0.25">
      <c r="AE3482" t="s">
        <v>81</v>
      </c>
      <c r="AF3482" t="s">
        <v>92</v>
      </c>
      <c r="AG3482" t="s">
        <v>93</v>
      </c>
      <c r="AH3482" t="s">
        <v>3050</v>
      </c>
      <c r="AI3482" t="s">
        <v>89</v>
      </c>
      <c r="AK3482" t="s">
        <v>3051</v>
      </c>
      <c r="AL3482" t="s">
        <v>91</v>
      </c>
      <c r="AN3482" s="59" t="s">
        <v>8503</v>
      </c>
      <c r="BA3482" t="s">
        <v>6711</v>
      </c>
      <c r="BB3482" t="s">
        <v>55</v>
      </c>
      <c r="BY3482" t="s">
        <v>4345</v>
      </c>
      <c r="BZ3482" t="s">
        <v>14506</v>
      </c>
    </row>
    <row r="3483" spans="31:78" x14ac:dyDescent="0.25">
      <c r="AE3483" t="s">
        <v>81</v>
      </c>
      <c r="AF3483" t="s">
        <v>96</v>
      </c>
      <c r="AG3483" t="s">
        <v>97</v>
      </c>
      <c r="AH3483" t="s">
        <v>3052</v>
      </c>
      <c r="AI3483" t="s">
        <v>89</v>
      </c>
      <c r="AK3483" t="s">
        <v>3053</v>
      </c>
      <c r="AL3483" t="s">
        <v>91</v>
      </c>
      <c r="AN3483" s="59" t="s">
        <v>8503</v>
      </c>
      <c r="BA3483" t="s">
        <v>58</v>
      </c>
      <c r="BB3483" t="s">
        <v>55</v>
      </c>
      <c r="BY3483" t="s">
        <v>4349</v>
      </c>
      <c r="BZ3483" t="s">
        <v>14505</v>
      </c>
    </row>
    <row r="3484" spans="31:78" x14ac:dyDescent="0.25">
      <c r="AE3484" t="s">
        <v>81</v>
      </c>
      <c r="AF3484" t="s">
        <v>100</v>
      </c>
      <c r="AG3484" t="s">
        <v>101</v>
      </c>
      <c r="AH3484" t="s">
        <v>3054</v>
      </c>
      <c r="AI3484" t="s">
        <v>89</v>
      </c>
      <c r="AK3484" t="s">
        <v>3055</v>
      </c>
      <c r="AL3484" t="s">
        <v>91</v>
      </c>
      <c r="AN3484" s="59" t="s">
        <v>8503</v>
      </c>
      <c r="BA3484" t="s">
        <v>6712</v>
      </c>
      <c r="BB3484" t="s">
        <v>55</v>
      </c>
      <c r="BY3484" t="s">
        <v>6440</v>
      </c>
      <c r="BZ3484" t="s">
        <v>14505</v>
      </c>
    </row>
    <row r="3485" spans="31:78" x14ac:dyDescent="0.25">
      <c r="AE3485" t="s">
        <v>81</v>
      </c>
      <c r="AF3485" t="s">
        <v>104</v>
      </c>
      <c r="AG3485" t="s">
        <v>105</v>
      </c>
      <c r="AH3485" t="s">
        <v>3056</v>
      </c>
      <c r="AI3485" t="s">
        <v>89</v>
      </c>
      <c r="AK3485" t="s">
        <v>3057</v>
      </c>
      <c r="AL3485" t="s">
        <v>91</v>
      </c>
      <c r="AN3485" s="59" t="s">
        <v>8503</v>
      </c>
      <c r="BA3485" t="s">
        <v>6713</v>
      </c>
      <c r="BB3485" t="s">
        <v>55</v>
      </c>
      <c r="BY3485" t="s">
        <v>6439</v>
      </c>
      <c r="BZ3485" t="s">
        <v>14505</v>
      </c>
    </row>
    <row r="3486" spans="31:78" x14ac:dyDescent="0.25">
      <c r="AE3486" t="s">
        <v>81</v>
      </c>
      <c r="AF3486" t="s">
        <v>108</v>
      </c>
      <c r="AG3486" t="s">
        <v>109</v>
      </c>
      <c r="AH3486" t="s">
        <v>3058</v>
      </c>
      <c r="AI3486" t="s">
        <v>89</v>
      </c>
      <c r="AK3486" t="s">
        <v>3059</v>
      </c>
      <c r="AL3486" t="s">
        <v>91</v>
      </c>
      <c r="AN3486" s="59" t="s">
        <v>8503</v>
      </c>
      <c r="BA3486">
        <v>535374</v>
      </c>
      <c r="BB3486" t="s">
        <v>55</v>
      </c>
      <c r="BY3486" t="s">
        <v>6803</v>
      </c>
      <c r="BZ3486" t="s">
        <v>14505</v>
      </c>
    </row>
    <row r="3487" spans="31:78" x14ac:dyDescent="0.25">
      <c r="AE3487" t="s">
        <v>81</v>
      </c>
      <c r="AF3487" t="s">
        <v>3060</v>
      </c>
      <c r="AG3487" t="s">
        <v>3061</v>
      </c>
      <c r="AH3487" t="s">
        <v>3062</v>
      </c>
      <c r="AI3487" t="s">
        <v>89</v>
      </c>
      <c r="AK3487" t="s">
        <v>3063</v>
      </c>
      <c r="AL3487" t="s">
        <v>91</v>
      </c>
      <c r="AN3487" s="59" t="s">
        <v>8503</v>
      </c>
      <c r="BA3487">
        <v>535373</v>
      </c>
      <c r="BB3487" t="s">
        <v>55</v>
      </c>
      <c r="BY3487" t="s">
        <v>6810</v>
      </c>
      <c r="BZ3487" t="s">
        <v>14505</v>
      </c>
    </row>
    <row r="3488" spans="31:78" x14ac:dyDescent="0.25">
      <c r="AE3488" t="s">
        <v>81</v>
      </c>
      <c r="AF3488" t="s">
        <v>3060</v>
      </c>
      <c r="AG3488" t="s">
        <v>3061</v>
      </c>
      <c r="AH3488" t="s">
        <v>3064</v>
      </c>
      <c r="AI3488" t="s">
        <v>89</v>
      </c>
      <c r="AK3488" t="s">
        <v>3065</v>
      </c>
      <c r="AL3488" t="s">
        <v>91</v>
      </c>
      <c r="AN3488" s="59" t="s">
        <v>8503</v>
      </c>
      <c r="BA3488">
        <v>315318</v>
      </c>
      <c r="BB3488" t="s">
        <v>55</v>
      </c>
      <c r="BY3488" t="s">
        <v>6213</v>
      </c>
      <c r="BZ3488" t="s">
        <v>14505</v>
      </c>
    </row>
    <row r="3489" spans="31:78" x14ac:dyDescent="0.25">
      <c r="AE3489" t="s">
        <v>81</v>
      </c>
      <c r="AF3489" t="s">
        <v>3066</v>
      </c>
      <c r="AG3489" t="s">
        <v>3067</v>
      </c>
      <c r="AH3489" t="s">
        <v>3068</v>
      </c>
      <c r="AI3489" t="s">
        <v>89</v>
      </c>
      <c r="AK3489" t="s">
        <v>3069</v>
      </c>
      <c r="AL3489" t="s">
        <v>91</v>
      </c>
      <c r="AN3489" s="59" t="s">
        <v>8503</v>
      </c>
      <c r="BA3489">
        <v>313677</v>
      </c>
      <c r="BB3489" t="s">
        <v>55</v>
      </c>
      <c r="BY3489" t="s">
        <v>4688</v>
      </c>
      <c r="BZ3489" t="s">
        <v>14505</v>
      </c>
    </row>
    <row r="3490" spans="31:78" x14ac:dyDescent="0.25">
      <c r="AE3490" t="s">
        <v>81</v>
      </c>
      <c r="AF3490" t="s">
        <v>8504</v>
      </c>
      <c r="AG3490" t="s">
        <v>4612</v>
      </c>
      <c r="AH3490" t="s">
        <v>8505</v>
      </c>
      <c r="AI3490" t="s">
        <v>89</v>
      </c>
      <c r="AK3490" t="s">
        <v>8506</v>
      </c>
      <c r="AL3490" t="s">
        <v>91</v>
      </c>
      <c r="AN3490" s="59" t="s">
        <v>8503</v>
      </c>
      <c r="BA3490">
        <v>313566</v>
      </c>
      <c r="BB3490" t="s">
        <v>55</v>
      </c>
      <c r="BY3490" t="s">
        <v>452</v>
      </c>
      <c r="BZ3490" t="s">
        <v>14506</v>
      </c>
    </row>
    <row r="3491" spans="31:78" x14ac:dyDescent="0.25">
      <c r="AE3491" t="s">
        <v>81</v>
      </c>
      <c r="AF3491" t="s">
        <v>8507</v>
      </c>
      <c r="AG3491" t="s">
        <v>4582</v>
      </c>
      <c r="AH3491" t="s">
        <v>8508</v>
      </c>
      <c r="AI3491" t="s">
        <v>89</v>
      </c>
      <c r="AK3491" t="s">
        <v>8509</v>
      </c>
      <c r="AL3491" t="s">
        <v>91</v>
      </c>
      <c r="AN3491" s="59" t="s">
        <v>8503</v>
      </c>
      <c r="BA3491">
        <v>313557</v>
      </c>
      <c r="BB3491" t="s">
        <v>55</v>
      </c>
      <c r="BY3491" t="s">
        <v>710</v>
      </c>
      <c r="BZ3491" t="s">
        <v>14505</v>
      </c>
    </row>
    <row r="3492" spans="31:78" x14ac:dyDescent="0.25">
      <c r="AE3492" t="s">
        <v>81</v>
      </c>
      <c r="AF3492" t="s">
        <v>81</v>
      </c>
      <c r="AG3492" t="s">
        <v>81</v>
      </c>
      <c r="AH3492" t="s">
        <v>81</v>
      </c>
      <c r="AI3492" t="s">
        <v>89</v>
      </c>
      <c r="AK3492" t="s">
        <v>81</v>
      </c>
      <c r="AL3492" t="s">
        <v>91</v>
      </c>
      <c r="AN3492" s="59" t="s">
        <v>8503</v>
      </c>
      <c r="BA3492" t="s">
        <v>6714</v>
      </c>
      <c r="BB3492" t="s">
        <v>55</v>
      </c>
      <c r="BY3492" t="s">
        <v>1098</v>
      </c>
      <c r="BZ3492" t="s">
        <v>14506</v>
      </c>
    </row>
    <row r="3493" spans="31:78" x14ac:dyDescent="0.25">
      <c r="AE3493" t="s">
        <v>81</v>
      </c>
      <c r="AF3493" t="s">
        <v>81</v>
      </c>
      <c r="AG3493" t="s">
        <v>81</v>
      </c>
      <c r="AH3493" t="s">
        <v>81</v>
      </c>
      <c r="AI3493" t="s">
        <v>89</v>
      </c>
      <c r="AK3493" t="s">
        <v>81</v>
      </c>
      <c r="AL3493" t="s">
        <v>91</v>
      </c>
      <c r="AN3493" s="59" t="s">
        <v>8503</v>
      </c>
      <c r="BA3493">
        <v>75422</v>
      </c>
      <c r="BB3493" t="s">
        <v>55</v>
      </c>
      <c r="BY3493" t="s">
        <v>578</v>
      </c>
      <c r="BZ3493" t="s">
        <v>14506</v>
      </c>
    </row>
    <row r="3494" spans="31:78" x14ac:dyDescent="0.25">
      <c r="AE3494" t="s">
        <v>81</v>
      </c>
      <c r="AF3494" t="s">
        <v>81</v>
      </c>
      <c r="AG3494" t="s">
        <v>81</v>
      </c>
      <c r="AH3494" t="s">
        <v>81</v>
      </c>
      <c r="AI3494" t="s">
        <v>89</v>
      </c>
      <c r="AK3494" t="s">
        <v>81</v>
      </c>
      <c r="AL3494" t="s">
        <v>91</v>
      </c>
      <c r="AN3494" s="59" t="s">
        <v>8503</v>
      </c>
      <c r="BA3494">
        <v>75283</v>
      </c>
      <c r="BB3494" t="s">
        <v>55</v>
      </c>
      <c r="BY3494" t="s">
        <v>574</v>
      </c>
      <c r="BZ3494" t="s">
        <v>14505</v>
      </c>
    </row>
    <row r="3495" spans="31:78" x14ac:dyDescent="0.25">
      <c r="AE3495" t="s">
        <v>81</v>
      </c>
      <c r="AF3495" t="s">
        <v>154</v>
      </c>
      <c r="AG3495" t="s">
        <v>155</v>
      </c>
      <c r="AH3495" t="s">
        <v>81</v>
      </c>
      <c r="AI3495" t="s">
        <v>89</v>
      </c>
      <c r="AK3495" t="s">
        <v>81</v>
      </c>
      <c r="AL3495" t="s">
        <v>91</v>
      </c>
      <c r="AN3495" s="59" t="s">
        <v>81</v>
      </c>
      <c r="BA3495">
        <v>45270</v>
      </c>
      <c r="BB3495" t="s">
        <v>55</v>
      </c>
      <c r="BY3495" t="s">
        <v>490</v>
      </c>
      <c r="BZ3495" t="s">
        <v>14506</v>
      </c>
    </row>
    <row r="3496" spans="31:78" x14ac:dyDescent="0.25">
      <c r="AE3496" t="s">
        <v>3070</v>
      </c>
      <c r="AF3496" t="s">
        <v>86</v>
      </c>
      <c r="AG3496" t="s">
        <v>87</v>
      </c>
      <c r="AH3496" t="s">
        <v>3071</v>
      </c>
      <c r="AI3496" t="s">
        <v>89</v>
      </c>
      <c r="AK3496" t="s">
        <v>3072</v>
      </c>
      <c r="AL3496" t="s">
        <v>91</v>
      </c>
      <c r="AN3496" s="59" t="s">
        <v>8510</v>
      </c>
      <c r="BA3496" t="s">
        <v>6715</v>
      </c>
      <c r="BB3496" t="s">
        <v>55</v>
      </c>
      <c r="BY3496" t="s">
        <v>1519</v>
      </c>
      <c r="BZ3496" t="s">
        <v>14506</v>
      </c>
    </row>
    <row r="3497" spans="31:78" x14ac:dyDescent="0.25">
      <c r="AE3497" t="s">
        <v>81</v>
      </c>
      <c r="AF3497" t="s">
        <v>92</v>
      </c>
      <c r="AG3497" t="s">
        <v>93</v>
      </c>
      <c r="AH3497" t="s">
        <v>3073</v>
      </c>
      <c r="AI3497" t="s">
        <v>89</v>
      </c>
      <c r="AK3497" t="s">
        <v>3074</v>
      </c>
      <c r="AL3497" t="s">
        <v>91</v>
      </c>
      <c r="AN3497" s="59" t="s">
        <v>8510</v>
      </c>
      <c r="BA3497" t="s">
        <v>6716</v>
      </c>
      <c r="BB3497" t="s">
        <v>55</v>
      </c>
      <c r="BY3497" t="s">
        <v>1235</v>
      </c>
      <c r="BZ3497" t="s">
        <v>14505</v>
      </c>
    </row>
    <row r="3498" spans="31:78" x14ac:dyDescent="0.25">
      <c r="AE3498" t="s">
        <v>81</v>
      </c>
      <c r="AF3498" t="s">
        <v>96</v>
      </c>
      <c r="AG3498" t="s">
        <v>97</v>
      </c>
      <c r="AH3498" t="s">
        <v>3075</v>
      </c>
      <c r="AI3498" t="s">
        <v>89</v>
      </c>
      <c r="AK3498" t="s">
        <v>3076</v>
      </c>
      <c r="AL3498" t="s">
        <v>91</v>
      </c>
      <c r="AN3498" s="59" t="s">
        <v>8510</v>
      </c>
      <c r="BA3498" t="s">
        <v>6717</v>
      </c>
      <c r="BB3498" t="s">
        <v>55</v>
      </c>
      <c r="BY3498" t="s">
        <v>618</v>
      </c>
      <c r="BZ3498" t="s">
        <v>14505</v>
      </c>
    </row>
    <row r="3499" spans="31:78" x14ac:dyDescent="0.25">
      <c r="AE3499" t="s">
        <v>81</v>
      </c>
      <c r="AF3499" t="s">
        <v>100</v>
      </c>
      <c r="AG3499" t="s">
        <v>101</v>
      </c>
      <c r="AH3499" t="s">
        <v>3077</v>
      </c>
      <c r="AI3499" t="s">
        <v>89</v>
      </c>
      <c r="AK3499" t="s">
        <v>3078</v>
      </c>
      <c r="AL3499" t="s">
        <v>91</v>
      </c>
      <c r="AN3499" s="59" t="s">
        <v>8510</v>
      </c>
      <c r="BA3499" t="s">
        <v>6718</v>
      </c>
      <c r="BB3499" t="s">
        <v>55</v>
      </c>
      <c r="BY3499" t="s">
        <v>4385</v>
      </c>
      <c r="BZ3499" t="s">
        <v>14505</v>
      </c>
    </row>
    <row r="3500" spans="31:78" x14ac:dyDescent="0.25">
      <c r="AE3500" t="s">
        <v>81</v>
      </c>
      <c r="AF3500" t="s">
        <v>104</v>
      </c>
      <c r="AG3500" t="s">
        <v>105</v>
      </c>
      <c r="AH3500" t="s">
        <v>3079</v>
      </c>
      <c r="AI3500" t="s">
        <v>89</v>
      </c>
      <c r="AK3500" t="s">
        <v>3080</v>
      </c>
      <c r="AL3500" t="s">
        <v>91</v>
      </c>
      <c r="AN3500" s="59" t="s">
        <v>8510</v>
      </c>
      <c r="BA3500" t="s">
        <v>6719</v>
      </c>
      <c r="BB3500" t="s">
        <v>55</v>
      </c>
      <c r="BY3500" t="s">
        <v>4370</v>
      </c>
      <c r="BZ3500" t="s">
        <v>14506</v>
      </c>
    </row>
    <row r="3501" spans="31:78" x14ac:dyDescent="0.25">
      <c r="AE3501" t="s">
        <v>81</v>
      </c>
      <c r="AF3501" t="s">
        <v>108</v>
      </c>
      <c r="AG3501" t="s">
        <v>109</v>
      </c>
      <c r="AH3501" t="s">
        <v>3081</v>
      </c>
      <c r="AI3501" t="s">
        <v>89</v>
      </c>
      <c r="AK3501" t="s">
        <v>3082</v>
      </c>
      <c r="AL3501" t="s">
        <v>91</v>
      </c>
      <c r="AN3501" s="59" t="s">
        <v>8510</v>
      </c>
      <c r="BA3501" t="s">
        <v>6720</v>
      </c>
      <c r="BB3501" t="s">
        <v>55</v>
      </c>
      <c r="BY3501" t="s">
        <v>4407</v>
      </c>
      <c r="BZ3501" t="s">
        <v>14505</v>
      </c>
    </row>
    <row r="3502" spans="31:78" x14ac:dyDescent="0.25">
      <c r="AE3502" t="s">
        <v>81</v>
      </c>
      <c r="AF3502" t="s">
        <v>444</v>
      </c>
      <c r="AG3502" t="s">
        <v>444</v>
      </c>
      <c r="AH3502" t="s">
        <v>3083</v>
      </c>
      <c r="AI3502" t="s">
        <v>89</v>
      </c>
      <c r="AK3502" t="s">
        <v>3084</v>
      </c>
      <c r="AL3502" t="s">
        <v>91</v>
      </c>
      <c r="AN3502" s="59" t="s">
        <v>8510</v>
      </c>
      <c r="BA3502" t="s">
        <v>6721</v>
      </c>
      <c r="BB3502" t="s">
        <v>55</v>
      </c>
      <c r="BY3502" t="s">
        <v>4422</v>
      </c>
      <c r="BZ3502" t="s">
        <v>14505</v>
      </c>
    </row>
    <row r="3503" spans="31:78" x14ac:dyDescent="0.25">
      <c r="AE3503" t="s">
        <v>81</v>
      </c>
      <c r="AF3503" t="s">
        <v>3085</v>
      </c>
      <c r="AG3503" t="s">
        <v>3086</v>
      </c>
      <c r="AH3503" t="s">
        <v>3087</v>
      </c>
      <c r="AI3503" t="s">
        <v>89</v>
      </c>
      <c r="AK3503" t="s">
        <v>3088</v>
      </c>
      <c r="AL3503" t="s">
        <v>91</v>
      </c>
      <c r="AN3503" s="59" t="s">
        <v>8510</v>
      </c>
      <c r="BA3503" t="s">
        <v>6722</v>
      </c>
      <c r="BB3503" t="s">
        <v>55</v>
      </c>
      <c r="BY3503" t="s">
        <v>6496</v>
      </c>
      <c r="BZ3503" t="s">
        <v>14505</v>
      </c>
    </row>
    <row r="3504" spans="31:78" x14ac:dyDescent="0.25">
      <c r="AE3504" t="s">
        <v>81</v>
      </c>
      <c r="AF3504" t="s">
        <v>8511</v>
      </c>
      <c r="AG3504" t="s">
        <v>4866</v>
      </c>
      <c r="AH3504" t="s">
        <v>8512</v>
      </c>
      <c r="AI3504" t="s">
        <v>89</v>
      </c>
      <c r="AK3504" t="s">
        <v>8513</v>
      </c>
      <c r="AL3504" t="s">
        <v>91</v>
      </c>
      <c r="AN3504" s="59" t="s">
        <v>8510</v>
      </c>
      <c r="BA3504" t="s">
        <v>6723</v>
      </c>
      <c r="BB3504" t="s">
        <v>55</v>
      </c>
      <c r="BY3504" t="s">
        <v>6495</v>
      </c>
      <c r="BZ3504" t="s">
        <v>14506</v>
      </c>
    </row>
    <row r="3505" spans="31:78" x14ac:dyDescent="0.25">
      <c r="AE3505" t="s">
        <v>81</v>
      </c>
      <c r="AF3505" t="s">
        <v>9975</v>
      </c>
      <c r="AG3505" t="s">
        <v>4838</v>
      </c>
      <c r="AH3505" t="s">
        <v>12874</v>
      </c>
      <c r="AI3505" t="s">
        <v>89</v>
      </c>
      <c r="AK3505" t="s">
        <v>12875</v>
      </c>
      <c r="AL3505" t="s">
        <v>91</v>
      </c>
      <c r="AN3505" s="59" t="s">
        <v>8510</v>
      </c>
      <c r="BA3505">
        <v>515363</v>
      </c>
      <c r="BB3505" t="s">
        <v>55</v>
      </c>
      <c r="BY3505" t="s">
        <v>4082</v>
      </c>
      <c r="BZ3505" t="s">
        <v>14505</v>
      </c>
    </row>
    <row r="3506" spans="31:78" x14ac:dyDescent="0.25">
      <c r="AE3506" t="s">
        <v>81</v>
      </c>
      <c r="AF3506" t="s">
        <v>154</v>
      </c>
      <c r="AG3506" t="s">
        <v>155</v>
      </c>
      <c r="AH3506" t="s">
        <v>81</v>
      </c>
      <c r="AI3506" t="s">
        <v>89</v>
      </c>
      <c r="AK3506" t="s">
        <v>81</v>
      </c>
      <c r="AL3506" t="s">
        <v>91</v>
      </c>
      <c r="AN3506" s="59" t="s">
        <v>8510</v>
      </c>
      <c r="BA3506">
        <v>515362</v>
      </c>
      <c r="BB3506" t="s">
        <v>55</v>
      </c>
      <c r="BY3506" t="s">
        <v>4715</v>
      </c>
      <c r="BZ3506" t="s">
        <v>14505</v>
      </c>
    </row>
    <row r="3507" spans="31:78" x14ac:dyDescent="0.25">
      <c r="AE3507" t="s">
        <v>12876</v>
      </c>
      <c r="AF3507" t="s">
        <v>81</v>
      </c>
      <c r="AG3507" t="s">
        <v>81</v>
      </c>
      <c r="AH3507" t="s">
        <v>81</v>
      </c>
      <c r="AI3507" t="s">
        <v>89</v>
      </c>
      <c r="AK3507" t="s">
        <v>81</v>
      </c>
      <c r="AL3507" t="s">
        <v>91</v>
      </c>
      <c r="AN3507" s="59" t="s">
        <v>8510</v>
      </c>
      <c r="BA3507">
        <v>515361</v>
      </c>
      <c r="BB3507" t="s">
        <v>55</v>
      </c>
      <c r="BY3507" t="s">
        <v>4406</v>
      </c>
      <c r="BZ3507" t="s">
        <v>14505</v>
      </c>
    </row>
    <row r="3508" spans="31:78" x14ac:dyDescent="0.25">
      <c r="AN3508" s="59" t="s">
        <v>81</v>
      </c>
      <c r="BA3508">
        <v>495357</v>
      </c>
      <c r="BB3508" t="s">
        <v>55</v>
      </c>
      <c r="BY3508" t="s">
        <v>4743</v>
      </c>
      <c r="BZ3508" t="s">
        <v>14505</v>
      </c>
    </row>
    <row r="3509" spans="31:78" x14ac:dyDescent="0.25">
      <c r="AE3509" t="s">
        <v>2420</v>
      </c>
      <c r="AF3509" t="s">
        <v>86</v>
      </c>
      <c r="AG3509" t="s">
        <v>87</v>
      </c>
      <c r="AH3509" t="s">
        <v>3089</v>
      </c>
      <c r="AI3509" t="s">
        <v>845</v>
      </c>
      <c r="AK3509" t="s">
        <v>3090</v>
      </c>
      <c r="AL3509" t="s">
        <v>9640</v>
      </c>
      <c r="AN3509" s="59" t="s">
        <v>12877</v>
      </c>
      <c r="BA3509">
        <v>75421</v>
      </c>
      <c r="BB3509" t="s">
        <v>55</v>
      </c>
      <c r="BY3509" t="s">
        <v>1104</v>
      </c>
      <c r="BZ3509" t="s">
        <v>14505</v>
      </c>
    </row>
    <row r="3510" spans="31:78" x14ac:dyDescent="0.25">
      <c r="AE3510" t="s">
        <v>81</v>
      </c>
      <c r="AF3510" t="s">
        <v>92</v>
      </c>
      <c r="AG3510" t="s">
        <v>93</v>
      </c>
      <c r="AH3510" t="s">
        <v>3091</v>
      </c>
      <c r="AI3510" t="s">
        <v>845</v>
      </c>
      <c r="AK3510" t="s">
        <v>3092</v>
      </c>
      <c r="AL3510" t="s">
        <v>9640</v>
      </c>
      <c r="AN3510" s="59" t="s">
        <v>12877</v>
      </c>
      <c r="BA3510">
        <v>75420</v>
      </c>
      <c r="BB3510" t="s">
        <v>55</v>
      </c>
      <c r="BY3510" t="s">
        <v>4738</v>
      </c>
      <c r="BZ3510" t="s">
        <v>14505</v>
      </c>
    </row>
    <row r="3511" spans="31:78" x14ac:dyDescent="0.25">
      <c r="AE3511" t="s">
        <v>81</v>
      </c>
      <c r="AF3511" t="s">
        <v>96</v>
      </c>
      <c r="AG3511" t="s">
        <v>97</v>
      </c>
      <c r="AH3511" t="s">
        <v>3093</v>
      </c>
      <c r="AI3511" t="s">
        <v>845</v>
      </c>
      <c r="AK3511" t="s">
        <v>3094</v>
      </c>
      <c r="AL3511" t="s">
        <v>9640</v>
      </c>
      <c r="AN3511" s="59" t="s">
        <v>12877</v>
      </c>
      <c r="BA3511">
        <v>75282</v>
      </c>
      <c r="BB3511" t="s">
        <v>55</v>
      </c>
      <c r="BY3511" t="s">
        <v>4384</v>
      </c>
      <c r="BZ3511" t="s">
        <v>14506</v>
      </c>
    </row>
    <row r="3512" spans="31:78" x14ac:dyDescent="0.25">
      <c r="AE3512" t="s">
        <v>81</v>
      </c>
      <c r="AF3512" t="s">
        <v>100</v>
      </c>
      <c r="AG3512" t="s">
        <v>101</v>
      </c>
      <c r="AH3512" t="s">
        <v>3095</v>
      </c>
      <c r="AI3512" t="s">
        <v>845</v>
      </c>
      <c r="AK3512" t="s">
        <v>3096</v>
      </c>
      <c r="AL3512" t="s">
        <v>9640</v>
      </c>
      <c r="AN3512" s="59" t="s">
        <v>12877</v>
      </c>
      <c r="BA3512">
        <v>75281</v>
      </c>
      <c r="BB3512" t="s">
        <v>55</v>
      </c>
      <c r="BY3512" t="s">
        <v>1278</v>
      </c>
      <c r="BZ3512" t="s">
        <v>14506</v>
      </c>
    </row>
    <row r="3513" spans="31:78" x14ac:dyDescent="0.25">
      <c r="AE3513" t="s">
        <v>81</v>
      </c>
      <c r="AF3513" t="s">
        <v>104</v>
      </c>
      <c r="AG3513" t="s">
        <v>105</v>
      </c>
      <c r="AH3513" t="s">
        <v>3097</v>
      </c>
      <c r="AI3513" t="s">
        <v>845</v>
      </c>
      <c r="AK3513" t="s">
        <v>3098</v>
      </c>
      <c r="AL3513" t="s">
        <v>9640</v>
      </c>
      <c r="AN3513" s="59" t="s">
        <v>12877</v>
      </c>
      <c r="BA3513">
        <v>75280</v>
      </c>
      <c r="BB3513" t="s">
        <v>55</v>
      </c>
      <c r="BY3513" t="s">
        <v>4383</v>
      </c>
      <c r="BZ3513" t="s">
        <v>14505</v>
      </c>
    </row>
    <row r="3514" spans="31:78" x14ac:dyDescent="0.25">
      <c r="AE3514" t="s">
        <v>81</v>
      </c>
      <c r="AF3514" t="s">
        <v>108</v>
      </c>
      <c r="AG3514" t="s">
        <v>109</v>
      </c>
      <c r="AH3514" t="s">
        <v>3099</v>
      </c>
      <c r="AI3514" t="s">
        <v>845</v>
      </c>
      <c r="AK3514" t="s">
        <v>3100</v>
      </c>
      <c r="AL3514" t="s">
        <v>9640</v>
      </c>
      <c r="AN3514" s="59" t="s">
        <v>12877</v>
      </c>
      <c r="BA3514" t="s">
        <v>6724</v>
      </c>
      <c r="BB3514" t="s">
        <v>55</v>
      </c>
      <c r="BY3514" t="s">
        <v>4755</v>
      </c>
      <c r="BZ3514" t="s">
        <v>14505</v>
      </c>
    </row>
    <row r="3515" spans="31:78" x14ac:dyDescent="0.25">
      <c r="AE3515" t="s">
        <v>81</v>
      </c>
      <c r="AF3515" t="s">
        <v>9959</v>
      </c>
      <c r="AG3515" t="s">
        <v>4807</v>
      </c>
      <c r="AH3515" t="s">
        <v>3101</v>
      </c>
      <c r="AI3515" t="s">
        <v>845</v>
      </c>
      <c r="AK3515" t="s">
        <v>3102</v>
      </c>
      <c r="AL3515" t="s">
        <v>9640</v>
      </c>
      <c r="AN3515" s="59" t="s">
        <v>12877</v>
      </c>
      <c r="BA3515" t="s">
        <v>6725</v>
      </c>
      <c r="BB3515" t="s">
        <v>55</v>
      </c>
      <c r="BY3515" t="s">
        <v>4405</v>
      </c>
      <c r="BZ3515" t="s">
        <v>14506</v>
      </c>
    </row>
    <row r="3516" spans="31:78" x14ac:dyDescent="0.25">
      <c r="AE3516" t="s">
        <v>81</v>
      </c>
      <c r="AF3516" t="s">
        <v>3614</v>
      </c>
      <c r="AG3516" t="s">
        <v>3615</v>
      </c>
      <c r="AH3516" t="s">
        <v>3103</v>
      </c>
      <c r="AI3516" t="s">
        <v>845</v>
      </c>
      <c r="AK3516" t="s">
        <v>3104</v>
      </c>
      <c r="AL3516" t="s">
        <v>9640</v>
      </c>
      <c r="AN3516" s="59" t="s">
        <v>12877</v>
      </c>
      <c r="BA3516" t="s">
        <v>6726</v>
      </c>
      <c r="BB3516" t="s">
        <v>55</v>
      </c>
      <c r="BY3516" t="s">
        <v>4441</v>
      </c>
      <c r="BZ3516" t="s">
        <v>14505</v>
      </c>
    </row>
    <row r="3517" spans="31:78" x14ac:dyDescent="0.25">
      <c r="AE3517" t="s">
        <v>81</v>
      </c>
      <c r="AF3517" t="s">
        <v>3630</v>
      </c>
      <c r="AG3517" t="s">
        <v>3631</v>
      </c>
      <c r="AH3517" t="s">
        <v>3105</v>
      </c>
      <c r="AI3517" t="s">
        <v>845</v>
      </c>
      <c r="AK3517" t="s">
        <v>3106</v>
      </c>
      <c r="AL3517" t="s">
        <v>9640</v>
      </c>
      <c r="AN3517" s="59" t="s">
        <v>12877</v>
      </c>
      <c r="BA3517" t="s">
        <v>6727</v>
      </c>
      <c r="BB3517" t="s">
        <v>55</v>
      </c>
      <c r="BY3517" t="s">
        <v>6467</v>
      </c>
      <c r="BZ3517" t="s">
        <v>14505</v>
      </c>
    </row>
    <row r="3518" spans="31:78" x14ac:dyDescent="0.25">
      <c r="AE3518" t="s">
        <v>81</v>
      </c>
      <c r="AF3518" t="s">
        <v>3662</v>
      </c>
      <c r="AG3518" t="s">
        <v>3663</v>
      </c>
      <c r="AH3518" t="s">
        <v>3107</v>
      </c>
      <c r="AI3518" t="s">
        <v>845</v>
      </c>
      <c r="AK3518" t="s">
        <v>3108</v>
      </c>
      <c r="AL3518" t="s">
        <v>9640</v>
      </c>
      <c r="AN3518" s="59" t="s">
        <v>12877</v>
      </c>
      <c r="BA3518">
        <v>495358</v>
      </c>
      <c r="BB3518" t="s">
        <v>55</v>
      </c>
      <c r="BY3518" t="s">
        <v>6466</v>
      </c>
      <c r="BZ3518" t="s">
        <v>14505</v>
      </c>
    </row>
    <row r="3519" spans="31:78" x14ac:dyDescent="0.25">
      <c r="AE3519" t="s">
        <v>81</v>
      </c>
      <c r="AF3519" t="s">
        <v>3670</v>
      </c>
      <c r="AG3519" t="s">
        <v>3671</v>
      </c>
      <c r="AH3519" t="s">
        <v>3109</v>
      </c>
      <c r="AI3519" t="s">
        <v>845</v>
      </c>
      <c r="AK3519" t="s">
        <v>3110</v>
      </c>
      <c r="AL3519" t="s">
        <v>9640</v>
      </c>
      <c r="AN3519" s="59" t="s">
        <v>12877</v>
      </c>
      <c r="BA3519" t="s">
        <v>6728</v>
      </c>
      <c r="BB3519" t="s">
        <v>77</v>
      </c>
      <c r="BY3519" t="s">
        <v>4737</v>
      </c>
      <c r="BZ3519" t="s">
        <v>14505</v>
      </c>
    </row>
    <row r="3520" spans="31:78" x14ac:dyDescent="0.25">
      <c r="AE3520" t="s">
        <v>81</v>
      </c>
      <c r="AF3520" t="s">
        <v>3674</v>
      </c>
      <c r="AG3520" t="s">
        <v>3675</v>
      </c>
      <c r="AH3520" t="s">
        <v>3111</v>
      </c>
      <c r="AI3520" t="s">
        <v>845</v>
      </c>
      <c r="AK3520" t="s">
        <v>3112</v>
      </c>
      <c r="AL3520" t="s">
        <v>9640</v>
      </c>
      <c r="AN3520" s="59" t="s">
        <v>12877</v>
      </c>
      <c r="BA3520" t="s">
        <v>6729</v>
      </c>
      <c r="BB3520" t="s">
        <v>77</v>
      </c>
      <c r="BY3520" t="s">
        <v>1250</v>
      </c>
      <c r="BZ3520" t="s">
        <v>14505</v>
      </c>
    </row>
    <row r="3521" spans="31:78" x14ac:dyDescent="0.25">
      <c r="AE3521" t="s">
        <v>81</v>
      </c>
      <c r="AF3521" t="s">
        <v>3678</v>
      </c>
      <c r="AG3521" t="s">
        <v>3679</v>
      </c>
      <c r="AH3521" t="s">
        <v>3113</v>
      </c>
      <c r="AI3521" t="s">
        <v>845</v>
      </c>
      <c r="AK3521" t="s">
        <v>3114</v>
      </c>
      <c r="AL3521" t="s">
        <v>9640</v>
      </c>
      <c r="AN3521" s="59" t="s">
        <v>12877</v>
      </c>
      <c r="BA3521" t="s">
        <v>2117</v>
      </c>
      <c r="BB3521" t="s">
        <v>77</v>
      </c>
      <c r="BY3521" t="s">
        <v>977</v>
      </c>
      <c r="BZ3521" t="s">
        <v>14506</v>
      </c>
    </row>
    <row r="3522" spans="31:78" x14ac:dyDescent="0.25">
      <c r="AE3522" t="s">
        <v>81</v>
      </c>
      <c r="AF3522" t="s">
        <v>3682</v>
      </c>
      <c r="AG3522" t="s">
        <v>3683</v>
      </c>
      <c r="AH3522" t="s">
        <v>3115</v>
      </c>
      <c r="AI3522" t="s">
        <v>845</v>
      </c>
      <c r="AK3522" t="s">
        <v>3116</v>
      </c>
      <c r="AL3522" t="s">
        <v>9640</v>
      </c>
      <c r="AN3522" s="59" t="s">
        <v>12877</v>
      </c>
      <c r="BA3522" t="s">
        <v>2261</v>
      </c>
      <c r="BB3522" t="s">
        <v>77</v>
      </c>
      <c r="BY3522" t="s">
        <v>6802</v>
      </c>
      <c r="BZ3522" t="s">
        <v>14505</v>
      </c>
    </row>
    <row r="3523" spans="31:78" x14ac:dyDescent="0.25">
      <c r="AE3523" t="s">
        <v>81</v>
      </c>
      <c r="AF3523" t="s">
        <v>8596</v>
      </c>
      <c r="AG3523" t="s">
        <v>8597</v>
      </c>
      <c r="AH3523" t="s">
        <v>12878</v>
      </c>
      <c r="AI3523" t="s">
        <v>845</v>
      </c>
      <c r="AK3523" t="s">
        <v>12879</v>
      </c>
      <c r="AL3523" t="s">
        <v>9640</v>
      </c>
      <c r="AN3523" s="59" t="s">
        <v>12877</v>
      </c>
      <c r="BA3523" t="s">
        <v>2141</v>
      </c>
      <c r="BB3523" t="s">
        <v>77</v>
      </c>
      <c r="BY3523" t="s">
        <v>4490</v>
      </c>
      <c r="BZ3523" t="s">
        <v>14505</v>
      </c>
    </row>
    <row r="3524" spans="31:78" x14ac:dyDescent="0.25">
      <c r="AE3524" t="s">
        <v>81</v>
      </c>
      <c r="AF3524" t="s">
        <v>8600</v>
      </c>
      <c r="AG3524" t="s">
        <v>4791</v>
      </c>
      <c r="AH3524" t="s">
        <v>12880</v>
      </c>
      <c r="AI3524" t="s">
        <v>845</v>
      </c>
      <c r="AK3524" t="s">
        <v>12881</v>
      </c>
      <c r="AL3524" t="s">
        <v>9640</v>
      </c>
      <c r="AN3524" s="59" t="s">
        <v>12877</v>
      </c>
      <c r="BA3524" t="s">
        <v>6730</v>
      </c>
      <c r="BB3524" t="s">
        <v>77</v>
      </c>
      <c r="BY3524" t="s">
        <v>6790</v>
      </c>
      <c r="BZ3524" t="s">
        <v>14505</v>
      </c>
    </row>
    <row r="3525" spans="31:78" x14ac:dyDescent="0.25">
      <c r="AE3525" t="s">
        <v>81</v>
      </c>
      <c r="AF3525" t="s">
        <v>12882</v>
      </c>
      <c r="AG3525" t="s">
        <v>4800</v>
      </c>
      <c r="AH3525" t="s">
        <v>12883</v>
      </c>
      <c r="AI3525" t="s">
        <v>845</v>
      </c>
      <c r="AK3525" t="s">
        <v>12884</v>
      </c>
      <c r="AL3525" t="s">
        <v>9640</v>
      </c>
      <c r="AN3525" s="59" t="s">
        <v>12877</v>
      </c>
      <c r="BA3525" t="s">
        <v>6731</v>
      </c>
      <c r="BB3525" t="s">
        <v>77</v>
      </c>
      <c r="BY3525" t="s">
        <v>4075</v>
      </c>
      <c r="BZ3525" t="s">
        <v>14505</v>
      </c>
    </row>
    <row r="3526" spans="31:78" x14ac:dyDescent="0.25">
      <c r="AE3526" t="s">
        <v>81</v>
      </c>
      <c r="AF3526" t="s">
        <v>81</v>
      </c>
      <c r="AG3526" t="s">
        <v>81</v>
      </c>
      <c r="AH3526" t="s">
        <v>81</v>
      </c>
      <c r="AI3526" t="s">
        <v>845</v>
      </c>
      <c r="AK3526" t="s">
        <v>81</v>
      </c>
      <c r="AL3526" t="s">
        <v>9640</v>
      </c>
      <c r="AN3526" s="59" t="s">
        <v>12877</v>
      </c>
      <c r="BA3526" t="s">
        <v>6732</v>
      </c>
      <c r="BB3526" t="s">
        <v>77</v>
      </c>
      <c r="BY3526" t="s">
        <v>138</v>
      </c>
      <c r="BZ3526" t="s">
        <v>14505</v>
      </c>
    </row>
    <row r="3527" spans="31:78" x14ac:dyDescent="0.25">
      <c r="AE3527" t="s">
        <v>81</v>
      </c>
      <c r="AF3527" t="s">
        <v>81</v>
      </c>
      <c r="AG3527" t="s">
        <v>81</v>
      </c>
      <c r="AH3527" t="s">
        <v>81</v>
      </c>
      <c r="AI3527" t="s">
        <v>845</v>
      </c>
      <c r="AK3527" t="s">
        <v>81</v>
      </c>
      <c r="AL3527" t="s">
        <v>9640</v>
      </c>
      <c r="AN3527" s="59" t="s">
        <v>81</v>
      </c>
      <c r="BA3527" t="s">
        <v>6733</v>
      </c>
      <c r="BB3527" t="s">
        <v>77</v>
      </c>
      <c r="BY3527" t="s">
        <v>4684</v>
      </c>
      <c r="BZ3527" t="s">
        <v>14505</v>
      </c>
    </row>
    <row r="3528" spans="31:78" x14ac:dyDescent="0.25">
      <c r="AE3528" t="s">
        <v>81</v>
      </c>
      <c r="AF3528" t="s">
        <v>81</v>
      </c>
      <c r="AG3528" t="s">
        <v>81</v>
      </c>
      <c r="AH3528" t="s">
        <v>81</v>
      </c>
      <c r="AI3528" t="s">
        <v>845</v>
      </c>
      <c r="AK3528" t="s">
        <v>81</v>
      </c>
      <c r="AL3528" t="s">
        <v>9640</v>
      </c>
      <c r="AN3528" s="59" t="s">
        <v>81</v>
      </c>
      <c r="BA3528" t="s">
        <v>2137</v>
      </c>
      <c r="BB3528" t="s">
        <v>77</v>
      </c>
      <c r="BY3528" t="s">
        <v>6780</v>
      </c>
      <c r="BZ3528" t="s">
        <v>14505</v>
      </c>
    </row>
    <row r="3529" spans="31:78" x14ac:dyDescent="0.25">
      <c r="AE3529" t="s">
        <v>81</v>
      </c>
      <c r="AF3529" t="s">
        <v>81</v>
      </c>
      <c r="AG3529" t="s">
        <v>81</v>
      </c>
      <c r="AH3529" t="s">
        <v>81</v>
      </c>
      <c r="AI3529" t="s">
        <v>845</v>
      </c>
      <c r="AK3529" t="s">
        <v>81</v>
      </c>
      <c r="AL3529" t="s">
        <v>9640</v>
      </c>
      <c r="AN3529" s="59" t="s">
        <v>81</v>
      </c>
      <c r="BA3529" t="s">
        <v>2277</v>
      </c>
      <c r="BB3529" t="s">
        <v>77</v>
      </c>
      <c r="BY3529" t="s">
        <v>1446</v>
      </c>
      <c r="BZ3529" t="s">
        <v>14505</v>
      </c>
    </row>
    <row r="3530" spans="31:78" x14ac:dyDescent="0.25">
      <c r="AE3530" t="s">
        <v>81</v>
      </c>
      <c r="AF3530" t="s">
        <v>81</v>
      </c>
      <c r="AG3530" t="s">
        <v>81</v>
      </c>
      <c r="AH3530" t="s">
        <v>81</v>
      </c>
      <c r="AI3530" t="s">
        <v>845</v>
      </c>
      <c r="AK3530" t="s">
        <v>81</v>
      </c>
      <c r="AL3530" t="s">
        <v>9640</v>
      </c>
      <c r="AN3530" s="59" t="s">
        <v>81</v>
      </c>
      <c r="BA3530" t="s">
        <v>6734</v>
      </c>
      <c r="BB3530" t="s">
        <v>77</v>
      </c>
      <c r="BY3530" t="s">
        <v>5946</v>
      </c>
      <c r="BZ3530" t="s">
        <v>14505</v>
      </c>
    </row>
    <row r="3531" spans="31:78" x14ac:dyDescent="0.25">
      <c r="AE3531" t="s">
        <v>81</v>
      </c>
      <c r="AF3531" t="s">
        <v>81</v>
      </c>
      <c r="AG3531" t="s">
        <v>81</v>
      </c>
      <c r="AH3531" t="s">
        <v>81</v>
      </c>
      <c r="AI3531" t="s">
        <v>845</v>
      </c>
      <c r="AK3531" t="s">
        <v>81</v>
      </c>
      <c r="AL3531" t="s">
        <v>9640</v>
      </c>
      <c r="AN3531" s="59" t="s">
        <v>81</v>
      </c>
      <c r="BA3531" t="s">
        <v>2305</v>
      </c>
      <c r="BB3531" t="s">
        <v>77</v>
      </c>
      <c r="BY3531" t="s">
        <v>6415</v>
      </c>
      <c r="BZ3531" t="s">
        <v>14505</v>
      </c>
    </row>
    <row r="3532" spans="31:78" x14ac:dyDescent="0.25">
      <c r="AE3532" t="s">
        <v>81</v>
      </c>
      <c r="AF3532" t="s">
        <v>81</v>
      </c>
      <c r="AG3532" t="s">
        <v>81</v>
      </c>
      <c r="AH3532" t="s">
        <v>81</v>
      </c>
      <c r="AI3532" t="s">
        <v>845</v>
      </c>
      <c r="AK3532" t="s">
        <v>81</v>
      </c>
      <c r="AL3532" t="s">
        <v>9640</v>
      </c>
      <c r="AN3532" s="59" t="s">
        <v>81</v>
      </c>
      <c r="BA3532" t="s">
        <v>6735</v>
      </c>
      <c r="BB3532" t="s">
        <v>77</v>
      </c>
      <c r="BY3532" t="s">
        <v>6195</v>
      </c>
      <c r="BZ3532" t="s">
        <v>14505</v>
      </c>
    </row>
    <row r="3533" spans="31:78" x14ac:dyDescent="0.25">
      <c r="AE3533" t="s">
        <v>81</v>
      </c>
      <c r="AF3533" t="s">
        <v>81</v>
      </c>
      <c r="AG3533" t="s">
        <v>81</v>
      </c>
      <c r="AH3533" t="s">
        <v>81</v>
      </c>
      <c r="AI3533" t="s">
        <v>845</v>
      </c>
      <c r="AK3533" t="s">
        <v>81</v>
      </c>
      <c r="AL3533" t="s">
        <v>9640</v>
      </c>
      <c r="AN3533" s="59" t="s">
        <v>81</v>
      </c>
      <c r="BA3533" t="s">
        <v>2273</v>
      </c>
      <c r="BB3533" t="s">
        <v>77</v>
      </c>
      <c r="BY3533" t="s">
        <v>4315</v>
      </c>
      <c r="BZ3533" t="s">
        <v>14505</v>
      </c>
    </row>
    <row r="3534" spans="31:78" x14ac:dyDescent="0.25">
      <c r="AE3534" t="s">
        <v>81</v>
      </c>
      <c r="AF3534" t="s">
        <v>81</v>
      </c>
      <c r="AG3534" t="s">
        <v>81</v>
      </c>
      <c r="AH3534" t="s">
        <v>81</v>
      </c>
      <c r="AI3534" t="s">
        <v>845</v>
      </c>
      <c r="AK3534" t="s">
        <v>81</v>
      </c>
      <c r="AL3534" t="s">
        <v>9640</v>
      </c>
      <c r="AN3534" s="59" t="s">
        <v>81</v>
      </c>
      <c r="BA3534" t="s">
        <v>6736</v>
      </c>
      <c r="BB3534" t="s">
        <v>77</v>
      </c>
      <c r="BY3534" t="s">
        <v>1640</v>
      </c>
      <c r="BZ3534" t="s">
        <v>14505</v>
      </c>
    </row>
    <row r="3535" spans="31:78" x14ac:dyDescent="0.25">
      <c r="AE3535" t="s">
        <v>81</v>
      </c>
      <c r="AF3535" t="s">
        <v>81</v>
      </c>
      <c r="AG3535" t="s">
        <v>81</v>
      </c>
      <c r="AH3535" t="s">
        <v>81</v>
      </c>
      <c r="AI3535" t="s">
        <v>845</v>
      </c>
      <c r="AK3535" t="s">
        <v>81</v>
      </c>
      <c r="AL3535" t="s">
        <v>9640</v>
      </c>
      <c r="AN3535" s="59" t="s">
        <v>81</v>
      </c>
      <c r="BA3535" t="s">
        <v>6737</v>
      </c>
      <c r="BB3535" t="s">
        <v>77</v>
      </c>
      <c r="BY3535" t="s">
        <v>4710</v>
      </c>
      <c r="BZ3535" t="s">
        <v>14505</v>
      </c>
    </row>
    <row r="3536" spans="31:78" x14ac:dyDescent="0.25">
      <c r="AE3536" t="s">
        <v>81</v>
      </c>
      <c r="AF3536" t="s">
        <v>81</v>
      </c>
      <c r="AG3536" t="s">
        <v>81</v>
      </c>
      <c r="AH3536" t="s">
        <v>81</v>
      </c>
      <c r="AI3536" t="s">
        <v>845</v>
      </c>
      <c r="AK3536" t="s">
        <v>81</v>
      </c>
      <c r="AL3536" t="s">
        <v>9640</v>
      </c>
      <c r="AN3536" s="59" t="s">
        <v>81</v>
      </c>
      <c r="BA3536" t="s">
        <v>78</v>
      </c>
      <c r="BB3536" t="s">
        <v>77</v>
      </c>
      <c r="BY3536" t="s">
        <v>875</v>
      </c>
      <c r="BZ3536" t="s">
        <v>14506</v>
      </c>
    </row>
    <row r="3537" spans="31:78" x14ac:dyDescent="0.25">
      <c r="AE3537" t="s">
        <v>81</v>
      </c>
      <c r="AF3537" t="s">
        <v>81</v>
      </c>
      <c r="AG3537" t="s">
        <v>81</v>
      </c>
      <c r="AH3537" t="s">
        <v>81</v>
      </c>
      <c r="AI3537" t="s">
        <v>845</v>
      </c>
      <c r="AK3537" t="s">
        <v>81</v>
      </c>
      <c r="AL3537" t="s">
        <v>9640</v>
      </c>
      <c r="AN3537" s="59" t="s">
        <v>81</v>
      </c>
      <c r="BA3537" t="s">
        <v>6738</v>
      </c>
      <c r="BB3537" t="s">
        <v>77</v>
      </c>
      <c r="BY3537" t="s">
        <v>499</v>
      </c>
      <c r="BZ3537" t="s">
        <v>14505</v>
      </c>
    </row>
    <row r="3538" spans="31:78" x14ac:dyDescent="0.25">
      <c r="AE3538" t="s">
        <v>81</v>
      </c>
      <c r="AF3538" t="s">
        <v>81</v>
      </c>
      <c r="AG3538" t="s">
        <v>81</v>
      </c>
      <c r="AH3538" t="s">
        <v>81</v>
      </c>
      <c r="AI3538" t="s">
        <v>845</v>
      </c>
      <c r="AK3538" t="s">
        <v>81</v>
      </c>
      <c r="AL3538" t="s">
        <v>9640</v>
      </c>
      <c r="AN3538" s="59" t="s">
        <v>81</v>
      </c>
      <c r="BA3538" t="s">
        <v>6739</v>
      </c>
      <c r="BB3538" t="s">
        <v>77</v>
      </c>
      <c r="BY3538" t="s">
        <v>6394</v>
      </c>
      <c r="BZ3538" t="s">
        <v>14505</v>
      </c>
    </row>
    <row r="3539" spans="31:78" x14ac:dyDescent="0.25">
      <c r="AE3539" t="s">
        <v>81</v>
      </c>
      <c r="AF3539" t="s">
        <v>81</v>
      </c>
      <c r="AG3539" t="s">
        <v>81</v>
      </c>
      <c r="AH3539" t="s">
        <v>81</v>
      </c>
      <c r="AI3539" t="s">
        <v>845</v>
      </c>
      <c r="AK3539" t="s">
        <v>81</v>
      </c>
      <c r="AL3539" t="s">
        <v>9640</v>
      </c>
      <c r="AN3539" s="59" t="s">
        <v>81</v>
      </c>
      <c r="BA3539" t="s">
        <v>2265</v>
      </c>
      <c r="BB3539" t="s">
        <v>77</v>
      </c>
      <c r="BY3539" t="s">
        <v>4369</v>
      </c>
      <c r="BZ3539" t="s">
        <v>14505</v>
      </c>
    </row>
    <row r="3540" spans="31:78" x14ac:dyDescent="0.25">
      <c r="AE3540" t="s">
        <v>81</v>
      </c>
      <c r="AF3540" t="s">
        <v>154</v>
      </c>
      <c r="AG3540" t="s">
        <v>155</v>
      </c>
      <c r="AH3540" t="s">
        <v>3117</v>
      </c>
      <c r="AI3540" t="s">
        <v>845</v>
      </c>
      <c r="AK3540" t="s">
        <v>3118</v>
      </c>
      <c r="AL3540" t="s">
        <v>9640</v>
      </c>
      <c r="AN3540" s="59" t="s">
        <v>81</v>
      </c>
      <c r="BA3540" t="s">
        <v>6740</v>
      </c>
      <c r="BB3540" t="s">
        <v>77</v>
      </c>
      <c r="BY3540" t="s">
        <v>4368</v>
      </c>
      <c r="BZ3540" t="s">
        <v>14505</v>
      </c>
    </row>
    <row r="3541" spans="31:78" x14ac:dyDescent="0.25">
      <c r="AE3541" t="s">
        <v>12801</v>
      </c>
      <c r="AF3541" t="s">
        <v>86</v>
      </c>
      <c r="AG3541" t="s">
        <v>87</v>
      </c>
      <c r="AH3541" t="s">
        <v>12885</v>
      </c>
      <c r="AI3541" t="s">
        <v>845</v>
      </c>
      <c r="AK3541" t="s">
        <v>12886</v>
      </c>
      <c r="AL3541" t="s">
        <v>9640</v>
      </c>
      <c r="AN3541" s="59" t="s">
        <v>12887</v>
      </c>
      <c r="BA3541" t="s">
        <v>6741</v>
      </c>
      <c r="BB3541" t="s">
        <v>77</v>
      </c>
      <c r="BY3541" t="s">
        <v>6465</v>
      </c>
      <c r="BZ3541" t="s">
        <v>14505</v>
      </c>
    </row>
    <row r="3542" spans="31:78" x14ac:dyDescent="0.25">
      <c r="AE3542" t="s">
        <v>81</v>
      </c>
      <c r="AF3542" t="s">
        <v>92</v>
      </c>
      <c r="AG3542" t="s">
        <v>93</v>
      </c>
      <c r="AH3542" t="s">
        <v>12888</v>
      </c>
      <c r="AI3542" t="s">
        <v>845</v>
      </c>
      <c r="AK3542" t="s">
        <v>12889</v>
      </c>
      <c r="AL3542" t="s">
        <v>9640</v>
      </c>
      <c r="AN3542" s="59" t="s">
        <v>12887</v>
      </c>
      <c r="BA3542" t="s">
        <v>6742</v>
      </c>
      <c r="BB3542" t="s">
        <v>77</v>
      </c>
      <c r="BY3542" t="s">
        <v>6464</v>
      </c>
      <c r="BZ3542" t="s">
        <v>14505</v>
      </c>
    </row>
    <row r="3543" spans="31:78" x14ac:dyDescent="0.25">
      <c r="AE3543" t="s">
        <v>81</v>
      </c>
      <c r="AF3543" t="s">
        <v>96</v>
      </c>
      <c r="AG3543" t="s">
        <v>97</v>
      </c>
      <c r="AH3543" t="s">
        <v>12890</v>
      </c>
      <c r="AI3543" t="s">
        <v>845</v>
      </c>
      <c r="AK3543" t="s">
        <v>12891</v>
      </c>
      <c r="AL3543" t="s">
        <v>9640</v>
      </c>
      <c r="AN3543" s="59" t="s">
        <v>12887</v>
      </c>
      <c r="BA3543" t="s">
        <v>6743</v>
      </c>
      <c r="BB3543" t="s">
        <v>77</v>
      </c>
      <c r="BY3543" t="s">
        <v>6463</v>
      </c>
      <c r="BZ3543" t="s">
        <v>14505</v>
      </c>
    </row>
    <row r="3544" spans="31:78" x14ac:dyDescent="0.25">
      <c r="AE3544" t="s">
        <v>81</v>
      </c>
      <c r="AF3544" t="s">
        <v>100</v>
      </c>
      <c r="AG3544" t="s">
        <v>101</v>
      </c>
      <c r="AH3544" t="s">
        <v>12892</v>
      </c>
      <c r="AI3544" t="s">
        <v>845</v>
      </c>
      <c r="AK3544" t="s">
        <v>12893</v>
      </c>
      <c r="AL3544" t="s">
        <v>9640</v>
      </c>
      <c r="AN3544" s="59" t="s">
        <v>12887</v>
      </c>
      <c r="BA3544" t="s">
        <v>6744</v>
      </c>
      <c r="BB3544" t="s">
        <v>77</v>
      </c>
      <c r="BY3544" t="s">
        <v>6462</v>
      </c>
      <c r="BZ3544" t="s">
        <v>14505</v>
      </c>
    </row>
    <row r="3545" spans="31:78" x14ac:dyDescent="0.25">
      <c r="AE3545" t="s">
        <v>81</v>
      </c>
      <c r="AF3545" t="s">
        <v>104</v>
      </c>
      <c r="AG3545" t="s">
        <v>105</v>
      </c>
      <c r="AH3545" t="s">
        <v>12894</v>
      </c>
      <c r="AI3545" t="s">
        <v>845</v>
      </c>
      <c r="AK3545" t="s">
        <v>12895</v>
      </c>
      <c r="AL3545" t="s">
        <v>9640</v>
      </c>
      <c r="AN3545" s="59" t="s">
        <v>12887</v>
      </c>
      <c r="BA3545" t="s">
        <v>6745</v>
      </c>
      <c r="BB3545" t="s">
        <v>77</v>
      </c>
      <c r="BY3545" t="s">
        <v>1282</v>
      </c>
      <c r="BZ3545" t="s">
        <v>14506</v>
      </c>
    </row>
    <row r="3546" spans="31:78" x14ac:dyDescent="0.25">
      <c r="AE3546" t="s">
        <v>81</v>
      </c>
      <c r="AF3546" t="s">
        <v>108</v>
      </c>
      <c r="AG3546" t="s">
        <v>109</v>
      </c>
      <c r="AH3546" t="s">
        <v>12896</v>
      </c>
      <c r="AI3546" t="s">
        <v>845</v>
      </c>
      <c r="AK3546" t="s">
        <v>12897</v>
      </c>
      <c r="AL3546" t="s">
        <v>9640</v>
      </c>
      <c r="AN3546" s="59" t="s">
        <v>12887</v>
      </c>
      <c r="BA3546" t="s">
        <v>6746</v>
      </c>
      <c r="BB3546" t="s">
        <v>77</v>
      </c>
      <c r="BY3546" t="s">
        <v>4452</v>
      </c>
      <c r="BZ3546" t="s">
        <v>14506</v>
      </c>
    </row>
    <row r="3547" spans="31:78" x14ac:dyDescent="0.25">
      <c r="AE3547" t="s">
        <v>81</v>
      </c>
      <c r="AF3547" t="s">
        <v>9961</v>
      </c>
      <c r="AG3547" t="s">
        <v>4783</v>
      </c>
      <c r="AH3547" t="s">
        <v>12898</v>
      </c>
      <c r="AI3547" t="s">
        <v>845</v>
      </c>
      <c r="AK3547" t="s">
        <v>12899</v>
      </c>
      <c r="AL3547" t="s">
        <v>9640</v>
      </c>
      <c r="AN3547" s="59" t="s">
        <v>12887</v>
      </c>
      <c r="BA3547" t="s">
        <v>6747</v>
      </c>
      <c r="BB3547" t="s">
        <v>77</v>
      </c>
      <c r="BY3547" t="s">
        <v>6813</v>
      </c>
      <c r="BZ3547" t="s">
        <v>14505</v>
      </c>
    </row>
    <row r="3548" spans="31:78" x14ac:dyDescent="0.25">
      <c r="AE3548" t="s">
        <v>81</v>
      </c>
      <c r="AF3548" t="s">
        <v>9953</v>
      </c>
      <c r="AG3548" t="s">
        <v>4814</v>
      </c>
      <c r="AH3548" t="s">
        <v>12900</v>
      </c>
      <c r="AI3548" t="s">
        <v>845</v>
      </c>
      <c r="AK3548" t="s">
        <v>12901</v>
      </c>
      <c r="AL3548" t="s">
        <v>9640</v>
      </c>
      <c r="AN3548" s="59" t="s">
        <v>12887</v>
      </c>
      <c r="BA3548" t="s">
        <v>6748</v>
      </c>
      <c r="BB3548" t="s">
        <v>77</v>
      </c>
      <c r="BY3548" t="s">
        <v>6820</v>
      </c>
      <c r="BZ3548" t="s">
        <v>14505</v>
      </c>
    </row>
    <row r="3549" spans="31:78" x14ac:dyDescent="0.25">
      <c r="AE3549" t="s">
        <v>81</v>
      </c>
      <c r="AF3549" t="s">
        <v>9932</v>
      </c>
      <c r="AG3549" t="s">
        <v>4816</v>
      </c>
      <c r="AH3549" t="s">
        <v>12902</v>
      </c>
      <c r="AI3549" t="s">
        <v>845</v>
      </c>
      <c r="AK3549" t="s">
        <v>12903</v>
      </c>
      <c r="AL3549" t="s">
        <v>9640</v>
      </c>
      <c r="AN3549" s="59" t="s">
        <v>12887</v>
      </c>
      <c r="BA3549" t="s">
        <v>6749</v>
      </c>
      <c r="BB3549" t="s">
        <v>77</v>
      </c>
      <c r="BY3549" t="s">
        <v>4709</v>
      </c>
      <c r="BZ3549" t="s">
        <v>14505</v>
      </c>
    </row>
    <row r="3550" spans="31:78" x14ac:dyDescent="0.25">
      <c r="AE3550" t="s">
        <v>81</v>
      </c>
      <c r="AF3550" t="s">
        <v>12904</v>
      </c>
      <c r="AG3550" t="s">
        <v>4784</v>
      </c>
      <c r="AH3550" t="s">
        <v>12905</v>
      </c>
      <c r="AI3550" t="s">
        <v>845</v>
      </c>
      <c r="AK3550" t="s">
        <v>12906</v>
      </c>
      <c r="AL3550" t="s">
        <v>9640</v>
      </c>
      <c r="AN3550" s="59" t="s">
        <v>12887</v>
      </c>
      <c r="BA3550" t="s">
        <v>6750</v>
      </c>
      <c r="BB3550" t="s">
        <v>77</v>
      </c>
      <c r="BY3550" t="s">
        <v>6160</v>
      </c>
      <c r="BZ3550" t="s">
        <v>14505</v>
      </c>
    </row>
    <row r="3551" spans="31:78" x14ac:dyDescent="0.25">
      <c r="AE3551" t="s">
        <v>81</v>
      </c>
      <c r="AF3551" t="s">
        <v>1970</v>
      </c>
      <c r="AG3551" t="s">
        <v>1971</v>
      </c>
      <c r="AH3551" t="s">
        <v>81</v>
      </c>
      <c r="AI3551" t="s">
        <v>845</v>
      </c>
      <c r="AK3551" t="s">
        <v>81</v>
      </c>
      <c r="AL3551" t="s">
        <v>9640</v>
      </c>
      <c r="AN3551" s="59" t="s">
        <v>12887</v>
      </c>
      <c r="BA3551" t="s">
        <v>6751</v>
      </c>
      <c r="BB3551" t="s">
        <v>77</v>
      </c>
      <c r="BY3551" t="s">
        <v>4736</v>
      </c>
      <c r="BZ3551" t="s">
        <v>14505</v>
      </c>
    </row>
    <row r="3552" spans="31:78" x14ac:dyDescent="0.25">
      <c r="AE3552" t="s">
        <v>81</v>
      </c>
      <c r="AF3552" t="s">
        <v>1970</v>
      </c>
      <c r="AG3552" t="s">
        <v>1971</v>
      </c>
      <c r="AH3552" t="s">
        <v>81</v>
      </c>
      <c r="AI3552" t="s">
        <v>845</v>
      </c>
      <c r="AK3552" t="s">
        <v>81</v>
      </c>
      <c r="AL3552" t="s">
        <v>9640</v>
      </c>
      <c r="AN3552" s="59" t="s">
        <v>12887</v>
      </c>
      <c r="BA3552" t="s">
        <v>6752</v>
      </c>
      <c r="BB3552" t="s">
        <v>77</v>
      </c>
      <c r="BY3552" t="s">
        <v>4735</v>
      </c>
      <c r="BZ3552" t="s">
        <v>14505</v>
      </c>
    </row>
    <row r="3553" spans="31:78" x14ac:dyDescent="0.25">
      <c r="AE3553" t="s">
        <v>81</v>
      </c>
      <c r="AF3553" t="s">
        <v>1970</v>
      </c>
      <c r="AG3553" t="s">
        <v>1971</v>
      </c>
      <c r="AH3553" t="s">
        <v>81</v>
      </c>
      <c r="AI3553" t="s">
        <v>845</v>
      </c>
      <c r="AK3553" t="s">
        <v>81</v>
      </c>
      <c r="AL3553" t="s">
        <v>9640</v>
      </c>
      <c r="AN3553" s="59" t="s">
        <v>12887</v>
      </c>
      <c r="BA3553" t="s">
        <v>6753</v>
      </c>
      <c r="BB3553" t="s">
        <v>77</v>
      </c>
      <c r="BY3553" t="s">
        <v>4404</v>
      </c>
      <c r="BZ3553" t="s">
        <v>14505</v>
      </c>
    </row>
    <row r="3554" spans="31:78" x14ac:dyDescent="0.25">
      <c r="AE3554" t="s">
        <v>81</v>
      </c>
      <c r="AF3554" t="s">
        <v>1970</v>
      </c>
      <c r="AG3554" t="s">
        <v>1971</v>
      </c>
      <c r="AH3554" t="s">
        <v>81</v>
      </c>
      <c r="AI3554" t="s">
        <v>845</v>
      </c>
      <c r="AK3554" t="s">
        <v>81</v>
      </c>
      <c r="AL3554" t="s">
        <v>9640</v>
      </c>
      <c r="AN3554" s="59" t="s">
        <v>12887</v>
      </c>
      <c r="BA3554" t="s">
        <v>6754</v>
      </c>
      <c r="BB3554" t="s">
        <v>77</v>
      </c>
      <c r="BY3554" t="s">
        <v>6503</v>
      </c>
      <c r="BZ3554" t="s">
        <v>14505</v>
      </c>
    </row>
    <row r="3555" spans="31:78" x14ac:dyDescent="0.25">
      <c r="AE3555" t="s">
        <v>81</v>
      </c>
      <c r="AF3555" t="s">
        <v>1970</v>
      </c>
      <c r="AG3555" t="s">
        <v>1971</v>
      </c>
      <c r="AH3555" t="s">
        <v>81</v>
      </c>
      <c r="AI3555" t="s">
        <v>845</v>
      </c>
      <c r="AK3555" t="s">
        <v>81</v>
      </c>
      <c r="AL3555" t="s">
        <v>9640</v>
      </c>
      <c r="AN3555" s="59" t="s">
        <v>12887</v>
      </c>
      <c r="BA3555" t="s">
        <v>6755</v>
      </c>
      <c r="BB3555" t="s">
        <v>77</v>
      </c>
      <c r="BY3555" t="s">
        <v>1579</v>
      </c>
      <c r="BZ3555" t="s">
        <v>14505</v>
      </c>
    </row>
    <row r="3556" spans="31:78" x14ac:dyDescent="0.25">
      <c r="AE3556" t="s">
        <v>81</v>
      </c>
      <c r="AF3556" t="s">
        <v>154</v>
      </c>
      <c r="AG3556" t="s">
        <v>155</v>
      </c>
      <c r="AH3556" t="s">
        <v>12907</v>
      </c>
      <c r="AI3556" t="s">
        <v>845</v>
      </c>
      <c r="AK3556" t="s">
        <v>81</v>
      </c>
      <c r="AL3556" t="s">
        <v>9640</v>
      </c>
      <c r="AN3556" s="59" t="s">
        <v>12887</v>
      </c>
      <c r="BA3556" t="s">
        <v>2121</v>
      </c>
      <c r="BB3556" t="s">
        <v>77</v>
      </c>
      <c r="BY3556" t="s">
        <v>1576</v>
      </c>
      <c r="BZ3556" t="s">
        <v>14505</v>
      </c>
    </row>
    <row r="3557" spans="31:78" x14ac:dyDescent="0.25">
      <c r="AE3557" t="s">
        <v>2487</v>
      </c>
      <c r="AF3557" t="s">
        <v>86</v>
      </c>
      <c r="AG3557" t="s">
        <v>87</v>
      </c>
      <c r="AH3557" t="s">
        <v>3119</v>
      </c>
      <c r="AI3557" t="s">
        <v>845</v>
      </c>
      <c r="AK3557" t="s">
        <v>3120</v>
      </c>
      <c r="AL3557" t="s">
        <v>9640</v>
      </c>
      <c r="AN3557" s="59" t="s">
        <v>12908</v>
      </c>
      <c r="BA3557" t="s">
        <v>6756</v>
      </c>
      <c r="BB3557" t="s">
        <v>77</v>
      </c>
      <c r="BY3557" t="s">
        <v>4421</v>
      </c>
      <c r="BZ3557" t="s">
        <v>14505</v>
      </c>
    </row>
    <row r="3558" spans="31:78" x14ac:dyDescent="0.25">
      <c r="AE3558" t="s">
        <v>81</v>
      </c>
      <c r="AF3558" t="s">
        <v>92</v>
      </c>
      <c r="AG3558" t="s">
        <v>93</v>
      </c>
      <c r="AH3558" t="s">
        <v>81</v>
      </c>
      <c r="AI3558" t="s">
        <v>845</v>
      </c>
      <c r="AK3558" t="s">
        <v>81</v>
      </c>
      <c r="AL3558" t="s">
        <v>9640</v>
      </c>
      <c r="AN3558" s="59" t="s">
        <v>12908</v>
      </c>
      <c r="BA3558" t="s">
        <v>6757</v>
      </c>
      <c r="BB3558" t="s">
        <v>77</v>
      </c>
      <c r="BY3558" t="s">
        <v>6194</v>
      </c>
      <c r="BZ3558" t="s">
        <v>14505</v>
      </c>
    </row>
    <row r="3559" spans="31:78" x14ac:dyDescent="0.25">
      <c r="AE3559" t="s">
        <v>81</v>
      </c>
      <c r="AF3559" t="s">
        <v>96</v>
      </c>
      <c r="AG3559" t="s">
        <v>97</v>
      </c>
      <c r="AH3559" t="s">
        <v>81</v>
      </c>
      <c r="AI3559" t="s">
        <v>845</v>
      </c>
      <c r="AK3559" t="s">
        <v>81</v>
      </c>
      <c r="AL3559" t="s">
        <v>9640</v>
      </c>
      <c r="AN3559" s="59" t="s">
        <v>12908</v>
      </c>
      <c r="BA3559" t="s">
        <v>2313</v>
      </c>
      <c r="BB3559" t="s">
        <v>77</v>
      </c>
      <c r="BY3559" t="s">
        <v>6185</v>
      </c>
      <c r="BZ3559" t="s">
        <v>14505</v>
      </c>
    </row>
    <row r="3560" spans="31:78" x14ac:dyDescent="0.25">
      <c r="AE3560" t="s">
        <v>81</v>
      </c>
      <c r="AF3560" t="s">
        <v>100</v>
      </c>
      <c r="AG3560" t="s">
        <v>101</v>
      </c>
      <c r="AH3560" t="s">
        <v>81</v>
      </c>
      <c r="AI3560" t="s">
        <v>845</v>
      </c>
      <c r="AK3560" t="s">
        <v>81</v>
      </c>
      <c r="AL3560" t="s">
        <v>9640</v>
      </c>
      <c r="AN3560" s="59" t="s">
        <v>12908</v>
      </c>
      <c r="BA3560" t="s">
        <v>2125</v>
      </c>
      <c r="BB3560" t="s">
        <v>77</v>
      </c>
      <c r="BY3560" t="s">
        <v>6211</v>
      </c>
      <c r="BZ3560" t="s">
        <v>14505</v>
      </c>
    </row>
    <row r="3561" spans="31:78" x14ac:dyDescent="0.25">
      <c r="AE3561" t="s">
        <v>81</v>
      </c>
      <c r="AF3561" t="s">
        <v>104</v>
      </c>
      <c r="AG3561" t="s">
        <v>105</v>
      </c>
      <c r="AH3561" t="s">
        <v>81</v>
      </c>
      <c r="AI3561" t="s">
        <v>845</v>
      </c>
      <c r="AK3561" t="s">
        <v>81</v>
      </c>
      <c r="AL3561" t="s">
        <v>9640</v>
      </c>
      <c r="AN3561" s="59" t="s">
        <v>12908</v>
      </c>
      <c r="BA3561" t="s">
        <v>2281</v>
      </c>
      <c r="BB3561" t="s">
        <v>77</v>
      </c>
      <c r="BY3561" t="s">
        <v>6179</v>
      </c>
      <c r="BZ3561" t="s">
        <v>14505</v>
      </c>
    </row>
    <row r="3562" spans="31:78" x14ac:dyDescent="0.25">
      <c r="AE3562" t="s">
        <v>81</v>
      </c>
      <c r="AF3562" t="s">
        <v>108</v>
      </c>
      <c r="AG3562" t="s">
        <v>109</v>
      </c>
      <c r="AH3562" t="s">
        <v>81</v>
      </c>
      <c r="AI3562" t="s">
        <v>845</v>
      </c>
      <c r="AK3562" t="s">
        <v>81</v>
      </c>
      <c r="AL3562" t="s">
        <v>9640</v>
      </c>
      <c r="AN3562" s="59" t="s">
        <v>12908</v>
      </c>
      <c r="BA3562" t="s">
        <v>6758</v>
      </c>
      <c r="BB3562" t="s">
        <v>77</v>
      </c>
      <c r="BY3562" t="s">
        <v>4451</v>
      </c>
      <c r="BZ3562" t="s">
        <v>14505</v>
      </c>
    </row>
    <row r="3563" spans="31:78" x14ac:dyDescent="0.25">
      <c r="AE3563" t="s">
        <v>81</v>
      </c>
      <c r="AF3563" t="s">
        <v>1970</v>
      </c>
      <c r="AG3563" t="s">
        <v>1971</v>
      </c>
      <c r="AH3563" t="s">
        <v>81</v>
      </c>
      <c r="AI3563" t="s">
        <v>845</v>
      </c>
      <c r="AK3563" t="s">
        <v>81</v>
      </c>
      <c r="AL3563" t="s">
        <v>9640</v>
      </c>
      <c r="AN3563" s="59" t="s">
        <v>12908</v>
      </c>
      <c r="BA3563" t="s">
        <v>2113</v>
      </c>
      <c r="BB3563" t="s">
        <v>77</v>
      </c>
      <c r="BY3563" t="s">
        <v>4450</v>
      </c>
      <c r="BZ3563" t="s">
        <v>14505</v>
      </c>
    </row>
    <row r="3564" spans="31:78" x14ac:dyDescent="0.25">
      <c r="AE3564" t="s">
        <v>81</v>
      </c>
      <c r="AF3564" t="s">
        <v>81</v>
      </c>
      <c r="AG3564" t="s">
        <v>81</v>
      </c>
      <c r="AH3564" t="s">
        <v>81</v>
      </c>
      <c r="AI3564" t="s">
        <v>845</v>
      </c>
      <c r="AK3564" t="s">
        <v>81</v>
      </c>
      <c r="AL3564" t="s">
        <v>9640</v>
      </c>
      <c r="AN3564" s="59" t="s">
        <v>12908</v>
      </c>
      <c r="BA3564" t="s">
        <v>6759</v>
      </c>
      <c r="BB3564" t="s">
        <v>77</v>
      </c>
      <c r="BY3564" t="s">
        <v>1490</v>
      </c>
      <c r="BZ3564" t="s">
        <v>14505</v>
      </c>
    </row>
    <row r="3565" spans="31:78" x14ac:dyDescent="0.25">
      <c r="AE3565" t="s">
        <v>81</v>
      </c>
      <c r="AF3565" t="s">
        <v>81</v>
      </c>
      <c r="AG3565" t="s">
        <v>81</v>
      </c>
      <c r="AH3565" t="s">
        <v>81</v>
      </c>
      <c r="AI3565" t="s">
        <v>845</v>
      </c>
      <c r="AK3565" t="s">
        <v>81</v>
      </c>
      <c r="AL3565" t="s">
        <v>9640</v>
      </c>
      <c r="AN3565" s="59" t="s">
        <v>12908</v>
      </c>
      <c r="BA3565" t="s">
        <v>6760</v>
      </c>
      <c r="BB3565" t="s">
        <v>77</v>
      </c>
      <c r="BY3565" t="s">
        <v>1070</v>
      </c>
      <c r="BZ3565" t="s">
        <v>14506</v>
      </c>
    </row>
    <row r="3566" spans="31:78" x14ac:dyDescent="0.25">
      <c r="AE3566" t="s">
        <v>81</v>
      </c>
      <c r="AF3566" t="s">
        <v>81</v>
      </c>
      <c r="AG3566" t="s">
        <v>81</v>
      </c>
      <c r="AH3566" t="s">
        <v>81</v>
      </c>
      <c r="AI3566" t="s">
        <v>845</v>
      </c>
      <c r="AK3566" t="s">
        <v>81</v>
      </c>
      <c r="AL3566" t="s">
        <v>9640</v>
      </c>
      <c r="AN3566" s="59" t="s">
        <v>12908</v>
      </c>
      <c r="BA3566" t="s">
        <v>2149</v>
      </c>
      <c r="BB3566" t="s">
        <v>77</v>
      </c>
      <c r="BY3566" t="s">
        <v>4449</v>
      </c>
      <c r="BZ3566" t="s">
        <v>14505</v>
      </c>
    </row>
    <row r="3567" spans="31:78" x14ac:dyDescent="0.25">
      <c r="AE3567" t="s">
        <v>81</v>
      </c>
      <c r="AF3567" t="s">
        <v>81</v>
      </c>
      <c r="AG3567" t="s">
        <v>81</v>
      </c>
      <c r="AH3567" t="s">
        <v>81</v>
      </c>
      <c r="AI3567" t="s">
        <v>845</v>
      </c>
      <c r="AK3567" t="s">
        <v>81</v>
      </c>
      <c r="AL3567" t="s">
        <v>9640</v>
      </c>
      <c r="AN3567" s="59" t="s">
        <v>12908</v>
      </c>
      <c r="BA3567">
        <v>644322</v>
      </c>
      <c r="BB3567" t="s">
        <v>77</v>
      </c>
      <c r="BY3567" t="s">
        <v>4467</v>
      </c>
      <c r="BZ3567" t="s">
        <v>14505</v>
      </c>
    </row>
    <row r="3568" spans="31:78" x14ac:dyDescent="0.25">
      <c r="AE3568" t="s">
        <v>81</v>
      </c>
      <c r="AF3568" t="s">
        <v>81</v>
      </c>
      <c r="AG3568" t="s">
        <v>81</v>
      </c>
      <c r="AH3568" t="s">
        <v>81</v>
      </c>
      <c r="AI3568" t="s">
        <v>845</v>
      </c>
      <c r="AK3568" t="s">
        <v>81</v>
      </c>
      <c r="AL3568" t="s">
        <v>9640</v>
      </c>
      <c r="AN3568" s="59" t="s">
        <v>12908</v>
      </c>
      <c r="BA3568" t="s">
        <v>2133</v>
      </c>
      <c r="BB3568" t="s">
        <v>77</v>
      </c>
      <c r="BY3568" t="s">
        <v>4448</v>
      </c>
      <c r="BZ3568" t="s">
        <v>14505</v>
      </c>
    </row>
    <row r="3569" spans="31:78" x14ac:dyDescent="0.25">
      <c r="AE3569" t="s">
        <v>81</v>
      </c>
      <c r="AF3569" t="s">
        <v>154</v>
      </c>
      <c r="AG3569" t="s">
        <v>155</v>
      </c>
      <c r="AH3569" t="s">
        <v>81</v>
      </c>
      <c r="AI3569" t="s">
        <v>845</v>
      </c>
      <c r="AK3569" t="s">
        <v>81</v>
      </c>
      <c r="AL3569" t="s">
        <v>9640</v>
      </c>
      <c r="AN3569" s="59" t="s">
        <v>12908</v>
      </c>
      <c r="BA3569" t="s">
        <v>6761</v>
      </c>
      <c r="BB3569" t="s">
        <v>77</v>
      </c>
      <c r="BY3569" t="s">
        <v>6414</v>
      </c>
      <c r="BZ3569" t="s">
        <v>14505</v>
      </c>
    </row>
    <row r="3570" spans="31:78" x14ac:dyDescent="0.25">
      <c r="AE3570" t="s">
        <v>2524</v>
      </c>
      <c r="AF3570" t="s">
        <v>86</v>
      </c>
      <c r="AG3570" t="s">
        <v>87</v>
      </c>
      <c r="AH3570" t="s">
        <v>3121</v>
      </c>
      <c r="AI3570" t="s">
        <v>845</v>
      </c>
      <c r="AK3570" t="s">
        <v>3122</v>
      </c>
      <c r="AL3570" t="s">
        <v>9640</v>
      </c>
      <c r="AN3570" s="59" t="s">
        <v>8514</v>
      </c>
      <c r="BA3570" t="s">
        <v>6762</v>
      </c>
      <c r="BB3570" t="s">
        <v>77</v>
      </c>
      <c r="BY3570" t="s">
        <v>4321</v>
      </c>
      <c r="BZ3570" t="s">
        <v>14505</v>
      </c>
    </row>
    <row r="3571" spans="31:78" x14ac:dyDescent="0.25">
      <c r="AE3571" t="s">
        <v>81</v>
      </c>
      <c r="AF3571" t="s">
        <v>92</v>
      </c>
      <c r="AG3571" t="s">
        <v>93</v>
      </c>
      <c r="AH3571" t="s">
        <v>3123</v>
      </c>
      <c r="AI3571" t="s">
        <v>845</v>
      </c>
      <c r="AK3571" t="s">
        <v>3124</v>
      </c>
      <c r="AL3571" t="s">
        <v>9640</v>
      </c>
      <c r="AN3571" s="59" t="s">
        <v>8514</v>
      </c>
      <c r="BA3571" t="s">
        <v>6763</v>
      </c>
      <c r="BB3571" t="s">
        <v>77</v>
      </c>
      <c r="BY3571" t="s">
        <v>247</v>
      </c>
      <c r="BZ3571" t="s">
        <v>14505</v>
      </c>
    </row>
    <row r="3572" spans="31:78" x14ac:dyDescent="0.25">
      <c r="AE3572" t="s">
        <v>81</v>
      </c>
      <c r="AF3572" t="s">
        <v>96</v>
      </c>
      <c r="AG3572" t="s">
        <v>97</v>
      </c>
      <c r="AH3572" t="s">
        <v>3125</v>
      </c>
      <c r="AI3572" t="s">
        <v>845</v>
      </c>
      <c r="AK3572" t="s">
        <v>3126</v>
      </c>
      <c r="AL3572" t="s">
        <v>9640</v>
      </c>
      <c r="AN3572" s="59" t="s">
        <v>8514</v>
      </c>
      <c r="BA3572" t="s">
        <v>6764</v>
      </c>
      <c r="BB3572" t="s">
        <v>77</v>
      </c>
      <c r="BY3572" t="s">
        <v>4322</v>
      </c>
      <c r="BZ3572" t="s">
        <v>14506</v>
      </c>
    </row>
    <row r="3573" spans="31:78" x14ac:dyDescent="0.25">
      <c r="AE3573" t="s">
        <v>81</v>
      </c>
      <c r="AF3573" t="s">
        <v>100</v>
      </c>
      <c r="AG3573" t="s">
        <v>101</v>
      </c>
      <c r="AH3573" t="s">
        <v>3127</v>
      </c>
      <c r="AI3573" t="s">
        <v>845</v>
      </c>
      <c r="AK3573" t="s">
        <v>3128</v>
      </c>
      <c r="AL3573" t="s">
        <v>9640</v>
      </c>
      <c r="AN3573" s="59" t="s">
        <v>8514</v>
      </c>
      <c r="BA3573" t="s">
        <v>6765</v>
      </c>
      <c r="BB3573" t="s">
        <v>77</v>
      </c>
      <c r="BY3573" t="s">
        <v>6413</v>
      </c>
      <c r="BZ3573" t="s">
        <v>14505</v>
      </c>
    </row>
    <row r="3574" spans="31:78" x14ac:dyDescent="0.25">
      <c r="AE3574" t="s">
        <v>81</v>
      </c>
      <c r="AF3574" t="s">
        <v>104</v>
      </c>
      <c r="AG3574" t="s">
        <v>105</v>
      </c>
      <c r="AH3574" t="s">
        <v>3129</v>
      </c>
      <c r="AI3574" t="s">
        <v>845</v>
      </c>
      <c r="AK3574" t="s">
        <v>3130</v>
      </c>
      <c r="AL3574" t="s">
        <v>9640</v>
      </c>
      <c r="AN3574" s="59" t="s">
        <v>8514</v>
      </c>
      <c r="BA3574" t="s">
        <v>6766</v>
      </c>
      <c r="BB3574" t="s">
        <v>77</v>
      </c>
      <c r="BY3574" t="s">
        <v>6412</v>
      </c>
      <c r="BZ3574" t="s">
        <v>14505</v>
      </c>
    </row>
    <row r="3575" spans="31:78" x14ac:dyDescent="0.25">
      <c r="AE3575" t="s">
        <v>81</v>
      </c>
      <c r="AF3575" t="s">
        <v>108</v>
      </c>
      <c r="AG3575" t="s">
        <v>109</v>
      </c>
      <c r="AH3575" t="s">
        <v>3131</v>
      </c>
      <c r="AI3575" t="s">
        <v>845</v>
      </c>
      <c r="AK3575" t="s">
        <v>3132</v>
      </c>
      <c r="AL3575" t="s">
        <v>9640</v>
      </c>
      <c r="AN3575" s="59" t="s">
        <v>8514</v>
      </c>
      <c r="BA3575" t="s">
        <v>6767</v>
      </c>
      <c r="BB3575" t="s">
        <v>77</v>
      </c>
      <c r="BY3575" t="s">
        <v>813</v>
      </c>
      <c r="BZ3575" t="s">
        <v>14505</v>
      </c>
    </row>
    <row r="3576" spans="31:78" x14ac:dyDescent="0.25">
      <c r="AE3576" t="s">
        <v>81</v>
      </c>
      <c r="AF3576" t="s">
        <v>3133</v>
      </c>
      <c r="AG3576" t="s">
        <v>3134</v>
      </c>
      <c r="AH3576" t="s">
        <v>3135</v>
      </c>
      <c r="AI3576" t="s">
        <v>845</v>
      </c>
      <c r="AK3576" t="s">
        <v>3136</v>
      </c>
      <c r="AL3576" t="s">
        <v>9640</v>
      </c>
      <c r="AN3576" s="59" t="s">
        <v>8514</v>
      </c>
      <c r="BA3576" t="s">
        <v>2129</v>
      </c>
      <c r="BB3576" t="s">
        <v>77</v>
      </c>
      <c r="BY3576" t="s">
        <v>6438</v>
      </c>
      <c r="BZ3576" t="s">
        <v>14505</v>
      </c>
    </row>
    <row r="3577" spans="31:78" x14ac:dyDescent="0.25">
      <c r="AE3577" t="s">
        <v>81</v>
      </c>
      <c r="AF3577" t="s">
        <v>3137</v>
      </c>
      <c r="AG3577" t="s">
        <v>3138</v>
      </c>
      <c r="AH3577" t="s">
        <v>3139</v>
      </c>
      <c r="AI3577" t="s">
        <v>845</v>
      </c>
      <c r="AK3577" t="s">
        <v>3140</v>
      </c>
      <c r="AL3577" t="s">
        <v>9640</v>
      </c>
      <c r="AN3577" s="59" t="s">
        <v>8514</v>
      </c>
      <c r="BA3577" t="s">
        <v>2301</v>
      </c>
      <c r="BB3577" t="s">
        <v>77</v>
      </c>
      <c r="BY3577" t="s">
        <v>1494</v>
      </c>
      <c r="BZ3577" t="s">
        <v>14506</v>
      </c>
    </row>
    <row r="3578" spans="31:78" x14ac:dyDescent="0.25">
      <c r="AE3578" t="s">
        <v>81</v>
      </c>
      <c r="AF3578" t="s">
        <v>8515</v>
      </c>
      <c r="AG3578" t="s">
        <v>6958</v>
      </c>
      <c r="AH3578" t="s">
        <v>8516</v>
      </c>
      <c r="AI3578" t="s">
        <v>845</v>
      </c>
      <c r="AK3578" t="s">
        <v>8517</v>
      </c>
      <c r="AL3578" t="s">
        <v>9640</v>
      </c>
      <c r="AN3578" s="59" t="s">
        <v>8514</v>
      </c>
      <c r="BA3578" t="s">
        <v>2145</v>
      </c>
      <c r="BB3578" t="s">
        <v>77</v>
      </c>
      <c r="BY3578" t="s">
        <v>4382</v>
      </c>
      <c r="BZ3578" t="s">
        <v>14506</v>
      </c>
    </row>
    <row r="3579" spans="31:78" x14ac:dyDescent="0.25">
      <c r="AE3579" t="s">
        <v>81</v>
      </c>
      <c r="AF3579" t="s">
        <v>8518</v>
      </c>
      <c r="AG3579" t="s">
        <v>6964</v>
      </c>
      <c r="AH3579" t="s">
        <v>8519</v>
      </c>
      <c r="AI3579" t="s">
        <v>845</v>
      </c>
      <c r="AK3579" t="s">
        <v>8520</v>
      </c>
      <c r="AL3579" t="s">
        <v>9640</v>
      </c>
      <c r="AN3579" s="59" t="s">
        <v>8514</v>
      </c>
      <c r="BA3579" t="s">
        <v>6768</v>
      </c>
      <c r="BB3579" t="s">
        <v>77</v>
      </c>
      <c r="BY3579" t="s">
        <v>4403</v>
      </c>
      <c r="BZ3579" t="s">
        <v>14505</v>
      </c>
    </row>
    <row r="3580" spans="31:78" x14ac:dyDescent="0.25">
      <c r="AE3580" t="s">
        <v>81</v>
      </c>
      <c r="AF3580" t="s">
        <v>8521</v>
      </c>
      <c r="AG3580" t="s">
        <v>6956</v>
      </c>
      <c r="AH3580" t="s">
        <v>8522</v>
      </c>
      <c r="AI3580" t="s">
        <v>845</v>
      </c>
      <c r="AK3580" t="s">
        <v>8523</v>
      </c>
      <c r="AL3580" t="s">
        <v>9640</v>
      </c>
      <c r="AN3580" s="59" t="s">
        <v>8514</v>
      </c>
      <c r="BA3580">
        <v>645426</v>
      </c>
      <c r="BB3580" t="s">
        <v>77</v>
      </c>
      <c r="BY3580" t="s">
        <v>6437</v>
      </c>
      <c r="BZ3580" t="s">
        <v>14505</v>
      </c>
    </row>
    <row r="3581" spans="31:78" x14ac:dyDescent="0.25">
      <c r="AE3581" t="s">
        <v>81</v>
      </c>
      <c r="AF3581" t="s">
        <v>3003</v>
      </c>
      <c r="AG3581" t="s">
        <v>3004</v>
      </c>
      <c r="AH3581" t="s">
        <v>8524</v>
      </c>
      <c r="AI3581" t="s">
        <v>845</v>
      </c>
      <c r="AK3581" t="s">
        <v>8525</v>
      </c>
      <c r="AL3581" t="s">
        <v>9640</v>
      </c>
      <c r="AN3581" s="59" t="s">
        <v>8514</v>
      </c>
      <c r="BA3581">
        <v>635425</v>
      </c>
      <c r="BB3581" t="s">
        <v>77</v>
      </c>
      <c r="BY3581" t="s">
        <v>4402</v>
      </c>
      <c r="BZ3581" t="s">
        <v>14505</v>
      </c>
    </row>
    <row r="3582" spans="31:78" x14ac:dyDescent="0.25">
      <c r="AE3582" t="s">
        <v>81</v>
      </c>
      <c r="AF3582" t="s">
        <v>3533</v>
      </c>
      <c r="AG3582" t="s">
        <v>3534</v>
      </c>
      <c r="AH3582" t="s">
        <v>8526</v>
      </c>
      <c r="AI3582" t="s">
        <v>845</v>
      </c>
      <c r="AK3582" t="s">
        <v>8527</v>
      </c>
      <c r="AL3582" t="s">
        <v>9640</v>
      </c>
      <c r="AN3582" s="59" t="s">
        <v>8514</v>
      </c>
      <c r="BA3582">
        <v>635424</v>
      </c>
      <c r="BB3582" t="s">
        <v>77</v>
      </c>
      <c r="BY3582" t="s">
        <v>651</v>
      </c>
      <c r="BZ3582" t="s">
        <v>14505</v>
      </c>
    </row>
    <row r="3583" spans="31:78" x14ac:dyDescent="0.25">
      <c r="AE3583" t="s">
        <v>81</v>
      </c>
      <c r="AF3583" t="s">
        <v>3537</v>
      </c>
      <c r="AG3583" t="s">
        <v>3538</v>
      </c>
      <c r="AH3583" t="s">
        <v>8528</v>
      </c>
      <c r="AI3583" t="s">
        <v>845</v>
      </c>
      <c r="AK3583" t="s">
        <v>8529</v>
      </c>
      <c r="AL3583" t="s">
        <v>9640</v>
      </c>
      <c r="AN3583" s="59" t="s">
        <v>8514</v>
      </c>
      <c r="BA3583">
        <v>635423</v>
      </c>
      <c r="BB3583" t="s">
        <v>77</v>
      </c>
      <c r="BY3583" t="s">
        <v>6470</v>
      </c>
      <c r="BZ3583" t="s">
        <v>14505</v>
      </c>
    </row>
    <row r="3584" spans="31:78" x14ac:dyDescent="0.25">
      <c r="AE3584" t="s">
        <v>81</v>
      </c>
      <c r="AF3584" t="s">
        <v>3007</v>
      </c>
      <c r="AG3584" t="s">
        <v>3008</v>
      </c>
      <c r="AH3584" t="s">
        <v>8530</v>
      </c>
      <c r="AI3584" t="s">
        <v>845</v>
      </c>
      <c r="AK3584" t="s">
        <v>8531</v>
      </c>
      <c r="AL3584" t="s">
        <v>9640</v>
      </c>
      <c r="AN3584" s="59" t="s">
        <v>8514</v>
      </c>
      <c r="BA3584" t="s">
        <v>6769</v>
      </c>
      <c r="BB3584" t="s">
        <v>77</v>
      </c>
      <c r="BY3584" t="s">
        <v>1523</v>
      </c>
      <c r="BZ3584" t="s">
        <v>14505</v>
      </c>
    </row>
    <row r="3585" spans="31:78" x14ac:dyDescent="0.25">
      <c r="AE3585" t="s">
        <v>81</v>
      </c>
      <c r="AF3585" t="s">
        <v>3011</v>
      </c>
      <c r="AG3585" t="s">
        <v>3012</v>
      </c>
      <c r="AH3585" t="s">
        <v>8532</v>
      </c>
      <c r="AI3585" t="s">
        <v>845</v>
      </c>
      <c r="AK3585" t="s">
        <v>8533</v>
      </c>
      <c r="AL3585" t="s">
        <v>9640</v>
      </c>
      <c r="AN3585" s="59" t="s">
        <v>8514</v>
      </c>
      <c r="BA3585" t="s">
        <v>1023</v>
      </c>
      <c r="BB3585" t="s">
        <v>6770</v>
      </c>
      <c r="BY3585" t="s">
        <v>193</v>
      </c>
      <c r="BZ3585" t="s">
        <v>14505</v>
      </c>
    </row>
    <row r="3586" spans="31:78" x14ac:dyDescent="0.25">
      <c r="AE3586" t="s">
        <v>81</v>
      </c>
      <c r="AF3586" t="s">
        <v>3023</v>
      </c>
      <c r="AG3586" t="s">
        <v>3024</v>
      </c>
      <c r="AH3586" t="s">
        <v>8534</v>
      </c>
      <c r="AI3586" t="s">
        <v>845</v>
      </c>
      <c r="AK3586" t="s">
        <v>8535</v>
      </c>
      <c r="AL3586" t="s">
        <v>9640</v>
      </c>
      <c r="AN3586" s="59" t="s">
        <v>8514</v>
      </c>
      <c r="BA3586" t="s">
        <v>6771</v>
      </c>
      <c r="BB3586" t="s">
        <v>6770</v>
      </c>
      <c r="BY3586" t="s">
        <v>4734</v>
      </c>
      <c r="BZ3586" t="s">
        <v>14505</v>
      </c>
    </row>
    <row r="3587" spans="31:78" x14ac:dyDescent="0.25">
      <c r="AE3587" t="s">
        <v>81</v>
      </c>
      <c r="AF3587" t="s">
        <v>3992</v>
      </c>
      <c r="AG3587" t="s">
        <v>3993</v>
      </c>
      <c r="AH3587" t="s">
        <v>8536</v>
      </c>
      <c r="AI3587" t="s">
        <v>845</v>
      </c>
      <c r="AK3587" t="s">
        <v>8537</v>
      </c>
      <c r="AL3587" t="s">
        <v>9640</v>
      </c>
      <c r="AN3587" s="59" t="s">
        <v>8514</v>
      </c>
      <c r="BA3587" t="s">
        <v>6772</v>
      </c>
      <c r="BB3587" t="s">
        <v>6770</v>
      </c>
      <c r="BY3587" t="s">
        <v>4485</v>
      </c>
      <c r="BZ3587" t="s">
        <v>14505</v>
      </c>
    </row>
    <row r="3588" spans="31:78" x14ac:dyDescent="0.25">
      <c r="AE3588" t="s">
        <v>81</v>
      </c>
      <c r="AF3588" t="s">
        <v>12909</v>
      </c>
      <c r="AG3588" t="s">
        <v>4907</v>
      </c>
      <c r="AH3588" t="s">
        <v>12910</v>
      </c>
      <c r="AI3588" t="s">
        <v>845</v>
      </c>
      <c r="AK3588" t="s">
        <v>12911</v>
      </c>
      <c r="AL3588" t="s">
        <v>9640</v>
      </c>
      <c r="AN3588" s="59" t="s">
        <v>8514</v>
      </c>
      <c r="BA3588" t="s">
        <v>1015</v>
      </c>
      <c r="BB3588" t="s">
        <v>6770</v>
      </c>
      <c r="BY3588" t="s">
        <v>4401</v>
      </c>
      <c r="BZ3588" t="s">
        <v>14505</v>
      </c>
    </row>
    <row r="3589" spans="31:78" x14ac:dyDescent="0.25">
      <c r="AE3589" t="s">
        <v>81</v>
      </c>
      <c r="AF3589" t="s">
        <v>9954</v>
      </c>
      <c r="AG3589" t="s">
        <v>6911</v>
      </c>
      <c r="AH3589" t="s">
        <v>12912</v>
      </c>
      <c r="AI3589" t="s">
        <v>845</v>
      </c>
      <c r="AK3589" t="s">
        <v>12913</v>
      </c>
      <c r="AL3589" t="s">
        <v>9640</v>
      </c>
      <c r="AN3589" s="59" t="s">
        <v>8514</v>
      </c>
      <c r="BA3589" t="s">
        <v>6773</v>
      </c>
      <c r="BB3589" t="s">
        <v>6770</v>
      </c>
      <c r="BY3589" t="s">
        <v>4367</v>
      </c>
      <c r="BZ3589" t="s">
        <v>14505</v>
      </c>
    </row>
    <row r="3590" spans="31:78" x14ac:dyDescent="0.25">
      <c r="AE3590" t="s">
        <v>81</v>
      </c>
      <c r="AF3590" t="s">
        <v>154</v>
      </c>
      <c r="AG3590" t="s">
        <v>155</v>
      </c>
      <c r="AH3590" t="s">
        <v>81</v>
      </c>
      <c r="AI3590" t="s">
        <v>845</v>
      </c>
      <c r="AK3590" t="s">
        <v>81</v>
      </c>
      <c r="AL3590" t="s">
        <v>9640</v>
      </c>
      <c r="AN3590" s="59" t="s">
        <v>8514</v>
      </c>
      <c r="BA3590" t="s">
        <v>6774</v>
      </c>
      <c r="BB3590" t="s">
        <v>6770</v>
      </c>
      <c r="BY3590" t="s">
        <v>4431</v>
      </c>
      <c r="BZ3590" t="s">
        <v>14506</v>
      </c>
    </row>
    <row r="3591" spans="31:78" x14ac:dyDescent="0.25">
      <c r="AE3591" t="s">
        <v>2553</v>
      </c>
      <c r="AF3591" t="s">
        <v>86</v>
      </c>
      <c r="AG3591" t="s">
        <v>87</v>
      </c>
      <c r="AH3591" t="s">
        <v>3141</v>
      </c>
      <c r="AI3591" t="s">
        <v>845</v>
      </c>
      <c r="AK3591" t="s">
        <v>3142</v>
      </c>
      <c r="AL3591" t="s">
        <v>9640</v>
      </c>
      <c r="AN3591" s="59" t="s">
        <v>8538</v>
      </c>
      <c r="BA3591" t="s">
        <v>320</v>
      </c>
      <c r="BB3591" t="s">
        <v>6770</v>
      </c>
      <c r="BY3591" t="s">
        <v>4320</v>
      </c>
      <c r="BZ3591" t="s">
        <v>14505</v>
      </c>
    </row>
    <row r="3592" spans="31:78" x14ac:dyDescent="0.25">
      <c r="AE3592" t="s">
        <v>81</v>
      </c>
      <c r="AF3592" t="s">
        <v>92</v>
      </c>
      <c r="AG3592" t="s">
        <v>93</v>
      </c>
      <c r="AH3592" t="s">
        <v>3143</v>
      </c>
      <c r="AI3592" t="s">
        <v>845</v>
      </c>
      <c r="AK3592" t="s">
        <v>3144</v>
      </c>
      <c r="AL3592" t="s">
        <v>9640</v>
      </c>
      <c r="AN3592" s="59" t="s">
        <v>8538</v>
      </c>
      <c r="BA3592" t="s">
        <v>6775</v>
      </c>
      <c r="BB3592" t="s">
        <v>6770</v>
      </c>
      <c r="BY3592" t="s">
        <v>6436</v>
      </c>
      <c r="BZ3592" t="s">
        <v>14505</v>
      </c>
    </row>
    <row r="3593" spans="31:78" x14ac:dyDescent="0.25">
      <c r="AE3593" t="s">
        <v>81</v>
      </c>
      <c r="AF3593" t="s">
        <v>96</v>
      </c>
      <c r="AG3593" t="s">
        <v>97</v>
      </c>
      <c r="AH3593" t="s">
        <v>3145</v>
      </c>
      <c r="AI3593" t="s">
        <v>845</v>
      </c>
      <c r="AK3593" t="s">
        <v>3146</v>
      </c>
      <c r="AL3593" t="s">
        <v>9640</v>
      </c>
      <c r="AN3593" s="59" t="s">
        <v>8538</v>
      </c>
      <c r="BA3593" t="s">
        <v>332</v>
      </c>
      <c r="BB3593" t="s">
        <v>6770</v>
      </c>
      <c r="BY3593" t="s">
        <v>648</v>
      </c>
      <c r="BZ3593" t="s">
        <v>14505</v>
      </c>
    </row>
    <row r="3594" spans="31:78" x14ac:dyDescent="0.25">
      <c r="AE3594" t="s">
        <v>81</v>
      </c>
      <c r="AF3594" t="s">
        <v>100</v>
      </c>
      <c r="AG3594" t="s">
        <v>101</v>
      </c>
      <c r="AH3594" t="s">
        <v>3147</v>
      </c>
      <c r="AI3594" t="s">
        <v>845</v>
      </c>
      <c r="AK3594" t="s">
        <v>3148</v>
      </c>
      <c r="AL3594" t="s">
        <v>9640</v>
      </c>
      <c r="AN3594" s="59" t="s">
        <v>8538</v>
      </c>
      <c r="BA3594" t="s">
        <v>1007</v>
      </c>
      <c r="BB3594" t="s">
        <v>6770</v>
      </c>
      <c r="BY3594" t="s">
        <v>6411</v>
      </c>
      <c r="BZ3594" t="s">
        <v>14505</v>
      </c>
    </row>
    <row r="3595" spans="31:78" x14ac:dyDescent="0.25">
      <c r="AE3595" t="s">
        <v>81</v>
      </c>
      <c r="AF3595" t="s">
        <v>104</v>
      </c>
      <c r="AG3595" t="s">
        <v>105</v>
      </c>
      <c r="AH3595" t="s">
        <v>3149</v>
      </c>
      <c r="AI3595" t="s">
        <v>845</v>
      </c>
      <c r="AK3595" t="s">
        <v>3150</v>
      </c>
      <c r="AL3595" t="s">
        <v>9640</v>
      </c>
      <c r="AN3595" s="59" t="s">
        <v>8538</v>
      </c>
      <c r="BA3595" t="s">
        <v>6776</v>
      </c>
      <c r="BB3595" t="s">
        <v>6770</v>
      </c>
      <c r="BY3595" t="s">
        <v>1196</v>
      </c>
      <c r="BZ3595" t="s">
        <v>14505</v>
      </c>
    </row>
    <row r="3596" spans="31:78" x14ac:dyDescent="0.25">
      <c r="AE3596" t="s">
        <v>81</v>
      </c>
      <c r="AF3596" t="s">
        <v>108</v>
      </c>
      <c r="AG3596" t="s">
        <v>109</v>
      </c>
      <c r="AH3596" t="s">
        <v>3151</v>
      </c>
      <c r="AI3596" t="s">
        <v>845</v>
      </c>
      <c r="AK3596" t="s">
        <v>3152</v>
      </c>
      <c r="AL3596" t="s">
        <v>9640</v>
      </c>
      <c r="AN3596" s="59" t="s">
        <v>8538</v>
      </c>
      <c r="BA3596" t="s">
        <v>6777</v>
      </c>
      <c r="BB3596" t="s">
        <v>6770</v>
      </c>
      <c r="BY3596" t="s">
        <v>6494</v>
      </c>
      <c r="BZ3596" t="s">
        <v>14505</v>
      </c>
    </row>
    <row r="3597" spans="31:78" x14ac:dyDescent="0.25">
      <c r="AE3597" t="s">
        <v>81</v>
      </c>
      <c r="AF3597" t="s">
        <v>3153</v>
      </c>
      <c r="AG3597" t="s">
        <v>3154</v>
      </c>
      <c r="AH3597" t="s">
        <v>3155</v>
      </c>
      <c r="AI3597" t="s">
        <v>845</v>
      </c>
      <c r="AK3597" t="s">
        <v>3156</v>
      </c>
      <c r="AL3597" t="s">
        <v>9640</v>
      </c>
      <c r="AN3597" s="59" t="s">
        <v>8538</v>
      </c>
      <c r="BA3597" t="s">
        <v>6778</v>
      </c>
      <c r="BB3597" t="s">
        <v>6770</v>
      </c>
      <c r="BY3597" t="s">
        <v>606</v>
      </c>
      <c r="BZ3597" t="s">
        <v>14505</v>
      </c>
    </row>
    <row r="3598" spans="31:78" x14ac:dyDescent="0.25">
      <c r="AE3598" t="s">
        <v>81</v>
      </c>
      <c r="AF3598" t="s">
        <v>3157</v>
      </c>
      <c r="AG3598" t="s">
        <v>3158</v>
      </c>
      <c r="AH3598" t="s">
        <v>3159</v>
      </c>
      <c r="AI3598" t="s">
        <v>845</v>
      </c>
      <c r="AK3598" t="s">
        <v>3160</v>
      </c>
      <c r="AL3598" t="s">
        <v>9640</v>
      </c>
      <c r="AN3598" s="59" t="s">
        <v>8538</v>
      </c>
      <c r="BA3598" t="s">
        <v>6779</v>
      </c>
      <c r="BB3598" t="s">
        <v>6770</v>
      </c>
      <c r="BY3598" t="s">
        <v>6435</v>
      </c>
      <c r="BZ3598" t="s">
        <v>14505</v>
      </c>
    </row>
    <row r="3599" spans="31:78" x14ac:dyDescent="0.25">
      <c r="AE3599" t="s">
        <v>81</v>
      </c>
      <c r="AF3599" t="s">
        <v>3161</v>
      </c>
      <c r="AG3599" t="s">
        <v>3162</v>
      </c>
      <c r="AH3599" t="s">
        <v>3163</v>
      </c>
      <c r="AI3599" t="s">
        <v>845</v>
      </c>
      <c r="AK3599" t="s">
        <v>3164</v>
      </c>
      <c r="AL3599" t="s">
        <v>9640</v>
      </c>
      <c r="AN3599" s="59" t="s">
        <v>8538</v>
      </c>
      <c r="BA3599" t="s">
        <v>6780</v>
      </c>
      <c r="BB3599" t="s">
        <v>6770</v>
      </c>
      <c r="BY3599" t="s">
        <v>1477</v>
      </c>
      <c r="BZ3599" t="s">
        <v>14505</v>
      </c>
    </row>
    <row r="3600" spans="31:78" x14ac:dyDescent="0.25">
      <c r="AE3600" t="s">
        <v>81</v>
      </c>
      <c r="AF3600" t="s">
        <v>9938</v>
      </c>
      <c r="AG3600" t="s">
        <v>4095</v>
      </c>
      <c r="AH3600" t="s">
        <v>12914</v>
      </c>
      <c r="AI3600" t="s">
        <v>845</v>
      </c>
      <c r="AK3600" t="s">
        <v>12915</v>
      </c>
      <c r="AL3600" t="s">
        <v>9640</v>
      </c>
      <c r="AN3600" s="59" t="s">
        <v>8538</v>
      </c>
      <c r="BA3600" t="s">
        <v>6781</v>
      </c>
      <c r="BB3600" t="s">
        <v>6770</v>
      </c>
      <c r="BY3600" t="s">
        <v>6410</v>
      </c>
      <c r="BZ3600" t="s">
        <v>14505</v>
      </c>
    </row>
    <row r="3601" spans="31:78" x14ac:dyDescent="0.25">
      <c r="AE3601" t="s">
        <v>81</v>
      </c>
      <c r="AF3601" t="s">
        <v>81</v>
      </c>
      <c r="AG3601" t="s">
        <v>81</v>
      </c>
      <c r="AH3601" t="s">
        <v>81</v>
      </c>
      <c r="AI3601" t="s">
        <v>845</v>
      </c>
      <c r="AK3601" t="s">
        <v>81</v>
      </c>
      <c r="AL3601" t="s">
        <v>9640</v>
      </c>
      <c r="AN3601" s="59" t="s">
        <v>8538</v>
      </c>
      <c r="BA3601" t="s">
        <v>6782</v>
      </c>
      <c r="BB3601" t="s">
        <v>6770</v>
      </c>
      <c r="BY3601" t="s">
        <v>4319</v>
      </c>
      <c r="BZ3601" t="s">
        <v>14505</v>
      </c>
    </row>
    <row r="3602" spans="31:78" x14ac:dyDescent="0.25">
      <c r="AE3602" t="s">
        <v>81</v>
      </c>
      <c r="AF3602" t="s">
        <v>154</v>
      </c>
      <c r="AG3602" t="s">
        <v>155</v>
      </c>
      <c r="AH3602" t="s">
        <v>81</v>
      </c>
      <c r="AI3602" t="s">
        <v>845</v>
      </c>
      <c r="AK3602" t="s">
        <v>81</v>
      </c>
      <c r="AL3602" t="s">
        <v>9640</v>
      </c>
      <c r="AN3602" s="59" t="s">
        <v>8538</v>
      </c>
      <c r="BA3602" t="s">
        <v>6783</v>
      </c>
      <c r="BB3602" t="s">
        <v>6770</v>
      </c>
      <c r="BY3602" t="s">
        <v>4316</v>
      </c>
      <c r="BZ3602" t="s">
        <v>14505</v>
      </c>
    </row>
    <row r="3603" spans="31:78" x14ac:dyDescent="0.25">
      <c r="AE3603" t="s">
        <v>2577</v>
      </c>
      <c r="AF3603" t="s">
        <v>86</v>
      </c>
      <c r="AG3603" t="s">
        <v>87</v>
      </c>
      <c r="AH3603" t="s">
        <v>3165</v>
      </c>
      <c r="AI3603" t="s">
        <v>845</v>
      </c>
      <c r="AK3603" t="s">
        <v>3166</v>
      </c>
      <c r="AL3603" t="s">
        <v>9640</v>
      </c>
      <c r="AN3603" s="59" t="s">
        <v>8539</v>
      </c>
      <c r="BA3603" t="s">
        <v>6784</v>
      </c>
      <c r="BB3603" t="s">
        <v>6770</v>
      </c>
      <c r="BY3603" t="s">
        <v>4754</v>
      </c>
      <c r="BZ3603" t="s">
        <v>14505</v>
      </c>
    </row>
    <row r="3604" spans="31:78" x14ac:dyDescent="0.25">
      <c r="AE3604" t="s">
        <v>81</v>
      </c>
      <c r="AF3604" t="s">
        <v>92</v>
      </c>
      <c r="AG3604" t="s">
        <v>93</v>
      </c>
      <c r="AH3604" t="s">
        <v>3167</v>
      </c>
      <c r="AI3604" t="s">
        <v>845</v>
      </c>
      <c r="AK3604" t="s">
        <v>3168</v>
      </c>
      <c r="AL3604" t="s">
        <v>9640</v>
      </c>
      <c r="AN3604" s="59" t="s">
        <v>8539</v>
      </c>
      <c r="BA3604" t="s">
        <v>6785</v>
      </c>
      <c r="BB3604" t="s">
        <v>6770</v>
      </c>
      <c r="BY3604" t="s">
        <v>4753</v>
      </c>
      <c r="BZ3604" t="s">
        <v>14506</v>
      </c>
    </row>
    <row r="3605" spans="31:78" x14ac:dyDescent="0.25">
      <c r="AE3605" t="s">
        <v>81</v>
      </c>
      <c r="AF3605" t="s">
        <v>96</v>
      </c>
      <c r="AG3605" t="s">
        <v>97</v>
      </c>
      <c r="AH3605" t="s">
        <v>3169</v>
      </c>
      <c r="AI3605" t="s">
        <v>845</v>
      </c>
      <c r="AK3605" t="s">
        <v>3170</v>
      </c>
      <c r="AL3605" t="s">
        <v>9640</v>
      </c>
      <c r="AN3605" s="59" t="s">
        <v>8539</v>
      </c>
      <c r="BA3605" t="s">
        <v>6786</v>
      </c>
      <c r="BB3605" t="s">
        <v>6770</v>
      </c>
      <c r="BY3605" t="s">
        <v>4420</v>
      </c>
      <c r="BZ3605" t="s">
        <v>14505</v>
      </c>
    </row>
    <row r="3606" spans="31:78" x14ac:dyDescent="0.25">
      <c r="AE3606" t="s">
        <v>81</v>
      </c>
      <c r="AF3606" t="s">
        <v>100</v>
      </c>
      <c r="AG3606" t="s">
        <v>101</v>
      </c>
      <c r="AH3606" t="s">
        <v>3171</v>
      </c>
      <c r="AI3606" t="s">
        <v>845</v>
      </c>
      <c r="AK3606" t="s">
        <v>3172</v>
      </c>
      <c r="AL3606" t="s">
        <v>9640</v>
      </c>
      <c r="AN3606" s="59" t="s">
        <v>8539</v>
      </c>
      <c r="BA3606" t="s">
        <v>6787</v>
      </c>
      <c r="BB3606" t="s">
        <v>6770</v>
      </c>
      <c r="BY3606" t="s">
        <v>6515</v>
      </c>
      <c r="BZ3606" t="s">
        <v>14505</v>
      </c>
    </row>
    <row r="3607" spans="31:78" x14ac:dyDescent="0.25">
      <c r="AE3607" t="s">
        <v>81</v>
      </c>
      <c r="AF3607" t="s">
        <v>104</v>
      </c>
      <c r="AG3607" t="s">
        <v>105</v>
      </c>
      <c r="AH3607" t="s">
        <v>3173</v>
      </c>
      <c r="AI3607" t="s">
        <v>845</v>
      </c>
      <c r="AK3607" t="s">
        <v>3174</v>
      </c>
      <c r="AL3607" t="s">
        <v>9640</v>
      </c>
      <c r="AN3607" s="59" t="s">
        <v>8539</v>
      </c>
      <c r="BA3607" t="s">
        <v>272</v>
      </c>
      <c r="BB3607" t="s">
        <v>6770</v>
      </c>
      <c r="BY3607" t="s">
        <v>6184</v>
      </c>
      <c r="BZ3607" t="s">
        <v>14505</v>
      </c>
    </row>
    <row r="3608" spans="31:78" x14ac:dyDescent="0.25">
      <c r="AE3608" t="s">
        <v>81</v>
      </c>
      <c r="AF3608" t="s">
        <v>108</v>
      </c>
      <c r="AG3608" t="s">
        <v>109</v>
      </c>
      <c r="AH3608" t="s">
        <v>3175</v>
      </c>
      <c r="AI3608" t="s">
        <v>845</v>
      </c>
      <c r="AK3608" t="s">
        <v>3176</v>
      </c>
      <c r="AL3608" t="s">
        <v>9640</v>
      </c>
      <c r="AN3608" s="59" t="s">
        <v>8539</v>
      </c>
      <c r="BA3608" t="s">
        <v>6788</v>
      </c>
      <c r="BB3608" t="s">
        <v>6770</v>
      </c>
      <c r="BY3608" t="s">
        <v>371</v>
      </c>
      <c r="BZ3608" t="s">
        <v>14506</v>
      </c>
    </row>
    <row r="3609" spans="31:78" x14ac:dyDescent="0.25">
      <c r="AE3609" t="s">
        <v>81</v>
      </c>
      <c r="AF3609" t="s">
        <v>3177</v>
      </c>
      <c r="AG3609" t="s">
        <v>3178</v>
      </c>
      <c r="AH3609" t="s">
        <v>3179</v>
      </c>
      <c r="AI3609" t="s">
        <v>845</v>
      </c>
      <c r="AK3609" t="s">
        <v>3180</v>
      </c>
      <c r="AL3609" t="s">
        <v>9640</v>
      </c>
      <c r="AN3609" s="59" t="s">
        <v>8539</v>
      </c>
      <c r="BA3609" t="s">
        <v>6789</v>
      </c>
      <c r="BB3609" t="s">
        <v>6770</v>
      </c>
      <c r="BY3609" t="s">
        <v>4466</v>
      </c>
      <c r="BZ3609" t="s">
        <v>14505</v>
      </c>
    </row>
    <row r="3610" spans="31:78" x14ac:dyDescent="0.25">
      <c r="AE3610" t="s">
        <v>81</v>
      </c>
      <c r="AF3610" t="s">
        <v>3181</v>
      </c>
      <c r="AG3610" t="s">
        <v>3182</v>
      </c>
      <c r="AH3610" t="s">
        <v>3183</v>
      </c>
      <c r="AI3610" t="s">
        <v>845</v>
      </c>
      <c r="AK3610" t="s">
        <v>3184</v>
      </c>
      <c r="AL3610" t="s">
        <v>9640</v>
      </c>
      <c r="AN3610" s="59" t="s">
        <v>8539</v>
      </c>
      <c r="BA3610" t="s">
        <v>265</v>
      </c>
      <c r="BB3610" t="s">
        <v>6770</v>
      </c>
      <c r="BY3610" t="s">
        <v>1119</v>
      </c>
      <c r="BZ3610" t="s">
        <v>14506</v>
      </c>
    </row>
    <row r="3611" spans="31:78" x14ac:dyDescent="0.25">
      <c r="AE3611" t="s">
        <v>81</v>
      </c>
      <c r="AF3611" t="s">
        <v>3185</v>
      </c>
      <c r="AG3611" t="s">
        <v>3186</v>
      </c>
      <c r="AH3611" t="s">
        <v>3187</v>
      </c>
      <c r="AI3611" t="s">
        <v>845</v>
      </c>
      <c r="AK3611" t="s">
        <v>3188</v>
      </c>
      <c r="AL3611" t="s">
        <v>9640</v>
      </c>
      <c r="AN3611" s="59" t="s">
        <v>8539</v>
      </c>
      <c r="BA3611" t="s">
        <v>268</v>
      </c>
      <c r="BB3611" t="s">
        <v>6770</v>
      </c>
      <c r="BY3611" t="s">
        <v>4489</v>
      </c>
      <c r="BZ3611" t="s">
        <v>14505</v>
      </c>
    </row>
    <row r="3612" spans="31:78" x14ac:dyDescent="0.25">
      <c r="AE3612" t="s">
        <v>81</v>
      </c>
      <c r="AF3612" t="s">
        <v>8826</v>
      </c>
      <c r="AG3612" t="s">
        <v>4563</v>
      </c>
      <c r="AH3612" t="s">
        <v>8827</v>
      </c>
      <c r="AI3612" t="s">
        <v>845</v>
      </c>
      <c r="AK3612" t="s">
        <v>8828</v>
      </c>
      <c r="AL3612" t="s">
        <v>9640</v>
      </c>
      <c r="AN3612" s="59" t="s">
        <v>8539</v>
      </c>
      <c r="BA3612" t="s">
        <v>6790</v>
      </c>
      <c r="BB3612" t="s">
        <v>6770</v>
      </c>
      <c r="BY3612" t="s">
        <v>4484</v>
      </c>
      <c r="BZ3612" t="s">
        <v>14505</v>
      </c>
    </row>
    <row r="3613" spans="31:78" x14ac:dyDescent="0.25">
      <c r="AE3613" t="s">
        <v>81</v>
      </c>
      <c r="AF3613" t="s">
        <v>9974</v>
      </c>
      <c r="AG3613" t="s">
        <v>4839</v>
      </c>
      <c r="AH3613" t="s">
        <v>12916</v>
      </c>
      <c r="AI3613" t="s">
        <v>845</v>
      </c>
      <c r="AK3613" t="s">
        <v>12917</v>
      </c>
      <c r="AL3613" t="s">
        <v>9640</v>
      </c>
      <c r="AN3613" s="59" t="s">
        <v>8539</v>
      </c>
      <c r="BA3613" t="s">
        <v>6791</v>
      </c>
      <c r="BB3613" t="s">
        <v>6770</v>
      </c>
      <c r="BY3613" t="s">
        <v>4683</v>
      </c>
      <c r="BZ3613" t="s">
        <v>14505</v>
      </c>
    </row>
    <row r="3614" spans="31:78" x14ac:dyDescent="0.25">
      <c r="AE3614" t="s">
        <v>81</v>
      </c>
      <c r="AF3614" t="s">
        <v>81</v>
      </c>
      <c r="AG3614" t="s">
        <v>81</v>
      </c>
      <c r="AH3614" t="s">
        <v>81</v>
      </c>
      <c r="AI3614" t="s">
        <v>845</v>
      </c>
      <c r="AK3614" t="s">
        <v>81</v>
      </c>
      <c r="AL3614" t="s">
        <v>9640</v>
      </c>
      <c r="AN3614" s="59" t="s">
        <v>8539</v>
      </c>
      <c r="BA3614" t="s">
        <v>6792</v>
      </c>
      <c r="BB3614" t="s">
        <v>6770</v>
      </c>
      <c r="BY3614" t="s">
        <v>6511</v>
      </c>
      <c r="BZ3614" t="s">
        <v>14505</v>
      </c>
    </row>
    <row r="3615" spans="31:78" x14ac:dyDescent="0.25">
      <c r="AE3615" t="s">
        <v>81</v>
      </c>
      <c r="AF3615" t="s">
        <v>154</v>
      </c>
      <c r="AG3615" t="s">
        <v>155</v>
      </c>
      <c r="AH3615" t="s">
        <v>81</v>
      </c>
      <c r="AI3615" t="s">
        <v>845</v>
      </c>
      <c r="AK3615" t="s">
        <v>81</v>
      </c>
      <c r="AL3615" t="s">
        <v>9640</v>
      </c>
      <c r="AN3615" s="59" t="s">
        <v>8539</v>
      </c>
      <c r="BA3615" t="s">
        <v>6793</v>
      </c>
      <c r="BB3615" t="s">
        <v>6770</v>
      </c>
      <c r="BY3615" t="s">
        <v>4344</v>
      </c>
      <c r="BZ3615" t="s">
        <v>14505</v>
      </c>
    </row>
    <row r="3616" spans="31:78" x14ac:dyDescent="0.25">
      <c r="AE3616" t="s">
        <v>2602</v>
      </c>
      <c r="AF3616" t="s">
        <v>86</v>
      </c>
      <c r="AG3616" t="s">
        <v>87</v>
      </c>
      <c r="AH3616" t="s">
        <v>3189</v>
      </c>
      <c r="AI3616" t="s">
        <v>845</v>
      </c>
      <c r="AK3616" t="s">
        <v>3190</v>
      </c>
      <c r="AL3616" t="s">
        <v>9640</v>
      </c>
      <c r="AN3616" s="59" t="s">
        <v>8540</v>
      </c>
      <c r="BA3616" t="s">
        <v>6794</v>
      </c>
      <c r="BB3616" t="s">
        <v>6770</v>
      </c>
      <c r="BY3616" t="s">
        <v>6434</v>
      </c>
      <c r="BZ3616" t="s">
        <v>14505</v>
      </c>
    </row>
    <row r="3617" spans="31:78" x14ac:dyDescent="0.25">
      <c r="AE3617" t="s">
        <v>81</v>
      </c>
      <c r="AF3617" t="s">
        <v>92</v>
      </c>
      <c r="AG3617" t="s">
        <v>93</v>
      </c>
      <c r="AH3617" t="s">
        <v>3191</v>
      </c>
      <c r="AI3617" t="s">
        <v>845</v>
      </c>
      <c r="AK3617" t="s">
        <v>3192</v>
      </c>
      <c r="AL3617" t="s">
        <v>9640</v>
      </c>
      <c r="AN3617" s="59" t="s">
        <v>8540</v>
      </c>
      <c r="BA3617" t="s">
        <v>6795</v>
      </c>
      <c r="BB3617" t="s">
        <v>6770</v>
      </c>
      <c r="BY3617" t="s">
        <v>6178</v>
      </c>
      <c r="BZ3617" t="s">
        <v>14505</v>
      </c>
    </row>
    <row r="3618" spans="31:78" x14ac:dyDescent="0.25">
      <c r="AE3618" t="s">
        <v>81</v>
      </c>
      <c r="AF3618" t="s">
        <v>96</v>
      </c>
      <c r="AG3618" t="s">
        <v>97</v>
      </c>
      <c r="AH3618" t="s">
        <v>3193</v>
      </c>
      <c r="AI3618" t="s">
        <v>845</v>
      </c>
      <c r="AK3618" t="s">
        <v>3194</v>
      </c>
      <c r="AL3618" t="s">
        <v>9640</v>
      </c>
      <c r="AN3618" s="59" t="s">
        <v>8540</v>
      </c>
      <c r="BA3618" t="s">
        <v>6796</v>
      </c>
      <c r="BB3618" t="s">
        <v>6770</v>
      </c>
      <c r="BY3618" t="s">
        <v>6159</v>
      </c>
      <c r="BZ3618" t="s">
        <v>14505</v>
      </c>
    </row>
    <row r="3619" spans="31:78" x14ac:dyDescent="0.25">
      <c r="AE3619" t="s">
        <v>81</v>
      </c>
      <c r="AF3619" t="s">
        <v>100</v>
      </c>
      <c r="AG3619" t="s">
        <v>101</v>
      </c>
      <c r="AH3619" t="s">
        <v>3195</v>
      </c>
      <c r="AI3619" t="s">
        <v>845</v>
      </c>
      <c r="AK3619" t="s">
        <v>3196</v>
      </c>
      <c r="AL3619" t="s">
        <v>9640</v>
      </c>
      <c r="AN3619" s="59" t="s">
        <v>8540</v>
      </c>
      <c r="BA3619" t="s">
        <v>6797</v>
      </c>
      <c r="BB3619" t="s">
        <v>6770</v>
      </c>
      <c r="BY3619" t="s">
        <v>4426</v>
      </c>
      <c r="BZ3619" t="s">
        <v>14505</v>
      </c>
    </row>
    <row r="3620" spans="31:78" x14ac:dyDescent="0.25">
      <c r="AE3620" t="s">
        <v>81</v>
      </c>
      <c r="AF3620" t="s">
        <v>104</v>
      </c>
      <c r="AG3620" t="s">
        <v>105</v>
      </c>
      <c r="AH3620" t="s">
        <v>3197</v>
      </c>
      <c r="AI3620" t="s">
        <v>845</v>
      </c>
      <c r="AK3620" t="s">
        <v>3198</v>
      </c>
      <c r="AL3620" t="s">
        <v>9640</v>
      </c>
      <c r="AN3620" s="59" t="s">
        <v>8540</v>
      </c>
      <c r="BA3620" t="s">
        <v>6798</v>
      </c>
      <c r="BB3620" t="s">
        <v>6770</v>
      </c>
      <c r="BY3620" t="s">
        <v>5945</v>
      </c>
      <c r="BZ3620" t="s">
        <v>14505</v>
      </c>
    </row>
    <row r="3621" spans="31:78" x14ac:dyDescent="0.25">
      <c r="AE3621" t="s">
        <v>81</v>
      </c>
      <c r="AF3621" t="s">
        <v>108</v>
      </c>
      <c r="AG3621" t="s">
        <v>109</v>
      </c>
      <c r="AH3621" t="s">
        <v>3199</v>
      </c>
      <c r="AI3621" t="s">
        <v>845</v>
      </c>
      <c r="AK3621" t="s">
        <v>3200</v>
      </c>
      <c r="AL3621" t="s">
        <v>9640</v>
      </c>
      <c r="AN3621" s="59" t="s">
        <v>8540</v>
      </c>
      <c r="BA3621" t="s">
        <v>6799</v>
      </c>
      <c r="BB3621" t="s">
        <v>6770</v>
      </c>
      <c r="BY3621" t="s">
        <v>268</v>
      </c>
      <c r="BZ3621" t="s">
        <v>14505</v>
      </c>
    </row>
    <row r="3622" spans="31:78" x14ac:dyDescent="0.25">
      <c r="AE3622" t="s">
        <v>81</v>
      </c>
      <c r="AF3622" t="s">
        <v>3201</v>
      </c>
      <c r="AG3622" t="s">
        <v>3202</v>
      </c>
      <c r="AH3622" t="s">
        <v>3203</v>
      </c>
      <c r="AI3622" t="s">
        <v>845</v>
      </c>
      <c r="AK3622" t="s">
        <v>3204</v>
      </c>
      <c r="AL3622" t="s">
        <v>9640</v>
      </c>
      <c r="AN3622" s="59" t="s">
        <v>8540</v>
      </c>
      <c r="BA3622" t="s">
        <v>6800</v>
      </c>
      <c r="BB3622" t="s">
        <v>6770</v>
      </c>
      <c r="BY3622" t="s">
        <v>654</v>
      </c>
      <c r="BZ3622" t="s">
        <v>14505</v>
      </c>
    </row>
    <row r="3623" spans="31:78" x14ac:dyDescent="0.25">
      <c r="AE3623" t="s">
        <v>81</v>
      </c>
      <c r="AF3623" t="s">
        <v>3205</v>
      </c>
      <c r="AG3623" t="s">
        <v>3206</v>
      </c>
      <c r="AH3623" t="s">
        <v>3207</v>
      </c>
      <c r="AI3623" t="s">
        <v>845</v>
      </c>
      <c r="AK3623" t="s">
        <v>3208</v>
      </c>
      <c r="AL3623" t="s">
        <v>9640</v>
      </c>
      <c r="AN3623" s="59" t="s">
        <v>8540</v>
      </c>
      <c r="BA3623" t="s">
        <v>6801</v>
      </c>
      <c r="BB3623" t="s">
        <v>6770</v>
      </c>
      <c r="BY3623" t="s">
        <v>6481</v>
      </c>
      <c r="BZ3623" t="s">
        <v>14505</v>
      </c>
    </row>
    <row r="3624" spans="31:78" x14ac:dyDescent="0.25">
      <c r="AE3624" t="s">
        <v>81</v>
      </c>
      <c r="AF3624" t="s">
        <v>3209</v>
      </c>
      <c r="AG3624" t="s">
        <v>3210</v>
      </c>
      <c r="AH3624" t="s">
        <v>3211</v>
      </c>
      <c r="AI3624" t="s">
        <v>845</v>
      </c>
      <c r="AK3624" t="s">
        <v>3212</v>
      </c>
      <c r="AL3624" t="s">
        <v>9640</v>
      </c>
      <c r="AN3624" s="59" t="s">
        <v>8540</v>
      </c>
      <c r="BA3624" t="s">
        <v>6802</v>
      </c>
      <c r="BB3624" t="s">
        <v>6770</v>
      </c>
      <c r="BY3624" t="s">
        <v>1582</v>
      </c>
      <c r="BZ3624" t="s">
        <v>14506</v>
      </c>
    </row>
    <row r="3625" spans="31:78" x14ac:dyDescent="0.25">
      <c r="AE3625" t="s">
        <v>81</v>
      </c>
      <c r="AF3625" t="s">
        <v>8541</v>
      </c>
      <c r="AG3625" t="s">
        <v>4858</v>
      </c>
      <c r="AH3625" t="s">
        <v>8542</v>
      </c>
      <c r="AI3625" t="s">
        <v>845</v>
      </c>
      <c r="AK3625" t="s">
        <v>8543</v>
      </c>
      <c r="AL3625" t="s">
        <v>9640</v>
      </c>
      <c r="AN3625" s="59" t="s">
        <v>8540</v>
      </c>
      <c r="BA3625" t="s">
        <v>6803</v>
      </c>
      <c r="BB3625" t="s">
        <v>6770</v>
      </c>
      <c r="BY3625" t="s">
        <v>466</v>
      </c>
      <c r="BZ3625" t="s">
        <v>14505</v>
      </c>
    </row>
    <row r="3626" spans="31:78" x14ac:dyDescent="0.25">
      <c r="AE3626" t="s">
        <v>81</v>
      </c>
      <c r="AF3626" t="s">
        <v>10055</v>
      </c>
      <c r="AG3626" t="s">
        <v>12918</v>
      </c>
      <c r="AH3626" t="s">
        <v>12919</v>
      </c>
      <c r="AI3626" t="s">
        <v>845</v>
      </c>
      <c r="AK3626" t="s">
        <v>12920</v>
      </c>
      <c r="AL3626" t="s">
        <v>9640</v>
      </c>
      <c r="AN3626" s="59" t="s">
        <v>8540</v>
      </c>
      <c r="BA3626" t="s">
        <v>6804</v>
      </c>
      <c r="BB3626" t="s">
        <v>6770</v>
      </c>
      <c r="BY3626" t="s">
        <v>355</v>
      </c>
      <c r="BZ3626" t="s">
        <v>14506</v>
      </c>
    </row>
    <row r="3627" spans="31:78" x14ac:dyDescent="0.25">
      <c r="AE3627" t="s">
        <v>81</v>
      </c>
      <c r="AF3627" t="s">
        <v>1970</v>
      </c>
      <c r="AG3627" t="s">
        <v>1971</v>
      </c>
      <c r="AH3627" t="s">
        <v>12921</v>
      </c>
      <c r="AI3627" t="s">
        <v>845</v>
      </c>
      <c r="AK3627" t="s">
        <v>12922</v>
      </c>
      <c r="AL3627" t="s">
        <v>9640</v>
      </c>
      <c r="AN3627" s="59" t="s">
        <v>8540</v>
      </c>
      <c r="BA3627" t="s">
        <v>284</v>
      </c>
      <c r="BB3627" t="s">
        <v>6770</v>
      </c>
      <c r="BY3627" t="s">
        <v>4694</v>
      </c>
      <c r="BZ3627" t="s">
        <v>14505</v>
      </c>
    </row>
    <row r="3628" spans="31:78" x14ac:dyDescent="0.25">
      <c r="AE3628" t="s">
        <v>81</v>
      </c>
      <c r="AF3628" t="s">
        <v>7414</v>
      </c>
      <c r="AG3628" t="s">
        <v>7414</v>
      </c>
      <c r="AH3628" t="s">
        <v>12923</v>
      </c>
      <c r="AI3628" t="s">
        <v>845</v>
      </c>
      <c r="AK3628" t="s">
        <v>12924</v>
      </c>
      <c r="AL3628" t="s">
        <v>9640</v>
      </c>
      <c r="AN3628" s="59" t="s">
        <v>8540</v>
      </c>
      <c r="BA3628" t="s">
        <v>6805</v>
      </c>
      <c r="BB3628" t="s">
        <v>6770</v>
      </c>
      <c r="BY3628" t="s">
        <v>4708</v>
      </c>
      <c r="BZ3628" t="s">
        <v>14505</v>
      </c>
    </row>
    <row r="3629" spans="31:78" x14ac:dyDescent="0.25">
      <c r="AE3629" t="s">
        <v>81</v>
      </c>
      <c r="AF3629" t="s">
        <v>81</v>
      </c>
      <c r="AG3629" t="s">
        <v>81</v>
      </c>
      <c r="AH3629" t="s">
        <v>81</v>
      </c>
      <c r="AI3629" t="s">
        <v>845</v>
      </c>
      <c r="AK3629" t="s">
        <v>81</v>
      </c>
      <c r="AL3629" t="s">
        <v>9640</v>
      </c>
      <c r="AN3629" s="59" t="s">
        <v>8540</v>
      </c>
      <c r="BA3629" t="s">
        <v>6806</v>
      </c>
      <c r="BB3629" t="s">
        <v>6770</v>
      </c>
      <c r="BY3629" t="s">
        <v>4707</v>
      </c>
      <c r="BZ3629" t="s">
        <v>14505</v>
      </c>
    </row>
    <row r="3630" spans="31:78" x14ac:dyDescent="0.25">
      <c r="AE3630" t="s">
        <v>81</v>
      </c>
      <c r="AF3630" t="s">
        <v>81</v>
      </c>
      <c r="AG3630" t="s">
        <v>81</v>
      </c>
      <c r="AH3630" t="s">
        <v>81</v>
      </c>
      <c r="AI3630" t="s">
        <v>845</v>
      </c>
      <c r="AK3630" t="s">
        <v>81</v>
      </c>
      <c r="AL3630" t="s">
        <v>9640</v>
      </c>
      <c r="AN3630" s="59" t="s">
        <v>8540</v>
      </c>
      <c r="BA3630" t="s">
        <v>6807</v>
      </c>
      <c r="BB3630" t="s">
        <v>6770</v>
      </c>
      <c r="BY3630" t="s">
        <v>4447</v>
      </c>
      <c r="BZ3630" t="s">
        <v>14505</v>
      </c>
    </row>
    <row r="3631" spans="31:78" x14ac:dyDescent="0.25">
      <c r="AE3631" t="s">
        <v>81</v>
      </c>
      <c r="AF3631" t="s">
        <v>81</v>
      </c>
      <c r="AG3631" t="s">
        <v>81</v>
      </c>
      <c r="AH3631" t="s">
        <v>81</v>
      </c>
      <c r="AI3631" t="s">
        <v>845</v>
      </c>
      <c r="AK3631" t="s">
        <v>81</v>
      </c>
      <c r="AL3631" t="s">
        <v>9640</v>
      </c>
      <c r="AN3631" s="59" t="s">
        <v>8540</v>
      </c>
      <c r="BA3631" t="s">
        <v>6808</v>
      </c>
      <c r="BB3631" t="s">
        <v>6770</v>
      </c>
      <c r="BY3631" t="s">
        <v>4432</v>
      </c>
      <c r="BZ3631" t="s">
        <v>14505</v>
      </c>
    </row>
    <row r="3632" spans="31:78" x14ac:dyDescent="0.25">
      <c r="AE3632" t="s">
        <v>81</v>
      </c>
      <c r="AF3632" t="s">
        <v>81</v>
      </c>
      <c r="AG3632" t="s">
        <v>81</v>
      </c>
      <c r="AH3632" t="s">
        <v>81</v>
      </c>
      <c r="AI3632" t="s">
        <v>845</v>
      </c>
      <c r="AK3632" t="s">
        <v>81</v>
      </c>
      <c r="AL3632" t="s">
        <v>9640</v>
      </c>
      <c r="AN3632" s="59" t="s">
        <v>8540</v>
      </c>
      <c r="BA3632" t="s">
        <v>6809</v>
      </c>
      <c r="BB3632" t="s">
        <v>6770</v>
      </c>
      <c r="BY3632" t="s">
        <v>5944</v>
      </c>
      <c r="BZ3632" t="s">
        <v>14505</v>
      </c>
    </row>
    <row r="3633" spans="31:78" x14ac:dyDescent="0.25">
      <c r="AE3633" t="s">
        <v>81</v>
      </c>
      <c r="AF3633" t="s">
        <v>81</v>
      </c>
      <c r="AG3633" t="s">
        <v>81</v>
      </c>
      <c r="AH3633" t="s">
        <v>81</v>
      </c>
      <c r="AI3633" t="s">
        <v>845</v>
      </c>
      <c r="AK3633" t="s">
        <v>81</v>
      </c>
      <c r="AL3633" t="s">
        <v>9640</v>
      </c>
      <c r="AN3633" s="59" t="s">
        <v>8540</v>
      </c>
      <c r="BA3633" t="s">
        <v>276</v>
      </c>
      <c r="BB3633" t="s">
        <v>6770</v>
      </c>
      <c r="BY3633" t="s">
        <v>4070</v>
      </c>
      <c r="BZ3633" t="s">
        <v>14505</v>
      </c>
    </row>
    <row r="3634" spans="31:78" x14ac:dyDescent="0.25">
      <c r="AE3634" t="s">
        <v>81</v>
      </c>
      <c r="AF3634" t="s">
        <v>81</v>
      </c>
      <c r="AG3634" t="s">
        <v>81</v>
      </c>
      <c r="AH3634" t="s">
        <v>81</v>
      </c>
      <c r="AI3634" t="s">
        <v>845</v>
      </c>
      <c r="AK3634" t="s">
        <v>81</v>
      </c>
      <c r="AL3634" t="s">
        <v>9640</v>
      </c>
      <c r="AN3634" s="59" t="s">
        <v>8540</v>
      </c>
      <c r="BA3634" t="s">
        <v>6810</v>
      </c>
      <c r="BB3634" t="s">
        <v>6770</v>
      </c>
      <c r="BY3634" t="s">
        <v>4066</v>
      </c>
      <c r="BZ3634" t="s">
        <v>14505</v>
      </c>
    </row>
    <row r="3635" spans="31:78" x14ac:dyDescent="0.25">
      <c r="AE3635" t="s">
        <v>81</v>
      </c>
      <c r="AF3635" t="s">
        <v>81</v>
      </c>
      <c r="AG3635" t="s">
        <v>81</v>
      </c>
      <c r="AH3635" t="s">
        <v>81</v>
      </c>
      <c r="AI3635" t="s">
        <v>845</v>
      </c>
      <c r="AK3635" t="s">
        <v>81</v>
      </c>
      <c r="AL3635" t="s">
        <v>9640</v>
      </c>
      <c r="AN3635" s="59" t="s">
        <v>8540</v>
      </c>
      <c r="BA3635" t="s">
        <v>6811</v>
      </c>
      <c r="BB3635" t="s">
        <v>6770</v>
      </c>
      <c r="BY3635" t="s">
        <v>4064</v>
      </c>
      <c r="BZ3635" t="s">
        <v>14505</v>
      </c>
    </row>
    <row r="3636" spans="31:78" x14ac:dyDescent="0.25">
      <c r="AE3636" t="s">
        <v>81</v>
      </c>
      <c r="AF3636" t="s">
        <v>81</v>
      </c>
      <c r="AG3636" t="s">
        <v>81</v>
      </c>
      <c r="AH3636" t="s">
        <v>81</v>
      </c>
      <c r="AI3636" t="s">
        <v>845</v>
      </c>
      <c r="AK3636" t="s">
        <v>81</v>
      </c>
      <c r="AL3636" t="s">
        <v>9640</v>
      </c>
      <c r="AN3636" s="59" t="s">
        <v>8540</v>
      </c>
      <c r="BA3636" t="s">
        <v>6812</v>
      </c>
      <c r="BB3636" t="s">
        <v>6770</v>
      </c>
      <c r="BY3636" t="s">
        <v>981</v>
      </c>
      <c r="BZ3636" t="s">
        <v>14505</v>
      </c>
    </row>
    <row r="3637" spans="31:78" x14ac:dyDescent="0.25">
      <c r="AE3637" t="s">
        <v>81</v>
      </c>
      <c r="AF3637" t="s">
        <v>154</v>
      </c>
      <c r="AG3637" t="s">
        <v>155</v>
      </c>
      <c r="AH3637" t="s">
        <v>81</v>
      </c>
      <c r="AI3637" t="s">
        <v>845</v>
      </c>
      <c r="AK3637" t="s">
        <v>81</v>
      </c>
      <c r="AL3637" t="s">
        <v>9640</v>
      </c>
      <c r="AN3637" s="59" t="s">
        <v>8540</v>
      </c>
      <c r="BA3637" t="s">
        <v>6813</v>
      </c>
      <c r="BB3637" t="s">
        <v>6770</v>
      </c>
      <c r="BY3637" t="s">
        <v>4063</v>
      </c>
      <c r="BZ3637" t="s">
        <v>14505</v>
      </c>
    </row>
    <row r="3638" spans="31:78" x14ac:dyDescent="0.25">
      <c r="AE3638" t="s">
        <v>2651</v>
      </c>
      <c r="AF3638" t="s">
        <v>86</v>
      </c>
      <c r="AG3638" t="s">
        <v>87</v>
      </c>
      <c r="AH3638" t="s">
        <v>3213</v>
      </c>
      <c r="AI3638" t="s">
        <v>845</v>
      </c>
      <c r="AK3638" t="s">
        <v>3214</v>
      </c>
      <c r="AL3638" t="s">
        <v>9640</v>
      </c>
      <c r="AN3638" s="59" t="s">
        <v>8544</v>
      </c>
      <c r="BA3638" t="s">
        <v>6814</v>
      </c>
      <c r="BB3638" t="s">
        <v>6770</v>
      </c>
      <c r="BY3638" t="s">
        <v>4061</v>
      </c>
      <c r="BZ3638" t="s">
        <v>14505</v>
      </c>
    </row>
    <row r="3639" spans="31:78" x14ac:dyDescent="0.25">
      <c r="AE3639" t="s">
        <v>81</v>
      </c>
      <c r="AF3639" t="s">
        <v>92</v>
      </c>
      <c r="AG3639" t="s">
        <v>93</v>
      </c>
      <c r="AH3639" t="s">
        <v>3215</v>
      </c>
      <c r="AI3639" t="s">
        <v>845</v>
      </c>
      <c r="AK3639" t="s">
        <v>3216</v>
      </c>
      <c r="AL3639" t="s">
        <v>9640</v>
      </c>
      <c r="AN3639" s="59" t="s">
        <v>8544</v>
      </c>
      <c r="BA3639" t="s">
        <v>1011</v>
      </c>
      <c r="BB3639" t="s">
        <v>6770</v>
      </c>
      <c r="BY3639" t="s">
        <v>6801</v>
      </c>
      <c r="BZ3639" t="s">
        <v>14505</v>
      </c>
    </row>
    <row r="3640" spans="31:78" x14ac:dyDescent="0.25">
      <c r="AE3640" t="s">
        <v>81</v>
      </c>
      <c r="AF3640" t="s">
        <v>96</v>
      </c>
      <c r="AG3640" t="s">
        <v>97</v>
      </c>
      <c r="AH3640" t="s">
        <v>3217</v>
      </c>
      <c r="AI3640" t="s">
        <v>845</v>
      </c>
      <c r="AK3640" t="s">
        <v>3218</v>
      </c>
      <c r="AL3640" t="s">
        <v>9640</v>
      </c>
      <c r="AN3640" s="59" t="s">
        <v>8544</v>
      </c>
      <c r="BA3640" t="s">
        <v>6815</v>
      </c>
      <c r="BB3640" t="s">
        <v>6770</v>
      </c>
      <c r="BY3640" t="s">
        <v>4037</v>
      </c>
      <c r="BZ3640" t="s">
        <v>14505</v>
      </c>
    </row>
    <row r="3641" spans="31:78" x14ac:dyDescent="0.25">
      <c r="AE3641" t="s">
        <v>81</v>
      </c>
      <c r="AF3641" t="s">
        <v>100</v>
      </c>
      <c r="AG3641" t="s">
        <v>101</v>
      </c>
      <c r="AH3641" t="s">
        <v>3219</v>
      </c>
      <c r="AI3641" t="s">
        <v>845</v>
      </c>
      <c r="AK3641" t="s">
        <v>3220</v>
      </c>
      <c r="AL3641" t="s">
        <v>9640</v>
      </c>
      <c r="AN3641" s="59" t="s">
        <v>8544</v>
      </c>
      <c r="BA3641" t="s">
        <v>1003</v>
      </c>
      <c r="BB3641" t="s">
        <v>6770</v>
      </c>
      <c r="BY3641" t="s">
        <v>4055</v>
      </c>
      <c r="BZ3641" t="s">
        <v>14505</v>
      </c>
    </row>
    <row r="3642" spans="31:78" x14ac:dyDescent="0.25">
      <c r="AE3642" t="s">
        <v>81</v>
      </c>
      <c r="AF3642" t="s">
        <v>104</v>
      </c>
      <c r="AG3642" t="s">
        <v>105</v>
      </c>
      <c r="AH3642" t="s">
        <v>3221</v>
      </c>
      <c r="AI3642" t="s">
        <v>845</v>
      </c>
      <c r="AK3642" t="s">
        <v>3222</v>
      </c>
      <c r="AL3642" t="s">
        <v>9640</v>
      </c>
      <c r="AN3642" s="59" t="s">
        <v>8544</v>
      </c>
      <c r="BA3642" t="s">
        <v>6816</v>
      </c>
      <c r="BB3642" t="s">
        <v>6770</v>
      </c>
      <c r="BY3642" t="s">
        <v>4054</v>
      </c>
      <c r="BZ3642" t="s">
        <v>14505</v>
      </c>
    </row>
    <row r="3643" spans="31:78" x14ac:dyDescent="0.25">
      <c r="AE3643" t="s">
        <v>81</v>
      </c>
      <c r="AF3643" t="s">
        <v>108</v>
      </c>
      <c r="AG3643" t="s">
        <v>109</v>
      </c>
      <c r="AH3643" t="s">
        <v>3223</v>
      </c>
      <c r="AI3643" t="s">
        <v>845</v>
      </c>
      <c r="AK3643" t="s">
        <v>3224</v>
      </c>
      <c r="AL3643" t="s">
        <v>9640</v>
      </c>
      <c r="AN3643" s="59" t="s">
        <v>8544</v>
      </c>
      <c r="BA3643" t="s">
        <v>6817</v>
      </c>
      <c r="BB3643" t="s">
        <v>6770</v>
      </c>
      <c r="BY3643" t="s">
        <v>6800</v>
      </c>
      <c r="BZ3643" t="s">
        <v>14505</v>
      </c>
    </row>
    <row r="3644" spans="31:78" x14ac:dyDescent="0.25">
      <c r="AE3644" t="s">
        <v>81</v>
      </c>
      <c r="AF3644" t="s">
        <v>3225</v>
      </c>
      <c r="AG3644" t="s">
        <v>3226</v>
      </c>
      <c r="AH3644" t="s">
        <v>3227</v>
      </c>
      <c r="AI3644" t="s">
        <v>845</v>
      </c>
      <c r="AK3644" t="s">
        <v>3228</v>
      </c>
      <c r="AL3644" t="s">
        <v>9640</v>
      </c>
      <c r="AN3644" s="59" t="s">
        <v>8544</v>
      </c>
      <c r="BA3644" t="s">
        <v>280</v>
      </c>
      <c r="BB3644" t="s">
        <v>6770</v>
      </c>
      <c r="BY3644" t="s">
        <v>265</v>
      </c>
      <c r="BZ3644" t="s">
        <v>14505</v>
      </c>
    </row>
    <row r="3645" spans="31:78" x14ac:dyDescent="0.25">
      <c r="AE3645" t="s">
        <v>81</v>
      </c>
      <c r="AF3645" t="s">
        <v>3229</v>
      </c>
      <c r="AG3645" t="s">
        <v>3230</v>
      </c>
      <c r="AH3645" t="s">
        <v>3231</v>
      </c>
      <c r="AI3645" t="s">
        <v>845</v>
      </c>
      <c r="AK3645" t="s">
        <v>3232</v>
      </c>
      <c r="AL3645" t="s">
        <v>9640</v>
      </c>
      <c r="AN3645" s="59" t="s">
        <v>8544</v>
      </c>
      <c r="BA3645" t="s">
        <v>6818</v>
      </c>
      <c r="BB3645" t="s">
        <v>6770</v>
      </c>
      <c r="BY3645" t="s">
        <v>6789</v>
      </c>
      <c r="BZ3645" t="s">
        <v>14505</v>
      </c>
    </row>
    <row r="3646" spans="31:78" x14ac:dyDescent="0.25">
      <c r="AE3646" t="s">
        <v>81</v>
      </c>
      <c r="AF3646" t="s">
        <v>3233</v>
      </c>
      <c r="AG3646" t="s">
        <v>3234</v>
      </c>
      <c r="AH3646" t="s">
        <v>3235</v>
      </c>
      <c r="AI3646" t="s">
        <v>845</v>
      </c>
      <c r="AK3646" t="s">
        <v>3236</v>
      </c>
      <c r="AL3646" t="s">
        <v>9640</v>
      </c>
      <c r="AN3646" s="59" t="s">
        <v>8544</v>
      </c>
      <c r="BA3646" t="s">
        <v>6819</v>
      </c>
      <c r="BB3646" t="s">
        <v>6770</v>
      </c>
      <c r="BY3646" t="s">
        <v>6799</v>
      </c>
      <c r="BZ3646" t="s">
        <v>14505</v>
      </c>
    </row>
    <row r="3647" spans="31:78" x14ac:dyDescent="0.25">
      <c r="AE3647" t="s">
        <v>81</v>
      </c>
      <c r="AF3647" t="s">
        <v>3237</v>
      </c>
      <c r="AG3647" t="s">
        <v>3238</v>
      </c>
      <c r="AH3647" t="s">
        <v>3239</v>
      </c>
      <c r="AI3647" t="s">
        <v>845</v>
      </c>
      <c r="AK3647" t="s">
        <v>3240</v>
      </c>
      <c r="AL3647" t="s">
        <v>9640</v>
      </c>
      <c r="AN3647" s="59" t="s">
        <v>8544</v>
      </c>
      <c r="BA3647" t="s">
        <v>6820</v>
      </c>
      <c r="BB3647" t="s">
        <v>6770</v>
      </c>
      <c r="BY3647" t="s">
        <v>4742</v>
      </c>
      <c r="BZ3647" t="s">
        <v>14506</v>
      </c>
    </row>
    <row r="3648" spans="31:78" x14ac:dyDescent="0.25">
      <c r="AE3648" t="s">
        <v>81</v>
      </c>
      <c r="AF3648" t="s">
        <v>3241</v>
      </c>
      <c r="AG3648" t="s">
        <v>3242</v>
      </c>
      <c r="AH3648" t="s">
        <v>3243</v>
      </c>
      <c r="AI3648" t="s">
        <v>845</v>
      </c>
      <c r="AK3648" t="s">
        <v>3244</v>
      </c>
      <c r="AL3648" t="s">
        <v>9640</v>
      </c>
      <c r="AN3648" s="59" t="s">
        <v>8544</v>
      </c>
      <c r="BA3648" t="s">
        <v>6821</v>
      </c>
      <c r="BB3648" t="s">
        <v>6770</v>
      </c>
      <c r="BY3648" t="s">
        <v>6798</v>
      </c>
      <c r="BZ3648" t="s">
        <v>14505</v>
      </c>
    </row>
    <row r="3649" spans="31:78" x14ac:dyDescent="0.25">
      <c r="AE3649" t="s">
        <v>81</v>
      </c>
      <c r="AF3649" t="s">
        <v>3245</v>
      </c>
      <c r="AG3649" t="s">
        <v>3246</v>
      </c>
      <c r="AH3649" t="s">
        <v>3247</v>
      </c>
      <c r="AI3649" t="s">
        <v>845</v>
      </c>
      <c r="AK3649" t="s">
        <v>3248</v>
      </c>
      <c r="AL3649" t="s">
        <v>9640</v>
      </c>
      <c r="AN3649" s="59" t="s">
        <v>8544</v>
      </c>
      <c r="BA3649" t="s">
        <v>6822</v>
      </c>
      <c r="BB3649" t="s">
        <v>6770</v>
      </c>
      <c r="BY3649" t="s">
        <v>6797</v>
      </c>
      <c r="BZ3649" t="s">
        <v>14505</v>
      </c>
    </row>
    <row r="3650" spans="31:78" x14ac:dyDescent="0.25">
      <c r="AE3650" t="s">
        <v>81</v>
      </c>
      <c r="AF3650" t="s">
        <v>3249</v>
      </c>
      <c r="AG3650" t="s">
        <v>3250</v>
      </c>
      <c r="AH3650" t="s">
        <v>3251</v>
      </c>
      <c r="AI3650" t="s">
        <v>845</v>
      </c>
      <c r="AK3650" t="s">
        <v>3252</v>
      </c>
      <c r="AL3650" t="s">
        <v>9640</v>
      </c>
      <c r="AN3650" s="59" t="s">
        <v>8544</v>
      </c>
      <c r="BA3650" t="s">
        <v>6823</v>
      </c>
      <c r="BB3650" t="s">
        <v>6770</v>
      </c>
      <c r="BY3650" t="s">
        <v>6796</v>
      </c>
      <c r="BZ3650" t="s">
        <v>14505</v>
      </c>
    </row>
    <row r="3651" spans="31:78" x14ac:dyDescent="0.25">
      <c r="AE3651" t="s">
        <v>81</v>
      </c>
      <c r="AF3651" t="s">
        <v>2674</v>
      </c>
      <c r="AG3651" t="s">
        <v>505</v>
      </c>
      <c r="AH3651" t="s">
        <v>3253</v>
      </c>
      <c r="AI3651" t="s">
        <v>845</v>
      </c>
      <c r="AK3651" t="s">
        <v>3254</v>
      </c>
      <c r="AL3651" t="s">
        <v>9640</v>
      </c>
      <c r="AN3651" t="s">
        <v>8544</v>
      </c>
      <c r="BA3651" t="s">
        <v>6824</v>
      </c>
      <c r="BB3651" t="s">
        <v>6770</v>
      </c>
      <c r="BY3651" t="s">
        <v>6210</v>
      </c>
      <c r="BZ3651" t="s">
        <v>14505</v>
      </c>
    </row>
    <row r="3652" spans="31:78" x14ac:dyDescent="0.25">
      <c r="AE3652" t="s">
        <v>81</v>
      </c>
      <c r="AF3652" t="s">
        <v>3255</v>
      </c>
      <c r="AG3652" t="s">
        <v>3256</v>
      </c>
      <c r="AH3652" t="s">
        <v>3257</v>
      </c>
      <c r="AI3652" t="s">
        <v>845</v>
      </c>
      <c r="AK3652" t="s">
        <v>3258</v>
      </c>
      <c r="AL3652" t="s">
        <v>9640</v>
      </c>
      <c r="AN3652" t="s">
        <v>8544</v>
      </c>
      <c r="BA3652" t="s">
        <v>316</v>
      </c>
      <c r="BB3652" t="s">
        <v>6770</v>
      </c>
      <c r="BY3652" t="s">
        <v>6209</v>
      </c>
      <c r="BZ3652" t="s">
        <v>14505</v>
      </c>
    </row>
    <row r="3653" spans="31:78" x14ac:dyDescent="0.25">
      <c r="AE3653" t="s">
        <v>81</v>
      </c>
      <c r="AF3653" t="s">
        <v>2674</v>
      </c>
      <c r="AG3653" t="s">
        <v>505</v>
      </c>
      <c r="AH3653" t="s">
        <v>3259</v>
      </c>
      <c r="AI3653" t="s">
        <v>845</v>
      </c>
      <c r="AK3653" t="s">
        <v>3260</v>
      </c>
      <c r="AL3653" t="s">
        <v>9640</v>
      </c>
      <c r="AN3653" t="s">
        <v>8544</v>
      </c>
      <c r="BA3653" t="s">
        <v>6825</v>
      </c>
      <c r="BB3653" t="s">
        <v>6770</v>
      </c>
      <c r="BY3653" t="s">
        <v>6221</v>
      </c>
      <c r="BZ3653" t="s">
        <v>14505</v>
      </c>
    </row>
    <row r="3654" spans="31:78" x14ac:dyDescent="0.25">
      <c r="AE3654" t="s">
        <v>81</v>
      </c>
      <c r="AF3654" t="s">
        <v>3060</v>
      </c>
      <c r="AG3654" t="s">
        <v>3061</v>
      </c>
      <c r="AH3654" t="s">
        <v>3261</v>
      </c>
      <c r="AI3654" t="s">
        <v>845</v>
      </c>
      <c r="AK3654" t="s">
        <v>3262</v>
      </c>
      <c r="AL3654" t="s">
        <v>9640</v>
      </c>
      <c r="AN3654" t="s">
        <v>8544</v>
      </c>
      <c r="BA3654" t="s">
        <v>6826</v>
      </c>
      <c r="BB3654" t="s">
        <v>6770</v>
      </c>
      <c r="BY3654" t="s">
        <v>276</v>
      </c>
      <c r="BZ3654" t="s">
        <v>14505</v>
      </c>
    </row>
    <row r="3655" spans="31:78" x14ac:dyDescent="0.25">
      <c r="AE3655" t="s">
        <v>81</v>
      </c>
      <c r="AF3655" t="s">
        <v>3263</v>
      </c>
      <c r="AG3655" t="s">
        <v>3264</v>
      </c>
      <c r="AH3655" t="s">
        <v>3265</v>
      </c>
      <c r="AI3655" t="s">
        <v>845</v>
      </c>
      <c r="AK3655" t="s">
        <v>3266</v>
      </c>
      <c r="AL3655" t="s">
        <v>9640</v>
      </c>
      <c r="AN3655" t="s">
        <v>8544</v>
      </c>
      <c r="BA3655" t="s">
        <v>6827</v>
      </c>
      <c r="BB3655" t="s">
        <v>6770</v>
      </c>
      <c r="BY3655" t="s">
        <v>6809</v>
      </c>
      <c r="BZ3655" t="s">
        <v>14505</v>
      </c>
    </row>
    <row r="3656" spans="31:78" x14ac:dyDescent="0.25">
      <c r="AE3656" t="s">
        <v>81</v>
      </c>
      <c r="AF3656" t="s">
        <v>3267</v>
      </c>
      <c r="AG3656" t="s">
        <v>3268</v>
      </c>
      <c r="AH3656" t="s">
        <v>3269</v>
      </c>
      <c r="AI3656" t="s">
        <v>845</v>
      </c>
      <c r="AK3656" t="s">
        <v>3270</v>
      </c>
      <c r="AL3656" t="s">
        <v>9640</v>
      </c>
      <c r="AN3656" t="s">
        <v>8544</v>
      </c>
      <c r="BA3656" t="s">
        <v>6828</v>
      </c>
      <c r="BB3656" t="s">
        <v>79</v>
      </c>
      <c r="BY3656" t="s">
        <v>6808</v>
      </c>
      <c r="BZ3656" t="s">
        <v>14505</v>
      </c>
    </row>
    <row r="3657" spans="31:78" x14ac:dyDescent="0.25">
      <c r="AE3657" t="s">
        <v>81</v>
      </c>
      <c r="AF3657" t="s">
        <v>3271</v>
      </c>
      <c r="AG3657" t="s">
        <v>3272</v>
      </c>
      <c r="AH3657" t="s">
        <v>3273</v>
      </c>
      <c r="AI3657" t="s">
        <v>845</v>
      </c>
      <c r="AK3657" t="s">
        <v>3274</v>
      </c>
      <c r="AL3657" t="s">
        <v>9640</v>
      </c>
      <c r="AN3657" t="s">
        <v>8544</v>
      </c>
      <c r="BA3657" t="s">
        <v>6829</v>
      </c>
      <c r="BB3657" t="s">
        <v>79</v>
      </c>
      <c r="BY3657" t="s">
        <v>6806</v>
      </c>
      <c r="BZ3657" t="s">
        <v>14505</v>
      </c>
    </row>
    <row r="3658" spans="31:78" x14ac:dyDescent="0.25">
      <c r="AE3658" t="s">
        <v>81</v>
      </c>
      <c r="AF3658" t="s">
        <v>8545</v>
      </c>
      <c r="AG3658" t="s">
        <v>4818</v>
      </c>
      <c r="AH3658" t="s">
        <v>8546</v>
      </c>
      <c r="AI3658" t="s">
        <v>845</v>
      </c>
      <c r="AK3658" t="s">
        <v>8547</v>
      </c>
      <c r="AL3658" t="s">
        <v>9640</v>
      </c>
      <c r="AN3658" t="s">
        <v>8544</v>
      </c>
      <c r="BA3658" t="s">
        <v>6830</v>
      </c>
      <c r="BB3658" t="s">
        <v>79</v>
      </c>
      <c r="BY3658" t="s">
        <v>6819</v>
      </c>
      <c r="BZ3658" t="s">
        <v>14505</v>
      </c>
    </row>
    <row r="3659" spans="31:78" x14ac:dyDescent="0.25">
      <c r="AE3659" t="s">
        <v>81</v>
      </c>
      <c r="AF3659" t="s">
        <v>8548</v>
      </c>
      <c r="AG3659" t="s">
        <v>6979</v>
      </c>
      <c r="AH3659" t="s">
        <v>8549</v>
      </c>
      <c r="AI3659" t="s">
        <v>845</v>
      </c>
      <c r="AK3659" t="s">
        <v>8550</v>
      </c>
      <c r="AL3659" t="s">
        <v>9640</v>
      </c>
      <c r="AN3659" t="s">
        <v>8544</v>
      </c>
      <c r="BA3659" t="s">
        <v>6831</v>
      </c>
      <c r="BB3659" t="s">
        <v>79</v>
      </c>
      <c r="BY3659" t="s">
        <v>6818</v>
      </c>
      <c r="BZ3659" t="s">
        <v>14505</v>
      </c>
    </row>
    <row r="3660" spans="31:78" x14ac:dyDescent="0.25">
      <c r="AE3660" t="s">
        <v>81</v>
      </c>
      <c r="AF3660" t="s">
        <v>10011</v>
      </c>
      <c r="AG3660" t="s">
        <v>4299</v>
      </c>
      <c r="AH3660" t="s">
        <v>12925</v>
      </c>
      <c r="AI3660" t="s">
        <v>845</v>
      </c>
      <c r="AK3660" t="s">
        <v>12926</v>
      </c>
      <c r="AL3660" t="s">
        <v>9640</v>
      </c>
      <c r="AN3660" t="s">
        <v>8544</v>
      </c>
      <c r="BA3660" t="s">
        <v>6832</v>
      </c>
      <c r="BB3660" t="s">
        <v>79</v>
      </c>
      <c r="BY3660" t="s">
        <v>6779</v>
      </c>
      <c r="BZ3660" t="s">
        <v>14505</v>
      </c>
    </row>
    <row r="3661" spans="31:78" x14ac:dyDescent="0.25">
      <c r="AE3661" t="s">
        <v>81</v>
      </c>
      <c r="AF3661" t="s">
        <v>81</v>
      </c>
      <c r="AG3661" t="s">
        <v>81</v>
      </c>
      <c r="AH3661" t="s">
        <v>81</v>
      </c>
      <c r="AI3661" t="s">
        <v>845</v>
      </c>
      <c r="AK3661" t="s">
        <v>81</v>
      </c>
      <c r="AL3661" t="s">
        <v>9640</v>
      </c>
      <c r="AN3661" t="s">
        <v>8544</v>
      </c>
      <c r="BA3661" t="s">
        <v>6833</v>
      </c>
      <c r="BB3661" t="s">
        <v>79</v>
      </c>
      <c r="BY3661" t="s">
        <v>6778</v>
      </c>
      <c r="BZ3661" t="s">
        <v>14505</v>
      </c>
    </row>
    <row r="3662" spans="31:78" x14ac:dyDescent="0.25">
      <c r="AE3662" t="s">
        <v>81</v>
      </c>
      <c r="AF3662" t="s">
        <v>81</v>
      </c>
      <c r="AG3662" t="s">
        <v>81</v>
      </c>
      <c r="AH3662" t="s">
        <v>81</v>
      </c>
      <c r="AI3662" t="s">
        <v>845</v>
      </c>
      <c r="AK3662" t="s">
        <v>81</v>
      </c>
      <c r="AL3662" t="s">
        <v>9640</v>
      </c>
      <c r="AN3662" t="s">
        <v>8544</v>
      </c>
      <c r="BA3662" t="s">
        <v>6834</v>
      </c>
      <c r="BB3662" t="s">
        <v>79</v>
      </c>
      <c r="BY3662" t="s">
        <v>6777</v>
      </c>
      <c r="BZ3662" t="s">
        <v>14505</v>
      </c>
    </row>
    <row r="3663" spans="31:78" x14ac:dyDescent="0.25">
      <c r="AE3663" t="s">
        <v>81</v>
      </c>
      <c r="AF3663" t="s">
        <v>81</v>
      </c>
      <c r="AG3663" t="s">
        <v>81</v>
      </c>
      <c r="AH3663" t="s">
        <v>81</v>
      </c>
      <c r="AI3663" t="s">
        <v>845</v>
      </c>
      <c r="AK3663" t="s">
        <v>81</v>
      </c>
      <c r="AL3663" t="s">
        <v>9640</v>
      </c>
      <c r="AN3663" t="s">
        <v>8544</v>
      </c>
      <c r="BA3663" t="s">
        <v>6835</v>
      </c>
      <c r="BB3663" t="s">
        <v>79</v>
      </c>
      <c r="BY3663" t="s">
        <v>4706</v>
      </c>
      <c r="BZ3663" t="s">
        <v>14505</v>
      </c>
    </row>
    <row r="3664" spans="31:78" x14ac:dyDescent="0.25">
      <c r="AE3664" t="s">
        <v>81</v>
      </c>
      <c r="AF3664" t="s">
        <v>81</v>
      </c>
      <c r="AG3664" t="s">
        <v>81</v>
      </c>
      <c r="AH3664" t="s">
        <v>81</v>
      </c>
      <c r="AI3664" t="s">
        <v>845</v>
      </c>
      <c r="AK3664" t="s">
        <v>81</v>
      </c>
      <c r="AL3664" t="s">
        <v>9640</v>
      </c>
      <c r="AN3664" t="s">
        <v>8544</v>
      </c>
      <c r="BA3664" t="s">
        <v>6836</v>
      </c>
      <c r="BB3664" t="s">
        <v>79</v>
      </c>
      <c r="BY3664" t="s">
        <v>4705</v>
      </c>
      <c r="BZ3664" t="s">
        <v>14505</v>
      </c>
    </row>
    <row r="3665" spans="31:78" x14ac:dyDescent="0.25">
      <c r="AE3665" t="s">
        <v>81</v>
      </c>
      <c r="AF3665" t="s">
        <v>81</v>
      </c>
      <c r="AG3665" t="s">
        <v>81</v>
      </c>
      <c r="AH3665" t="s">
        <v>81</v>
      </c>
      <c r="AI3665" t="s">
        <v>845</v>
      </c>
      <c r="AK3665" t="s">
        <v>81</v>
      </c>
      <c r="AL3665" t="s">
        <v>9640</v>
      </c>
      <c r="AN3665" t="s">
        <v>8544</v>
      </c>
      <c r="BA3665" t="s">
        <v>6837</v>
      </c>
      <c r="BB3665" t="s">
        <v>79</v>
      </c>
      <c r="BY3665" t="s">
        <v>6776</v>
      </c>
      <c r="BZ3665" t="s">
        <v>14506</v>
      </c>
    </row>
    <row r="3666" spans="31:78" x14ac:dyDescent="0.25">
      <c r="AE3666" t="s">
        <v>81</v>
      </c>
      <c r="AF3666" t="s">
        <v>81</v>
      </c>
      <c r="AG3666" t="s">
        <v>81</v>
      </c>
      <c r="AH3666" t="s">
        <v>81</v>
      </c>
      <c r="AI3666" t="s">
        <v>845</v>
      </c>
      <c r="AK3666" t="s">
        <v>81</v>
      </c>
      <c r="AL3666" t="s">
        <v>9640</v>
      </c>
      <c r="AN3666" t="s">
        <v>8544</v>
      </c>
      <c r="BA3666" t="s">
        <v>6838</v>
      </c>
      <c r="BB3666" t="s">
        <v>79</v>
      </c>
      <c r="BY3666" t="s">
        <v>4682</v>
      </c>
      <c r="BZ3666" t="s">
        <v>14505</v>
      </c>
    </row>
    <row r="3667" spans="31:78" x14ac:dyDescent="0.25">
      <c r="AE3667" t="s">
        <v>81</v>
      </c>
      <c r="AF3667" t="s">
        <v>154</v>
      </c>
      <c r="AG3667" t="s">
        <v>155</v>
      </c>
      <c r="AH3667" t="s">
        <v>81</v>
      </c>
      <c r="AI3667" t="s">
        <v>845</v>
      </c>
      <c r="AK3667" t="s">
        <v>81</v>
      </c>
      <c r="AL3667" t="s">
        <v>9640</v>
      </c>
      <c r="AN3667" t="s">
        <v>8544</v>
      </c>
      <c r="BA3667" t="s">
        <v>6839</v>
      </c>
      <c r="BB3667" t="s">
        <v>79</v>
      </c>
      <c r="BY3667" t="s">
        <v>4057</v>
      </c>
      <c r="BZ3667" t="s">
        <v>14505</v>
      </c>
    </row>
    <row r="3668" spans="31:78" x14ac:dyDescent="0.25">
      <c r="AE3668" t="s">
        <v>2695</v>
      </c>
      <c r="AF3668" t="s">
        <v>86</v>
      </c>
      <c r="AG3668" t="s">
        <v>87</v>
      </c>
      <c r="AH3668" t="s">
        <v>3275</v>
      </c>
      <c r="AI3668" t="s">
        <v>845</v>
      </c>
      <c r="AK3668" t="s">
        <v>3276</v>
      </c>
      <c r="AL3668" t="s">
        <v>9640</v>
      </c>
      <c r="AN3668" t="s">
        <v>8551</v>
      </c>
      <c r="BA3668" t="s">
        <v>6840</v>
      </c>
      <c r="BB3668" t="s">
        <v>79</v>
      </c>
      <c r="BY3668" t="s">
        <v>6177</v>
      </c>
      <c r="BZ3668" t="s">
        <v>14505</v>
      </c>
    </row>
    <row r="3669" spans="31:78" x14ac:dyDescent="0.25">
      <c r="AE3669" t="s">
        <v>81</v>
      </c>
      <c r="AF3669" t="s">
        <v>92</v>
      </c>
      <c r="AG3669" t="s">
        <v>93</v>
      </c>
      <c r="AH3669" t="s">
        <v>3277</v>
      </c>
      <c r="AI3669" t="s">
        <v>845</v>
      </c>
      <c r="AK3669" t="s">
        <v>3278</v>
      </c>
      <c r="AL3669" t="s">
        <v>9640</v>
      </c>
      <c r="AN3669" t="s">
        <v>8551</v>
      </c>
      <c r="BA3669" t="s">
        <v>6841</v>
      </c>
      <c r="BB3669" t="s">
        <v>79</v>
      </c>
      <c r="BY3669" t="s">
        <v>4076</v>
      </c>
      <c r="BZ3669" t="s">
        <v>14506</v>
      </c>
    </row>
    <row r="3670" spans="31:78" x14ac:dyDescent="0.25">
      <c r="AE3670" t="s">
        <v>81</v>
      </c>
      <c r="AF3670" t="s">
        <v>96</v>
      </c>
      <c r="AG3670" t="s">
        <v>97</v>
      </c>
      <c r="AH3670" t="s">
        <v>3279</v>
      </c>
      <c r="AI3670" t="s">
        <v>845</v>
      </c>
      <c r="AK3670" t="s">
        <v>3280</v>
      </c>
      <c r="AL3670" t="s">
        <v>9640</v>
      </c>
      <c r="AN3670" t="s">
        <v>8551</v>
      </c>
      <c r="BA3670" t="s">
        <v>6842</v>
      </c>
      <c r="BB3670" t="s">
        <v>79</v>
      </c>
      <c r="BY3670" t="s">
        <v>6176</v>
      </c>
      <c r="BZ3670" t="s">
        <v>14505</v>
      </c>
    </row>
    <row r="3671" spans="31:78" x14ac:dyDescent="0.25">
      <c r="AE3671" t="s">
        <v>81</v>
      </c>
      <c r="AF3671" t="s">
        <v>100</v>
      </c>
      <c r="AG3671" t="s">
        <v>101</v>
      </c>
      <c r="AH3671" t="s">
        <v>3281</v>
      </c>
      <c r="AI3671" t="s">
        <v>845</v>
      </c>
      <c r="AK3671" t="s">
        <v>3282</v>
      </c>
      <c r="AL3671" t="s">
        <v>9640</v>
      </c>
      <c r="AN3671" t="s">
        <v>8551</v>
      </c>
      <c r="BA3671" t="s">
        <v>6843</v>
      </c>
      <c r="BB3671" t="s">
        <v>79</v>
      </c>
      <c r="BY3671" t="s">
        <v>6175</v>
      </c>
      <c r="BZ3671" t="s">
        <v>14505</v>
      </c>
    </row>
    <row r="3672" spans="31:78" x14ac:dyDescent="0.25">
      <c r="AE3672" t="s">
        <v>81</v>
      </c>
      <c r="AF3672" t="s">
        <v>104</v>
      </c>
      <c r="AG3672" t="s">
        <v>105</v>
      </c>
      <c r="AH3672" t="s">
        <v>3283</v>
      </c>
      <c r="AI3672" t="s">
        <v>845</v>
      </c>
      <c r="AK3672" t="s">
        <v>3284</v>
      </c>
      <c r="AL3672" t="s">
        <v>9640</v>
      </c>
      <c r="AN3672" t="s">
        <v>8551</v>
      </c>
      <c r="BA3672" t="s">
        <v>6844</v>
      </c>
      <c r="BB3672" t="s">
        <v>79</v>
      </c>
      <c r="BY3672" t="s">
        <v>6174</v>
      </c>
      <c r="BZ3672" t="s">
        <v>14505</v>
      </c>
    </row>
    <row r="3673" spans="31:78" x14ac:dyDescent="0.25">
      <c r="AE3673" t="s">
        <v>81</v>
      </c>
      <c r="AF3673" t="s">
        <v>108</v>
      </c>
      <c r="AG3673" t="s">
        <v>109</v>
      </c>
      <c r="AH3673" t="s">
        <v>3285</v>
      </c>
      <c r="AI3673" t="s">
        <v>845</v>
      </c>
      <c r="AK3673" t="s">
        <v>3286</v>
      </c>
      <c r="AL3673" t="s">
        <v>9640</v>
      </c>
      <c r="AN3673" t="s">
        <v>8551</v>
      </c>
      <c r="BA3673" t="s">
        <v>6845</v>
      </c>
      <c r="BB3673" t="s">
        <v>79</v>
      </c>
      <c r="BY3673" t="s">
        <v>6173</v>
      </c>
      <c r="BZ3673" t="s">
        <v>14505</v>
      </c>
    </row>
    <row r="3674" spans="31:78" x14ac:dyDescent="0.25">
      <c r="AE3674" t="s">
        <v>81</v>
      </c>
      <c r="AF3674" t="s">
        <v>7414</v>
      </c>
      <c r="AG3674" t="s">
        <v>7414</v>
      </c>
      <c r="AH3674" t="s">
        <v>3289</v>
      </c>
      <c r="AI3674" t="s">
        <v>845</v>
      </c>
      <c r="AK3674" t="s">
        <v>3290</v>
      </c>
      <c r="AL3674" t="s">
        <v>9640</v>
      </c>
      <c r="AN3674" t="s">
        <v>8551</v>
      </c>
      <c r="BA3674" t="s">
        <v>6846</v>
      </c>
      <c r="BB3674" t="s">
        <v>79</v>
      </c>
      <c r="BY3674" t="s">
        <v>4330</v>
      </c>
      <c r="BZ3674" t="s">
        <v>14505</v>
      </c>
    </row>
    <row r="3675" spans="31:78" x14ac:dyDescent="0.25">
      <c r="AE3675" t="s">
        <v>81</v>
      </c>
      <c r="AF3675" t="s">
        <v>7414</v>
      </c>
      <c r="AG3675" t="s">
        <v>7414</v>
      </c>
      <c r="AH3675" t="s">
        <v>3293</v>
      </c>
      <c r="AI3675" t="s">
        <v>845</v>
      </c>
      <c r="AK3675" t="s">
        <v>3294</v>
      </c>
      <c r="AL3675" t="s">
        <v>9640</v>
      </c>
      <c r="AN3675" t="s">
        <v>8551</v>
      </c>
      <c r="BA3675" t="s">
        <v>6847</v>
      </c>
      <c r="BB3675" t="s">
        <v>79</v>
      </c>
      <c r="BY3675" t="s">
        <v>4325</v>
      </c>
      <c r="BZ3675" t="s">
        <v>14505</v>
      </c>
    </row>
    <row r="3676" spans="31:78" x14ac:dyDescent="0.25">
      <c r="AE3676" t="s">
        <v>81</v>
      </c>
      <c r="AF3676" t="s">
        <v>7414</v>
      </c>
      <c r="AG3676" t="s">
        <v>7414</v>
      </c>
      <c r="AH3676" t="s">
        <v>3297</v>
      </c>
      <c r="AI3676" t="s">
        <v>845</v>
      </c>
      <c r="AK3676" t="s">
        <v>3298</v>
      </c>
      <c r="AL3676" t="s">
        <v>9640</v>
      </c>
      <c r="AN3676" t="s">
        <v>8551</v>
      </c>
      <c r="BA3676" t="s">
        <v>6848</v>
      </c>
      <c r="BB3676" t="s">
        <v>79</v>
      </c>
      <c r="BY3676" t="s">
        <v>4309</v>
      </c>
      <c r="BZ3676" t="s">
        <v>14505</v>
      </c>
    </row>
    <row r="3677" spans="31:78" x14ac:dyDescent="0.25">
      <c r="AE3677" t="s">
        <v>81</v>
      </c>
      <c r="AF3677" t="s">
        <v>3299</v>
      </c>
      <c r="AG3677" t="s">
        <v>3300</v>
      </c>
      <c r="AH3677" t="s">
        <v>3301</v>
      </c>
      <c r="AI3677" t="s">
        <v>845</v>
      </c>
      <c r="AK3677" t="s">
        <v>3302</v>
      </c>
      <c r="AL3677" t="s">
        <v>9640</v>
      </c>
      <c r="AN3677" t="s">
        <v>8551</v>
      </c>
      <c r="BA3677" t="s">
        <v>6849</v>
      </c>
      <c r="BB3677" t="s">
        <v>79</v>
      </c>
      <c r="BY3677" t="s">
        <v>4324</v>
      </c>
      <c r="BZ3677" t="s">
        <v>14506</v>
      </c>
    </row>
    <row r="3678" spans="31:78" x14ac:dyDescent="0.25">
      <c r="AE3678" t="s">
        <v>81</v>
      </c>
      <c r="AF3678" t="s">
        <v>7414</v>
      </c>
      <c r="AG3678" t="s">
        <v>7414</v>
      </c>
      <c r="AH3678" t="s">
        <v>3305</v>
      </c>
      <c r="AI3678" t="s">
        <v>845</v>
      </c>
      <c r="AK3678" t="s">
        <v>3306</v>
      </c>
      <c r="AL3678" t="s">
        <v>9640</v>
      </c>
      <c r="AN3678" t="s">
        <v>8551</v>
      </c>
      <c r="BA3678" t="s">
        <v>6850</v>
      </c>
      <c r="BB3678" t="s">
        <v>79</v>
      </c>
      <c r="BY3678" t="s">
        <v>4343</v>
      </c>
      <c r="BZ3678" t="s">
        <v>14505</v>
      </c>
    </row>
    <row r="3679" spans="31:78" x14ac:dyDescent="0.25">
      <c r="AE3679" t="s">
        <v>81</v>
      </c>
      <c r="AF3679" t="s">
        <v>3307</v>
      </c>
      <c r="AG3679" t="s">
        <v>3308</v>
      </c>
      <c r="AH3679" t="s">
        <v>3309</v>
      </c>
      <c r="AI3679" t="s">
        <v>845</v>
      </c>
      <c r="AK3679" t="s">
        <v>3310</v>
      </c>
      <c r="AL3679" t="s">
        <v>9640</v>
      </c>
      <c r="AN3679" t="s">
        <v>8551</v>
      </c>
      <c r="BA3679" t="s">
        <v>6851</v>
      </c>
      <c r="BB3679" t="s">
        <v>79</v>
      </c>
      <c r="BY3679" t="s">
        <v>4334</v>
      </c>
      <c r="BZ3679" t="s">
        <v>14505</v>
      </c>
    </row>
    <row r="3680" spans="31:78" x14ac:dyDescent="0.25">
      <c r="AE3680" t="s">
        <v>81</v>
      </c>
      <c r="AF3680" t="s">
        <v>7414</v>
      </c>
      <c r="AG3680" t="s">
        <v>7414</v>
      </c>
      <c r="AH3680" t="s">
        <v>3313</v>
      </c>
      <c r="AI3680" t="s">
        <v>845</v>
      </c>
      <c r="AK3680" t="s">
        <v>3314</v>
      </c>
      <c r="AL3680" t="s">
        <v>9640</v>
      </c>
      <c r="AN3680" t="s">
        <v>8551</v>
      </c>
      <c r="BA3680" t="s">
        <v>6852</v>
      </c>
      <c r="BB3680" t="s">
        <v>79</v>
      </c>
      <c r="BY3680" t="s">
        <v>4331</v>
      </c>
      <c r="BZ3680" t="s">
        <v>14505</v>
      </c>
    </row>
    <row r="3681" spans="31:78" x14ac:dyDescent="0.25">
      <c r="AE3681" t="s">
        <v>81</v>
      </c>
      <c r="AF3681" t="s">
        <v>7167</v>
      </c>
      <c r="AG3681" t="s">
        <v>4301</v>
      </c>
      <c r="AH3681" t="s">
        <v>8552</v>
      </c>
      <c r="AI3681" t="s">
        <v>845</v>
      </c>
      <c r="AK3681" t="s">
        <v>8553</v>
      </c>
      <c r="AL3681" t="s">
        <v>9640</v>
      </c>
      <c r="AN3681" t="s">
        <v>8551</v>
      </c>
      <c r="BA3681" t="s">
        <v>6853</v>
      </c>
      <c r="BB3681" t="s">
        <v>79</v>
      </c>
      <c r="BY3681" t="s">
        <v>11854</v>
      </c>
      <c r="BZ3681" t="s">
        <v>14505</v>
      </c>
    </row>
    <row r="3682" spans="31:78" x14ac:dyDescent="0.25">
      <c r="AE3682" t="s">
        <v>81</v>
      </c>
      <c r="AF3682" t="s">
        <v>7414</v>
      </c>
      <c r="AG3682" t="s">
        <v>7414</v>
      </c>
      <c r="AH3682" t="s">
        <v>8554</v>
      </c>
      <c r="AI3682" t="s">
        <v>845</v>
      </c>
      <c r="AK3682" t="s">
        <v>8555</v>
      </c>
      <c r="AL3682" t="s">
        <v>9640</v>
      </c>
      <c r="AN3682" t="s">
        <v>8551</v>
      </c>
      <c r="BA3682" t="s">
        <v>6854</v>
      </c>
      <c r="BB3682" t="s">
        <v>79</v>
      </c>
      <c r="BY3682" t="s">
        <v>4326</v>
      </c>
      <c r="BZ3682" t="s">
        <v>14505</v>
      </c>
    </row>
    <row r="3683" spans="31:78" x14ac:dyDescent="0.25">
      <c r="AE3683" t="s">
        <v>81</v>
      </c>
      <c r="AF3683" t="s">
        <v>3311</v>
      </c>
      <c r="AG3683" t="s">
        <v>3312</v>
      </c>
      <c r="AH3683" t="s">
        <v>12927</v>
      </c>
      <c r="AI3683" t="s">
        <v>845</v>
      </c>
      <c r="AK3683" t="s">
        <v>12928</v>
      </c>
      <c r="AL3683" t="s">
        <v>9640</v>
      </c>
      <c r="AN3683" t="s">
        <v>8551</v>
      </c>
      <c r="BA3683" t="s">
        <v>6855</v>
      </c>
      <c r="BB3683" t="s">
        <v>79</v>
      </c>
      <c r="BY3683" t="s">
        <v>4341</v>
      </c>
      <c r="BZ3683" t="s">
        <v>14505</v>
      </c>
    </row>
    <row r="3684" spans="31:78" x14ac:dyDescent="0.25">
      <c r="AE3684" t="s">
        <v>81</v>
      </c>
      <c r="AF3684" t="s">
        <v>3287</v>
      </c>
      <c r="AG3684" t="s">
        <v>3288</v>
      </c>
      <c r="AH3684" t="s">
        <v>12929</v>
      </c>
      <c r="AI3684" t="s">
        <v>845</v>
      </c>
      <c r="AK3684" t="s">
        <v>12930</v>
      </c>
      <c r="AL3684" t="s">
        <v>9640</v>
      </c>
      <c r="AN3684" t="s">
        <v>8551</v>
      </c>
      <c r="BA3684" t="s">
        <v>6856</v>
      </c>
      <c r="BB3684" t="s">
        <v>79</v>
      </c>
      <c r="BY3684" t="s">
        <v>4328</v>
      </c>
      <c r="BZ3684" t="s">
        <v>14505</v>
      </c>
    </row>
    <row r="3685" spans="31:78" x14ac:dyDescent="0.25">
      <c r="AE3685" t="s">
        <v>81</v>
      </c>
      <c r="AF3685" t="s">
        <v>3291</v>
      </c>
      <c r="AG3685" t="s">
        <v>3292</v>
      </c>
      <c r="AH3685" t="s">
        <v>12931</v>
      </c>
      <c r="AI3685" t="s">
        <v>845</v>
      </c>
      <c r="AK3685" t="s">
        <v>12932</v>
      </c>
      <c r="AL3685" t="s">
        <v>9640</v>
      </c>
      <c r="AN3685" t="s">
        <v>8551</v>
      </c>
      <c r="BA3685" t="s">
        <v>6857</v>
      </c>
      <c r="BB3685" t="s">
        <v>79</v>
      </c>
      <c r="BY3685" t="s">
        <v>4354</v>
      </c>
      <c r="BZ3685" t="s">
        <v>14505</v>
      </c>
    </row>
    <row r="3686" spans="31:78" x14ac:dyDescent="0.25">
      <c r="AE3686" t="s">
        <v>81</v>
      </c>
      <c r="AF3686" t="s">
        <v>3295</v>
      </c>
      <c r="AG3686" t="s">
        <v>3296</v>
      </c>
      <c r="AH3686" t="s">
        <v>12933</v>
      </c>
      <c r="AI3686" t="s">
        <v>845</v>
      </c>
      <c r="AK3686" t="s">
        <v>12934</v>
      </c>
      <c r="AL3686" t="s">
        <v>9640</v>
      </c>
      <c r="AN3686" t="s">
        <v>8551</v>
      </c>
      <c r="BA3686" t="s">
        <v>6858</v>
      </c>
      <c r="BB3686" t="s">
        <v>79</v>
      </c>
      <c r="BY3686" t="s">
        <v>6409</v>
      </c>
      <c r="BZ3686" t="s">
        <v>14505</v>
      </c>
    </row>
    <row r="3687" spans="31:78" x14ac:dyDescent="0.25">
      <c r="AE3687" t="s">
        <v>81</v>
      </c>
      <c r="AF3687" t="s">
        <v>8656</v>
      </c>
      <c r="AG3687" t="s">
        <v>8657</v>
      </c>
      <c r="AH3687" t="s">
        <v>12935</v>
      </c>
      <c r="AI3687" t="s">
        <v>845</v>
      </c>
      <c r="AK3687" t="s">
        <v>12936</v>
      </c>
      <c r="AL3687" t="s">
        <v>9640</v>
      </c>
      <c r="AN3687" t="s">
        <v>8551</v>
      </c>
      <c r="BA3687" t="s">
        <v>6859</v>
      </c>
      <c r="BB3687" t="s">
        <v>79</v>
      </c>
      <c r="BY3687" t="s">
        <v>6408</v>
      </c>
      <c r="BZ3687" t="s">
        <v>14505</v>
      </c>
    </row>
    <row r="3688" spans="31:78" x14ac:dyDescent="0.25">
      <c r="AE3688" t="s">
        <v>81</v>
      </c>
      <c r="AF3688" t="s">
        <v>9945</v>
      </c>
      <c r="AG3688" t="s">
        <v>4291</v>
      </c>
      <c r="AH3688" t="s">
        <v>12937</v>
      </c>
      <c r="AI3688" t="s">
        <v>845</v>
      </c>
      <c r="AK3688" t="s">
        <v>12938</v>
      </c>
      <c r="AL3688" t="s">
        <v>9640</v>
      </c>
      <c r="AN3688" t="s">
        <v>8551</v>
      </c>
      <c r="BA3688" t="s">
        <v>6860</v>
      </c>
      <c r="BB3688" t="s">
        <v>79</v>
      </c>
      <c r="BY3688" t="s">
        <v>6407</v>
      </c>
      <c r="BZ3688" t="s">
        <v>14505</v>
      </c>
    </row>
    <row r="3689" spans="31:78" x14ac:dyDescent="0.25">
      <c r="AE3689" t="s">
        <v>81</v>
      </c>
      <c r="AF3689" t="s">
        <v>3303</v>
      </c>
      <c r="AG3689" t="s">
        <v>3304</v>
      </c>
      <c r="AH3689" t="s">
        <v>12939</v>
      </c>
      <c r="AI3689" t="s">
        <v>845</v>
      </c>
      <c r="AK3689" t="s">
        <v>12940</v>
      </c>
      <c r="AL3689" t="s">
        <v>9640</v>
      </c>
      <c r="AN3689" t="s">
        <v>8551</v>
      </c>
      <c r="BA3689" t="s">
        <v>6861</v>
      </c>
      <c r="BB3689" t="s">
        <v>79</v>
      </c>
      <c r="BY3689" t="s">
        <v>4313</v>
      </c>
      <c r="BZ3689" t="s">
        <v>14505</v>
      </c>
    </row>
    <row r="3690" spans="31:78" x14ac:dyDescent="0.25">
      <c r="AE3690" t="s">
        <v>81</v>
      </c>
      <c r="AF3690" t="s">
        <v>81</v>
      </c>
      <c r="AG3690" t="s">
        <v>81</v>
      </c>
      <c r="AH3690" t="s">
        <v>81</v>
      </c>
      <c r="AI3690" t="s">
        <v>845</v>
      </c>
      <c r="AK3690" t="s">
        <v>81</v>
      </c>
      <c r="AL3690" t="s">
        <v>9640</v>
      </c>
      <c r="AN3690" t="s">
        <v>8551</v>
      </c>
      <c r="BA3690" t="s">
        <v>6862</v>
      </c>
      <c r="BB3690" t="s">
        <v>79</v>
      </c>
      <c r="BY3690" t="s">
        <v>6433</v>
      </c>
      <c r="BZ3690" t="s">
        <v>14505</v>
      </c>
    </row>
    <row r="3691" spans="31:78" x14ac:dyDescent="0.25">
      <c r="AE3691" t="s">
        <v>81</v>
      </c>
      <c r="AF3691" t="s">
        <v>154</v>
      </c>
      <c r="AG3691" t="s">
        <v>155</v>
      </c>
      <c r="AH3691" t="s">
        <v>81</v>
      </c>
      <c r="AI3691" t="s">
        <v>845</v>
      </c>
      <c r="AK3691" t="s">
        <v>81</v>
      </c>
      <c r="AL3691" t="s">
        <v>9640</v>
      </c>
      <c r="AN3691" t="s">
        <v>8551</v>
      </c>
      <c r="BA3691" t="s">
        <v>6863</v>
      </c>
      <c r="BB3691" t="s">
        <v>79</v>
      </c>
      <c r="BY3691" t="s">
        <v>6406</v>
      </c>
      <c r="BZ3691" t="s">
        <v>14505</v>
      </c>
    </row>
    <row r="3692" spans="31:78" x14ac:dyDescent="0.25">
      <c r="AE3692" t="s">
        <v>2728</v>
      </c>
      <c r="AF3692" t="s">
        <v>86</v>
      </c>
      <c r="AG3692" t="s">
        <v>87</v>
      </c>
      <c r="AH3692" t="s">
        <v>3315</v>
      </c>
      <c r="AI3692" t="s">
        <v>845</v>
      </c>
      <c r="AK3692" t="s">
        <v>3316</v>
      </c>
      <c r="AL3692" t="s">
        <v>9640</v>
      </c>
      <c r="AN3692" t="s">
        <v>8556</v>
      </c>
      <c r="BA3692" t="s">
        <v>6864</v>
      </c>
      <c r="BB3692" t="s">
        <v>79</v>
      </c>
      <c r="BY3692" t="s">
        <v>566</v>
      </c>
      <c r="BZ3692" t="s">
        <v>14506</v>
      </c>
    </row>
    <row r="3693" spans="31:78" x14ac:dyDescent="0.25">
      <c r="AE3693" t="s">
        <v>81</v>
      </c>
      <c r="AF3693" t="s">
        <v>92</v>
      </c>
      <c r="AG3693" t="s">
        <v>93</v>
      </c>
      <c r="AH3693" t="s">
        <v>3317</v>
      </c>
      <c r="AI3693" t="s">
        <v>845</v>
      </c>
      <c r="AK3693" t="s">
        <v>3318</v>
      </c>
      <c r="AL3693" t="s">
        <v>9640</v>
      </c>
      <c r="AN3693" t="s">
        <v>8556</v>
      </c>
      <c r="BA3693" t="s">
        <v>6865</v>
      </c>
      <c r="BB3693" t="s">
        <v>79</v>
      </c>
      <c r="BY3693" t="s">
        <v>6398</v>
      </c>
      <c r="BZ3693" t="s">
        <v>14505</v>
      </c>
    </row>
    <row r="3694" spans="31:78" x14ac:dyDescent="0.25">
      <c r="AE3694" t="s">
        <v>81</v>
      </c>
      <c r="AF3694" t="s">
        <v>96</v>
      </c>
      <c r="AG3694" t="s">
        <v>97</v>
      </c>
      <c r="AH3694" t="s">
        <v>3319</v>
      </c>
      <c r="AI3694" t="s">
        <v>845</v>
      </c>
      <c r="AK3694" t="s">
        <v>3320</v>
      </c>
      <c r="AL3694" t="s">
        <v>9640</v>
      </c>
      <c r="AN3694" t="s">
        <v>8556</v>
      </c>
      <c r="BA3694" t="s">
        <v>6866</v>
      </c>
      <c r="BB3694" t="s">
        <v>79</v>
      </c>
      <c r="BY3694" t="s">
        <v>6405</v>
      </c>
      <c r="BZ3694" t="s">
        <v>14505</v>
      </c>
    </row>
    <row r="3695" spans="31:78" x14ac:dyDescent="0.25">
      <c r="AE3695" t="s">
        <v>81</v>
      </c>
      <c r="AF3695" t="s">
        <v>100</v>
      </c>
      <c r="AG3695" t="s">
        <v>101</v>
      </c>
      <c r="AH3695" t="s">
        <v>3321</v>
      </c>
      <c r="AI3695" t="s">
        <v>845</v>
      </c>
      <c r="AK3695" t="s">
        <v>3322</v>
      </c>
      <c r="AL3695" t="s">
        <v>9640</v>
      </c>
      <c r="AN3695" t="s">
        <v>8556</v>
      </c>
      <c r="BA3695" t="s">
        <v>6867</v>
      </c>
      <c r="BB3695" t="s">
        <v>79</v>
      </c>
      <c r="BY3695" t="s">
        <v>6404</v>
      </c>
      <c r="BZ3695" t="s">
        <v>14505</v>
      </c>
    </row>
    <row r="3696" spans="31:78" x14ac:dyDescent="0.25">
      <c r="AE3696" t="s">
        <v>81</v>
      </c>
      <c r="AF3696" t="s">
        <v>104</v>
      </c>
      <c r="AG3696" t="s">
        <v>105</v>
      </c>
      <c r="AH3696" t="s">
        <v>3323</v>
      </c>
      <c r="AI3696" t="s">
        <v>845</v>
      </c>
      <c r="AK3696" t="s">
        <v>3324</v>
      </c>
      <c r="AL3696" t="s">
        <v>9640</v>
      </c>
      <c r="AN3696" t="s">
        <v>8556</v>
      </c>
      <c r="BA3696" t="s">
        <v>6868</v>
      </c>
      <c r="BB3696" t="s">
        <v>79</v>
      </c>
      <c r="BY3696" t="s">
        <v>6403</v>
      </c>
      <c r="BZ3696" t="s">
        <v>14505</v>
      </c>
    </row>
    <row r="3697" spans="31:78" x14ac:dyDescent="0.25">
      <c r="AE3697" t="s">
        <v>81</v>
      </c>
      <c r="AF3697" t="s">
        <v>108</v>
      </c>
      <c r="AG3697" t="s">
        <v>109</v>
      </c>
      <c r="AH3697" t="s">
        <v>3325</v>
      </c>
      <c r="AI3697" t="s">
        <v>845</v>
      </c>
      <c r="AK3697" t="s">
        <v>3326</v>
      </c>
      <c r="AL3697" t="s">
        <v>9640</v>
      </c>
      <c r="AN3697" t="s">
        <v>8556</v>
      </c>
      <c r="BA3697" t="s">
        <v>6869</v>
      </c>
      <c r="BB3697" t="s">
        <v>79</v>
      </c>
      <c r="BY3697" t="s">
        <v>6183</v>
      </c>
      <c r="BZ3697" t="s">
        <v>14505</v>
      </c>
    </row>
    <row r="3698" spans="31:78" x14ac:dyDescent="0.25">
      <c r="AE3698" t="s">
        <v>81</v>
      </c>
      <c r="AF3698" t="s">
        <v>3327</v>
      </c>
      <c r="AG3698" t="s">
        <v>3328</v>
      </c>
      <c r="AH3698" t="s">
        <v>3329</v>
      </c>
      <c r="AI3698" t="s">
        <v>845</v>
      </c>
      <c r="AK3698" t="s">
        <v>3330</v>
      </c>
      <c r="AL3698" t="s">
        <v>9640</v>
      </c>
      <c r="AN3698" t="s">
        <v>8556</v>
      </c>
      <c r="BA3698" t="s">
        <v>6870</v>
      </c>
      <c r="BB3698" t="s">
        <v>79</v>
      </c>
      <c r="BY3698" t="s">
        <v>6182</v>
      </c>
      <c r="BZ3698" t="s">
        <v>14505</v>
      </c>
    </row>
    <row r="3699" spans="31:78" x14ac:dyDescent="0.25">
      <c r="AE3699" t="s">
        <v>81</v>
      </c>
      <c r="AF3699" t="s">
        <v>3331</v>
      </c>
      <c r="AG3699" t="s">
        <v>3332</v>
      </c>
      <c r="AH3699" t="s">
        <v>3333</v>
      </c>
      <c r="AI3699" t="s">
        <v>845</v>
      </c>
      <c r="AK3699" t="s">
        <v>3334</v>
      </c>
      <c r="AL3699" t="s">
        <v>9640</v>
      </c>
      <c r="AN3699" t="s">
        <v>8556</v>
      </c>
      <c r="BA3699" t="s">
        <v>6871</v>
      </c>
      <c r="BB3699" t="s">
        <v>79</v>
      </c>
      <c r="BY3699" t="s">
        <v>6181</v>
      </c>
      <c r="BZ3699" t="s">
        <v>14505</v>
      </c>
    </row>
    <row r="3700" spans="31:78" x14ac:dyDescent="0.25">
      <c r="AE3700" t="s">
        <v>81</v>
      </c>
      <c r="AF3700" t="s">
        <v>81</v>
      </c>
      <c r="AG3700" t="s">
        <v>81</v>
      </c>
      <c r="AH3700" t="s">
        <v>81</v>
      </c>
      <c r="AI3700" t="s">
        <v>845</v>
      </c>
      <c r="AK3700" t="s">
        <v>81</v>
      </c>
      <c r="AL3700" t="s">
        <v>9640</v>
      </c>
      <c r="AN3700" t="s">
        <v>8556</v>
      </c>
      <c r="BA3700" t="s">
        <v>6872</v>
      </c>
      <c r="BB3700" t="s">
        <v>79</v>
      </c>
      <c r="BY3700" t="s">
        <v>6154</v>
      </c>
      <c r="BZ3700" t="s">
        <v>14505</v>
      </c>
    </row>
    <row r="3701" spans="31:78" x14ac:dyDescent="0.25">
      <c r="AE3701" t="s">
        <v>81</v>
      </c>
      <c r="AF3701" t="s">
        <v>81</v>
      </c>
      <c r="AG3701" t="s">
        <v>81</v>
      </c>
      <c r="AH3701" t="s">
        <v>81</v>
      </c>
      <c r="AI3701" t="s">
        <v>845</v>
      </c>
      <c r="AK3701" t="s">
        <v>81</v>
      </c>
      <c r="AL3701" t="s">
        <v>9640</v>
      </c>
      <c r="AN3701" t="s">
        <v>8556</v>
      </c>
      <c r="BA3701" t="s">
        <v>6873</v>
      </c>
      <c r="BB3701" t="s">
        <v>79</v>
      </c>
      <c r="BY3701" t="s">
        <v>4069</v>
      </c>
      <c r="BZ3701" t="s">
        <v>14505</v>
      </c>
    </row>
    <row r="3702" spans="31:78" x14ac:dyDescent="0.25">
      <c r="AE3702" t="s">
        <v>81</v>
      </c>
      <c r="AF3702" t="s">
        <v>81</v>
      </c>
      <c r="AG3702" t="s">
        <v>81</v>
      </c>
      <c r="AH3702" t="s">
        <v>81</v>
      </c>
      <c r="AI3702" t="s">
        <v>845</v>
      </c>
      <c r="AK3702" t="s">
        <v>81</v>
      </c>
      <c r="AL3702" t="s">
        <v>9640</v>
      </c>
      <c r="AN3702" t="s">
        <v>8556</v>
      </c>
      <c r="BA3702" t="s">
        <v>6874</v>
      </c>
      <c r="BB3702" t="s">
        <v>79</v>
      </c>
      <c r="BY3702" t="s">
        <v>4048</v>
      </c>
      <c r="BZ3702" t="s">
        <v>14505</v>
      </c>
    </row>
    <row r="3703" spans="31:78" x14ac:dyDescent="0.25">
      <c r="AE3703" t="s">
        <v>81</v>
      </c>
      <c r="AF3703" t="s">
        <v>81</v>
      </c>
      <c r="AG3703" t="s">
        <v>81</v>
      </c>
      <c r="AH3703" t="s">
        <v>81</v>
      </c>
      <c r="AI3703" t="s">
        <v>845</v>
      </c>
      <c r="AK3703" t="s">
        <v>81</v>
      </c>
      <c r="AL3703" t="s">
        <v>9640</v>
      </c>
      <c r="AN3703" t="s">
        <v>8556</v>
      </c>
      <c r="BA3703" t="s">
        <v>6875</v>
      </c>
      <c r="BB3703" t="s">
        <v>79</v>
      </c>
      <c r="BY3703" t="s">
        <v>6167</v>
      </c>
      <c r="BZ3703" t="s">
        <v>14505</v>
      </c>
    </row>
    <row r="3704" spans="31:78" x14ac:dyDescent="0.25">
      <c r="AE3704" t="s">
        <v>81</v>
      </c>
      <c r="AF3704" t="s">
        <v>81</v>
      </c>
      <c r="AG3704" t="s">
        <v>81</v>
      </c>
      <c r="AH3704" t="s">
        <v>81</v>
      </c>
      <c r="AI3704" t="s">
        <v>845</v>
      </c>
      <c r="AK3704" t="s">
        <v>81</v>
      </c>
      <c r="AL3704" t="s">
        <v>9640</v>
      </c>
      <c r="AN3704" t="s">
        <v>8556</v>
      </c>
      <c r="BA3704" t="s">
        <v>6876</v>
      </c>
      <c r="BB3704" t="s">
        <v>79</v>
      </c>
      <c r="BY3704" t="s">
        <v>472</v>
      </c>
      <c r="BZ3704" t="s">
        <v>14506</v>
      </c>
    </row>
    <row r="3705" spans="31:78" x14ac:dyDescent="0.25">
      <c r="AE3705" s="69" t="s">
        <v>81</v>
      </c>
      <c r="AF3705" t="s">
        <v>81</v>
      </c>
      <c r="AG3705" t="s">
        <v>81</v>
      </c>
      <c r="AH3705" s="59" t="s">
        <v>81</v>
      </c>
      <c r="AI3705" t="s">
        <v>845</v>
      </c>
      <c r="AK3705" s="59" t="s">
        <v>81</v>
      </c>
      <c r="AL3705" t="s">
        <v>9640</v>
      </c>
      <c r="AN3705" s="59" t="s">
        <v>8556</v>
      </c>
      <c r="BA3705" t="s">
        <v>6877</v>
      </c>
      <c r="BB3705" t="s">
        <v>79</v>
      </c>
      <c r="BY3705" t="s">
        <v>4329</v>
      </c>
      <c r="BZ3705" t="s">
        <v>14505</v>
      </c>
    </row>
    <row r="3706" spans="31:78" x14ac:dyDescent="0.25">
      <c r="AE3706" t="s">
        <v>81</v>
      </c>
      <c r="AF3706" t="s">
        <v>81</v>
      </c>
      <c r="AG3706" t="s">
        <v>81</v>
      </c>
      <c r="AH3706" t="s">
        <v>81</v>
      </c>
      <c r="AI3706" t="s">
        <v>845</v>
      </c>
      <c r="AK3706" t="s">
        <v>81</v>
      </c>
      <c r="AL3706" t="s">
        <v>9640</v>
      </c>
      <c r="AN3706" s="59" t="s">
        <v>8556</v>
      </c>
      <c r="BA3706" t="s">
        <v>80</v>
      </c>
      <c r="BB3706" t="s">
        <v>79</v>
      </c>
      <c r="BY3706" t="s">
        <v>734</v>
      </c>
      <c r="BZ3706" t="s">
        <v>14505</v>
      </c>
    </row>
    <row r="3707" spans="31:78" x14ac:dyDescent="0.25">
      <c r="AE3707" t="s">
        <v>81</v>
      </c>
      <c r="AF3707" t="s">
        <v>81</v>
      </c>
      <c r="AG3707" t="s">
        <v>81</v>
      </c>
      <c r="AH3707" t="s">
        <v>81</v>
      </c>
      <c r="AI3707" t="s">
        <v>845</v>
      </c>
      <c r="AK3707" t="s">
        <v>81</v>
      </c>
      <c r="AL3707" t="s">
        <v>9640</v>
      </c>
      <c r="AN3707" s="59" t="s">
        <v>8556</v>
      </c>
      <c r="BA3707" t="s">
        <v>6878</v>
      </c>
      <c r="BB3707" t="s">
        <v>79</v>
      </c>
      <c r="BY3707" t="s">
        <v>6432</v>
      </c>
      <c r="BZ3707" t="s">
        <v>14505</v>
      </c>
    </row>
    <row r="3708" spans="31:78" x14ac:dyDescent="0.25">
      <c r="AE3708" t="s">
        <v>81</v>
      </c>
      <c r="AF3708" t="s">
        <v>81</v>
      </c>
      <c r="AG3708" t="s">
        <v>81</v>
      </c>
      <c r="AH3708" t="s">
        <v>81</v>
      </c>
      <c r="AI3708" t="s">
        <v>845</v>
      </c>
      <c r="AK3708" t="s">
        <v>81</v>
      </c>
      <c r="AL3708" t="s">
        <v>9640</v>
      </c>
      <c r="AN3708" s="59" t="s">
        <v>8556</v>
      </c>
      <c r="BA3708" t="s">
        <v>6879</v>
      </c>
      <c r="BB3708" t="s">
        <v>79</v>
      </c>
      <c r="BY3708" t="s">
        <v>4311</v>
      </c>
      <c r="BZ3708" t="s">
        <v>14505</v>
      </c>
    </row>
    <row r="3709" spans="31:78" x14ac:dyDescent="0.25">
      <c r="AE3709" t="s">
        <v>81</v>
      </c>
      <c r="AF3709" t="s">
        <v>81</v>
      </c>
      <c r="AG3709" t="s">
        <v>81</v>
      </c>
      <c r="AH3709" t="s">
        <v>81</v>
      </c>
      <c r="AI3709" t="s">
        <v>845</v>
      </c>
      <c r="AK3709" t="s">
        <v>81</v>
      </c>
      <c r="AL3709" t="s">
        <v>9640</v>
      </c>
      <c r="AN3709" s="59" t="s">
        <v>8556</v>
      </c>
      <c r="BA3709" t="s">
        <v>6880</v>
      </c>
      <c r="BB3709" t="s">
        <v>79</v>
      </c>
      <c r="BY3709" t="s">
        <v>714</v>
      </c>
      <c r="BZ3709" t="s">
        <v>14505</v>
      </c>
    </row>
    <row r="3710" spans="31:78" x14ac:dyDescent="0.25">
      <c r="AE3710" t="s">
        <v>81</v>
      </c>
      <c r="AF3710" t="s">
        <v>81</v>
      </c>
      <c r="AG3710" t="s">
        <v>81</v>
      </c>
      <c r="AH3710" t="s">
        <v>81</v>
      </c>
      <c r="AI3710" t="s">
        <v>845</v>
      </c>
      <c r="AK3710" t="s">
        <v>81</v>
      </c>
      <c r="AL3710" t="s">
        <v>9640</v>
      </c>
      <c r="AN3710" s="59" t="s">
        <v>8556</v>
      </c>
      <c r="BA3710" t="s">
        <v>6881</v>
      </c>
      <c r="BB3710" t="s">
        <v>79</v>
      </c>
      <c r="BY3710" t="s">
        <v>6431</v>
      </c>
      <c r="BZ3710" t="s">
        <v>14505</v>
      </c>
    </row>
    <row r="3711" spans="31:78" x14ac:dyDescent="0.25">
      <c r="AE3711" t="s">
        <v>81</v>
      </c>
      <c r="AF3711" t="s">
        <v>81</v>
      </c>
      <c r="AG3711" t="s">
        <v>81</v>
      </c>
      <c r="AH3711" t="s">
        <v>81</v>
      </c>
      <c r="AI3711" t="s">
        <v>845</v>
      </c>
      <c r="AK3711" t="s">
        <v>81</v>
      </c>
      <c r="AL3711" t="s">
        <v>9640</v>
      </c>
      <c r="AN3711" s="59" t="s">
        <v>8556</v>
      </c>
      <c r="BA3711" t="s">
        <v>6882</v>
      </c>
      <c r="BB3711" t="s">
        <v>79</v>
      </c>
      <c r="BY3711" t="s">
        <v>1231</v>
      </c>
      <c r="BZ3711" t="s">
        <v>14505</v>
      </c>
    </row>
    <row r="3712" spans="31:78" x14ac:dyDescent="0.25">
      <c r="AE3712" t="s">
        <v>81</v>
      </c>
      <c r="AF3712" t="s">
        <v>81</v>
      </c>
      <c r="AG3712" t="s">
        <v>81</v>
      </c>
      <c r="AH3712" t="s">
        <v>81</v>
      </c>
      <c r="AI3712" t="s">
        <v>845</v>
      </c>
      <c r="AK3712" t="s">
        <v>81</v>
      </c>
      <c r="AL3712" t="s">
        <v>9640</v>
      </c>
      <c r="AN3712" s="59" t="s">
        <v>8556</v>
      </c>
      <c r="BA3712" t="s">
        <v>6883</v>
      </c>
      <c r="BB3712" t="s">
        <v>79</v>
      </c>
      <c r="BY3712" t="s">
        <v>6461</v>
      </c>
      <c r="BZ3712" t="s">
        <v>14505</v>
      </c>
    </row>
    <row r="3713" spans="31:78" x14ac:dyDescent="0.25">
      <c r="AE3713" t="s">
        <v>81</v>
      </c>
      <c r="AF3713" t="s">
        <v>154</v>
      </c>
      <c r="AG3713" t="s">
        <v>155</v>
      </c>
      <c r="AH3713" t="s">
        <v>81</v>
      </c>
      <c r="AI3713" t="s">
        <v>845</v>
      </c>
      <c r="AK3713" t="s">
        <v>81</v>
      </c>
      <c r="AL3713" t="s">
        <v>9640</v>
      </c>
      <c r="AN3713" s="59" t="s">
        <v>8556</v>
      </c>
      <c r="BA3713" t="s">
        <v>6884</v>
      </c>
      <c r="BB3713" t="s">
        <v>79</v>
      </c>
      <c r="BY3713" t="s">
        <v>6460</v>
      </c>
      <c r="BZ3713" t="s">
        <v>14505</v>
      </c>
    </row>
    <row r="3714" spans="31:78" x14ac:dyDescent="0.25">
      <c r="AE3714" t="s">
        <v>2785</v>
      </c>
      <c r="AF3714" t="s">
        <v>86</v>
      </c>
      <c r="AG3714" t="s">
        <v>87</v>
      </c>
      <c r="AH3714" t="s">
        <v>3335</v>
      </c>
      <c r="AI3714" t="s">
        <v>845</v>
      </c>
      <c r="AK3714" t="s">
        <v>3336</v>
      </c>
      <c r="AL3714" t="s">
        <v>9640</v>
      </c>
      <c r="AN3714" s="59" t="s">
        <v>12941</v>
      </c>
      <c r="BA3714" t="s">
        <v>6885</v>
      </c>
      <c r="BB3714" t="s">
        <v>79</v>
      </c>
      <c r="BY3714" t="s">
        <v>171</v>
      </c>
      <c r="BZ3714" t="s">
        <v>14505</v>
      </c>
    </row>
    <row r="3715" spans="31:78" x14ac:dyDescent="0.25">
      <c r="AE3715" t="s">
        <v>81</v>
      </c>
      <c r="AF3715" t="s">
        <v>92</v>
      </c>
      <c r="AG3715" t="s">
        <v>93</v>
      </c>
      <c r="AH3715" t="s">
        <v>81</v>
      </c>
      <c r="AI3715" t="s">
        <v>845</v>
      </c>
      <c r="AK3715" t="s">
        <v>81</v>
      </c>
      <c r="AL3715" t="s">
        <v>9640</v>
      </c>
      <c r="AN3715" s="59" t="s">
        <v>12941</v>
      </c>
      <c r="BA3715" t="s">
        <v>6886</v>
      </c>
      <c r="BB3715" t="s">
        <v>79</v>
      </c>
      <c r="BY3715" t="s">
        <v>6459</v>
      </c>
      <c r="BZ3715" t="s">
        <v>14505</v>
      </c>
    </row>
    <row r="3716" spans="31:78" x14ac:dyDescent="0.25">
      <c r="AE3716" t="s">
        <v>81</v>
      </c>
      <c r="AF3716" t="s">
        <v>96</v>
      </c>
      <c r="AG3716" t="s">
        <v>97</v>
      </c>
      <c r="AH3716" t="s">
        <v>81</v>
      </c>
      <c r="AI3716" t="s">
        <v>845</v>
      </c>
      <c r="AK3716" t="s">
        <v>81</v>
      </c>
      <c r="AL3716" t="s">
        <v>9640</v>
      </c>
      <c r="AN3716" s="59" t="s">
        <v>12941</v>
      </c>
      <c r="BA3716" t="s">
        <v>6887</v>
      </c>
      <c r="BB3716" t="s">
        <v>79</v>
      </c>
      <c r="BY3716" t="s">
        <v>6458</v>
      </c>
      <c r="BZ3716" t="s">
        <v>14505</v>
      </c>
    </row>
    <row r="3717" spans="31:78" x14ac:dyDescent="0.25">
      <c r="AE3717" t="s">
        <v>81</v>
      </c>
      <c r="AF3717" t="s">
        <v>100</v>
      </c>
      <c r="AG3717" t="s">
        <v>101</v>
      </c>
      <c r="AH3717" t="s">
        <v>81</v>
      </c>
      <c r="AI3717" t="s">
        <v>845</v>
      </c>
      <c r="AK3717" t="s">
        <v>81</v>
      </c>
      <c r="AL3717" t="s">
        <v>9640</v>
      </c>
      <c r="AN3717" s="59" t="s">
        <v>12941</v>
      </c>
      <c r="BA3717" t="s">
        <v>6888</v>
      </c>
      <c r="BB3717" t="s">
        <v>79</v>
      </c>
      <c r="BY3717" t="s">
        <v>6457</v>
      </c>
      <c r="BZ3717" t="s">
        <v>14505</v>
      </c>
    </row>
    <row r="3718" spans="31:78" x14ac:dyDescent="0.25">
      <c r="AE3718" t="s">
        <v>81</v>
      </c>
      <c r="AF3718" t="s">
        <v>104</v>
      </c>
      <c r="AG3718" t="s">
        <v>105</v>
      </c>
      <c r="AH3718" t="s">
        <v>81</v>
      </c>
      <c r="AI3718" t="s">
        <v>845</v>
      </c>
      <c r="AK3718" t="s">
        <v>81</v>
      </c>
      <c r="AL3718" t="s">
        <v>9640</v>
      </c>
      <c r="AN3718" s="59" t="s">
        <v>12941</v>
      </c>
      <c r="BA3718" t="s">
        <v>6889</v>
      </c>
      <c r="BB3718" t="s">
        <v>79</v>
      </c>
      <c r="BY3718" t="s">
        <v>177</v>
      </c>
      <c r="BZ3718" t="s">
        <v>14506</v>
      </c>
    </row>
    <row r="3719" spans="31:78" x14ac:dyDescent="0.25">
      <c r="AE3719" t="s">
        <v>81</v>
      </c>
      <c r="AF3719" t="s">
        <v>108</v>
      </c>
      <c r="AG3719" t="s">
        <v>109</v>
      </c>
      <c r="AH3719" t="s">
        <v>81</v>
      </c>
      <c r="AI3719" t="s">
        <v>845</v>
      </c>
      <c r="AK3719" t="s">
        <v>81</v>
      </c>
      <c r="AL3719" t="s">
        <v>9640</v>
      </c>
      <c r="AN3719" s="59" t="s">
        <v>12941</v>
      </c>
      <c r="BA3719" t="s">
        <v>6890</v>
      </c>
      <c r="BB3719" t="s">
        <v>79</v>
      </c>
      <c r="BY3719" t="s">
        <v>6456</v>
      </c>
      <c r="BZ3719" t="s">
        <v>14505</v>
      </c>
    </row>
    <row r="3720" spans="31:78" x14ac:dyDescent="0.25">
      <c r="AE3720" t="s">
        <v>81</v>
      </c>
      <c r="AF3720" t="s">
        <v>1970</v>
      </c>
      <c r="AG3720" t="s">
        <v>1971</v>
      </c>
      <c r="AH3720" t="s">
        <v>81</v>
      </c>
      <c r="AI3720" t="s">
        <v>845</v>
      </c>
      <c r="AK3720" t="s">
        <v>81</v>
      </c>
      <c r="AL3720" t="s">
        <v>9640</v>
      </c>
      <c r="AN3720" s="59" t="s">
        <v>12941</v>
      </c>
      <c r="BA3720" t="s">
        <v>6891</v>
      </c>
      <c r="BB3720" t="s">
        <v>79</v>
      </c>
      <c r="BY3720" t="s">
        <v>672</v>
      </c>
      <c r="BZ3720" t="s">
        <v>14505</v>
      </c>
    </row>
    <row r="3721" spans="31:78" x14ac:dyDescent="0.25">
      <c r="AE3721" t="s">
        <v>81</v>
      </c>
      <c r="AF3721" t="s">
        <v>81</v>
      </c>
      <c r="AG3721" t="s">
        <v>81</v>
      </c>
      <c r="AH3721" t="s">
        <v>81</v>
      </c>
      <c r="AI3721" t="s">
        <v>845</v>
      </c>
      <c r="AK3721" t="s">
        <v>81</v>
      </c>
      <c r="AL3721" t="s">
        <v>9640</v>
      </c>
      <c r="AN3721" s="59" t="s">
        <v>12941</v>
      </c>
      <c r="BA3721" t="s">
        <v>6892</v>
      </c>
      <c r="BB3721" t="s">
        <v>79</v>
      </c>
      <c r="BY3721" t="s">
        <v>6514</v>
      </c>
      <c r="BZ3721" t="s">
        <v>14505</v>
      </c>
    </row>
    <row r="3722" spans="31:78" x14ac:dyDescent="0.25">
      <c r="AE3722" t="s">
        <v>81</v>
      </c>
      <c r="AF3722" t="s">
        <v>81</v>
      </c>
      <c r="AG3722" t="s">
        <v>81</v>
      </c>
      <c r="AH3722" t="s">
        <v>81</v>
      </c>
      <c r="AI3722" t="s">
        <v>845</v>
      </c>
      <c r="AK3722" t="s">
        <v>81</v>
      </c>
      <c r="AL3722" t="s">
        <v>9640</v>
      </c>
      <c r="AN3722" s="59" t="s">
        <v>12941</v>
      </c>
      <c r="BA3722" t="s">
        <v>6893</v>
      </c>
      <c r="BB3722" t="s">
        <v>79</v>
      </c>
      <c r="BY3722" t="s">
        <v>6827</v>
      </c>
      <c r="BZ3722" t="s">
        <v>14505</v>
      </c>
    </row>
    <row r="3723" spans="31:78" x14ac:dyDescent="0.25">
      <c r="AE3723" t="s">
        <v>81</v>
      </c>
      <c r="AF3723" t="s">
        <v>154</v>
      </c>
      <c r="AG3723" t="s">
        <v>155</v>
      </c>
      <c r="AH3723" t="s">
        <v>81</v>
      </c>
      <c r="AI3723" t="s">
        <v>845</v>
      </c>
      <c r="AK3723" t="s">
        <v>81</v>
      </c>
      <c r="AL3723" t="s">
        <v>9640</v>
      </c>
      <c r="AN3723" s="59" t="s">
        <v>12941</v>
      </c>
      <c r="BA3723" t="s">
        <v>6894</v>
      </c>
      <c r="BB3723" t="s">
        <v>79</v>
      </c>
      <c r="BY3723" t="s">
        <v>797</v>
      </c>
      <c r="BZ3723" t="s">
        <v>14505</v>
      </c>
    </row>
    <row r="3724" spans="31:78" x14ac:dyDescent="0.25">
      <c r="AE3724" t="s">
        <v>2788</v>
      </c>
      <c r="AF3724" t="s">
        <v>86</v>
      </c>
      <c r="AG3724" t="s">
        <v>87</v>
      </c>
      <c r="AH3724" t="s">
        <v>3337</v>
      </c>
      <c r="AI3724" t="s">
        <v>845</v>
      </c>
      <c r="AK3724" t="s">
        <v>3338</v>
      </c>
      <c r="AL3724" t="s">
        <v>9640</v>
      </c>
      <c r="AN3724" s="59" t="s">
        <v>8557</v>
      </c>
      <c r="BA3724" t="s">
        <v>6895</v>
      </c>
      <c r="BB3724" t="s">
        <v>79</v>
      </c>
      <c r="BY3724" t="s">
        <v>6430</v>
      </c>
      <c r="BZ3724" t="s">
        <v>14506</v>
      </c>
    </row>
    <row r="3725" spans="31:78" x14ac:dyDescent="0.25">
      <c r="AE3725" t="s">
        <v>81</v>
      </c>
      <c r="AF3725" t="s">
        <v>92</v>
      </c>
      <c r="AG3725" t="s">
        <v>93</v>
      </c>
      <c r="AH3725" t="s">
        <v>3339</v>
      </c>
      <c r="AI3725" t="s">
        <v>845</v>
      </c>
      <c r="AK3725" t="s">
        <v>3340</v>
      </c>
      <c r="AL3725" t="s">
        <v>9640</v>
      </c>
      <c r="AN3725" s="59" t="s">
        <v>8557</v>
      </c>
      <c r="BA3725" t="s">
        <v>6896</v>
      </c>
      <c r="BB3725" t="s">
        <v>79</v>
      </c>
      <c r="BY3725" t="s">
        <v>6502</v>
      </c>
      <c r="BZ3725" t="s">
        <v>14506</v>
      </c>
    </row>
    <row r="3726" spans="31:78" x14ac:dyDescent="0.25">
      <c r="AE3726" t="s">
        <v>81</v>
      </c>
      <c r="AF3726" t="s">
        <v>96</v>
      </c>
      <c r="AG3726" t="s">
        <v>97</v>
      </c>
      <c r="AH3726" t="s">
        <v>3341</v>
      </c>
      <c r="AI3726" t="s">
        <v>845</v>
      </c>
      <c r="AK3726" t="s">
        <v>3342</v>
      </c>
      <c r="AL3726" t="s">
        <v>9640</v>
      </c>
      <c r="AN3726" s="59" t="s">
        <v>8557</v>
      </c>
      <c r="BA3726" t="s">
        <v>6897</v>
      </c>
      <c r="BB3726" t="s">
        <v>79</v>
      </c>
      <c r="BY3726" t="s">
        <v>4400</v>
      </c>
      <c r="BZ3726" t="s">
        <v>14505</v>
      </c>
    </row>
    <row r="3727" spans="31:78" x14ac:dyDescent="0.25">
      <c r="AE3727" t="s">
        <v>81</v>
      </c>
      <c r="AF3727" t="s">
        <v>100</v>
      </c>
      <c r="AG3727" t="s">
        <v>101</v>
      </c>
      <c r="AH3727" t="s">
        <v>3343</v>
      </c>
      <c r="AI3727" t="s">
        <v>845</v>
      </c>
      <c r="AK3727" t="s">
        <v>3344</v>
      </c>
      <c r="AL3727" t="s">
        <v>9640</v>
      </c>
      <c r="AN3727" s="59" t="s">
        <v>8557</v>
      </c>
      <c r="BA3727" t="s">
        <v>6898</v>
      </c>
      <c r="BB3727" t="s">
        <v>79</v>
      </c>
      <c r="BY3727" t="s">
        <v>4399</v>
      </c>
      <c r="BZ3727" t="s">
        <v>14505</v>
      </c>
    </row>
    <row r="3728" spans="31:78" x14ac:dyDescent="0.25">
      <c r="AE3728" t="s">
        <v>81</v>
      </c>
      <c r="AF3728" t="s">
        <v>104</v>
      </c>
      <c r="AG3728" t="s">
        <v>105</v>
      </c>
      <c r="AH3728" t="s">
        <v>3345</v>
      </c>
      <c r="AI3728" t="s">
        <v>845</v>
      </c>
      <c r="AK3728" t="s">
        <v>3346</v>
      </c>
      <c r="AL3728" t="s">
        <v>9640</v>
      </c>
      <c r="AN3728" s="59" t="s">
        <v>8557</v>
      </c>
      <c r="BA3728" t="s">
        <v>6899</v>
      </c>
      <c r="BB3728" t="s">
        <v>79</v>
      </c>
      <c r="BY3728" t="s">
        <v>4398</v>
      </c>
      <c r="BZ3728" t="s">
        <v>14505</v>
      </c>
    </row>
    <row r="3729" spans="31:78" x14ac:dyDescent="0.25">
      <c r="AE3729" t="s">
        <v>81</v>
      </c>
      <c r="AF3729" t="s">
        <v>108</v>
      </c>
      <c r="AG3729" t="s">
        <v>109</v>
      </c>
      <c r="AH3729" t="s">
        <v>3347</v>
      </c>
      <c r="AI3729" t="s">
        <v>845</v>
      </c>
      <c r="AK3729" t="s">
        <v>3348</v>
      </c>
      <c r="AL3729" t="s">
        <v>9640</v>
      </c>
      <c r="AN3729" s="59" t="s">
        <v>8557</v>
      </c>
      <c r="BA3729" t="s">
        <v>6900</v>
      </c>
      <c r="BB3729" t="s">
        <v>79</v>
      </c>
      <c r="BY3729" t="s">
        <v>556</v>
      </c>
      <c r="BZ3729" t="s">
        <v>14505</v>
      </c>
    </row>
    <row r="3730" spans="31:78" x14ac:dyDescent="0.25">
      <c r="AE3730" t="s">
        <v>81</v>
      </c>
      <c r="AF3730" t="s">
        <v>3349</v>
      </c>
      <c r="AG3730" t="s">
        <v>3350</v>
      </c>
      <c r="AH3730" t="s">
        <v>3351</v>
      </c>
      <c r="AI3730" t="s">
        <v>845</v>
      </c>
      <c r="AK3730" t="s">
        <v>3352</v>
      </c>
      <c r="AL3730" t="s">
        <v>9640</v>
      </c>
      <c r="AN3730" s="59" t="s">
        <v>8557</v>
      </c>
      <c r="BA3730" t="s">
        <v>6901</v>
      </c>
      <c r="BB3730" t="s">
        <v>79</v>
      </c>
      <c r="BY3730" t="s">
        <v>4397</v>
      </c>
      <c r="BZ3730" t="s">
        <v>14505</v>
      </c>
    </row>
    <row r="3731" spans="31:78" x14ac:dyDescent="0.25">
      <c r="AE3731" t="s">
        <v>81</v>
      </c>
      <c r="AF3731" t="s">
        <v>3353</v>
      </c>
      <c r="AG3731" t="s">
        <v>3354</v>
      </c>
      <c r="AH3731" t="s">
        <v>3355</v>
      </c>
      <c r="AI3731" t="s">
        <v>845</v>
      </c>
      <c r="AK3731" t="s">
        <v>3356</v>
      </c>
      <c r="AL3731" t="s">
        <v>9640</v>
      </c>
      <c r="AN3731" s="59" t="s">
        <v>8557</v>
      </c>
      <c r="BA3731" t="s">
        <v>6902</v>
      </c>
      <c r="BB3731" t="s">
        <v>79</v>
      </c>
      <c r="BY3731" t="s">
        <v>4396</v>
      </c>
      <c r="BZ3731" t="s">
        <v>14505</v>
      </c>
    </row>
    <row r="3732" spans="31:78" x14ac:dyDescent="0.25">
      <c r="AE3732" t="s">
        <v>81</v>
      </c>
      <c r="AF3732" t="s">
        <v>3357</v>
      </c>
      <c r="AG3732" t="s">
        <v>3358</v>
      </c>
      <c r="AH3732" t="s">
        <v>3359</v>
      </c>
      <c r="AI3732" t="s">
        <v>845</v>
      </c>
      <c r="AK3732" t="s">
        <v>3360</v>
      </c>
      <c r="AL3732" t="s">
        <v>9640</v>
      </c>
      <c r="AN3732" t="s">
        <v>8557</v>
      </c>
      <c r="BA3732" t="s">
        <v>6903</v>
      </c>
      <c r="BB3732" t="s">
        <v>79</v>
      </c>
      <c r="BY3732" t="s">
        <v>4395</v>
      </c>
      <c r="BZ3732" t="s">
        <v>14505</v>
      </c>
    </row>
    <row r="3733" spans="31:78" x14ac:dyDescent="0.25">
      <c r="AE3733" s="69" t="s">
        <v>81</v>
      </c>
      <c r="AF3733" t="s">
        <v>3361</v>
      </c>
      <c r="AG3733" t="s">
        <v>3362</v>
      </c>
      <c r="AH3733" s="59" t="s">
        <v>3363</v>
      </c>
      <c r="AI3733" t="s">
        <v>845</v>
      </c>
      <c r="AK3733" t="s">
        <v>3364</v>
      </c>
      <c r="AL3733" t="s">
        <v>9640</v>
      </c>
      <c r="AN3733" s="59" t="s">
        <v>8557</v>
      </c>
      <c r="BA3733" t="s">
        <v>6904</v>
      </c>
      <c r="BB3733" t="s">
        <v>6905</v>
      </c>
      <c r="BY3733" t="s">
        <v>1208</v>
      </c>
      <c r="BZ3733" t="s">
        <v>14505</v>
      </c>
    </row>
    <row r="3734" spans="31:78" x14ac:dyDescent="0.25">
      <c r="AE3734" t="s">
        <v>81</v>
      </c>
      <c r="AF3734" t="s">
        <v>3365</v>
      </c>
      <c r="AG3734" t="s">
        <v>3366</v>
      </c>
      <c r="AH3734" t="s">
        <v>3367</v>
      </c>
      <c r="AI3734" t="s">
        <v>845</v>
      </c>
      <c r="AK3734" t="s">
        <v>3368</v>
      </c>
      <c r="AL3734" t="s">
        <v>9640</v>
      </c>
      <c r="AN3734" s="59" t="s">
        <v>8557</v>
      </c>
      <c r="BA3734" t="s">
        <v>3242</v>
      </c>
      <c r="BB3734" t="s">
        <v>6905</v>
      </c>
      <c r="BY3734" t="s">
        <v>4394</v>
      </c>
      <c r="BZ3734" t="s">
        <v>14505</v>
      </c>
    </row>
    <row r="3735" spans="31:78" x14ac:dyDescent="0.25">
      <c r="AE3735" t="s">
        <v>81</v>
      </c>
      <c r="AF3735" t="s">
        <v>8558</v>
      </c>
      <c r="AG3735" t="s">
        <v>4895</v>
      </c>
      <c r="AH3735" t="s">
        <v>8559</v>
      </c>
      <c r="AI3735" t="s">
        <v>845</v>
      </c>
      <c r="AK3735" t="s">
        <v>8560</v>
      </c>
      <c r="AL3735" t="s">
        <v>9640</v>
      </c>
      <c r="AN3735" s="59" t="s">
        <v>8557</v>
      </c>
      <c r="BA3735" t="s">
        <v>6906</v>
      </c>
      <c r="BB3735" t="s">
        <v>6905</v>
      </c>
      <c r="BY3735" t="s">
        <v>4381</v>
      </c>
      <c r="BZ3735" t="s">
        <v>14505</v>
      </c>
    </row>
    <row r="3736" spans="31:78" x14ac:dyDescent="0.25">
      <c r="AE3736" t="s">
        <v>81</v>
      </c>
      <c r="AF3736" t="s">
        <v>8561</v>
      </c>
      <c r="AG3736" t="s">
        <v>4893</v>
      </c>
      <c r="AH3736" t="s">
        <v>8562</v>
      </c>
      <c r="AI3736" t="s">
        <v>845</v>
      </c>
      <c r="AK3736" t="s">
        <v>8563</v>
      </c>
      <c r="AL3736" t="s">
        <v>9640</v>
      </c>
      <c r="AN3736" s="59" t="s">
        <v>8557</v>
      </c>
      <c r="BA3736" t="s">
        <v>6907</v>
      </c>
      <c r="BB3736" t="s">
        <v>6905</v>
      </c>
      <c r="BY3736" t="s">
        <v>4380</v>
      </c>
      <c r="BZ3736" t="s">
        <v>14505</v>
      </c>
    </row>
    <row r="3737" spans="31:78" x14ac:dyDescent="0.25">
      <c r="AE3737" t="s">
        <v>81</v>
      </c>
      <c r="AF3737" t="s">
        <v>8564</v>
      </c>
      <c r="AG3737" t="s">
        <v>4896</v>
      </c>
      <c r="AH3737" t="s">
        <v>8565</v>
      </c>
      <c r="AI3737" t="s">
        <v>845</v>
      </c>
      <c r="AK3737" t="s">
        <v>8566</v>
      </c>
      <c r="AL3737" t="s">
        <v>9640</v>
      </c>
      <c r="AN3737" s="59" t="s">
        <v>8557</v>
      </c>
      <c r="BA3737" t="s">
        <v>3997</v>
      </c>
      <c r="BB3737" t="s">
        <v>6905</v>
      </c>
      <c r="BY3737" t="s">
        <v>4393</v>
      </c>
      <c r="BZ3737" t="s">
        <v>14506</v>
      </c>
    </row>
    <row r="3738" spans="31:78" x14ac:dyDescent="0.25">
      <c r="AE3738" t="s">
        <v>81</v>
      </c>
      <c r="AF3738" t="s">
        <v>8567</v>
      </c>
      <c r="AG3738" t="s">
        <v>4884</v>
      </c>
      <c r="AH3738" t="s">
        <v>8568</v>
      </c>
      <c r="AI3738" t="s">
        <v>845</v>
      </c>
      <c r="AK3738" t="s">
        <v>8569</v>
      </c>
      <c r="AL3738" t="s">
        <v>9640</v>
      </c>
      <c r="AN3738" s="59" t="s">
        <v>8557</v>
      </c>
      <c r="BA3738" t="s">
        <v>6908</v>
      </c>
      <c r="BB3738" t="s">
        <v>6905</v>
      </c>
      <c r="BY3738" t="s">
        <v>4392</v>
      </c>
      <c r="BZ3738" t="s">
        <v>14505</v>
      </c>
    </row>
    <row r="3739" spans="31:78" x14ac:dyDescent="0.25">
      <c r="AE3739" t="s">
        <v>81</v>
      </c>
      <c r="AF3739" t="s">
        <v>8570</v>
      </c>
      <c r="AG3739" t="s">
        <v>4869</v>
      </c>
      <c r="AH3739" t="s">
        <v>8571</v>
      </c>
      <c r="AI3739" t="s">
        <v>845</v>
      </c>
      <c r="AK3739" t="s">
        <v>8572</v>
      </c>
      <c r="AL3739" t="s">
        <v>9640</v>
      </c>
      <c r="AN3739" s="59" t="s">
        <v>8557</v>
      </c>
      <c r="BA3739" t="s">
        <v>6909</v>
      </c>
      <c r="BB3739" t="s">
        <v>6905</v>
      </c>
      <c r="BY3739" t="s">
        <v>4419</v>
      </c>
      <c r="BZ3739" t="s">
        <v>14505</v>
      </c>
    </row>
    <row r="3740" spans="31:78" x14ac:dyDescent="0.25">
      <c r="AE3740" t="s">
        <v>81</v>
      </c>
      <c r="AF3740" t="s">
        <v>12942</v>
      </c>
      <c r="AG3740" t="s">
        <v>4547</v>
      </c>
      <c r="AH3740" t="s">
        <v>12943</v>
      </c>
      <c r="AI3740" t="s">
        <v>845</v>
      </c>
      <c r="AK3740" t="s">
        <v>12944</v>
      </c>
      <c r="AL3740" t="s">
        <v>9640</v>
      </c>
      <c r="AN3740" s="59" t="s">
        <v>8557</v>
      </c>
      <c r="BA3740" t="s">
        <v>6910</v>
      </c>
      <c r="BB3740" t="s">
        <v>6905</v>
      </c>
      <c r="BY3740" t="s">
        <v>6493</v>
      </c>
      <c r="BZ3740" t="s">
        <v>14505</v>
      </c>
    </row>
    <row r="3741" spans="31:78" x14ac:dyDescent="0.25">
      <c r="AE3741" t="s">
        <v>81</v>
      </c>
      <c r="AF3741" t="s">
        <v>12945</v>
      </c>
      <c r="AG3741" t="s">
        <v>4620</v>
      </c>
      <c r="AH3741" t="s">
        <v>12946</v>
      </c>
      <c r="AI3741" t="s">
        <v>845</v>
      </c>
      <c r="AK3741" t="s">
        <v>12947</v>
      </c>
      <c r="AL3741" t="s">
        <v>9640</v>
      </c>
      <c r="AN3741" s="59" t="s">
        <v>8557</v>
      </c>
      <c r="BA3741" t="s">
        <v>6911</v>
      </c>
      <c r="BB3741" t="s">
        <v>6905</v>
      </c>
      <c r="BY3741" t="s">
        <v>1594</v>
      </c>
      <c r="BZ3741" t="s">
        <v>14505</v>
      </c>
    </row>
    <row r="3742" spans="31:78" x14ac:dyDescent="0.25">
      <c r="AE3742" t="s">
        <v>81</v>
      </c>
      <c r="AF3742" t="s">
        <v>10015</v>
      </c>
      <c r="AG3742" t="s">
        <v>4510</v>
      </c>
      <c r="AH3742" t="s">
        <v>12948</v>
      </c>
      <c r="AI3742" t="s">
        <v>845</v>
      </c>
      <c r="AK3742" t="s">
        <v>12949</v>
      </c>
      <c r="AL3742" t="s">
        <v>9640</v>
      </c>
      <c r="AN3742" s="59" t="s">
        <v>8557</v>
      </c>
      <c r="BA3742" t="s">
        <v>6912</v>
      </c>
      <c r="BB3742" t="s">
        <v>6905</v>
      </c>
      <c r="BY3742" t="s">
        <v>4418</v>
      </c>
      <c r="BZ3742" t="s">
        <v>14505</v>
      </c>
    </row>
    <row r="3743" spans="31:78" x14ac:dyDescent="0.25">
      <c r="AE3743" t="s">
        <v>81</v>
      </c>
      <c r="AF3743" t="s">
        <v>12950</v>
      </c>
      <c r="AG3743" t="s">
        <v>4540</v>
      </c>
      <c r="AH3743" t="s">
        <v>12951</v>
      </c>
      <c r="AI3743" t="s">
        <v>845</v>
      </c>
      <c r="AK3743" t="s">
        <v>12952</v>
      </c>
      <c r="AL3743" t="s">
        <v>9640</v>
      </c>
      <c r="AN3743" s="59" t="s">
        <v>8557</v>
      </c>
      <c r="BA3743" t="s">
        <v>6913</v>
      </c>
      <c r="BB3743" t="s">
        <v>6905</v>
      </c>
      <c r="BY3743" t="s">
        <v>6492</v>
      </c>
      <c r="BZ3743" t="s">
        <v>14506</v>
      </c>
    </row>
    <row r="3744" spans="31:78" x14ac:dyDescent="0.25">
      <c r="AE3744" t="s">
        <v>81</v>
      </c>
      <c r="AF3744" t="s">
        <v>81</v>
      </c>
      <c r="AG3744" t="s">
        <v>81</v>
      </c>
      <c r="AH3744" t="s">
        <v>81</v>
      </c>
      <c r="AI3744" t="s">
        <v>845</v>
      </c>
      <c r="AK3744" t="s">
        <v>81</v>
      </c>
      <c r="AL3744" t="s">
        <v>9640</v>
      </c>
      <c r="AN3744" s="59" t="s">
        <v>8557</v>
      </c>
      <c r="BA3744" t="s">
        <v>6914</v>
      </c>
      <c r="BB3744" t="s">
        <v>6905</v>
      </c>
      <c r="BY3744" t="s">
        <v>6491</v>
      </c>
      <c r="BZ3744" t="s">
        <v>14505</v>
      </c>
    </row>
    <row r="3745" spans="31:78" x14ac:dyDescent="0.25">
      <c r="AE3745" t="s">
        <v>81</v>
      </c>
      <c r="AF3745" t="s">
        <v>81</v>
      </c>
      <c r="AG3745" t="s">
        <v>81</v>
      </c>
      <c r="AH3745" t="s">
        <v>81</v>
      </c>
      <c r="AI3745" t="s">
        <v>845</v>
      </c>
      <c r="AK3745" t="s">
        <v>81</v>
      </c>
      <c r="AL3745" t="s">
        <v>9640</v>
      </c>
      <c r="AN3745" s="59" t="s">
        <v>8557</v>
      </c>
      <c r="BA3745" t="s">
        <v>6915</v>
      </c>
      <c r="BB3745" t="s">
        <v>6905</v>
      </c>
      <c r="BY3745" t="s">
        <v>6490</v>
      </c>
      <c r="BZ3745" t="s">
        <v>14505</v>
      </c>
    </row>
    <row r="3746" spans="31:78" x14ac:dyDescent="0.25">
      <c r="AE3746" t="s">
        <v>81</v>
      </c>
      <c r="AF3746" t="s">
        <v>154</v>
      </c>
      <c r="AG3746" t="s">
        <v>155</v>
      </c>
      <c r="AH3746" t="s">
        <v>81</v>
      </c>
      <c r="AI3746" t="s">
        <v>845</v>
      </c>
      <c r="AK3746" t="s">
        <v>81</v>
      </c>
      <c r="AL3746" t="s">
        <v>9640</v>
      </c>
      <c r="AN3746" s="59" t="s">
        <v>8557</v>
      </c>
      <c r="BA3746" t="s">
        <v>6916</v>
      </c>
      <c r="BB3746" t="s">
        <v>6905</v>
      </c>
      <c r="BY3746" t="s">
        <v>657</v>
      </c>
      <c r="BZ3746" t="s">
        <v>14505</v>
      </c>
    </row>
    <row r="3747" spans="31:78" x14ac:dyDescent="0.25">
      <c r="AE3747" t="s">
        <v>2821</v>
      </c>
      <c r="AF3747" t="s">
        <v>86</v>
      </c>
      <c r="AG3747" t="s">
        <v>87</v>
      </c>
      <c r="AH3747" t="s">
        <v>3369</v>
      </c>
      <c r="AI3747" t="s">
        <v>845</v>
      </c>
      <c r="AK3747" t="s">
        <v>3370</v>
      </c>
      <c r="AL3747" t="s">
        <v>9640</v>
      </c>
      <c r="AN3747" s="59" t="s">
        <v>8573</v>
      </c>
      <c r="BA3747" t="s">
        <v>6917</v>
      </c>
      <c r="BB3747" t="s">
        <v>6905</v>
      </c>
      <c r="BY3747" t="s">
        <v>1585</v>
      </c>
      <c r="BZ3747" t="s">
        <v>14505</v>
      </c>
    </row>
    <row r="3748" spans="31:78" x14ac:dyDescent="0.25">
      <c r="AE3748" t="s">
        <v>81</v>
      </c>
      <c r="AF3748" t="s">
        <v>92</v>
      </c>
      <c r="AG3748" t="s">
        <v>93</v>
      </c>
      <c r="AH3748" t="s">
        <v>3371</v>
      </c>
      <c r="AI3748" t="s">
        <v>845</v>
      </c>
      <c r="AK3748" t="s">
        <v>3372</v>
      </c>
      <c r="AL3748" t="s">
        <v>9640</v>
      </c>
      <c r="AN3748" s="59" t="s">
        <v>8573</v>
      </c>
      <c r="BA3748" t="s">
        <v>6918</v>
      </c>
      <c r="BB3748" t="s">
        <v>6905</v>
      </c>
      <c r="BY3748" t="s">
        <v>6826</v>
      </c>
      <c r="BZ3748" t="s">
        <v>14505</v>
      </c>
    </row>
    <row r="3749" spans="31:78" x14ac:dyDescent="0.25">
      <c r="AE3749" t="s">
        <v>81</v>
      </c>
      <c r="AF3749" t="s">
        <v>96</v>
      </c>
      <c r="AG3749" t="s">
        <v>97</v>
      </c>
      <c r="AH3749" t="s">
        <v>3373</v>
      </c>
      <c r="AI3749" t="s">
        <v>845</v>
      </c>
      <c r="AK3749" t="s">
        <v>3374</v>
      </c>
      <c r="AL3749" t="s">
        <v>9640</v>
      </c>
      <c r="AN3749" s="59" t="s">
        <v>8573</v>
      </c>
      <c r="BA3749" t="s">
        <v>3514</v>
      </c>
      <c r="BB3749" t="s">
        <v>6905</v>
      </c>
      <c r="BY3749" t="s">
        <v>6501</v>
      </c>
      <c r="BZ3749" t="s">
        <v>14506</v>
      </c>
    </row>
    <row r="3750" spans="31:78" x14ac:dyDescent="0.25">
      <c r="AE3750" t="s">
        <v>81</v>
      </c>
      <c r="AF3750" t="s">
        <v>100</v>
      </c>
      <c r="AG3750" t="s">
        <v>101</v>
      </c>
      <c r="AH3750" t="s">
        <v>3375</v>
      </c>
      <c r="AI3750" t="s">
        <v>845</v>
      </c>
      <c r="AK3750" t="s">
        <v>3376</v>
      </c>
      <c r="AL3750" t="s">
        <v>9640</v>
      </c>
      <c r="AN3750" s="59" t="s">
        <v>8573</v>
      </c>
      <c r="BA3750" t="s">
        <v>6919</v>
      </c>
      <c r="BB3750" t="s">
        <v>6905</v>
      </c>
      <c r="BY3750" t="s">
        <v>4446</v>
      </c>
      <c r="BZ3750" t="s">
        <v>14505</v>
      </c>
    </row>
    <row r="3751" spans="31:78" x14ac:dyDescent="0.25">
      <c r="AE3751" t="s">
        <v>81</v>
      </c>
      <c r="AF3751" t="s">
        <v>104</v>
      </c>
      <c r="AG3751" t="s">
        <v>105</v>
      </c>
      <c r="AH3751" t="s">
        <v>3377</v>
      </c>
      <c r="AI3751" t="s">
        <v>845</v>
      </c>
      <c r="AK3751" t="s">
        <v>3378</v>
      </c>
      <c r="AL3751" t="s">
        <v>9640</v>
      </c>
      <c r="AN3751" s="59" t="s">
        <v>8573</v>
      </c>
      <c r="BA3751" t="s">
        <v>6920</v>
      </c>
      <c r="BB3751" t="s">
        <v>6905</v>
      </c>
      <c r="BY3751" t="s">
        <v>4465</v>
      </c>
      <c r="BZ3751" t="s">
        <v>14505</v>
      </c>
    </row>
    <row r="3752" spans="31:78" x14ac:dyDescent="0.25">
      <c r="AE3752" t="s">
        <v>81</v>
      </c>
      <c r="AF3752" t="s">
        <v>108</v>
      </c>
      <c r="AG3752" t="s">
        <v>109</v>
      </c>
      <c r="AH3752" t="s">
        <v>3379</v>
      </c>
      <c r="AI3752" t="s">
        <v>845</v>
      </c>
      <c r="AK3752" t="s">
        <v>3380</v>
      </c>
      <c r="AL3752" t="s">
        <v>9640</v>
      </c>
      <c r="AN3752" s="59" t="s">
        <v>8573</v>
      </c>
      <c r="BA3752" t="s">
        <v>6921</v>
      </c>
      <c r="BB3752" t="s">
        <v>6905</v>
      </c>
      <c r="BY3752" t="s">
        <v>4464</v>
      </c>
      <c r="BZ3752" t="s">
        <v>14505</v>
      </c>
    </row>
    <row r="3753" spans="31:78" x14ac:dyDescent="0.25">
      <c r="AE3753" t="s">
        <v>81</v>
      </c>
      <c r="AF3753" t="s">
        <v>3381</v>
      </c>
      <c r="AG3753" t="s">
        <v>3382</v>
      </c>
      <c r="AH3753" t="s">
        <v>3383</v>
      </c>
      <c r="AI3753" t="s">
        <v>845</v>
      </c>
      <c r="AK3753" t="s">
        <v>3384</v>
      </c>
      <c r="AL3753" t="s">
        <v>9640</v>
      </c>
      <c r="AN3753" s="59" t="s">
        <v>8573</v>
      </c>
      <c r="BA3753" t="s">
        <v>6922</v>
      </c>
      <c r="BB3753" t="s">
        <v>6905</v>
      </c>
      <c r="BY3753" t="s">
        <v>4463</v>
      </c>
      <c r="BZ3753" t="s">
        <v>14505</v>
      </c>
    </row>
    <row r="3754" spans="31:78" x14ac:dyDescent="0.25">
      <c r="AE3754" t="s">
        <v>81</v>
      </c>
      <c r="AF3754" t="s">
        <v>3385</v>
      </c>
      <c r="AG3754" t="s">
        <v>3386</v>
      </c>
      <c r="AH3754" t="s">
        <v>3387</v>
      </c>
      <c r="AI3754" t="s">
        <v>845</v>
      </c>
      <c r="AK3754" t="s">
        <v>3388</v>
      </c>
      <c r="AL3754" t="s">
        <v>9640</v>
      </c>
      <c r="AN3754" s="59" t="s">
        <v>8573</v>
      </c>
      <c r="BA3754" t="s">
        <v>6923</v>
      </c>
      <c r="BB3754" t="s">
        <v>6905</v>
      </c>
      <c r="BY3754" t="s">
        <v>4462</v>
      </c>
      <c r="BZ3754" t="s">
        <v>14505</v>
      </c>
    </row>
    <row r="3755" spans="31:78" x14ac:dyDescent="0.25">
      <c r="AE3755" t="s">
        <v>81</v>
      </c>
      <c r="AF3755" t="s">
        <v>3389</v>
      </c>
      <c r="AG3755" t="s">
        <v>3390</v>
      </c>
      <c r="AH3755" t="s">
        <v>3391</v>
      </c>
      <c r="AI3755" t="s">
        <v>845</v>
      </c>
      <c r="AK3755" t="s">
        <v>3392</v>
      </c>
      <c r="AL3755" t="s">
        <v>9640</v>
      </c>
      <c r="AN3755" s="59" t="s">
        <v>8573</v>
      </c>
      <c r="BA3755" t="s">
        <v>6924</v>
      </c>
      <c r="BB3755" t="s">
        <v>6905</v>
      </c>
      <c r="BY3755" t="s">
        <v>4366</v>
      </c>
      <c r="BZ3755" t="s">
        <v>14505</v>
      </c>
    </row>
    <row r="3756" spans="31:78" x14ac:dyDescent="0.25">
      <c r="AE3756" t="s">
        <v>81</v>
      </c>
      <c r="AF3756" t="s">
        <v>3393</v>
      </c>
      <c r="AG3756" t="s">
        <v>3394</v>
      </c>
      <c r="AH3756" t="s">
        <v>3395</v>
      </c>
      <c r="AI3756" t="s">
        <v>845</v>
      </c>
      <c r="AK3756" t="s">
        <v>3396</v>
      </c>
      <c r="AL3756" t="s">
        <v>9640</v>
      </c>
      <c r="AN3756" s="59" t="s">
        <v>8573</v>
      </c>
      <c r="BA3756" t="s">
        <v>6925</v>
      </c>
      <c r="BB3756" t="s">
        <v>6905</v>
      </c>
      <c r="BY3756" t="s">
        <v>4445</v>
      </c>
      <c r="BZ3756" t="s">
        <v>14505</v>
      </c>
    </row>
    <row r="3757" spans="31:78" x14ac:dyDescent="0.25">
      <c r="AE3757" t="s">
        <v>81</v>
      </c>
      <c r="AF3757" t="s">
        <v>3397</v>
      </c>
      <c r="AG3757" t="s">
        <v>3398</v>
      </c>
      <c r="AH3757" t="s">
        <v>3399</v>
      </c>
      <c r="AI3757" t="s">
        <v>845</v>
      </c>
      <c r="AK3757" t="s">
        <v>3400</v>
      </c>
      <c r="AL3757" t="s">
        <v>9640</v>
      </c>
      <c r="AN3757" s="59" t="s">
        <v>8573</v>
      </c>
      <c r="BA3757" t="s">
        <v>6926</v>
      </c>
      <c r="BB3757" t="s">
        <v>6905</v>
      </c>
      <c r="BY3757" t="s">
        <v>4444</v>
      </c>
      <c r="BZ3757" t="s">
        <v>14505</v>
      </c>
    </row>
    <row r="3758" spans="31:78" x14ac:dyDescent="0.25">
      <c r="AE3758" t="s">
        <v>81</v>
      </c>
      <c r="AF3758" t="s">
        <v>3401</v>
      </c>
      <c r="AG3758" t="s">
        <v>3402</v>
      </c>
      <c r="AH3758" t="s">
        <v>3403</v>
      </c>
      <c r="AI3758" t="s">
        <v>845</v>
      </c>
      <c r="AK3758" t="s">
        <v>3404</v>
      </c>
      <c r="AL3758" t="s">
        <v>9640</v>
      </c>
      <c r="AN3758" s="59" t="s">
        <v>8573</v>
      </c>
      <c r="BA3758" t="s">
        <v>3993</v>
      </c>
      <c r="BB3758" t="s">
        <v>6905</v>
      </c>
      <c r="BY3758" t="s">
        <v>4443</v>
      </c>
      <c r="BZ3758" t="s">
        <v>14505</v>
      </c>
    </row>
    <row r="3759" spans="31:78" x14ac:dyDescent="0.25">
      <c r="AE3759" t="s">
        <v>81</v>
      </c>
      <c r="AF3759" t="s">
        <v>8574</v>
      </c>
      <c r="AG3759" t="s">
        <v>8575</v>
      </c>
      <c r="AH3759" t="s">
        <v>8576</v>
      </c>
      <c r="AI3759" t="s">
        <v>845</v>
      </c>
      <c r="AK3759" t="s">
        <v>8577</v>
      </c>
      <c r="AL3759" t="s">
        <v>9640</v>
      </c>
      <c r="AN3759" s="59" t="s">
        <v>8573</v>
      </c>
      <c r="BA3759" t="s">
        <v>3989</v>
      </c>
      <c r="BB3759" t="s">
        <v>6905</v>
      </c>
      <c r="BY3759" t="s">
        <v>4483</v>
      </c>
      <c r="BZ3759" t="s">
        <v>14505</v>
      </c>
    </row>
    <row r="3760" spans="31:78" x14ac:dyDescent="0.25">
      <c r="AE3760" t="s">
        <v>81</v>
      </c>
      <c r="AF3760" t="s">
        <v>9947</v>
      </c>
      <c r="AG3760" t="s">
        <v>4801</v>
      </c>
      <c r="AH3760" t="s">
        <v>12953</v>
      </c>
      <c r="AI3760" t="s">
        <v>845</v>
      </c>
      <c r="AK3760" t="s">
        <v>12954</v>
      </c>
      <c r="AL3760" t="s">
        <v>9640</v>
      </c>
      <c r="AN3760" s="59" t="s">
        <v>8573</v>
      </c>
      <c r="BA3760" t="s">
        <v>3981</v>
      </c>
      <c r="BB3760" t="s">
        <v>6905</v>
      </c>
      <c r="BY3760" t="s">
        <v>4722</v>
      </c>
      <c r="BZ3760" t="s">
        <v>14505</v>
      </c>
    </row>
    <row r="3761" spans="31:78" x14ac:dyDescent="0.25">
      <c r="AE3761" t="s">
        <v>81</v>
      </c>
      <c r="AF3761" t="s">
        <v>12955</v>
      </c>
      <c r="AG3761" t="s">
        <v>6940</v>
      </c>
      <c r="AH3761" t="s">
        <v>12956</v>
      </c>
      <c r="AI3761" t="s">
        <v>845</v>
      </c>
      <c r="AK3761" t="s">
        <v>12957</v>
      </c>
      <c r="AL3761" t="s">
        <v>9640</v>
      </c>
      <c r="AN3761" s="59" t="s">
        <v>8573</v>
      </c>
      <c r="BA3761" t="s">
        <v>4001</v>
      </c>
      <c r="BB3761" t="s">
        <v>6905</v>
      </c>
      <c r="BY3761" t="s">
        <v>4733</v>
      </c>
      <c r="BZ3761" t="s">
        <v>14505</v>
      </c>
    </row>
    <row r="3762" spans="31:78" x14ac:dyDescent="0.25">
      <c r="AE3762" t="s">
        <v>81</v>
      </c>
      <c r="AF3762" t="s">
        <v>12958</v>
      </c>
      <c r="AG3762" t="s">
        <v>6939</v>
      </c>
      <c r="AH3762" t="s">
        <v>12959</v>
      </c>
      <c r="AI3762" t="s">
        <v>845</v>
      </c>
      <c r="AK3762" t="s">
        <v>12960</v>
      </c>
      <c r="AL3762" t="s">
        <v>9640</v>
      </c>
      <c r="AN3762" s="59" t="s">
        <v>8573</v>
      </c>
      <c r="BA3762" t="s">
        <v>6927</v>
      </c>
      <c r="BB3762" t="s">
        <v>6905</v>
      </c>
      <c r="BY3762" t="s">
        <v>4732</v>
      </c>
      <c r="BZ3762" t="s">
        <v>14505</v>
      </c>
    </row>
    <row r="3763" spans="31:78" x14ac:dyDescent="0.25">
      <c r="AE3763" t="s">
        <v>81</v>
      </c>
      <c r="AF3763" t="s">
        <v>11689</v>
      </c>
      <c r="AG3763" t="s">
        <v>6941</v>
      </c>
      <c r="AH3763" t="s">
        <v>12961</v>
      </c>
      <c r="AI3763" t="s">
        <v>845</v>
      </c>
      <c r="AK3763" t="s">
        <v>12962</v>
      </c>
      <c r="AL3763" t="s">
        <v>9640</v>
      </c>
      <c r="AN3763" s="59" t="s">
        <v>8573</v>
      </c>
      <c r="BA3763" t="s">
        <v>3494</v>
      </c>
      <c r="BB3763" t="s">
        <v>6905</v>
      </c>
      <c r="BY3763" t="s">
        <v>4731</v>
      </c>
      <c r="BZ3763" t="s">
        <v>14505</v>
      </c>
    </row>
    <row r="3764" spans="31:78" x14ac:dyDescent="0.25">
      <c r="AE3764" t="s">
        <v>81</v>
      </c>
      <c r="AF3764" t="s">
        <v>81</v>
      </c>
      <c r="AG3764" t="s">
        <v>81</v>
      </c>
      <c r="AH3764" t="s">
        <v>81</v>
      </c>
      <c r="AI3764" t="s">
        <v>845</v>
      </c>
      <c r="AK3764" t="s">
        <v>81</v>
      </c>
      <c r="AL3764" t="s">
        <v>9640</v>
      </c>
      <c r="AN3764" s="59" t="s">
        <v>8573</v>
      </c>
      <c r="BA3764" t="s">
        <v>2987</v>
      </c>
      <c r="BB3764" t="s">
        <v>6905</v>
      </c>
      <c r="BY3764" t="s">
        <v>4379</v>
      </c>
      <c r="BZ3764" t="s">
        <v>14505</v>
      </c>
    </row>
    <row r="3765" spans="31:78" x14ac:dyDescent="0.25">
      <c r="AE3765" t="s">
        <v>81</v>
      </c>
      <c r="AF3765" t="s">
        <v>81</v>
      </c>
      <c r="AG3765" t="s">
        <v>81</v>
      </c>
      <c r="AH3765" t="s">
        <v>81</v>
      </c>
      <c r="AI3765" t="s">
        <v>845</v>
      </c>
      <c r="AK3765" t="s">
        <v>81</v>
      </c>
      <c r="AL3765" t="s">
        <v>9640</v>
      </c>
      <c r="AN3765" s="59" t="s">
        <v>8573</v>
      </c>
      <c r="BA3765" t="s">
        <v>6928</v>
      </c>
      <c r="BB3765" t="s">
        <v>6905</v>
      </c>
      <c r="BY3765" t="s">
        <v>4378</v>
      </c>
      <c r="BZ3765" t="s">
        <v>14505</v>
      </c>
    </row>
    <row r="3766" spans="31:78" x14ac:dyDescent="0.25">
      <c r="AE3766" t="s">
        <v>81</v>
      </c>
      <c r="AF3766" t="s">
        <v>154</v>
      </c>
      <c r="AG3766" t="s">
        <v>155</v>
      </c>
      <c r="AH3766" t="s">
        <v>81</v>
      </c>
      <c r="AI3766" t="s">
        <v>845</v>
      </c>
      <c r="AK3766" t="s">
        <v>81</v>
      </c>
      <c r="AL3766" t="s">
        <v>9640</v>
      </c>
      <c r="AN3766" s="59" t="s">
        <v>8573</v>
      </c>
      <c r="BA3766" t="s">
        <v>2839</v>
      </c>
      <c r="BB3766" t="s">
        <v>6905</v>
      </c>
      <c r="BY3766" t="s">
        <v>4730</v>
      </c>
      <c r="BZ3766" t="s">
        <v>14505</v>
      </c>
    </row>
    <row r="3767" spans="31:78" x14ac:dyDescent="0.25">
      <c r="AE3767" t="s">
        <v>2854</v>
      </c>
      <c r="AF3767" t="s">
        <v>86</v>
      </c>
      <c r="AG3767" t="s">
        <v>87</v>
      </c>
      <c r="AH3767" t="s">
        <v>3405</v>
      </c>
      <c r="AI3767" t="s">
        <v>845</v>
      </c>
      <c r="AK3767" t="s">
        <v>3406</v>
      </c>
      <c r="AL3767" t="s">
        <v>9640</v>
      </c>
      <c r="AN3767" s="59" t="s">
        <v>8578</v>
      </c>
      <c r="BA3767" t="s">
        <v>6929</v>
      </c>
      <c r="BB3767" t="s">
        <v>6905</v>
      </c>
      <c r="BY3767" t="s">
        <v>902</v>
      </c>
      <c r="BZ3767" t="s">
        <v>14506</v>
      </c>
    </row>
    <row r="3768" spans="31:78" x14ac:dyDescent="0.25">
      <c r="AE3768" t="s">
        <v>81</v>
      </c>
      <c r="AF3768" t="s">
        <v>92</v>
      </c>
      <c r="AG3768" t="s">
        <v>93</v>
      </c>
      <c r="AH3768" t="s">
        <v>3407</v>
      </c>
      <c r="AI3768" t="s">
        <v>845</v>
      </c>
      <c r="AK3768" t="s">
        <v>3408</v>
      </c>
      <c r="AL3768" t="s">
        <v>9640</v>
      </c>
      <c r="AN3768" t="s">
        <v>8578</v>
      </c>
      <c r="BA3768" t="s">
        <v>6930</v>
      </c>
      <c r="BB3768" t="s">
        <v>6905</v>
      </c>
      <c r="BY3768" t="s">
        <v>905</v>
      </c>
      <c r="BZ3768" t="s">
        <v>14506</v>
      </c>
    </row>
    <row r="3769" spans="31:78" x14ac:dyDescent="0.25">
      <c r="AE3769" s="69" t="s">
        <v>81</v>
      </c>
      <c r="AF3769" t="s">
        <v>96</v>
      </c>
      <c r="AG3769" t="s">
        <v>97</v>
      </c>
      <c r="AH3769" s="59" t="s">
        <v>3409</v>
      </c>
      <c r="AI3769" t="s">
        <v>845</v>
      </c>
      <c r="AK3769" s="59" t="s">
        <v>3410</v>
      </c>
      <c r="AL3769" t="s">
        <v>9640</v>
      </c>
      <c r="AN3769" s="59" t="s">
        <v>8578</v>
      </c>
      <c r="BA3769" t="s">
        <v>6931</v>
      </c>
      <c r="BB3769" t="s">
        <v>6905</v>
      </c>
      <c r="BY3769" t="s">
        <v>912</v>
      </c>
      <c r="BZ3769" t="s">
        <v>14506</v>
      </c>
    </row>
    <row r="3770" spans="31:78" x14ac:dyDescent="0.25">
      <c r="AE3770" t="s">
        <v>81</v>
      </c>
      <c r="AF3770" t="s">
        <v>100</v>
      </c>
      <c r="AG3770" t="s">
        <v>101</v>
      </c>
      <c r="AH3770" t="s">
        <v>3411</v>
      </c>
      <c r="AI3770" t="s">
        <v>845</v>
      </c>
      <c r="AK3770" t="s">
        <v>3412</v>
      </c>
      <c r="AL3770" t="s">
        <v>9640</v>
      </c>
      <c r="AN3770" s="59" t="s">
        <v>8578</v>
      </c>
      <c r="BA3770" t="s">
        <v>6932</v>
      </c>
      <c r="BB3770" t="s">
        <v>6905</v>
      </c>
      <c r="BY3770" t="s">
        <v>4482</v>
      </c>
      <c r="BZ3770" t="s">
        <v>14505</v>
      </c>
    </row>
    <row r="3771" spans="31:78" x14ac:dyDescent="0.25">
      <c r="AE3771" t="s">
        <v>81</v>
      </c>
      <c r="AF3771" t="s">
        <v>104</v>
      </c>
      <c r="AG3771" t="s">
        <v>105</v>
      </c>
      <c r="AH3771" t="s">
        <v>3413</v>
      </c>
      <c r="AI3771" t="s">
        <v>845</v>
      </c>
      <c r="AK3771" t="s">
        <v>3414</v>
      </c>
      <c r="AL3771" t="s">
        <v>9640</v>
      </c>
      <c r="AN3771" s="59" t="s">
        <v>8578</v>
      </c>
      <c r="BA3771" t="s">
        <v>6933</v>
      </c>
      <c r="BB3771" t="s">
        <v>6905</v>
      </c>
      <c r="BY3771" t="s">
        <v>1107</v>
      </c>
      <c r="BZ3771" t="s">
        <v>14506</v>
      </c>
    </row>
    <row r="3772" spans="31:78" x14ac:dyDescent="0.25">
      <c r="AE3772" t="s">
        <v>81</v>
      </c>
      <c r="AF3772" t="s">
        <v>108</v>
      </c>
      <c r="AG3772" t="s">
        <v>109</v>
      </c>
      <c r="AH3772" t="s">
        <v>3415</v>
      </c>
      <c r="AI3772" t="s">
        <v>845</v>
      </c>
      <c r="AK3772" t="s">
        <v>3416</v>
      </c>
      <c r="AL3772" t="s">
        <v>9640</v>
      </c>
      <c r="AN3772" s="59" t="s">
        <v>8578</v>
      </c>
      <c r="BA3772" t="s">
        <v>6934</v>
      </c>
      <c r="BB3772" t="s">
        <v>6905</v>
      </c>
      <c r="BY3772" t="s">
        <v>4481</v>
      </c>
      <c r="BZ3772" t="s">
        <v>14505</v>
      </c>
    </row>
    <row r="3773" spans="31:78" x14ac:dyDescent="0.25">
      <c r="AE3773" t="s">
        <v>81</v>
      </c>
      <c r="AF3773" t="s">
        <v>3417</v>
      </c>
      <c r="AG3773" t="s">
        <v>3418</v>
      </c>
      <c r="AH3773" t="s">
        <v>3419</v>
      </c>
      <c r="AI3773" t="s">
        <v>845</v>
      </c>
      <c r="AK3773" t="s">
        <v>3420</v>
      </c>
      <c r="AL3773" t="s">
        <v>9640</v>
      </c>
      <c r="AN3773" s="59" t="s">
        <v>8578</v>
      </c>
      <c r="BA3773" t="s">
        <v>6935</v>
      </c>
      <c r="BB3773" t="s">
        <v>6905</v>
      </c>
      <c r="BY3773" t="s">
        <v>180</v>
      </c>
      <c r="BZ3773" t="s">
        <v>14505</v>
      </c>
    </row>
    <row r="3774" spans="31:78" x14ac:dyDescent="0.25">
      <c r="AE3774" t="s">
        <v>81</v>
      </c>
      <c r="AF3774" t="s">
        <v>3421</v>
      </c>
      <c r="AG3774" t="s">
        <v>3422</v>
      </c>
      <c r="AH3774" t="s">
        <v>3423</v>
      </c>
      <c r="AI3774" t="s">
        <v>845</v>
      </c>
      <c r="AK3774" t="s">
        <v>3424</v>
      </c>
      <c r="AL3774" t="s">
        <v>9640</v>
      </c>
      <c r="AN3774" s="59" t="s">
        <v>8578</v>
      </c>
      <c r="BA3774" t="s">
        <v>3534</v>
      </c>
      <c r="BB3774" t="s">
        <v>6905</v>
      </c>
      <c r="BY3774" t="s">
        <v>183</v>
      </c>
      <c r="BZ3774" t="s">
        <v>14505</v>
      </c>
    </row>
    <row r="3775" spans="31:78" x14ac:dyDescent="0.25">
      <c r="AE3775" t="s">
        <v>81</v>
      </c>
      <c r="AF3775" t="s">
        <v>3425</v>
      </c>
      <c r="AG3775" t="s">
        <v>3426</v>
      </c>
      <c r="AH3775" t="s">
        <v>3427</v>
      </c>
      <c r="AI3775" t="s">
        <v>845</v>
      </c>
      <c r="AK3775" t="s">
        <v>3428</v>
      </c>
      <c r="AL3775" t="s">
        <v>9640</v>
      </c>
      <c r="AN3775" s="59" t="s">
        <v>8578</v>
      </c>
      <c r="BA3775" t="s">
        <v>6936</v>
      </c>
      <c r="BB3775" t="s">
        <v>6905</v>
      </c>
      <c r="BY3775" t="s">
        <v>186</v>
      </c>
      <c r="BZ3775" t="s">
        <v>14505</v>
      </c>
    </row>
    <row r="3776" spans="31:78" x14ac:dyDescent="0.25">
      <c r="AE3776" t="s">
        <v>81</v>
      </c>
      <c r="AF3776" t="s">
        <v>3429</v>
      </c>
      <c r="AG3776" t="s">
        <v>3430</v>
      </c>
      <c r="AH3776" t="s">
        <v>3431</v>
      </c>
      <c r="AI3776" t="s">
        <v>845</v>
      </c>
      <c r="AK3776" t="s">
        <v>3432</v>
      </c>
      <c r="AL3776" t="s">
        <v>9640</v>
      </c>
      <c r="AN3776" s="59" t="s">
        <v>8578</v>
      </c>
      <c r="BA3776" t="s">
        <v>6937</v>
      </c>
      <c r="BB3776" t="s">
        <v>6905</v>
      </c>
      <c r="BY3776" t="s">
        <v>898</v>
      </c>
      <c r="BZ3776" t="s">
        <v>14506</v>
      </c>
    </row>
    <row r="3777" spans="31:78" x14ac:dyDescent="0.25">
      <c r="AE3777" t="s">
        <v>81</v>
      </c>
      <c r="AF3777" t="s">
        <v>3433</v>
      </c>
      <c r="AG3777" t="s">
        <v>3434</v>
      </c>
      <c r="AH3777" t="s">
        <v>3435</v>
      </c>
      <c r="AI3777" t="s">
        <v>845</v>
      </c>
      <c r="AK3777" t="s">
        <v>3436</v>
      </c>
      <c r="AL3777" t="s">
        <v>9640</v>
      </c>
      <c r="AN3777" s="59" t="s">
        <v>8578</v>
      </c>
      <c r="BA3777" t="s">
        <v>3643</v>
      </c>
      <c r="BB3777" t="s">
        <v>6905</v>
      </c>
      <c r="BY3777" t="s">
        <v>915</v>
      </c>
      <c r="BZ3777" t="s">
        <v>14506</v>
      </c>
    </row>
    <row r="3778" spans="31:78" x14ac:dyDescent="0.25">
      <c r="AE3778" t="s">
        <v>81</v>
      </c>
      <c r="AF3778" t="s">
        <v>11690</v>
      </c>
      <c r="AG3778" t="s">
        <v>4506</v>
      </c>
      <c r="AH3778" t="s">
        <v>12963</v>
      </c>
      <c r="AI3778" t="s">
        <v>845</v>
      </c>
      <c r="AK3778" t="s">
        <v>12964</v>
      </c>
      <c r="AL3778" t="s">
        <v>9640</v>
      </c>
      <c r="AN3778" s="59" t="s">
        <v>8578</v>
      </c>
      <c r="BA3778" t="s">
        <v>6938</v>
      </c>
      <c r="BB3778" t="s">
        <v>6905</v>
      </c>
      <c r="BY3778" t="s">
        <v>4377</v>
      </c>
      <c r="BZ3778" t="s">
        <v>14505</v>
      </c>
    </row>
    <row r="3779" spans="31:78" x14ac:dyDescent="0.25">
      <c r="AE3779" t="s">
        <v>81</v>
      </c>
      <c r="AF3779" t="s">
        <v>10116</v>
      </c>
      <c r="AG3779" t="s">
        <v>4520</v>
      </c>
      <c r="AH3779" t="s">
        <v>12965</v>
      </c>
      <c r="AI3779" t="s">
        <v>845</v>
      </c>
      <c r="AK3779" t="s">
        <v>12966</v>
      </c>
      <c r="AL3779" t="s">
        <v>9640</v>
      </c>
      <c r="AN3779" s="59" t="s">
        <v>8578</v>
      </c>
      <c r="BA3779" t="s">
        <v>6939</v>
      </c>
      <c r="BB3779" t="s">
        <v>6905</v>
      </c>
      <c r="BY3779" t="s">
        <v>4752</v>
      </c>
      <c r="BZ3779" t="s">
        <v>14505</v>
      </c>
    </row>
    <row r="3780" spans="31:78" x14ac:dyDescent="0.25">
      <c r="AE3780" t="s">
        <v>81</v>
      </c>
      <c r="AF3780" t="s">
        <v>12967</v>
      </c>
      <c r="AG3780" t="s">
        <v>4527</v>
      </c>
      <c r="AH3780" t="s">
        <v>12968</v>
      </c>
      <c r="AI3780" t="s">
        <v>845</v>
      </c>
      <c r="AK3780" t="s">
        <v>12969</v>
      </c>
      <c r="AL3780" t="s">
        <v>9640</v>
      </c>
      <c r="AN3780" s="59" t="s">
        <v>8578</v>
      </c>
      <c r="BA3780" t="s">
        <v>3394</v>
      </c>
      <c r="BB3780" t="s">
        <v>6905</v>
      </c>
      <c r="BY3780" t="s">
        <v>4751</v>
      </c>
      <c r="BZ3780" t="s">
        <v>14505</v>
      </c>
    </row>
    <row r="3781" spans="31:78" x14ac:dyDescent="0.25">
      <c r="AE3781" t="s">
        <v>81</v>
      </c>
      <c r="AF3781" t="s">
        <v>10017</v>
      </c>
      <c r="AG3781" t="s">
        <v>4955</v>
      </c>
      <c r="AH3781" t="s">
        <v>12970</v>
      </c>
      <c r="AI3781" t="s">
        <v>845</v>
      </c>
      <c r="AK3781" t="s">
        <v>12971</v>
      </c>
      <c r="AL3781" t="s">
        <v>9640</v>
      </c>
      <c r="AN3781" s="59" t="s">
        <v>8578</v>
      </c>
      <c r="BA3781" t="s">
        <v>6940</v>
      </c>
      <c r="BB3781" t="s">
        <v>6905</v>
      </c>
      <c r="BY3781" t="s">
        <v>4750</v>
      </c>
      <c r="BZ3781" t="s">
        <v>14505</v>
      </c>
    </row>
    <row r="3782" spans="31:78" x14ac:dyDescent="0.25">
      <c r="AE3782" t="s">
        <v>81</v>
      </c>
      <c r="AF3782" t="s">
        <v>10095</v>
      </c>
      <c r="AG3782" t="s">
        <v>4584</v>
      </c>
      <c r="AH3782" t="s">
        <v>12972</v>
      </c>
      <c r="AI3782" t="s">
        <v>845</v>
      </c>
      <c r="AK3782" t="s">
        <v>12973</v>
      </c>
      <c r="AL3782" t="s">
        <v>9640</v>
      </c>
      <c r="AN3782" s="59" t="s">
        <v>8578</v>
      </c>
      <c r="BA3782" t="s">
        <v>6941</v>
      </c>
      <c r="BB3782" t="s">
        <v>6905</v>
      </c>
      <c r="BY3782" t="s">
        <v>4749</v>
      </c>
      <c r="BZ3782" t="s">
        <v>14505</v>
      </c>
    </row>
    <row r="3783" spans="31:78" x14ac:dyDescent="0.25">
      <c r="AE3783" t="s">
        <v>81</v>
      </c>
      <c r="AF3783" t="s">
        <v>12974</v>
      </c>
      <c r="AG3783" t="s">
        <v>4539</v>
      </c>
      <c r="AH3783" t="s">
        <v>12975</v>
      </c>
      <c r="AI3783" t="s">
        <v>845</v>
      </c>
      <c r="AK3783" t="s">
        <v>12976</v>
      </c>
      <c r="AL3783" t="s">
        <v>9640</v>
      </c>
      <c r="AN3783" s="59" t="s">
        <v>8578</v>
      </c>
      <c r="BA3783" t="s">
        <v>3876</v>
      </c>
      <c r="BB3783" t="s">
        <v>6905</v>
      </c>
      <c r="BY3783" t="s">
        <v>280</v>
      </c>
      <c r="BZ3783" t="s">
        <v>14505</v>
      </c>
    </row>
    <row r="3784" spans="31:78" x14ac:dyDescent="0.25">
      <c r="AE3784" t="s">
        <v>81</v>
      </c>
      <c r="AF3784" t="s">
        <v>154</v>
      </c>
      <c r="AG3784" t="s">
        <v>155</v>
      </c>
      <c r="AH3784" t="s">
        <v>81</v>
      </c>
      <c r="AI3784" t="s">
        <v>845</v>
      </c>
      <c r="AK3784" t="s">
        <v>81</v>
      </c>
      <c r="AL3784" t="s">
        <v>9640</v>
      </c>
      <c r="AN3784" s="59" t="s">
        <v>8578</v>
      </c>
      <c r="BA3784" t="s">
        <v>6942</v>
      </c>
      <c r="BB3784" t="s">
        <v>6905</v>
      </c>
      <c r="BY3784" t="s">
        <v>4488</v>
      </c>
      <c r="BZ3784" t="s">
        <v>14506</v>
      </c>
    </row>
    <row r="3785" spans="31:78" x14ac:dyDescent="0.25">
      <c r="AE3785" t="s">
        <v>2891</v>
      </c>
      <c r="AF3785" t="s">
        <v>86</v>
      </c>
      <c r="AG3785" t="s">
        <v>87</v>
      </c>
      <c r="AH3785" t="s">
        <v>3437</v>
      </c>
      <c r="AI3785" t="s">
        <v>845</v>
      </c>
      <c r="AK3785" t="s">
        <v>3438</v>
      </c>
      <c r="AL3785" t="s">
        <v>9640</v>
      </c>
      <c r="AN3785" s="59" t="s">
        <v>8829</v>
      </c>
      <c r="BA3785" t="s">
        <v>3382</v>
      </c>
      <c r="BB3785" t="s">
        <v>6905</v>
      </c>
      <c r="BY3785" t="s">
        <v>359</v>
      </c>
      <c r="BZ3785" t="s">
        <v>14506</v>
      </c>
    </row>
    <row r="3786" spans="31:78" x14ac:dyDescent="0.25">
      <c r="AE3786" t="s">
        <v>81</v>
      </c>
      <c r="AF3786" t="s">
        <v>92</v>
      </c>
      <c r="AG3786" t="s">
        <v>93</v>
      </c>
      <c r="AH3786" t="s">
        <v>3439</v>
      </c>
      <c r="AI3786" t="s">
        <v>845</v>
      </c>
      <c r="AK3786" t="s">
        <v>3440</v>
      </c>
      <c r="AL3786" t="s">
        <v>9640</v>
      </c>
      <c r="AN3786" s="59" t="s">
        <v>8829</v>
      </c>
      <c r="BA3786" t="s">
        <v>3390</v>
      </c>
      <c r="BB3786" t="s">
        <v>6905</v>
      </c>
      <c r="BY3786" t="s">
        <v>4714</v>
      </c>
      <c r="BZ3786" t="s">
        <v>14505</v>
      </c>
    </row>
    <row r="3787" spans="31:78" x14ac:dyDescent="0.25">
      <c r="AE3787" t="s">
        <v>81</v>
      </c>
      <c r="AF3787" t="s">
        <v>96</v>
      </c>
      <c r="AG3787" t="s">
        <v>97</v>
      </c>
      <c r="AH3787" t="s">
        <v>3441</v>
      </c>
      <c r="AI3787" t="s">
        <v>845</v>
      </c>
      <c r="AK3787" t="s">
        <v>3442</v>
      </c>
      <c r="AL3787" t="s">
        <v>9640</v>
      </c>
      <c r="AN3787" s="59" t="s">
        <v>8829</v>
      </c>
      <c r="BA3787" t="s">
        <v>3402</v>
      </c>
      <c r="BB3787" t="s">
        <v>6905</v>
      </c>
      <c r="BY3787" t="s">
        <v>448</v>
      </c>
      <c r="BZ3787" t="s">
        <v>14505</v>
      </c>
    </row>
    <row r="3788" spans="31:78" x14ac:dyDescent="0.25">
      <c r="AE3788" t="s">
        <v>81</v>
      </c>
      <c r="AF3788" t="s">
        <v>100</v>
      </c>
      <c r="AG3788" t="s">
        <v>101</v>
      </c>
      <c r="AH3788" t="s">
        <v>3443</v>
      </c>
      <c r="AI3788" t="s">
        <v>845</v>
      </c>
      <c r="AK3788" t="s">
        <v>3444</v>
      </c>
      <c r="AL3788" t="s">
        <v>9640</v>
      </c>
      <c r="AN3788" s="59" t="s">
        <v>8829</v>
      </c>
      <c r="BA3788" t="s">
        <v>3386</v>
      </c>
      <c r="BB3788" t="s">
        <v>6905</v>
      </c>
      <c r="BY3788" t="s">
        <v>4704</v>
      </c>
      <c r="BZ3788" t="s">
        <v>14505</v>
      </c>
    </row>
    <row r="3789" spans="31:78" x14ac:dyDescent="0.25">
      <c r="AE3789" t="s">
        <v>81</v>
      </c>
      <c r="AF3789" t="s">
        <v>104</v>
      </c>
      <c r="AG3789" t="s">
        <v>105</v>
      </c>
      <c r="AH3789" t="s">
        <v>3445</v>
      </c>
      <c r="AI3789" t="s">
        <v>845</v>
      </c>
      <c r="AK3789" t="s">
        <v>3446</v>
      </c>
      <c r="AL3789" t="s">
        <v>9640</v>
      </c>
      <c r="AN3789" s="59" t="s">
        <v>8829</v>
      </c>
      <c r="BA3789" t="s">
        <v>6943</v>
      </c>
      <c r="BB3789" t="s">
        <v>6905</v>
      </c>
      <c r="BY3789" t="s">
        <v>4487</v>
      </c>
      <c r="BZ3789" t="s">
        <v>14505</v>
      </c>
    </row>
    <row r="3790" spans="31:78" x14ac:dyDescent="0.25">
      <c r="AE3790" t="s">
        <v>81</v>
      </c>
      <c r="AF3790" t="s">
        <v>108</v>
      </c>
      <c r="AG3790" t="s">
        <v>109</v>
      </c>
      <c r="AH3790" t="s">
        <v>3447</v>
      </c>
      <c r="AI3790" t="s">
        <v>845</v>
      </c>
      <c r="AK3790" t="s">
        <v>3448</v>
      </c>
      <c r="AL3790" t="s">
        <v>9640</v>
      </c>
      <c r="AN3790" s="59" t="s">
        <v>8829</v>
      </c>
      <c r="BA3790" t="s">
        <v>6944</v>
      </c>
      <c r="BB3790" t="s">
        <v>6905</v>
      </c>
      <c r="BY3790" t="s">
        <v>5943</v>
      </c>
      <c r="BZ3790" t="s">
        <v>14505</v>
      </c>
    </row>
    <row r="3791" spans="31:78" x14ac:dyDescent="0.25">
      <c r="AE3791" t="s">
        <v>81</v>
      </c>
      <c r="AF3791" t="s">
        <v>3449</v>
      </c>
      <c r="AG3791" t="s">
        <v>3450</v>
      </c>
      <c r="AH3791" t="s">
        <v>3451</v>
      </c>
      <c r="AI3791" t="s">
        <v>845</v>
      </c>
      <c r="AK3791" t="s">
        <v>3452</v>
      </c>
      <c r="AL3791" t="s">
        <v>9640</v>
      </c>
      <c r="AN3791" s="59" t="s">
        <v>8829</v>
      </c>
      <c r="BA3791" t="s">
        <v>3546</v>
      </c>
      <c r="BB3791" t="s">
        <v>6905</v>
      </c>
      <c r="BY3791" t="s">
        <v>4062</v>
      </c>
      <c r="BZ3791" t="s">
        <v>14505</v>
      </c>
    </row>
    <row r="3792" spans="31:78" x14ac:dyDescent="0.25">
      <c r="AE3792" t="s">
        <v>81</v>
      </c>
      <c r="AF3792" t="s">
        <v>3453</v>
      </c>
      <c r="AG3792" t="s">
        <v>3454</v>
      </c>
      <c r="AH3792" t="s">
        <v>3455</v>
      </c>
      <c r="AI3792" t="s">
        <v>845</v>
      </c>
      <c r="AK3792" t="s">
        <v>3456</v>
      </c>
      <c r="AL3792" t="s">
        <v>9640</v>
      </c>
      <c r="AN3792" s="59" t="s">
        <v>8829</v>
      </c>
      <c r="BA3792" t="s">
        <v>6945</v>
      </c>
      <c r="BB3792" t="s">
        <v>6905</v>
      </c>
      <c r="BY3792" t="s">
        <v>923</v>
      </c>
      <c r="BZ3792" t="s">
        <v>14505</v>
      </c>
    </row>
    <row r="3793" spans="31:78" x14ac:dyDescent="0.25">
      <c r="AE3793" t="s">
        <v>81</v>
      </c>
      <c r="AF3793" t="s">
        <v>3457</v>
      </c>
      <c r="AG3793" t="s">
        <v>3458</v>
      </c>
      <c r="AH3793" t="s">
        <v>3459</v>
      </c>
      <c r="AI3793" t="s">
        <v>845</v>
      </c>
      <c r="AK3793" t="s">
        <v>3460</v>
      </c>
      <c r="AL3793" t="s">
        <v>9640</v>
      </c>
      <c r="AN3793" s="59" t="s">
        <v>8829</v>
      </c>
      <c r="BA3793" t="s">
        <v>3942</v>
      </c>
      <c r="BB3793" t="s">
        <v>6905</v>
      </c>
      <c r="BY3793" t="s">
        <v>4060</v>
      </c>
      <c r="BZ3793" t="s">
        <v>14505</v>
      </c>
    </row>
    <row r="3794" spans="31:78" x14ac:dyDescent="0.25">
      <c r="AE3794" t="s">
        <v>81</v>
      </c>
      <c r="AF3794" t="s">
        <v>3461</v>
      </c>
      <c r="AG3794" t="s">
        <v>3462</v>
      </c>
      <c r="AH3794" t="s">
        <v>3463</v>
      </c>
      <c r="AI3794" t="s">
        <v>845</v>
      </c>
      <c r="AK3794" t="s">
        <v>3464</v>
      </c>
      <c r="AL3794" t="s">
        <v>9640</v>
      </c>
      <c r="AN3794" s="59" t="s">
        <v>8829</v>
      </c>
      <c r="BA3794" t="s">
        <v>3934</v>
      </c>
      <c r="BB3794" t="s">
        <v>6905</v>
      </c>
      <c r="BY3794" t="s">
        <v>4741</v>
      </c>
      <c r="BZ3794" t="s">
        <v>14505</v>
      </c>
    </row>
    <row r="3795" spans="31:78" x14ac:dyDescent="0.25">
      <c r="AE3795" t="s">
        <v>81</v>
      </c>
      <c r="AF3795" t="s">
        <v>3465</v>
      </c>
      <c r="AG3795" t="s">
        <v>3466</v>
      </c>
      <c r="AH3795" t="s">
        <v>3467</v>
      </c>
      <c r="AI3795" t="s">
        <v>845</v>
      </c>
      <c r="AK3795" t="s">
        <v>3468</v>
      </c>
      <c r="AL3795" t="s">
        <v>9640</v>
      </c>
      <c r="AN3795" s="59" t="s">
        <v>8829</v>
      </c>
      <c r="BA3795" t="s">
        <v>3398</v>
      </c>
      <c r="BB3795" t="s">
        <v>6905</v>
      </c>
      <c r="BY3795" t="s">
        <v>367</v>
      </c>
      <c r="BZ3795" t="s">
        <v>14506</v>
      </c>
    </row>
    <row r="3796" spans="31:78" x14ac:dyDescent="0.25">
      <c r="AE3796" t="s">
        <v>81</v>
      </c>
      <c r="AF3796" t="s">
        <v>3469</v>
      </c>
      <c r="AG3796" t="s">
        <v>3470</v>
      </c>
      <c r="AH3796" t="s">
        <v>3471</v>
      </c>
      <c r="AI3796" t="s">
        <v>845</v>
      </c>
      <c r="AK3796" t="s">
        <v>3472</v>
      </c>
      <c r="AL3796" t="s">
        <v>9640</v>
      </c>
      <c r="AN3796" s="59" t="s">
        <v>8829</v>
      </c>
      <c r="BA3796" t="s">
        <v>3946</v>
      </c>
      <c r="BB3796" t="s">
        <v>6905</v>
      </c>
      <c r="BY3796" t="s">
        <v>4365</v>
      </c>
      <c r="BZ3796" t="s">
        <v>14505</v>
      </c>
    </row>
    <row r="3797" spans="31:78" x14ac:dyDescent="0.25">
      <c r="AE3797" t="s">
        <v>81</v>
      </c>
      <c r="AF3797" t="s">
        <v>8579</v>
      </c>
      <c r="AG3797" t="s">
        <v>4519</v>
      </c>
      <c r="AH3797" t="s">
        <v>8580</v>
      </c>
      <c r="AI3797" t="s">
        <v>845</v>
      </c>
      <c r="AK3797" t="s">
        <v>8581</v>
      </c>
      <c r="AL3797" t="s">
        <v>9640</v>
      </c>
      <c r="AN3797" s="59" t="s">
        <v>8829</v>
      </c>
      <c r="BA3797" t="s">
        <v>6946</v>
      </c>
      <c r="BB3797" t="s">
        <v>6905</v>
      </c>
      <c r="BY3797" t="s">
        <v>4364</v>
      </c>
      <c r="BZ3797" t="s">
        <v>14505</v>
      </c>
    </row>
    <row r="3798" spans="31:78" x14ac:dyDescent="0.25">
      <c r="AE3798" t="s">
        <v>81</v>
      </c>
      <c r="AF3798" t="s">
        <v>10047</v>
      </c>
      <c r="AG3798" t="s">
        <v>12977</v>
      </c>
      <c r="AH3798" t="s">
        <v>12978</v>
      </c>
      <c r="AI3798" t="s">
        <v>845</v>
      </c>
      <c r="AK3798" t="s">
        <v>12979</v>
      </c>
      <c r="AL3798" t="s">
        <v>9640</v>
      </c>
      <c r="AN3798" s="59" t="s">
        <v>8829</v>
      </c>
      <c r="BA3798" t="s">
        <v>3490</v>
      </c>
      <c r="BB3798" t="s">
        <v>6905</v>
      </c>
      <c r="BY3798" t="s">
        <v>6455</v>
      </c>
      <c r="BZ3798" t="s">
        <v>14505</v>
      </c>
    </row>
    <row r="3799" spans="31:78" x14ac:dyDescent="0.25">
      <c r="AE3799" t="s">
        <v>81</v>
      </c>
      <c r="AF3799" t="s">
        <v>81</v>
      </c>
      <c r="AG3799" t="s">
        <v>81</v>
      </c>
      <c r="AH3799" t="s">
        <v>81</v>
      </c>
      <c r="AI3799" t="s">
        <v>845</v>
      </c>
      <c r="AK3799" t="s">
        <v>81</v>
      </c>
      <c r="AL3799" t="s">
        <v>9640</v>
      </c>
      <c r="AN3799" s="59" t="s">
        <v>8829</v>
      </c>
      <c r="BA3799" t="s">
        <v>6947</v>
      </c>
      <c r="BB3799" t="s">
        <v>6905</v>
      </c>
      <c r="BY3799" t="s">
        <v>6429</v>
      </c>
      <c r="BZ3799" t="s">
        <v>14505</v>
      </c>
    </row>
    <row r="3800" spans="31:78" x14ac:dyDescent="0.25">
      <c r="AE3800" t="s">
        <v>81</v>
      </c>
      <c r="AF3800" t="s">
        <v>154</v>
      </c>
      <c r="AG3800" t="s">
        <v>155</v>
      </c>
      <c r="AH3800" t="s">
        <v>81</v>
      </c>
      <c r="AI3800" t="s">
        <v>845</v>
      </c>
      <c r="AK3800" t="s">
        <v>81</v>
      </c>
      <c r="AL3800" t="s">
        <v>9640</v>
      </c>
      <c r="AN3800" s="59" t="s">
        <v>8829</v>
      </c>
      <c r="BA3800" t="s">
        <v>6948</v>
      </c>
      <c r="BB3800" t="s">
        <v>6905</v>
      </c>
      <c r="BY3800" t="s">
        <v>4056</v>
      </c>
      <c r="BZ3800" t="s">
        <v>14505</v>
      </c>
    </row>
    <row r="3801" spans="31:78" x14ac:dyDescent="0.25">
      <c r="AE3801" t="s">
        <v>2928</v>
      </c>
      <c r="AF3801" t="s">
        <v>86</v>
      </c>
      <c r="AG3801" t="s">
        <v>87</v>
      </c>
      <c r="AH3801" t="s">
        <v>3473</v>
      </c>
      <c r="AI3801" t="s">
        <v>845</v>
      </c>
      <c r="AK3801" t="s">
        <v>3474</v>
      </c>
      <c r="AL3801" t="s">
        <v>9640</v>
      </c>
      <c r="AN3801" s="59" t="s">
        <v>8582</v>
      </c>
      <c r="BA3801" t="s">
        <v>3486</v>
      </c>
      <c r="BB3801" t="s">
        <v>6905</v>
      </c>
      <c r="BY3801" t="s">
        <v>4046</v>
      </c>
      <c r="BZ3801" t="s">
        <v>14505</v>
      </c>
    </row>
    <row r="3802" spans="31:78" x14ac:dyDescent="0.25">
      <c r="AE3802" t="s">
        <v>81</v>
      </c>
      <c r="AF3802" t="s">
        <v>92</v>
      </c>
      <c r="AG3802" t="s">
        <v>93</v>
      </c>
      <c r="AH3802" t="s">
        <v>3475</v>
      </c>
      <c r="AI3802" t="s">
        <v>845</v>
      </c>
      <c r="AK3802" t="s">
        <v>3476</v>
      </c>
      <c r="AL3802" t="s">
        <v>9640</v>
      </c>
      <c r="AN3802" s="59" t="s">
        <v>8582</v>
      </c>
      <c r="BA3802" t="s">
        <v>6949</v>
      </c>
      <c r="BB3802" t="s">
        <v>6905</v>
      </c>
      <c r="BY3802" t="s">
        <v>4088</v>
      </c>
      <c r="BZ3802" t="s">
        <v>14505</v>
      </c>
    </row>
    <row r="3803" spans="31:78" x14ac:dyDescent="0.25">
      <c r="AE3803" t="s">
        <v>81</v>
      </c>
      <c r="AF3803" t="s">
        <v>96</v>
      </c>
      <c r="AG3803" t="s">
        <v>97</v>
      </c>
      <c r="AH3803" t="s">
        <v>3477</v>
      </c>
      <c r="AI3803" t="s">
        <v>845</v>
      </c>
      <c r="AK3803" t="s">
        <v>3478</v>
      </c>
      <c r="AL3803" t="s">
        <v>9640</v>
      </c>
      <c r="AN3803" s="59" t="s">
        <v>8582</v>
      </c>
      <c r="BA3803" t="s">
        <v>6950</v>
      </c>
      <c r="BB3803" t="s">
        <v>6905</v>
      </c>
      <c r="BY3803" t="s">
        <v>13</v>
      </c>
      <c r="BZ3803" t="s">
        <v>14505</v>
      </c>
    </row>
    <row r="3804" spans="31:78" x14ac:dyDescent="0.25">
      <c r="AE3804" t="s">
        <v>81</v>
      </c>
      <c r="AF3804" t="s">
        <v>100</v>
      </c>
      <c r="AG3804" t="s">
        <v>101</v>
      </c>
      <c r="AH3804" t="s">
        <v>3479</v>
      </c>
      <c r="AI3804" t="s">
        <v>845</v>
      </c>
      <c r="AK3804" t="s">
        <v>3480</v>
      </c>
      <c r="AL3804" t="s">
        <v>9640</v>
      </c>
      <c r="AN3804" s="59" t="s">
        <v>8582</v>
      </c>
      <c r="BA3804" t="s">
        <v>6951</v>
      </c>
      <c r="BB3804" t="s">
        <v>6905</v>
      </c>
      <c r="BY3804" t="s">
        <v>4442</v>
      </c>
      <c r="BZ3804" t="s">
        <v>14505</v>
      </c>
    </row>
    <row r="3805" spans="31:78" x14ac:dyDescent="0.25">
      <c r="AE3805" t="s">
        <v>81</v>
      </c>
      <c r="AF3805" t="s">
        <v>104</v>
      </c>
      <c r="AG3805" t="s">
        <v>105</v>
      </c>
      <c r="AH3805" t="s">
        <v>3481</v>
      </c>
      <c r="AI3805" t="s">
        <v>845</v>
      </c>
      <c r="AK3805" t="s">
        <v>3482</v>
      </c>
      <c r="AL3805" t="s">
        <v>9640</v>
      </c>
      <c r="AN3805" t="s">
        <v>8582</v>
      </c>
      <c r="BA3805" t="s">
        <v>6952</v>
      </c>
      <c r="BB3805" t="s">
        <v>6905</v>
      </c>
      <c r="BY3805" t="s">
        <v>4430</v>
      </c>
      <c r="BZ3805" t="s">
        <v>14505</v>
      </c>
    </row>
    <row r="3806" spans="31:78" x14ac:dyDescent="0.25">
      <c r="AE3806" t="s">
        <v>81</v>
      </c>
      <c r="AF3806" t="s">
        <v>108</v>
      </c>
      <c r="AG3806" t="s">
        <v>109</v>
      </c>
      <c r="AH3806" t="s">
        <v>3483</v>
      </c>
      <c r="AI3806" t="s">
        <v>845</v>
      </c>
      <c r="AK3806" t="s">
        <v>3484</v>
      </c>
      <c r="AL3806" t="s">
        <v>9640</v>
      </c>
      <c r="AN3806" t="s">
        <v>8582</v>
      </c>
      <c r="BA3806" t="s">
        <v>6953</v>
      </c>
      <c r="BB3806" t="s">
        <v>6905</v>
      </c>
      <c r="BY3806" t="s">
        <v>4440</v>
      </c>
      <c r="BZ3806" t="s">
        <v>14506</v>
      </c>
    </row>
    <row r="3807" spans="31:78" x14ac:dyDescent="0.25">
      <c r="AE3807" t="s">
        <v>81</v>
      </c>
      <c r="AF3807" t="s">
        <v>3485</v>
      </c>
      <c r="AG3807" t="s">
        <v>3486</v>
      </c>
      <c r="AH3807" t="s">
        <v>3487</v>
      </c>
      <c r="AI3807" t="s">
        <v>845</v>
      </c>
      <c r="AK3807" t="s">
        <v>3488</v>
      </c>
      <c r="AL3807" t="s">
        <v>9640</v>
      </c>
      <c r="AN3807" t="s">
        <v>8582</v>
      </c>
      <c r="BA3807" t="s">
        <v>6954</v>
      </c>
      <c r="BB3807" t="s">
        <v>6905</v>
      </c>
      <c r="BY3807" t="s">
        <v>1082</v>
      </c>
      <c r="BZ3807" t="s">
        <v>14505</v>
      </c>
    </row>
    <row r="3808" spans="31:78" x14ac:dyDescent="0.25">
      <c r="AE3808" t="s">
        <v>81</v>
      </c>
      <c r="AF3808" t="s">
        <v>3489</v>
      </c>
      <c r="AG3808" t="s">
        <v>3490</v>
      </c>
      <c r="AH3808" t="s">
        <v>3491</v>
      </c>
      <c r="AI3808" t="s">
        <v>845</v>
      </c>
      <c r="AK3808" t="s">
        <v>3492</v>
      </c>
      <c r="AL3808" t="s">
        <v>9640</v>
      </c>
      <c r="AN3808" t="s">
        <v>8582</v>
      </c>
      <c r="BA3808" t="s">
        <v>6955</v>
      </c>
      <c r="BB3808" t="s">
        <v>6905</v>
      </c>
      <c r="BY3808" t="s">
        <v>4480</v>
      </c>
      <c r="BZ3808" t="s">
        <v>14505</v>
      </c>
    </row>
    <row r="3809" spans="31:78" x14ac:dyDescent="0.25">
      <c r="AE3809" t="s">
        <v>81</v>
      </c>
      <c r="AF3809" t="s">
        <v>3493</v>
      </c>
      <c r="AG3809" t="s">
        <v>3494</v>
      </c>
      <c r="AH3809" t="s">
        <v>3495</v>
      </c>
      <c r="AI3809" t="s">
        <v>845</v>
      </c>
      <c r="AK3809" t="s">
        <v>3496</v>
      </c>
      <c r="AL3809" t="s">
        <v>9640</v>
      </c>
      <c r="AN3809" t="s">
        <v>8582</v>
      </c>
      <c r="BA3809" t="s">
        <v>3016</v>
      </c>
      <c r="BB3809" t="s">
        <v>6905</v>
      </c>
      <c r="BY3809" t="s">
        <v>6402</v>
      </c>
      <c r="BZ3809" t="s">
        <v>14505</v>
      </c>
    </row>
    <row r="3810" spans="31:78" x14ac:dyDescent="0.25">
      <c r="AE3810" t="s">
        <v>81</v>
      </c>
      <c r="AF3810" t="s">
        <v>3497</v>
      </c>
      <c r="AG3810" t="s">
        <v>3498</v>
      </c>
      <c r="AH3810" t="s">
        <v>3499</v>
      </c>
      <c r="AI3810" t="s">
        <v>845</v>
      </c>
      <c r="AK3810" t="s">
        <v>3500</v>
      </c>
      <c r="AL3810" t="s">
        <v>9640</v>
      </c>
      <c r="AN3810" t="s">
        <v>8582</v>
      </c>
      <c r="BA3810" t="s">
        <v>3008</v>
      </c>
      <c r="BB3810" t="s">
        <v>6905</v>
      </c>
      <c r="BY3810" t="s">
        <v>4425</v>
      </c>
      <c r="BZ3810" t="s">
        <v>14506</v>
      </c>
    </row>
    <row r="3811" spans="31:78" x14ac:dyDescent="0.25">
      <c r="AE3811" t="s">
        <v>81</v>
      </c>
      <c r="AF3811" t="s">
        <v>8583</v>
      </c>
      <c r="AG3811" t="s">
        <v>8584</v>
      </c>
      <c r="AH3811" t="s">
        <v>8585</v>
      </c>
      <c r="AI3811" t="s">
        <v>845</v>
      </c>
      <c r="AK3811" t="s">
        <v>8586</v>
      </c>
      <c r="AL3811" t="s">
        <v>9640</v>
      </c>
      <c r="AN3811" t="s">
        <v>8582</v>
      </c>
      <c r="BA3811" t="s">
        <v>3538</v>
      </c>
      <c r="BB3811" t="s">
        <v>6905</v>
      </c>
      <c r="BY3811" t="s">
        <v>4479</v>
      </c>
      <c r="BZ3811" t="s">
        <v>14505</v>
      </c>
    </row>
    <row r="3812" spans="31:78" x14ac:dyDescent="0.25">
      <c r="AE3812" t="s">
        <v>81</v>
      </c>
      <c r="AF3812" t="s">
        <v>81</v>
      </c>
      <c r="AG3812" t="s">
        <v>81</v>
      </c>
      <c r="AH3812" t="s">
        <v>81</v>
      </c>
      <c r="AI3812" t="s">
        <v>845</v>
      </c>
      <c r="AK3812" t="s">
        <v>81</v>
      </c>
      <c r="AL3812" t="s">
        <v>9640</v>
      </c>
      <c r="AN3812" t="s">
        <v>8582</v>
      </c>
      <c r="BA3812" t="s">
        <v>6956</v>
      </c>
      <c r="BB3812" t="s">
        <v>6905</v>
      </c>
      <c r="BY3812" t="s">
        <v>6510</v>
      </c>
      <c r="BZ3812" t="s">
        <v>14505</v>
      </c>
    </row>
    <row r="3813" spans="31:78" x14ac:dyDescent="0.25">
      <c r="AE3813" t="s">
        <v>81</v>
      </c>
      <c r="AF3813" t="s">
        <v>81</v>
      </c>
      <c r="AG3813" t="s">
        <v>81</v>
      </c>
      <c r="AH3813" t="s">
        <v>81</v>
      </c>
      <c r="AI3813" t="s">
        <v>845</v>
      </c>
      <c r="AK3813" t="s">
        <v>81</v>
      </c>
      <c r="AL3813" t="s">
        <v>9640</v>
      </c>
      <c r="AN3813" t="s">
        <v>8582</v>
      </c>
      <c r="BA3813" t="s">
        <v>6957</v>
      </c>
      <c r="BB3813" t="s">
        <v>6905</v>
      </c>
      <c r="BY3813" t="s">
        <v>1360</v>
      </c>
      <c r="BZ3813" t="s">
        <v>14505</v>
      </c>
    </row>
    <row r="3814" spans="31:78" x14ac:dyDescent="0.25">
      <c r="AE3814" t="s">
        <v>81</v>
      </c>
      <c r="AF3814" t="s">
        <v>81</v>
      </c>
      <c r="AG3814" t="s">
        <v>81</v>
      </c>
      <c r="AH3814" t="s">
        <v>81</v>
      </c>
      <c r="AI3814" t="s">
        <v>845</v>
      </c>
      <c r="AK3814" t="s">
        <v>81</v>
      </c>
      <c r="AL3814" t="s">
        <v>9640</v>
      </c>
      <c r="AN3814" t="s">
        <v>8582</v>
      </c>
      <c r="BA3814" t="s">
        <v>6958</v>
      </c>
      <c r="BB3814" t="s">
        <v>6905</v>
      </c>
      <c r="BY3814" t="s">
        <v>6513</v>
      </c>
      <c r="BZ3814" t="s">
        <v>14505</v>
      </c>
    </row>
    <row r="3815" spans="31:78" x14ac:dyDescent="0.25">
      <c r="AE3815" t="s">
        <v>81</v>
      </c>
      <c r="AF3815" t="s">
        <v>81</v>
      </c>
      <c r="AG3815" t="s">
        <v>81</v>
      </c>
      <c r="AH3815" t="s">
        <v>81</v>
      </c>
      <c r="AI3815" t="s">
        <v>845</v>
      </c>
      <c r="AK3815" t="s">
        <v>81</v>
      </c>
      <c r="AL3815" t="s">
        <v>9640</v>
      </c>
      <c r="AN3815" t="s">
        <v>8582</v>
      </c>
      <c r="BA3815" t="s">
        <v>6959</v>
      </c>
      <c r="BB3815" t="s">
        <v>6905</v>
      </c>
      <c r="BY3815" t="s">
        <v>5942</v>
      </c>
      <c r="BZ3815" t="s">
        <v>14505</v>
      </c>
    </row>
    <row r="3816" spans="31:78" x14ac:dyDescent="0.25">
      <c r="AE3816" t="s">
        <v>81</v>
      </c>
      <c r="AF3816" t="s">
        <v>81</v>
      </c>
      <c r="AG3816" t="s">
        <v>81</v>
      </c>
      <c r="AH3816" t="s">
        <v>81</v>
      </c>
      <c r="AI3816" t="s">
        <v>845</v>
      </c>
      <c r="AK3816" t="s">
        <v>81</v>
      </c>
      <c r="AL3816" t="s">
        <v>9640</v>
      </c>
      <c r="AN3816" t="s">
        <v>8582</v>
      </c>
      <c r="BA3816" t="s">
        <v>6960</v>
      </c>
      <c r="BB3816" t="s">
        <v>6905</v>
      </c>
      <c r="BY3816" t="s">
        <v>4053</v>
      </c>
      <c r="BZ3816" t="s">
        <v>14506</v>
      </c>
    </row>
    <row r="3817" spans="31:78" x14ac:dyDescent="0.25">
      <c r="AE3817" t="s">
        <v>81</v>
      </c>
      <c r="AF3817" t="s">
        <v>154</v>
      </c>
      <c r="AG3817" t="s">
        <v>155</v>
      </c>
      <c r="AH3817" t="s">
        <v>81</v>
      </c>
      <c r="AI3817" t="s">
        <v>845</v>
      </c>
      <c r="AK3817" t="s">
        <v>81</v>
      </c>
      <c r="AL3817" t="s">
        <v>9640</v>
      </c>
      <c r="AN3817" t="s">
        <v>8582</v>
      </c>
      <c r="BA3817" t="s">
        <v>6961</v>
      </c>
      <c r="BB3817" t="s">
        <v>6905</v>
      </c>
      <c r="BY3817" t="s">
        <v>1352</v>
      </c>
      <c r="BZ3817" t="s">
        <v>14505</v>
      </c>
    </row>
    <row r="3818" spans="31:78" x14ac:dyDescent="0.25">
      <c r="AE3818" t="s">
        <v>2965</v>
      </c>
      <c r="AF3818" t="s">
        <v>86</v>
      </c>
      <c r="AG3818" t="s">
        <v>87</v>
      </c>
      <c r="AH3818" t="s">
        <v>3501</v>
      </c>
      <c r="AI3818" t="s">
        <v>845</v>
      </c>
      <c r="AK3818" t="s">
        <v>3502</v>
      </c>
      <c r="AL3818" t="s">
        <v>9640</v>
      </c>
      <c r="AN3818" t="s">
        <v>8587</v>
      </c>
      <c r="BA3818" t="s">
        <v>6962</v>
      </c>
      <c r="BB3818" t="s">
        <v>6905</v>
      </c>
      <c r="BY3818" t="s">
        <v>4478</v>
      </c>
      <c r="BZ3818" t="s">
        <v>14505</v>
      </c>
    </row>
    <row r="3819" spans="31:78" x14ac:dyDescent="0.25">
      <c r="AE3819" t="s">
        <v>81</v>
      </c>
      <c r="AF3819" t="s">
        <v>92</v>
      </c>
      <c r="AG3819" t="s">
        <v>93</v>
      </c>
      <c r="AH3819" t="s">
        <v>3503</v>
      </c>
      <c r="AI3819" t="s">
        <v>845</v>
      </c>
      <c r="AK3819" t="s">
        <v>3504</v>
      </c>
      <c r="AL3819" t="s">
        <v>9640</v>
      </c>
      <c r="AN3819" t="s">
        <v>8587</v>
      </c>
      <c r="BA3819" t="s">
        <v>6963</v>
      </c>
      <c r="BB3819" t="s">
        <v>6905</v>
      </c>
      <c r="BY3819" t="s">
        <v>4428</v>
      </c>
      <c r="BZ3819" t="s">
        <v>14505</v>
      </c>
    </row>
    <row r="3820" spans="31:78" x14ac:dyDescent="0.25">
      <c r="AE3820" t="s">
        <v>81</v>
      </c>
      <c r="AF3820" t="s">
        <v>96</v>
      </c>
      <c r="AG3820" t="s">
        <v>97</v>
      </c>
      <c r="AH3820" t="s">
        <v>3505</v>
      </c>
      <c r="AI3820" t="s">
        <v>845</v>
      </c>
      <c r="AK3820" t="s">
        <v>3506</v>
      </c>
      <c r="AL3820" t="s">
        <v>9640</v>
      </c>
      <c r="AN3820" t="s">
        <v>8587</v>
      </c>
      <c r="BA3820" t="s">
        <v>6964</v>
      </c>
      <c r="BB3820" t="s">
        <v>6905</v>
      </c>
      <c r="BY3820" t="s">
        <v>4698</v>
      </c>
      <c r="BZ3820" t="s">
        <v>14505</v>
      </c>
    </row>
    <row r="3821" spans="31:78" x14ac:dyDescent="0.25">
      <c r="AE3821" t="s">
        <v>81</v>
      </c>
      <c r="AF3821" t="s">
        <v>100</v>
      </c>
      <c r="AG3821" t="s">
        <v>101</v>
      </c>
      <c r="AH3821" t="s">
        <v>3507</v>
      </c>
      <c r="AI3821" t="s">
        <v>845</v>
      </c>
      <c r="AK3821" t="s">
        <v>3508</v>
      </c>
      <c r="AL3821" t="s">
        <v>9640</v>
      </c>
      <c r="AN3821" t="s">
        <v>8587</v>
      </c>
      <c r="BA3821" t="s">
        <v>3985</v>
      </c>
      <c r="BB3821" t="s">
        <v>6905</v>
      </c>
      <c r="BY3821" t="s">
        <v>4439</v>
      </c>
      <c r="BZ3821" t="s">
        <v>14505</v>
      </c>
    </row>
    <row r="3822" spans="31:78" x14ac:dyDescent="0.25">
      <c r="AE3822" t="s">
        <v>81</v>
      </c>
      <c r="AF3822" t="s">
        <v>104</v>
      </c>
      <c r="AG3822" t="s">
        <v>105</v>
      </c>
      <c r="AH3822" t="s">
        <v>3509</v>
      </c>
      <c r="AI3822" t="s">
        <v>845</v>
      </c>
      <c r="AK3822" t="s">
        <v>3510</v>
      </c>
      <c r="AL3822" t="s">
        <v>9640</v>
      </c>
      <c r="AN3822" t="s">
        <v>8587</v>
      </c>
      <c r="BA3822" t="s">
        <v>6965</v>
      </c>
      <c r="BB3822" t="s">
        <v>6905</v>
      </c>
      <c r="BY3822" t="s">
        <v>1074</v>
      </c>
      <c r="BZ3822" t="s">
        <v>14505</v>
      </c>
    </row>
    <row r="3823" spans="31:78" x14ac:dyDescent="0.25">
      <c r="AE3823" t="s">
        <v>81</v>
      </c>
      <c r="AF3823" t="s">
        <v>108</v>
      </c>
      <c r="AG3823" t="s">
        <v>109</v>
      </c>
      <c r="AH3823" t="s">
        <v>3511</v>
      </c>
      <c r="AI3823" t="s">
        <v>845</v>
      </c>
      <c r="AK3823" t="s">
        <v>3512</v>
      </c>
      <c r="AL3823" t="s">
        <v>9640</v>
      </c>
      <c r="AN3823" t="s">
        <v>8587</v>
      </c>
      <c r="BA3823" t="s">
        <v>3518</v>
      </c>
      <c r="BB3823" t="s">
        <v>6905</v>
      </c>
      <c r="BY3823" t="s">
        <v>4461</v>
      </c>
      <c r="BZ3823" t="s">
        <v>14505</v>
      </c>
    </row>
    <row r="3824" spans="31:78" x14ac:dyDescent="0.25">
      <c r="AE3824" t="s">
        <v>81</v>
      </c>
      <c r="AF3824" t="s">
        <v>444</v>
      </c>
      <c r="AG3824" t="s">
        <v>444</v>
      </c>
      <c r="AH3824" t="s">
        <v>3515</v>
      </c>
      <c r="AI3824" t="s">
        <v>845</v>
      </c>
      <c r="AK3824" t="s">
        <v>3516</v>
      </c>
      <c r="AL3824" t="s">
        <v>9640</v>
      </c>
      <c r="AN3824" t="s">
        <v>8587</v>
      </c>
      <c r="BA3824" t="s">
        <v>2983</v>
      </c>
      <c r="BB3824" t="s">
        <v>6905</v>
      </c>
      <c r="BY3824" t="s">
        <v>4429</v>
      </c>
      <c r="BZ3824" t="s">
        <v>14505</v>
      </c>
    </row>
    <row r="3825" spans="31:78" x14ac:dyDescent="0.25">
      <c r="AE3825" t="s">
        <v>81</v>
      </c>
      <c r="AF3825" t="s">
        <v>3517</v>
      </c>
      <c r="AG3825" t="s">
        <v>3518</v>
      </c>
      <c r="AH3825" t="s">
        <v>3519</v>
      </c>
      <c r="AI3825" t="s">
        <v>845</v>
      </c>
      <c r="AK3825" t="s">
        <v>3520</v>
      </c>
      <c r="AL3825" t="s">
        <v>9640</v>
      </c>
      <c r="AN3825" t="s">
        <v>8587</v>
      </c>
      <c r="BA3825" t="s">
        <v>3962</v>
      </c>
      <c r="BB3825" t="s">
        <v>6905</v>
      </c>
      <c r="BY3825" t="s">
        <v>4758</v>
      </c>
      <c r="BZ3825" t="s">
        <v>14505</v>
      </c>
    </row>
    <row r="3826" spans="31:78" x14ac:dyDescent="0.25">
      <c r="AE3826" s="69" t="s">
        <v>81</v>
      </c>
      <c r="AF3826" t="s">
        <v>81</v>
      </c>
      <c r="AG3826" t="s">
        <v>81</v>
      </c>
      <c r="AH3826" s="59" t="s">
        <v>12980</v>
      </c>
      <c r="AI3826" t="s">
        <v>845</v>
      </c>
      <c r="AK3826" t="s">
        <v>12981</v>
      </c>
      <c r="AL3826" t="s">
        <v>9640</v>
      </c>
      <c r="AN3826" s="59" t="s">
        <v>8587</v>
      </c>
      <c r="BA3826" t="s">
        <v>2835</v>
      </c>
      <c r="BB3826" t="s">
        <v>6905</v>
      </c>
      <c r="BY3826" t="s">
        <v>1482</v>
      </c>
      <c r="BZ3826" t="s">
        <v>14505</v>
      </c>
    </row>
    <row r="3827" spans="31:78" x14ac:dyDescent="0.25">
      <c r="AE3827" t="s">
        <v>81</v>
      </c>
      <c r="AF3827" t="s">
        <v>81</v>
      </c>
      <c r="AG3827" t="s">
        <v>81</v>
      </c>
      <c r="AH3827" t="s">
        <v>12982</v>
      </c>
      <c r="AI3827" t="s">
        <v>845</v>
      </c>
      <c r="AK3827" t="s">
        <v>12983</v>
      </c>
      <c r="AL3827" t="s">
        <v>9640</v>
      </c>
      <c r="AN3827" s="59" t="s">
        <v>8587</v>
      </c>
      <c r="BA3827" t="s">
        <v>6966</v>
      </c>
      <c r="BB3827" t="s">
        <v>6905</v>
      </c>
      <c r="BY3827" t="s">
        <v>4477</v>
      </c>
      <c r="BZ3827" t="s">
        <v>14505</v>
      </c>
    </row>
    <row r="3828" spans="31:78" x14ac:dyDescent="0.25">
      <c r="AE3828" t="s">
        <v>81</v>
      </c>
      <c r="AF3828" t="s">
        <v>81</v>
      </c>
      <c r="AG3828" t="s">
        <v>81</v>
      </c>
      <c r="AH3828" t="s">
        <v>12984</v>
      </c>
      <c r="AI3828" t="s">
        <v>845</v>
      </c>
      <c r="AK3828" t="s">
        <v>12985</v>
      </c>
      <c r="AL3828" t="s">
        <v>9640</v>
      </c>
      <c r="AN3828" s="59" t="s">
        <v>8587</v>
      </c>
      <c r="BA3828" t="s">
        <v>3238</v>
      </c>
      <c r="BB3828" t="s">
        <v>6905</v>
      </c>
      <c r="BY3828" t="s">
        <v>6817</v>
      </c>
      <c r="BZ3828" t="s">
        <v>14505</v>
      </c>
    </row>
    <row r="3829" spans="31:78" x14ac:dyDescent="0.25">
      <c r="AE3829" t="s">
        <v>81</v>
      </c>
      <c r="AF3829" t="s">
        <v>81</v>
      </c>
      <c r="AG3829" t="s">
        <v>81</v>
      </c>
      <c r="AH3829" t="s">
        <v>12986</v>
      </c>
      <c r="AI3829" t="s">
        <v>845</v>
      </c>
      <c r="AK3829" t="s">
        <v>12987</v>
      </c>
      <c r="AL3829" t="s">
        <v>9640</v>
      </c>
      <c r="AN3829" s="59" t="s">
        <v>8587</v>
      </c>
      <c r="BA3829" t="s">
        <v>3966</v>
      </c>
      <c r="BB3829" t="s">
        <v>6905</v>
      </c>
      <c r="BY3829" t="s">
        <v>4724</v>
      </c>
      <c r="BZ3829" t="s">
        <v>14505</v>
      </c>
    </row>
    <row r="3830" spans="31:78" x14ac:dyDescent="0.25">
      <c r="AE3830" t="s">
        <v>81</v>
      </c>
      <c r="AF3830" t="s">
        <v>81</v>
      </c>
      <c r="AG3830" t="s">
        <v>81</v>
      </c>
      <c r="AH3830" t="s">
        <v>12988</v>
      </c>
      <c r="AI3830" t="s">
        <v>845</v>
      </c>
      <c r="AK3830" t="s">
        <v>12989</v>
      </c>
      <c r="AL3830" t="s">
        <v>9640</v>
      </c>
      <c r="AN3830" s="59" t="s">
        <v>8587</v>
      </c>
      <c r="BA3830" t="s">
        <v>2979</v>
      </c>
      <c r="BB3830" t="s">
        <v>6905</v>
      </c>
      <c r="BY3830" t="s">
        <v>4725</v>
      </c>
      <c r="BZ3830" t="s">
        <v>14505</v>
      </c>
    </row>
    <row r="3831" spans="31:78" x14ac:dyDescent="0.25">
      <c r="AE3831" t="s">
        <v>81</v>
      </c>
      <c r="AF3831" t="s">
        <v>81</v>
      </c>
      <c r="AG3831" t="s">
        <v>81</v>
      </c>
      <c r="AH3831" t="s">
        <v>12990</v>
      </c>
      <c r="AI3831" t="s">
        <v>845</v>
      </c>
      <c r="AK3831" t="s">
        <v>12991</v>
      </c>
      <c r="AL3831" t="s">
        <v>9640</v>
      </c>
      <c r="AN3831" s="59" t="s">
        <v>8587</v>
      </c>
      <c r="BA3831" t="s">
        <v>6967</v>
      </c>
      <c r="BB3831" t="s">
        <v>6905</v>
      </c>
      <c r="BY3831" t="s">
        <v>4740</v>
      </c>
      <c r="BZ3831" t="s">
        <v>14505</v>
      </c>
    </row>
    <row r="3832" spans="31:78" x14ac:dyDescent="0.25">
      <c r="AE3832" t="s">
        <v>81</v>
      </c>
      <c r="AF3832" t="s">
        <v>81</v>
      </c>
      <c r="AG3832" t="s">
        <v>81</v>
      </c>
      <c r="AH3832" t="s">
        <v>12992</v>
      </c>
      <c r="AI3832" t="s">
        <v>845</v>
      </c>
      <c r="AK3832" t="s">
        <v>12993</v>
      </c>
      <c r="AL3832" t="s">
        <v>9640</v>
      </c>
      <c r="AN3832" s="59" t="s">
        <v>8587</v>
      </c>
      <c r="BA3832" t="s">
        <v>6968</v>
      </c>
      <c r="BB3832" t="s">
        <v>6905</v>
      </c>
      <c r="BY3832" t="s">
        <v>4486</v>
      </c>
      <c r="BZ3832" t="s">
        <v>14505</v>
      </c>
    </row>
    <row r="3833" spans="31:78" x14ac:dyDescent="0.25">
      <c r="AE3833" t="s">
        <v>81</v>
      </c>
      <c r="AF3833" t="s">
        <v>81</v>
      </c>
      <c r="AG3833" t="s">
        <v>81</v>
      </c>
      <c r="AH3833" t="s">
        <v>12994</v>
      </c>
      <c r="AI3833" t="s">
        <v>845</v>
      </c>
      <c r="AK3833" t="s">
        <v>12995</v>
      </c>
      <c r="AL3833" t="s">
        <v>9640</v>
      </c>
      <c r="AN3833" s="59" t="s">
        <v>8587</v>
      </c>
      <c r="BA3833" t="s">
        <v>6969</v>
      </c>
      <c r="BB3833" t="s">
        <v>6905</v>
      </c>
      <c r="BY3833" t="s">
        <v>1113</v>
      </c>
      <c r="BZ3833" t="s">
        <v>14506</v>
      </c>
    </row>
    <row r="3834" spans="31:78" x14ac:dyDescent="0.25">
      <c r="AE3834" t="s">
        <v>81</v>
      </c>
      <c r="AF3834" t="s">
        <v>81</v>
      </c>
      <c r="AG3834" t="s">
        <v>81</v>
      </c>
      <c r="AH3834" t="s">
        <v>12996</v>
      </c>
      <c r="AI3834" t="s">
        <v>845</v>
      </c>
      <c r="AK3834" t="s">
        <v>12997</v>
      </c>
      <c r="AL3834" t="s">
        <v>9640</v>
      </c>
      <c r="AN3834" s="59" t="s">
        <v>8587</v>
      </c>
      <c r="BA3834" t="s">
        <v>6970</v>
      </c>
      <c r="BB3834" t="s">
        <v>6905</v>
      </c>
      <c r="BY3834" t="s">
        <v>908</v>
      </c>
      <c r="BZ3834" t="s">
        <v>14505</v>
      </c>
    </row>
    <row r="3835" spans="31:78" x14ac:dyDescent="0.25">
      <c r="AE3835" t="s">
        <v>81</v>
      </c>
      <c r="AF3835" t="s">
        <v>81</v>
      </c>
      <c r="AG3835" t="s">
        <v>81</v>
      </c>
      <c r="AH3835" t="s">
        <v>12998</v>
      </c>
      <c r="AI3835" t="s">
        <v>845</v>
      </c>
      <c r="AK3835" t="s">
        <v>12999</v>
      </c>
      <c r="AL3835" t="s">
        <v>9640</v>
      </c>
      <c r="AN3835" s="59" t="s">
        <v>8587</v>
      </c>
      <c r="BA3835" t="s">
        <v>6971</v>
      </c>
      <c r="BB3835" t="s">
        <v>6905</v>
      </c>
      <c r="BY3835" t="s">
        <v>4728</v>
      </c>
      <c r="BZ3835" t="s">
        <v>14506</v>
      </c>
    </row>
    <row r="3836" spans="31:78" x14ac:dyDescent="0.25">
      <c r="AE3836" t="s">
        <v>81</v>
      </c>
      <c r="AF3836" t="s">
        <v>81</v>
      </c>
      <c r="AG3836" t="s">
        <v>81</v>
      </c>
      <c r="AH3836" t="s">
        <v>13000</v>
      </c>
      <c r="AI3836" t="s">
        <v>845</v>
      </c>
      <c r="AK3836" t="s">
        <v>13001</v>
      </c>
      <c r="AL3836" t="s">
        <v>9640</v>
      </c>
      <c r="AN3836" s="59" t="s">
        <v>8587</v>
      </c>
      <c r="BA3836" t="s">
        <v>6972</v>
      </c>
      <c r="BB3836" t="s">
        <v>6905</v>
      </c>
      <c r="BY3836" t="s">
        <v>4376</v>
      </c>
      <c r="BZ3836" t="s">
        <v>14505</v>
      </c>
    </row>
    <row r="3837" spans="31:78" x14ac:dyDescent="0.25">
      <c r="AE3837" t="s">
        <v>81</v>
      </c>
      <c r="AF3837" t="s">
        <v>8669</v>
      </c>
      <c r="AG3837" t="s">
        <v>8670</v>
      </c>
      <c r="AH3837" t="s">
        <v>13002</v>
      </c>
      <c r="AI3837" t="s">
        <v>845</v>
      </c>
      <c r="AK3837" t="s">
        <v>13003</v>
      </c>
      <c r="AL3837" t="s">
        <v>9640</v>
      </c>
      <c r="AN3837" s="59" t="s">
        <v>8587</v>
      </c>
      <c r="BA3837" t="s">
        <v>6973</v>
      </c>
      <c r="BB3837" t="s">
        <v>6905</v>
      </c>
      <c r="BY3837" t="s">
        <v>1163</v>
      </c>
      <c r="BZ3837" t="s">
        <v>14505</v>
      </c>
    </row>
    <row r="3838" spans="31:78" x14ac:dyDescent="0.25">
      <c r="AE3838" t="s">
        <v>81</v>
      </c>
      <c r="AF3838" t="s">
        <v>154</v>
      </c>
      <c r="AG3838" t="s">
        <v>155</v>
      </c>
      <c r="AH3838" t="s">
        <v>81</v>
      </c>
      <c r="AI3838" t="s">
        <v>845</v>
      </c>
      <c r="AK3838" t="s">
        <v>81</v>
      </c>
      <c r="AL3838" t="s">
        <v>9640</v>
      </c>
      <c r="AN3838" s="59" t="s">
        <v>8587</v>
      </c>
      <c r="BA3838" t="s">
        <v>6974</v>
      </c>
      <c r="BB3838" t="s">
        <v>6905</v>
      </c>
      <c r="BY3838" t="s">
        <v>1166</v>
      </c>
      <c r="BZ3838" t="s">
        <v>14505</v>
      </c>
    </row>
    <row r="3839" spans="31:78" x14ac:dyDescent="0.25">
      <c r="AE3839" t="s">
        <v>2990</v>
      </c>
      <c r="AF3839" t="s">
        <v>86</v>
      </c>
      <c r="AG3839" t="s">
        <v>87</v>
      </c>
      <c r="AH3839" t="s">
        <v>3521</v>
      </c>
      <c r="AI3839" t="s">
        <v>845</v>
      </c>
      <c r="AK3839" t="s">
        <v>3522</v>
      </c>
      <c r="AL3839" t="s">
        <v>9640</v>
      </c>
      <c r="AN3839" s="59" t="s">
        <v>13004</v>
      </c>
      <c r="BA3839" t="s">
        <v>6975</v>
      </c>
      <c r="BB3839" t="s">
        <v>6905</v>
      </c>
      <c r="BY3839" t="s">
        <v>6816</v>
      </c>
      <c r="BZ3839" t="s">
        <v>14505</v>
      </c>
    </row>
    <row r="3840" spans="31:78" x14ac:dyDescent="0.25">
      <c r="AE3840" t="s">
        <v>81</v>
      </c>
      <c r="AF3840" t="s">
        <v>92</v>
      </c>
      <c r="AG3840" t="s">
        <v>93</v>
      </c>
      <c r="AH3840" t="s">
        <v>3523</v>
      </c>
      <c r="AI3840" t="s">
        <v>845</v>
      </c>
      <c r="AK3840" t="s">
        <v>3524</v>
      </c>
      <c r="AL3840" t="s">
        <v>9640</v>
      </c>
      <c r="AN3840" s="59" t="s">
        <v>13004</v>
      </c>
      <c r="BA3840" t="s">
        <v>6976</v>
      </c>
      <c r="BB3840" t="s">
        <v>6905</v>
      </c>
      <c r="BY3840" t="s">
        <v>1356</v>
      </c>
      <c r="BZ3840" t="s">
        <v>14505</v>
      </c>
    </row>
    <row r="3841" spans="31:78" x14ac:dyDescent="0.25">
      <c r="AE3841" t="s">
        <v>81</v>
      </c>
      <c r="AF3841" t="s">
        <v>96</v>
      </c>
      <c r="AG3841" t="s">
        <v>97</v>
      </c>
      <c r="AH3841" t="s">
        <v>3525</v>
      </c>
      <c r="AI3841" t="s">
        <v>845</v>
      </c>
      <c r="AK3841" t="s">
        <v>3526</v>
      </c>
      <c r="AL3841" t="s">
        <v>9640</v>
      </c>
      <c r="AN3841" s="59" t="s">
        <v>13004</v>
      </c>
      <c r="BA3841" t="s">
        <v>6977</v>
      </c>
      <c r="BB3841" t="s">
        <v>6905</v>
      </c>
      <c r="BY3841" t="s">
        <v>1364</v>
      </c>
      <c r="BZ3841" t="s">
        <v>14505</v>
      </c>
    </row>
    <row r="3842" spans="31:78" x14ac:dyDescent="0.25">
      <c r="AE3842" t="s">
        <v>81</v>
      </c>
      <c r="AF3842" t="s">
        <v>100</v>
      </c>
      <c r="AG3842" t="s">
        <v>101</v>
      </c>
      <c r="AH3842" t="s">
        <v>3527</v>
      </c>
      <c r="AI3842" t="s">
        <v>845</v>
      </c>
      <c r="AK3842" t="s">
        <v>3528</v>
      </c>
      <c r="AL3842" t="s">
        <v>9640</v>
      </c>
      <c r="AN3842" s="59" t="s">
        <v>13004</v>
      </c>
      <c r="BA3842" t="s">
        <v>6978</v>
      </c>
      <c r="BB3842" t="s">
        <v>6905</v>
      </c>
      <c r="BY3842" t="s">
        <v>4748</v>
      </c>
      <c r="BZ3842" t="s">
        <v>14505</v>
      </c>
    </row>
    <row r="3843" spans="31:78" x14ac:dyDescent="0.25">
      <c r="AE3843" t="s">
        <v>81</v>
      </c>
      <c r="AF3843" t="s">
        <v>104</v>
      </c>
      <c r="AG3843" t="s">
        <v>105</v>
      </c>
      <c r="AH3843" t="s">
        <v>3529</v>
      </c>
      <c r="AI3843" t="s">
        <v>845</v>
      </c>
      <c r="AK3843" t="s">
        <v>3530</v>
      </c>
      <c r="AL3843" t="s">
        <v>9640</v>
      </c>
      <c r="AN3843" s="59" t="s">
        <v>13004</v>
      </c>
      <c r="BA3843" t="s">
        <v>6979</v>
      </c>
      <c r="BB3843" t="s">
        <v>6905</v>
      </c>
      <c r="BY3843" t="s">
        <v>6428</v>
      </c>
      <c r="BZ3843" t="s">
        <v>14505</v>
      </c>
    </row>
    <row r="3844" spans="31:78" x14ac:dyDescent="0.25">
      <c r="AE3844" t="s">
        <v>81</v>
      </c>
      <c r="AF3844" t="s">
        <v>108</v>
      </c>
      <c r="AG3844" t="s">
        <v>109</v>
      </c>
      <c r="AH3844" t="s">
        <v>3531</v>
      </c>
      <c r="AI3844" t="s">
        <v>845</v>
      </c>
      <c r="AK3844" t="s">
        <v>3532</v>
      </c>
      <c r="AL3844" t="s">
        <v>9640</v>
      </c>
      <c r="AN3844" s="59" t="s">
        <v>13004</v>
      </c>
      <c r="BA3844" t="s">
        <v>3012</v>
      </c>
      <c r="BB3844" t="s">
        <v>6905</v>
      </c>
      <c r="BY3844" t="s">
        <v>4363</v>
      </c>
      <c r="BZ3844" t="s">
        <v>14505</v>
      </c>
    </row>
    <row r="3845" spans="31:78" x14ac:dyDescent="0.25">
      <c r="AE3845" t="s">
        <v>81</v>
      </c>
      <c r="AF3845" t="s">
        <v>444</v>
      </c>
      <c r="AG3845" t="s">
        <v>444</v>
      </c>
      <c r="AH3845" t="s">
        <v>3535</v>
      </c>
      <c r="AI3845" t="s">
        <v>845</v>
      </c>
      <c r="AK3845" t="s">
        <v>3536</v>
      </c>
      <c r="AL3845" t="s">
        <v>9640</v>
      </c>
      <c r="AN3845" s="59" t="s">
        <v>13004</v>
      </c>
      <c r="BY3845" t="s">
        <v>6454</v>
      </c>
      <c r="BZ3845" t="s">
        <v>14505</v>
      </c>
    </row>
    <row r="3846" spans="31:78" x14ac:dyDescent="0.25">
      <c r="AE3846" t="s">
        <v>81</v>
      </c>
      <c r="AF3846" t="s">
        <v>444</v>
      </c>
      <c r="AG3846" t="s">
        <v>444</v>
      </c>
      <c r="AH3846" t="s">
        <v>3539</v>
      </c>
      <c r="AI3846" t="s">
        <v>845</v>
      </c>
      <c r="AK3846" t="s">
        <v>3540</v>
      </c>
      <c r="AL3846" t="s">
        <v>9640</v>
      </c>
      <c r="AN3846" s="59" t="s">
        <v>13004</v>
      </c>
      <c r="BA3846" s="8" t="s">
        <v>7618</v>
      </c>
      <c r="BB3846" s="59" t="s">
        <v>6391</v>
      </c>
      <c r="BY3846" t="s">
        <v>609</v>
      </c>
      <c r="BZ3846" t="s">
        <v>14505</v>
      </c>
    </row>
    <row r="3847" spans="31:78" x14ac:dyDescent="0.25">
      <c r="AE3847" t="s">
        <v>81</v>
      </c>
      <c r="AF3847" t="s">
        <v>444</v>
      </c>
      <c r="AG3847" t="s">
        <v>444</v>
      </c>
      <c r="AH3847" t="s">
        <v>3543</v>
      </c>
      <c r="AI3847" t="s">
        <v>845</v>
      </c>
      <c r="AK3847" t="s">
        <v>3544</v>
      </c>
      <c r="AL3847" t="s">
        <v>9640</v>
      </c>
      <c r="AN3847" s="59" t="s">
        <v>13004</v>
      </c>
      <c r="BA3847" s="5">
        <v>25264</v>
      </c>
      <c r="BB3847" s="59" t="s">
        <v>69</v>
      </c>
      <c r="BY3847" t="s">
        <v>4375</v>
      </c>
      <c r="BZ3847" t="s">
        <v>14505</v>
      </c>
    </row>
    <row r="3848" spans="31:78" x14ac:dyDescent="0.25">
      <c r="AE3848" t="s">
        <v>81</v>
      </c>
      <c r="AF3848" t="s">
        <v>444</v>
      </c>
      <c r="AG3848" t="s">
        <v>444</v>
      </c>
      <c r="AH3848" t="s">
        <v>3547</v>
      </c>
      <c r="AI3848" t="s">
        <v>845</v>
      </c>
      <c r="AK3848" t="s">
        <v>3548</v>
      </c>
      <c r="AL3848" t="s">
        <v>9640</v>
      </c>
      <c r="AN3848" s="59" t="s">
        <v>13004</v>
      </c>
      <c r="BA3848" s="8" t="s">
        <v>11739</v>
      </c>
      <c r="BB3848" s="59" t="s">
        <v>4424</v>
      </c>
      <c r="BY3848" t="s">
        <v>4374</v>
      </c>
      <c r="BZ3848" t="s">
        <v>14505</v>
      </c>
    </row>
    <row r="3849" spans="31:78" x14ac:dyDescent="0.25">
      <c r="AE3849" t="s">
        <v>81</v>
      </c>
      <c r="AF3849" t="s">
        <v>444</v>
      </c>
      <c r="AG3849" t="s">
        <v>444</v>
      </c>
      <c r="AH3849" t="s">
        <v>8588</v>
      </c>
      <c r="AI3849" t="s">
        <v>845</v>
      </c>
      <c r="AK3849" t="s">
        <v>8589</v>
      </c>
      <c r="AL3849" t="s">
        <v>9640</v>
      </c>
      <c r="AN3849" s="59" t="s">
        <v>13004</v>
      </c>
      <c r="BA3849" s="61" t="s">
        <v>11778</v>
      </c>
      <c r="BB3849" s="81" t="s">
        <v>4680</v>
      </c>
      <c r="BY3849" t="s">
        <v>4373</v>
      </c>
      <c r="BZ3849" t="s">
        <v>14505</v>
      </c>
    </row>
    <row r="3850" spans="31:78" x14ac:dyDescent="0.25">
      <c r="AE3850" t="s">
        <v>81</v>
      </c>
      <c r="AF3850" t="s">
        <v>81</v>
      </c>
      <c r="AG3850" t="s">
        <v>81</v>
      </c>
      <c r="AH3850" t="s">
        <v>81</v>
      </c>
      <c r="AI3850" t="s">
        <v>845</v>
      </c>
      <c r="AK3850" t="s">
        <v>81</v>
      </c>
      <c r="AL3850" t="s">
        <v>9640</v>
      </c>
      <c r="AN3850" s="59" t="s">
        <v>13004</v>
      </c>
      <c r="BA3850" s="5">
        <v>25335</v>
      </c>
      <c r="BB3850" s="59" t="s">
        <v>53</v>
      </c>
      <c r="BY3850" t="s">
        <v>1003</v>
      </c>
      <c r="BZ3850" t="s">
        <v>14506</v>
      </c>
    </row>
    <row r="3851" spans="31:78" x14ac:dyDescent="0.25">
      <c r="AE3851" t="s">
        <v>81</v>
      </c>
      <c r="AF3851" t="s">
        <v>81</v>
      </c>
      <c r="AG3851" t="s">
        <v>81</v>
      </c>
      <c r="AH3851" t="s">
        <v>81</v>
      </c>
      <c r="AI3851" t="s">
        <v>845</v>
      </c>
      <c r="AK3851" t="s">
        <v>81</v>
      </c>
      <c r="AL3851" t="s">
        <v>9640</v>
      </c>
      <c r="AN3851" s="59" t="s">
        <v>13004</v>
      </c>
      <c r="BA3851" s="8" t="s">
        <v>12124</v>
      </c>
      <c r="BB3851" s="59" t="s">
        <v>52</v>
      </c>
      <c r="BY3851" t="s">
        <v>1368</v>
      </c>
      <c r="BZ3851" t="s">
        <v>14505</v>
      </c>
    </row>
    <row r="3852" spans="31:78" x14ac:dyDescent="0.25">
      <c r="AE3852" s="69" t="s">
        <v>81</v>
      </c>
      <c r="AF3852" t="s">
        <v>81</v>
      </c>
      <c r="AG3852" t="s">
        <v>81</v>
      </c>
      <c r="AH3852" s="59" t="s">
        <v>81</v>
      </c>
      <c r="AI3852" t="s">
        <v>845</v>
      </c>
      <c r="AK3852" t="s">
        <v>81</v>
      </c>
      <c r="AL3852" t="s">
        <v>9640</v>
      </c>
      <c r="AN3852" s="59" t="s">
        <v>13004</v>
      </c>
      <c r="BA3852" s="8" t="s">
        <v>11747</v>
      </c>
      <c r="BB3852" s="59" t="s">
        <v>4680</v>
      </c>
      <c r="BY3852" t="s">
        <v>4372</v>
      </c>
      <c r="BZ3852" t="s">
        <v>14505</v>
      </c>
    </row>
    <row r="3853" spans="31:78" x14ac:dyDescent="0.25">
      <c r="AE3853" t="s">
        <v>81</v>
      </c>
      <c r="AF3853" t="s">
        <v>154</v>
      </c>
      <c r="AG3853" t="s">
        <v>155</v>
      </c>
      <c r="AH3853" t="s">
        <v>81</v>
      </c>
      <c r="AI3853" t="s">
        <v>845</v>
      </c>
      <c r="AK3853" t="s">
        <v>81</v>
      </c>
      <c r="AL3853" t="s">
        <v>9640</v>
      </c>
      <c r="AN3853" s="59" t="s">
        <v>13004</v>
      </c>
      <c r="BA3853" s="8" t="s">
        <v>9030</v>
      </c>
      <c r="BB3853" s="81" t="s">
        <v>4192</v>
      </c>
      <c r="BY3853" t="s">
        <v>4417</v>
      </c>
      <c r="BZ3853" t="s">
        <v>14506</v>
      </c>
    </row>
    <row r="3854" spans="31:78" x14ac:dyDescent="0.25">
      <c r="AE3854" t="s">
        <v>3027</v>
      </c>
      <c r="AF3854" t="s">
        <v>86</v>
      </c>
      <c r="AG3854" t="s">
        <v>87</v>
      </c>
      <c r="AH3854" t="s">
        <v>3549</v>
      </c>
      <c r="AI3854" t="s">
        <v>845</v>
      </c>
      <c r="AK3854" t="s">
        <v>3550</v>
      </c>
      <c r="AL3854" t="s">
        <v>9640</v>
      </c>
      <c r="AN3854" s="59" t="s">
        <v>13005</v>
      </c>
      <c r="BY3854" t="s">
        <v>1173</v>
      </c>
      <c r="BZ3854" t="s">
        <v>14505</v>
      </c>
    </row>
    <row r="3855" spans="31:78" x14ac:dyDescent="0.25">
      <c r="AE3855" t="s">
        <v>81</v>
      </c>
      <c r="AF3855" t="s">
        <v>92</v>
      </c>
      <c r="AG3855" t="s">
        <v>93</v>
      </c>
      <c r="AH3855" t="s">
        <v>81</v>
      </c>
      <c r="AI3855" t="s">
        <v>845</v>
      </c>
      <c r="AK3855" t="s">
        <v>81</v>
      </c>
      <c r="AL3855" t="s">
        <v>9640</v>
      </c>
      <c r="AN3855" s="59" t="s">
        <v>13005</v>
      </c>
      <c r="BY3855" t="s">
        <v>621</v>
      </c>
      <c r="BZ3855" t="s">
        <v>14505</v>
      </c>
    </row>
    <row r="3856" spans="31:78" x14ac:dyDescent="0.25">
      <c r="AE3856" t="s">
        <v>81</v>
      </c>
      <c r="AF3856" t="s">
        <v>96</v>
      </c>
      <c r="AG3856" t="s">
        <v>97</v>
      </c>
      <c r="AH3856" t="s">
        <v>81</v>
      </c>
      <c r="AI3856" t="s">
        <v>845</v>
      </c>
      <c r="AK3856" t="s">
        <v>81</v>
      </c>
      <c r="AL3856" t="s">
        <v>9640</v>
      </c>
      <c r="AN3856" s="59" t="s">
        <v>13005</v>
      </c>
      <c r="BY3856" t="s">
        <v>4391</v>
      </c>
      <c r="BZ3856" t="s">
        <v>14505</v>
      </c>
    </row>
    <row r="3857" spans="31:78" x14ac:dyDescent="0.25">
      <c r="AE3857" t="s">
        <v>81</v>
      </c>
      <c r="AF3857" t="s">
        <v>100</v>
      </c>
      <c r="AG3857" t="s">
        <v>101</v>
      </c>
      <c r="AH3857" t="s">
        <v>81</v>
      </c>
      <c r="AI3857" t="s">
        <v>845</v>
      </c>
      <c r="AK3857" t="s">
        <v>81</v>
      </c>
      <c r="AL3857" t="s">
        <v>9640</v>
      </c>
      <c r="AN3857" s="59" t="s">
        <v>13005</v>
      </c>
      <c r="BY3857" t="s">
        <v>4390</v>
      </c>
      <c r="BZ3857" t="s">
        <v>14505</v>
      </c>
    </row>
    <row r="3858" spans="31:78" x14ac:dyDescent="0.25">
      <c r="AE3858" t="s">
        <v>81</v>
      </c>
      <c r="AF3858" t="s">
        <v>104</v>
      </c>
      <c r="AG3858" t="s">
        <v>105</v>
      </c>
      <c r="AH3858" t="s">
        <v>81</v>
      </c>
      <c r="AI3858" t="s">
        <v>845</v>
      </c>
      <c r="AK3858" t="s">
        <v>81</v>
      </c>
      <c r="AL3858" t="s">
        <v>9640</v>
      </c>
      <c r="AN3858" s="59" t="s">
        <v>13005</v>
      </c>
      <c r="BY3858" t="s">
        <v>4389</v>
      </c>
      <c r="BZ3858" t="s">
        <v>14505</v>
      </c>
    </row>
    <row r="3859" spans="31:78" x14ac:dyDescent="0.25">
      <c r="AE3859" t="s">
        <v>81</v>
      </c>
      <c r="AF3859" t="s">
        <v>108</v>
      </c>
      <c r="AG3859" t="s">
        <v>109</v>
      </c>
      <c r="AH3859" t="s">
        <v>81</v>
      </c>
      <c r="AI3859" t="s">
        <v>845</v>
      </c>
      <c r="AK3859" t="s">
        <v>81</v>
      </c>
      <c r="AL3859" t="s">
        <v>9640</v>
      </c>
      <c r="AN3859" s="59" t="s">
        <v>13005</v>
      </c>
      <c r="BY3859" t="s">
        <v>4388</v>
      </c>
      <c r="BZ3859" t="s">
        <v>14505</v>
      </c>
    </row>
    <row r="3860" spans="31:78" x14ac:dyDescent="0.25">
      <c r="AE3860" t="s">
        <v>81</v>
      </c>
      <c r="AF3860" t="s">
        <v>1970</v>
      </c>
      <c r="AG3860" t="s">
        <v>1971</v>
      </c>
      <c r="AH3860" t="s">
        <v>81</v>
      </c>
      <c r="AI3860" t="s">
        <v>845</v>
      </c>
      <c r="AK3860" t="s">
        <v>81</v>
      </c>
      <c r="AL3860" t="s">
        <v>9640</v>
      </c>
      <c r="AN3860" s="59" t="s">
        <v>13005</v>
      </c>
      <c r="BY3860" t="s">
        <v>6453</v>
      </c>
      <c r="BZ3860" t="s">
        <v>14505</v>
      </c>
    </row>
    <row r="3861" spans="31:78" x14ac:dyDescent="0.25">
      <c r="AE3861" t="s">
        <v>81</v>
      </c>
      <c r="AF3861" t="s">
        <v>81</v>
      </c>
      <c r="AG3861" t="s">
        <v>81</v>
      </c>
      <c r="AH3861" t="s">
        <v>81</v>
      </c>
      <c r="AI3861" t="s">
        <v>845</v>
      </c>
      <c r="AK3861" t="s">
        <v>81</v>
      </c>
      <c r="AL3861" t="s">
        <v>9640</v>
      </c>
      <c r="AN3861" s="59" t="s">
        <v>13005</v>
      </c>
      <c r="BY3861" t="s">
        <v>6815</v>
      </c>
      <c r="BZ3861" t="s">
        <v>14505</v>
      </c>
    </row>
    <row r="3862" spans="31:78" x14ac:dyDescent="0.25">
      <c r="AE3862" t="s">
        <v>81</v>
      </c>
      <c r="AF3862" t="s">
        <v>81</v>
      </c>
      <c r="AG3862" t="s">
        <v>81</v>
      </c>
      <c r="AH3862" t="s">
        <v>81</v>
      </c>
      <c r="AI3862" t="s">
        <v>845</v>
      </c>
      <c r="AK3862" t="s">
        <v>81</v>
      </c>
      <c r="AL3862" t="s">
        <v>9640</v>
      </c>
      <c r="AN3862" s="59" t="s">
        <v>13005</v>
      </c>
      <c r="BY3862" t="s">
        <v>1200</v>
      </c>
      <c r="BZ3862" t="s">
        <v>14505</v>
      </c>
    </row>
    <row r="3863" spans="31:78" x14ac:dyDescent="0.25">
      <c r="AE3863" t="s">
        <v>81</v>
      </c>
      <c r="AF3863" t="s">
        <v>154</v>
      </c>
      <c r="AG3863" t="s">
        <v>155</v>
      </c>
      <c r="AH3863" t="s">
        <v>81</v>
      </c>
      <c r="AI3863" t="s">
        <v>845</v>
      </c>
      <c r="AK3863" t="s">
        <v>81</v>
      </c>
      <c r="AL3863" t="s">
        <v>9640</v>
      </c>
      <c r="AN3863" t="s">
        <v>13005</v>
      </c>
      <c r="BY3863" t="s">
        <v>6489</v>
      </c>
      <c r="BZ3863" t="s">
        <v>14505</v>
      </c>
    </row>
    <row r="3864" spans="31:78" x14ac:dyDescent="0.25">
      <c r="AE3864" t="s">
        <v>3030</v>
      </c>
      <c r="AF3864" t="s">
        <v>86</v>
      </c>
      <c r="AG3864" t="s">
        <v>87</v>
      </c>
      <c r="AH3864" t="s">
        <v>3551</v>
      </c>
      <c r="AI3864" t="s">
        <v>845</v>
      </c>
      <c r="AK3864" t="s">
        <v>3552</v>
      </c>
      <c r="AL3864" t="s">
        <v>9640</v>
      </c>
      <c r="AN3864" t="s">
        <v>8590</v>
      </c>
      <c r="BY3864" t="s">
        <v>6488</v>
      </c>
      <c r="BZ3864" t="s">
        <v>14505</v>
      </c>
    </row>
    <row r="3865" spans="31:78" x14ac:dyDescent="0.25">
      <c r="AE3865" t="s">
        <v>81</v>
      </c>
      <c r="AF3865" t="s">
        <v>92</v>
      </c>
      <c r="AG3865" t="s">
        <v>93</v>
      </c>
      <c r="AH3865" t="s">
        <v>3553</v>
      </c>
      <c r="AI3865" t="s">
        <v>845</v>
      </c>
      <c r="AK3865" t="s">
        <v>3554</v>
      </c>
      <c r="AL3865" t="s">
        <v>9640</v>
      </c>
      <c r="AN3865" t="s">
        <v>8590</v>
      </c>
      <c r="BY3865" t="s">
        <v>6487</v>
      </c>
      <c r="BZ3865" t="s">
        <v>14505</v>
      </c>
    </row>
    <row r="3866" spans="31:78" x14ac:dyDescent="0.25">
      <c r="AE3866" t="s">
        <v>81</v>
      </c>
      <c r="AF3866" t="s">
        <v>96</v>
      </c>
      <c r="AG3866" t="s">
        <v>97</v>
      </c>
      <c r="AH3866" t="s">
        <v>3555</v>
      </c>
      <c r="AI3866" t="s">
        <v>845</v>
      </c>
      <c r="AK3866" t="s">
        <v>3556</v>
      </c>
      <c r="AL3866" t="s">
        <v>9640</v>
      </c>
      <c r="AN3866" t="s">
        <v>8590</v>
      </c>
      <c r="BY3866" t="s">
        <v>1591</v>
      </c>
      <c r="BZ3866" t="s">
        <v>14506</v>
      </c>
    </row>
    <row r="3867" spans="31:78" x14ac:dyDescent="0.25">
      <c r="AE3867" t="s">
        <v>81</v>
      </c>
      <c r="AF3867" t="s">
        <v>100</v>
      </c>
      <c r="AG3867" t="s">
        <v>101</v>
      </c>
      <c r="AH3867" t="s">
        <v>3557</v>
      </c>
      <c r="AI3867" t="s">
        <v>845</v>
      </c>
      <c r="AK3867" t="s">
        <v>3558</v>
      </c>
      <c r="AL3867" t="s">
        <v>9640</v>
      </c>
      <c r="AN3867" t="s">
        <v>8590</v>
      </c>
      <c r="BY3867" t="s">
        <v>1555</v>
      </c>
      <c r="BZ3867" t="s">
        <v>14505</v>
      </c>
    </row>
    <row r="3868" spans="31:78" x14ac:dyDescent="0.25">
      <c r="AE3868" t="s">
        <v>81</v>
      </c>
      <c r="AF3868" t="s">
        <v>104</v>
      </c>
      <c r="AG3868" t="s">
        <v>105</v>
      </c>
      <c r="AH3868" t="s">
        <v>3559</v>
      </c>
      <c r="AI3868" t="s">
        <v>845</v>
      </c>
      <c r="AK3868" t="s">
        <v>3560</v>
      </c>
      <c r="AL3868" t="s">
        <v>9640</v>
      </c>
      <c r="AN3868" t="s">
        <v>8590</v>
      </c>
      <c r="BY3868" t="s">
        <v>1552</v>
      </c>
      <c r="BZ3868" t="s">
        <v>14505</v>
      </c>
    </row>
    <row r="3869" spans="31:78" x14ac:dyDescent="0.25">
      <c r="AE3869" t="s">
        <v>81</v>
      </c>
      <c r="AF3869" t="s">
        <v>108</v>
      </c>
      <c r="AG3869" t="s">
        <v>109</v>
      </c>
      <c r="AH3869" t="s">
        <v>3561</v>
      </c>
      <c r="AI3869" t="s">
        <v>845</v>
      </c>
      <c r="AK3869" t="s">
        <v>3562</v>
      </c>
      <c r="AL3869" t="s">
        <v>9640</v>
      </c>
      <c r="AN3869" t="s">
        <v>8590</v>
      </c>
      <c r="BY3869" t="s">
        <v>4416</v>
      </c>
      <c r="BZ3869" t="s">
        <v>14505</v>
      </c>
    </row>
    <row r="3870" spans="31:78" x14ac:dyDescent="0.25">
      <c r="AE3870" t="s">
        <v>81</v>
      </c>
      <c r="AF3870" t="s">
        <v>2916</v>
      </c>
      <c r="AG3870" t="s">
        <v>2917</v>
      </c>
      <c r="AH3870" t="s">
        <v>3563</v>
      </c>
      <c r="AI3870" t="s">
        <v>845</v>
      </c>
      <c r="AK3870" t="s">
        <v>3564</v>
      </c>
      <c r="AL3870" t="s">
        <v>9640</v>
      </c>
      <c r="AN3870" t="s">
        <v>8590</v>
      </c>
      <c r="BY3870" t="s">
        <v>4415</v>
      </c>
      <c r="BZ3870" t="s">
        <v>14505</v>
      </c>
    </row>
    <row r="3871" spans="31:78" x14ac:dyDescent="0.25">
      <c r="AE3871" t="s">
        <v>81</v>
      </c>
      <c r="AF3871" t="s">
        <v>81</v>
      </c>
      <c r="AG3871" t="s">
        <v>81</v>
      </c>
      <c r="AH3871" t="s">
        <v>81</v>
      </c>
      <c r="AI3871" t="s">
        <v>845</v>
      </c>
      <c r="AK3871" t="s">
        <v>81</v>
      </c>
      <c r="AL3871" t="s">
        <v>9640</v>
      </c>
      <c r="AN3871" t="s">
        <v>8590</v>
      </c>
      <c r="BY3871" t="s">
        <v>4414</v>
      </c>
      <c r="BZ3871" t="s">
        <v>14505</v>
      </c>
    </row>
    <row r="3872" spans="31:78" x14ac:dyDescent="0.25">
      <c r="AE3872" t="s">
        <v>81</v>
      </c>
      <c r="AF3872" t="s">
        <v>81</v>
      </c>
      <c r="AG3872" t="s">
        <v>81</v>
      </c>
      <c r="AH3872" t="s">
        <v>81</v>
      </c>
      <c r="AI3872" t="s">
        <v>845</v>
      </c>
      <c r="AK3872" t="s">
        <v>81</v>
      </c>
      <c r="AL3872" t="s">
        <v>9640</v>
      </c>
      <c r="AN3872" t="s">
        <v>8590</v>
      </c>
      <c r="BY3872" t="s">
        <v>1007</v>
      </c>
      <c r="BZ3872" t="s">
        <v>14506</v>
      </c>
    </row>
    <row r="3873" spans="31:78" x14ac:dyDescent="0.25">
      <c r="AE3873" t="s">
        <v>81</v>
      </c>
      <c r="AF3873" t="s">
        <v>81</v>
      </c>
      <c r="AG3873" t="s">
        <v>81</v>
      </c>
      <c r="AH3873" t="s">
        <v>81</v>
      </c>
      <c r="AI3873" t="s">
        <v>845</v>
      </c>
      <c r="AK3873" t="s">
        <v>81</v>
      </c>
      <c r="AL3873" t="s">
        <v>9640</v>
      </c>
      <c r="AN3873" t="s">
        <v>8590</v>
      </c>
      <c r="BY3873" t="s">
        <v>4413</v>
      </c>
      <c r="BZ3873" t="s">
        <v>14505</v>
      </c>
    </row>
    <row r="3874" spans="31:78" x14ac:dyDescent="0.25">
      <c r="AE3874" t="s">
        <v>81</v>
      </c>
      <c r="AF3874" t="s">
        <v>81</v>
      </c>
      <c r="AG3874" t="s">
        <v>81</v>
      </c>
      <c r="AH3874" t="s">
        <v>81</v>
      </c>
      <c r="AI3874" t="s">
        <v>845</v>
      </c>
      <c r="AK3874" t="s">
        <v>81</v>
      </c>
      <c r="AL3874" t="s">
        <v>9640</v>
      </c>
      <c r="AN3874" t="s">
        <v>8590</v>
      </c>
      <c r="BY3874" t="s">
        <v>4360</v>
      </c>
      <c r="BZ3874" t="s">
        <v>14505</v>
      </c>
    </row>
    <row r="3875" spans="31:78" x14ac:dyDescent="0.25">
      <c r="AE3875" t="s">
        <v>81</v>
      </c>
      <c r="AF3875" t="s">
        <v>81</v>
      </c>
      <c r="AG3875" t="s">
        <v>81</v>
      </c>
      <c r="AH3875" t="s">
        <v>81</v>
      </c>
      <c r="AI3875" t="s">
        <v>845</v>
      </c>
      <c r="AK3875" t="s">
        <v>81</v>
      </c>
      <c r="AL3875" t="s">
        <v>9640</v>
      </c>
      <c r="AN3875" t="s">
        <v>8590</v>
      </c>
      <c r="BY3875" t="s">
        <v>4412</v>
      </c>
      <c r="BZ3875" t="s">
        <v>14505</v>
      </c>
    </row>
    <row r="3876" spans="31:78" x14ac:dyDescent="0.25">
      <c r="AE3876" t="s">
        <v>81</v>
      </c>
      <c r="AF3876" t="s">
        <v>81</v>
      </c>
      <c r="AG3876" t="s">
        <v>81</v>
      </c>
      <c r="AH3876" t="s">
        <v>81</v>
      </c>
      <c r="AI3876" t="s">
        <v>845</v>
      </c>
      <c r="AK3876" t="s">
        <v>81</v>
      </c>
      <c r="AL3876" t="s">
        <v>9640</v>
      </c>
      <c r="AN3876" t="s">
        <v>8590</v>
      </c>
      <c r="BY3876" t="s">
        <v>4387</v>
      </c>
      <c r="BZ3876" t="s">
        <v>14505</v>
      </c>
    </row>
    <row r="3877" spans="31:78" x14ac:dyDescent="0.25">
      <c r="AE3877" t="s">
        <v>81</v>
      </c>
      <c r="AF3877" t="s">
        <v>154</v>
      </c>
      <c r="AG3877" t="s">
        <v>155</v>
      </c>
      <c r="AH3877" t="s">
        <v>81</v>
      </c>
      <c r="AI3877" t="s">
        <v>845</v>
      </c>
      <c r="AK3877" t="s">
        <v>81</v>
      </c>
      <c r="AL3877" t="s">
        <v>9640</v>
      </c>
      <c r="AN3877" t="s">
        <v>8590</v>
      </c>
      <c r="BY3877" t="s">
        <v>927</v>
      </c>
      <c r="BZ3877" t="s">
        <v>14506</v>
      </c>
    </row>
    <row r="3878" spans="31:78" x14ac:dyDescent="0.25">
      <c r="AE3878" t="s">
        <v>3047</v>
      </c>
      <c r="AF3878" t="s">
        <v>86</v>
      </c>
      <c r="AG3878" t="s">
        <v>87</v>
      </c>
      <c r="AH3878" t="s">
        <v>3565</v>
      </c>
      <c r="AI3878" t="s">
        <v>845</v>
      </c>
      <c r="AK3878" t="s">
        <v>3566</v>
      </c>
      <c r="AL3878" t="s">
        <v>9640</v>
      </c>
      <c r="AN3878" t="s">
        <v>8591</v>
      </c>
      <c r="BY3878" t="s">
        <v>4411</v>
      </c>
      <c r="BZ3878" t="s">
        <v>14506</v>
      </c>
    </row>
    <row r="3879" spans="31:78" x14ac:dyDescent="0.25">
      <c r="AE3879" t="s">
        <v>81</v>
      </c>
      <c r="AF3879" t="s">
        <v>92</v>
      </c>
      <c r="AG3879" t="s">
        <v>93</v>
      </c>
      <c r="AH3879" t="s">
        <v>3567</v>
      </c>
      <c r="AI3879" t="s">
        <v>845</v>
      </c>
      <c r="AK3879" t="s">
        <v>3568</v>
      </c>
      <c r="AL3879" t="s">
        <v>9640</v>
      </c>
      <c r="AN3879" t="s">
        <v>8591</v>
      </c>
      <c r="BY3879" t="s">
        <v>1169</v>
      </c>
      <c r="BZ3879" t="s">
        <v>14505</v>
      </c>
    </row>
    <row r="3880" spans="31:78" x14ac:dyDescent="0.25">
      <c r="AE3880" t="s">
        <v>81</v>
      </c>
      <c r="AF3880" t="s">
        <v>96</v>
      </c>
      <c r="AG3880" t="s">
        <v>97</v>
      </c>
      <c r="AH3880" t="s">
        <v>3569</v>
      </c>
      <c r="AI3880" t="s">
        <v>845</v>
      </c>
      <c r="AK3880" t="s">
        <v>3570</v>
      </c>
      <c r="AL3880" t="s">
        <v>9640</v>
      </c>
      <c r="AN3880" t="s">
        <v>8591</v>
      </c>
      <c r="BY3880" t="s">
        <v>4386</v>
      </c>
      <c r="BZ3880" t="s">
        <v>14505</v>
      </c>
    </row>
    <row r="3881" spans="31:78" x14ac:dyDescent="0.25">
      <c r="AE3881" t="s">
        <v>81</v>
      </c>
      <c r="AF3881" t="s">
        <v>100</v>
      </c>
      <c r="AG3881" t="s">
        <v>101</v>
      </c>
      <c r="AH3881" t="s">
        <v>3571</v>
      </c>
      <c r="AI3881" t="s">
        <v>845</v>
      </c>
      <c r="AK3881" t="s">
        <v>3572</v>
      </c>
      <c r="AL3881" t="s">
        <v>9640</v>
      </c>
      <c r="AN3881" t="s">
        <v>8591</v>
      </c>
      <c r="BY3881" t="s">
        <v>6500</v>
      </c>
      <c r="BZ3881" t="s">
        <v>14505</v>
      </c>
    </row>
    <row r="3882" spans="31:78" x14ac:dyDescent="0.25">
      <c r="AE3882" t="s">
        <v>81</v>
      </c>
      <c r="AF3882" t="s">
        <v>104</v>
      </c>
      <c r="AG3882" t="s">
        <v>105</v>
      </c>
      <c r="AH3882" t="s">
        <v>3573</v>
      </c>
      <c r="AI3882" t="s">
        <v>845</v>
      </c>
      <c r="AK3882" t="s">
        <v>3574</v>
      </c>
      <c r="AL3882" t="s">
        <v>9640</v>
      </c>
      <c r="AN3882" t="s">
        <v>8591</v>
      </c>
      <c r="BY3882" t="s">
        <v>1011</v>
      </c>
      <c r="BZ3882" t="s">
        <v>14505</v>
      </c>
    </row>
    <row r="3883" spans="31:78" x14ac:dyDescent="0.25">
      <c r="AE3883" t="s">
        <v>81</v>
      </c>
      <c r="AF3883" t="s">
        <v>108</v>
      </c>
      <c r="AG3883" t="s">
        <v>109</v>
      </c>
      <c r="AH3883" t="s">
        <v>3575</v>
      </c>
      <c r="AI3883" t="s">
        <v>845</v>
      </c>
      <c r="AK3883" t="s">
        <v>3576</v>
      </c>
      <c r="AL3883" t="s">
        <v>9640</v>
      </c>
      <c r="AN3883" t="s">
        <v>8591</v>
      </c>
      <c r="BY3883" t="s">
        <v>6499</v>
      </c>
      <c r="BZ3883" t="s">
        <v>14505</v>
      </c>
    </row>
    <row r="3884" spans="31:78" x14ac:dyDescent="0.25">
      <c r="AE3884" t="s">
        <v>81</v>
      </c>
      <c r="AF3884" t="s">
        <v>3577</v>
      </c>
      <c r="AG3884" t="s">
        <v>3578</v>
      </c>
      <c r="AH3884" t="s">
        <v>3579</v>
      </c>
      <c r="AI3884" t="s">
        <v>845</v>
      </c>
      <c r="AK3884" t="s">
        <v>3580</v>
      </c>
      <c r="AL3884" t="s">
        <v>9640</v>
      </c>
      <c r="AN3884" t="s">
        <v>8591</v>
      </c>
      <c r="BY3884" t="s">
        <v>4362</v>
      </c>
      <c r="BZ3884" t="s">
        <v>14505</v>
      </c>
    </row>
    <row r="3885" spans="31:78" x14ac:dyDescent="0.25">
      <c r="AE3885" t="s">
        <v>81</v>
      </c>
      <c r="AF3885" t="s">
        <v>3581</v>
      </c>
      <c r="AG3885" t="s">
        <v>3582</v>
      </c>
      <c r="AH3885" t="s">
        <v>3583</v>
      </c>
      <c r="AI3885" t="s">
        <v>845</v>
      </c>
      <c r="AK3885" t="s">
        <v>3584</v>
      </c>
      <c r="AL3885" t="s">
        <v>9640</v>
      </c>
      <c r="AN3885" t="s">
        <v>8591</v>
      </c>
      <c r="BY3885" t="s">
        <v>4739</v>
      </c>
      <c r="BZ3885" t="s">
        <v>14505</v>
      </c>
    </row>
    <row r="3886" spans="31:78" x14ac:dyDescent="0.25">
      <c r="AE3886" t="s">
        <v>81</v>
      </c>
      <c r="AF3886" t="s">
        <v>3585</v>
      </c>
      <c r="AG3886" t="s">
        <v>3586</v>
      </c>
      <c r="AH3886" t="s">
        <v>3587</v>
      </c>
      <c r="AI3886" t="s">
        <v>845</v>
      </c>
      <c r="AK3886" t="s">
        <v>3588</v>
      </c>
      <c r="AL3886" t="s">
        <v>9640</v>
      </c>
      <c r="AN3886" t="s">
        <v>8591</v>
      </c>
      <c r="BY3886" t="s">
        <v>821</v>
      </c>
      <c r="BZ3886" t="s">
        <v>14505</v>
      </c>
    </row>
    <row r="3887" spans="31:78" x14ac:dyDescent="0.25">
      <c r="AE3887" t="s">
        <v>81</v>
      </c>
      <c r="AF3887" t="s">
        <v>3589</v>
      </c>
      <c r="AG3887" t="s">
        <v>3590</v>
      </c>
      <c r="AH3887" t="s">
        <v>3591</v>
      </c>
      <c r="AI3887" t="s">
        <v>845</v>
      </c>
      <c r="AK3887" t="s">
        <v>3592</v>
      </c>
      <c r="AL3887" t="s">
        <v>9640</v>
      </c>
      <c r="AN3887" t="s">
        <v>8591</v>
      </c>
      <c r="BY3887" t="s">
        <v>4747</v>
      </c>
      <c r="BZ3887" t="s">
        <v>14505</v>
      </c>
    </row>
    <row r="3888" spans="31:78" x14ac:dyDescent="0.25">
      <c r="AE3888" t="s">
        <v>81</v>
      </c>
      <c r="AF3888" t="s">
        <v>10085</v>
      </c>
      <c r="AG3888" t="s">
        <v>4562</v>
      </c>
      <c r="AH3888" t="s">
        <v>13006</v>
      </c>
      <c r="AI3888" t="s">
        <v>845</v>
      </c>
      <c r="AK3888" t="s">
        <v>13007</v>
      </c>
      <c r="AL3888" t="s">
        <v>9640</v>
      </c>
      <c r="AN3888" t="s">
        <v>8591</v>
      </c>
      <c r="BY3888" t="s">
        <v>6825</v>
      </c>
      <c r="BZ3888" t="s">
        <v>14505</v>
      </c>
    </row>
    <row r="3889" spans="31:78" x14ac:dyDescent="0.25">
      <c r="AE3889" t="s">
        <v>81</v>
      </c>
      <c r="AF3889" t="s">
        <v>81</v>
      </c>
      <c r="AG3889" t="s">
        <v>81</v>
      </c>
      <c r="AH3889" t="s">
        <v>81</v>
      </c>
      <c r="AI3889" t="s">
        <v>845</v>
      </c>
      <c r="AK3889" t="s">
        <v>81</v>
      </c>
      <c r="AL3889" t="s">
        <v>9640</v>
      </c>
      <c r="AN3889" t="s">
        <v>8591</v>
      </c>
      <c r="BY3889" t="s">
        <v>316</v>
      </c>
      <c r="BZ3889" t="s">
        <v>14506</v>
      </c>
    </row>
    <row r="3890" spans="31:78" x14ac:dyDescent="0.25">
      <c r="AE3890" t="s">
        <v>81</v>
      </c>
      <c r="AF3890" t="s">
        <v>81</v>
      </c>
      <c r="AG3890" t="s">
        <v>81</v>
      </c>
      <c r="AH3890" t="s">
        <v>81</v>
      </c>
      <c r="AI3890" t="s">
        <v>845</v>
      </c>
      <c r="AK3890" t="s">
        <v>81</v>
      </c>
      <c r="AL3890" t="s">
        <v>9640</v>
      </c>
      <c r="AN3890" t="s">
        <v>8591</v>
      </c>
      <c r="BY3890" t="s">
        <v>961</v>
      </c>
      <c r="BZ3890" t="s">
        <v>14505</v>
      </c>
    </row>
    <row r="3891" spans="31:78" x14ac:dyDescent="0.25">
      <c r="AE3891" t="s">
        <v>81</v>
      </c>
      <c r="AF3891" t="s">
        <v>81</v>
      </c>
      <c r="AG3891" t="s">
        <v>81</v>
      </c>
      <c r="AH3891" t="s">
        <v>81</v>
      </c>
      <c r="AI3891" t="s">
        <v>845</v>
      </c>
      <c r="AK3891" t="s">
        <v>81</v>
      </c>
      <c r="AL3891" t="s">
        <v>9640</v>
      </c>
      <c r="AN3891" t="s">
        <v>8591</v>
      </c>
      <c r="BY3891" t="s">
        <v>332</v>
      </c>
      <c r="BZ3891" t="s">
        <v>14505</v>
      </c>
    </row>
    <row r="3892" spans="31:78" x14ac:dyDescent="0.25">
      <c r="AE3892" t="s">
        <v>81</v>
      </c>
      <c r="AF3892" t="s">
        <v>154</v>
      </c>
      <c r="AG3892" t="s">
        <v>155</v>
      </c>
      <c r="AH3892" t="s">
        <v>81</v>
      </c>
      <c r="AI3892" t="s">
        <v>845</v>
      </c>
      <c r="AK3892" t="s">
        <v>81</v>
      </c>
      <c r="AL3892" t="s">
        <v>9640</v>
      </c>
      <c r="AN3892" t="s">
        <v>8591</v>
      </c>
      <c r="BY3892" t="s">
        <v>6775</v>
      </c>
      <c r="BZ3892" t="s">
        <v>14505</v>
      </c>
    </row>
    <row r="3893" spans="31:78" x14ac:dyDescent="0.25">
      <c r="AE3893" t="s">
        <v>3070</v>
      </c>
      <c r="AF3893" t="s">
        <v>86</v>
      </c>
      <c r="AG3893" t="s">
        <v>87</v>
      </c>
      <c r="AH3893" t="s">
        <v>3593</v>
      </c>
      <c r="AI3893" t="s">
        <v>845</v>
      </c>
      <c r="AK3893" t="s">
        <v>3594</v>
      </c>
      <c r="AL3893" t="s">
        <v>9640</v>
      </c>
      <c r="AN3893" t="s">
        <v>13008</v>
      </c>
      <c r="BY3893" t="s">
        <v>312</v>
      </c>
      <c r="BZ3893" t="s">
        <v>14506</v>
      </c>
    </row>
    <row r="3894" spans="31:78" x14ac:dyDescent="0.25">
      <c r="AE3894" t="s">
        <v>81</v>
      </c>
      <c r="AF3894" t="s">
        <v>92</v>
      </c>
      <c r="AG3894" t="s">
        <v>93</v>
      </c>
      <c r="AH3894" t="s">
        <v>81</v>
      </c>
      <c r="AI3894" t="s">
        <v>845</v>
      </c>
      <c r="AK3894" t="s">
        <v>81</v>
      </c>
      <c r="AL3894" t="s">
        <v>9640</v>
      </c>
      <c r="AN3894" t="s">
        <v>13008</v>
      </c>
      <c r="BY3894" t="s">
        <v>302</v>
      </c>
      <c r="BZ3894" t="s">
        <v>14506</v>
      </c>
    </row>
    <row r="3895" spans="31:78" x14ac:dyDescent="0.25">
      <c r="AE3895" t="s">
        <v>81</v>
      </c>
      <c r="AF3895" t="s">
        <v>96</v>
      </c>
      <c r="AG3895" t="s">
        <v>97</v>
      </c>
      <c r="AH3895" t="s">
        <v>81</v>
      </c>
      <c r="AI3895" t="s">
        <v>845</v>
      </c>
      <c r="AK3895" t="s">
        <v>81</v>
      </c>
      <c r="AL3895" t="s">
        <v>9640</v>
      </c>
      <c r="AN3895" t="s">
        <v>13008</v>
      </c>
      <c r="BY3895" t="s">
        <v>305</v>
      </c>
      <c r="BZ3895" t="s">
        <v>14505</v>
      </c>
    </row>
    <row r="3896" spans="31:78" x14ac:dyDescent="0.25">
      <c r="AE3896" t="s">
        <v>81</v>
      </c>
      <c r="AF3896" t="s">
        <v>100</v>
      </c>
      <c r="AG3896" t="s">
        <v>101</v>
      </c>
      <c r="AH3896" t="s">
        <v>81</v>
      </c>
      <c r="AI3896" t="s">
        <v>845</v>
      </c>
      <c r="AK3896" t="s">
        <v>81</v>
      </c>
      <c r="AL3896" t="s">
        <v>9640</v>
      </c>
      <c r="AN3896" t="s">
        <v>13008</v>
      </c>
      <c r="BY3896" t="s">
        <v>363</v>
      </c>
      <c r="BZ3896" t="s">
        <v>14505</v>
      </c>
    </row>
    <row r="3897" spans="31:78" x14ac:dyDescent="0.25">
      <c r="AE3897" t="s">
        <v>81</v>
      </c>
      <c r="AF3897" t="s">
        <v>104</v>
      </c>
      <c r="AG3897" t="s">
        <v>105</v>
      </c>
      <c r="AH3897" t="s">
        <v>81</v>
      </c>
      <c r="AI3897" t="s">
        <v>845</v>
      </c>
      <c r="AK3897" t="s">
        <v>81</v>
      </c>
      <c r="AL3897" t="s">
        <v>9640</v>
      </c>
      <c r="AN3897" t="s">
        <v>13008</v>
      </c>
      <c r="BY3897" t="s">
        <v>4713</v>
      </c>
      <c r="BZ3897" t="s">
        <v>14505</v>
      </c>
    </row>
    <row r="3898" spans="31:78" x14ac:dyDescent="0.25">
      <c r="AE3898" t="s">
        <v>81</v>
      </c>
      <c r="AF3898" t="s">
        <v>108</v>
      </c>
      <c r="AG3898" t="s">
        <v>109</v>
      </c>
      <c r="AH3898" t="s">
        <v>81</v>
      </c>
      <c r="AI3898" t="s">
        <v>845</v>
      </c>
      <c r="AK3898" t="s">
        <v>81</v>
      </c>
      <c r="AL3898" t="s">
        <v>9640</v>
      </c>
      <c r="AN3898" t="s">
        <v>13008</v>
      </c>
      <c r="BY3898" t="s">
        <v>4703</v>
      </c>
      <c r="BZ3898" t="s">
        <v>14505</v>
      </c>
    </row>
    <row r="3899" spans="31:78" x14ac:dyDescent="0.25">
      <c r="AE3899" s="69" t="s">
        <v>81</v>
      </c>
      <c r="AF3899" t="s">
        <v>1970</v>
      </c>
      <c r="AG3899" t="s">
        <v>1971</v>
      </c>
      <c r="AH3899" s="59" t="s">
        <v>81</v>
      </c>
      <c r="AI3899" t="s">
        <v>845</v>
      </c>
      <c r="AK3899" t="s">
        <v>81</v>
      </c>
      <c r="AL3899" t="s">
        <v>9640</v>
      </c>
      <c r="AN3899" s="59" t="s">
        <v>13008</v>
      </c>
      <c r="BY3899" t="s">
        <v>324</v>
      </c>
      <c r="BZ3899" t="s">
        <v>14505</v>
      </c>
    </row>
    <row r="3900" spans="31:78" x14ac:dyDescent="0.25">
      <c r="AE3900" t="s">
        <v>81</v>
      </c>
      <c r="AF3900" t="s">
        <v>81</v>
      </c>
      <c r="AG3900" t="s">
        <v>81</v>
      </c>
      <c r="AH3900" t="s">
        <v>81</v>
      </c>
      <c r="AI3900" t="s">
        <v>845</v>
      </c>
      <c r="AK3900" t="s">
        <v>81</v>
      </c>
      <c r="AL3900" t="s">
        <v>9640</v>
      </c>
      <c r="AN3900" s="59" t="s">
        <v>13008</v>
      </c>
      <c r="BY3900" t="s">
        <v>320</v>
      </c>
      <c r="BZ3900" t="s">
        <v>14506</v>
      </c>
    </row>
    <row r="3901" spans="31:78" x14ac:dyDescent="0.25">
      <c r="AE3901" t="s">
        <v>81</v>
      </c>
      <c r="AF3901" t="s">
        <v>81</v>
      </c>
      <c r="AG3901" t="s">
        <v>81</v>
      </c>
      <c r="AH3901" t="s">
        <v>81</v>
      </c>
      <c r="AI3901" t="s">
        <v>845</v>
      </c>
      <c r="AK3901" t="s">
        <v>81</v>
      </c>
      <c r="AL3901" t="s">
        <v>9640</v>
      </c>
      <c r="AN3901" s="59" t="s">
        <v>13008</v>
      </c>
      <c r="BY3901" t="s">
        <v>957</v>
      </c>
      <c r="BZ3901" t="s">
        <v>14505</v>
      </c>
    </row>
    <row r="3902" spans="31:78" x14ac:dyDescent="0.25">
      <c r="AE3902" t="s">
        <v>81</v>
      </c>
      <c r="AF3902" t="s">
        <v>81</v>
      </c>
      <c r="AG3902" t="s">
        <v>81</v>
      </c>
      <c r="AH3902" t="s">
        <v>81</v>
      </c>
      <c r="AI3902" t="s">
        <v>845</v>
      </c>
      <c r="AK3902" t="s">
        <v>81</v>
      </c>
      <c r="AL3902" t="s">
        <v>9640</v>
      </c>
      <c r="AN3902" s="59" t="s">
        <v>13008</v>
      </c>
      <c r="BY3902" t="s">
        <v>6774</v>
      </c>
      <c r="BZ3902" t="s">
        <v>14505</v>
      </c>
    </row>
    <row r="3903" spans="31:78" x14ac:dyDescent="0.25">
      <c r="AE3903" t="s">
        <v>81</v>
      </c>
      <c r="AF3903" t="s">
        <v>154</v>
      </c>
      <c r="AG3903" t="s">
        <v>155</v>
      </c>
      <c r="AH3903" t="s">
        <v>81</v>
      </c>
      <c r="AI3903" t="s">
        <v>845</v>
      </c>
      <c r="AK3903" t="s">
        <v>81</v>
      </c>
      <c r="AL3903" t="s">
        <v>9640</v>
      </c>
      <c r="AN3903" s="59" t="s">
        <v>13008</v>
      </c>
      <c r="BY3903" t="s">
        <v>336</v>
      </c>
      <c r="BZ3903" t="s">
        <v>14505</v>
      </c>
    </row>
    <row r="3904" spans="31:78" x14ac:dyDescent="0.25">
      <c r="AE3904" t="s">
        <v>12876</v>
      </c>
      <c r="AF3904" t="s">
        <v>81</v>
      </c>
      <c r="AG3904" t="s">
        <v>81</v>
      </c>
      <c r="AH3904" t="s">
        <v>81</v>
      </c>
      <c r="AI3904" t="s">
        <v>845</v>
      </c>
      <c r="AK3904" t="s">
        <v>81</v>
      </c>
      <c r="AL3904" t="s">
        <v>9640</v>
      </c>
      <c r="AN3904" s="59" t="s">
        <v>13008</v>
      </c>
      <c r="BY3904" t="s">
        <v>6773</v>
      </c>
      <c r="BZ3904" t="s">
        <v>14505</v>
      </c>
    </row>
    <row r="3905" spans="31:78" x14ac:dyDescent="0.25">
      <c r="AN3905" s="59" t="s">
        <v>13008</v>
      </c>
      <c r="BY3905" t="s">
        <v>328</v>
      </c>
      <c r="BZ3905" t="s">
        <v>14506</v>
      </c>
    </row>
    <row r="3906" spans="31:78" x14ac:dyDescent="0.25">
      <c r="AE3906" t="s">
        <v>2420</v>
      </c>
      <c r="AF3906" t="s">
        <v>86</v>
      </c>
      <c r="AG3906" t="s">
        <v>87</v>
      </c>
      <c r="AH3906" t="s">
        <v>3595</v>
      </c>
      <c r="AI3906" t="s">
        <v>1299</v>
      </c>
      <c r="AK3906" t="s">
        <v>3596</v>
      </c>
      <c r="AL3906" t="s">
        <v>1301</v>
      </c>
      <c r="AN3906" s="59" t="s">
        <v>13009</v>
      </c>
      <c r="BY3906" t="s">
        <v>4679</v>
      </c>
      <c r="BZ3906" t="s">
        <v>14505</v>
      </c>
    </row>
    <row r="3907" spans="31:78" x14ac:dyDescent="0.25">
      <c r="AE3907" t="s">
        <v>81</v>
      </c>
      <c r="AF3907" t="s">
        <v>92</v>
      </c>
      <c r="AG3907" t="s">
        <v>93</v>
      </c>
      <c r="AH3907" t="s">
        <v>3597</v>
      </c>
      <c r="AI3907" t="s">
        <v>1299</v>
      </c>
      <c r="AK3907" t="s">
        <v>3598</v>
      </c>
      <c r="AL3907" t="s">
        <v>1301</v>
      </c>
      <c r="AN3907" s="59" t="s">
        <v>13009</v>
      </c>
      <c r="BY3907" t="s">
        <v>4697</v>
      </c>
      <c r="BZ3907" t="s">
        <v>14505</v>
      </c>
    </row>
    <row r="3908" spans="31:78" x14ac:dyDescent="0.25">
      <c r="AE3908" t="s">
        <v>81</v>
      </c>
      <c r="AF3908" t="s">
        <v>96</v>
      </c>
      <c r="AG3908" t="s">
        <v>97</v>
      </c>
      <c r="AH3908" t="s">
        <v>3599</v>
      </c>
      <c r="AI3908" t="s">
        <v>1299</v>
      </c>
      <c r="AK3908" t="s">
        <v>3600</v>
      </c>
      <c r="AL3908" t="s">
        <v>1301</v>
      </c>
      <c r="AN3908" s="59" t="s">
        <v>13009</v>
      </c>
      <c r="BY3908" t="s">
        <v>4696</v>
      </c>
      <c r="BZ3908" t="s">
        <v>14505</v>
      </c>
    </row>
    <row r="3909" spans="31:78" x14ac:dyDescent="0.25">
      <c r="AE3909" t="s">
        <v>81</v>
      </c>
      <c r="AF3909" t="s">
        <v>100</v>
      </c>
      <c r="AG3909" t="s">
        <v>101</v>
      </c>
      <c r="AH3909" t="s">
        <v>3601</v>
      </c>
      <c r="AI3909" t="s">
        <v>1299</v>
      </c>
      <c r="AK3909" t="s">
        <v>3602</v>
      </c>
      <c r="AL3909" t="s">
        <v>1301</v>
      </c>
      <c r="AN3909" s="59" t="s">
        <v>13009</v>
      </c>
      <c r="BY3909" t="s">
        <v>4695</v>
      </c>
      <c r="BZ3909" t="s">
        <v>14505</v>
      </c>
    </row>
    <row r="3910" spans="31:78" x14ac:dyDescent="0.25">
      <c r="AE3910" t="s">
        <v>81</v>
      </c>
      <c r="AF3910" t="s">
        <v>104</v>
      </c>
      <c r="AG3910" t="s">
        <v>105</v>
      </c>
      <c r="AH3910" t="s">
        <v>3603</v>
      </c>
      <c r="AI3910" t="s">
        <v>1299</v>
      </c>
      <c r="AK3910" t="s">
        <v>3604</v>
      </c>
      <c r="AL3910" t="s">
        <v>1301</v>
      </c>
      <c r="AN3910" s="59" t="s">
        <v>13009</v>
      </c>
      <c r="BY3910" t="s">
        <v>6158</v>
      </c>
      <c r="BZ3910" t="s">
        <v>14505</v>
      </c>
    </row>
    <row r="3911" spans="31:78" x14ac:dyDescent="0.25">
      <c r="AE3911" t="s">
        <v>81</v>
      </c>
      <c r="AF3911" t="s">
        <v>108</v>
      </c>
      <c r="AG3911" t="s">
        <v>109</v>
      </c>
      <c r="AH3911" t="s">
        <v>3605</v>
      </c>
      <c r="AI3911" t="s">
        <v>1299</v>
      </c>
      <c r="AK3911" t="s">
        <v>3606</v>
      </c>
      <c r="AL3911" t="s">
        <v>1301</v>
      </c>
      <c r="AN3911" s="59" t="s">
        <v>13009</v>
      </c>
      <c r="BY3911" t="s">
        <v>6157</v>
      </c>
      <c r="BZ3911" t="s">
        <v>14505</v>
      </c>
    </row>
    <row r="3912" spans="31:78" x14ac:dyDescent="0.25">
      <c r="AE3912" t="s">
        <v>81</v>
      </c>
      <c r="AF3912" t="s">
        <v>3607</v>
      </c>
      <c r="AG3912" t="s">
        <v>3608</v>
      </c>
      <c r="AH3912" t="s">
        <v>3609</v>
      </c>
      <c r="AI3912" t="s">
        <v>1299</v>
      </c>
      <c r="AK3912" t="s">
        <v>3610</v>
      </c>
      <c r="AL3912" t="s">
        <v>1301</v>
      </c>
      <c r="AN3912" s="59" t="s">
        <v>13009</v>
      </c>
      <c r="BY3912" t="s">
        <v>4039</v>
      </c>
      <c r="BZ3912" t="s">
        <v>14505</v>
      </c>
    </row>
    <row r="3913" spans="31:78" x14ac:dyDescent="0.25">
      <c r="AE3913" t="s">
        <v>81</v>
      </c>
      <c r="AF3913" t="s">
        <v>13010</v>
      </c>
      <c r="AG3913" t="s">
        <v>4831</v>
      </c>
      <c r="AH3913" t="s">
        <v>3612</v>
      </c>
      <c r="AI3913" t="s">
        <v>1299</v>
      </c>
      <c r="AK3913" t="s">
        <v>3613</v>
      </c>
      <c r="AL3913" t="s">
        <v>1301</v>
      </c>
      <c r="AN3913" t="s">
        <v>13009</v>
      </c>
      <c r="BY3913" t="s">
        <v>1015</v>
      </c>
      <c r="BZ3913" t="s">
        <v>14505</v>
      </c>
    </row>
    <row r="3914" spans="31:78" x14ac:dyDescent="0.25">
      <c r="AE3914" t="s">
        <v>81</v>
      </c>
      <c r="AF3914" t="s">
        <v>13011</v>
      </c>
      <c r="AG3914" t="s">
        <v>13012</v>
      </c>
      <c r="AH3914" t="s">
        <v>3616</v>
      </c>
      <c r="AI3914" t="s">
        <v>1299</v>
      </c>
      <c r="AK3914" t="s">
        <v>3617</v>
      </c>
      <c r="AL3914" t="s">
        <v>1301</v>
      </c>
      <c r="AN3914" t="s">
        <v>13009</v>
      </c>
      <c r="BY3914" t="s">
        <v>1019</v>
      </c>
      <c r="BZ3914" t="s">
        <v>14505</v>
      </c>
    </row>
    <row r="3915" spans="31:78" x14ac:dyDescent="0.25">
      <c r="AE3915" t="s">
        <v>81</v>
      </c>
      <c r="AF3915" t="s">
        <v>3618</v>
      </c>
      <c r="AG3915" t="s">
        <v>3619</v>
      </c>
      <c r="AH3915" t="s">
        <v>3620</v>
      </c>
      <c r="AI3915" t="s">
        <v>1299</v>
      </c>
      <c r="AK3915" t="s">
        <v>3621</v>
      </c>
      <c r="AL3915" t="s">
        <v>1301</v>
      </c>
      <c r="AN3915" t="s">
        <v>13009</v>
      </c>
      <c r="BY3915" t="s">
        <v>6805</v>
      </c>
      <c r="BZ3915" t="s">
        <v>14505</v>
      </c>
    </row>
    <row r="3916" spans="31:78" x14ac:dyDescent="0.25">
      <c r="AE3916" t="s">
        <v>81</v>
      </c>
      <c r="AF3916" t="s">
        <v>3622</v>
      </c>
      <c r="AG3916" t="s">
        <v>3623</v>
      </c>
      <c r="AH3916" t="s">
        <v>3624</v>
      </c>
      <c r="AI3916" t="s">
        <v>1299</v>
      </c>
      <c r="AK3916" t="s">
        <v>3625</v>
      </c>
      <c r="AL3916" t="s">
        <v>1301</v>
      </c>
      <c r="AN3916" t="s">
        <v>13009</v>
      </c>
      <c r="BY3916" t="s">
        <v>6222</v>
      </c>
      <c r="BZ3916" t="s">
        <v>14505</v>
      </c>
    </row>
    <row r="3917" spans="31:78" x14ac:dyDescent="0.25">
      <c r="AE3917" t="s">
        <v>81</v>
      </c>
      <c r="AF3917" t="s">
        <v>3626</v>
      </c>
      <c r="AG3917" t="s">
        <v>3627</v>
      </c>
      <c r="AH3917" t="s">
        <v>3628</v>
      </c>
      <c r="AI3917" t="s">
        <v>1299</v>
      </c>
      <c r="AK3917" t="s">
        <v>3629</v>
      </c>
      <c r="AL3917" t="s">
        <v>1301</v>
      </c>
      <c r="AN3917" t="s">
        <v>13009</v>
      </c>
      <c r="BY3917" t="s">
        <v>6812</v>
      </c>
      <c r="BZ3917" t="s">
        <v>14505</v>
      </c>
    </row>
    <row r="3918" spans="31:78" x14ac:dyDescent="0.25">
      <c r="AE3918" t="s">
        <v>81</v>
      </c>
      <c r="AF3918" t="s">
        <v>13013</v>
      </c>
      <c r="AG3918" t="s">
        <v>13012</v>
      </c>
      <c r="AH3918" t="s">
        <v>3632</v>
      </c>
      <c r="AI3918" t="s">
        <v>1299</v>
      </c>
      <c r="AK3918" t="s">
        <v>3633</v>
      </c>
      <c r="AL3918" t="s">
        <v>1301</v>
      </c>
      <c r="AN3918" t="s">
        <v>13009</v>
      </c>
      <c r="BY3918" t="s">
        <v>112</v>
      </c>
      <c r="BZ3918" t="s">
        <v>14505</v>
      </c>
    </row>
    <row r="3919" spans="31:78" x14ac:dyDescent="0.25">
      <c r="AE3919" t="s">
        <v>81</v>
      </c>
      <c r="AF3919" t="s">
        <v>3634</v>
      </c>
      <c r="AG3919" t="s">
        <v>3635</v>
      </c>
      <c r="AH3919" t="s">
        <v>3636</v>
      </c>
      <c r="AI3919" t="s">
        <v>1299</v>
      </c>
      <c r="AK3919" t="s">
        <v>3637</v>
      </c>
      <c r="AL3919" t="s">
        <v>1301</v>
      </c>
      <c r="AN3919" t="s">
        <v>13009</v>
      </c>
      <c r="BY3919" t="s">
        <v>6785</v>
      </c>
      <c r="BZ3919" t="s">
        <v>14505</v>
      </c>
    </row>
    <row r="3920" spans="31:78" x14ac:dyDescent="0.25">
      <c r="AE3920" t="s">
        <v>81</v>
      </c>
      <c r="AF3920" t="s">
        <v>3638</v>
      </c>
      <c r="AG3920" t="s">
        <v>3639</v>
      </c>
      <c r="AH3920" t="s">
        <v>3640</v>
      </c>
      <c r="AI3920" t="s">
        <v>1299</v>
      </c>
      <c r="AK3920" t="s">
        <v>3641</v>
      </c>
      <c r="AL3920" t="s">
        <v>1301</v>
      </c>
      <c r="AN3920" t="s">
        <v>13009</v>
      </c>
      <c r="BY3920" t="s">
        <v>4038</v>
      </c>
      <c r="BZ3920" t="s">
        <v>14505</v>
      </c>
    </row>
    <row r="3921" spans="31:78" x14ac:dyDescent="0.25">
      <c r="AE3921" t="s">
        <v>81</v>
      </c>
      <c r="AF3921" t="s">
        <v>3642</v>
      </c>
      <c r="AG3921" t="s">
        <v>3643</v>
      </c>
      <c r="AH3921" t="s">
        <v>3644</v>
      </c>
      <c r="AI3921" t="s">
        <v>1299</v>
      </c>
      <c r="AK3921" t="s">
        <v>3645</v>
      </c>
      <c r="AL3921" t="s">
        <v>1301</v>
      </c>
      <c r="AN3921" t="s">
        <v>13009</v>
      </c>
      <c r="BY3921" t="s">
        <v>4034</v>
      </c>
      <c r="BZ3921" t="s">
        <v>14505</v>
      </c>
    </row>
    <row r="3922" spans="31:78" x14ac:dyDescent="0.25">
      <c r="AE3922" t="s">
        <v>81</v>
      </c>
      <c r="AF3922" t="s">
        <v>3646</v>
      </c>
      <c r="AG3922" t="s">
        <v>3647</v>
      </c>
      <c r="AH3922" t="s">
        <v>3648</v>
      </c>
      <c r="AI3922" t="s">
        <v>1299</v>
      </c>
      <c r="AK3922" t="s">
        <v>3649</v>
      </c>
      <c r="AL3922" t="s">
        <v>1301</v>
      </c>
      <c r="AN3922" t="s">
        <v>13009</v>
      </c>
      <c r="BY3922" t="s">
        <v>4031</v>
      </c>
      <c r="BZ3922" t="s">
        <v>14505</v>
      </c>
    </row>
    <row r="3923" spans="31:78" x14ac:dyDescent="0.25">
      <c r="AE3923" t="s">
        <v>81</v>
      </c>
      <c r="AF3923" t="s">
        <v>3650</v>
      </c>
      <c r="AG3923" t="s">
        <v>3651</v>
      </c>
      <c r="AH3923" t="s">
        <v>3652</v>
      </c>
      <c r="AI3923" t="s">
        <v>1299</v>
      </c>
      <c r="AK3923" t="s">
        <v>3653</v>
      </c>
      <c r="AL3923" t="s">
        <v>1301</v>
      </c>
      <c r="AN3923" t="s">
        <v>13009</v>
      </c>
      <c r="BY3923" t="s">
        <v>6172</v>
      </c>
      <c r="BZ3923" t="s">
        <v>14505</v>
      </c>
    </row>
    <row r="3924" spans="31:78" x14ac:dyDescent="0.25">
      <c r="AE3924" t="s">
        <v>81</v>
      </c>
      <c r="AF3924" t="s">
        <v>3654</v>
      </c>
      <c r="AG3924" t="s">
        <v>3655</v>
      </c>
      <c r="AH3924" t="s">
        <v>3656</v>
      </c>
      <c r="AI3924" t="s">
        <v>1299</v>
      </c>
      <c r="AK3924" t="s">
        <v>3657</v>
      </c>
      <c r="AL3924" t="s">
        <v>1301</v>
      </c>
      <c r="AN3924" t="s">
        <v>13009</v>
      </c>
      <c r="BY3924" t="s">
        <v>398</v>
      </c>
      <c r="BZ3924" t="s">
        <v>14505</v>
      </c>
    </row>
    <row r="3925" spans="31:78" x14ac:dyDescent="0.25">
      <c r="AE3925" t="s">
        <v>81</v>
      </c>
      <c r="AF3925" t="s">
        <v>3658</v>
      </c>
      <c r="AG3925" t="s">
        <v>3659</v>
      </c>
      <c r="AH3925" t="s">
        <v>3660</v>
      </c>
      <c r="AI3925" t="s">
        <v>1299</v>
      </c>
      <c r="AK3925" t="s">
        <v>3661</v>
      </c>
      <c r="AL3925" t="s">
        <v>1301</v>
      </c>
      <c r="AN3925" t="s">
        <v>13009</v>
      </c>
      <c r="BY3925" t="s">
        <v>4047</v>
      </c>
      <c r="BZ3925" t="s">
        <v>14505</v>
      </c>
    </row>
    <row r="3926" spans="31:78" x14ac:dyDescent="0.25">
      <c r="AE3926" t="s">
        <v>81</v>
      </c>
      <c r="AF3926" t="s">
        <v>13014</v>
      </c>
      <c r="AG3926" t="s">
        <v>13012</v>
      </c>
      <c r="AH3926" t="s">
        <v>3664</v>
      </c>
      <c r="AI3926" t="s">
        <v>1299</v>
      </c>
      <c r="AK3926" t="s">
        <v>3665</v>
      </c>
      <c r="AL3926" t="s">
        <v>1301</v>
      </c>
      <c r="AN3926" t="s">
        <v>13009</v>
      </c>
      <c r="BY3926" t="s">
        <v>127</v>
      </c>
      <c r="BZ3926" t="s">
        <v>14505</v>
      </c>
    </row>
    <row r="3927" spans="31:78" x14ac:dyDescent="0.25">
      <c r="AE3927" t="s">
        <v>81</v>
      </c>
      <c r="AF3927" t="s">
        <v>3666</v>
      </c>
      <c r="AG3927" t="s">
        <v>3667</v>
      </c>
      <c r="AH3927" t="s">
        <v>3668</v>
      </c>
      <c r="AI3927" t="s">
        <v>1299</v>
      </c>
      <c r="AK3927" t="s">
        <v>3669</v>
      </c>
      <c r="AL3927" t="s">
        <v>1301</v>
      </c>
      <c r="AN3927" t="s">
        <v>13009</v>
      </c>
      <c r="BY3927" t="s">
        <v>6208</v>
      </c>
      <c r="BZ3927" t="s">
        <v>14505</v>
      </c>
    </row>
    <row r="3928" spans="31:78" x14ac:dyDescent="0.25">
      <c r="AE3928" t="s">
        <v>81</v>
      </c>
      <c r="AF3928" t="s">
        <v>444</v>
      </c>
      <c r="AG3928" t="s">
        <v>444</v>
      </c>
      <c r="AH3928" t="s">
        <v>3672</v>
      </c>
      <c r="AI3928" t="s">
        <v>1299</v>
      </c>
      <c r="AK3928" t="s">
        <v>3673</v>
      </c>
      <c r="AL3928" t="s">
        <v>1301</v>
      </c>
      <c r="AN3928" t="s">
        <v>13009</v>
      </c>
      <c r="BY3928" t="s">
        <v>6207</v>
      </c>
      <c r="BZ3928" t="s">
        <v>14505</v>
      </c>
    </row>
    <row r="3929" spans="31:78" x14ac:dyDescent="0.25">
      <c r="AE3929" t="s">
        <v>81</v>
      </c>
      <c r="AF3929" t="s">
        <v>444</v>
      </c>
      <c r="AG3929" t="s">
        <v>444</v>
      </c>
      <c r="AH3929" t="s">
        <v>3676</v>
      </c>
      <c r="AI3929" t="s">
        <v>1299</v>
      </c>
      <c r="AK3929" t="s">
        <v>3677</v>
      </c>
      <c r="AL3929" t="s">
        <v>1301</v>
      </c>
      <c r="AN3929" t="s">
        <v>13009</v>
      </c>
      <c r="BY3929" t="s">
        <v>12</v>
      </c>
      <c r="BZ3929" t="s">
        <v>14505</v>
      </c>
    </row>
    <row r="3930" spans="31:78" x14ac:dyDescent="0.25">
      <c r="AE3930" t="s">
        <v>81</v>
      </c>
      <c r="AF3930" t="s">
        <v>444</v>
      </c>
      <c r="AG3930" t="s">
        <v>444</v>
      </c>
      <c r="AH3930" t="s">
        <v>3680</v>
      </c>
      <c r="AI3930" t="s">
        <v>1299</v>
      </c>
      <c r="AK3930" t="s">
        <v>3681</v>
      </c>
      <c r="AL3930" t="s">
        <v>1301</v>
      </c>
      <c r="AN3930" t="s">
        <v>13009</v>
      </c>
      <c r="BY3930" t="s">
        <v>6395</v>
      </c>
      <c r="BZ3930" t="s">
        <v>14505</v>
      </c>
    </row>
    <row r="3931" spans="31:78" x14ac:dyDescent="0.25">
      <c r="AE3931" t="s">
        <v>81</v>
      </c>
      <c r="AF3931" t="s">
        <v>444</v>
      </c>
      <c r="AG3931" t="s">
        <v>444</v>
      </c>
      <c r="AH3931" t="s">
        <v>3684</v>
      </c>
      <c r="AI3931" t="s">
        <v>1299</v>
      </c>
      <c r="AK3931" t="s">
        <v>3685</v>
      </c>
      <c r="AL3931" t="s">
        <v>1301</v>
      </c>
      <c r="AN3931" t="s">
        <v>13009</v>
      </c>
      <c r="BY3931" t="s">
        <v>6148</v>
      </c>
      <c r="BZ3931" t="s">
        <v>14505</v>
      </c>
    </row>
    <row r="3932" spans="31:78" x14ac:dyDescent="0.25">
      <c r="AE3932" t="s">
        <v>81</v>
      </c>
      <c r="AF3932" t="s">
        <v>7165</v>
      </c>
      <c r="AG3932" t="s">
        <v>4822</v>
      </c>
      <c r="AH3932" t="s">
        <v>8592</v>
      </c>
      <c r="AI3932" t="s">
        <v>1299</v>
      </c>
      <c r="AK3932" t="s">
        <v>8593</v>
      </c>
      <c r="AL3932" t="s">
        <v>1301</v>
      </c>
      <c r="AN3932" t="s">
        <v>13009</v>
      </c>
      <c r="BY3932" t="s">
        <v>394</v>
      </c>
      <c r="BZ3932" t="s">
        <v>14505</v>
      </c>
    </row>
    <row r="3933" spans="31:78" x14ac:dyDescent="0.25">
      <c r="AE3933" t="s">
        <v>81</v>
      </c>
      <c r="AF3933" t="s">
        <v>7247</v>
      </c>
      <c r="AG3933" t="s">
        <v>4826</v>
      </c>
      <c r="AH3933" t="s">
        <v>8594</v>
      </c>
      <c r="AI3933" t="s">
        <v>1299</v>
      </c>
      <c r="AK3933" t="s">
        <v>8595</v>
      </c>
      <c r="AL3933" t="s">
        <v>1301</v>
      </c>
      <c r="AN3933" t="s">
        <v>13009</v>
      </c>
      <c r="BY3933" t="s">
        <v>235</v>
      </c>
      <c r="BZ3933" t="s">
        <v>14505</v>
      </c>
    </row>
    <row r="3934" spans="31:78" x14ac:dyDescent="0.25">
      <c r="AE3934" t="s">
        <v>81</v>
      </c>
      <c r="AF3934" t="s">
        <v>444</v>
      </c>
      <c r="AG3934" t="s">
        <v>444</v>
      </c>
      <c r="AH3934" t="s">
        <v>8598</v>
      </c>
      <c r="AI3934" t="s">
        <v>1299</v>
      </c>
      <c r="AK3934" t="s">
        <v>8599</v>
      </c>
      <c r="AL3934" t="s">
        <v>1301</v>
      </c>
      <c r="AN3934" t="s">
        <v>13009</v>
      </c>
      <c r="BY3934" t="s">
        <v>4312</v>
      </c>
      <c r="BZ3934" t="s">
        <v>14505</v>
      </c>
    </row>
    <row r="3935" spans="31:78" x14ac:dyDescent="0.25">
      <c r="AE3935" t="s">
        <v>81</v>
      </c>
      <c r="AF3935" t="s">
        <v>444</v>
      </c>
      <c r="AG3935" t="s">
        <v>444</v>
      </c>
      <c r="AH3935" t="s">
        <v>8601</v>
      </c>
      <c r="AI3935" t="s">
        <v>1299</v>
      </c>
      <c r="AK3935" t="s">
        <v>8602</v>
      </c>
      <c r="AL3935" t="s">
        <v>1301</v>
      </c>
      <c r="AN3935" t="s">
        <v>13009</v>
      </c>
      <c r="BY3935" t="s">
        <v>4323</v>
      </c>
      <c r="BZ3935" t="s">
        <v>14505</v>
      </c>
    </row>
    <row r="3936" spans="31:78" x14ac:dyDescent="0.25">
      <c r="AE3936" t="s">
        <v>81</v>
      </c>
      <c r="AF3936" t="s">
        <v>9942</v>
      </c>
      <c r="AG3936" t="s">
        <v>4827</v>
      </c>
      <c r="AH3936" t="s">
        <v>13015</v>
      </c>
      <c r="AI3936" t="s">
        <v>1299</v>
      </c>
      <c r="AK3936" t="s">
        <v>13016</v>
      </c>
      <c r="AL3936" t="s">
        <v>1301</v>
      </c>
      <c r="AN3936" t="s">
        <v>13009</v>
      </c>
      <c r="BY3936" t="s">
        <v>4350</v>
      </c>
      <c r="BZ3936" t="s">
        <v>14505</v>
      </c>
    </row>
    <row r="3937" spans="31:78" x14ac:dyDescent="0.25">
      <c r="AE3937" t="s">
        <v>81</v>
      </c>
      <c r="AF3937" t="s">
        <v>154</v>
      </c>
      <c r="AG3937" t="s">
        <v>155</v>
      </c>
      <c r="AH3937" t="s">
        <v>3686</v>
      </c>
      <c r="AI3937" t="s">
        <v>1299</v>
      </c>
      <c r="AK3937" t="s">
        <v>3687</v>
      </c>
      <c r="AL3937" t="s">
        <v>1301</v>
      </c>
      <c r="AN3937" t="s">
        <v>13009</v>
      </c>
      <c r="BY3937" t="s">
        <v>6401</v>
      </c>
      <c r="BZ3937" t="s">
        <v>14505</v>
      </c>
    </row>
    <row r="3938" spans="31:78" x14ac:dyDescent="0.25">
      <c r="AE3938" t="s">
        <v>12801</v>
      </c>
      <c r="AF3938" t="s">
        <v>86</v>
      </c>
      <c r="AG3938" t="s">
        <v>87</v>
      </c>
      <c r="AH3938" t="s">
        <v>13017</v>
      </c>
      <c r="AI3938" t="s">
        <v>1299</v>
      </c>
      <c r="AK3938" t="s">
        <v>13018</v>
      </c>
      <c r="AL3938" t="s">
        <v>1301</v>
      </c>
      <c r="AN3938" t="s">
        <v>13019</v>
      </c>
      <c r="BY3938" t="s">
        <v>801</v>
      </c>
      <c r="BZ3938" t="s">
        <v>14505</v>
      </c>
    </row>
    <row r="3939" spans="31:78" x14ac:dyDescent="0.25">
      <c r="AE3939" t="s">
        <v>81</v>
      </c>
      <c r="AF3939" t="s">
        <v>92</v>
      </c>
      <c r="AG3939" t="s">
        <v>93</v>
      </c>
      <c r="AH3939" t="s">
        <v>13020</v>
      </c>
      <c r="AI3939" t="s">
        <v>1299</v>
      </c>
      <c r="AK3939" t="s">
        <v>13021</v>
      </c>
      <c r="AL3939" t="s">
        <v>1301</v>
      </c>
      <c r="AN3939" t="s">
        <v>13019</v>
      </c>
      <c r="BY3939" t="s">
        <v>6427</v>
      </c>
      <c r="BZ3939" t="s">
        <v>14505</v>
      </c>
    </row>
    <row r="3940" spans="31:78" x14ac:dyDescent="0.25">
      <c r="AE3940" t="s">
        <v>81</v>
      </c>
      <c r="AF3940" t="s">
        <v>96</v>
      </c>
      <c r="AG3940" t="s">
        <v>97</v>
      </c>
      <c r="AH3940" t="s">
        <v>13022</v>
      </c>
      <c r="AI3940" t="s">
        <v>1299</v>
      </c>
      <c r="AK3940" t="s">
        <v>13023</v>
      </c>
      <c r="AL3940" t="s">
        <v>1301</v>
      </c>
      <c r="AN3940" t="s">
        <v>13019</v>
      </c>
      <c r="BY3940" t="s">
        <v>6795</v>
      </c>
      <c r="BZ3940" t="s">
        <v>14505</v>
      </c>
    </row>
    <row r="3941" spans="31:78" x14ac:dyDescent="0.25">
      <c r="AE3941" t="s">
        <v>81</v>
      </c>
      <c r="AF3941" t="s">
        <v>100</v>
      </c>
      <c r="AG3941" t="s">
        <v>101</v>
      </c>
      <c r="AH3941" t="s">
        <v>13024</v>
      </c>
      <c r="AI3941" t="s">
        <v>1299</v>
      </c>
      <c r="AK3941" t="s">
        <v>13025</v>
      </c>
      <c r="AL3941" t="s">
        <v>1301</v>
      </c>
      <c r="AN3941" t="s">
        <v>13019</v>
      </c>
      <c r="BY3941" t="s">
        <v>562</v>
      </c>
      <c r="BZ3941" t="s">
        <v>14505</v>
      </c>
    </row>
    <row r="3942" spans="31:78" x14ac:dyDescent="0.25">
      <c r="AE3942" t="s">
        <v>81</v>
      </c>
      <c r="AF3942" t="s">
        <v>104</v>
      </c>
      <c r="AG3942" t="s">
        <v>105</v>
      </c>
      <c r="AH3942" t="s">
        <v>13026</v>
      </c>
      <c r="AI3942" t="s">
        <v>1299</v>
      </c>
      <c r="AK3942" t="s">
        <v>13027</v>
      </c>
      <c r="AL3942" t="s">
        <v>1301</v>
      </c>
      <c r="AN3942" t="s">
        <v>13019</v>
      </c>
      <c r="BY3942" t="s">
        <v>7618</v>
      </c>
      <c r="BZ3942" t="s">
        <v>14505</v>
      </c>
    </row>
    <row r="3943" spans="31:78" x14ac:dyDescent="0.25">
      <c r="AE3943" t="s">
        <v>81</v>
      </c>
      <c r="AF3943" t="s">
        <v>108</v>
      </c>
      <c r="AG3943" t="s">
        <v>109</v>
      </c>
      <c r="AH3943" t="s">
        <v>13028</v>
      </c>
      <c r="AI3943" t="s">
        <v>1299</v>
      </c>
      <c r="AK3943" t="s">
        <v>13029</v>
      </c>
      <c r="AL3943" t="s">
        <v>1301</v>
      </c>
      <c r="AN3943" t="s">
        <v>13019</v>
      </c>
      <c r="BY3943" t="s">
        <v>726</v>
      </c>
      <c r="BZ3943" t="s">
        <v>14505</v>
      </c>
    </row>
    <row r="3944" spans="31:78" x14ac:dyDescent="0.25">
      <c r="AE3944" t="s">
        <v>81</v>
      </c>
      <c r="AF3944" t="s">
        <v>1970</v>
      </c>
      <c r="AG3944" t="s">
        <v>1971</v>
      </c>
      <c r="AH3944" t="s">
        <v>81</v>
      </c>
      <c r="AI3944" t="s">
        <v>1299</v>
      </c>
      <c r="AK3944" t="s">
        <v>81</v>
      </c>
      <c r="AL3944" t="s">
        <v>1301</v>
      </c>
      <c r="AN3944" t="s">
        <v>13019</v>
      </c>
      <c r="BY3944" t="s">
        <v>730</v>
      </c>
      <c r="BZ3944" t="s">
        <v>14505</v>
      </c>
    </row>
    <row r="3945" spans="31:78" x14ac:dyDescent="0.25">
      <c r="AE3945" t="s">
        <v>81</v>
      </c>
      <c r="AF3945" t="s">
        <v>1970</v>
      </c>
      <c r="AG3945" t="s">
        <v>1971</v>
      </c>
      <c r="AH3945" t="s">
        <v>81</v>
      </c>
      <c r="AI3945" t="s">
        <v>1299</v>
      </c>
      <c r="AK3945" t="s">
        <v>81</v>
      </c>
      <c r="AL3945" t="s">
        <v>1301</v>
      </c>
      <c r="AN3945" t="s">
        <v>13019</v>
      </c>
      <c r="BY3945" t="s">
        <v>703</v>
      </c>
      <c r="BZ3945" t="s">
        <v>14505</v>
      </c>
    </row>
    <row r="3946" spans="31:78" x14ac:dyDescent="0.25">
      <c r="AE3946" t="s">
        <v>81</v>
      </c>
      <c r="AF3946" t="s">
        <v>1970</v>
      </c>
      <c r="AG3946" t="s">
        <v>1971</v>
      </c>
      <c r="AH3946" t="s">
        <v>81</v>
      </c>
      <c r="AI3946" t="s">
        <v>1299</v>
      </c>
      <c r="AK3946" t="s">
        <v>81</v>
      </c>
      <c r="AL3946" t="s">
        <v>1301</v>
      </c>
      <c r="AN3946" t="s">
        <v>13019</v>
      </c>
      <c r="BY3946" t="s">
        <v>718</v>
      </c>
      <c r="BZ3946" t="s">
        <v>14505</v>
      </c>
    </row>
    <row r="3947" spans="31:78" x14ac:dyDescent="0.25">
      <c r="AE3947" t="s">
        <v>81</v>
      </c>
      <c r="AF3947" t="s">
        <v>1970</v>
      </c>
      <c r="AG3947" t="s">
        <v>1971</v>
      </c>
      <c r="AH3947" t="s">
        <v>81</v>
      </c>
      <c r="AI3947" t="s">
        <v>1299</v>
      </c>
      <c r="AK3947" t="s">
        <v>81</v>
      </c>
      <c r="AL3947" t="s">
        <v>1301</v>
      </c>
      <c r="AN3947" t="s">
        <v>13019</v>
      </c>
      <c r="BY3947" t="s">
        <v>4318</v>
      </c>
      <c r="BZ3947" t="s">
        <v>14505</v>
      </c>
    </row>
    <row r="3948" spans="31:78" x14ac:dyDescent="0.25">
      <c r="AE3948" t="s">
        <v>81</v>
      </c>
      <c r="AF3948" t="s">
        <v>1970</v>
      </c>
      <c r="AG3948" t="s">
        <v>1971</v>
      </c>
      <c r="AH3948" t="s">
        <v>81</v>
      </c>
      <c r="AI3948" t="s">
        <v>1299</v>
      </c>
      <c r="AK3948" t="s">
        <v>81</v>
      </c>
      <c r="AL3948" t="s">
        <v>1301</v>
      </c>
      <c r="AN3948" t="s">
        <v>13019</v>
      </c>
      <c r="BY3948" t="s">
        <v>4310</v>
      </c>
      <c r="BZ3948" t="s">
        <v>14505</v>
      </c>
    </row>
    <row r="3949" spans="31:78" x14ac:dyDescent="0.25">
      <c r="AE3949" t="s">
        <v>81</v>
      </c>
      <c r="AF3949" t="s">
        <v>1970</v>
      </c>
      <c r="AG3949" t="s">
        <v>1971</v>
      </c>
      <c r="AH3949" t="s">
        <v>81</v>
      </c>
      <c r="AI3949" t="s">
        <v>1299</v>
      </c>
      <c r="AK3949" t="s">
        <v>81</v>
      </c>
      <c r="AL3949" t="s">
        <v>1301</v>
      </c>
      <c r="AN3949" t="s">
        <v>13019</v>
      </c>
      <c r="BY3949" t="s">
        <v>4333</v>
      </c>
      <c r="BZ3949" t="s">
        <v>14505</v>
      </c>
    </row>
    <row r="3950" spans="31:78" x14ac:dyDescent="0.25">
      <c r="AE3950" t="s">
        <v>81</v>
      </c>
      <c r="AF3950" t="s">
        <v>1970</v>
      </c>
      <c r="AG3950" t="s">
        <v>1971</v>
      </c>
      <c r="AH3950" t="s">
        <v>81</v>
      </c>
      <c r="AI3950" t="s">
        <v>1299</v>
      </c>
      <c r="AK3950" t="s">
        <v>81</v>
      </c>
      <c r="AL3950" t="s">
        <v>1301</v>
      </c>
      <c r="AN3950" t="s">
        <v>13019</v>
      </c>
      <c r="BY3950" t="s">
        <v>4353</v>
      </c>
      <c r="BZ3950" t="s">
        <v>14505</v>
      </c>
    </row>
    <row r="3951" spans="31:78" x14ac:dyDescent="0.25">
      <c r="AE3951" t="s">
        <v>81</v>
      </c>
      <c r="AF3951" t="s">
        <v>1970</v>
      </c>
      <c r="AG3951" t="s">
        <v>1971</v>
      </c>
      <c r="AH3951" t="s">
        <v>81</v>
      </c>
      <c r="AI3951" t="s">
        <v>1299</v>
      </c>
      <c r="AK3951" t="s">
        <v>81</v>
      </c>
      <c r="AL3951" t="s">
        <v>1301</v>
      </c>
      <c r="AN3951" t="s">
        <v>13019</v>
      </c>
      <c r="BY3951" t="s">
        <v>6794</v>
      </c>
      <c r="BZ3951" t="s">
        <v>14505</v>
      </c>
    </row>
    <row r="3952" spans="31:78" x14ac:dyDescent="0.25">
      <c r="AE3952" t="s">
        <v>81</v>
      </c>
      <c r="AF3952" t="s">
        <v>1970</v>
      </c>
      <c r="AG3952" t="s">
        <v>1971</v>
      </c>
      <c r="AH3952" t="s">
        <v>81</v>
      </c>
      <c r="AI3952" t="s">
        <v>1299</v>
      </c>
      <c r="AK3952" t="s">
        <v>81</v>
      </c>
      <c r="AL3952" t="s">
        <v>1301</v>
      </c>
      <c r="AN3952" t="s">
        <v>13019</v>
      </c>
      <c r="BY3952" t="s">
        <v>754</v>
      </c>
      <c r="BZ3952" t="s">
        <v>14505</v>
      </c>
    </row>
    <row r="3953" spans="31:78" x14ac:dyDescent="0.25">
      <c r="AE3953" t="s">
        <v>81</v>
      </c>
      <c r="AF3953" t="s">
        <v>154</v>
      </c>
      <c r="AG3953" t="s">
        <v>155</v>
      </c>
      <c r="AH3953" t="s">
        <v>13030</v>
      </c>
      <c r="AI3953" t="s">
        <v>1299</v>
      </c>
      <c r="AK3953" t="s">
        <v>81</v>
      </c>
      <c r="AL3953" t="s">
        <v>1301</v>
      </c>
      <c r="AN3953" t="s">
        <v>13019</v>
      </c>
      <c r="BY3953" t="s">
        <v>6426</v>
      </c>
      <c r="BZ3953" t="s">
        <v>14505</v>
      </c>
    </row>
    <row r="3954" spans="31:78" x14ac:dyDescent="0.25">
      <c r="AE3954" t="s">
        <v>2487</v>
      </c>
      <c r="AF3954" t="s">
        <v>86</v>
      </c>
      <c r="AG3954" t="s">
        <v>87</v>
      </c>
      <c r="AH3954" t="s">
        <v>3688</v>
      </c>
      <c r="AI3954" t="s">
        <v>1299</v>
      </c>
      <c r="AK3954" t="s">
        <v>3689</v>
      </c>
      <c r="AL3954" t="s">
        <v>1301</v>
      </c>
      <c r="AN3954" t="s">
        <v>8830</v>
      </c>
      <c r="BY3954" t="s">
        <v>6425</v>
      </c>
      <c r="BZ3954" t="s">
        <v>14505</v>
      </c>
    </row>
    <row r="3955" spans="31:78" x14ac:dyDescent="0.25">
      <c r="AE3955" t="s">
        <v>81</v>
      </c>
      <c r="AF3955" t="s">
        <v>92</v>
      </c>
      <c r="AG3955" t="s">
        <v>93</v>
      </c>
      <c r="AH3955" t="s">
        <v>8603</v>
      </c>
      <c r="AI3955" t="s">
        <v>1299</v>
      </c>
      <c r="AK3955" t="s">
        <v>8604</v>
      </c>
      <c r="AL3955" t="s">
        <v>1301</v>
      </c>
      <c r="AN3955" t="s">
        <v>8830</v>
      </c>
      <c r="BY3955" t="s">
        <v>6396</v>
      </c>
      <c r="BZ3955" t="s">
        <v>14505</v>
      </c>
    </row>
    <row r="3956" spans="31:78" x14ac:dyDescent="0.25">
      <c r="AE3956" t="s">
        <v>81</v>
      </c>
      <c r="AF3956" t="s">
        <v>96</v>
      </c>
      <c r="AG3956" t="s">
        <v>97</v>
      </c>
      <c r="AH3956" t="s">
        <v>8605</v>
      </c>
      <c r="AI3956" t="s">
        <v>1299</v>
      </c>
      <c r="AK3956" t="s">
        <v>8606</v>
      </c>
      <c r="AL3956" t="s">
        <v>1301</v>
      </c>
      <c r="AN3956" t="s">
        <v>8830</v>
      </c>
      <c r="BY3956" t="s">
        <v>12007</v>
      </c>
      <c r="BZ3956" t="s">
        <v>14505</v>
      </c>
    </row>
    <row r="3957" spans="31:78" x14ac:dyDescent="0.25">
      <c r="AE3957" t="s">
        <v>81</v>
      </c>
      <c r="AF3957" t="s">
        <v>100</v>
      </c>
      <c r="AG3957" t="s">
        <v>101</v>
      </c>
      <c r="AH3957" t="s">
        <v>8607</v>
      </c>
      <c r="AI3957" t="s">
        <v>1299</v>
      </c>
      <c r="AK3957" t="s">
        <v>8608</v>
      </c>
      <c r="AL3957" t="s">
        <v>1301</v>
      </c>
      <c r="AN3957" t="s">
        <v>8830</v>
      </c>
      <c r="BY3957" t="s">
        <v>4314</v>
      </c>
      <c r="BZ3957" t="s">
        <v>14505</v>
      </c>
    </row>
    <row r="3958" spans="31:78" x14ac:dyDescent="0.25">
      <c r="AE3958" t="s">
        <v>81</v>
      </c>
      <c r="AF3958" t="s">
        <v>104</v>
      </c>
      <c r="AG3958" t="s">
        <v>105</v>
      </c>
      <c r="AH3958" t="s">
        <v>8609</v>
      </c>
      <c r="AI3958" t="s">
        <v>1299</v>
      </c>
      <c r="AK3958" t="s">
        <v>8610</v>
      </c>
      <c r="AL3958" t="s">
        <v>1301</v>
      </c>
      <c r="AN3958" t="s">
        <v>8830</v>
      </c>
      <c r="BY3958" t="s">
        <v>6452</v>
      </c>
      <c r="BZ3958" t="s">
        <v>14505</v>
      </c>
    </row>
    <row r="3959" spans="31:78" x14ac:dyDescent="0.25">
      <c r="AE3959" t="s">
        <v>81</v>
      </c>
      <c r="AF3959" t="s">
        <v>108</v>
      </c>
      <c r="AG3959" t="s">
        <v>109</v>
      </c>
      <c r="AH3959" t="s">
        <v>8611</v>
      </c>
      <c r="AI3959" t="s">
        <v>1299</v>
      </c>
      <c r="AK3959" t="s">
        <v>8612</v>
      </c>
      <c r="AL3959" t="s">
        <v>1301</v>
      </c>
      <c r="AN3959" t="s">
        <v>8830</v>
      </c>
      <c r="BY3959" t="s">
        <v>6793</v>
      </c>
      <c r="BZ3959" t="s">
        <v>14505</v>
      </c>
    </row>
    <row r="3960" spans="31:78" x14ac:dyDescent="0.25">
      <c r="AE3960" t="s">
        <v>81</v>
      </c>
      <c r="AF3960" t="s">
        <v>3853</v>
      </c>
      <c r="AG3960" t="s">
        <v>3854</v>
      </c>
      <c r="AH3960" t="s">
        <v>8614</v>
      </c>
      <c r="AI3960" t="s">
        <v>1299</v>
      </c>
      <c r="AK3960" t="s">
        <v>8615</v>
      </c>
      <c r="AL3960" t="s">
        <v>1301</v>
      </c>
      <c r="AN3960" t="s">
        <v>8830</v>
      </c>
      <c r="BY3960" t="s">
        <v>6451</v>
      </c>
      <c r="BZ3960" t="s">
        <v>14505</v>
      </c>
    </row>
    <row r="3961" spans="31:78" x14ac:dyDescent="0.25">
      <c r="AE3961" t="s">
        <v>81</v>
      </c>
      <c r="AF3961" t="s">
        <v>8613</v>
      </c>
      <c r="AG3961" t="s">
        <v>4853</v>
      </c>
      <c r="AH3961" t="s">
        <v>8831</v>
      </c>
      <c r="AI3961" t="s">
        <v>1299</v>
      </c>
      <c r="AK3961" t="s">
        <v>8832</v>
      </c>
      <c r="AL3961" t="s">
        <v>1301</v>
      </c>
      <c r="AN3961" t="s">
        <v>8830</v>
      </c>
      <c r="BY3961" t="s">
        <v>6450</v>
      </c>
      <c r="BZ3961" t="s">
        <v>14505</v>
      </c>
    </row>
    <row r="3962" spans="31:78" x14ac:dyDescent="0.25">
      <c r="AE3962" t="s">
        <v>81</v>
      </c>
      <c r="AF3962" t="s">
        <v>81</v>
      </c>
      <c r="AG3962" t="s">
        <v>81</v>
      </c>
      <c r="AH3962" t="s">
        <v>81</v>
      </c>
      <c r="AI3962" t="s">
        <v>1299</v>
      </c>
      <c r="AK3962" t="s">
        <v>81</v>
      </c>
      <c r="AL3962" t="s">
        <v>1301</v>
      </c>
      <c r="AN3962" t="s">
        <v>8830</v>
      </c>
      <c r="BY3962" t="s">
        <v>6449</v>
      </c>
      <c r="BZ3962" t="s">
        <v>14505</v>
      </c>
    </row>
    <row r="3963" spans="31:78" x14ac:dyDescent="0.25">
      <c r="AE3963" t="s">
        <v>81</v>
      </c>
      <c r="AF3963" t="s">
        <v>81</v>
      </c>
      <c r="AG3963" t="s">
        <v>81</v>
      </c>
      <c r="AH3963" t="s">
        <v>81</v>
      </c>
      <c r="AI3963" t="s">
        <v>1299</v>
      </c>
      <c r="AK3963" t="s">
        <v>81</v>
      </c>
      <c r="AL3963" t="s">
        <v>1301</v>
      </c>
      <c r="AN3963" t="s">
        <v>8830</v>
      </c>
      <c r="BY3963" t="s">
        <v>1238</v>
      </c>
      <c r="BZ3963" t="s">
        <v>14505</v>
      </c>
    </row>
    <row r="3964" spans="31:78" x14ac:dyDescent="0.25">
      <c r="AE3964" t="s">
        <v>81</v>
      </c>
      <c r="AF3964" t="s">
        <v>81</v>
      </c>
      <c r="AG3964" t="s">
        <v>81</v>
      </c>
      <c r="AH3964" t="s">
        <v>81</v>
      </c>
      <c r="AI3964" t="s">
        <v>1299</v>
      </c>
      <c r="AK3964" t="s">
        <v>81</v>
      </c>
      <c r="AL3964" t="s">
        <v>1301</v>
      </c>
      <c r="AN3964" t="s">
        <v>8830</v>
      </c>
      <c r="BY3964" t="s">
        <v>6448</v>
      </c>
      <c r="BZ3964" t="s">
        <v>14505</v>
      </c>
    </row>
    <row r="3965" spans="31:78" x14ac:dyDescent="0.25">
      <c r="AE3965" t="s">
        <v>81</v>
      </c>
      <c r="AF3965" t="s">
        <v>81</v>
      </c>
      <c r="AG3965" t="s">
        <v>81</v>
      </c>
      <c r="AH3965" t="s">
        <v>81</v>
      </c>
      <c r="AI3965" t="s">
        <v>1299</v>
      </c>
      <c r="AK3965" t="s">
        <v>81</v>
      </c>
      <c r="AL3965" t="s">
        <v>1301</v>
      </c>
      <c r="AN3965" t="s">
        <v>8830</v>
      </c>
      <c r="BY3965" t="s">
        <v>6447</v>
      </c>
      <c r="BZ3965" t="s">
        <v>14505</v>
      </c>
    </row>
    <row r="3966" spans="31:78" x14ac:dyDescent="0.25">
      <c r="AE3966" t="s">
        <v>81</v>
      </c>
      <c r="AF3966" t="s">
        <v>154</v>
      </c>
      <c r="AG3966" t="s">
        <v>155</v>
      </c>
      <c r="AH3966" t="s">
        <v>81</v>
      </c>
      <c r="AI3966" t="s">
        <v>1299</v>
      </c>
      <c r="AK3966" t="s">
        <v>81</v>
      </c>
      <c r="AL3966" t="s">
        <v>1301</v>
      </c>
      <c r="AN3966" t="s">
        <v>8830</v>
      </c>
      <c r="BY3966" t="s">
        <v>6446</v>
      </c>
      <c r="BZ3966" t="s">
        <v>14505</v>
      </c>
    </row>
    <row r="3967" spans="31:78" x14ac:dyDescent="0.25">
      <c r="AE3967" t="s">
        <v>2524</v>
      </c>
      <c r="AF3967" t="s">
        <v>86</v>
      </c>
      <c r="AG3967" t="s">
        <v>87</v>
      </c>
      <c r="AH3967" t="s">
        <v>3690</v>
      </c>
      <c r="AI3967" t="s">
        <v>1299</v>
      </c>
      <c r="AK3967" t="s">
        <v>3691</v>
      </c>
      <c r="AL3967" t="s">
        <v>1301</v>
      </c>
      <c r="AN3967" t="s">
        <v>8628</v>
      </c>
      <c r="BY3967" t="s">
        <v>6469</v>
      </c>
      <c r="BZ3967" t="s">
        <v>14505</v>
      </c>
    </row>
    <row r="3968" spans="31:78" x14ac:dyDescent="0.25">
      <c r="AE3968" t="s">
        <v>81</v>
      </c>
      <c r="AF3968" t="s">
        <v>92</v>
      </c>
      <c r="AG3968" t="s">
        <v>93</v>
      </c>
      <c r="AH3968" t="s">
        <v>8616</v>
      </c>
      <c r="AI3968" t="s">
        <v>1299</v>
      </c>
      <c r="AK3968" t="s">
        <v>8617</v>
      </c>
      <c r="AL3968" t="s">
        <v>1301</v>
      </c>
      <c r="AN3968" t="s">
        <v>8628</v>
      </c>
      <c r="BY3968" t="s">
        <v>660</v>
      </c>
      <c r="BZ3968" t="s">
        <v>14505</v>
      </c>
    </row>
    <row r="3969" spans="31:78" x14ac:dyDescent="0.25">
      <c r="AE3969" t="s">
        <v>81</v>
      </c>
      <c r="AF3969" t="s">
        <v>96</v>
      </c>
      <c r="AG3969" t="s">
        <v>97</v>
      </c>
      <c r="AH3969" t="s">
        <v>8618</v>
      </c>
      <c r="AI3969" t="s">
        <v>1299</v>
      </c>
      <c r="AK3969" t="s">
        <v>8619</v>
      </c>
      <c r="AL3969" t="s">
        <v>1301</v>
      </c>
      <c r="AN3969" t="s">
        <v>8628</v>
      </c>
      <c r="BY3969" t="s">
        <v>6512</v>
      </c>
      <c r="BZ3969" t="s">
        <v>14505</v>
      </c>
    </row>
    <row r="3970" spans="31:78" x14ac:dyDescent="0.25">
      <c r="AE3970" t="s">
        <v>81</v>
      </c>
      <c r="AF3970" t="s">
        <v>100</v>
      </c>
      <c r="AG3970" t="s">
        <v>101</v>
      </c>
      <c r="AH3970" t="s">
        <v>8620</v>
      </c>
      <c r="AI3970" t="s">
        <v>1299</v>
      </c>
      <c r="AK3970" t="s">
        <v>8621</v>
      </c>
      <c r="AL3970" t="s">
        <v>1301</v>
      </c>
      <c r="AN3970" t="s">
        <v>8628</v>
      </c>
      <c r="BY3970" t="s">
        <v>6509</v>
      </c>
      <c r="BZ3970" t="s">
        <v>14505</v>
      </c>
    </row>
    <row r="3971" spans="31:78" x14ac:dyDescent="0.25">
      <c r="AE3971" t="s">
        <v>81</v>
      </c>
      <c r="AF3971" t="s">
        <v>104</v>
      </c>
      <c r="AG3971" t="s">
        <v>105</v>
      </c>
      <c r="AH3971" t="s">
        <v>8622</v>
      </c>
      <c r="AI3971" t="s">
        <v>1299</v>
      </c>
      <c r="AK3971" t="s">
        <v>8623</v>
      </c>
      <c r="AL3971" t="s">
        <v>1301</v>
      </c>
      <c r="AN3971" t="s">
        <v>8628</v>
      </c>
      <c r="BY3971" t="s">
        <v>6508</v>
      </c>
      <c r="BZ3971" t="s">
        <v>14505</v>
      </c>
    </row>
    <row r="3972" spans="31:78" x14ac:dyDescent="0.25">
      <c r="AE3972" t="s">
        <v>81</v>
      </c>
      <c r="AF3972" t="s">
        <v>108</v>
      </c>
      <c r="AG3972" t="s">
        <v>109</v>
      </c>
      <c r="AH3972" t="s">
        <v>8624</v>
      </c>
      <c r="AI3972" t="s">
        <v>1299</v>
      </c>
      <c r="AK3972" t="s">
        <v>8625</v>
      </c>
      <c r="AL3972" t="s">
        <v>1301</v>
      </c>
      <c r="AN3972" t="s">
        <v>8628</v>
      </c>
      <c r="BY3972" t="s">
        <v>6507</v>
      </c>
      <c r="BZ3972" t="s">
        <v>14506</v>
      </c>
    </row>
    <row r="3973" spans="31:78" x14ac:dyDescent="0.25">
      <c r="AE3973" t="s">
        <v>81</v>
      </c>
      <c r="AF3973" t="s">
        <v>3545</v>
      </c>
      <c r="AG3973" t="s">
        <v>3546</v>
      </c>
      <c r="AH3973" t="s">
        <v>8626</v>
      </c>
      <c r="AI3973" t="s">
        <v>1299</v>
      </c>
      <c r="AK3973" t="s">
        <v>8627</v>
      </c>
      <c r="AL3973" t="s">
        <v>1301</v>
      </c>
      <c r="AN3973" t="s">
        <v>8628</v>
      </c>
      <c r="BY3973" t="s">
        <v>4746</v>
      </c>
      <c r="BZ3973" t="s">
        <v>14506</v>
      </c>
    </row>
    <row r="3974" spans="31:78" x14ac:dyDescent="0.25">
      <c r="AE3974" t="s">
        <v>81</v>
      </c>
      <c r="AF3974" t="s">
        <v>3541</v>
      </c>
      <c r="AG3974" t="s">
        <v>3542</v>
      </c>
      <c r="AH3974" t="s">
        <v>8629</v>
      </c>
      <c r="AI3974" t="s">
        <v>1299</v>
      </c>
      <c r="AK3974" t="s">
        <v>8630</v>
      </c>
      <c r="AL3974" t="s">
        <v>1301</v>
      </c>
      <c r="AN3974" t="s">
        <v>8628</v>
      </c>
      <c r="BY3974" t="s">
        <v>4745</v>
      </c>
      <c r="BZ3974" t="s">
        <v>14505</v>
      </c>
    </row>
    <row r="3975" spans="31:78" x14ac:dyDescent="0.25">
      <c r="AE3975" t="s">
        <v>81</v>
      </c>
      <c r="AF3975" t="s">
        <v>3019</v>
      </c>
      <c r="AG3975" t="s">
        <v>3020</v>
      </c>
      <c r="AH3975" t="s">
        <v>8631</v>
      </c>
      <c r="AI3975" t="s">
        <v>1299</v>
      </c>
      <c r="AK3975" t="s">
        <v>8632</v>
      </c>
      <c r="AL3975" t="s">
        <v>1301</v>
      </c>
      <c r="AN3975" t="s">
        <v>8628</v>
      </c>
      <c r="BY3975" t="s">
        <v>6498</v>
      </c>
      <c r="BZ3975" t="s">
        <v>14505</v>
      </c>
    </row>
    <row r="3976" spans="31:78" x14ac:dyDescent="0.25">
      <c r="AE3976" t="s">
        <v>81</v>
      </c>
      <c r="AF3976" t="s">
        <v>13031</v>
      </c>
      <c r="AG3976" t="s">
        <v>6943</v>
      </c>
      <c r="AH3976" t="s">
        <v>13032</v>
      </c>
      <c r="AI3976" t="s">
        <v>1299</v>
      </c>
      <c r="AK3976" t="s">
        <v>13033</v>
      </c>
      <c r="AL3976" t="s">
        <v>1301</v>
      </c>
      <c r="AN3976" t="s">
        <v>8628</v>
      </c>
      <c r="BY3976" t="s">
        <v>6445</v>
      </c>
      <c r="BZ3976" t="s">
        <v>14505</v>
      </c>
    </row>
    <row r="3977" spans="31:78" x14ac:dyDescent="0.25">
      <c r="AE3977" t="s">
        <v>81</v>
      </c>
      <c r="AF3977" t="s">
        <v>81</v>
      </c>
      <c r="AG3977" t="s">
        <v>81</v>
      </c>
      <c r="AH3977" t="s">
        <v>81</v>
      </c>
      <c r="AI3977" t="s">
        <v>1299</v>
      </c>
      <c r="AK3977" t="s">
        <v>81</v>
      </c>
      <c r="AL3977" t="s">
        <v>1301</v>
      </c>
      <c r="AN3977" t="s">
        <v>8628</v>
      </c>
      <c r="BY3977" t="s">
        <v>4338</v>
      </c>
      <c r="BZ3977" t="s">
        <v>14505</v>
      </c>
    </row>
    <row r="3978" spans="31:78" x14ac:dyDescent="0.25">
      <c r="AE3978" t="s">
        <v>81</v>
      </c>
      <c r="AF3978" t="s">
        <v>81</v>
      </c>
      <c r="AG3978" t="s">
        <v>81</v>
      </c>
      <c r="AH3978" t="s">
        <v>81</v>
      </c>
      <c r="AI3978" t="s">
        <v>1299</v>
      </c>
      <c r="AK3978" t="s">
        <v>81</v>
      </c>
      <c r="AL3978" t="s">
        <v>1301</v>
      </c>
      <c r="AN3978" t="s">
        <v>8628</v>
      </c>
      <c r="BY3978" t="s">
        <v>6444</v>
      </c>
      <c r="BZ3978" t="s">
        <v>14505</v>
      </c>
    </row>
    <row r="3979" spans="31:78" x14ac:dyDescent="0.25">
      <c r="AE3979" t="s">
        <v>81</v>
      </c>
      <c r="AF3979" t="s">
        <v>81</v>
      </c>
      <c r="AG3979" t="s">
        <v>81</v>
      </c>
      <c r="AH3979" t="s">
        <v>81</v>
      </c>
      <c r="AI3979" t="s">
        <v>1299</v>
      </c>
      <c r="AK3979" t="s">
        <v>81</v>
      </c>
      <c r="AL3979" t="s">
        <v>1301</v>
      </c>
      <c r="AN3979" t="s">
        <v>8628</v>
      </c>
      <c r="BY3979" t="s">
        <v>722</v>
      </c>
      <c r="BZ3979" t="s">
        <v>14505</v>
      </c>
    </row>
    <row r="3980" spans="31:78" x14ac:dyDescent="0.25">
      <c r="AE3980" t="s">
        <v>81</v>
      </c>
      <c r="AF3980" t="s">
        <v>81</v>
      </c>
      <c r="AG3980" t="s">
        <v>81</v>
      </c>
      <c r="AH3980" t="s">
        <v>81</v>
      </c>
      <c r="AI3980" t="s">
        <v>1299</v>
      </c>
      <c r="AK3980" t="s">
        <v>81</v>
      </c>
      <c r="AL3980" t="s">
        <v>1301</v>
      </c>
      <c r="AN3980" t="s">
        <v>8628</v>
      </c>
      <c r="BY3980" t="s">
        <v>612</v>
      </c>
      <c r="BZ3980" t="s">
        <v>14505</v>
      </c>
    </row>
    <row r="3981" spans="31:78" x14ac:dyDescent="0.25">
      <c r="AE3981" t="s">
        <v>81</v>
      </c>
      <c r="AF3981" t="s">
        <v>81</v>
      </c>
      <c r="AG3981" t="s">
        <v>81</v>
      </c>
      <c r="AH3981" t="s">
        <v>81</v>
      </c>
      <c r="AI3981" t="s">
        <v>1299</v>
      </c>
      <c r="AK3981" t="s">
        <v>81</v>
      </c>
      <c r="AL3981" t="s">
        <v>1301</v>
      </c>
      <c r="AN3981" t="s">
        <v>8628</v>
      </c>
      <c r="BY3981" t="s">
        <v>805</v>
      </c>
      <c r="BZ3981" t="s">
        <v>14505</v>
      </c>
    </row>
    <row r="3982" spans="31:78" x14ac:dyDescent="0.25">
      <c r="AE3982" t="s">
        <v>81</v>
      </c>
      <c r="AF3982" t="s">
        <v>81</v>
      </c>
      <c r="AG3982" t="s">
        <v>81</v>
      </c>
      <c r="AH3982" t="s">
        <v>81</v>
      </c>
      <c r="AI3982" t="s">
        <v>1299</v>
      </c>
      <c r="AK3982" t="s">
        <v>81</v>
      </c>
      <c r="AL3982" t="s">
        <v>1301</v>
      </c>
      <c r="AN3982" t="s">
        <v>8628</v>
      </c>
      <c r="BY3982" t="s">
        <v>4702</v>
      </c>
      <c r="BZ3982" t="s">
        <v>14505</v>
      </c>
    </row>
    <row r="3983" spans="31:78" x14ac:dyDescent="0.25">
      <c r="AE3983" t="s">
        <v>81</v>
      </c>
      <c r="AF3983" t="s">
        <v>81</v>
      </c>
      <c r="AG3983" t="s">
        <v>81</v>
      </c>
      <c r="AH3983" t="s">
        <v>81</v>
      </c>
      <c r="AI3983" t="s">
        <v>1299</v>
      </c>
      <c r="AK3983" t="s">
        <v>81</v>
      </c>
      <c r="AL3983" t="s">
        <v>1301</v>
      </c>
      <c r="AN3983" t="s">
        <v>8628</v>
      </c>
      <c r="BY3983" t="s">
        <v>6150</v>
      </c>
      <c r="BZ3983" t="s">
        <v>14505</v>
      </c>
    </row>
    <row r="3984" spans="31:78" x14ac:dyDescent="0.25">
      <c r="AE3984" t="s">
        <v>81</v>
      </c>
      <c r="AF3984" t="s">
        <v>81</v>
      </c>
      <c r="AG3984" t="s">
        <v>81</v>
      </c>
      <c r="AH3984" t="s">
        <v>81</v>
      </c>
      <c r="AI3984" t="s">
        <v>1299</v>
      </c>
      <c r="AK3984" t="s">
        <v>81</v>
      </c>
      <c r="AL3984" t="s">
        <v>1301</v>
      </c>
      <c r="AN3984" t="s">
        <v>8628</v>
      </c>
      <c r="BY3984" t="s">
        <v>6497</v>
      </c>
      <c r="BZ3984" t="s">
        <v>14505</v>
      </c>
    </row>
    <row r="3985" spans="31:78" x14ac:dyDescent="0.25">
      <c r="AE3985" t="s">
        <v>81</v>
      </c>
      <c r="AF3985" t="s">
        <v>81</v>
      </c>
      <c r="AG3985" t="s">
        <v>81</v>
      </c>
      <c r="AH3985" t="s">
        <v>81</v>
      </c>
      <c r="AI3985" t="s">
        <v>1299</v>
      </c>
      <c r="AK3985" t="s">
        <v>81</v>
      </c>
      <c r="AL3985" t="s">
        <v>1301</v>
      </c>
      <c r="AN3985" t="s">
        <v>8628</v>
      </c>
      <c r="BY3985" t="s">
        <v>6400</v>
      </c>
      <c r="BZ3985" t="s">
        <v>14505</v>
      </c>
    </row>
    <row r="3986" spans="31:78" x14ac:dyDescent="0.25">
      <c r="AE3986" t="s">
        <v>81</v>
      </c>
      <c r="AF3986" t="s">
        <v>81</v>
      </c>
      <c r="AG3986" t="s">
        <v>81</v>
      </c>
      <c r="AH3986" t="s">
        <v>81</v>
      </c>
      <c r="AI3986" t="s">
        <v>1299</v>
      </c>
      <c r="AK3986" t="s">
        <v>81</v>
      </c>
      <c r="AL3986" t="s">
        <v>1301</v>
      </c>
      <c r="AN3986" t="s">
        <v>8628</v>
      </c>
      <c r="BY3986" t="s">
        <v>189</v>
      </c>
      <c r="BZ3986" t="s">
        <v>14505</v>
      </c>
    </row>
    <row r="3987" spans="31:78" x14ac:dyDescent="0.25">
      <c r="AE3987" t="s">
        <v>81</v>
      </c>
      <c r="AF3987" t="s">
        <v>154</v>
      </c>
      <c r="AG3987" t="s">
        <v>155</v>
      </c>
      <c r="AH3987" t="s">
        <v>81</v>
      </c>
      <c r="AI3987" t="s">
        <v>1299</v>
      </c>
      <c r="AK3987" t="s">
        <v>81</v>
      </c>
      <c r="AL3987" t="s">
        <v>1301</v>
      </c>
      <c r="AN3987" t="s">
        <v>8628</v>
      </c>
      <c r="BY3987" t="s">
        <v>919</v>
      </c>
      <c r="BZ3987" t="s">
        <v>14506</v>
      </c>
    </row>
    <row r="3988" spans="31:78" x14ac:dyDescent="0.25">
      <c r="AE3988" t="s">
        <v>2553</v>
      </c>
      <c r="AF3988" t="s">
        <v>86</v>
      </c>
      <c r="AG3988" t="s">
        <v>87</v>
      </c>
      <c r="AH3988" t="s">
        <v>3692</v>
      </c>
      <c r="AI3988" t="s">
        <v>1299</v>
      </c>
      <c r="AK3988" t="s">
        <v>3693</v>
      </c>
      <c r="AL3988" t="s">
        <v>1301</v>
      </c>
      <c r="AN3988" t="s">
        <v>8633</v>
      </c>
      <c r="BY3988" t="s">
        <v>6792</v>
      </c>
      <c r="BZ3988" t="s">
        <v>14505</v>
      </c>
    </row>
    <row r="3989" spans="31:78" x14ac:dyDescent="0.25">
      <c r="AE3989" t="s">
        <v>81</v>
      </c>
      <c r="AF3989" t="s">
        <v>92</v>
      </c>
      <c r="AG3989" t="s">
        <v>93</v>
      </c>
      <c r="AH3989" t="s">
        <v>3694</v>
      </c>
      <c r="AI3989" t="s">
        <v>1299</v>
      </c>
      <c r="AK3989" t="s">
        <v>3695</v>
      </c>
      <c r="AL3989" t="s">
        <v>1301</v>
      </c>
      <c r="AN3989" t="s">
        <v>8633</v>
      </c>
      <c r="BY3989" t="s">
        <v>284</v>
      </c>
      <c r="BZ3989" t="s">
        <v>14505</v>
      </c>
    </row>
    <row r="3990" spans="31:78" x14ac:dyDescent="0.25">
      <c r="AE3990" t="s">
        <v>81</v>
      </c>
      <c r="AF3990" t="s">
        <v>96</v>
      </c>
      <c r="AG3990" t="s">
        <v>97</v>
      </c>
      <c r="AH3990" t="s">
        <v>3696</v>
      </c>
      <c r="AI3990" t="s">
        <v>1299</v>
      </c>
      <c r="AK3990" t="s">
        <v>3697</v>
      </c>
      <c r="AL3990" t="s">
        <v>1301</v>
      </c>
      <c r="AN3990" t="s">
        <v>8633</v>
      </c>
      <c r="BY3990" t="s">
        <v>6814</v>
      </c>
      <c r="BZ3990" t="s">
        <v>14505</v>
      </c>
    </row>
    <row r="3991" spans="31:78" x14ac:dyDescent="0.25">
      <c r="AE3991" t="s">
        <v>81</v>
      </c>
      <c r="AF3991" t="s">
        <v>100</v>
      </c>
      <c r="AG3991" t="s">
        <v>101</v>
      </c>
      <c r="AH3991" t="s">
        <v>3698</v>
      </c>
      <c r="AI3991" t="s">
        <v>1299</v>
      </c>
      <c r="AK3991" t="s">
        <v>3699</v>
      </c>
      <c r="AL3991" t="s">
        <v>1301</v>
      </c>
      <c r="AN3991" t="s">
        <v>8633</v>
      </c>
      <c r="BY3991" t="s">
        <v>6824</v>
      </c>
      <c r="BZ3991" t="s">
        <v>14505</v>
      </c>
    </row>
    <row r="3992" spans="31:78" x14ac:dyDescent="0.25">
      <c r="AE3992" t="s">
        <v>81</v>
      </c>
      <c r="AF3992" t="s">
        <v>104</v>
      </c>
      <c r="AG3992" t="s">
        <v>105</v>
      </c>
      <c r="AH3992" t="s">
        <v>3700</v>
      </c>
      <c r="AI3992" t="s">
        <v>1299</v>
      </c>
      <c r="AK3992" t="s">
        <v>3701</v>
      </c>
      <c r="AL3992" t="s">
        <v>1301</v>
      </c>
      <c r="AN3992" t="s">
        <v>8633</v>
      </c>
      <c r="BY3992" t="s">
        <v>1116</v>
      </c>
      <c r="BZ3992" t="s">
        <v>14505</v>
      </c>
    </row>
    <row r="3993" spans="31:78" x14ac:dyDescent="0.25">
      <c r="AE3993" t="s">
        <v>81</v>
      </c>
      <c r="AF3993" t="s">
        <v>108</v>
      </c>
      <c r="AG3993" t="s">
        <v>109</v>
      </c>
      <c r="AH3993" t="s">
        <v>3702</v>
      </c>
      <c r="AI3993" t="s">
        <v>1299</v>
      </c>
      <c r="AK3993" t="s">
        <v>3703</v>
      </c>
      <c r="AL3993" t="s">
        <v>1301</v>
      </c>
      <c r="AN3993" t="s">
        <v>8633</v>
      </c>
      <c r="BY3993" t="s">
        <v>615</v>
      </c>
      <c r="BZ3993" t="s">
        <v>14505</v>
      </c>
    </row>
    <row r="3994" spans="31:78" x14ac:dyDescent="0.25">
      <c r="AE3994" t="s">
        <v>81</v>
      </c>
      <c r="AF3994" t="s">
        <v>3704</v>
      </c>
      <c r="AG3994" t="s">
        <v>3705</v>
      </c>
      <c r="AH3994" t="s">
        <v>3706</v>
      </c>
      <c r="AI3994" t="s">
        <v>1299</v>
      </c>
      <c r="AK3994" t="s">
        <v>3707</v>
      </c>
      <c r="AL3994" t="s">
        <v>1301</v>
      </c>
      <c r="AN3994" t="s">
        <v>8633</v>
      </c>
      <c r="BY3994" t="s">
        <v>6424</v>
      </c>
      <c r="BZ3994" t="s">
        <v>14505</v>
      </c>
    </row>
    <row r="3995" spans="31:78" x14ac:dyDescent="0.25">
      <c r="AE3995" t="s">
        <v>81</v>
      </c>
      <c r="AF3995" t="s">
        <v>3708</v>
      </c>
      <c r="AG3995" t="s">
        <v>3709</v>
      </c>
      <c r="AH3995" t="s">
        <v>3710</v>
      </c>
      <c r="AI3995" t="s">
        <v>1299</v>
      </c>
      <c r="AK3995" t="s">
        <v>3711</v>
      </c>
      <c r="AL3995" t="s">
        <v>1301</v>
      </c>
      <c r="AN3995" t="s">
        <v>8633</v>
      </c>
      <c r="BY3995" t="s">
        <v>6423</v>
      </c>
      <c r="BZ3995" t="s">
        <v>14505</v>
      </c>
    </row>
    <row r="3996" spans="31:78" x14ac:dyDescent="0.25">
      <c r="AE3996" t="s">
        <v>81</v>
      </c>
      <c r="AF3996" t="s">
        <v>8634</v>
      </c>
      <c r="AG3996" t="s">
        <v>4100</v>
      </c>
      <c r="AH3996" t="s">
        <v>8635</v>
      </c>
      <c r="AI3996" t="s">
        <v>1299</v>
      </c>
      <c r="AK3996" t="s">
        <v>8636</v>
      </c>
      <c r="AL3996" t="s">
        <v>1301</v>
      </c>
      <c r="AN3996" t="s">
        <v>8633</v>
      </c>
      <c r="BY3996" t="s">
        <v>6422</v>
      </c>
      <c r="BZ3996" t="s">
        <v>14505</v>
      </c>
    </row>
    <row r="3997" spans="31:78" x14ac:dyDescent="0.25">
      <c r="AE3997" t="s">
        <v>81</v>
      </c>
      <c r="AF3997" t="s">
        <v>7261</v>
      </c>
      <c r="AG3997" t="s">
        <v>4129</v>
      </c>
      <c r="AH3997" t="s">
        <v>8637</v>
      </c>
      <c r="AI3997" t="s">
        <v>1299</v>
      </c>
      <c r="AK3997" t="s">
        <v>8638</v>
      </c>
      <c r="AL3997" t="s">
        <v>1301</v>
      </c>
      <c r="AN3997" t="s">
        <v>8633</v>
      </c>
      <c r="BY3997" t="s">
        <v>6443</v>
      </c>
      <c r="BZ3997" t="s">
        <v>14505</v>
      </c>
    </row>
    <row r="3998" spans="31:78" x14ac:dyDescent="0.25">
      <c r="AE3998" t="s">
        <v>81</v>
      </c>
      <c r="AF3998" t="s">
        <v>13034</v>
      </c>
      <c r="AG3998" t="s">
        <v>5710</v>
      </c>
      <c r="AH3998" t="s">
        <v>13035</v>
      </c>
      <c r="AI3998" t="s">
        <v>1299</v>
      </c>
      <c r="AK3998" t="s">
        <v>13036</v>
      </c>
      <c r="AL3998" t="s">
        <v>1301</v>
      </c>
      <c r="AN3998" t="s">
        <v>8633</v>
      </c>
      <c r="BY3998" t="s">
        <v>6397</v>
      </c>
      <c r="BZ3998" t="s">
        <v>14505</v>
      </c>
    </row>
    <row r="3999" spans="31:78" x14ac:dyDescent="0.25">
      <c r="AE3999" t="s">
        <v>81</v>
      </c>
      <c r="AF3999" t="s">
        <v>154</v>
      </c>
      <c r="AG3999" t="s">
        <v>155</v>
      </c>
      <c r="AH3999" t="s">
        <v>81</v>
      </c>
      <c r="AI3999" t="s">
        <v>1299</v>
      </c>
      <c r="AK3999" t="s">
        <v>81</v>
      </c>
      <c r="AL3999" t="s">
        <v>1301</v>
      </c>
      <c r="AN3999" t="s">
        <v>8633</v>
      </c>
      <c r="BY3999" t="s">
        <v>4052</v>
      </c>
      <c r="BZ3999" t="s">
        <v>14505</v>
      </c>
    </row>
    <row r="4000" spans="31:78" x14ac:dyDescent="0.25">
      <c r="AE4000" t="s">
        <v>2577</v>
      </c>
      <c r="AF4000" t="s">
        <v>86</v>
      </c>
      <c r="AG4000" t="s">
        <v>87</v>
      </c>
      <c r="AH4000" t="s">
        <v>3712</v>
      </c>
      <c r="AI4000" t="s">
        <v>1299</v>
      </c>
      <c r="AK4000" t="s">
        <v>3713</v>
      </c>
      <c r="AL4000" t="s">
        <v>1301</v>
      </c>
      <c r="AN4000" t="s">
        <v>8639</v>
      </c>
      <c r="BY4000" t="s">
        <v>6163</v>
      </c>
      <c r="BZ4000" t="s">
        <v>14505</v>
      </c>
    </row>
    <row r="4001" spans="31:78" x14ac:dyDescent="0.25">
      <c r="AE4001" t="s">
        <v>81</v>
      </c>
      <c r="AF4001" t="s">
        <v>92</v>
      </c>
      <c r="AG4001" t="s">
        <v>93</v>
      </c>
      <c r="AH4001" t="s">
        <v>3714</v>
      </c>
      <c r="AI4001" t="s">
        <v>1299</v>
      </c>
      <c r="AK4001" t="s">
        <v>3715</v>
      </c>
      <c r="AL4001" t="s">
        <v>1301</v>
      </c>
      <c r="AN4001" t="s">
        <v>8639</v>
      </c>
      <c r="BY4001" t="s">
        <v>6162</v>
      </c>
      <c r="BZ4001" t="s">
        <v>14505</v>
      </c>
    </row>
    <row r="4002" spans="31:78" x14ac:dyDescent="0.25">
      <c r="AE4002" t="s">
        <v>81</v>
      </c>
      <c r="AF4002" t="s">
        <v>96</v>
      </c>
      <c r="AG4002" t="s">
        <v>97</v>
      </c>
      <c r="AH4002" t="s">
        <v>3716</v>
      </c>
      <c r="AI4002" t="s">
        <v>1299</v>
      </c>
      <c r="AK4002" t="s">
        <v>3717</v>
      </c>
      <c r="AL4002" t="s">
        <v>1301</v>
      </c>
      <c r="AN4002" t="s">
        <v>8639</v>
      </c>
      <c r="BY4002" t="s">
        <v>4438</v>
      </c>
      <c r="BZ4002" t="s">
        <v>14505</v>
      </c>
    </row>
    <row r="4003" spans="31:78" x14ac:dyDescent="0.25">
      <c r="AE4003" t="s">
        <v>81</v>
      </c>
      <c r="AF4003" t="s">
        <v>100</v>
      </c>
      <c r="AG4003" t="s">
        <v>101</v>
      </c>
      <c r="AH4003" t="s">
        <v>3718</v>
      </c>
      <c r="AI4003" t="s">
        <v>1299</v>
      </c>
      <c r="AK4003" t="s">
        <v>3719</v>
      </c>
      <c r="AL4003" t="s">
        <v>1301</v>
      </c>
      <c r="AN4003" t="s">
        <v>8639</v>
      </c>
      <c r="BY4003" t="s">
        <v>4437</v>
      </c>
      <c r="BZ4003" t="s">
        <v>14505</v>
      </c>
    </row>
    <row r="4004" spans="31:78" x14ac:dyDescent="0.25">
      <c r="AE4004" t="s">
        <v>81</v>
      </c>
      <c r="AF4004" t="s">
        <v>104</v>
      </c>
      <c r="AG4004" t="s">
        <v>105</v>
      </c>
      <c r="AH4004" t="s">
        <v>3720</v>
      </c>
      <c r="AI4004" t="s">
        <v>1299</v>
      </c>
      <c r="AK4004" t="s">
        <v>3721</v>
      </c>
      <c r="AL4004" t="s">
        <v>1301</v>
      </c>
      <c r="AN4004" t="s">
        <v>8639</v>
      </c>
      <c r="BY4004" t="s">
        <v>4433</v>
      </c>
      <c r="BZ4004" t="s">
        <v>14505</v>
      </c>
    </row>
    <row r="4005" spans="31:78" x14ac:dyDescent="0.25">
      <c r="AE4005" t="s">
        <v>81</v>
      </c>
      <c r="AF4005" t="s">
        <v>108</v>
      </c>
      <c r="AG4005" t="s">
        <v>109</v>
      </c>
      <c r="AH4005" t="s">
        <v>3722</v>
      </c>
      <c r="AI4005" t="s">
        <v>1299</v>
      </c>
      <c r="AK4005" t="s">
        <v>3723</v>
      </c>
      <c r="AL4005" t="s">
        <v>1301</v>
      </c>
      <c r="AN4005" t="s">
        <v>8639</v>
      </c>
      <c r="BY4005" t="s">
        <v>4436</v>
      </c>
      <c r="BZ4005" t="s">
        <v>14505</v>
      </c>
    </row>
    <row r="4006" spans="31:78" x14ac:dyDescent="0.25">
      <c r="AE4006" t="s">
        <v>81</v>
      </c>
      <c r="AF4006" t="s">
        <v>3724</v>
      </c>
      <c r="AG4006" t="s">
        <v>3725</v>
      </c>
      <c r="AH4006" t="s">
        <v>3726</v>
      </c>
      <c r="AI4006" t="s">
        <v>1299</v>
      </c>
      <c r="AK4006" t="s">
        <v>3727</v>
      </c>
      <c r="AL4006" t="s">
        <v>1301</v>
      </c>
      <c r="AN4006" t="s">
        <v>8639</v>
      </c>
      <c r="BY4006" t="s">
        <v>1023</v>
      </c>
      <c r="BZ4006" t="s">
        <v>14505</v>
      </c>
    </row>
    <row r="4007" spans="31:78" x14ac:dyDescent="0.25">
      <c r="AE4007" t="s">
        <v>81</v>
      </c>
      <c r="AF4007" t="s">
        <v>3728</v>
      </c>
      <c r="AG4007" t="s">
        <v>3729</v>
      </c>
      <c r="AH4007" t="s">
        <v>3730</v>
      </c>
      <c r="AI4007" t="s">
        <v>1299</v>
      </c>
      <c r="AK4007" t="s">
        <v>3731</v>
      </c>
      <c r="AL4007" t="s">
        <v>1301</v>
      </c>
      <c r="AN4007" t="s">
        <v>8639</v>
      </c>
      <c r="BY4007" t="s">
        <v>4460</v>
      </c>
      <c r="BZ4007" t="s">
        <v>14505</v>
      </c>
    </row>
    <row r="4008" spans="31:78" x14ac:dyDescent="0.25">
      <c r="AE4008" t="s">
        <v>81</v>
      </c>
      <c r="AF4008" t="s">
        <v>81</v>
      </c>
      <c r="AG4008" t="s">
        <v>81</v>
      </c>
      <c r="AH4008" t="s">
        <v>81</v>
      </c>
      <c r="AI4008" t="s">
        <v>1299</v>
      </c>
      <c r="AK4008" t="s">
        <v>81</v>
      </c>
      <c r="AL4008" t="s">
        <v>1301</v>
      </c>
      <c r="AN4008" t="s">
        <v>8639</v>
      </c>
      <c r="BY4008" t="s">
        <v>4077</v>
      </c>
      <c r="BZ4008" t="s">
        <v>14505</v>
      </c>
    </row>
    <row r="4009" spans="31:78" x14ac:dyDescent="0.25">
      <c r="AE4009" t="s">
        <v>81</v>
      </c>
      <c r="AF4009" t="s">
        <v>1970</v>
      </c>
      <c r="AG4009" t="s">
        <v>1971</v>
      </c>
      <c r="AH4009" t="s">
        <v>81</v>
      </c>
      <c r="AI4009" t="s">
        <v>1299</v>
      </c>
      <c r="AK4009" t="s">
        <v>81</v>
      </c>
      <c r="AL4009" t="s">
        <v>1301</v>
      </c>
      <c r="AN4009" t="s">
        <v>8639</v>
      </c>
      <c r="BY4009" t="s">
        <v>4348</v>
      </c>
      <c r="BZ4009" t="s">
        <v>14505</v>
      </c>
    </row>
    <row r="4010" spans="31:78" x14ac:dyDescent="0.25">
      <c r="AE4010" t="s">
        <v>81</v>
      </c>
      <c r="AF4010" t="s">
        <v>81</v>
      </c>
      <c r="AG4010" t="s">
        <v>81</v>
      </c>
      <c r="AH4010" t="s">
        <v>81</v>
      </c>
      <c r="AI4010" t="s">
        <v>1299</v>
      </c>
      <c r="AK4010" t="s">
        <v>81</v>
      </c>
      <c r="AL4010" t="s">
        <v>1301</v>
      </c>
      <c r="AN4010" t="s">
        <v>8639</v>
      </c>
      <c r="BY4010" t="s">
        <v>243</v>
      </c>
      <c r="BZ4010" t="s">
        <v>14505</v>
      </c>
    </row>
    <row r="4011" spans="31:78" x14ac:dyDescent="0.25">
      <c r="AE4011" t="s">
        <v>81</v>
      </c>
      <c r="AF4011" t="s">
        <v>81</v>
      </c>
      <c r="AG4011" t="s">
        <v>81</v>
      </c>
      <c r="AH4011" t="s">
        <v>81</v>
      </c>
      <c r="AI4011" t="s">
        <v>1299</v>
      </c>
      <c r="AK4011" t="s">
        <v>81</v>
      </c>
      <c r="AL4011" t="s">
        <v>1301</v>
      </c>
      <c r="AN4011" t="s">
        <v>8639</v>
      </c>
      <c r="BY4011" t="s">
        <v>4434</v>
      </c>
      <c r="BZ4011" t="s">
        <v>14505</v>
      </c>
    </row>
    <row r="4012" spans="31:78" x14ac:dyDescent="0.25">
      <c r="AE4012" t="s">
        <v>81</v>
      </c>
      <c r="AF4012" t="s">
        <v>154</v>
      </c>
      <c r="AG4012" t="s">
        <v>155</v>
      </c>
      <c r="AH4012" t="s">
        <v>81</v>
      </c>
      <c r="AI4012" t="s">
        <v>1299</v>
      </c>
      <c r="AK4012" t="s">
        <v>81</v>
      </c>
      <c r="AL4012" t="s">
        <v>1301</v>
      </c>
      <c r="AN4012" t="s">
        <v>8639</v>
      </c>
      <c r="BY4012" t="s">
        <v>4459</v>
      </c>
      <c r="BZ4012" t="s">
        <v>14505</v>
      </c>
    </row>
    <row r="4013" spans="31:78" x14ac:dyDescent="0.25">
      <c r="AE4013" t="s">
        <v>2602</v>
      </c>
      <c r="AF4013" t="s">
        <v>86</v>
      </c>
      <c r="AG4013" t="s">
        <v>87</v>
      </c>
      <c r="AH4013" t="s">
        <v>3732</v>
      </c>
      <c r="AI4013" t="s">
        <v>1299</v>
      </c>
      <c r="AK4013" t="s">
        <v>3733</v>
      </c>
      <c r="AL4013" t="s">
        <v>1301</v>
      </c>
      <c r="AN4013" t="s">
        <v>13037</v>
      </c>
      <c r="BY4013" t="s">
        <v>4340</v>
      </c>
      <c r="BZ4013" t="s">
        <v>14505</v>
      </c>
    </row>
    <row r="4014" spans="31:78" x14ac:dyDescent="0.25">
      <c r="AE4014" t="s">
        <v>81</v>
      </c>
      <c r="AF4014" t="s">
        <v>92</v>
      </c>
      <c r="AG4014" t="s">
        <v>93</v>
      </c>
      <c r="AH4014" t="s">
        <v>81</v>
      </c>
      <c r="AI4014" t="s">
        <v>1299</v>
      </c>
      <c r="AK4014" t="s">
        <v>81</v>
      </c>
      <c r="AL4014" t="s">
        <v>1301</v>
      </c>
      <c r="AN4014" t="s">
        <v>13037</v>
      </c>
      <c r="BY4014" t="s">
        <v>6807</v>
      </c>
      <c r="BZ4014" t="s">
        <v>14505</v>
      </c>
    </row>
    <row r="4015" spans="31:78" x14ac:dyDescent="0.25">
      <c r="AE4015" t="s">
        <v>81</v>
      </c>
      <c r="AF4015" t="s">
        <v>96</v>
      </c>
      <c r="AG4015" t="s">
        <v>97</v>
      </c>
      <c r="AH4015" t="s">
        <v>81</v>
      </c>
      <c r="AI4015" t="s">
        <v>1299</v>
      </c>
      <c r="AK4015" t="s">
        <v>81</v>
      </c>
      <c r="AL4015" t="s">
        <v>1301</v>
      </c>
      <c r="AN4015" t="s">
        <v>13037</v>
      </c>
      <c r="BY4015" t="s">
        <v>6811</v>
      </c>
      <c r="BZ4015" t="s">
        <v>14505</v>
      </c>
    </row>
    <row r="4016" spans="31:78" x14ac:dyDescent="0.25">
      <c r="AE4016" t="s">
        <v>81</v>
      </c>
      <c r="AF4016" t="s">
        <v>100</v>
      </c>
      <c r="AG4016" t="s">
        <v>101</v>
      </c>
      <c r="AH4016" t="s">
        <v>81</v>
      </c>
      <c r="AI4016" t="s">
        <v>1299</v>
      </c>
      <c r="AK4016" t="s">
        <v>81</v>
      </c>
      <c r="AL4016" t="s">
        <v>1301</v>
      </c>
      <c r="AN4016" t="s">
        <v>13037</v>
      </c>
      <c r="BY4016" t="s">
        <v>410</v>
      </c>
      <c r="BZ4016" t="s">
        <v>14505</v>
      </c>
    </row>
    <row r="4017" spans="31:78" x14ac:dyDescent="0.25">
      <c r="AE4017" t="s">
        <v>81</v>
      </c>
      <c r="AF4017" t="s">
        <v>104</v>
      </c>
      <c r="AG4017" t="s">
        <v>105</v>
      </c>
      <c r="AH4017" t="s">
        <v>81</v>
      </c>
      <c r="AI4017" t="s">
        <v>1299</v>
      </c>
      <c r="AK4017" t="s">
        <v>81</v>
      </c>
      <c r="AL4017" t="s">
        <v>1301</v>
      </c>
      <c r="AN4017" t="s">
        <v>13037</v>
      </c>
      <c r="BY4017" t="s">
        <v>6206</v>
      </c>
      <c r="BZ4017" t="s">
        <v>14505</v>
      </c>
    </row>
    <row r="4018" spans="31:78" x14ac:dyDescent="0.25">
      <c r="AE4018" t="s">
        <v>81</v>
      </c>
      <c r="AF4018" t="s">
        <v>108</v>
      </c>
      <c r="AG4018" t="s">
        <v>109</v>
      </c>
      <c r="AH4018" t="s">
        <v>81</v>
      </c>
      <c r="AI4018" t="s">
        <v>1299</v>
      </c>
      <c r="AK4018" t="s">
        <v>81</v>
      </c>
      <c r="AL4018" t="s">
        <v>1301</v>
      </c>
      <c r="AN4018" t="s">
        <v>13037</v>
      </c>
      <c r="BY4018" t="s">
        <v>4041</v>
      </c>
      <c r="BZ4018" t="s">
        <v>14505</v>
      </c>
    </row>
    <row r="4019" spans="31:78" x14ac:dyDescent="0.25">
      <c r="AE4019" t="s">
        <v>81</v>
      </c>
      <c r="AF4019" t="s">
        <v>81</v>
      </c>
      <c r="AG4019" t="s">
        <v>81</v>
      </c>
      <c r="AH4019" t="s">
        <v>81</v>
      </c>
      <c r="AI4019" t="s">
        <v>1299</v>
      </c>
      <c r="AK4019" t="s">
        <v>81</v>
      </c>
      <c r="AL4019" t="s">
        <v>1301</v>
      </c>
      <c r="AN4019" t="s">
        <v>13037</v>
      </c>
      <c r="BY4019" t="s">
        <v>4307</v>
      </c>
      <c r="BZ4019" t="s">
        <v>14505</v>
      </c>
    </row>
    <row r="4020" spans="31:78" x14ac:dyDescent="0.25">
      <c r="AE4020" t="s">
        <v>81</v>
      </c>
      <c r="AF4020" t="s">
        <v>81</v>
      </c>
      <c r="AG4020" t="s">
        <v>81</v>
      </c>
      <c r="AH4020" t="s">
        <v>81</v>
      </c>
      <c r="AI4020" t="s">
        <v>1299</v>
      </c>
      <c r="AK4020" t="s">
        <v>81</v>
      </c>
      <c r="AL4020" t="s">
        <v>1301</v>
      </c>
      <c r="AN4020" t="s">
        <v>13037</v>
      </c>
      <c r="BY4020" t="s">
        <v>4427</v>
      </c>
      <c r="BZ4020" t="s">
        <v>14505</v>
      </c>
    </row>
    <row r="4021" spans="31:78" x14ac:dyDescent="0.25">
      <c r="AE4021" t="s">
        <v>81</v>
      </c>
      <c r="AF4021" t="s">
        <v>81</v>
      </c>
      <c r="AG4021" t="s">
        <v>81</v>
      </c>
      <c r="AH4021" t="s">
        <v>81</v>
      </c>
      <c r="AI4021" t="s">
        <v>1299</v>
      </c>
      <c r="AK4021" t="s">
        <v>81</v>
      </c>
      <c r="AL4021" t="s">
        <v>1301</v>
      </c>
      <c r="AN4021" t="s">
        <v>13037</v>
      </c>
      <c r="BY4021" t="s">
        <v>6399</v>
      </c>
      <c r="BZ4021" t="s">
        <v>14505</v>
      </c>
    </row>
    <row r="4022" spans="31:78" x14ac:dyDescent="0.25">
      <c r="AE4022" t="s">
        <v>81</v>
      </c>
      <c r="AF4022" t="s">
        <v>81</v>
      </c>
      <c r="AG4022" t="s">
        <v>81</v>
      </c>
      <c r="AH4022" t="s">
        <v>81</v>
      </c>
      <c r="AI4022" t="s">
        <v>1299</v>
      </c>
      <c r="AK4022" t="s">
        <v>81</v>
      </c>
      <c r="AL4022" t="s">
        <v>1301</v>
      </c>
      <c r="AN4022" t="s">
        <v>13037</v>
      </c>
      <c r="BY4022" t="s">
        <v>4744</v>
      </c>
      <c r="BZ4022" t="s">
        <v>14505</v>
      </c>
    </row>
    <row r="4023" spans="31:78" x14ac:dyDescent="0.25">
      <c r="AE4023" t="s">
        <v>81</v>
      </c>
      <c r="AF4023" t="s">
        <v>81</v>
      </c>
      <c r="AG4023" t="s">
        <v>81</v>
      </c>
      <c r="AH4023" t="s">
        <v>81</v>
      </c>
      <c r="AI4023" t="s">
        <v>1299</v>
      </c>
      <c r="AK4023" t="s">
        <v>81</v>
      </c>
      <c r="AL4023" t="s">
        <v>1301</v>
      </c>
      <c r="AN4023" t="s">
        <v>13037</v>
      </c>
      <c r="BY4023" t="s">
        <v>308</v>
      </c>
      <c r="BZ4023" t="s">
        <v>14506</v>
      </c>
    </row>
    <row r="4024" spans="31:78" x14ac:dyDescent="0.25">
      <c r="AE4024" t="s">
        <v>81</v>
      </c>
      <c r="AF4024" t="s">
        <v>1970</v>
      </c>
      <c r="AG4024" t="s">
        <v>1971</v>
      </c>
      <c r="AH4024" t="s">
        <v>81</v>
      </c>
      <c r="AI4024" t="s">
        <v>1299</v>
      </c>
      <c r="AK4024" t="s">
        <v>81</v>
      </c>
      <c r="AL4024" t="s">
        <v>1301</v>
      </c>
      <c r="AN4024" t="s">
        <v>13037</v>
      </c>
      <c r="BY4024" t="s">
        <v>5939</v>
      </c>
      <c r="BZ4024" t="s">
        <v>14505</v>
      </c>
    </row>
    <row r="4025" spans="31:78" x14ac:dyDescent="0.25">
      <c r="AE4025" t="s">
        <v>81</v>
      </c>
      <c r="AF4025" t="s">
        <v>81</v>
      </c>
      <c r="AG4025" t="s">
        <v>81</v>
      </c>
      <c r="AH4025" t="s">
        <v>81</v>
      </c>
      <c r="AI4025" t="s">
        <v>1299</v>
      </c>
      <c r="AK4025" t="s">
        <v>81</v>
      </c>
      <c r="AL4025" t="s">
        <v>1301</v>
      </c>
      <c r="AN4025" t="s">
        <v>13037</v>
      </c>
      <c r="BY4025" t="s">
        <v>4040</v>
      </c>
      <c r="BZ4025" t="s">
        <v>14505</v>
      </c>
    </row>
    <row r="4026" spans="31:78" x14ac:dyDescent="0.25">
      <c r="AE4026" t="s">
        <v>81</v>
      </c>
      <c r="AF4026" t="s">
        <v>81</v>
      </c>
      <c r="AG4026" t="s">
        <v>81</v>
      </c>
      <c r="AH4026" t="s">
        <v>81</v>
      </c>
      <c r="AI4026" t="s">
        <v>1299</v>
      </c>
      <c r="AK4026" t="s">
        <v>81</v>
      </c>
      <c r="AL4026" t="s">
        <v>1301</v>
      </c>
      <c r="AN4026" t="s">
        <v>13037</v>
      </c>
      <c r="BY4026" t="s">
        <v>4352</v>
      </c>
      <c r="BZ4026" t="s">
        <v>14505</v>
      </c>
    </row>
    <row r="4027" spans="31:78" x14ac:dyDescent="0.25">
      <c r="AE4027" t="s">
        <v>81</v>
      </c>
      <c r="AF4027" t="s">
        <v>81</v>
      </c>
      <c r="AG4027" t="s">
        <v>81</v>
      </c>
      <c r="AH4027" t="s">
        <v>81</v>
      </c>
      <c r="AI4027" t="s">
        <v>1299</v>
      </c>
      <c r="AK4027" t="s">
        <v>81</v>
      </c>
      <c r="AL4027" t="s">
        <v>1301</v>
      </c>
      <c r="AN4027" t="s">
        <v>13037</v>
      </c>
      <c r="BY4027" t="s">
        <v>6772</v>
      </c>
      <c r="BZ4027" t="s">
        <v>14505</v>
      </c>
    </row>
    <row r="4028" spans="31:78" x14ac:dyDescent="0.25">
      <c r="AE4028" t="s">
        <v>81</v>
      </c>
      <c r="AF4028" t="s">
        <v>81</v>
      </c>
      <c r="AG4028" t="s">
        <v>81</v>
      </c>
      <c r="AH4028" t="s">
        <v>81</v>
      </c>
      <c r="AI4028" t="s">
        <v>1299</v>
      </c>
      <c r="AK4028" t="s">
        <v>81</v>
      </c>
      <c r="AL4028" t="s">
        <v>1301</v>
      </c>
      <c r="AN4028" t="s">
        <v>13037</v>
      </c>
      <c r="BY4028" t="s">
        <v>4085</v>
      </c>
      <c r="BZ4028" t="s">
        <v>14505</v>
      </c>
    </row>
    <row r="4029" spans="31:78" x14ac:dyDescent="0.25">
      <c r="AE4029" t="s">
        <v>81</v>
      </c>
      <c r="AF4029" t="s">
        <v>81</v>
      </c>
      <c r="AG4029" t="s">
        <v>81</v>
      </c>
      <c r="AH4029" t="s">
        <v>81</v>
      </c>
      <c r="AI4029" t="s">
        <v>1299</v>
      </c>
      <c r="AK4029" t="s">
        <v>81</v>
      </c>
      <c r="AL4029" t="s">
        <v>1301</v>
      </c>
      <c r="AN4029" t="s">
        <v>13037</v>
      </c>
      <c r="BY4029" t="s">
        <v>1110</v>
      </c>
      <c r="BZ4029" t="s">
        <v>14506</v>
      </c>
    </row>
    <row r="4030" spans="31:78" x14ac:dyDescent="0.25">
      <c r="AE4030" t="s">
        <v>81</v>
      </c>
      <c r="AF4030" t="s">
        <v>81</v>
      </c>
      <c r="AG4030" t="s">
        <v>81</v>
      </c>
      <c r="AH4030" t="s">
        <v>81</v>
      </c>
      <c r="AI4030" t="s">
        <v>1299</v>
      </c>
      <c r="AK4030" t="s">
        <v>81</v>
      </c>
      <c r="AL4030" t="s">
        <v>1301</v>
      </c>
      <c r="AN4030" t="s">
        <v>13037</v>
      </c>
      <c r="BY4030" t="s">
        <v>4371</v>
      </c>
      <c r="BZ4030" t="s">
        <v>14505</v>
      </c>
    </row>
    <row r="4031" spans="31:78" x14ac:dyDescent="0.25">
      <c r="AE4031" t="s">
        <v>81</v>
      </c>
      <c r="AF4031" t="s">
        <v>81</v>
      </c>
      <c r="AG4031" t="s">
        <v>81</v>
      </c>
      <c r="AH4031" t="s">
        <v>81</v>
      </c>
      <c r="AI4031" t="s">
        <v>1299</v>
      </c>
      <c r="AK4031" t="s">
        <v>81</v>
      </c>
      <c r="AL4031" t="s">
        <v>1301</v>
      </c>
      <c r="AN4031" t="s">
        <v>13037</v>
      </c>
      <c r="BY4031" t="s">
        <v>5941</v>
      </c>
      <c r="BZ4031" t="s">
        <v>14505</v>
      </c>
    </row>
    <row r="4032" spans="31:78" x14ac:dyDescent="0.25">
      <c r="AE4032" t="s">
        <v>81</v>
      </c>
      <c r="AF4032" t="s">
        <v>81</v>
      </c>
      <c r="AG4032" t="s">
        <v>81</v>
      </c>
      <c r="AH4032" t="s">
        <v>81</v>
      </c>
      <c r="AI4032" t="s">
        <v>1299</v>
      </c>
      <c r="AK4032" t="s">
        <v>81</v>
      </c>
      <c r="AL4032" t="s">
        <v>1301</v>
      </c>
      <c r="AN4032" t="s">
        <v>13037</v>
      </c>
      <c r="BY4032" t="s">
        <v>13933</v>
      </c>
      <c r="BZ4032" t="s">
        <v>14505</v>
      </c>
    </row>
    <row r="4033" spans="31:78" x14ac:dyDescent="0.25">
      <c r="AE4033" t="s">
        <v>81</v>
      </c>
      <c r="AF4033" t="s">
        <v>81</v>
      </c>
      <c r="AG4033" t="s">
        <v>81</v>
      </c>
      <c r="AH4033" t="s">
        <v>81</v>
      </c>
      <c r="AI4033" t="s">
        <v>1299</v>
      </c>
      <c r="AK4033" t="s">
        <v>81</v>
      </c>
      <c r="AL4033" t="s">
        <v>1301</v>
      </c>
      <c r="AN4033" t="s">
        <v>13037</v>
      </c>
      <c r="BY4033" t="s">
        <v>6165</v>
      </c>
      <c r="BZ4033" t="s">
        <v>14505</v>
      </c>
    </row>
    <row r="4034" spans="31:78" x14ac:dyDescent="0.25">
      <c r="AE4034" t="s">
        <v>81</v>
      </c>
      <c r="AF4034" t="s">
        <v>154</v>
      </c>
      <c r="AG4034" t="s">
        <v>155</v>
      </c>
      <c r="AH4034" t="s">
        <v>81</v>
      </c>
      <c r="AI4034" t="s">
        <v>1299</v>
      </c>
      <c r="AK4034" t="s">
        <v>81</v>
      </c>
      <c r="AL4034" t="s">
        <v>1301</v>
      </c>
      <c r="AN4034" t="s">
        <v>13037</v>
      </c>
      <c r="BY4034" t="s">
        <v>4051</v>
      </c>
      <c r="BZ4034" t="s">
        <v>14505</v>
      </c>
    </row>
    <row r="4035" spans="31:78" x14ac:dyDescent="0.25">
      <c r="AE4035" t="s">
        <v>2651</v>
      </c>
      <c r="AF4035" t="s">
        <v>86</v>
      </c>
      <c r="AG4035" t="s">
        <v>87</v>
      </c>
      <c r="AH4035" t="s">
        <v>3734</v>
      </c>
      <c r="AI4035" t="s">
        <v>1299</v>
      </c>
      <c r="AK4035" t="s">
        <v>3735</v>
      </c>
      <c r="AL4035" t="s">
        <v>1301</v>
      </c>
      <c r="AN4035" t="s">
        <v>8640</v>
      </c>
      <c r="BY4035" t="s">
        <v>6142</v>
      </c>
      <c r="BZ4035" t="s">
        <v>14505</v>
      </c>
    </row>
    <row r="4036" spans="31:78" x14ac:dyDescent="0.25">
      <c r="AE4036" t="s">
        <v>81</v>
      </c>
      <c r="AF4036" t="s">
        <v>92</v>
      </c>
      <c r="AG4036" t="s">
        <v>93</v>
      </c>
      <c r="AH4036" t="s">
        <v>3736</v>
      </c>
      <c r="AI4036" t="s">
        <v>1299</v>
      </c>
      <c r="AK4036" t="s">
        <v>3737</v>
      </c>
      <c r="AL4036" t="s">
        <v>1301</v>
      </c>
      <c r="AN4036" t="s">
        <v>8640</v>
      </c>
      <c r="BY4036" t="s">
        <v>231</v>
      </c>
      <c r="BZ4036" t="s">
        <v>14506</v>
      </c>
    </row>
    <row r="4037" spans="31:78" x14ac:dyDescent="0.25">
      <c r="AE4037" t="s">
        <v>81</v>
      </c>
      <c r="AF4037" t="s">
        <v>96</v>
      </c>
      <c r="AG4037" t="s">
        <v>97</v>
      </c>
      <c r="AH4037" t="s">
        <v>3738</v>
      </c>
      <c r="AI4037" t="s">
        <v>1299</v>
      </c>
      <c r="AK4037" t="s">
        <v>3739</v>
      </c>
      <c r="AL4037" t="s">
        <v>1301</v>
      </c>
      <c r="AN4037" t="s">
        <v>8640</v>
      </c>
      <c r="BY4037" t="s">
        <v>6147</v>
      </c>
      <c r="BZ4037" t="s">
        <v>14505</v>
      </c>
    </row>
    <row r="4038" spans="31:78" x14ac:dyDescent="0.25">
      <c r="AE4038" t="s">
        <v>81</v>
      </c>
      <c r="AF4038" t="s">
        <v>100</v>
      </c>
      <c r="AG4038" t="s">
        <v>101</v>
      </c>
      <c r="AH4038" t="s">
        <v>3740</v>
      </c>
      <c r="AI4038" t="s">
        <v>1299</v>
      </c>
      <c r="AK4038" t="s">
        <v>3741</v>
      </c>
      <c r="AL4038" t="s">
        <v>1301</v>
      </c>
      <c r="AN4038" t="s">
        <v>8640</v>
      </c>
      <c r="BY4038" t="s">
        <v>4723</v>
      </c>
      <c r="BZ4038" t="s">
        <v>14505</v>
      </c>
    </row>
    <row r="4039" spans="31:78" x14ac:dyDescent="0.25">
      <c r="AE4039" t="s">
        <v>81</v>
      </c>
      <c r="AF4039" t="s">
        <v>104</v>
      </c>
      <c r="AG4039" t="s">
        <v>105</v>
      </c>
      <c r="AH4039" t="s">
        <v>3742</v>
      </c>
      <c r="AI4039" t="s">
        <v>1299</v>
      </c>
      <c r="AK4039" t="s">
        <v>3743</v>
      </c>
      <c r="AL4039" t="s">
        <v>1301</v>
      </c>
      <c r="AN4039" t="s">
        <v>8640</v>
      </c>
      <c r="BY4039" t="s">
        <v>4681</v>
      </c>
      <c r="BZ4039" t="s">
        <v>14505</v>
      </c>
    </row>
    <row r="4040" spans="31:78" x14ac:dyDescent="0.25">
      <c r="AE4040" t="s">
        <v>81</v>
      </c>
      <c r="AF4040" t="s">
        <v>108</v>
      </c>
      <c r="AG4040" t="s">
        <v>109</v>
      </c>
      <c r="AH4040" t="s">
        <v>3744</v>
      </c>
      <c r="AI4040" t="s">
        <v>1299</v>
      </c>
      <c r="AK4040" t="s">
        <v>3745</v>
      </c>
      <c r="AL4040" t="s">
        <v>1301</v>
      </c>
      <c r="AN4040" t="s">
        <v>8640</v>
      </c>
      <c r="BY4040" t="s">
        <v>4067</v>
      </c>
      <c r="BZ4040" t="s">
        <v>14505</v>
      </c>
    </row>
    <row r="4041" spans="31:78" x14ac:dyDescent="0.25">
      <c r="AE4041" t="s">
        <v>81</v>
      </c>
      <c r="AF4041" t="s">
        <v>3746</v>
      </c>
      <c r="AG4041" t="s">
        <v>3747</v>
      </c>
      <c r="AH4041" t="s">
        <v>3748</v>
      </c>
      <c r="AI4041" t="s">
        <v>1299</v>
      </c>
      <c r="AK4041" t="s">
        <v>3749</v>
      </c>
      <c r="AL4041" t="s">
        <v>1301</v>
      </c>
      <c r="AN4041" t="s">
        <v>8640</v>
      </c>
      <c r="BY4041" t="s">
        <v>6145</v>
      </c>
      <c r="BZ4041" t="s">
        <v>14505</v>
      </c>
    </row>
    <row r="4042" spans="31:78" x14ac:dyDescent="0.25">
      <c r="AE4042" t="s">
        <v>81</v>
      </c>
      <c r="AF4042" t="s">
        <v>3750</v>
      </c>
      <c r="AG4042" t="s">
        <v>3751</v>
      </c>
      <c r="AH4042" t="s">
        <v>3752</v>
      </c>
      <c r="AI4042" t="s">
        <v>1299</v>
      </c>
      <c r="AK4042" t="s">
        <v>3753</v>
      </c>
      <c r="AL4042" t="s">
        <v>1301</v>
      </c>
      <c r="AN4042" t="s">
        <v>8640</v>
      </c>
      <c r="BY4042" t="s">
        <v>123</v>
      </c>
      <c r="BZ4042" t="s">
        <v>14505</v>
      </c>
    </row>
    <row r="4043" spans="31:78" x14ac:dyDescent="0.25">
      <c r="AE4043" t="s">
        <v>81</v>
      </c>
      <c r="AF4043" t="s">
        <v>3754</v>
      </c>
      <c r="AG4043" t="s">
        <v>3755</v>
      </c>
      <c r="AH4043" t="s">
        <v>3756</v>
      </c>
      <c r="AI4043" t="s">
        <v>1299</v>
      </c>
      <c r="AK4043" t="s">
        <v>3757</v>
      </c>
      <c r="AL4043" t="s">
        <v>1301</v>
      </c>
      <c r="AN4043" t="s">
        <v>8640</v>
      </c>
      <c r="BY4043" t="s">
        <v>6144</v>
      </c>
      <c r="BZ4043" t="s">
        <v>14505</v>
      </c>
    </row>
    <row r="4044" spans="31:78" x14ac:dyDescent="0.25">
      <c r="AE4044" t="s">
        <v>81</v>
      </c>
      <c r="AF4044" t="s">
        <v>3758</v>
      </c>
      <c r="AG4044" t="s">
        <v>3759</v>
      </c>
      <c r="AH4044" t="s">
        <v>3760</v>
      </c>
      <c r="AI4044" t="s">
        <v>1299</v>
      </c>
      <c r="AK4044" t="s">
        <v>3761</v>
      </c>
      <c r="AL4044" t="s">
        <v>1301</v>
      </c>
      <c r="AN4044" t="s">
        <v>8640</v>
      </c>
      <c r="BY4044" t="s">
        <v>4043</v>
      </c>
      <c r="BZ4044" t="s">
        <v>14505</v>
      </c>
    </row>
    <row r="4045" spans="31:78" x14ac:dyDescent="0.25">
      <c r="AE4045" t="s">
        <v>81</v>
      </c>
      <c r="AF4045" t="s">
        <v>3762</v>
      </c>
      <c r="AG4045" t="s">
        <v>3763</v>
      </c>
      <c r="AH4045" t="s">
        <v>3764</v>
      </c>
      <c r="AI4045" t="s">
        <v>1299</v>
      </c>
      <c r="AK4045" t="s">
        <v>3765</v>
      </c>
      <c r="AL4045" t="s">
        <v>1301</v>
      </c>
      <c r="AN4045" t="s">
        <v>8640</v>
      </c>
      <c r="BY4045" t="s">
        <v>4065</v>
      </c>
      <c r="BZ4045" t="s">
        <v>14505</v>
      </c>
    </row>
    <row r="4046" spans="31:78" x14ac:dyDescent="0.25">
      <c r="AE4046" t="s">
        <v>81</v>
      </c>
      <c r="AF4046" t="s">
        <v>2674</v>
      </c>
      <c r="AG4046" t="s">
        <v>505</v>
      </c>
      <c r="AH4046" t="s">
        <v>3766</v>
      </c>
      <c r="AI4046" t="s">
        <v>1299</v>
      </c>
      <c r="AK4046" t="s">
        <v>3767</v>
      </c>
      <c r="AL4046" t="s">
        <v>1301</v>
      </c>
      <c r="AN4046" t="s">
        <v>8640</v>
      </c>
      <c r="BY4046" t="s">
        <v>6788</v>
      </c>
      <c r="BZ4046" t="s">
        <v>14505</v>
      </c>
    </row>
    <row r="4047" spans="31:78" x14ac:dyDescent="0.25">
      <c r="AE4047" t="s">
        <v>81</v>
      </c>
      <c r="AF4047" t="s">
        <v>3768</v>
      </c>
      <c r="AG4047" t="s">
        <v>3769</v>
      </c>
      <c r="AH4047" t="s">
        <v>3770</v>
      </c>
      <c r="AI4047" t="s">
        <v>1299</v>
      </c>
      <c r="AK4047" t="s">
        <v>3771</v>
      </c>
      <c r="AL4047" t="s">
        <v>1301</v>
      </c>
      <c r="AN4047" t="s">
        <v>8640</v>
      </c>
      <c r="BY4047" t="s">
        <v>4337</v>
      </c>
      <c r="BZ4047" t="s">
        <v>14505</v>
      </c>
    </row>
    <row r="4048" spans="31:78" x14ac:dyDescent="0.25">
      <c r="AE4048" t="s">
        <v>81</v>
      </c>
      <c r="AF4048" t="s">
        <v>2674</v>
      </c>
      <c r="AG4048" t="s">
        <v>505</v>
      </c>
      <c r="AH4048" t="s">
        <v>3772</v>
      </c>
      <c r="AI4048" t="s">
        <v>1299</v>
      </c>
      <c r="AK4048" t="s">
        <v>3773</v>
      </c>
      <c r="AL4048" t="s">
        <v>1301</v>
      </c>
      <c r="AN4048" t="s">
        <v>8640</v>
      </c>
      <c r="BY4048" t="s">
        <v>4342</v>
      </c>
      <c r="BZ4048" t="s">
        <v>14505</v>
      </c>
    </row>
    <row r="4049" spans="31:78" x14ac:dyDescent="0.25">
      <c r="AE4049" t="s">
        <v>81</v>
      </c>
      <c r="AF4049" t="s">
        <v>3774</v>
      </c>
      <c r="AG4049" t="s">
        <v>3775</v>
      </c>
      <c r="AH4049" t="s">
        <v>3776</v>
      </c>
      <c r="AI4049" t="s">
        <v>1299</v>
      </c>
      <c r="AK4049" t="s">
        <v>3777</v>
      </c>
      <c r="AL4049" t="s">
        <v>1301</v>
      </c>
      <c r="AN4049" t="s">
        <v>8640</v>
      </c>
      <c r="BY4049" t="s">
        <v>272</v>
      </c>
      <c r="BZ4049" t="s">
        <v>14505</v>
      </c>
    </row>
    <row r="4050" spans="31:78" x14ac:dyDescent="0.25">
      <c r="AE4050" t="s">
        <v>81</v>
      </c>
      <c r="AF4050" t="s">
        <v>13038</v>
      </c>
      <c r="AG4050" t="s">
        <v>4295</v>
      </c>
      <c r="AH4050" t="s">
        <v>3778</v>
      </c>
      <c r="AI4050" t="s">
        <v>1299</v>
      </c>
      <c r="AK4050" t="s">
        <v>3779</v>
      </c>
      <c r="AL4050" t="s">
        <v>1301</v>
      </c>
      <c r="AN4050" t="s">
        <v>8640</v>
      </c>
      <c r="BY4050" t="s">
        <v>4476</v>
      </c>
      <c r="BZ4050" t="s">
        <v>14505</v>
      </c>
    </row>
    <row r="4051" spans="31:78" x14ac:dyDescent="0.25">
      <c r="AE4051" t="s">
        <v>81</v>
      </c>
      <c r="AF4051" t="s">
        <v>444</v>
      </c>
      <c r="AG4051" t="s">
        <v>444</v>
      </c>
      <c r="AH4051" t="s">
        <v>3780</v>
      </c>
      <c r="AI4051" t="s">
        <v>1299</v>
      </c>
      <c r="AK4051" t="s">
        <v>3781</v>
      </c>
      <c r="AL4051" t="s">
        <v>1301</v>
      </c>
      <c r="AN4051" t="s">
        <v>8640</v>
      </c>
      <c r="BY4051" t="s">
        <v>239</v>
      </c>
      <c r="BZ4051" t="s">
        <v>14505</v>
      </c>
    </row>
    <row r="4052" spans="31:78" x14ac:dyDescent="0.25">
      <c r="AE4052" t="s">
        <v>81</v>
      </c>
      <c r="AF4052" t="s">
        <v>3782</v>
      </c>
      <c r="AG4052" t="s">
        <v>3783</v>
      </c>
      <c r="AH4052" t="s">
        <v>3784</v>
      </c>
      <c r="AI4052" t="s">
        <v>1299</v>
      </c>
      <c r="AK4052" t="s">
        <v>3785</v>
      </c>
      <c r="AL4052" t="s">
        <v>1301</v>
      </c>
      <c r="AN4052" t="s">
        <v>8640</v>
      </c>
      <c r="BY4052" t="s">
        <v>4435</v>
      </c>
      <c r="BZ4052" t="s">
        <v>14505</v>
      </c>
    </row>
    <row r="4053" spans="31:78" x14ac:dyDescent="0.25">
      <c r="AE4053" t="s">
        <v>81</v>
      </c>
      <c r="AF4053" t="s">
        <v>7365</v>
      </c>
      <c r="AG4053" t="s">
        <v>4296</v>
      </c>
      <c r="AH4053" t="s">
        <v>8641</v>
      </c>
      <c r="AI4053" t="s">
        <v>1299</v>
      </c>
      <c r="AK4053" t="s">
        <v>3786</v>
      </c>
      <c r="AL4053" t="s">
        <v>1301</v>
      </c>
      <c r="AN4053" t="s">
        <v>8640</v>
      </c>
      <c r="BY4053" t="s">
        <v>4701</v>
      </c>
      <c r="BZ4053" t="s">
        <v>14505</v>
      </c>
    </row>
    <row r="4054" spans="31:78" x14ac:dyDescent="0.25">
      <c r="AE4054" t="s">
        <v>81</v>
      </c>
      <c r="AF4054" t="s">
        <v>8642</v>
      </c>
      <c r="AG4054" t="s">
        <v>4278</v>
      </c>
      <c r="AH4054" t="s">
        <v>8643</v>
      </c>
      <c r="AI4054" t="s">
        <v>1299</v>
      </c>
      <c r="AK4054" t="s">
        <v>8644</v>
      </c>
      <c r="AL4054" t="s">
        <v>1301</v>
      </c>
      <c r="AN4054" t="s">
        <v>8640</v>
      </c>
      <c r="BY4054" t="s">
        <v>4700</v>
      </c>
      <c r="BZ4054" t="s">
        <v>14505</v>
      </c>
    </row>
    <row r="4055" spans="31:78" x14ac:dyDescent="0.25">
      <c r="AE4055" t="s">
        <v>81</v>
      </c>
      <c r="AF4055" t="s">
        <v>8645</v>
      </c>
      <c r="AG4055" t="s">
        <v>4279</v>
      </c>
      <c r="AH4055" t="s">
        <v>8646</v>
      </c>
      <c r="AI4055" t="s">
        <v>1299</v>
      </c>
      <c r="AK4055" t="s">
        <v>8647</v>
      </c>
      <c r="AL4055" t="s">
        <v>1301</v>
      </c>
      <c r="AN4055" t="s">
        <v>8640</v>
      </c>
      <c r="BY4055" t="s">
        <v>115</v>
      </c>
      <c r="BZ4055" t="s">
        <v>14505</v>
      </c>
    </row>
    <row r="4056" spans="31:78" x14ac:dyDescent="0.25">
      <c r="AE4056" t="s">
        <v>81</v>
      </c>
      <c r="AF4056" t="s">
        <v>7414</v>
      </c>
      <c r="AG4056" t="s">
        <v>7414</v>
      </c>
      <c r="AH4056" t="s">
        <v>8648</v>
      </c>
      <c r="AI4056" t="s">
        <v>1299</v>
      </c>
      <c r="AK4056" t="s">
        <v>8649</v>
      </c>
      <c r="AL4056" t="s">
        <v>1301</v>
      </c>
      <c r="AN4056" t="s">
        <v>8640</v>
      </c>
      <c r="BY4056" t="s">
        <v>858</v>
      </c>
      <c r="BZ4056" t="s">
        <v>14505</v>
      </c>
    </row>
    <row r="4057" spans="31:78" x14ac:dyDescent="0.25">
      <c r="AE4057" t="s">
        <v>81</v>
      </c>
      <c r="AF4057" t="s">
        <v>7414</v>
      </c>
      <c r="AG4057" t="s">
        <v>7414</v>
      </c>
      <c r="AH4057" t="s">
        <v>8650</v>
      </c>
      <c r="AI4057" t="s">
        <v>1299</v>
      </c>
      <c r="AK4057" t="s">
        <v>8651</v>
      </c>
      <c r="AL4057" t="s">
        <v>1301</v>
      </c>
      <c r="AN4057" t="s">
        <v>8640</v>
      </c>
      <c r="BY4057" t="s">
        <v>6146</v>
      </c>
      <c r="BZ4057" t="s">
        <v>14505</v>
      </c>
    </row>
    <row r="4058" spans="31:78" x14ac:dyDescent="0.25">
      <c r="AE4058" t="s">
        <v>81</v>
      </c>
      <c r="AF4058" t="s">
        <v>7414</v>
      </c>
      <c r="AG4058" t="s">
        <v>7414</v>
      </c>
      <c r="AH4058" t="s">
        <v>8652</v>
      </c>
      <c r="AI4058" t="s">
        <v>1299</v>
      </c>
      <c r="AK4058" t="s">
        <v>8653</v>
      </c>
      <c r="AL4058" t="s">
        <v>1301</v>
      </c>
      <c r="AN4058" t="s">
        <v>8640</v>
      </c>
      <c r="BY4058" t="s">
        <v>6486</v>
      </c>
      <c r="BZ4058" t="s">
        <v>14505</v>
      </c>
    </row>
    <row r="4059" spans="31:78" x14ac:dyDescent="0.25">
      <c r="AE4059" t="s">
        <v>81</v>
      </c>
      <c r="AF4059" t="s">
        <v>7414</v>
      </c>
      <c r="AG4059" t="s">
        <v>7414</v>
      </c>
      <c r="AH4059" t="s">
        <v>8654</v>
      </c>
      <c r="AI4059" t="s">
        <v>1299</v>
      </c>
      <c r="AK4059" t="s">
        <v>8655</v>
      </c>
      <c r="AL4059" t="s">
        <v>1301</v>
      </c>
      <c r="AN4059" t="s">
        <v>8640</v>
      </c>
      <c r="BY4059" t="s">
        <v>5938</v>
      </c>
      <c r="BZ4059" t="s">
        <v>14506</v>
      </c>
    </row>
    <row r="4060" spans="31:78" x14ac:dyDescent="0.25">
      <c r="AE4060" t="s">
        <v>81</v>
      </c>
      <c r="AF4060" t="s">
        <v>7414</v>
      </c>
      <c r="AG4060" t="s">
        <v>7414</v>
      </c>
      <c r="AH4060" t="s">
        <v>8658</v>
      </c>
      <c r="AI4060" t="s">
        <v>1299</v>
      </c>
      <c r="AK4060" t="s">
        <v>8659</v>
      </c>
      <c r="AL4060" t="s">
        <v>1301</v>
      </c>
      <c r="AN4060" t="s">
        <v>8640</v>
      </c>
      <c r="BY4060" t="s">
        <v>7746</v>
      </c>
      <c r="BZ4060" t="s">
        <v>14505</v>
      </c>
    </row>
    <row r="4061" spans="31:78" x14ac:dyDescent="0.25">
      <c r="AE4061" t="s">
        <v>81</v>
      </c>
      <c r="AF4061" t="s">
        <v>10043</v>
      </c>
      <c r="AG4061" t="s">
        <v>13039</v>
      </c>
      <c r="AH4061" t="s">
        <v>13040</v>
      </c>
      <c r="AI4061" t="s">
        <v>1299</v>
      </c>
      <c r="AK4061" t="s">
        <v>13041</v>
      </c>
      <c r="AL4061" t="s">
        <v>1301</v>
      </c>
      <c r="AN4061" t="s">
        <v>8640</v>
      </c>
      <c r="BY4061" t="s">
        <v>1204</v>
      </c>
      <c r="BZ4061" t="s">
        <v>14505</v>
      </c>
    </row>
    <row r="4062" spans="31:78" x14ac:dyDescent="0.25">
      <c r="AE4062" t="s">
        <v>81</v>
      </c>
      <c r="AF4062" t="s">
        <v>10106</v>
      </c>
      <c r="AG4062" t="s">
        <v>4303</v>
      </c>
      <c r="AH4062" t="s">
        <v>13042</v>
      </c>
      <c r="AI4062" t="s">
        <v>1299</v>
      </c>
      <c r="AK4062" t="s">
        <v>13043</v>
      </c>
      <c r="AL4062" t="s">
        <v>1301</v>
      </c>
      <c r="AN4062" t="s">
        <v>8640</v>
      </c>
      <c r="BY4062" t="s">
        <v>6484</v>
      </c>
      <c r="BZ4062" t="s">
        <v>14505</v>
      </c>
    </row>
    <row r="4063" spans="31:78" x14ac:dyDescent="0.25">
      <c r="AE4063" t="s">
        <v>81</v>
      </c>
      <c r="AF4063" t="s">
        <v>13044</v>
      </c>
      <c r="AG4063" t="s">
        <v>4297</v>
      </c>
      <c r="AH4063" t="s">
        <v>13045</v>
      </c>
      <c r="AI4063" t="s">
        <v>1299</v>
      </c>
      <c r="AK4063" t="s">
        <v>13046</v>
      </c>
      <c r="AL4063" t="s">
        <v>1301</v>
      </c>
      <c r="AN4063" t="s">
        <v>8640</v>
      </c>
      <c r="BY4063" t="s">
        <v>6506</v>
      </c>
      <c r="BZ4063" t="s">
        <v>14505</v>
      </c>
    </row>
    <row r="4064" spans="31:78" x14ac:dyDescent="0.25">
      <c r="AE4064" t="s">
        <v>81</v>
      </c>
      <c r="AF4064" t="s">
        <v>154</v>
      </c>
      <c r="AG4064" t="s">
        <v>155</v>
      </c>
      <c r="AH4064" t="s">
        <v>13047</v>
      </c>
      <c r="AI4064" t="s">
        <v>1299</v>
      </c>
      <c r="AK4064" t="s">
        <v>81</v>
      </c>
      <c r="AL4064" t="s">
        <v>1301</v>
      </c>
      <c r="AN4064" t="s">
        <v>8640</v>
      </c>
      <c r="BY4064" t="s">
        <v>4044</v>
      </c>
      <c r="BZ4064" t="s">
        <v>14505</v>
      </c>
    </row>
    <row r="4065" spans="31:78" x14ac:dyDescent="0.25">
      <c r="AE4065" t="s">
        <v>2695</v>
      </c>
      <c r="AF4065" t="s">
        <v>86</v>
      </c>
      <c r="AG4065" t="s">
        <v>87</v>
      </c>
      <c r="AH4065" t="s">
        <v>3787</v>
      </c>
      <c r="AI4065" t="s">
        <v>1299</v>
      </c>
      <c r="AK4065" t="s">
        <v>3788</v>
      </c>
      <c r="AL4065" t="s">
        <v>1301</v>
      </c>
      <c r="AN4065" t="s">
        <v>8660</v>
      </c>
      <c r="BY4065" t="s">
        <v>6771</v>
      </c>
      <c r="BZ4065" t="s">
        <v>14505</v>
      </c>
    </row>
    <row r="4066" spans="31:78" x14ac:dyDescent="0.25">
      <c r="AE4066" t="s">
        <v>81</v>
      </c>
      <c r="AF4066" t="s">
        <v>92</v>
      </c>
      <c r="AG4066" t="s">
        <v>93</v>
      </c>
      <c r="AH4066" t="s">
        <v>3789</v>
      </c>
      <c r="AI4066" t="s">
        <v>1299</v>
      </c>
      <c r="AK4066" t="s">
        <v>3790</v>
      </c>
      <c r="AL4066" t="s">
        <v>1301</v>
      </c>
      <c r="AN4066" t="s">
        <v>8660</v>
      </c>
      <c r="BY4066" t="s">
        <v>4332</v>
      </c>
      <c r="BZ4066" t="s">
        <v>14505</v>
      </c>
    </row>
    <row r="4067" spans="31:78" x14ac:dyDescent="0.25">
      <c r="AE4067" t="s">
        <v>81</v>
      </c>
      <c r="AF4067" t="s">
        <v>96</v>
      </c>
      <c r="AG4067" t="s">
        <v>97</v>
      </c>
      <c r="AH4067" t="s">
        <v>3791</v>
      </c>
      <c r="AI4067" t="s">
        <v>1299</v>
      </c>
      <c r="AK4067" t="s">
        <v>3792</v>
      </c>
      <c r="AL4067" t="s">
        <v>1301</v>
      </c>
      <c r="AN4067" t="s">
        <v>8660</v>
      </c>
      <c r="BY4067" t="s">
        <v>4691</v>
      </c>
      <c r="BZ4067" t="s">
        <v>14506</v>
      </c>
    </row>
    <row r="4068" spans="31:78" x14ac:dyDescent="0.25">
      <c r="AE4068" t="s">
        <v>81</v>
      </c>
      <c r="AF4068" t="s">
        <v>100</v>
      </c>
      <c r="AG4068" t="s">
        <v>101</v>
      </c>
      <c r="AH4068" t="s">
        <v>3793</v>
      </c>
      <c r="AI4068" t="s">
        <v>1299</v>
      </c>
      <c r="AK4068" t="s">
        <v>3794</v>
      </c>
      <c r="AL4068" t="s">
        <v>1301</v>
      </c>
      <c r="AN4068" t="s">
        <v>8660</v>
      </c>
      <c r="BY4068" t="s">
        <v>4079</v>
      </c>
      <c r="BZ4068" t="s">
        <v>14505</v>
      </c>
    </row>
    <row r="4069" spans="31:78" x14ac:dyDescent="0.25">
      <c r="AE4069" t="s">
        <v>81</v>
      </c>
      <c r="AF4069" t="s">
        <v>104</v>
      </c>
      <c r="AG4069" t="s">
        <v>105</v>
      </c>
      <c r="AH4069" t="s">
        <v>3795</v>
      </c>
      <c r="AI4069" t="s">
        <v>1299</v>
      </c>
      <c r="AK4069" t="s">
        <v>3796</v>
      </c>
      <c r="AL4069" t="s">
        <v>1301</v>
      </c>
      <c r="AN4069" t="s">
        <v>8660</v>
      </c>
      <c r="BY4069" t="s">
        <v>6483</v>
      </c>
      <c r="BZ4069" t="s">
        <v>14505</v>
      </c>
    </row>
    <row r="4070" spans="31:78" x14ac:dyDescent="0.25">
      <c r="AE4070" t="s">
        <v>81</v>
      </c>
      <c r="AF4070" t="s">
        <v>108</v>
      </c>
      <c r="AG4070" t="s">
        <v>109</v>
      </c>
      <c r="AH4070" t="s">
        <v>3797</v>
      </c>
      <c r="AI4070" t="s">
        <v>1299</v>
      </c>
      <c r="AK4070" t="s">
        <v>3798</v>
      </c>
      <c r="AL4070" t="s">
        <v>1301</v>
      </c>
      <c r="AN4070" t="s">
        <v>8660</v>
      </c>
      <c r="BY4070" t="s">
        <v>6787</v>
      </c>
      <c r="BZ4070" t="s">
        <v>14505</v>
      </c>
    </row>
    <row r="4071" spans="31:78" x14ac:dyDescent="0.25">
      <c r="AE4071" t="s">
        <v>81</v>
      </c>
      <c r="AF4071" t="s">
        <v>3799</v>
      </c>
      <c r="AG4071" t="s">
        <v>3800</v>
      </c>
      <c r="AH4071" t="s">
        <v>3801</v>
      </c>
      <c r="AI4071" t="s">
        <v>1299</v>
      </c>
      <c r="AK4071" t="s">
        <v>3802</v>
      </c>
      <c r="AL4071" t="s">
        <v>1301</v>
      </c>
      <c r="AN4071" t="s">
        <v>8660</v>
      </c>
      <c r="BY4071" t="s">
        <v>7727</v>
      </c>
      <c r="BZ4071" t="s">
        <v>14505</v>
      </c>
    </row>
    <row r="4072" spans="31:78" x14ac:dyDescent="0.25">
      <c r="AE4072" t="s">
        <v>81</v>
      </c>
      <c r="AF4072" t="s">
        <v>3803</v>
      </c>
      <c r="AG4072" t="s">
        <v>3804</v>
      </c>
      <c r="AH4072" t="s">
        <v>3805</v>
      </c>
      <c r="AI4072" t="s">
        <v>1299</v>
      </c>
      <c r="AK4072" t="s">
        <v>3806</v>
      </c>
      <c r="AL4072" t="s">
        <v>1301</v>
      </c>
      <c r="AN4072" t="s">
        <v>8660</v>
      </c>
      <c r="BY4072" t="s">
        <v>6480</v>
      </c>
      <c r="BZ4072" t="s">
        <v>14505</v>
      </c>
    </row>
    <row r="4073" spans="31:78" x14ac:dyDescent="0.25">
      <c r="AE4073" t="s">
        <v>81</v>
      </c>
      <c r="AF4073" t="s">
        <v>3807</v>
      </c>
      <c r="AG4073" t="s">
        <v>3808</v>
      </c>
      <c r="AH4073" t="s">
        <v>3809</v>
      </c>
      <c r="AI4073" t="s">
        <v>1299</v>
      </c>
      <c r="AK4073" t="s">
        <v>3810</v>
      </c>
      <c r="AL4073" t="s">
        <v>1301</v>
      </c>
      <c r="AN4073" t="s">
        <v>8660</v>
      </c>
      <c r="BY4073" t="s">
        <v>4692</v>
      </c>
      <c r="BZ4073" t="s">
        <v>14505</v>
      </c>
    </row>
    <row r="4074" spans="31:78" x14ac:dyDescent="0.25">
      <c r="AE4074" t="s">
        <v>81</v>
      </c>
      <c r="AF4074" t="s">
        <v>8661</v>
      </c>
      <c r="AG4074" t="s">
        <v>8662</v>
      </c>
      <c r="AH4074" t="s">
        <v>8663</v>
      </c>
      <c r="AI4074" t="s">
        <v>1299</v>
      </c>
      <c r="AK4074" t="s">
        <v>8664</v>
      </c>
      <c r="AL4074" t="s">
        <v>1301</v>
      </c>
      <c r="AN4074" t="s">
        <v>8660</v>
      </c>
      <c r="BY4074" t="s">
        <v>668</v>
      </c>
      <c r="BZ4074" t="s">
        <v>14505</v>
      </c>
    </row>
    <row r="4075" spans="31:78" x14ac:dyDescent="0.25">
      <c r="AE4075" t="s">
        <v>81</v>
      </c>
      <c r="AF4075" t="s">
        <v>8665</v>
      </c>
      <c r="AG4075" t="s">
        <v>8666</v>
      </c>
      <c r="AH4075" t="s">
        <v>8667</v>
      </c>
      <c r="AI4075" t="s">
        <v>1299</v>
      </c>
      <c r="AK4075" t="s">
        <v>8668</v>
      </c>
      <c r="AL4075" t="s">
        <v>1301</v>
      </c>
      <c r="AN4075" t="s">
        <v>8660</v>
      </c>
      <c r="BY4075" t="s">
        <v>6477</v>
      </c>
      <c r="BZ4075" t="s">
        <v>14506</v>
      </c>
    </row>
    <row r="4076" spans="31:78" x14ac:dyDescent="0.25">
      <c r="AE4076" t="s">
        <v>81</v>
      </c>
      <c r="AF4076" t="s">
        <v>8669</v>
      </c>
      <c r="AG4076" t="s">
        <v>8670</v>
      </c>
      <c r="AH4076" t="s">
        <v>8671</v>
      </c>
      <c r="AI4076" t="s">
        <v>1299</v>
      </c>
      <c r="AK4076" t="s">
        <v>8672</v>
      </c>
      <c r="AL4076" t="s">
        <v>1301</v>
      </c>
      <c r="AN4076" t="s">
        <v>8660</v>
      </c>
      <c r="BY4076" t="s">
        <v>6478</v>
      </c>
      <c r="BZ4076" t="s">
        <v>14505</v>
      </c>
    </row>
    <row r="4077" spans="31:78" x14ac:dyDescent="0.25">
      <c r="AE4077" t="s">
        <v>81</v>
      </c>
      <c r="AF4077" t="s">
        <v>8673</v>
      </c>
      <c r="AG4077" t="s">
        <v>8674</v>
      </c>
      <c r="AH4077" t="s">
        <v>8675</v>
      </c>
      <c r="AI4077" t="s">
        <v>1299</v>
      </c>
      <c r="AK4077" t="s">
        <v>8676</v>
      </c>
      <c r="AL4077" t="s">
        <v>1301</v>
      </c>
      <c r="AN4077" t="s">
        <v>8660</v>
      </c>
      <c r="BY4077" t="s">
        <v>6479</v>
      </c>
      <c r="BZ4077" t="s">
        <v>14505</v>
      </c>
    </row>
    <row r="4078" spans="31:78" x14ac:dyDescent="0.25">
      <c r="AE4078" t="s">
        <v>81</v>
      </c>
      <c r="AF4078" t="s">
        <v>8677</v>
      </c>
      <c r="AG4078" t="s">
        <v>8678</v>
      </c>
      <c r="AH4078" t="s">
        <v>8679</v>
      </c>
      <c r="AI4078" t="s">
        <v>1299</v>
      </c>
      <c r="AK4078" t="s">
        <v>8680</v>
      </c>
      <c r="AL4078" t="s">
        <v>1301</v>
      </c>
      <c r="AN4078" t="s">
        <v>8660</v>
      </c>
      <c r="BY4078" t="s">
        <v>4693</v>
      </c>
      <c r="BZ4078" t="s">
        <v>14505</v>
      </c>
    </row>
    <row r="4079" spans="31:78" x14ac:dyDescent="0.25">
      <c r="AE4079" t="s">
        <v>81</v>
      </c>
      <c r="AF4079" t="s">
        <v>8681</v>
      </c>
      <c r="AG4079" t="s">
        <v>8682</v>
      </c>
      <c r="AH4079" t="s">
        <v>8683</v>
      </c>
      <c r="AI4079" t="s">
        <v>1299</v>
      </c>
      <c r="AK4079" t="s">
        <v>8684</v>
      </c>
      <c r="AL4079" t="s">
        <v>1301</v>
      </c>
      <c r="AN4079" t="s">
        <v>8660</v>
      </c>
      <c r="BY4079" t="s">
        <v>4687</v>
      </c>
      <c r="BZ4079" t="s">
        <v>14505</v>
      </c>
    </row>
    <row r="4080" spans="31:78" x14ac:dyDescent="0.25">
      <c r="AE4080" t="s">
        <v>81</v>
      </c>
      <c r="AF4080" t="s">
        <v>8685</v>
      </c>
      <c r="AG4080" t="s">
        <v>8686</v>
      </c>
      <c r="AH4080" t="s">
        <v>8687</v>
      </c>
      <c r="AI4080" t="s">
        <v>1299</v>
      </c>
      <c r="AK4080" t="s">
        <v>8688</v>
      </c>
      <c r="AL4080" t="s">
        <v>1301</v>
      </c>
      <c r="AN4080" t="s">
        <v>8660</v>
      </c>
      <c r="BY4080" t="s">
        <v>6786</v>
      </c>
      <c r="BZ4080" t="s">
        <v>14505</v>
      </c>
    </row>
    <row r="4081" spans="31:78" x14ac:dyDescent="0.25">
      <c r="AE4081" t="s">
        <v>81</v>
      </c>
      <c r="AF4081" t="s">
        <v>8689</v>
      </c>
      <c r="AG4081" t="s">
        <v>8690</v>
      </c>
      <c r="AH4081" t="s">
        <v>8691</v>
      </c>
      <c r="AI4081" t="s">
        <v>1299</v>
      </c>
      <c r="AK4081" t="s">
        <v>8692</v>
      </c>
      <c r="AL4081" t="s">
        <v>1301</v>
      </c>
      <c r="AN4081" t="s">
        <v>8660</v>
      </c>
      <c r="BY4081" t="s">
        <v>4690</v>
      </c>
      <c r="BZ4081" t="s">
        <v>14505</v>
      </c>
    </row>
    <row r="4082" spans="31:78" x14ac:dyDescent="0.25">
      <c r="AE4082" t="s">
        <v>81</v>
      </c>
      <c r="AF4082" t="s">
        <v>3513</v>
      </c>
      <c r="AG4082" t="s">
        <v>3514</v>
      </c>
      <c r="AH4082" t="s">
        <v>8693</v>
      </c>
      <c r="AI4082" t="s">
        <v>1299</v>
      </c>
      <c r="AK4082" t="s">
        <v>8694</v>
      </c>
      <c r="AL4082" t="s">
        <v>1301</v>
      </c>
      <c r="AN4082" t="s">
        <v>8660</v>
      </c>
      <c r="BY4082" t="s">
        <v>4689</v>
      </c>
      <c r="BZ4082" t="s">
        <v>14506</v>
      </c>
    </row>
    <row r="4083" spans="31:78" x14ac:dyDescent="0.25">
      <c r="AE4083" t="s">
        <v>81</v>
      </c>
      <c r="AF4083" t="s">
        <v>8695</v>
      </c>
      <c r="AG4083" t="s">
        <v>8696</v>
      </c>
      <c r="AH4083" t="s">
        <v>8697</v>
      </c>
      <c r="AI4083" t="s">
        <v>1299</v>
      </c>
      <c r="AK4083" t="s">
        <v>8698</v>
      </c>
      <c r="AL4083" t="s">
        <v>1301</v>
      </c>
      <c r="AN4083" t="s">
        <v>8660</v>
      </c>
      <c r="BY4083" t="s">
        <v>6475</v>
      </c>
      <c r="BZ4083" t="s">
        <v>14505</v>
      </c>
    </row>
    <row r="4084" spans="31:78" x14ac:dyDescent="0.25">
      <c r="AE4084" t="s">
        <v>81</v>
      </c>
      <c r="AF4084" t="s">
        <v>81</v>
      </c>
      <c r="AG4084" t="s">
        <v>81</v>
      </c>
      <c r="AH4084" t="s">
        <v>81</v>
      </c>
      <c r="AI4084" t="s">
        <v>1299</v>
      </c>
      <c r="AK4084" t="s">
        <v>81</v>
      </c>
      <c r="AL4084" t="s">
        <v>1301</v>
      </c>
      <c r="AN4084" t="s">
        <v>8660</v>
      </c>
      <c r="BY4084" t="s">
        <v>1588</v>
      </c>
      <c r="BZ4084" t="s">
        <v>14505</v>
      </c>
    </row>
    <row r="4085" spans="31:78" x14ac:dyDescent="0.25">
      <c r="AE4085" t="s">
        <v>81</v>
      </c>
      <c r="AF4085" t="s">
        <v>81</v>
      </c>
      <c r="AG4085" t="s">
        <v>81</v>
      </c>
      <c r="AH4085" t="s">
        <v>81</v>
      </c>
      <c r="AI4085" t="s">
        <v>1299</v>
      </c>
      <c r="AK4085" t="s">
        <v>81</v>
      </c>
      <c r="AL4085" t="s">
        <v>1301</v>
      </c>
      <c r="AN4085" t="s">
        <v>8660</v>
      </c>
      <c r="BY4085" t="s">
        <v>6476</v>
      </c>
      <c r="BZ4085" t="s">
        <v>14505</v>
      </c>
    </row>
    <row r="4086" spans="31:78" x14ac:dyDescent="0.25">
      <c r="AE4086" t="s">
        <v>81</v>
      </c>
      <c r="AF4086" t="s">
        <v>81</v>
      </c>
      <c r="AG4086" t="s">
        <v>81</v>
      </c>
      <c r="AH4086" t="s">
        <v>81</v>
      </c>
      <c r="AI4086" t="s">
        <v>1299</v>
      </c>
      <c r="AK4086" t="s">
        <v>81</v>
      </c>
      <c r="AL4086" t="s">
        <v>1301</v>
      </c>
      <c r="AN4086" t="s">
        <v>8660</v>
      </c>
      <c r="BY4086" t="s">
        <v>12127</v>
      </c>
      <c r="BZ4086" t="s">
        <v>14505</v>
      </c>
    </row>
    <row r="4087" spans="31:78" x14ac:dyDescent="0.25">
      <c r="AE4087" t="s">
        <v>81</v>
      </c>
      <c r="AF4087" t="s">
        <v>81</v>
      </c>
      <c r="AG4087" t="s">
        <v>81</v>
      </c>
      <c r="AH4087" t="s">
        <v>81</v>
      </c>
      <c r="AI4087" t="s">
        <v>1299</v>
      </c>
      <c r="AK4087" t="s">
        <v>81</v>
      </c>
      <c r="AL4087" t="s">
        <v>1301</v>
      </c>
      <c r="AN4087" t="s">
        <v>8660</v>
      </c>
      <c r="BY4087" t="s">
        <v>6392</v>
      </c>
      <c r="BZ4087" t="s">
        <v>14505</v>
      </c>
    </row>
    <row r="4088" spans="31:78" x14ac:dyDescent="0.25">
      <c r="AE4088" t="s">
        <v>81</v>
      </c>
      <c r="AF4088" t="s">
        <v>154</v>
      </c>
      <c r="AG4088" t="s">
        <v>155</v>
      </c>
      <c r="AH4088" t="s">
        <v>81</v>
      </c>
      <c r="AI4088" t="s">
        <v>1299</v>
      </c>
      <c r="AK4088" t="s">
        <v>81</v>
      </c>
      <c r="AL4088" t="s">
        <v>1301</v>
      </c>
      <c r="AN4088" t="s">
        <v>8660</v>
      </c>
      <c r="BY4088" t="s">
        <v>1242</v>
      </c>
      <c r="BZ4088" t="s">
        <v>14505</v>
      </c>
    </row>
    <row r="4089" spans="31:78" x14ac:dyDescent="0.25">
      <c r="AE4089" t="s">
        <v>2728</v>
      </c>
      <c r="AF4089" t="s">
        <v>86</v>
      </c>
      <c r="AG4089" t="s">
        <v>87</v>
      </c>
      <c r="AH4089" t="s">
        <v>3811</v>
      </c>
      <c r="AI4089" t="s">
        <v>1299</v>
      </c>
      <c r="AK4089" t="s">
        <v>3812</v>
      </c>
      <c r="AL4089" t="s">
        <v>1301</v>
      </c>
      <c r="AN4089" t="s">
        <v>8699</v>
      </c>
      <c r="BY4089" t="s">
        <v>6393</v>
      </c>
      <c r="BZ4089" t="s">
        <v>14505</v>
      </c>
    </row>
    <row r="4090" spans="31:78" x14ac:dyDescent="0.25">
      <c r="AE4090" t="s">
        <v>81</v>
      </c>
      <c r="AF4090" t="s">
        <v>92</v>
      </c>
      <c r="AG4090" t="s">
        <v>93</v>
      </c>
      <c r="AH4090" t="s">
        <v>3813</v>
      </c>
      <c r="AI4090" t="s">
        <v>1299</v>
      </c>
      <c r="AK4090" t="s">
        <v>3814</v>
      </c>
      <c r="AL4090" t="s">
        <v>1301</v>
      </c>
      <c r="AN4090" t="s">
        <v>8699</v>
      </c>
      <c r="BY4090" t="s">
        <v>706</v>
      </c>
      <c r="BZ4090" t="s">
        <v>14505</v>
      </c>
    </row>
    <row r="4091" spans="31:78" x14ac:dyDescent="0.25">
      <c r="AE4091" t="s">
        <v>81</v>
      </c>
      <c r="AF4091" t="s">
        <v>96</v>
      </c>
      <c r="AG4091" t="s">
        <v>97</v>
      </c>
      <c r="AH4091" t="s">
        <v>3815</v>
      </c>
      <c r="AI4091" t="s">
        <v>1299</v>
      </c>
      <c r="AK4091" t="s">
        <v>3816</v>
      </c>
      <c r="AL4091" t="s">
        <v>1301</v>
      </c>
      <c r="AN4091" t="s">
        <v>8699</v>
      </c>
      <c r="BY4091" t="s">
        <v>965</v>
      </c>
      <c r="BZ4091" t="s">
        <v>14505</v>
      </c>
    </row>
    <row r="4092" spans="31:78" x14ac:dyDescent="0.25">
      <c r="AE4092" t="s">
        <v>81</v>
      </c>
      <c r="AF4092" t="s">
        <v>100</v>
      </c>
      <c r="AG4092" t="s">
        <v>101</v>
      </c>
      <c r="AH4092" t="s">
        <v>3817</v>
      </c>
      <c r="AI4092" t="s">
        <v>1299</v>
      </c>
      <c r="AK4092" t="s">
        <v>3818</v>
      </c>
      <c r="AL4092" t="s">
        <v>1301</v>
      </c>
      <c r="AN4092" t="s">
        <v>8699</v>
      </c>
      <c r="BY4092" t="s">
        <v>4686</v>
      </c>
      <c r="BZ4092" t="s">
        <v>14505</v>
      </c>
    </row>
    <row r="4093" spans="31:78" x14ac:dyDescent="0.25">
      <c r="AE4093" t="s">
        <v>81</v>
      </c>
      <c r="AF4093" t="s">
        <v>104</v>
      </c>
      <c r="AG4093" t="s">
        <v>105</v>
      </c>
      <c r="AH4093" t="s">
        <v>3819</v>
      </c>
      <c r="AI4093" t="s">
        <v>1299</v>
      </c>
      <c r="AK4093" t="s">
        <v>3820</v>
      </c>
      <c r="AL4093" t="s">
        <v>1301</v>
      </c>
      <c r="AN4093" t="s">
        <v>8699</v>
      </c>
      <c r="BY4093" t="s">
        <v>8776</v>
      </c>
      <c r="BZ4093" t="s">
        <v>14506</v>
      </c>
    </row>
    <row r="4094" spans="31:78" x14ac:dyDescent="0.25">
      <c r="AE4094" t="s">
        <v>81</v>
      </c>
      <c r="AF4094" t="s">
        <v>108</v>
      </c>
      <c r="AG4094" t="s">
        <v>109</v>
      </c>
      <c r="AH4094" t="s">
        <v>3821</v>
      </c>
      <c r="AI4094" t="s">
        <v>1299</v>
      </c>
      <c r="AK4094" t="s">
        <v>3822</v>
      </c>
      <c r="AL4094" t="s">
        <v>1301</v>
      </c>
      <c r="AN4094" t="s">
        <v>8699</v>
      </c>
      <c r="BY4094" t="s">
        <v>1348</v>
      </c>
      <c r="BZ4094" t="s">
        <v>14506</v>
      </c>
    </row>
    <row r="4095" spans="31:78" x14ac:dyDescent="0.25">
      <c r="AE4095" t="s">
        <v>81</v>
      </c>
      <c r="AF4095" t="s">
        <v>3823</v>
      </c>
      <c r="AG4095" t="s">
        <v>3824</v>
      </c>
      <c r="AH4095" t="s">
        <v>3825</v>
      </c>
      <c r="AI4095" t="s">
        <v>1299</v>
      </c>
      <c r="AK4095" t="s">
        <v>3826</v>
      </c>
      <c r="AL4095" t="s">
        <v>1301</v>
      </c>
      <c r="AN4095" t="s">
        <v>8699</v>
      </c>
      <c r="BY4095" t="s">
        <v>12124</v>
      </c>
      <c r="BZ4095" t="s">
        <v>14505</v>
      </c>
    </row>
    <row r="4096" spans="31:78" x14ac:dyDescent="0.25">
      <c r="AE4096" t="s">
        <v>81</v>
      </c>
      <c r="AF4096" t="s">
        <v>444</v>
      </c>
      <c r="AG4096" t="s">
        <v>444</v>
      </c>
      <c r="AH4096" t="s">
        <v>8700</v>
      </c>
      <c r="AI4096" t="s">
        <v>1299</v>
      </c>
      <c r="AK4096" t="s">
        <v>8701</v>
      </c>
      <c r="AL4096" t="s">
        <v>1301</v>
      </c>
      <c r="AN4096" t="s">
        <v>8699</v>
      </c>
      <c r="BY4096" t="s">
        <v>11770</v>
      </c>
      <c r="BZ4096" t="s">
        <v>14505</v>
      </c>
    </row>
    <row r="4097" spans="31:78" x14ac:dyDescent="0.25">
      <c r="AE4097" t="s">
        <v>81</v>
      </c>
      <c r="AF4097" t="s">
        <v>81</v>
      </c>
      <c r="AG4097" t="s">
        <v>81</v>
      </c>
      <c r="AH4097" t="s">
        <v>81</v>
      </c>
      <c r="AI4097" t="s">
        <v>1299</v>
      </c>
      <c r="AK4097" t="s">
        <v>81</v>
      </c>
      <c r="AL4097" t="s">
        <v>1301</v>
      </c>
      <c r="AN4097" t="s">
        <v>8699</v>
      </c>
      <c r="BY4097" t="s">
        <v>10063</v>
      </c>
      <c r="BZ4097" t="s">
        <v>14505</v>
      </c>
    </row>
    <row r="4098" spans="31:78" x14ac:dyDescent="0.25">
      <c r="AE4098" t="s">
        <v>81</v>
      </c>
      <c r="AF4098" t="s">
        <v>81</v>
      </c>
      <c r="AG4098" t="s">
        <v>81</v>
      </c>
      <c r="AH4098" t="s">
        <v>81</v>
      </c>
      <c r="AI4098" t="s">
        <v>1299</v>
      </c>
      <c r="AK4098" t="s">
        <v>81</v>
      </c>
      <c r="AL4098" t="s">
        <v>1301</v>
      </c>
      <c r="AN4098" t="s">
        <v>8699</v>
      </c>
      <c r="BY4098" t="s">
        <v>8763</v>
      </c>
      <c r="BZ4098" t="s">
        <v>14505</v>
      </c>
    </row>
    <row r="4099" spans="31:78" x14ac:dyDescent="0.25">
      <c r="AE4099" t="s">
        <v>81</v>
      </c>
      <c r="AF4099" t="s">
        <v>81</v>
      </c>
      <c r="AG4099" t="s">
        <v>81</v>
      </c>
      <c r="AH4099" t="s">
        <v>81</v>
      </c>
      <c r="AI4099" t="s">
        <v>1299</v>
      </c>
      <c r="AK4099" t="s">
        <v>81</v>
      </c>
      <c r="AL4099" t="s">
        <v>1301</v>
      </c>
      <c r="AN4099" t="s">
        <v>8699</v>
      </c>
      <c r="BY4099" t="s">
        <v>11698</v>
      </c>
      <c r="BZ4099" t="s">
        <v>14505</v>
      </c>
    </row>
    <row r="4100" spans="31:78" x14ac:dyDescent="0.25">
      <c r="AE4100" t="s">
        <v>81</v>
      </c>
      <c r="AF4100" t="s">
        <v>81</v>
      </c>
      <c r="AG4100" t="s">
        <v>81</v>
      </c>
      <c r="AH4100" t="s">
        <v>81</v>
      </c>
      <c r="AI4100" t="s">
        <v>1299</v>
      </c>
      <c r="AK4100" t="s">
        <v>81</v>
      </c>
      <c r="AL4100" t="s">
        <v>1301</v>
      </c>
      <c r="AN4100" t="s">
        <v>8699</v>
      </c>
      <c r="BY4100" t="s">
        <v>11881</v>
      </c>
      <c r="BZ4100" t="s">
        <v>14505</v>
      </c>
    </row>
    <row r="4101" spans="31:78" x14ac:dyDescent="0.25">
      <c r="AE4101" t="s">
        <v>81</v>
      </c>
      <c r="AF4101" t="s">
        <v>81</v>
      </c>
      <c r="AG4101" t="s">
        <v>81</v>
      </c>
      <c r="AH4101" t="s">
        <v>81</v>
      </c>
      <c r="AI4101" t="s">
        <v>1299</v>
      </c>
      <c r="AK4101" t="s">
        <v>81</v>
      </c>
      <c r="AL4101" t="s">
        <v>1301</v>
      </c>
      <c r="AN4101" t="s">
        <v>8699</v>
      </c>
      <c r="BY4101" t="s">
        <v>6212</v>
      </c>
      <c r="BZ4101" t="s">
        <v>14505</v>
      </c>
    </row>
    <row r="4102" spans="31:78" x14ac:dyDescent="0.25">
      <c r="AE4102" t="s">
        <v>81</v>
      </c>
      <c r="AF4102" t="s">
        <v>81</v>
      </c>
      <c r="AG4102" t="s">
        <v>81</v>
      </c>
      <c r="AH4102" t="s">
        <v>81</v>
      </c>
      <c r="AI4102" t="s">
        <v>1299</v>
      </c>
      <c r="AK4102" t="s">
        <v>81</v>
      </c>
      <c r="AL4102" t="s">
        <v>1301</v>
      </c>
      <c r="AN4102" t="s">
        <v>8699</v>
      </c>
      <c r="BY4102" t="s">
        <v>7839</v>
      </c>
      <c r="BZ4102" t="s">
        <v>14505</v>
      </c>
    </row>
    <row r="4103" spans="31:78" x14ac:dyDescent="0.25">
      <c r="AE4103" t="s">
        <v>81</v>
      </c>
      <c r="AF4103" t="s">
        <v>81</v>
      </c>
      <c r="AG4103" t="s">
        <v>81</v>
      </c>
      <c r="AH4103" t="s">
        <v>81</v>
      </c>
      <c r="AI4103" t="s">
        <v>1299</v>
      </c>
      <c r="AK4103" t="s">
        <v>81</v>
      </c>
      <c r="AL4103" t="s">
        <v>1301</v>
      </c>
      <c r="AN4103" t="s">
        <v>8699</v>
      </c>
      <c r="BY4103" t="s">
        <v>7792</v>
      </c>
      <c r="BZ4103" t="s">
        <v>14505</v>
      </c>
    </row>
    <row r="4104" spans="31:78" x14ac:dyDescent="0.25">
      <c r="AE4104" t="s">
        <v>81</v>
      </c>
      <c r="AF4104" t="s">
        <v>81</v>
      </c>
      <c r="AG4104" t="s">
        <v>81</v>
      </c>
      <c r="AH4104" t="s">
        <v>81</v>
      </c>
      <c r="AI4104" t="s">
        <v>1299</v>
      </c>
      <c r="AK4104" t="s">
        <v>81</v>
      </c>
      <c r="AL4104" t="s">
        <v>1301</v>
      </c>
      <c r="AN4104" t="s">
        <v>8699</v>
      </c>
      <c r="BY4104" t="s">
        <v>11761</v>
      </c>
      <c r="BZ4104" t="s">
        <v>14505</v>
      </c>
    </row>
    <row r="4105" spans="31:78" x14ac:dyDescent="0.25">
      <c r="AE4105" t="s">
        <v>81</v>
      </c>
      <c r="AF4105" t="s">
        <v>81</v>
      </c>
      <c r="AG4105" t="s">
        <v>81</v>
      </c>
      <c r="AH4105" t="s">
        <v>81</v>
      </c>
      <c r="AI4105" t="s">
        <v>1299</v>
      </c>
      <c r="AK4105" t="s">
        <v>81</v>
      </c>
      <c r="AL4105" t="s">
        <v>1301</v>
      </c>
      <c r="AN4105" t="s">
        <v>8699</v>
      </c>
      <c r="BY4105" t="s">
        <v>4685</v>
      </c>
      <c r="BZ4105" t="s">
        <v>14505</v>
      </c>
    </row>
    <row r="4106" spans="31:78" x14ac:dyDescent="0.25">
      <c r="AE4106" t="s">
        <v>81</v>
      </c>
      <c r="AF4106" t="s">
        <v>81</v>
      </c>
      <c r="AG4106" t="s">
        <v>81</v>
      </c>
      <c r="AH4106" t="s">
        <v>81</v>
      </c>
      <c r="AI4106" t="s">
        <v>1299</v>
      </c>
      <c r="AK4106" t="s">
        <v>81</v>
      </c>
      <c r="AL4106" t="s">
        <v>1301</v>
      </c>
      <c r="AN4106" t="s">
        <v>8699</v>
      </c>
      <c r="BY4106" t="s">
        <v>11725</v>
      </c>
      <c r="BZ4106" t="s">
        <v>14505</v>
      </c>
    </row>
    <row r="4107" spans="31:78" x14ac:dyDescent="0.25">
      <c r="AE4107" t="s">
        <v>81</v>
      </c>
      <c r="AF4107" t="s">
        <v>81</v>
      </c>
      <c r="AG4107" t="s">
        <v>81</v>
      </c>
      <c r="AH4107" t="s">
        <v>81</v>
      </c>
      <c r="AI4107" t="s">
        <v>1299</v>
      </c>
      <c r="AK4107" t="s">
        <v>81</v>
      </c>
      <c r="AL4107" t="s">
        <v>1301</v>
      </c>
      <c r="AN4107" t="s">
        <v>8699</v>
      </c>
      <c r="BY4107" t="s">
        <v>13247</v>
      </c>
      <c r="BZ4107" t="s">
        <v>14505</v>
      </c>
    </row>
    <row r="4108" spans="31:78" x14ac:dyDescent="0.25">
      <c r="AE4108" t="s">
        <v>81</v>
      </c>
      <c r="AF4108" t="s">
        <v>81</v>
      </c>
      <c r="AG4108" t="s">
        <v>81</v>
      </c>
      <c r="AH4108" t="s">
        <v>81</v>
      </c>
      <c r="AI4108" t="s">
        <v>1299</v>
      </c>
      <c r="AK4108" t="s">
        <v>81</v>
      </c>
      <c r="AL4108" t="s">
        <v>1301</v>
      </c>
      <c r="AN4108" t="s">
        <v>8699</v>
      </c>
      <c r="BY4108" t="s">
        <v>11965</v>
      </c>
      <c r="BZ4108" t="s">
        <v>14505</v>
      </c>
    </row>
    <row r="4109" spans="31:78" x14ac:dyDescent="0.25">
      <c r="AE4109" t="s">
        <v>81</v>
      </c>
      <c r="AF4109" t="s">
        <v>81</v>
      </c>
      <c r="AG4109" t="s">
        <v>81</v>
      </c>
      <c r="AH4109" t="s">
        <v>81</v>
      </c>
      <c r="AI4109" t="s">
        <v>1299</v>
      </c>
      <c r="AK4109" t="s">
        <v>81</v>
      </c>
      <c r="AL4109" t="s">
        <v>1301</v>
      </c>
      <c r="AN4109" t="s">
        <v>8699</v>
      </c>
      <c r="BY4109" t="s">
        <v>11878</v>
      </c>
      <c r="BZ4109" t="s">
        <v>14505</v>
      </c>
    </row>
    <row r="4110" spans="31:78" x14ac:dyDescent="0.25">
      <c r="AE4110" t="s">
        <v>81</v>
      </c>
      <c r="AF4110" t="s">
        <v>154</v>
      </c>
      <c r="AG4110" t="s">
        <v>155</v>
      </c>
      <c r="AH4110" t="s">
        <v>81</v>
      </c>
      <c r="AI4110" t="s">
        <v>1299</v>
      </c>
      <c r="AK4110" t="s">
        <v>81</v>
      </c>
      <c r="AL4110" t="s">
        <v>1301</v>
      </c>
      <c r="AN4110" t="s">
        <v>8699</v>
      </c>
      <c r="BY4110" t="s">
        <v>11747</v>
      </c>
      <c r="BZ4110" t="s">
        <v>14505</v>
      </c>
    </row>
    <row r="4111" spans="31:78" x14ac:dyDescent="0.25">
      <c r="AE4111" t="s">
        <v>2785</v>
      </c>
      <c r="AF4111" t="s">
        <v>86</v>
      </c>
      <c r="AG4111" t="s">
        <v>87</v>
      </c>
      <c r="AH4111" t="s">
        <v>3827</v>
      </c>
      <c r="AI4111" t="s">
        <v>1299</v>
      </c>
      <c r="AK4111" t="s">
        <v>3828</v>
      </c>
      <c r="AL4111" t="s">
        <v>1301</v>
      </c>
      <c r="AN4111" t="s">
        <v>13048</v>
      </c>
      <c r="BY4111" t="s">
        <v>11778</v>
      </c>
      <c r="BZ4111" t="s">
        <v>14505</v>
      </c>
    </row>
    <row r="4112" spans="31:78" x14ac:dyDescent="0.25">
      <c r="AE4112" t="s">
        <v>81</v>
      </c>
      <c r="AF4112" t="s">
        <v>92</v>
      </c>
      <c r="AG4112" t="s">
        <v>93</v>
      </c>
      <c r="AH4112" t="s">
        <v>81</v>
      </c>
      <c r="AI4112" t="s">
        <v>1299</v>
      </c>
      <c r="AK4112" t="s">
        <v>81</v>
      </c>
      <c r="AL4112" t="s">
        <v>1301</v>
      </c>
      <c r="AN4112" t="s">
        <v>13048</v>
      </c>
      <c r="BY4112" t="s">
        <v>11744</v>
      </c>
      <c r="BZ4112" t="s">
        <v>14505</v>
      </c>
    </row>
    <row r="4113" spans="31:78" x14ac:dyDescent="0.25">
      <c r="AE4113" t="s">
        <v>81</v>
      </c>
      <c r="AF4113" t="s">
        <v>96</v>
      </c>
      <c r="AG4113" t="s">
        <v>97</v>
      </c>
      <c r="AH4113" t="s">
        <v>81</v>
      </c>
      <c r="AI4113" t="s">
        <v>1299</v>
      </c>
      <c r="AK4113" t="s">
        <v>81</v>
      </c>
      <c r="AL4113" t="s">
        <v>1301</v>
      </c>
      <c r="AN4113" t="s">
        <v>13048</v>
      </c>
      <c r="BY4113" t="s">
        <v>13934</v>
      </c>
      <c r="BZ4113" t="s">
        <v>14505</v>
      </c>
    </row>
    <row r="4114" spans="31:78" x14ac:dyDescent="0.25">
      <c r="AE4114" t="s">
        <v>81</v>
      </c>
      <c r="AF4114" t="s">
        <v>100</v>
      </c>
      <c r="AG4114" t="s">
        <v>101</v>
      </c>
      <c r="AH4114" t="s">
        <v>81</v>
      </c>
      <c r="AI4114" t="s">
        <v>1299</v>
      </c>
      <c r="AK4114" t="s">
        <v>81</v>
      </c>
      <c r="AL4114" t="s">
        <v>1301</v>
      </c>
      <c r="AN4114" t="s">
        <v>13048</v>
      </c>
      <c r="BY4114" t="s">
        <v>4359</v>
      </c>
      <c r="BZ4114" t="s">
        <v>14505</v>
      </c>
    </row>
    <row r="4115" spans="31:78" x14ac:dyDescent="0.25">
      <c r="AE4115" t="s">
        <v>81</v>
      </c>
      <c r="AF4115" t="s">
        <v>104</v>
      </c>
      <c r="AG4115" t="s">
        <v>105</v>
      </c>
      <c r="AH4115" t="s">
        <v>81</v>
      </c>
      <c r="AI4115" t="s">
        <v>1299</v>
      </c>
      <c r="AK4115" t="s">
        <v>81</v>
      </c>
      <c r="AL4115" t="s">
        <v>1301</v>
      </c>
      <c r="AN4115" t="s">
        <v>13048</v>
      </c>
      <c r="BY4115" t="s">
        <v>13935</v>
      </c>
      <c r="BZ4115" t="s">
        <v>14505</v>
      </c>
    </row>
    <row r="4116" spans="31:78" x14ac:dyDescent="0.25">
      <c r="AE4116" t="s">
        <v>81</v>
      </c>
      <c r="AF4116" t="s">
        <v>108</v>
      </c>
      <c r="AG4116" t="s">
        <v>109</v>
      </c>
      <c r="AH4116" t="s">
        <v>81</v>
      </c>
      <c r="AI4116" t="s">
        <v>1299</v>
      </c>
      <c r="AK4116" t="s">
        <v>81</v>
      </c>
      <c r="AL4116" t="s">
        <v>1301</v>
      </c>
      <c r="AN4116" t="s">
        <v>13048</v>
      </c>
      <c r="BY4116" t="s">
        <v>11717</v>
      </c>
      <c r="BZ4116" t="s">
        <v>14505</v>
      </c>
    </row>
    <row r="4117" spans="31:78" x14ac:dyDescent="0.25">
      <c r="AE4117" t="s">
        <v>81</v>
      </c>
      <c r="AF4117" t="s">
        <v>1970</v>
      </c>
      <c r="AG4117" t="s">
        <v>1971</v>
      </c>
      <c r="AH4117" t="s">
        <v>81</v>
      </c>
      <c r="AI4117" t="s">
        <v>1299</v>
      </c>
      <c r="AK4117" t="s">
        <v>81</v>
      </c>
      <c r="AL4117" t="s">
        <v>1301</v>
      </c>
      <c r="AN4117" t="s">
        <v>13048</v>
      </c>
      <c r="BY4117" t="s">
        <v>13936</v>
      </c>
      <c r="BZ4117" t="s">
        <v>14505</v>
      </c>
    </row>
    <row r="4118" spans="31:78" x14ac:dyDescent="0.25">
      <c r="AE4118" t="s">
        <v>81</v>
      </c>
      <c r="AF4118" t="s">
        <v>81</v>
      </c>
      <c r="AG4118" t="s">
        <v>81</v>
      </c>
      <c r="AH4118" t="s">
        <v>81</v>
      </c>
      <c r="AI4118" t="s">
        <v>1299</v>
      </c>
      <c r="AK4118" t="s">
        <v>81</v>
      </c>
      <c r="AL4118" t="s">
        <v>1301</v>
      </c>
      <c r="AN4118" t="s">
        <v>13048</v>
      </c>
      <c r="BY4118" t="s">
        <v>6390</v>
      </c>
      <c r="BZ4118" t="s">
        <v>14505</v>
      </c>
    </row>
    <row r="4119" spans="31:78" x14ac:dyDescent="0.25">
      <c r="AE4119" t="s">
        <v>81</v>
      </c>
      <c r="AF4119" t="s">
        <v>81</v>
      </c>
      <c r="AG4119" t="s">
        <v>81</v>
      </c>
      <c r="AH4119" t="s">
        <v>81</v>
      </c>
      <c r="AI4119" t="s">
        <v>1299</v>
      </c>
      <c r="AK4119" t="s">
        <v>81</v>
      </c>
      <c r="AL4119" t="s">
        <v>1301</v>
      </c>
      <c r="AN4119" t="s">
        <v>13048</v>
      </c>
      <c r="BY4119" t="s">
        <v>4721</v>
      </c>
      <c r="BZ4119" t="s">
        <v>14505</v>
      </c>
    </row>
    <row r="4120" spans="31:78" x14ac:dyDescent="0.25">
      <c r="AE4120" t="s">
        <v>81</v>
      </c>
      <c r="AF4120" t="s">
        <v>154</v>
      </c>
      <c r="AG4120" t="s">
        <v>155</v>
      </c>
      <c r="AH4120" t="s">
        <v>81</v>
      </c>
      <c r="AI4120" t="s">
        <v>1299</v>
      </c>
      <c r="AK4120" t="s">
        <v>81</v>
      </c>
      <c r="AL4120" t="s">
        <v>1301</v>
      </c>
      <c r="AN4120" t="s">
        <v>13048</v>
      </c>
      <c r="BY4120" t="s">
        <v>11892</v>
      </c>
      <c r="BZ4120" t="s">
        <v>14505</v>
      </c>
    </row>
    <row r="4121" spans="31:78" x14ac:dyDescent="0.25">
      <c r="AE4121" t="s">
        <v>2788</v>
      </c>
      <c r="AF4121" t="s">
        <v>86</v>
      </c>
      <c r="AG4121" t="s">
        <v>87</v>
      </c>
      <c r="AH4121" t="s">
        <v>3829</v>
      </c>
      <c r="AI4121" t="s">
        <v>1299</v>
      </c>
      <c r="AK4121" t="s">
        <v>3830</v>
      </c>
      <c r="AL4121" t="s">
        <v>1301</v>
      </c>
      <c r="AN4121" t="s">
        <v>8702</v>
      </c>
      <c r="BY4121" t="s">
        <v>6474</v>
      </c>
      <c r="BZ4121" t="s">
        <v>14505</v>
      </c>
    </row>
    <row r="4122" spans="31:78" x14ac:dyDescent="0.25">
      <c r="AE4122" t="s">
        <v>81</v>
      </c>
      <c r="AF4122" t="s">
        <v>92</v>
      </c>
      <c r="AG4122" t="s">
        <v>93</v>
      </c>
      <c r="AH4122" t="s">
        <v>3831</v>
      </c>
      <c r="AI4122" t="s">
        <v>1299</v>
      </c>
      <c r="AK4122" t="s">
        <v>3832</v>
      </c>
      <c r="AL4122" t="s">
        <v>1301</v>
      </c>
      <c r="AN4122" t="s">
        <v>8702</v>
      </c>
      <c r="BY4122" t="s">
        <v>13937</v>
      </c>
      <c r="BZ4122" t="s">
        <v>14505</v>
      </c>
    </row>
    <row r="4123" spans="31:78" x14ac:dyDescent="0.25">
      <c r="AE4123" t="s">
        <v>81</v>
      </c>
      <c r="AF4123" t="s">
        <v>96</v>
      </c>
      <c r="AG4123" t="s">
        <v>97</v>
      </c>
      <c r="AH4123" t="s">
        <v>3833</v>
      </c>
      <c r="AI4123" t="s">
        <v>1299</v>
      </c>
      <c r="AK4123" t="s">
        <v>3834</v>
      </c>
      <c r="AL4123" t="s">
        <v>1301</v>
      </c>
      <c r="AN4123" t="s">
        <v>8702</v>
      </c>
      <c r="BY4123" t="s">
        <v>6784</v>
      </c>
      <c r="BZ4123" t="s">
        <v>14505</v>
      </c>
    </row>
    <row r="4124" spans="31:78" x14ac:dyDescent="0.25">
      <c r="AE4124" t="s">
        <v>81</v>
      </c>
      <c r="AF4124" t="s">
        <v>100</v>
      </c>
      <c r="AG4124" t="s">
        <v>101</v>
      </c>
      <c r="AH4124" t="s">
        <v>3835</v>
      </c>
      <c r="AI4124" t="s">
        <v>1299</v>
      </c>
      <c r="AK4124" t="s">
        <v>3836</v>
      </c>
      <c r="AL4124" t="s">
        <v>1301</v>
      </c>
      <c r="AN4124" t="s">
        <v>8702</v>
      </c>
      <c r="BY4124" t="s">
        <v>6205</v>
      </c>
      <c r="BZ4124" t="s">
        <v>14505</v>
      </c>
    </row>
    <row r="4125" spans="31:78" x14ac:dyDescent="0.25">
      <c r="AE4125" t="s">
        <v>81</v>
      </c>
      <c r="AF4125" t="s">
        <v>104</v>
      </c>
      <c r="AG4125" t="s">
        <v>105</v>
      </c>
      <c r="AH4125" t="s">
        <v>3837</v>
      </c>
      <c r="AI4125" t="s">
        <v>1299</v>
      </c>
      <c r="AK4125" t="s">
        <v>3838</v>
      </c>
      <c r="AL4125" t="s">
        <v>1301</v>
      </c>
      <c r="AN4125" t="s">
        <v>8702</v>
      </c>
      <c r="BY4125" t="s">
        <v>6220</v>
      </c>
      <c r="BZ4125" t="s">
        <v>14505</v>
      </c>
    </row>
    <row r="4126" spans="31:78" x14ac:dyDescent="0.25">
      <c r="AE4126" t="s">
        <v>81</v>
      </c>
      <c r="AF4126" t="s">
        <v>108</v>
      </c>
      <c r="AG4126" t="s">
        <v>109</v>
      </c>
      <c r="AH4126" t="s">
        <v>3839</v>
      </c>
      <c r="AI4126" t="s">
        <v>1299</v>
      </c>
      <c r="AK4126" t="s">
        <v>3840</v>
      </c>
      <c r="AL4126" t="s">
        <v>1301</v>
      </c>
      <c r="AN4126" t="s">
        <v>8702</v>
      </c>
      <c r="BY4126" t="s">
        <v>8759</v>
      </c>
      <c r="BZ4126" t="s">
        <v>14505</v>
      </c>
    </row>
    <row r="4127" spans="31:78" x14ac:dyDescent="0.25">
      <c r="AE4127" t="s">
        <v>81</v>
      </c>
      <c r="AF4127" t="s">
        <v>3841</v>
      </c>
      <c r="AG4127" t="s">
        <v>3842</v>
      </c>
      <c r="AH4127" t="s">
        <v>3843</v>
      </c>
      <c r="AI4127" t="s">
        <v>1299</v>
      </c>
      <c r="AK4127" t="s">
        <v>3844</v>
      </c>
      <c r="AL4127" t="s">
        <v>1301</v>
      </c>
      <c r="AN4127" t="s">
        <v>8702</v>
      </c>
      <c r="BY4127" t="s">
        <v>4718</v>
      </c>
      <c r="BZ4127" t="s">
        <v>14506</v>
      </c>
    </row>
    <row r="4128" spans="31:78" x14ac:dyDescent="0.25">
      <c r="AE4128" t="s">
        <v>81</v>
      </c>
      <c r="AF4128" t="s">
        <v>3845</v>
      </c>
      <c r="AG4128" t="s">
        <v>3846</v>
      </c>
      <c r="AH4128" t="s">
        <v>3847</v>
      </c>
      <c r="AI4128" t="s">
        <v>1299</v>
      </c>
      <c r="AK4128" t="s">
        <v>3848</v>
      </c>
      <c r="AL4128" t="s">
        <v>1301</v>
      </c>
      <c r="AN4128" t="s">
        <v>8702</v>
      </c>
      <c r="BY4128" t="s">
        <v>4720</v>
      </c>
      <c r="BZ4128" t="s">
        <v>14506</v>
      </c>
    </row>
    <row r="4129" spans="31:78" x14ac:dyDescent="0.25">
      <c r="AE4129" t="s">
        <v>81</v>
      </c>
      <c r="AF4129" t="s">
        <v>3849</v>
      </c>
      <c r="AG4129" t="s">
        <v>3850</v>
      </c>
      <c r="AH4129" t="s">
        <v>3851</v>
      </c>
      <c r="AI4129" t="s">
        <v>1299</v>
      </c>
      <c r="AK4129" t="s">
        <v>3852</v>
      </c>
      <c r="AL4129" t="s">
        <v>1301</v>
      </c>
      <c r="AN4129" t="s">
        <v>8702</v>
      </c>
      <c r="BY4129" t="s">
        <v>4717</v>
      </c>
      <c r="BZ4129" t="s">
        <v>14505</v>
      </c>
    </row>
    <row r="4130" spans="31:78" x14ac:dyDescent="0.25">
      <c r="AE4130" t="s">
        <v>81</v>
      </c>
      <c r="AF4130" t="s">
        <v>7414</v>
      </c>
      <c r="AG4130" t="s">
        <v>7414</v>
      </c>
      <c r="AH4130" t="s">
        <v>3855</v>
      </c>
      <c r="AI4130" t="s">
        <v>1299</v>
      </c>
      <c r="AK4130" t="s">
        <v>3856</v>
      </c>
      <c r="AL4130" t="s">
        <v>1301</v>
      </c>
      <c r="AN4130" t="s">
        <v>8702</v>
      </c>
      <c r="BY4130" t="s">
        <v>13938</v>
      </c>
      <c r="BZ4130" t="s">
        <v>14505</v>
      </c>
    </row>
    <row r="4131" spans="31:78" x14ac:dyDescent="0.25">
      <c r="AE4131" t="s">
        <v>81</v>
      </c>
      <c r="AF4131" t="s">
        <v>444</v>
      </c>
      <c r="AG4131" t="s">
        <v>444</v>
      </c>
      <c r="AH4131" t="s">
        <v>3857</v>
      </c>
      <c r="AI4131" t="s">
        <v>1299</v>
      </c>
      <c r="AK4131" t="s">
        <v>3858</v>
      </c>
      <c r="AL4131" t="s">
        <v>1301</v>
      </c>
      <c r="AN4131" t="s">
        <v>8702</v>
      </c>
      <c r="BY4131" t="s">
        <v>13248</v>
      </c>
      <c r="BZ4131" t="s">
        <v>14505</v>
      </c>
    </row>
    <row r="4132" spans="31:78" x14ac:dyDescent="0.25">
      <c r="AE4132" t="s">
        <v>81</v>
      </c>
      <c r="AF4132" t="s">
        <v>8703</v>
      </c>
      <c r="AG4132" t="s">
        <v>4892</v>
      </c>
      <c r="AH4132" t="s">
        <v>8704</v>
      </c>
      <c r="AI4132" t="s">
        <v>1299</v>
      </c>
      <c r="AK4132" t="s">
        <v>8705</v>
      </c>
      <c r="AL4132" t="s">
        <v>1301</v>
      </c>
      <c r="AN4132" t="s">
        <v>8702</v>
      </c>
      <c r="BY4132" t="s">
        <v>4361</v>
      </c>
      <c r="BZ4132" t="s">
        <v>14505</v>
      </c>
    </row>
    <row r="4133" spans="31:78" x14ac:dyDescent="0.25">
      <c r="AE4133" t="s">
        <v>81</v>
      </c>
      <c r="AF4133" t="s">
        <v>81</v>
      </c>
      <c r="AG4133" t="s">
        <v>81</v>
      </c>
      <c r="AH4133" t="s">
        <v>81</v>
      </c>
      <c r="AI4133" t="s">
        <v>1299</v>
      </c>
      <c r="AK4133" t="s">
        <v>81</v>
      </c>
      <c r="AL4133" t="s">
        <v>1301</v>
      </c>
      <c r="AN4133" t="s">
        <v>8702</v>
      </c>
      <c r="BY4133" t="s">
        <v>6152</v>
      </c>
      <c r="BZ4133" t="s">
        <v>14505</v>
      </c>
    </row>
    <row r="4134" spans="31:78" x14ac:dyDescent="0.25">
      <c r="AE4134" t="s">
        <v>81</v>
      </c>
      <c r="AF4134" t="s">
        <v>81</v>
      </c>
      <c r="AG4134" t="s">
        <v>81</v>
      </c>
      <c r="AH4134" t="s">
        <v>81</v>
      </c>
      <c r="AI4134" t="s">
        <v>1299</v>
      </c>
      <c r="AK4134" t="s">
        <v>81</v>
      </c>
      <c r="AL4134" t="s">
        <v>1301</v>
      </c>
      <c r="AN4134" t="s">
        <v>8702</v>
      </c>
      <c r="BY4134" t="s">
        <v>13939</v>
      </c>
      <c r="BZ4134" t="s">
        <v>14505</v>
      </c>
    </row>
    <row r="4135" spans="31:78" x14ac:dyDescent="0.25">
      <c r="AE4135" t="s">
        <v>81</v>
      </c>
      <c r="AF4135" t="s">
        <v>81</v>
      </c>
      <c r="AG4135" t="s">
        <v>81</v>
      </c>
      <c r="AH4135" t="s">
        <v>81</v>
      </c>
      <c r="AI4135" t="s">
        <v>1299</v>
      </c>
      <c r="AK4135" t="s">
        <v>81</v>
      </c>
      <c r="AL4135" t="s">
        <v>1301</v>
      </c>
      <c r="AN4135" t="s">
        <v>8702</v>
      </c>
      <c r="BY4135" t="s">
        <v>13940</v>
      </c>
      <c r="BZ4135" t="s">
        <v>14505</v>
      </c>
    </row>
    <row r="4136" spans="31:78" x14ac:dyDescent="0.25">
      <c r="AE4136" t="s">
        <v>81</v>
      </c>
      <c r="AF4136" t="s">
        <v>81</v>
      </c>
      <c r="AG4136" t="s">
        <v>81</v>
      </c>
      <c r="AH4136" t="s">
        <v>81</v>
      </c>
      <c r="AI4136" t="s">
        <v>1299</v>
      </c>
      <c r="AK4136" t="s">
        <v>81</v>
      </c>
      <c r="AL4136" t="s">
        <v>1301</v>
      </c>
      <c r="AN4136" t="s">
        <v>8702</v>
      </c>
      <c r="BY4136" t="s">
        <v>13941</v>
      </c>
      <c r="BZ4136" t="s">
        <v>14505</v>
      </c>
    </row>
    <row r="4137" spans="31:78" x14ac:dyDescent="0.25">
      <c r="AE4137" t="s">
        <v>81</v>
      </c>
      <c r="AF4137" t="s">
        <v>81</v>
      </c>
      <c r="AG4137" t="s">
        <v>81</v>
      </c>
      <c r="AH4137" t="s">
        <v>81</v>
      </c>
      <c r="AI4137" t="s">
        <v>1299</v>
      </c>
      <c r="AK4137" t="s">
        <v>81</v>
      </c>
      <c r="AL4137" t="s">
        <v>1301</v>
      </c>
      <c r="AN4137" t="s">
        <v>8702</v>
      </c>
      <c r="BY4137" t="s">
        <v>13942</v>
      </c>
      <c r="BZ4137" t="s">
        <v>14505</v>
      </c>
    </row>
    <row r="4138" spans="31:78" x14ac:dyDescent="0.25">
      <c r="AE4138" t="s">
        <v>81</v>
      </c>
      <c r="AF4138" t="s">
        <v>81</v>
      </c>
      <c r="AG4138" t="s">
        <v>81</v>
      </c>
      <c r="AH4138" t="s">
        <v>81</v>
      </c>
      <c r="AI4138" t="s">
        <v>1299</v>
      </c>
      <c r="AK4138" t="s">
        <v>81</v>
      </c>
      <c r="AL4138" t="s">
        <v>1301</v>
      </c>
      <c r="AN4138" t="s">
        <v>8702</v>
      </c>
      <c r="BY4138" t="s">
        <v>13943</v>
      </c>
      <c r="BZ4138" t="s">
        <v>14505</v>
      </c>
    </row>
    <row r="4139" spans="31:78" x14ac:dyDescent="0.25">
      <c r="AE4139" t="s">
        <v>81</v>
      </c>
      <c r="AF4139" t="s">
        <v>81</v>
      </c>
      <c r="AG4139" t="s">
        <v>81</v>
      </c>
      <c r="AH4139" t="s">
        <v>81</v>
      </c>
      <c r="AI4139" t="s">
        <v>1299</v>
      </c>
      <c r="AK4139" t="s">
        <v>81</v>
      </c>
      <c r="AL4139" t="s">
        <v>1301</v>
      </c>
      <c r="AN4139" t="s">
        <v>8702</v>
      </c>
      <c r="BY4139" t="s">
        <v>13944</v>
      </c>
      <c r="BZ4139" t="s">
        <v>14505</v>
      </c>
    </row>
    <row r="4140" spans="31:78" x14ac:dyDescent="0.25">
      <c r="AE4140" t="s">
        <v>81</v>
      </c>
      <c r="AF4140" t="s">
        <v>81</v>
      </c>
      <c r="AG4140" t="s">
        <v>81</v>
      </c>
      <c r="AH4140" t="s">
        <v>81</v>
      </c>
      <c r="AI4140" t="s">
        <v>1299</v>
      </c>
      <c r="AK4140" t="s">
        <v>81</v>
      </c>
      <c r="AL4140" t="s">
        <v>1301</v>
      </c>
      <c r="AN4140" t="s">
        <v>8702</v>
      </c>
      <c r="BY4140" t="s">
        <v>13945</v>
      </c>
      <c r="BZ4140" t="s">
        <v>14505</v>
      </c>
    </row>
    <row r="4141" spans="31:78" x14ac:dyDescent="0.25">
      <c r="AE4141" t="s">
        <v>81</v>
      </c>
      <c r="AF4141" t="s">
        <v>81</v>
      </c>
      <c r="AG4141" t="s">
        <v>81</v>
      </c>
      <c r="AH4141" t="s">
        <v>81</v>
      </c>
      <c r="AI4141" t="s">
        <v>1299</v>
      </c>
      <c r="AK4141" t="s">
        <v>81</v>
      </c>
      <c r="AL4141" t="s">
        <v>1301</v>
      </c>
      <c r="AN4141" t="s">
        <v>8702</v>
      </c>
      <c r="BY4141" t="s">
        <v>13946</v>
      </c>
      <c r="BZ4141" t="s">
        <v>14505</v>
      </c>
    </row>
    <row r="4142" spans="31:78" x14ac:dyDescent="0.25">
      <c r="AE4142" t="s">
        <v>81</v>
      </c>
      <c r="AF4142" t="s">
        <v>81</v>
      </c>
      <c r="AG4142" t="s">
        <v>81</v>
      </c>
      <c r="AH4142" t="s">
        <v>81</v>
      </c>
      <c r="AI4142" t="s">
        <v>1299</v>
      </c>
      <c r="AK4142" t="s">
        <v>81</v>
      </c>
      <c r="AL4142" t="s">
        <v>1301</v>
      </c>
      <c r="AN4142" t="s">
        <v>8702</v>
      </c>
      <c r="BY4142" t="s">
        <v>13947</v>
      </c>
      <c r="BZ4142" t="s">
        <v>14505</v>
      </c>
    </row>
    <row r="4143" spans="31:78" x14ac:dyDescent="0.25">
      <c r="AE4143" t="s">
        <v>81</v>
      </c>
      <c r="AF4143" t="s">
        <v>154</v>
      </c>
      <c r="AG4143" t="s">
        <v>155</v>
      </c>
      <c r="AH4143" t="s">
        <v>81</v>
      </c>
      <c r="AI4143" t="s">
        <v>1299</v>
      </c>
      <c r="AK4143" t="s">
        <v>81</v>
      </c>
      <c r="AL4143" t="s">
        <v>1301</v>
      </c>
      <c r="AN4143" t="s">
        <v>8702</v>
      </c>
      <c r="BY4143" t="s">
        <v>13948</v>
      </c>
      <c r="BZ4143" t="s">
        <v>14505</v>
      </c>
    </row>
    <row r="4144" spans="31:78" x14ac:dyDescent="0.25">
      <c r="AE4144" t="s">
        <v>2821</v>
      </c>
      <c r="AF4144" t="s">
        <v>86</v>
      </c>
      <c r="AG4144" t="s">
        <v>87</v>
      </c>
      <c r="AH4144" t="s">
        <v>3859</v>
      </c>
      <c r="AI4144" t="s">
        <v>1299</v>
      </c>
      <c r="AK4144" t="s">
        <v>3860</v>
      </c>
      <c r="AL4144" t="s">
        <v>1301</v>
      </c>
      <c r="AN4144" t="s">
        <v>8706</v>
      </c>
      <c r="BY4144" t="s">
        <v>13949</v>
      </c>
      <c r="BZ4144" t="s">
        <v>14505</v>
      </c>
    </row>
    <row r="4145" spans="31:78" x14ac:dyDescent="0.25">
      <c r="AE4145" t="s">
        <v>81</v>
      </c>
      <c r="AF4145" t="s">
        <v>92</v>
      </c>
      <c r="AG4145" t="s">
        <v>93</v>
      </c>
      <c r="AH4145" t="s">
        <v>3861</v>
      </c>
      <c r="AI4145" t="s">
        <v>1299</v>
      </c>
      <c r="AK4145" t="s">
        <v>3862</v>
      </c>
      <c r="AL4145" t="s">
        <v>1301</v>
      </c>
      <c r="AN4145" t="s">
        <v>8706</v>
      </c>
      <c r="BY4145" t="s">
        <v>13950</v>
      </c>
      <c r="BZ4145" t="s">
        <v>14505</v>
      </c>
    </row>
    <row r="4146" spans="31:78" x14ac:dyDescent="0.25">
      <c r="AE4146" t="s">
        <v>81</v>
      </c>
      <c r="AF4146" t="s">
        <v>96</v>
      </c>
      <c r="AG4146" t="s">
        <v>97</v>
      </c>
      <c r="AH4146" t="s">
        <v>3863</v>
      </c>
      <c r="AI4146" t="s">
        <v>1299</v>
      </c>
      <c r="AK4146" t="s">
        <v>3864</v>
      </c>
      <c r="AL4146" t="s">
        <v>1301</v>
      </c>
      <c r="AN4146" t="s">
        <v>8706</v>
      </c>
      <c r="BY4146" t="s">
        <v>9248</v>
      </c>
      <c r="BZ4146" t="s">
        <v>14505</v>
      </c>
    </row>
    <row r="4147" spans="31:78" x14ac:dyDescent="0.25">
      <c r="AE4147" t="s">
        <v>81</v>
      </c>
      <c r="AF4147" t="s">
        <v>100</v>
      </c>
      <c r="AG4147" t="s">
        <v>101</v>
      </c>
      <c r="AH4147" t="s">
        <v>3865</v>
      </c>
      <c r="AI4147" t="s">
        <v>1299</v>
      </c>
      <c r="AK4147" t="s">
        <v>3866</v>
      </c>
      <c r="AL4147" t="s">
        <v>1301</v>
      </c>
      <c r="AN4147" t="s">
        <v>8706</v>
      </c>
      <c r="BY4147" t="s">
        <v>9208</v>
      </c>
      <c r="BZ4147" t="s">
        <v>14505</v>
      </c>
    </row>
    <row r="4148" spans="31:78" x14ac:dyDescent="0.25">
      <c r="AE4148" t="s">
        <v>81</v>
      </c>
      <c r="AF4148" t="s">
        <v>104</v>
      </c>
      <c r="AG4148" t="s">
        <v>105</v>
      </c>
      <c r="AH4148" t="s">
        <v>3867</v>
      </c>
      <c r="AI4148" t="s">
        <v>1299</v>
      </c>
      <c r="AK4148" t="s">
        <v>3868</v>
      </c>
      <c r="AL4148" t="s">
        <v>1301</v>
      </c>
      <c r="AN4148" t="s">
        <v>8706</v>
      </c>
      <c r="BY4148" t="s">
        <v>13951</v>
      </c>
      <c r="BZ4148" t="s">
        <v>14505</v>
      </c>
    </row>
    <row r="4149" spans="31:78" x14ac:dyDescent="0.25">
      <c r="AE4149" t="s">
        <v>81</v>
      </c>
      <c r="AF4149" t="s">
        <v>108</v>
      </c>
      <c r="AG4149" t="s">
        <v>109</v>
      </c>
      <c r="AH4149" t="s">
        <v>3869</v>
      </c>
      <c r="AI4149" t="s">
        <v>1299</v>
      </c>
      <c r="AK4149" t="s">
        <v>3870</v>
      </c>
      <c r="AL4149" t="s">
        <v>1301</v>
      </c>
      <c r="AN4149" t="s">
        <v>8706</v>
      </c>
      <c r="BY4149" t="s">
        <v>13952</v>
      </c>
      <c r="BZ4149" t="s">
        <v>14505</v>
      </c>
    </row>
    <row r="4150" spans="31:78" x14ac:dyDescent="0.25">
      <c r="AE4150" t="s">
        <v>81</v>
      </c>
      <c r="AF4150" t="s">
        <v>3871</v>
      </c>
      <c r="AG4150" t="s">
        <v>3872</v>
      </c>
      <c r="AH4150" t="s">
        <v>3873</v>
      </c>
      <c r="AI4150" t="s">
        <v>1299</v>
      </c>
      <c r="AK4150" t="s">
        <v>3874</v>
      </c>
      <c r="AL4150" t="s">
        <v>1301</v>
      </c>
      <c r="AN4150" t="s">
        <v>8706</v>
      </c>
      <c r="BY4150" t="s">
        <v>13953</v>
      </c>
      <c r="BZ4150" t="s">
        <v>14505</v>
      </c>
    </row>
    <row r="4151" spans="31:78" x14ac:dyDescent="0.25">
      <c r="AE4151" t="s">
        <v>81</v>
      </c>
      <c r="AF4151" t="s">
        <v>3875</v>
      </c>
      <c r="AG4151" t="s">
        <v>3876</v>
      </c>
      <c r="AH4151" t="s">
        <v>3877</v>
      </c>
      <c r="AI4151" t="s">
        <v>1299</v>
      </c>
      <c r="AK4151" t="s">
        <v>3878</v>
      </c>
      <c r="AL4151" t="s">
        <v>1301</v>
      </c>
      <c r="AN4151" t="s">
        <v>8706</v>
      </c>
      <c r="BY4151" t="s">
        <v>13954</v>
      </c>
      <c r="BZ4151" t="s">
        <v>14505</v>
      </c>
    </row>
    <row r="4152" spans="31:78" x14ac:dyDescent="0.25">
      <c r="AE4152" t="s">
        <v>81</v>
      </c>
      <c r="AF4152" t="s">
        <v>3879</v>
      </c>
      <c r="AG4152" t="s">
        <v>3880</v>
      </c>
      <c r="AH4152" t="s">
        <v>3881</v>
      </c>
      <c r="AI4152" t="s">
        <v>1299</v>
      </c>
      <c r="AK4152" t="s">
        <v>3882</v>
      </c>
      <c r="AL4152" t="s">
        <v>1301</v>
      </c>
      <c r="AN4152" t="s">
        <v>8706</v>
      </c>
      <c r="BY4152" t="s">
        <v>13955</v>
      </c>
      <c r="BZ4152" t="s">
        <v>14505</v>
      </c>
    </row>
    <row r="4153" spans="31:78" x14ac:dyDescent="0.25">
      <c r="AE4153" t="s">
        <v>81</v>
      </c>
      <c r="AF4153" t="s">
        <v>3883</v>
      </c>
      <c r="AG4153" t="s">
        <v>3884</v>
      </c>
      <c r="AH4153" t="s">
        <v>3885</v>
      </c>
      <c r="AI4153" t="s">
        <v>1299</v>
      </c>
      <c r="AK4153" t="s">
        <v>3886</v>
      </c>
      <c r="AL4153" t="s">
        <v>1301</v>
      </c>
      <c r="AN4153" t="s">
        <v>8706</v>
      </c>
      <c r="BY4153" t="s">
        <v>13956</v>
      </c>
      <c r="BZ4153" t="s">
        <v>14505</v>
      </c>
    </row>
    <row r="4154" spans="31:78" x14ac:dyDescent="0.25">
      <c r="AE4154" t="s">
        <v>81</v>
      </c>
      <c r="AF4154" t="s">
        <v>8707</v>
      </c>
      <c r="AG4154" t="s">
        <v>6909</v>
      </c>
      <c r="AH4154" t="s">
        <v>8708</v>
      </c>
      <c r="AI4154" t="s">
        <v>1299</v>
      </c>
      <c r="AK4154" t="s">
        <v>8709</v>
      </c>
      <c r="AL4154" t="s">
        <v>1301</v>
      </c>
      <c r="AN4154" t="s">
        <v>8706</v>
      </c>
      <c r="BY4154" t="s">
        <v>13957</v>
      </c>
      <c r="BZ4154" t="s">
        <v>14505</v>
      </c>
    </row>
    <row r="4155" spans="31:78" x14ac:dyDescent="0.25">
      <c r="AE4155" t="s">
        <v>81</v>
      </c>
      <c r="AF4155" t="s">
        <v>8710</v>
      </c>
      <c r="AG4155" t="s">
        <v>6942</v>
      </c>
      <c r="AH4155" t="s">
        <v>8711</v>
      </c>
      <c r="AI4155" t="s">
        <v>1299</v>
      </c>
      <c r="AK4155" t="s">
        <v>8712</v>
      </c>
      <c r="AL4155" t="s">
        <v>1301</v>
      </c>
      <c r="AN4155" t="s">
        <v>8706</v>
      </c>
      <c r="BY4155" t="s">
        <v>13958</v>
      </c>
      <c r="BZ4155" t="s">
        <v>14505</v>
      </c>
    </row>
    <row r="4156" spans="31:78" x14ac:dyDescent="0.25">
      <c r="AE4156" t="s">
        <v>81</v>
      </c>
      <c r="AF4156" t="s">
        <v>81</v>
      </c>
      <c r="AG4156" t="s">
        <v>81</v>
      </c>
      <c r="AH4156" t="s">
        <v>81</v>
      </c>
      <c r="AI4156" t="s">
        <v>1299</v>
      </c>
      <c r="AK4156" t="s">
        <v>81</v>
      </c>
      <c r="AL4156" t="s">
        <v>1301</v>
      </c>
      <c r="AN4156" t="s">
        <v>8706</v>
      </c>
      <c r="BY4156" t="s">
        <v>5571</v>
      </c>
      <c r="BZ4156" t="s">
        <v>14505</v>
      </c>
    </row>
    <row r="4157" spans="31:78" x14ac:dyDescent="0.25">
      <c r="AE4157" t="s">
        <v>81</v>
      </c>
      <c r="AF4157" t="s">
        <v>81</v>
      </c>
      <c r="AG4157" t="s">
        <v>81</v>
      </c>
      <c r="AH4157" t="s">
        <v>81</v>
      </c>
      <c r="AI4157" t="s">
        <v>1299</v>
      </c>
      <c r="AK4157" t="s">
        <v>81</v>
      </c>
      <c r="AL4157" t="s">
        <v>1301</v>
      </c>
      <c r="AN4157" t="s">
        <v>8706</v>
      </c>
      <c r="BY4157" t="s">
        <v>5530</v>
      </c>
      <c r="BZ4157" t="s">
        <v>14505</v>
      </c>
    </row>
    <row r="4158" spans="31:78" x14ac:dyDescent="0.25">
      <c r="AE4158" t="s">
        <v>81</v>
      </c>
      <c r="AF4158" t="s">
        <v>81</v>
      </c>
      <c r="AG4158" t="s">
        <v>81</v>
      </c>
      <c r="AH4158" t="s">
        <v>81</v>
      </c>
      <c r="AI4158" t="s">
        <v>1299</v>
      </c>
      <c r="AK4158" t="s">
        <v>81</v>
      </c>
      <c r="AL4158" t="s">
        <v>1301</v>
      </c>
      <c r="AN4158" t="s">
        <v>8706</v>
      </c>
      <c r="BY4158" t="s">
        <v>5523</v>
      </c>
      <c r="BZ4158" t="s">
        <v>14505</v>
      </c>
    </row>
    <row r="4159" spans="31:78" x14ac:dyDescent="0.25">
      <c r="AE4159" t="s">
        <v>81</v>
      </c>
      <c r="AF4159" t="s">
        <v>81</v>
      </c>
      <c r="AG4159" t="s">
        <v>81</v>
      </c>
      <c r="AH4159" t="s">
        <v>81</v>
      </c>
      <c r="AI4159" t="s">
        <v>1299</v>
      </c>
      <c r="AK4159" t="s">
        <v>81</v>
      </c>
      <c r="AL4159" t="s">
        <v>1301</v>
      </c>
      <c r="AN4159" t="s">
        <v>8706</v>
      </c>
      <c r="BY4159" t="s">
        <v>5580</v>
      </c>
      <c r="BZ4159" t="s">
        <v>14505</v>
      </c>
    </row>
    <row r="4160" spans="31:78" x14ac:dyDescent="0.25">
      <c r="AE4160" t="s">
        <v>81</v>
      </c>
      <c r="AF4160" t="s">
        <v>81</v>
      </c>
      <c r="AG4160" t="s">
        <v>81</v>
      </c>
      <c r="AH4160" t="s">
        <v>81</v>
      </c>
      <c r="AI4160" t="s">
        <v>1299</v>
      </c>
      <c r="AK4160" t="s">
        <v>81</v>
      </c>
      <c r="AL4160" t="s">
        <v>1301</v>
      </c>
      <c r="AN4160" t="s">
        <v>8706</v>
      </c>
      <c r="BY4160" t="s">
        <v>5534</v>
      </c>
      <c r="BZ4160" t="s">
        <v>14505</v>
      </c>
    </row>
    <row r="4161" spans="31:78" x14ac:dyDescent="0.25">
      <c r="AE4161" t="s">
        <v>81</v>
      </c>
      <c r="AF4161" t="s">
        <v>81</v>
      </c>
      <c r="AG4161" t="s">
        <v>81</v>
      </c>
      <c r="AH4161" t="s">
        <v>81</v>
      </c>
      <c r="AI4161" t="s">
        <v>1299</v>
      </c>
      <c r="AK4161" t="s">
        <v>81</v>
      </c>
      <c r="AL4161" t="s">
        <v>1301</v>
      </c>
      <c r="AN4161" t="s">
        <v>8706</v>
      </c>
      <c r="BY4161" t="s">
        <v>5573</v>
      </c>
      <c r="BZ4161" t="s">
        <v>14505</v>
      </c>
    </row>
    <row r="4162" spans="31:78" x14ac:dyDescent="0.25">
      <c r="AE4162" t="s">
        <v>81</v>
      </c>
      <c r="AF4162" t="s">
        <v>81</v>
      </c>
      <c r="AG4162" t="s">
        <v>81</v>
      </c>
      <c r="AH4162" t="s">
        <v>81</v>
      </c>
      <c r="AI4162" t="s">
        <v>1299</v>
      </c>
      <c r="AK4162" t="s">
        <v>81</v>
      </c>
      <c r="AL4162" t="s">
        <v>1301</v>
      </c>
      <c r="AN4162" t="s">
        <v>8706</v>
      </c>
      <c r="BY4162" t="s">
        <v>5579</v>
      </c>
      <c r="BZ4162" t="s">
        <v>14505</v>
      </c>
    </row>
    <row r="4163" spans="31:78" x14ac:dyDescent="0.25">
      <c r="AE4163" t="s">
        <v>81</v>
      </c>
      <c r="AF4163" t="s">
        <v>154</v>
      </c>
      <c r="AG4163" t="s">
        <v>155</v>
      </c>
      <c r="AH4163" t="s">
        <v>81</v>
      </c>
      <c r="AI4163" t="s">
        <v>1299</v>
      </c>
      <c r="AK4163" t="s">
        <v>81</v>
      </c>
      <c r="AL4163" t="s">
        <v>1301</v>
      </c>
      <c r="AN4163" t="s">
        <v>8706</v>
      </c>
      <c r="BY4163" t="s">
        <v>5578</v>
      </c>
      <c r="BZ4163" t="s">
        <v>14505</v>
      </c>
    </row>
    <row r="4164" spans="31:78" x14ac:dyDescent="0.25">
      <c r="AE4164" t="s">
        <v>2854</v>
      </c>
      <c r="AF4164" t="s">
        <v>86</v>
      </c>
      <c r="AG4164" t="s">
        <v>87</v>
      </c>
      <c r="AH4164" t="s">
        <v>3887</v>
      </c>
      <c r="AI4164" t="s">
        <v>1299</v>
      </c>
      <c r="AK4164" t="s">
        <v>3888</v>
      </c>
      <c r="AL4164" t="s">
        <v>1301</v>
      </c>
      <c r="AN4164" t="s">
        <v>8713</v>
      </c>
      <c r="BY4164" t="s">
        <v>5582</v>
      </c>
      <c r="BZ4164" t="s">
        <v>14505</v>
      </c>
    </row>
    <row r="4165" spans="31:78" x14ac:dyDescent="0.25">
      <c r="AE4165" t="s">
        <v>81</v>
      </c>
      <c r="AF4165" t="s">
        <v>92</v>
      </c>
      <c r="AG4165" t="s">
        <v>93</v>
      </c>
      <c r="AH4165" t="s">
        <v>3889</v>
      </c>
      <c r="AI4165" t="s">
        <v>1299</v>
      </c>
      <c r="AK4165" t="s">
        <v>3890</v>
      </c>
      <c r="AL4165" t="s">
        <v>1301</v>
      </c>
      <c r="AN4165" t="s">
        <v>8713</v>
      </c>
      <c r="BY4165" t="s">
        <v>5581</v>
      </c>
      <c r="BZ4165" t="s">
        <v>14505</v>
      </c>
    </row>
    <row r="4166" spans="31:78" x14ac:dyDescent="0.25">
      <c r="AE4166" t="s">
        <v>81</v>
      </c>
      <c r="AF4166" t="s">
        <v>96</v>
      </c>
      <c r="AG4166" t="s">
        <v>97</v>
      </c>
      <c r="AH4166" t="s">
        <v>3891</v>
      </c>
      <c r="AI4166" t="s">
        <v>1299</v>
      </c>
      <c r="AK4166" t="s">
        <v>3892</v>
      </c>
      <c r="AL4166" t="s">
        <v>1301</v>
      </c>
      <c r="AN4166" t="s">
        <v>8713</v>
      </c>
      <c r="BY4166" t="s">
        <v>5525</v>
      </c>
      <c r="BZ4166" t="s">
        <v>14505</v>
      </c>
    </row>
    <row r="4167" spans="31:78" x14ac:dyDescent="0.25">
      <c r="AE4167" t="s">
        <v>81</v>
      </c>
      <c r="AF4167" t="s">
        <v>100</v>
      </c>
      <c r="AG4167" t="s">
        <v>101</v>
      </c>
      <c r="AH4167" t="s">
        <v>3893</v>
      </c>
      <c r="AI4167" t="s">
        <v>1299</v>
      </c>
      <c r="AK4167" t="s">
        <v>3894</v>
      </c>
      <c r="AL4167" t="s">
        <v>1301</v>
      </c>
      <c r="AN4167" t="s">
        <v>8713</v>
      </c>
      <c r="BY4167" t="s">
        <v>13959</v>
      </c>
      <c r="BZ4167" t="s">
        <v>14505</v>
      </c>
    </row>
    <row r="4168" spans="31:78" x14ac:dyDescent="0.25">
      <c r="AE4168" t="s">
        <v>81</v>
      </c>
      <c r="AF4168" t="s">
        <v>104</v>
      </c>
      <c r="AG4168" t="s">
        <v>105</v>
      </c>
      <c r="AH4168" t="s">
        <v>3895</v>
      </c>
      <c r="AI4168" t="s">
        <v>1299</v>
      </c>
      <c r="AK4168" t="s">
        <v>3896</v>
      </c>
      <c r="AL4168" t="s">
        <v>1301</v>
      </c>
      <c r="AN4168" t="s">
        <v>8713</v>
      </c>
      <c r="BY4168" t="s">
        <v>5518</v>
      </c>
      <c r="BZ4168" t="s">
        <v>14505</v>
      </c>
    </row>
    <row r="4169" spans="31:78" x14ac:dyDescent="0.25">
      <c r="AE4169" t="s">
        <v>81</v>
      </c>
      <c r="AF4169" t="s">
        <v>108</v>
      </c>
      <c r="AG4169" t="s">
        <v>109</v>
      </c>
      <c r="AH4169" t="s">
        <v>3897</v>
      </c>
      <c r="AI4169" t="s">
        <v>1299</v>
      </c>
      <c r="AK4169" t="s">
        <v>3898</v>
      </c>
      <c r="AL4169" t="s">
        <v>1301</v>
      </c>
      <c r="AN4169" t="s">
        <v>8713</v>
      </c>
      <c r="BY4169" t="s">
        <v>5521</v>
      </c>
      <c r="BZ4169" t="s">
        <v>14505</v>
      </c>
    </row>
    <row r="4170" spans="31:78" x14ac:dyDescent="0.25">
      <c r="AE4170" t="s">
        <v>81</v>
      </c>
      <c r="AF4170" t="s">
        <v>3899</v>
      </c>
      <c r="AG4170" t="s">
        <v>3900</v>
      </c>
      <c r="AH4170" t="s">
        <v>3901</v>
      </c>
      <c r="AI4170" t="s">
        <v>1299</v>
      </c>
      <c r="AK4170" t="s">
        <v>3902</v>
      </c>
      <c r="AL4170" t="s">
        <v>1301</v>
      </c>
      <c r="AN4170" t="s">
        <v>8713</v>
      </c>
      <c r="BY4170" t="s">
        <v>13960</v>
      </c>
      <c r="BZ4170" t="s">
        <v>14505</v>
      </c>
    </row>
    <row r="4171" spans="31:78" x14ac:dyDescent="0.25">
      <c r="AE4171" t="s">
        <v>81</v>
      </c>
      <c r="AF4171" t="s">
        <v>3903</v>
      </c>
      <c r="AG4171" t="s">
        <v>3904</v>
      </c>
      <c r="AH4171" t="s">
        <v>3905</v>
      </c>
      <c r="AI4171" t="s">
        <v>1299</v>
      </c>
      <c r="AK4171" t="s">
        <v>3906</v>
      </c>
      <c r="AL4171" t="s">
        <v>1301</v>
      </c>
      <c r="AN4171" t="s">
        <v>8713</v>
      </c>
      <c r="BY4171" t="s">
        <v>13961</v>
      </c>
      <c r="BZ4171" t="s">
        <v>14505</v>
      </c>
    </row>
    <row r="4172" spans="31:78" x14ac:dyDescent="0.25">
      <c r="AE4172" t="s">
        <v>81</v>
      </c>
      <c r="AF4172" t="s">
        <v>3907</v>
      </c>
      <c r="AG4172" t="s">
        <v>3908</v>
      </c>
      <c r="AH4172" t="s">
        <v>3909</v>
      </c>
      <c r="AI4172" t="s">
        <v>1299</v>
      </c>
      <c r="AK4172" t="s">
        <v>3910</v>
      </c>
      <c r="AL4172" t="s">
        <v>1301</v>
      </c>
      <c r="AN4172" t="s">
        <v>8713</v>
      </c>
      <c r="BY4172" t="s">
        <v>13962</v>
      </c>
      <c r="BZ4172" t="s">
        <v>14505</v>
      </c>
    </row>
    <row r="4173" spans="31:78" x14ac:dyDescent="0.25">
      <c r="AE4173" t="s">
        <v>81</v>
      </c>
      <c r="AF4173" t="s">
        <v>3911</v>
      </c>
      <c r="AG4173" t="s">
        <v>3912</v>
      </c>
      <c r="AH4173" t="s">
        <v>3913</v>
      </c>
      <c r="AI4173" t="s">
        <v>1299</v>
      </c>
      <c r="AK4173" t="s">
        <v>3914</v>
      </c>
      <c r="AL4173" t="s">
        <v>1301</v>
      </c>
      <c r="AN4173" t="s">
        <v>8713</v>
      </c>
      <c r="BY4173" t="s">
        <v>5248</v>
      </c>
      <c r="BZ4173" t="s">
        <v>14505</v>
      </c>
    </row>
    <row r="4174" spans="31:78" x14ac:dyDescent="0.25">
      <c r="AE4174" t="s">
        <v>81</v>
      </c>
      <c r="AF4174" t="s">
        <v>3915</v>
      </c>
      <c r="AG4174" t="s">
        <v>3916</v>
      </c>
      <c r="AH4174" t="s">
        <v>3917</v>
      </c>
      <c r="AI4174" t="s">
        <v>1299</v>
      </c>
      <c r="AK4174" t="s">
        <v>3918</v>
      </c>
      <c r="AL4174" t="s">
        <v>1301</v>
      </c>
      <c r="AN4174" t="s">
        <v>8713</v>
      </c>
      <c r="BY4174" t="s">
        <v>5855</v>
      </c>
      <c r="BZ4174" t="s">
        <v>14505</v>
      </c>
    </row>
    <row r="4175" spans="31:78" x14ac:dyDescent="0.25">
      <c r="AE4175" t="s">
        <v>81</v>
      </c>
      <c r="AF4175" t="s">
        <v>8714</v>
      </c>
      <c r="AG4175" t="s">
        <v>4512</v>
      </c>
      <c r="AH4175" t="s">
        <v>8715</v>
      </c>
      <c r="AI4175" t="s">
        <v>1299</v>
      </c>
      <c r="AK4175" t="s">
        <v>8716</v>
      </c>
      <c r="AL4175" t="s">
        <v>1301</v>
      </c>
      <c r="AN4175" t="s">
        <v>8713</v>
      </c>
      <c r="BY4175" t="s">
        <v>5854</v>
      </c>
      <c r="BZ4175" t="s">
        <v>14505</v>
      </c>
    </row>
    <row r="4176" spans="31:78" x14ac:dyDescent="0.25">
      <c r="AE4176" t="s">
        <v>81</v>
      </c>
      <c r="AF4176" t="s">
        <v>13049</v>
      </c>
      <c r="AG4176" t="s">
        <v>4522</v>
      </c>
      <c r="AH4176" t="s">
        <v>13050</v>
      </c>
      <c r="AI4176" t="s">
        <v>1299</v>
      </c>
      <c r="AK4176" t="s">
        <v>13051</v>
      </c>
      <c r="AL4176" t="s">
        <v>1301</v>
      </c>
      <c r="AN4176" t="s">
        <v>8713</v>
      </c>
      <c r="BY4176" t="s">
        <v>13963</v>
      </c>
      <c r="BZ4176" t="s">
        <v>14505</v>
      </c>
    </row>
    <row r="4177" spans="31:78" x14ac:dyDescent="0.25">
      <c r="AE4177" t="s">
        <v>81</v>
      </c>
      <c r="AF4177" t="s">
        <v>81</v>
      </c>
      <c r="AG4177" t="s">
        <v>81</v>
      </c>
      <c r="AH4177" t="s">
        <v>81</v>
      </c>
      <c r="AI4177" t="s">
        <v>1299</v>
      </c>
      <c r="AK4177" t="s">
        <v>81</v>
      </c>
      <c r="AL4177" t="s">
        <v>1301</v>
      </c>
      <c r="AN4177" t="s">
        <v>8713</v>
      </c>
      <c r="BY4177" t="s">
        <v>13964</v>
      </c>
      <c r="BZ4177" t="s">
        <v>14505</v>
      </c>
    </row>
    <row r="4178" spans="31:78" x14ac:dyDescent="0.25">
      <c r="AE4178" t="s">
        <v>81</v>
      </c>
      <c r="AF4178" t="s">
        <v>81</v>
      </c>
      <c r="AG4178" t="s">
        <v>81</v>
      </c>
      <c r="AH4178" t="s">
        <v>81</v>
      </c>
      <c r="AI4178" t="s">
        <v>1299</v>
      </c>
      <c r="AK4178" t="s">
        <v>81</v>
      </c>
      <c r="AL4178" t="s">
        <v>1301</v>
      </c>
      <c r="AN4178" t="s">
        <v>8713</v>
      </c>
      <c r="BY4178" t="s">
        <v>13965</v>
      </c>
      <c r="BZ4178" t="s">
        <v>14505</v>
      </c>
    </row>
    <row r="4179" spans="31:78" x14ac:dyDescent="0.25">
      <c r="AE4179" t="s">
        <v>81</v>
      </c>
      <c r="AF4179" t="s">
        <v>81</v>
      </c>
      <c r="AG4179" t="s">
        <v>81</v>
      </c>
      <c r="AH4179" t="s">
        <v>81</v>
      </c>
      <c r="AI4179" t="s">
        <v>1299</v>
      </c>
      <c r="AK4179" t="s">
        <v>81</v>
      </c>
      <c r="AL4179" t="s">
        <v>1301</v>
      </c>
      <c r="AN4179" t="s">
        <v>8713</v>
      </c>
      <c r="BY4179" t="s">
        <v>13966</v>
      </c>
      <c r="BZ4179" t="s">
        <v>14505</v>
      </c>
    </row>
    <row r="4180" spans="31:78" x14ac:dyDescent="0.25">
      <c r="AE4180" t="s">
        <v>81</v>
      </c>
      <c r="AF4180" t="s">
        <v>81</v>
      </c>
      <c r="AG4180" t="s">
        <v>81</v>
      </c>
      <c r="AH4180" t="s">
        <v>81</v>
      </c>
      <c r="AI4180" t="s">
        <v>1299</v>
      </c>
      <c r="AK4180" t="s">
        <v>81</v>
      </c>
      <c r="AL4180" t="s">
        <v>1301</v>
      </c>
      <c r="AN4180" t="s">
        <v>8713</v>
      </c>
      <c r="BY4180" t="s">
        <v>13967</v>
      </c>
      <c r="BZ4180" t="s">
        <v>14505</v>
      </c>
    </row>
    <row r="4181" spans="31:78" x14ac:dyDescent="0.25">
      <c r="AE4181" t="s">
        <v>81</v>
      </c>
      <c r="AF4181" t="s">
        <v>154</v>
      </c>
      <c r="AG4181" t="s">
        <v>155</v>
      </c>
      <c r="AH4181" t="s">
        <v>81</v>
      </c>
      <c r="AI4181" t="s">
        <v>1299</v>
      </c>
      <c r="AK4181" t="s">
        <v>81</v>
      </c>
      <c r="AL4181" t="s">
        <v>1301</v>
      </c>
      <c r="AN4181" t="s">
        <v>8713</v>
      </c>
      <c r="BY4181" t="s">
        <v>6582</v>
      </c>
      <c r="BZ4181" t="s">
        <v>14505</v>
      </c>
    </row>
    <row r="4182" spans="31:78" x14ac:dyDescent="0.25">
      <c r="AE4182" t="s">
        <v>2891</v>
      </c>
      <c r="AF4182" t="s">
        <v>86</v>
      </c>
      <c r="AG4182" t="s">
        <v>87</v>
      </c>
      <c r="AH4182" t="s">
        <v>3919</v>
      </c>
      <c r="AI4182" t="s">
        <v>1299</v>
      </c>
      <c r="AK4182" t="s">
        <v>3920</v>
      </c>
      <c r="AL4182" t="s">
        <v>1301</v>
      </c>
      <c r="AN4182" t="s">
        <v>13052</v>
      </c>
      <c r="BY4182" t="s">
        <v>6388</v>
      </c>
      <c r="BZ4182" t="s">
        <v>14505</v>
      </c>
    </row>
    <row r="4183" spans="31:78" x14ac:dyDescent="0.25">
      <c r="AE4183" t="s">
        <v>81</v>
      </c>
      <c r="AF4183" t="s">
        <v>92</v>
      </c>
      <c r="AG4183" t="s">
        <v>93</v>
      </c>
      <c r="AH4183" t="s">
        <v>81</v>
      </c>
      <c r="AI4183" t="s">
        <v>1299</v>
      </c>
      <c r="AK4183" t="s">
        <v>81</v>
      </c>
      <c r="AL4183" t="s">
        <v>1301</v>
      </c>
      <c r="AN4183" t="s">
        <v>13052</v>
      </c>
      <c r="BY4183" t="s">
        <v>6360</v>
      </c>
      <c r="BZ4183" t="s">
        <v>14505</v>
      </c>
    </row>
    <row r="4184" spans="31:78" x14ac:dyDescent="0.25">
      <c r="AE4184" t="s">
        <v>81</v>
      </c>
      <c r="AF4184" t="s">
        <v>96</v>
      </c>
      <c r="AG4184" t="s">
        <v>97</v>
      </c>
      <c r="AH4184" t="s">
        <v>81</v>
      </c>
      <c r="AI4184" t="s">
        <v>1299</v>
      </c>
      <c r="AK4184" t="s">
        <v>81</v>
      </c>
      <c r="AL4184" t="s">
        <v>1301</v>
      </c>
      <c r="AN4184" t="s">
        <v>13052</v>
      </c>
      <c r="BY4184" t="s">
        <v>13968</v>
      </c>
      <c r="BZ4184" t="s">
        <v>14505</v>
      </c>
    </row>
    <row r="4185" spans="31:78" x14ac:dyDescent="0.25">
      <c r="AE4185" t="s">
        <v>81</v>
      </c>
      <c r="AF4185" t="s">
        <v>100</v>
      </c>
      <c r="AG4185" t="s">
        <v>101</v>
      </c>
      <c r="AH4185" t="s">
        <v>81</v>
      </c>
      <c r="AI4185" t="s">
        <v>1299</v>
      </c>
      <c r="AK4185" t="s">
        <v>81</v>
      </c>
      <c r="AL4185" t="s">
        <v>1301</v>
      </c>
      <c r="AN4185" t="s">
        <v>13052</v>
      </c>
      <c r="BY4185" t="s">
        <v>13969</v>
      </c>
      <c r="BZ4185" t="s">
        <v>14505</v>
      </c>
    </row>
    <row r="4186" spans="31:78" x14ac:dyDescent="0.25">
      <c r="AE4186" t="s">
        <v>81</v>
      </c>
      <c r="AF4186" t="s">
        <v>104</v>
      </c>
      <c r="AG4186" t="s">
        <v>105</v>
      </c>
      <c r="AH4186" t="s">
        <v>81</v>
      </c>
      <c r="AI4186" t="s">
        <v>1299</v>
      </c>
      <c r="AK4186" t="s">
        <v>81</v>
      </c>
      <c r="AL4186" t="s">
        <v>1301</v>
      </c>
      <c r="AN4186" t="s">
        <v>13052</v>
      </c>
      <c r="BY4186" t="s">
        <v>13970</v>
      </c>
      <c r="BZ4186" t="s">
        <v>14505</v>
      </c>
    </row>
    <row r="4187" spans="31:78" x14ac:dyDescent="0.25">
      <c r="AE4187" t="s">
        <v>81</v>
      </c>
      <c r="AF4187" t="s">
        <v>108</v>
      </c>
      <c r="AG4187" t="s">
        <v>109</v>
      </c>
      <c r="AH4187" t="s">
        <v>81</v>
      </c>
      <c r="AI4187" t="s">
        <v>1299</v>
      </c>
      <c r="AK4187" t="s">
        <v>81</v>
      </c>
      <c r="AL4187" t="s">
        <v>1301</v>
      </c>
      <c r="AN4187" t="s">
        <v>13052</v>
      </c>
      <c r="BY4187" t="s">
        <v>6719</v>
      </c>
      <c r="BZ4187" t="s">
        <v>14505</v>
      </c>
    </row>
    <row r="4188" spans="31:78" x14ac:dyDescent="0.25">
      <c r="AE4188" t="s">
        <v>81</v>
      </c>
      <c r="AF4188" t="s">
        <v>1970</v>
      </c>
      <c r="AG4188" t="s">
        <v>1971</v>
      </c>
      <c r="AH4188" t="s">
        <v>81</v>
      </c>
      <c r="AI4188" t="s">
        <v>1299</v>
      </c>
      <c r="AK4188" t="s">
        <v>81</v>
      </c>
      <c r="AL4188" t="s">
        <v>1301</v>
      </c>
      <c r="AN4188" t="s">
        <v>13052</v>
      </c>
      <c r="BY4188" t="s">
        <v>5528</v>
      </c>
      <c r="BZ4188" t="s">
        <v>14505</v>
      </c>
    </row>
    <row r="4189" spans="31:78" x14ac:dyDescent="0.25">
      <c r="AE4189" t="s">
        <v>81</v>
      </c>
      <c r="AF4189" t="s">
        <v>81</v>
      </c>
      <c r="AG4189" t="s">
        <v>81</v>
      </c>
      <c r="AH4189" t="s">
        <v>81</v>
      </c>
      <c r="AI4189" t="s">
        <v>1299</v>
      </c>
      <c r="AK4189" t="s">
        <v>81</v>
      </c>
      <c r="AL4189" t="s">
        <v>1301</v>
      </c>
      <c r="AN4189" t="s">
        <v>13052</v>
      </c>
      <c r="BY4189" t="s">
        <v>6537</v>
      </c>
      <c r="BZ4189" t="s">
        <v>14505</v>
      </c>
    </row>
    <row r="4190" spans="31:78" x14ac:dyDescent="0.25">
      <c r="AE4190" t="s">
        <v>81</v>
      </c>
      <c r="AF4190" t="s">
        <v>81</v>
      </c>
      <c r="AG4190" t="s">
        <v>81</v>
      </c>
      <c r="AH4190" t="s">
        <v>81</v>
      </c>
      <c r="AI4190" t="s">
        <v>1299</v>
      </c>
      <c r="AK4190" t="s">
        <v>81</v>
      </c>
      <c r="AL4190" t="s">
        <v>1301</v>
      </c>
      <c r="AN4190" t="s">
        <v>13052</v>
      </c>
      <c r="BY4190" t="s">
        <v>6543</v>
      </c>
      <c r="BZ4190" t="s">
        <v>14505</v>
      </c>
    </row>
    <row r="4191" spans="31:78" x14ac:dyDescent="0.25">
      <c r="AE4191" t="s">
        <v>81</v>
      </c>
      <c r="AF4191" t="s">
        <v>81</v>
      </c>
      <c r="AG4191" t="s">
        <v>81</v>
      </c>
      <c r="AH4191" t="s">
        <v>81</v>
      </c>
      <c r="AI4191" t="s">
        <v>1299</v>
      </c>
      <c r="AK4191" t="s">
        <v>81</v>
      </c>
      <c r="AL4191" t="s">
        <v>1301</v>
      </c>
      <c r="AN4191" t="s">
        <v>13052</v>
      </c>
      <c r="BY4191" t="s">
        <v>5554</v>
      </c>
      <c r="BZ4191" t="s">
        <v>14505</v>
      </c>
    </row>
    <row r="4192" spans="31:78" x14ac:dyDescent="0.25">
      <c r="AE4192" t="s">
        <v>81</v>
      </c>
      <c r="AF4192" t="s">
        <v>81</v>
      </c>
      <c r="AG4192" t="s">
        <v>81</v>
      </c>
      <c r="AH4192" t="s">
        <v>81</v>
      </c>
      <c r="AI4192" t="s">
        <v>1299</v>
      </c>
      <c r="AK4192" t="s">
        <v>81</v>
      </c>
      <c r="AL4192" t="s">
        <v>1301</v>
      </c>
      <c r="AN4192" t="s">
        <v>13052</v>
      </c>
      <c r="BY4192" t="s">
        <v>5526</v>
      </c>
      <c r="BZ4192" t="s">
        <v>14505</v>
      </c>
    </row>
    <row r="4193" spans="31:78" x14ac:dyDescent="0.25">
      <c r="AE4193" t="s">
        <v>81</v>
      </c>
      <c r="AF4193" t="s">
        <v>81</v>
      </c>
      <c r="AG4193" t="s">
        <v>81</v>
      </c>
      <c r="AH4193" t="s">
        <v>81</v>
      </c>
      <c r="AI4193" t="s">
        <v>1299</v>
      </c>
      <c r="AK4193" t="s">
        <v>81</v>
      </c>
      <c r="AL4193" t="s">
        <v>1301</v>
      </c>
      <c r="AN4193" t="s">
        <v>13052</v>
      </c>
      <c r="BY4193" t="s">
        <v>5536</v>
      </c>
      <c r="BZ4193" t="s">
        <v>14505</v>
      </c>
    </row>
    <row r="4194" spans="31:78" x14ac:dyDescent="0.25">
      <c r="AE4194" t="s">
        <v>81</v>
      </c>
      <c r="AF4194" t="s">
        <v>81</v>
      </c>
      <c r="AG4194" t="s">
        <v>81</v>
      </c>
      <c r="AH4194" t="s">
        <v>81</v>
      </c>
      <c r="AI4194" t="s">
        <v>1299</v>
      </c>
      <c r="AK4194" t="s">
        <v>81</v>
      </c>
      <c r="AL4194" t="s">
        <v>1301</v>
      </c>
      <c r="AN4194" t="s">
        <v>13052</v>
      </c>
      <c r="BY4194" t="s">
        <v>5549</v>
      </c>
      <c r="BZ4194" t="s">
        <v>14505</v>
      </c>
    </row>
    <row r="4195" spans="31:78" x14ac:dyDescent="0.25">
      <c r="AE4195" t="s">
        <v>81</v>
      </c>
      <c r="AF4195" t="s">
        <v>81</v>
      </c>
      <c r="AG4195" t="s">
        <v>81</v>
      </c>
      <c r="AH4195" t="s">
        <v>81</v>
      </c>
      <c r="AI4195" t="s">
        <v>1299</v>
      </c>
      <c r="AK4195" t="s">
        <v>81</v>
      </c>
      <c r="AL4195" t="s">
        <v>1301</v>
      </c>
      <c r="AN4195" t="s">
        <v>13052</v>
      </c>
      <c r="BY4195" t="s">
        <v>5548</v>
      </c>
      <c r="BZ4195" t="s">
        <v>14505</v>
      </c>
    </row>
    <row r="4196" spans="31:78" x14ac:dyDescent="0.25">
      <c r="AE4196" t="s">
        <v>81</v>
      </c>
      <c r="AF4196" t="s">
        <v>81</v>
      </c>
      <c r="AG4196" t="s">
        <v>81</v>
      </c>
      <c r="AH4196" t="s">
        <v>81</v>
      </c>
      <c r="AI4196" t="s">
        <v>1299</v>
      </c>
      <c r="AK4196" t="s">
        <v>81</v>
      </c>
      <c r="AL4196" t="s">
        <v>1301</v>
      </c>
      <c r="AN4196" t="s">
        <v>13052</v>
      </c>
      <c r="BY4196" t="s">
        <v>5544</v>
      </c>
      <c r="BZ4196" t="s">
        <v>14505</v>
      </c>
    </row>
    <row r="4197" spans="31:78" x14ac:dyDescent="0.25">
      <c r="AE4197" t="s">
        <v>81</v>
      </c>
      <c r="AF4197" t="s">
        <v>154</v>
      </c>
      <c r="AG4197" t="s">
        <v>155</v>
      </c>
      <c r="AH4197" t="s">
        <v>81</v>
      </c>
      <c r="AI4197" t="s">
        <v>1299</v>
      </c>
      <c r="AK4197" t="s">
        <v>81</v>
      </c>
      <c r="AL4197" t="s">
        <v>1301</v>
      </c>
      <c r="AN4197" t="s">
        <v>13052</v>
      </c>
      <c r="BY4197" t="s">
        <v>5555</v>
      </c>
      <c r="BZ4197" t="s">
        <v>14505</v>
      </c>
    </row>
    <row r="4198" spans="31:78" x14ac:dyDescent="0.25">
      <c r="AE4198" t="s">
        <v>2928</v>
      </c>
      <c r="AF4198" t="s">
        <v>86</v>
      </c>
      <c r="AG4198" t="s">
        <v>87</v>
      </c>
      <c r="AH4198" t="s">
        <v>3921</v>
      </c>
      <c r="AI4198" t="s">
        <v>1299</v>
      </c>
      <c r="AK4198" t="s">
        <v>3922</v>
      </c>
      <c r="AL4198" t="s">
        <v>1301</v>
      </c>
      <c r="AN4198" t="s">
        <v>8717</v>
      </c>
      <c r="BY4198" t="s">
        <v>5568</v>
      </c>
      <c r="BZ4198" t="s">
        <v>14505</v>
      </c>
    </row>
    <row r="4199" spans="31:78" x14ac:dyDescent="0.25">
      <c r="AE4199" t="s">
        <v>81</v>
      </c>
      <c r="AF4199" t="s">
        <v>92</v>
      </c>
      <c r="AG4199" t="s">
        <v>93</v>
      </c>
      <c r="AH4199" t="s">
        <v>3923</v>
      </c>
      <c r="AI4199" t="s">
        <v>1299</v>
      </c>
      <c r="AK4199" t="s">
        <v>3924</v>
      </c>
      <c r="AL4199" t="s">
        <v>1301</v>
      </c>
      <c r="AN4199" t="s">
        <v>8717</v>
      </c>
      <c r="BY4199" t="s">
        <v>5567</v>
      </c>
      <c r="BZ4199" t="s">
        <v>14505</v>
      </c>
    </row>
    <row r="4200" spans="31:78" x14ac:dyDescent="0.25">
      <c r="AE4200" t="s">
        <v>81</v>
      </c>
      <c r="AF4200" t="s">
        <v>96</v>
      </c>
      <c r="AG4200" t="s">
        <v>97</v>
      </c>
      <c r="AH4200" t="s">
        <v>3925</v>
      </c>
      <c r="AI4200" t="s">
        <v>1299</v>
      </c>
      <c r="AK4200" t="s">
        <v>3926</v>
      </c>
      <c r="AL4200" t="s">
        <v>1301</v>
      </c>
      <c r="AN4200" t="s">
        <v>8717</v>
      </c>
      <c r="BY4200" t="s">
        <v>5566</v>
      </c>
      <c r="BZ4200" t="s">
        <v>14505</v>
      </c>
    </row>
    <row r="4201" spans="31:78" x14ac:dyDescent="0.25">
      <c r="AE4201" t="s">
        <v>81</v>
      </c>
      <c r="AF4201" t="s">
        <v>100</v>
      </c>
      <c r="AG4201" t="s">
        <v>101</v>
      </c>
      <c r="AH4201" t="s">
        <v>3927</v>
      </c>
      <c r="AI4201" t="s">
        <v>1299</v>
      </c>
      <c r="AK4201" t="s">
        <v>3928</v>
      </c>
      <c r="AL4201" t="s">
        <v>1301</v>
      </c>
      <c r="AN4201" t="s">
        <v>8717</v>
      </c>
      <c r="BY4201" t="s">
        <v>5565</v>
      </c>
      <c r="BZ4201" t="s">
        <v>14505</v>
      </c>
    </row>
    <row r="4202" spans="31:78" x14ac:dyDescent="0.25">
      <c r="AE4202" t="s">
        <v>81</v>
      </c>
      <c r="AF4202" t="s">
        <v>104</v>
      </c>
      <c r="AG4202" t="s">
        <v>105</v>
      </c>
      <c r="AH4202" t="s">
        <v>3929</v>
      </c>
      <c r="AI4202" t="s">
        <v>1299</v>
      </c>
      <c r="AK4202" t="s">
        <v>3930</v>
      </c>
      <c r="AL4202" t="s">
        <v>1301</v>
      </c>
      <c r="AN4202" t="s">
        <v>8717</v>
      </c>
      <c r="BY4202" t="s">
        <v>5535</v>
      </c>
      <c r="BZ4202" t="s">
        <v>14505</v>
      </c>
    </row>
    <row r="4203" spans="31:78" x14ac:dyDescent="0.25">
      <c r="AE4203" t="s">
        <v>81</v>
      </c>
      <c r="AF4203" t="s">
        <v>108</v>
      </c>
      <c r="AG4203" t="s">
        <v>109</v>
      </c>
      <c r="AH4203" t="s">
        <v>3931</v>
      </c>
      <c r="AI4203" t="s">
        <v>1299</v>
      </c>
      <c r="AK4203" t="s">
        <v>3932</v>
      </c>
      <c r="AL4203" t="s">
        <v>1301</v>
      </c>
      <c r="AN4203" t="s">
        <v>8717</v>
      </c>
      <c r="BY4203" t="s">
        <v>5522</v>
      </c>
      <c r="BZ4203" t="s">
        <v>14505</v>
      </c>
    </row>
    <row r="4204" spans="31:78" x14ac:dyDescent="0.25">
      <c r="AE4204" t="s">
        <v>81</v>
      </c>
      <c r="AF4204" t="s">
        <v>3933</v>
      </c>
      <c r="AG4204" t="s">
        <v>3934</v>
      </c>
      <c r="AH4204" t="s">
        <v>3935</v>
      </c>
      <c r="AI4204" t="s">
        <v>1299</v>
      </c>
      <c r="AK4204" t="s">
        <v>3936</v>
      </c>
      <c r="AL4204" t="s">
        <v>1301</v>
      </c>
      <c r="AN4204" t="s">
        <v>8717</v>
      </c>
      <c r="BY4204" t="s">
        <v>6522</v>
      </c>
      <c r="BZ4204" t="s">
        <v>14505</v>
      </c>
    </row>
    <row r="4205" spans="31:78" x14ac:dyDescent="0.25">
      <c r="AE4205" t="s">
        <v>81</v>
      </c>
      <c r="AF4205" t="s">
        <v>3937</v>
      </c>
      <c r="AG4205" t="s">
        <v>3938</v>
      </c>
      <c r="AH4205" t="s">
        <v>3939</v>
      </c>
      <c r="AI4205" t="s">
        <v>1299</v>
      </c>
      <c r="AK4205" t="s">
        <v>3940</v>
      </c>
      <c r="AL4205" t="s">
        <v>1301</v>
      </c>
      <c r="AN4205" t="s">
        <v>8717</v>
      </c>
      <c r="BY4205" t="s">
        <v>13971</v>
      </c>
      <c r="BZ4205" t="s">
        <v>14505</v>
      </c>
    </row>
    <row r="4206" spans="31:78" x14ac:dyDescent="0.25">
      <c r="AE4206" t="s">
        <v>81</v>
      </c>
      <c r="AF4206" t="s">
        <v>3941</v>
      </c>
      <c r="AG4206" t="s">
        <v>3942</v>
      </c>
      <c r="AH4206" t="s">
        <v>3943</v>
      </c>
      <c r="AI4206" t="s">
        <v>1299</v>
      </c>
      <c r="AK4206" t="s">
        <v>3944</v>
      </c>
      <c r="AL4206" t="s">
        <v>1301</v>
      </c>
      <c r="AN4206" t="s">
        <v>8717</v>
      </c>
      <c r="BY4206" t="s">
        <v>5551</v>
      </c>
      <c r="BZ4206" t="s">
        <v>14505</v>
      </c>
    </row>
    <row r="4207" spans="31:78" x14ac:dyDescent="0.25">
      <c r="AE4207" t="s">
        <v>81</v>
      </c>
      <c r="AF4207" t="s">
        <v>3945</v>
      </c>
      <c r="AG4207" t="s">
        <v>3946</v>
      </c>
      <c r="AH4207" t="s">
        <v>3947</v>
      </c>
      <c r="AI4207" t="s">
        <v>1299</v>
      </c>
      <c r="AK4207" t="s">
        <v>3948</v>
      </c>
      <c r="AL4207" t="s">
        <v>1301</v>
      </c>
      <c r="AN4207" t="s">
        <v>8717</v>
      </c>
      <c r="BY4207" t="s">
        <v>13972</v>
      </c>
      <c r="BZ4207" t="s">
        <v>14505</v>
      </c>
    </row>
    <row r="4208" spans="31:78" x14ac:dyDescent="0.25">
      <c r="AE4208" t="s">
        <v>81</v>
      </c>
      <c r="AF4208" t="s">
        <v>8718</v>
      </c>
      <c r="AG4208" t="s">
        <v>6944</v>
      </c>
      <c r="AH4208" t="s">
        <v>8719</v>
      </c>
      <c r="AI4208" t="s">
        <v>1299</v>
      </c>
      <c r="AK4208" t="s">
        <v>8720</v>
      </c>
      <c r="AL4208" t="s">
        <v>1301</v>
      </c>
      <c r="AN4208" t="s">
        <v>8717</v>
      </c>
      <c r="BY4208" t="s">
        <v>13973</v>
      </c>
      <c r="BZ4208" t="s">
        <v>14505</v>
      </c>
    </row>
    <row r="4209" spans="31:78" x14ac:dyDescent="0.25">
      <c r="AE4209" t="s">
        <v>81</v>
      </c>
      <c r="AF4209" t="s">
        <v>8721</v>
      </c>
      <c r="AG4209" t="s">
        <v>8722</v>
      </c>
      <c r="AH4209" t="s">
        <v>8723</v>
      </c>
      <c r="AI4209" t="s">
        <v>1299</v>
      </c>
      <c r="AK4209" t="s">
        <v>8724</v>
      </c>
      <c r="AL4209" t="s">
        <v>1301</v>
      </c>
      <c r="AN4209" t="s">
        <v>8717</v>
      </c>
      <c r="BY4209" t="s">
        <v>13974</v>
      </c>
      <c r="BZ4209" t="s">
        <v>14505</v>
      </c>
    </row>
    <row r="4210" spans="31:78" x14ac:dyDescent="0.25">
      <c r="AE4210" t="s">
        <v>81</v>
      </c>
      <c r="AF4210" t="s">
        <v>81</v>
      </c>
      <c r="AG4210" t="s">
        <v>81</v>
      </c>
      <c r="AH4210" t="s">
        <v>81</v>
      </c>
      <c r="AI4210" t="s">
        <v>1299</v>
      </c>
      <c r="AK4210" t="s">
        <v>81</v>
      </c>
      <c r="AL4210" t="s">
        <v>1301</v>
      </c>
      <c r="AN4210" t="s">
        <v>8717</v>
      </c>
      <c r="BY4210" t="s">
        <v>13975</v>
      </c>
      <c r="BZ4210" t="s">
        <v>14505</v>
      </c>
    </row>
    <row r="4211" spans="31:78" x14ac:dyDescent="0.25">
      <c r="AE4211" t="s">
        <v>81</v>
      </c>
      <c r="AF4211" t="s">
        <v>81</v>
      </c>
      <c r="AG4211" t="s">
        <v>81</v>
      </c>
      <c r="AH4211" t="s">
        <v>81</v>
      </c>
      <c r="AI4211" t="s">
        <v>1299</v>
      </c>
      <c r="AK4211" t="s">
        <v>81</v>
      </c>
      <c r="AL4211" t="s">
        <v>1301</v>
      </c>
      <c r="AN4211" t="s">
        <v>8717</v>
      </c>
      <c r="BY4211" t="s">
        <v>13976</v>
      </c>
      <c r="BZ4211" t="s">
        <v>14505</v>
      </c>
    </row>
    <row r="4212" spans="31:78" x14ac:dyDescent="0.25">
      <c r="AE4212" t="s">
        <v>81</v>
      </c>
      <c r="AF4212" t="s">
        <v>81</v>
      </c>
      <c r="AG4212" t="s">
        <v>81</v>
      </c>
      <c r="AH4212" t="s">
        <v>81</v>
      </c>
      <c r="AI4212" t="s">
        <v>1299</v>
      </c>
      <c r="AK4212" t="s">
        <v>81</v>
      </c>
      <c r="AL4212" t="s">
        <v>1301</v>
      </c>
      <c r="AN4212" t="s">
        <v>8717</v>
      </c>
      <c r="BY4212" t="s">
        <v>13977</v>
      </c>
      <c r="BZ4212" t="s">
        <v>14505</v>
      </c>
    </row>
    <row r="4213" spans="31:78" x14ac:dyDescent="0.25">
      <c r="AE4213" t="s">
        <v>81</v>
      </c>
      <c r="AF4213" t="s">
        <v>81</v>
      </c>
      <c r="AG4213" t="s">
        <v>81</v>
      </c>
      <c r="AH4213" t="s">
        <v>81</v>
      </c>
      <c r="AI4213" t="s">
        <v>1299</v>
      </c>
      <c r="AK4213" t="s">
        <v>81</v>
      </c>
      <c r="AL4213" t="s">
        <v>1301</v>
      </c>
      <c r="AN4213" t="s">
        <v>8717</v>
      </c>
      <c r="BY4213" t="s">
        <v>13978</v>
      </c>
      <c r="BZ4213" t="s">
        <v>14505</v>
      </c>
    </row>
    <row r="4214" spans="31:78" x14ac:dyDescent="0.25">
      <c r="AE4214" t="s">
        <v>81</v>
      </c>
      <c r="AF4214" t="s">
        <v>154</v>
      </c>
      <c r="AG4214" t="s">
        <v>155</v>
      </c>
      <c r="AH4214" t="s">
        <v>81</v>
      </c>
      <c r="AI4214" t="s">
        <v>1299</v>
      </c>
      <c r="AK4214" t="s">
        <v>81</v>
      </c>
      <c r="AL4214" t="s">
        <v>1301</v>
      </c>
      <c r="AN4214" t="s">
        <v>8717</v>
      </c>
      <c r="BY4214" t="s">
        <v>13979</v>
      </c>
      <c r="BZ4214" t="s">
        <v>14505</v>
      </c>
    </row>
    <row r="4215" spans="31:78" x14ac:dyDescent="0.25">
      <c r="AE4215" t="s">
        <v>2965</v>
      </c>
      <c r="AF4215" t="s">
        <v>86</v>
      </c>
      <c r="AG4215" t="s">
        <v>87</v>
      </c>
      <c r="AH4215" t="s">
        <v>3949</v>
      </c>
      <c r="AI4215" t="s">
        <v>1299</v>
      </c>
      <c r="AK4215" t="s">
        <v>3950</v>
      </c>
      <c r="AL4215" t="s">
        <v>1301</v>
      </c>
      <c r="AN4215" t="s">
        <v>8725</v>
      </c>
      <c r="BY4215" t="s">
        <v>13980</v>
      </c>
      <c r="BZ4215" t="s">
        <v>14505</v>
      </c>
    </row>
    <row r="4216" spans="31:78" x14ac:dyDescent="0.25">
      <c r="AE4216" t="s">
        <v>81</v>
      </c>
      <c r="AF4216" t="s">
        <v>92</v>
      </c>
      <c r="AG4216" t="s">
        <v>93</v>
      </c>
      <c r="AH4216" t="s">
        <v>3951</v>
      </c>
      <c r="AI4216" t="s">
        <v>1299</v>
      </c>
      <c r="AK4216" t="s">
        <v>3952</v>
      </c>
      <c r="AL4216" t="s">
        <v>1301</v>
      </c>
      <c r="AN4216" t="s">
        <v>8725</v>
      </c>
      <c r="BY4216" t="s">
        <v>13981</v>
      </c>
      <c r="BZ4216" t="s">
        <v>14505</v>
      </c>
    </row>
    <row r="4217" spans="31:78" x14ac:dyDescent="0.25">
      <c r="AE4217" t="s">
        <v>81</v>
      </c>
      <c r="AF4217" t="s">
        <v>96</v>
      </c>
      <c r="AG4217" t="s">
        <v>97</v>
      </c>
      <c r="AH4217" t="s">
        <v>3953</v>
      </c>
      <c r="AI4217" t="s">
        <v>1299</v>
      </c>
      <c r="AK4217" t="s">
        <v>3954</v>
      </c>
      <c r="AL4217" t="s">
        <v>1301</v>
      </c>
      <c r="AN4217" t="s">
        <v>8725</v>
      </c>
      <c r="BY4217" t="s">
        <v>13982</v>
      </c>
      <c r="BZ4217" t="s">
        <v>14505</v>
      </c>
    </row>
    <row r="4218" spans="31:78" x14ac:dyDescent="0.25">
      <c r="AE4218" t="s">
        <v>81</v>
      </c>
      <c r="AF4218" t="s">
        <v>100</v>
      </c>
      <c r="AG4218" t="s">
        <v>101</v>
      </c>
      <c r="AH4218" t="s">
        <v>3955</v>
      </c>
      <c r="AI4218" t="s">
        <v>1299</v>
      </c>
      <c r="AK4218" t="s">
        <v>3956</v>
      </c>
      <c r="AL4218" t="s">
        <v>1301</v>
      </c>
      <c r="AN4218" t="s">
        <v>8725</v>
      </c>
      <c r="BY4218" t="s">
        <v>13983</v>
      </c>
      <c r="BZ4218" t="s">
        <v>14505</v>
      </c>
    </row>
    <row r="4219" spans="31:78" x14ac:dyDescent="0.25">
      <c r="AE4219" t="s">
        <v>81</v>
      </c>
      <c r="AF4219" t="s">
        <v>104</v>
      </c>
      <c r="AG4219" t="s">
        <v>105</v>
      </c>
      <c r="AH4219" t="s">
        <v>3957</v>
      </c>
      <c r="AI4219" t="s">
        <v>1299</v>
      </c>
      <c r="AK4219" t="s">
        <v>3958</v>
      </c>
      <c r="AL4219" t="s">
        <v>1301</v>
      </c>
      <c r="AN4219" t="s">
        <v>8725</v>
      </c>
      <c r="BY4219" t="s">
        <v>13984</v>
      </c>
      <c r="BZ4219" t="s">
        <v>14505</v>
      </c>
    </row>
    <row r="4220" spans="31:78" x14ac:dyDescent="0.25">
      <c r="AE4220" t="s">
        <v>81</v>
      </c>
      <c r="AF4220" t="s">
        <v>108</v>
      </c>
      <c r="AG4220" t="s">
        <v>109</v>
      </c>
      <c r="AH4220" t="s">
        <v>3959</v>
      </c>
      <c r="AI4220" t="s">
        <v>1299</v>
      </c>
      <c r="AK4220" t="s">
        <v>3960</v>
      </c>
      <c r="AL4220" t="s">
        <v>1301</v>
      </c>
      <c r="AN4220" t="s">
        <v>8725</v>
      </c>
      <c r="BY4220" t="s">
        <v>13985</v>
      </c>
      <c r="BZ4220" t="s">
        <v>14505</v>
      </c>
    </row>
    <row r="4221" spans="31:78" x14ac:dyDescent="0.25">
      <c r="AE4221" t="s">
        <v>81</v>
      </c>
      <c r="AF4221" t="s">
        <v>3961</v>
      </c>
      <c r="AG4221" t="s">
        <v>3962</v>
      </c>
      <c r="AH4221" t="s">
        <v>3963</v>
      </c>
      <c r="AI4221" t="s">
        <v>1299</v>
      </c>
      <c r="AK4221" t="s">
        <v>3964</v>
      </c>
      <c r="AL4221" t="s">
        <v>1301</v>
      </c>
      <c r="AN4221" t="s">
        <v>8725</v>
      </c>
      <c r="BY4221" t="s">
        <v>13986</v>
      </c>
      <c r="BZ4221" t="s">
        <v>14505</v>
      </c>
    </row>
    <row r="4222" spans="31:78" x14ac:dyDescent="0.25">
      <c r="AE4222" t="s">
        <v>81</v>
      </c>
      <c r="AF4222" t="s">
        <v>3965</v>
      </c>
      <c r="AG4222" t="s">
        <v>3966</v>
      </c>
      <c r="AH4222" t="s">
        <v>3967</v>
      </c>
      <c r="AI4222" t="s">
        <v>1299</v>
      </c>
      <c r="AK4222" t="s">
        <v>3968</v>
      </c>
      <c r="AL4222" t="s">
        <v>1301</v>
      </c>
      <c r="AN4222" t="s">
        <v>8725</v>
      </c>
      <c r="BY4222" t="s">
        <v>13987</v>
      </c>
      <c r="BZ4222" t="s">
        <v>14505</v>
      </c>
    </row>
    <row r="4223" spans="31:78" x14ac:dyDescent="0.25">
      <c r="AE4223" t="s">
        <v>81</v>
      </c>
      <c r="AF4223" t="s">
        <v>7414</v>
      </c>
      <c r="AG4223" t="s">
        <v>7414</v>
      </c>
      <c r="AH4223" t="s">
        <v>8726</v>
      </c>
      <c r="AI4223" t="s">
        <v>1299</v>
      </c>
      <c r="AK4223" t="s">
        <v>8727</v>
      </c>
      <c r="AL4223" t="s">
        <v>1301</v>
      </c>
      <c r="AN4223" t="s">
        <v>8725</v>
      </c>
      <c r="BY4223" t="s">
        <v>13988</v>
      </c>
      <c r="BZ4223" t="s">
        <v>14505</v>
      </c>
    </row>
    <row r="4224" spans="31:78" x14ac:dyDescent="0.25">
      <c r="AE4224" t="s">
        <v>81</v>
      </c>
      <c r="AF4224" t="s">
        <v>7414</v>
      </c>
      <c r="AG4224" t="s">
        <v>7414</v>
      </c>
      <c r="AH4224" t="s">
        <v>8728</v>
      </c>
      <c r="AI4224" t="s">
        <v>1299</v>
      </c>
      <c r="AK4224" t="s">
        <v>8729</v>
      </c>
      <c r="AL4224" t="s">
        <v>1301</v>
      </c>
      <c r="AN4224" t="s">
        <v>8725</v>
      </c>
      <c r="BY4224" t="s">
        <v>13989</v>
      </c>
      <c r="BZ4224" t="s">
        <v>14505</v>
      </c>
    </row>
    <row r="4225" spans="31:78" x14ac:dyDescent="0.25">
      <c r="AE4225" t="s">
        <v>81</v>
      </c>
      <c r="AF4225" t="s">
        <v>8730</v>
      </c>
      <c r="AG4225" t="s">
        <v>8731</v>
      </c>
      <c r="AH4225" t="s">
        <v>8732</v>
      </c>
      <c r="AI4225" t="s">
        <v>1299</v>
      </c>
      <c r="AK4225" t="s">
        <v>8733</v>
      </c>
      <c r="AL4225" t="s">
        <v>1301</v>
      </c>
      <c r="AN4225" t="s">
        <v>8725</v>
      </c>
      <c r="BY4225" t="s">
        <v>13990</v>
      </c>
      <c r="BZ4225" t="s">
        <v>14505</v>
      </c>
    </row>
    <row r="4226" spans="31:78" x14ac:dyDescent="0.25">
      <c r="AE4226" t="s">
        <v>81</v>
      </c>
      <c r="AF4226" t="s">
        <v>4000</v>
      </c>
      <c r="AG4226" t="s">
        <v>4001</v>
      </c>
      <c r="AH4226" t="s">
        <v>8734</v>
      </c>
      <c r="AI4226" t="s">
        <v>1299</v>
      </c>
      <c r="AK4226" t="s">
        <v>8735</v>
      </c>
      <c r="AL4226" t="s">
        <v>1301</v>
      </c>
      <c r="AN4226" t="s">
        <v>8725</v>
      </c>
      <c r="BY4226" t="s">
        <v>6329</v>
      </c>
      <c r="BZ4226" t="s">
        <v>14505</v>
      </c>
    </row>
    <row r="4227" spans="31:78" x14ac:dyDescent="0.25">
      <c r="AE4227" t="s">
        <v>81</v>
      </c>
      <c r="AF4227" t="s">
        <v>7414</v>
      </c>
      <c r="AG4227" t="s">
        <v>7414</v>
      </c>
      <c r="AH4227" t="s">
        <v>8737</v>
      </c>
      <c r="AI4227" t="s">
        <v>1299</v>
      </c>
      <c r="AK4227" t="s">
        <v>8738</v>
      </c>
      <c r="AL4227" t="s">
        <v>1301</v>
      </c>
      <c r="AN4227" t="s">
        <v>8725</v>
      </c>
      <c r="BY4227" t="s">
        <v>6333</v>
      </c>
      <c r="BZ4227" t="s">
        <v>14505</v>
      </c>
    </row>
    <row r="4228" spans="31:78" x14ac:dyDescent="0.25">
      <c r="AE4228" t="s">
        <v>81</v>
      </c>
      <c r="AF4228" t="s">
        <v>9946</v>
      </c>
      <c r="AG4228" t="s">
        <v>6904</v>
      </c>
      <c r="AH4228" t="s">
        <v>13053</v>
      </c>
      <c r="AI4228" t="s">
        <v>1299</v>
      </c>
      <c r="AK4228" t="s">
        <v>13054</v>
      </c>
      <c r="AL4228" t="s">
        <v>1301</v>
      </c>
      <c r="AN4228" t="s">
        <v>8725</v>
      </c>
      <c r="BY4228" t="s">
        <v>6347</v>
      </c>
      <c r="BZ4228" t="s">
        <v>14505</v>
      </c>
    </row>
    <row r="4229" spans="31:78" x14ac:dyDescent="0.25">
      <c r="AE4229" t="s">
        <v>81</v>
      </c>
      <c r="AF4229" t="s">
        <v>81</v>
      </c>
      <c r="AG4229" t="s">
        <v>81</v>
      </c>
      <c r="AH4229" t="s">
        <v>81</v>
      </c>
      <c r="AI4229" t="s">
        <v>1299</v>
      </c>
      <c r="AK4229" t="s">
        <v>81</v>
      </c>
      <c r="AL4229" t="s">
        <v>1301</v>
      </c>
      <c r="AN4229" t="s">
        <v>8725</v>
      </c>
      <c r="BY4229" t="s">
        <v>6332</v>
      </c>
      <c r="BZ4229" t="s">
        <v>14505</v>
      </c>
    </row>
    <row r="4230" spans="31:78" x14ac:dyDescent="0.25">
      <c r="AE4230" t="s">
        <v>81</v>
      </c>
      <c r="AF4230" t="s">
        <v>81</v>
      </c>
      <c r="AG4230" t="s">
        <v>81</v>
      </c>
      <c r="AH4230" t="s">
        <v>81</v>
      </c>
      <c r="AI4230" t="s">
        <v>1299</v>
      </c>
      <c r="AK4230" t="s">
        <v>81</v>
      </c>
      <c r="AL4230" t="s">
        <v>1301</v>
      </c>
      <c r="AN4230" t="s">
        <v>8725</v>
      </c>
      <c r="BY4230" t="s">
        <v>6348</v>
      </c>
      <c r="BZ4230" t="s">
        <v>14505</v>
      </c>
    </row>
    <row r="4231" spans="31:78" x14ac:dyDescent="0.25">
      <c r="AE4231" t="s">
        <v>81</v>
      </c>
      <c r="AF4231" t="s">
        <v>81</v>
      </c>
      <c r="AG4231" t="s">
        <v>81</v>
      </c>
      <c r="AH4231" t="s">
        <v>81</v>
      </c>
      <c r="AI4231" t="s">
        <v>1299</v>
      </c>
      <c r="AK4231" t="s">
        <v>81</v>
      </c>
      <c r="AL4231" t="s">
        <v>1301</v>
      </c>
      <c r="AN4231" t="s">
        <v>8725</v>
      </c>
      <c r="BY4231" t="s">
        <v>6323</v>
      </c>
      <c r="BZ4231" t="s">
        <v>14505</v>
      </c>
    </row>
    <row r="4232" spans="31:78" x14ac:dyDescent="0.25">
      <c r="AE4232" t="s">
        <v>81</v>
      </c>
      <c r="AF4232" t="s">
        <v>81</v>
      </c>
      <c r="AG4232" t="s">
        <v>81</v>
      </c>
      <c r="AH4232" t="s">
        <v>81</v>
      </c>
      <c r="AI4232" t="s">
        <v>1299</v>
      </c>
      <c r="AK4232" t="s">
        <v>81</v>
      </c>
      <c r="AL4232" t="s">
        <v>1301</v>
      </c>
      <c r="AN4232" t="s">
        <v>8725</v>
      </c>
      <c r="BY4232" t="s">
        <v>6354</v>
      </c>
      <c r="BZ4232" t="s">
        <v>14505</v>
      </c>
    </row>
    <row r="4233" spans="31:78" x14ac:dyDescent="0.25">
      <c r="AE4233" t="s">
        <v>81</v>
      </c>
      <c r="AF4233" t="s">
        <v>81</v>
      </c>
      <c r="AG4233" t="s">
        <v>81</v>
      </c>
      <c r="AH4233" t="s">
        <v>81</v>
      </c>
      <c r="AI4233" t="s">
        <v>1299</v>
      </c>
      <c r="AK4233" t="s">
        <v>81</v>
      </c>
      <c r="AL4233" t="s">
        <v>1301</v>
      </c>
      <c r="AN4233" t="s">
        <v>8725</v>
      </c>
      <c r="BY4233" t="s">
        <v>6331</v>
      </c>
      <c r="BZ4233" t="s">
        <v>14505</v>
      </c>
    </row>
    <row r="4234" spans="31:78" x14ac:dyDescent="0.25">
      <c r="AE4234" t="s">
        <v>81</v>
      </c>
      <c r="AF4234" t="s">
        <v>81</v>
      </c>
      <c r="AG4234" t="s">
        <v>81</v>
      </c>
      <c r="AH4234" t="s">
        <v>81</v>
      </c>
      <c r="AI4234" t="s">
        <v>1299</v>
      </c>
      <c r="AK4234" t="s">
        <v>81</v>
      </c>
      <c r="AL4234" t="s">
        <v>1301</v>
      </c>
      <c r="AN4234" t="s">
        <v>8725</v>
      </c>
      <c r="BY4234" t="s">
        <v>6335</v>
      </c>
      <c r="BZ4234" t="s">
        <v>14505</v>
      </c>
    </row>
    <row r="4235" spans="31:78" x14ac:dyDescent="0.25">
      <c r="AE4235" t="s">
        <v>81</v>
      </c>
      <c r="AF4235" t="s">
        <v>154</v>
      </c>
      <c r="AG4235" t="s">
        <v>155</v>
      </c>
      <c r="AH4235" t="s">
        <v>81</v>
      </c>
      <c r="AI4235" t="s">
        <v>1299</v>
      </c>
      <c r="AK4235" t="s">
        <v>81</v>
      </c>
      <c r="AL4235" t="s">
        <v>1301</v>
      </c>
      <c r="AN4235" t="s">
        <v>8725</v>
      </c>
      <c r="BY4235" t="s">
        <v>5786</v>
      </c>
      <c r="BZ4235" t="s">
        <v>14505</v>
      </c>
    </row>
    <row r="4236" spans="31:78" x14ac:dyDescent="0.25">
      <c r="AE4236" t="s">
        <v>2990</v>
      </c>
      <c r="AF4236" t="s">
        <v>86</v>
      </c>
      <c r="AG4236" t="s">
        <v>87</v>
      </c>
      <c r="AH4236" t="s">
        <v>3969</v>
      </c>
      <c r="AI4236" t="s">
        <v>1299</v>
      </c>
      <c r="AK4236" t="s">
        <v>3970</v>
      </c>
      <c r="AL4236" t="s">
        <v>1301</v>
      </c>
      <c r="AN4236" t="s">
        <v>8739</v>
      </c>
      <c r="BY4236" t="s">
        <v>6387</v>
      </c>
      <c r="BZ4236" t="s">
        <v>14506</v>
      </c>
    </row>
    <row r="4237" spans="31:78" x14ac:dyDescent="0.25">
      <c r="AE4237" t="s">
        <v>81</v>
      </c>
      <c r="AF4237" t="s">
        <v>92</v>
      </c>
      <c r="AG4237" t="s">
        <v>93</v>
      </c>
      <c r="AH4237" t="s">
        <v>3971</v>
      </c>
      <c r="AI4237" t="s">
        <v>1299</v>
      </c>
      <c r="AK4237" t="s">
        <v>3972</v>
      </c>
      <c r="AL4237" t="s">
        <v>1301</v>
      </c>
      <c r="AN4237" t="s">
        <v>8739</v>
      </c>
      <c r="BY4237" t="s">
        <v>6386</v>
      </c>
      <c r="BZ4237" t="s">
        <v>14505</v>
      </c>
    </row>
    <row r="4238" spans="31:78" x14ac:dyDescent="0.25">
      <c r="AE4238" t="s">
        <v>81</v>
      </c>
      <c r="AF4238" t="s">
        <v>96</v>
      </c>
      <c r="AG4238" t="s">
        <v>97</v>
      </c>
      <c r="AH4238" t="s">
        <v>3973</v>
      </c>
      <c r="AI4238" t="s">
        <v>1299</v>
      </c>
      <c r="AK4238" t="s">
        <v>3974</v>
      </c>
      <c r="AL4238" t="s">
        <v>1301</v>
      </c>
      <c r="AN4238" t="s">
        <v>8739</v>
      </c>
      <c r="BY4238" t="s">
        <v>6385</v>
      </c>
      <c r="BZ4238" t="s">
        <v>14505</v>
      </c>
    </row>
    <row r="4239" spans="31:78" x14ac:dyDescent="0.25">
      <c r="AE4239" t="s">
        <v>81</v>
      </c>
      <c r="AF4239" t="s">
        <v>100</v>
      </c>
      <c r="AG4239" t="s">
        <v>101</v>
      </c>
      <c r="AH4239" t="s">
        <v>3975</v>
      </c>
      <c r="AI4239" t="s">
        <v>1299</v>
      </c>
      <c r="AK4239" t="s">
        <v>3976</v>
      </c>
      <c r="AL4239" t="s">
        <v>1301</v>
      </c>
      <c r="AN4239" t="s">
        <v>8739</v>
      </c>
      <c r="BY4239" t="s">
        <v>6362</v>
      </c>
      <c r="BZ4239" t="s">
        <v>14505</v>
      </c>
    </row>
    <row r="4240" spans="31:78" x14ac:dyDescent="0.25">
      <c r="AE4240" t="s">
        <v>81</v>
      </c>
      <c r="AF4240" t="s">
        <v>104</v>
      </c>
      <c r="AG4240" t="s">
        <v>105</v>
      </c>
      <c r="AH4240" t="s">
        <v>3977</v>
      </c>
      <c r="AI4240" t="s">
        <v>1299</v>
      </c>
      <c r="AK4240" t="s">
        <v>3978</v>
      </c>
      <c r="AL4240" t="s">
        <v>1301</v>
      </c>
      <c r="AN4240" t="s">
        <v>8739</v>
      </c>
      <c r="BY4240" t="s">
        <v>6361</v>
      </c>
      <c r="BZ4240" t="s">
        <v>14505</v>
      </c>
    </row>
    <row r="4241" spans="31:78" x14ac:dyDescent="0.25">
      <c r="AE4241" t="s">
        <v>81</v>
      </c>
      <c r="AF4241" t="s">
        <v>108</v>
      </c>
      <c r="AG4241" t="s">
        <v>109</v>
      </c>
      <c r="AH4241" t="s">
        <v>3979</v>
      </c>
      <c r="AI4241" t="s">
        <v>1299</v>
      </c>
      <c r="AK4241" t="s">
        <v>3980</v>
      </c>
      <c r="AL4241" t="s">
        <v>1301</v>
      </c>
      <c r="AN4241" t="s">
        <v>8739</v>
      </c>
      <c r="BY4241" t="s">
        <v>6363</v>
      </c>
      <c r="BZ4241" t="s">
        <v>14505</v>
      </c>
    </row>
    <row r="4242" spans="31:78" x14ac:dyDescent="0.25">
      <c r="AE4242" t="s">
        <v>81</v>
      </c>
      <c r="AF4242" t="s">
        <v>7414</v>
      </c>
      <c r="AG4242" t="s">
        <v>7414</v>
      </c>
      <c r="AH4242" t="s">
        <v>3982</v>
      </c>
      <c r="AI4242" t="s">
        <v>1299</v>
      </c>
      <c r="AK4242" t="s">
        <v>3983</v>
      </c>
      <c r="AL4242" t="s">
        <v>1301</v>
      </c>
      <c r="AN4242" t="s">
        <v>8739</v>
      </c>
      <c r="BY4242" t="s">
        <v>6316</v>
      </c>
      <c r="BZ4242" t="s">
        <v>14505</v>
      </c>
    </row>
    <row r="4243" spans="31:78" x14ac:dyDescent="0.25">
      <c r="AE4243" t="s">
        <v>81</v>
      </c>
      <c r="AF4243" t="s">
        <v>3984</v>
      </c>
      <c r="AG4243" t="s">
        <v>3985</v>
      </c>
      <c r="AH4243" t="s">
        <v>3986</v>
      </c>
      <c r="AI4243" t="s">
        <v>1299</v>
      </c>
      <c r="AK4243" t="s">
        <v>3987</v>
      </c>
      <c r="AL4243" t="s">
        <v>1301</v>
      </c>
      <c r="AN4243" t="s">
        <v>8739</v>
      </c>
      <c r="BY4243" t="s">
        <v>6330</v>
      </c>
      <c r="BZ4243" t="s">
        <v>14505</v>
      </c>
    </row>
    <row r="4244" spans="31:78" x14ac:dyDescent="0.25">
      <c r="AE4244" t="s">
        <v>81</v>
      </c>
      <c r="AF4244" t="s">
        <v>3988</v>
      </c>
      <c r="AG4244" t="s">
        <v>3989</v>
      </c>
      <c r="AH4244" t="s">
        <v>3990</v>
      </c>
      <c r="AI4244" t="s">
        <v>1299</v>
      </c>
      <c r="AK4244" t="s">
        <v>3991</v>
      </c>
      <c r="AL4244" t="s">
        <v>1301</v>
      </c>
      <c r="AN4244" t="s">
        <v>8739</v>
      </c>
      <c r="BY4244" t="s">
        <v>4327</v>
      </c>
      <c r="BZ4244" t="s">
        <v>14505</v>
      </c>
    </row>
    <row r="4245" spans="31:78" x14ac:dyDescent="0.25">
      <c r="AE4245" t="s">
        <v>81</v>
      </c>
      <c r="AF4245" t="s">
        <v>7414</v>
      </c>
      <c r="AG4245" t="s">
        <v>7414</v>
      </c>
      <c r="AH4245" t="s">
        <v>3994</v>
      </c>
      <c r="AI4245" t="s">
        <v>1299</v>
      </c>
      <c r="AK4245" t="s">
        <v>3995</v>
      </c>
      <c r="AL4245" t="s">
        <v>1301</v>
      </c>
      <c r="AN4245" t="s">
        <v>8739</v>
      </c>
      <c r="BY4245" t="s">
        <v>4347</v>
      </c>
      <c r="BZ4245" t="s">
        <v>14505</v>
      </c>
    </row>
    <row r="4246" spans="31:78" x14ac:dyDescent="0.25">
      <c r="AE4246" t="s">
        <v>81</v>
      </c>
      <c r="AF4246" t="s">
        <v>3996</v>
      </c>
      <c r="AG4246" t="s">
        <v>3997</v>
      </c>
      <c r="AH4246" t="s">
        <v>3998</v>
      </c>
      <c r="AI4246" t="s">
        <v>1299</v>
      </c>
      <c r="AK4246" t="s">
        <v>3999</v>
      </c>
      <c r="AL4246" t="s">
        <v>1301</v>
      </c>
      <c r="AN4246" t="s">
        <v>8739</v>
      </c>
      <c r="BY4246" t="s">
        <v>4351</v>
      </c>
      <c r="BZ4246" t="s">
        <v>14505</v>
      </c>
    </row>
    <row r="4247" spans="31:78" x14ac:dyDescent="0.25">
      <c r="AE4247" t="s">
        <v>81</v>
      </c>
      <c r="AF4247" t="s">
        <v>7414</v>
      </c>
      <c r="AG4247" t="s">
        <v>7414</v>
      </c>
      <c r="AH4247" t="s">
        <v>4002</v>
      </c>
      <c r="AI4247" t="s">
        <v>1299</v>
      </c>
      <c r="AK4247" t="s">
        <v>4003</v>
      </c>
      <c r="AL4247" t="s">
        <v>1301</v>
      </c>
      <c r="AN4247" t="s">
        <v>8739</v>
      </c>
      <c r="BY4247" t="s">
        <v>6059</v>
      </c>
      <c r="BZ4247" t="s">
        <v>14505</v>
      </c>
    </row>
    <row r="4248" spans="31:78" x14ac:dyDescent="0.25">
      <c r="AE4248" t="s">
        <v>81</v>
      </c>
      <c r="AF4248" t="s">
        <v>81</v>
      </c>
      <c r="AG4248" t="s">
        <v>81</v>
      </c>
      <c r="AH4248" t="s">
        <v>81</v>
      </c>
      <c r="AI4248" t="s">
        <v>1299</v>
      </c>
      <c r="AK4248" t="s">
        <v>81</v>
      </c>
      <c r="AL4248" t="s">
        <v>1301</v>
      </c>
      <c r="AN4248" t="s">
        <v>8739</v>
      </c>
      <c r="BY4248" t="s">
        <v>6073</v>
      </c>
      <c r="BZ4248" t="s">
        <v>14505</v>
      </c>
    </row>
    <row r="4249" spans="31:78" x14ac:dyDescent="0.25">
      <c r="AE4249" t="s">
        <v>81</v>
      </c>
      <c r="AF4249" t="s">
        <v>81</v>
      </c>
      <c r="AG4249" t="s">
        <v>81</v>
      </c>
      <c r="AH4249" t="s">
        <v>81</v>
      </c>
      <c r="AI4249" t="s">
        <v>1299</v>
      </c>
      <c r="AK4249" t="s">
        <v>81</v>
      </c>
      <c r="AL4249" t="s">
        <v>1301</v>
      </c>
      <c r="AN4249" t="s">
        <v>8739</v>
      </c>
      <c r="BY4249" t="s">
        <v>13991</v>
      </c>
      <c r="BZ4249" t="s">
        <v>14505</v>
      </c>
    </row>
    <row r="4250" spans="31:78" x14ac:dyDescent="0.25">
      <c r="AE4250" t="s">
        <v>81</v>
      </c>
      <c r="AF4250" t="s">
        <v>154</v>
      </c>
      <c r="AG4250" t="s">
        <v>155</v>
      </c>
      <c r="AH4250" t="s">
        <v>81</v>
      </c>
      <c r="AI4250" t="s">
        <v>1299</v>
      </c>
      <c r="AK4250" t="s">
        <v>81</v>
      </c>
      <c r="AL4250" t="s">
        <v>1301</v>
      </c>
      <c r="AN4250" t="s">
        <v>8739</v>
      </c>
      <c r="BY4250" t="s">
        <v>5680</v>
      </c>
      <c r="BZ4250" t="s">
        <v>14505</v>
      </c>
    </row>
    <row r="4251" spans="31:78" x14ac:dyDescent="0.25">
      <c r="AE4251" t="s">
        <v>3027</v>
      </c>
      <c r="AF4251" t="s">
        <v>86</v>
      </c>
      <c r="AG4251" t="s">
        <v>87</v>
      </c>
      <c r="AH4251" t="s">
        <v>4004</v>
      </c>
      <c r="AI4251" t="s">
        <v>1299</v>
      </c>
      <c r="AK4251" t="s">
        <v>4005</v>
      </c>
      <c r="AL4251" t="s">
        <v>1301</v>
      </c>
      <c r="AN4251" t="s">
        <v>13055</v>
      </c>
      <c r="BY4251" t="s">
        <v>5677</v>
      </c>
      <c r="BZ4251" t="s">
        <v>14505</v>
      </c>
    </row>
    <row r="4252" spans="31:78" x14ac:dyDescent="0.25">
      <c r="AE4252" t="s">
        <v>81</v>
      </c>
      <c r="AF4252" t="s">
        <v>92</v>
      </c>
      <c r="AG4252" t="s">
        <v>93</v>
      </c>
      <c r="AH4252" t="s">
        <v>81</v>
      </c>
      <c r="AI4252" t="s">
        <v>1299</v>
      </c>
      <c r="AK4252" t="s">
        <v>81</v>
      </c>
      <c r="AL4252" t="s">
        <v>1301</v>
      </c>
      <c r="AN4252" t="s">
        <v>13055</v>
      </c>
      <c r="BY4252" t="s">
        <v>5675</v>
      </c>
      <c r="BZ4252" t="s">
        <v>14505</v>
      </c>
    </row>
    <row r="4253" spans="31:78" x14ac:dyDescent="0.25">
      <c r="AE4253" t="s">
        <v>81</v>
      </c>
      <c r="AF4253" t="s">
        <v>96</v>
      </c>
      <c r="AG4253" t="s">
        <v>97</v>
      </c>
      <c r="AH4253" t="s">
        <v>81</v>
      </c>
      <c r="AI4253" t="s">
        <v>1299</v>
      </c>
      <c r="AK4253" t="s">
        <v>81</v>
      </c>
      <c r="AL4253" t="s">
        <v>1301</v>
      </c>
      <c r="AN4253" t="s">
        <v>13055</v>
      </c>
      <c r="BY4253" t="s">
        <v>5676</v>
      </c>
      <c r="BZ4253" t="s">
        <v>14505</v>
      </c>
    </row>
    <row r="4254" spans="31:78" x14ac:dyDescent="0.25">
      <c r="AE4254" t="s">
        <v>81</v>
      </c>
      <c r="AF4254" t="s">
        <v>100</v>
      </c>
      <c r="AG4254" t="s">
        <v>101</v>
      </c>
      <c r="AH4254" t="s">
        <v>81</v>
      </c>
      <c r="AI4254" t="s">
        <v>1299</v>
      </c>
      <c r="AK4254" t="s">
        <v>81</v>
      </c>
      <c r="AL4254" t="s">
        <v>1301</v>
      </c>
      <c r="AN4254" t="s">
        <v>13055</v>
      </c>
      <c r="BY4254" t="s">
        <v>5669</v>
      </c>
      <c r="BZ4254" t="s">
        <v>14505</v>
      </c>
    </row>
    <row r="4255" spans="31:78" x14ac:dyDescent="0.25">
      <c r="AE4255" t="s">
        <v>81</v>
      </c>
      <c r="AF4255" t="s">
        <v>104</v>
      </c>
      <c r="AG4255" t="s">
        <v>105</v>
      </c>
      <c r="AH4255" t="s">
        <v>81</v>
      </c>
      <c r="AI4255" t="s">
        <v>1299</v>
      </c>
      <c r="AK4255" t="s">
        <v>81</v>
      </c>
      <c r="AL4255" t="s">
        <v>1301</v>
      </c>
      <c r="AN4255" t="s">
        <v>13055</v>
      </c>
      <c r="BY4255" t="s">
        <v>5674</v>
      </c>
      <c r="BZ4255" t="s">
        <v>14505</v>
      </c>
    </row>
    <row r="4256" spans="31:78" x14ac:dyDescent="0.25">
      <c r="AE4256" t="s">
        <v>81</v>
      </c>
      <c r="AF4256" t="s">
        <v>108</v>
      </c>
      <c r="AG4256" t="s">
        <v>109</v>
      </c>
      <c r="AH4256" t="s">
        <v>81</v>
      </c>
      <c r="AI4256" t="s">
        <v>1299</v>
      </c>
      <c r="AK4256" t="s">
        <v>81</v>
      </c>
      <c r="AL4256" t="s">
        <v>1301</v>
      </c>
      <c r="AN4256" t="s">
        <v>13055</v>
      </c>
      <c r="BY4256" t="s">
        <v>5663</v>
      </c>
      <c r="BZ4256" t="s">
        <v>14505</v>
      </c>
    </row>
    <row r="4257" spans="31:78" x14ac:dyDescent="0.25">
      <c r="AE4257" t="s">
        <v>81</v>
      </c>
      <c r="AF4257" t="s">
        <v>1970</v>
      </c>
      <c r="AG4257" t="s">
        <v>1971</v>
      </c>
      <c r="AH4257" t="s">
        <v>81</v>
      </c>
      <c r="AI4257" t="s">
        <v>1299</v>
      </c>
      <c r="AK4257" t="s">
        <v>81</v>
      </c>
      <c r="AL4257" t="s">
        <v>1301</v>
      </c>
      <c r="AN4257" t="s">
        <v>13055</v>
      </c>
      <c r="BY4257" t="s">
        <v>5668</v>
      </c>
      <c r="BZ4257" t="s">
        <v>14505</v>
      </c>
    </row>
    <row r="4258" spans="31:78" x14ac:dyDescent="0.25">
      <c r="AE4258" t="s">
        <v>81</v>
      </c>
      <c r="AF4258" t="s">
        <v>81</v>
      </c>
      <c r="AG4258" t="s">
        <v>81</v>
      </c>
      <c r="AH4258" t="s">
        <v>81</v>
      </c>
      <c r="AI4258" t="s">
        <v>1299</v>
      </c>
      <c r="AK4258" t="s">
        <v>81</v>
      </c>
      <c r="AL4258" t="s">
        <v>1301</v>
      </c>
      <c r="AN4258" t="s">
        <v>13055</v>
      </c>
      <c r="BY4258" t="s">
        <v>6264</v>
      </c>
      <c r="BZ4258" t="s">
        <v>14505</v>
      </c>
    </row>
    <row r="4259" spans="31:78" x14ac:dyDescent="0.25">
      <c r="AE4259" t="s">
        <v>81</v>
      </c>
      <c r="AF4259" t="s">
        <v>81</v>
      </c>
      <c r="AG4259" t="s">
        <v>81</v>
      </c>
      <c r="AH4259" t="s">
        <v>81</v>
      </c>
      <c r="AI4259" t="s">
        <v>1299</v>
      </c>
      <c r="AK4259" t="s">
        <v>81</v>
      </c>
      <c r="AL4259" t="s">
        <v>1301</v>
      </c>
      <c r="AN4259" t="s">
        <v>13055</v>
      </c>
      <c r="BY4259" t="s">
        <v>6308</v>
      </c>
      <c r="BZ4259" t="s">
        <v>14505</v>
      </c>
    </row>
    <row r="4260" spans="31:78" x14ac:dyDescent="0.25">
      <c r="AE4260" t="s">
        <v>81</v>
      </c>
      <c r="AF4260" t="s">
        <v>154</v>
      </c>
      <c r="AG4260" t="s">
        <v>155</v>
      </c>
      <c r="AH4260" t="s">
        <v>81</v>
      </c>
      <c r="AI4260" t="s">
        <v>1299</v>
      </c>
      <c r="AK4260" t="s">
        <v>81</v>
      </c>
      <c r="AL4260" t="s">
        <v>1301</v>
      </c>
      <c r="AN4260" t="s">
        <v>13055</v>
      </c>
      <c r="BY4260" t="s">
        <v>6276</v>
      </c>
      <c r="BZ4260" t="s">
        <v>14505</v>
      </c>
    </row>
    <row r="4261" spans="31:78" x14ac:dyDescent="0.25">
      <c r="AE4261" t="s">
        <v>3030</v>
      </c>
      <c r="AF4261" t="s">
        <v>86</v>
      </c>
      <c r="AG4261" t="s">
        <v>87</v>
      </c>
      <c r="AH4261" t="s">
        <v>4006</v>
      </c>
      <c r="AI4261" t="s">
        <v>1299</v>
      </c>
      <c r="AK4261" t="s">
        <v>4007</v>
      </c>
      <c r="AL4261" t="s">
        <v>1301</v>
      </c>
      <c r="AN4261" t="s">
        <v>13056</v>
      </c>
      <c r="BY4261" t="s">
        <v>13992</v>
      </c>
      <c r="BZ4261" t="s">
        <v>14505</v>
      </c>
    </row>
    <row r="4262" spans="31:78" x14ac:dyDescent="0.25">
      <c r="AE4262" t="s">
        <v>81</v>
      </c>
      <c r="AF4262" t="s">
        <v>92</v>
      </c>
      <c r="AG4262" t="s">
        <v>93</v>
      </c>
      <c r="AH4262" t="s">
        <v>81</v>
      </c>
      <c r="AI4262" t="s">
        <v>1299</v>
      </c>
      <c r="AK4262" t="s">
        <v>81</v>
      </c>
      <c r="AL4262" t="s">
        <v>1301</v>
      </c>
      <c r="AN4262" t="s">
        <v>13056</v>
      </c>
      <c r="BY4262" t="s">
        <v>13993</v>
      </c>
      <c r="BZ4262" t="s">
        <v>14505</v>
      </c>
    </row>
    <row r="4263" spans="31:78" x14ac:dyDescent="0.25">
      <c r="AE4263" t="s">
        <v>81</v>
      </c>
      <c r="AF4263" t="s">
        <v>96</v>
      </c>
      <c r="AG4263" t="s">
        <v>97</v>
      </c>
      <c r="AH4263" t="s">
        <v>81</v>
      </c>
      <c r="AI4263" t="s">
        <v>1299</v>
      </c>
      <c r="AK4263" t="s">
        <v>81</v>
      </c>
      <c r="AL4263" t="s">
        <v>1301</v>
      </c>
      <c r="AN4263" t="s">
        <v>13056</v>
      </c>
      <c r="BY4263" t="s">
        <v>13994</v>
      </c>
      <c r="BZ4263" t="s">
        <v>14505</v>
      </c>
    </row>
    <row r="4264" spans="31:78" x14ac:dyDescent="0.25">
      <c r="AE4264" t="s">
        <v>81</v>
      </c>
      <c r="AF4264" t="s">
        <v>100</v>
      </c>
      <c r="AG4264" t="s">
        <v>101</v>
      </c>
      <c r="AH4264" t="s">
        <v>81</v>
      </c>
      <c r="AI4264" t="s">
        <v>1299</v>
      </c>
      <c r="AK4264" t="s">
        <v>81</v>
      </c>
      <c r="AL4264" t="s">
        <v>1301</v>
      </c>
      <c r="AN4264" t="s">
        <v>13056</v>
      </c>
      <c r="BY4264" t="s">
        <v>13995</v>
      </c>
      <c r="BZ4264" t="s">
        <v>14505</v>
      </c>
    </row>
    <row r="4265" spans="31:78" x14ac:dyDescent="0.25">
      <c r="AE4265" t="s">
        <v>81</v>
      </c>
      <c r="AF4265" t="s">
        <v>104</v>
      </c>
      <c r="AG4265" t="s">
        <v>105</v>
      </c>
      <c r="AH4265" t="s">
        <v>81</v>
      </c>
      <c r="AI4265" t="s">
        <v>1299</v>
      </c>
      <c r="AK4265" t="s">
        <v>81</v>
      </c>
      <c r="AL4265" t="s">
        <v>1301</v>
      </c>
      <c r="AN4265" t="s">
        <v>13056</v>
      </c>
      <c r="BY4265" t="s">
        <v>13996</v>
      </c>
      <c r="BZ4265" t="s">
        <v>14505</v>
      </c>
    </row>
    <row r="4266" spans="31:78" x14ac:dyDescent="0.25">
      <c r="AE4266" t="s">
        <v>81</v>
      </c>
      <c r="AF4266" t="s">
        <v>108</v>
      </c>
      <c r="AG4266" t="s">
        <v>109</v>
      </c>
      <c r="AH4266" t="s">
        <v>81</v>
      </c>
      <c r="AI4266" t="s">
        <v>1299</v>
      </c>
      <c r="AK4266" t="s">
        <v>81</v>
      </c>
      <c r="AL4266" t="s">
        <v>1301</v>
      </c>
      <c r="AN4266" t="s">
        <v>13056</v>
      </c>
      <c r="BY4266" t="s">
        <v>13997</v>
      </c>
      <c r="BZ4266" t="s">
        <v>14505</v>
      </c>
    </row>
    <row r="4267" spans="31:78" x14ac:dyDescent="0.25">
      <c r="AE4267" t="s">
        <v>81</v>
      </c>
      <c r="AF4267" t="s">
        <v>1970</v>
      </c>
      <c r="AG4267" t="s">
        <v>1971</v>
      </c>
      <c r="AH4267" t="s">
        <v>81</v>
      </c>
      <c r="AI4267" t="s">
        <v>1299</v>
      </c>
      <c r="AK4267" t="s">
        <v>81</v>
      </c>
      <c r="AL4267" t="s">
        <v>1301</v>
      </c>
      <c r="AN4267" t="s">
        <v>13056</v>
      </c>
      <c r="BY4267" t="s">
        <v>13998</v>
      </c>
      <c r="BZ4267" t="s">
        <v>14505</v>
      </c>
    </row>
    <row r="4268" spans="31:78" x14ac:dyDescent="0.25">
      <c r="AE4268" t="s">
        <v>81</v>
      </c>
      <c r="AF4268" t="s">
        <v>81</v>
      </c>
      <c r="AG4268" t="s">
        <v>81</v>
      </c>
      <c r="AH4268" t="s">
        <v>81</v>
      </c>
      <c r="AI4268" t="s">
        <v>1299</v>
      </c>
      <c r="AK4268" t="s">
        <v>81</v>
      </c>
      <c r="AL4268" t="s">
        <v>1301</v>
      </c>
      <c r="AN4268" t="s">
        <v>13056</v>
      </c>
      <c r="BY4268" t="s">
        <v>13999</v>
      </c>
      <c r="BZ4268" t="s">
        <v>14505</v>
      </c>
    </row>
    <row r="4269" spans="31:78" x14ac:dyDescent="0.25">
      <c r="AE4269" t="s">
        <v>81</v>
      </c>
      <c r="AF4269" t="s">
        <v>81</v>
      </c>
      <c r="AG4269" t="s">
        <v>81</v>
      </c>
      <c r="AH4269" t="s">
        <v>81</v>
      </c>
      <c r="AI4269" t="s">
        <v>1299</v>
      </c>
      <c r="AK4269" t="s">
        <v>81</v>
      </c>
      <c r="AL4269" t="s">
        <v>1301</v>
      </c>
      <c r="AN4269" t="s">
        <v>13056</v>
      </c>
      <c r="BY4269" t="s">
        <v>6245</v>
      </c>
      <c r="BZ4269" t="s">
        <v>14505</v>
      </c>
    </row>
    <row r="4270" spans="31:78" x14ac:dyDescent="0.25">
      <c r="AE4270" t="s">
        <v>81</v>
      </c>
      <c r="AF4270" t="s">
        <v>81</v>
      </c>
      <c r="AG4270" t="s">
        <v>81</v>
      </c>
      <c r="AH4270" t="s">
        <v>81</v>
      </c>
      <c r="AI4270" t="s">
        <v>1299</v>
      </c>
      <c r="AK4270" t="s">
        <v>81</v>
      </c>
      <c r="AL4270" t="s">
        <v>1301</v>
      </c>
      <c r="AN4270" t="s">
        <v>13056</v>
      </c>
      <c r="BY4270" t="s">
        <v>72</v>
      </c>
      <c r="BZ4270" t="s">
        <v>14505</v>
      </c>
    </row>
    <row r="4271" spans="31:78" x14ac:dyDescent="0.25">
      <c r="AE4271" t="s">
        <v>81</v>
      </c>
      <c r="AF4271" t="s">
        <v>81</v>
      </c>
      <c r="AG4271" t="s">
        <v>81</v>
      </c>
      <c r="AH4271" t="s">
        <v>81</v>
      </c>
      <c r="AI4271" t="s">
        <v>1299</v>
      </c>
      <c r="AK4271" t="s">
        <v>81</v>
      </c>
      <c r="AL4271" t="s">
        <v>1301</v>
      </c>
      <c r="AN4271" t="s">
        <v>13056</v>
      </c>
      <c r="BY4271" t="s">
        <v>6889</v>
      </c>
      <c r="BZ4271" t="s">
        <v>14505</v>
      </c>
    </row>
    <row r="4272" spans="31:78" x14ac:dyDescent="0.25">
      <c r="AE4272" t="s">
        <v>81</v>
      </c>
      <c r="AF4272" t="s">
        <v>81</v>
      </c>
      <c r="AG4272" t="s">
        <v>81</v>
      </c>
      <c r="AH4272" t="s">
        <v>81</v>
      </c>
      <c r="AI4272" t="s">
        <v>1299</v>
      </c>
      <c r="AK4272" t="s">
        <v>81</v>
      </c>
      <c r="AL4272" t="s">
        <v>1301</v>
      </c>
      <c r="AN4272" t="s">
        <v>13056</v>
      </c>
      <c r="BY4272" t="s">
        <v>6882</v>
      </c>
      <c r="BZ4272" t="s">
        <v>14505</v>
      </c>
    </row>
    <row r="4273" spans="31:78" x14ac:dyDescent="0.25">
      <c r="AE4273" t="s">
        <v>81</v>
      </c>
      <c r="AF4273" t="s">
        <v>81</v>
      </c>
      <c r="AG4273" t="s">
        <v>81</v>
      </c>
      <c r="AH4273" t="s">
        <v>81</v>
      </c>
      <c r="AI4273" t="s">
        <v>1299</v>
      </c>
      <c r="AK4273" t="s">
        <v>81</v>
      </c>
      <c r="AL4273" t="s">
        <v>1301</v>
      </c>
      <c r="AN4273" t="s">
        <v>13056</v>
      </c>
      <c r="BY4273" t="s">
        <v>6893</v>
      </c>
      <c r="BZ4273" t="s">
        <v>14505</v>
      </c>
    </row>
    <row r="4274" spans="31:78" x14ac:dyDescent="0.25">
      <c r="AE4274" t="s">
        <v>81</v>
      </c>
      <c r="AF4274" t="s">
        <v>154</v>
      </c>
      <c r="AG4274" t="s">
        <v>155</v>
      </c>
      <c r="AH4274" t="s">
        <v>81</v>
      </c>
      <c r="AI4274" t="s">
        <v>1299</v>
      </c>
      <c r="AK4274" t="s">
        <v>81</v>
      </c>
      <c r="AL4274" t="s">
        <v>1301</v>
      </c>
      <c r="AN4274" t="s">
        <v>13056</v>
      </c>
      <c r="BY4274" t="s">
        <v>6232</v>
      </c>
      <c r="BZ4274" t="s">
        <v>14505</v>
      </c>
    </row>
    <row r="4275" spans="31:78" x14ac:dyDescent="0.25">
      <c r="AE4275" t="s">
        <v>3047</v>
      </c>
      <c r="AF4275" t="s">
        <v>86</v>
      </c>
      <c r="AG4275" t="s">
        <v>87</v>
      </c>
      <c r="AH4275" t="s">
        <v>4008</v>
      </c>
      <c r="AI4275" t="s">
        <v>1299</v>
      </c>
      <c r="AK4275" t="s">
        <v>4009</v>
      </c>
      <c r="AL4275" t="s">
        <v>1301</v>
      </c>
      <c r="AN4275" t="s">
        <v>8740</v>
      </c>
      <c r="BY4275" t="s">
        <v>6884</v>
      </c>
      <c r="BZ4275" t="s">
        <v>14505</v>
      </c>
    </row>
    <row r="4276" spans="31:78" x14ac:dyDescent="0.25">
      <c r="AE4276" t="s">
        <v>81</v>
      </c>
      <c r="AF4276" t="s">
        <v>92</v>
      </c>
      <c r="AG4276" t="s">
        <v>93</v>
      </c>
      <c r="AH4276" t="s">
        <v>4010</v>
      </c>
      <c r="AI4276" t="s">
        <v>1299</v>
      </c>
      <c r="AK4276" t="s">
        <v>4011</v>
      </c>
      <c r="AL4276" t="s">
        <v>1301</v>
      </c>
      <c r="AN4276" t="s">
        <v>8740</v>
      </c>
      <c r="BY4276" t="s">
        <v>6288</v>
      </c>
      <c r="BZ4276" t="s">
        <v>14505</v>
      </c>
    </row>
    <row r="4277" spans="31:78" x14ac:dyDescent="0.25">
      <c r="AE4277" t="s">
        <v>81</v>
      </c>
      <c r="AF4277" t="s">
        <v>96</v>
      </c>
      <c r="AG4277" t="s">
        <v>97</v>
      </c>
      <c r="AH4277" t="s">
        <v>4012</v>
      </c>
      <c r="AI4277" t="s">
        <v>1299</v>
      </c>
      <c r="AK4277" t="s">
        <v>4013</v>
      </c>
      <c r="AL4277" t="s">
        <v>1301</v>
      </c>
      <c r="AN4277" t="s">
        <v>8740</v>
      </c>
      <c r="BY4277" t="s">
        <v>6287</v>
      </c>
      <c r="BZ4277" t="s">
        <v>14505</v>
      </c>
    </row>
    <row r="4278" spans="31:78" x14ac:dyDescent="0.25">
      <c r="AE4278" t="s">
        <v>81</v>
      </c>
      <c r="AF4278" t="s">
        <v>100</v>
      </c>
      <c r="AG4278" t="s">
        <v>101</v>
      </c>
      <c r="AH4278" t="s">
        <v>4014</v>
      </c>
      <c r="AI4278" t="s">
        <v>1299</v>
      </c>
      <c r="AK4278" t="s">
        <v>4015</v>
      </c>
      <c r="AL4278" t="s">
        <v>1301</v>
      </c>
      <c r="AN4278" t="s">
        <v>8740</v>
      </c>
      <c r="BY4278" t="s">
        <v>6286</v>
      </c>
      <c r="BZ4278" t="s">
        <v>14505</v>
      </c>
    </row>
    <row r="4279" spans="31:78" x14ac:dyDescent="0.25">
      <c r="AE4279" t="s">
        <v>81</v>
      </c>
      <c r="AF4279" t="s">
        <v>104</v>
      </c>
      <c r="AG4279" t="s">
        <v>105</v>
      </c>
      <c r="AH4279" t="s">
        <v>4016</v>
      </c>
      <c r="AI4279" t="s">
        <v>1299</v>
      </c>
      <c r="AK4279" t="s">
        <v>4017</v>
      </c>
      <c r="AL4279" t="s">
        <v>1301</v>
      </c>
      <c r="AN4279" t="s">
        <v>8740</v>
      </c>
      <c r="BY4279" t="s">
        <v>74</v>
      </c>
      <c r="BZ4279" t="s">
        <v>14505</v>
      </c>
    </row>
    <row r="4280" spans="31:78" x14ac:dyDescent="0.25">
      <c r="AE4280" t="s">
        <v>81</v>
      </c>
      <c r="AF4280" t="s">
        <v>108</v>
      </c>
      <c r="AG4280" t="s">
        <v>109</v>
      </c>
      <c r="AH4280" t="s">
        <v>4018</v>
      </c>
      <c r="AI4280" t="s">
        <v>1299</v>
      </c>
      <c r="AK4280" t="s">
        <v>4019</v>
      </c>
      <c r="AL4280" t="s">
        <v>1301</v>
      </c>
      <c r="AN4280" t="s">
        <v>8740</v>
      </c>
      <c r="BY4280" t="s">
        <v>6883</v>
      </c>
      <c r="BZ4280" t="s">
        <v>14505</v>
      </c>
    </row>
    <row r="4281" spans="31:78" x14ac:dyDescent="0.25">
      <c r="AE4281" t="s">
        <v>81</v>
      </c>
      <c r="AF4281" t="s">
        <v>4020</v>
      </c>
      <c r="AG4281" t="s">
        <v>4021</v>
      </c>
      <c r="AH4281" t="s">
        <v>4022</v>
      </c>
      <c r="AI4281" t="s">
        <v>1299</v>
      </c>
      <c r="AK4281" t="s">
        <v>4023</v>
      </c>
      <c r="AL4281" t="s">
        <v>1301</v>
      </c>
      <c r="AN4281" t="s">
        <v>8740</v>
      </c>
      <c r="BY4281" t="s">
        <v>6834</v>
      </c>
      <c r="BZ4281" t="s">
        <v>14505</v>
      </c>
    </row>
    <row r="4282" spans="31:78" x14ac:dyDescent="0.25">
      <c r="AE4282" t="s">
        <v>81</v>
      </c>
      <c r="AF4282" t="s">
        <v>10045</v>
      </c>
      <c r="AG4282" t="s">
        <v>13057</v>
      </c>
      <c r="AH4282" t="s">
        <v>13058</v>
      </c>
      <c r="AI4282" t="s">
        <v>1299</v>
      </c>
      <c r="AK4282" t="s">
        <v>13059</v>
      </c>
      <c r="AL4282" t="s">
        <v>1301</v>
      </c>
      <c r="AN4282" t="s">
        <v>8740</v>
      </c>
      <c r="BY4282" t="s">
        <v>6836</v>
      </c>
      <c r="BZ4282" t="s">
        <v>14505</v>
      </c>
    </row>
    <row r="4283" spans="31:78" x14ac:dyDescent="0.25">
      <c r="AE4283" t="s">
        <v>81</v>
      </c>
      <c r="AF4283" t="s">
        <v>81</v>
      </c>
      <c r="AG4283" t="s">
        <v>81</v>
      </c>
      <c r="AH4283" t="s">
        <v>81</v>
      </c>
      <c r="AI4283" t="s">
        <v>1299</v>
      </c>
      <c r="AK4283" t="s">
        <v>81</v>
      </c>
      <c r="AL4283" t="s">
        <v>1301</v>
      </c>
      <c r="AN4283" t="s">
        <v>8740</v>
      </c>
      <c r="BY4283" t="s">
        <v>6835</v>
      </c>
      <c r="BZ4283" t="s">
        <v>14505</v>
      </c>
    </row>
    <row r="4284" spans="31:78" x14ac:dyDescent="0.25">
      <c r="AE4284" t="s">
        <v>81</v>
      </c>
      <c r="AF4284" t="s">
        <v>81</v>
      </c>
      <c r="AG4284" t="s">
        <v>81</v>
      </c>
      <c r="AH4284" t="s">
        <v>81</v>
      </c>
      <c r="AI4284" t="s">
        <v>1299</v>
      </c>
      <c r="AK4284" t="s">
        <v>81</v>
      </c>
      <c r="AL4284" t="s">
        <v>1301</v>
      </c>
      <c r="AN4284" t="s">
        <v>8740</v>
      </c>
      <c r="BY4284" t="s">
        <v>6831</v>
      </c>
      <c r="BZ4284" t="s">
        <v>14505</v>
      </c>
    </row>
    <row r="4285" spans="31:78" x14ac:dyDescent="0.25">
      <c r="AE4285" t="s">
        <v>81</v>
      </c>
      <c r="AF4285" t="s">
        <v>81</v>
      </c>
      <c r="AG4285" t="s">
        <v>81</v>
      </c>
      <c r="AH4285" t="s">
        <v>81</v>
      </c>
      <c r="AI4285" t="s">
        <v>1299</v>
      </c>
      <c r="AK4285" t="s">
        <v>81</v>
      </c>
      <c r="AL4285" t="s">
        <v>1301</v>
      </c>
      <c r="AN4285" t="s">
        <v>8740</v>
      </c>
      <c r="BY4285" t="s">
        <v>6829</v>
      </c>
      <c r="BZ4285" t="s">
        <v>14505</v>
      </c>
    </row>
    <row r="4286" spans="31:78" x14ac:dyDescent="0.25">
      <c r="AE4286" t="s">
        <v>81</v>
      </c>
      <c r="AF4286" t="s">
        <v>81</v>
      </c>
      <c r="AG4286" t="s">
        <v>81</v>
      </c>
      <c r="AH4286" t="s">
        <v>81</v>
      </c>
      <c r="AI4286" t="s">
        <v>1299</v>
      </c>
      <c r="AK4286" t="s">
        <v>81</v>
      </c>
      <c r="AL4286" t="s">
        <v>1301</v>
      </c>
      <c r="AN4286" t="s">
        <v>8740</v>
      </c>
      <c r="BY4286" t="s">
        <v>6830</v>
      </c>
      <c r="BZ4286" t="s">
        <v>14505</v>
      </c>
    </row>
    <row r="4287" spans="31:78" x14ac:dyDescent="0.25">
      <c r="AE4287" t="s">
        <v>81</v>
      </c>
      <c r="AF4287" t="s">
        <v>81</v>
      </c>
      <c r="AG4287" t="s">
        <v>81</v>
      </c>
      <c r="AH4287" t="s">
        <v>81</v>
      </c>
      <c r="AI4287" t="s">
        <v>1299</v>
      </c>
      <c r="AK4287" t="s">
        <v>81</v>
      </c>
      <c r="AL4287" t="s">
        <v>1301</v>
      </c>
      <c r="AN4287" t="s">
        <v>8740</v>
      </c>
      <c r="BY4287" t="s">
        <v>14000</v>
      </c>
      <c r="BZ4287" t="s">
        <v>14505</v>
      </c>
    </row>
    <row r="4288" spans="31:78" x14ac:dyDescent="0.25">
      <c r="AE4288" t="s">
        <v>81</v>
      </c>
      <c r="AF4288" t="s">
        <v>81</v>
      </c>
      <c r="AG4288" t="s">
        <v>81</v>
      </c>
      <c r="AH4288" t="s">
        <v>81</v>
      </c>
      <c r="AI4288" t="s">
        <v>1299</v>
      </c>
      <c r="AK4288" t="s">
        <v>81</v>
      </c>
      <c r="AL4288" t="s">
        <v>1301</v>
      </c>
      <c r="AN4288" t="s">
        <v>8740</v>
      </c>
      <c r="BY4288" t="s">
        <v>6306</v>
      </c>
      <c r="BZ4288" t="s">
        <v>14505</v>
      </c>
    </row>
    <row r="4289" spans="31:78" x14ac:dyDescent="0.25">
      <c r="AE4289" t="s">
        <v>81</v>
      </c>
      <c r="AF4289" t="s">
        <v>154</v>
      </c>
      <c r="AG4289" t="s">
        <v>155</v>
      </c>
      <c r="AH4289" t="s">
        <v>81</v>
      </c>
      <c r="AI4289" t="s">
        <v>1299</v>
      </c>
      <c r="AK4289" t="s">
        <v>81</v>
      </c>
      <c r="AL4289" t="s">
        <v>1301</v>
      </c>
      <c r="AN4289" t="s">
        <v>8740</v>
      </c>
      <c r="BY4289" t="s">
        <v>6832</v>
      </c>
      <c r="BZ4289" t="s">
        <v>14505</v>
      </c>
    </row>
    <row r="4290" spans="31:78" x14ac:dyDescent="0.25">
      <c r="AE4290" t="s">
        <v>3070</v>
      </c>
      <c r="AF4290" t="s">
        <v>86</v>
      </c>
      <c r="AG4290" t="s">
        <v>87</v>
      </c>
      <c r="AH4290" t="s">
        <v>4024</v>
      </c>
      <c r="AI4290" t="s">
        <v>1299</v>
      </c>
      <c r="AK4290" t="s">
        <v>4025</v>
      </c>
      <c r="AL4290" t="s">
        <v>1301</v>
      </c>
      <c r="AN4290" t="s">
        <v>13060</v>
      </c>
      <c r="BY4290" t="s">
        <v>6231</v>
      </c>
      <c r="BZ4290" t="s">
        <v>14505</v>
      </c>
    </row>
    <row r="4291" spans="31:78" x14ac:dyDescent="0.25">
      <c r="AE4291" t="s">
        <v>81</v>
      </c>
      <c r="AF4291" t="s">
        <v>92</v>
      </c>
      <c r="AG4291" t="s">
        <v>93</v>
      </c>
      <c r="AH4291" t="s">
        <v>81</v>
      </c>
      <c r="AI4291" t="s">
        <v>1299</v>
      </c>
      <c r="AK4291" t="s">
        <v>81</v>
      </c>
      <c r="AL4291" t="s">
        <v>1301</v>
      </c>
      <c r="AN4291" t="s">
        <v>13060</v>
      </c>
      <c r="BY4291" t="s">
        <v>14001</v>
      </c>
      <c r="BZ4291" t="s">
        <v>14505</v>
      </c>
    </row>
    <row r="4292" spans="31:78" x14ac:dyDescent="0.25">
      <c r="AE4292" t="s">
        <v>81</v>
      </c>
      <c r="AF4292" t="s">
        <v>96</v>
      </c>
      <c r="AG4292" t="s">
        <v>97</v>
      </c>
      <c r="AH4292" t="s">
        <v>81</v>
      </c>
      <c r="AI4292" t="s">
        <v>1299</v>
      </c>
      <c r="AK4292" t="s">
        <v>81</v>
      </c>
      <c r="AL4292" t="s">
        <v>1301</v>
      </c>
      <c r="AN4292" t="s">
        <v>13060</v>
      </c>
      <c r="BY4292" t="s">
        <v>14002</v>
      </c>
      <c r="BZ4292" t="s">
        <v>14505</v>
      </c>
    </row>
    <row r="4293" spans="31:78" x14ac:dyDescent="0.25">
      <c r="AE4293" t="s">
        <v>81</v>
      </c>
      <c r="AF4293" t="s">
        <v>100</v>
      </c>
      <c r="AG4293" t="s">
        <v>101</v>
      </c>
      <c r="AH4293" t="s">
        <v>81</v>
      </c>
      <c r="AI4293" t="s">
        <v>1299</v>
      </c>
      <c r="AK4293" t="s">
        <v>81</v>
      </c>
      <c r="AL4293" t="s">
        <v>1301</v>
      </c>
      <c r="AN4293" t="s">
        <v>13060</v>
      </c>
      <c r="BY4293" t="s">
        <v>6285</v>
      </c>
      <c r="BZ4293" t="s">
        <v>14505</v>
      </c>
    </row>
    <row r="4294" spans="31:78" x14ac:dyDescent="0.25">
      <c r="AE4294" t="s">
        <v>81</v>
      </c>
      <c r="AF4294" t="s">
        <v>104</v>
      </c>
      <c r="AG4294" t="s">
        <v>105</v>
      </c>
      <c r="AH4294" t="s">
        <v>81</v>
      </c>
      <c r="AI4294" t="s">
        <v>1299</v>
      </c>
      <c r="AK4294" t="s">
        <v>81</v>
      </c>
      <c r="AL4294" t="s">
        <v>1301</v>
      </c>
      <c r="AN4294" t="s">
        <v>13060</v>
      </c>
      <c r="BY4294" t="s">
        <v>6284</v>
      </c>
      <c r="BZ4294" t="s">
        <v>14505</v>
      </c>
    </row>
    <row r="4295" spans="31:78" x14ac:dyDescent="0.25">
      <c r="AE4295" t="s">
        <v>81</v>
      </c>
      <c r="AF4295" t="s">
        <v>108</v>
      </c>
      <c r="AG4295" t="s">
        <v>109</v>
      </c>
      <c r="AH4295" t="s">
        <v>81</v>
      </c>
      <c r="AI4295" t="s">
        <v>1299</v>
      </c>
      <c r="AK4295" t="s">
        <v>81</v>
      </c>
      <c r="AL4295" t="s">
        <v>1301</v>
      </c>
      <c r="AN4295" t="s">
        <v>13060</v>
      </c>
      <c r="BY4295" t="s">
        <v>6283</v>
      </c>
      <c r="BZ4295" t="s">
        <v>14505</v>
      </c>
    </row>
    <row r="4296" spans="31:78" x14ac:dyDescent="0.25">
      <c r="AE4296" t="s">
        <v>81</v>
      </c>
      <c r="AF4296" t="s">
        <v>1970</v>
      </c>
      <c r="AG4296" t="s">
        <v>1971</v>
      </c>
      <c r="AH4296" t="s">
        <v>81</v>
      </c>
      <c r="AI4296" t="s">
        <v>1299</v>
      </c>
      <c r="AK4296" t="s">
        <v>81</v>
      </c>
      <c r="AL4296" t="s">
        <v>1301</v>
      </c>
      <c r="AN4296" t="s">
        <v>13060</v>
      </c>
      <c r="BY4296" t="s">
        <v>6282</v>
      </c>
      <c r="BZ4296" t="s">
        <v>14505</v>
      </c>
    </row>
    <row r="4297" spans="31:78" x14ac:dyDescent="0.25">
      <c r="AE4297" t="s">
        <v>81</v>
      </c>
      <c r="AF4297" t="s">
        <v>81</v>
      </c>
      <c r="AG4297" t="s">
        <v>81</v>
      </c>
      <c r="AH4297" t="s">
        <v>81</v>
      </c>
      <c r="AI4297" t="s">
        <v>1299</v>
      </c>
      <c r="AK4297" t="s">
        <v>81</v>
      </c>
      <c r="AL4297" t="s">
        <v>1301</v>
      </c>
      <c r="AN4297" t="s">
        <v>13060</v>
      </c>
      <c r="BY4297" t="s">
        <v>14003</v>
      </c>
      <c r="BZ4297" t="s">
        <v>14505</v>
      </c>
    </row>
    <row r="4298" spans="31:78" x14ac:dyDescent="0.25">
      <c r="AE4298" t="s">
        <v>81</v>
      </c>
      <c r="AF4298" t="s">
        <v>81</v>
      </c>
      <c r="AG4298" t="s">
        <v>81</v>
      </c>
      <c r="AH4298" t="s">
        <v>81</v>
      </c>
      <c r="AI4298" t="s">
        <v>1299</v>
      </c>
      <c r="AK4298" t="s">
        <v>81</v>
      </c>
      <c r="AL4298" t="s">
        <v>1301</v>
      </c>
      <c r="AN4298" t="s">
        <v>13060</v>
      </c>
      <c r="BY4298" t="s">
        <v>14004</v>
      </c>
      <c r="BZ4298" t="s">
        <v>14505</v>
      </c>
    </row>
    <row r="4299" spans="31:78" x14ac:dyDescent="0.25">
      <c r="AE4299" t="s">
        <v>81</v>
      </c>
      <c r="AF4299" t="s">
        <v>81</v>
      </c>
      <c r="AG4299" t="s">
        <v>81</v>
      </c>
      <c r="AH4299" t="s">
        <v>81</v>
      </c>
      <c r="AI4299" t="s">
        <v>1299</v>
      </c>
      <c r="AK4299" t="s">
        <v>81</v>
      </c>
      <c r="AL4299" t="s">
        <v>1301</v>
      </c>
      <c r="AN4299" t="s">
        <v>13060</v>
      </c>
      <c r="BY4299" t="s">
        <v>14005</v>
      </c>
      <c r="BZ4299" t="s">
        <v>14505</v>
      </c>
    </row>
    <row r="4300" spans="31:78" x14ac:dyDescent="0.25">
      <c r="AE4300" t="s">
        <v>81</v>
      </c>
      <c r="AF4300" t="s">
        <v>154</v>
      </c>
      <c r="AG4300" t="s">
        <v>155</v>
      </c>
      <c r="AH4300" t="s">
        <v>81</v>
      </c>
      <c r="AI4300" t="s">
        <v>1299</v>
      </c>
      <c r="AK4300" t="s">
        <v>81</v>
      </c>
      <c r="AL4300" t="s">
        <v>1301</v>
      </c>
      <c r="AN4300" t="s">
        <v>13060</v>
      </c>
      <c r="BY4300" t="s">
        <v>14006</v>
      </c>
      <c r="BZ4300" t="s">
        <v>14505</v>
      </c>
    </row>
    <row r="4301" spans="31:78" x14ac:dyDescent="0.25">
      <c r="AE4301" t="s">
        <v>12876</v>
      </c>
      <c r="AF4301" t="s">
        <v>81</v>
      </c>
      <c r="AG4301" t="s">
        <v>81</v>
      </c>
      <c r="AH4301" t="s">
        <v>81</v>
      </c>
      <c r="AI4301" t="s">
        <v>1299</v>
      </c>
      <c r="AK4301" t="s">
        <v>81</v>
      </c>
      <c r="AL4301" t="s">
        <v>1301</v>
      </c>
      <c r="AN4301" t="s">
        <v>13060</v>
      </c>
      <c r="BY4301" t="s">
        <v>14007</v>
      </c>
      <c r="BZ4301" t="s">
        <v>14505</v>
      </c>
    </row>
    <row r="4302" spans="31:78" x14ac:dyDescent="0.25">
      <c r="AN4302" t="s">
        <v>13060</v>
      </c>
      <c r="BY4302" t="s">
        <v>14008</v>
      </c>
      <c r="BZ4302" t="s">
        <v>14505</v>
      </c>
    </row>
    <row r="4303" spans="31:78" x14ac:dyDescent="0.25">
      <c r="AN4303" t="s">
        <v>13060</v>
      </c>
      <c r="BY4303" t="s">
        <v>14009</v>
      </c>
      <c r="BZ4303" t="s">
        <v>14505</v>
      </c>
    </row>
    <row r="4304" spans="31:78" x14ac:dyDescent="0.25">
      <c r="AN4304" t="s">
        <v>13060</v>
      </c>
      <c r="BY4304" t="s">
        <v>14010</v>
      </c>
      <c r="BZ4304" t="s">
        <v>14505</v>
      </c>
    </row>
    <row r="4305" spans="31:78" x14ac:dyDescent="0.25">
      <c r="AE4305" t="s">
        <v>8741</v>
      </c>
      <c r="AF4305" t="s">
        <v>86</v>
      </c>
      <c r="AG4305" t="s">
        <v>87</v>
      </c>
      <c r="AH4305" t="s">
        <v>13061</v>
      </c>
      <c r="AI4305" t="s">
        <v>89</v>
      </c>
      <c r="AK4305" t="s">
        <v>8742</v>
      </c>
      <c r="AL4305" t="s">
        <v>91</v>
      </c>
      <c r="AN4305" t="s">
        <v>13062</v>
      </c>
      <c r="BY4305" t="s">
        <v>14011</v>
      </c>
      <c r="BZ4305" t="s">
        <v>14505</v>
      </c>
    </row>
    <row r="4306" spans="31:78" x14ac:dyDescent="0.25">
      <c r="AE4306" t="s">
        <v>81</v>
      </c>
      <c r="AF4306" t="s">
        <v>92</v>
      </c>
      <c r="AG4306" t="s">
        <v>93</v>
      </c>
      <c r="AH4306" t="s">
        <v>13063</v>
      </c>
      <c r="AI4306" t="s">
        <v>89</v>
      </c>
      <c r="AK4306" t="s">
        <v>8743</v>
      </c>
      <c r="AL4306" t="s">
        <v>91</v>
      </c>
      <c r="AN4306" t="s">
        <v>13062</v>
      </c>
      <c r="BY4306" t="s">
        <v>14012</v>
      </c>
      <c r="BZ4306" t="s">
        <v>14505</v>
      </c>
    </row>
    <row r="4307" spans="31:78" x14ac:dyDescent="0.25">
      <c r="AE4307" t="s">
        <v>81</v>
      </c>
      <c r="AF4307" t="s">
        <v>96</v>
      </c>
      <c r="AG4307" t="s">
        <v>97</v>
      </c>
      <c r="AH4307" t="s">
        <v>13064</v>
      </c>
      <c r="AI4307" t="s">
        <v>89</v>
      </c>
      <c r="AK4307" t="s">
        <v>8744</v>
      </c>
      <c r="AL4307" t="s">
        <v>91</v>
      </c>
      <c r="AN4307" t="s">
        <v>13062</v>
      </c>
      <c r="BY4307" t="s">
        <v>9265</v>
      </c>
      <c r="BZ4307" t="s">
        <v>14505</v>
      </c>
    </row>
    <row r="4308" spans="31:78" x14ac:dyDescent="0.25">
      <c r="AE4308" t="s">
        <v>81</v>
      </c>
      <c r="AF4308" t="s">
        <v>100</v>
      </c>
      <c r="AG4308" t="s">
        <v>101</v>
      </c>
      <c r="AH4308" t="s">
        <v>13065</v>
      </c>
      <c r="AI4308" t="s">
        <v>89</v>
      </c>
      <c r="AK4308" t="s">
        <v>8745</v>
      </c>
      <c r="AL4308" t="s">
        <v>91</v>
      </c>
      <c r="AN4308" t="s">
        <v>13062</v>
      </c>
      <c r="BY4308" t="s">
        <v>14013</v>
      </c>
      <c r="BZ4308" t="s">
        <v>14505</v>
      </c>
    </row>
    <row r="4309" spans="31:78" x14ac:dyDescent="0.25">
      <c r="AE4309" t="s">
        <v>81</v>
      </c>
      <c r="AF4309" t="s">
        <v>104</v>
      </c>
      <c r="AG4309" t="s">
        <v>105</v>
      </c>
      <c r="AH4309" t="s">
        <v>13066</v>
      </c>
      <c r="AI4309" t="s">
        <v>89</v>
      </c>
      <c r="AK4309" t="s">
        <v>8746</v>
      </c>
      <c r="AL4309" t="s">
        <v>91</v>
      </c>
      <c r="AN4309" t="s">
        <v>13062</v>
      </c>
      <c r="BY4309" t="s">
        <v>14014</v>
      </c>
      <c r="BZ4309" t="s">
        <v>14505</v>
      </c>
    </row>
    <row r="4310" spans="31:78" x14ac:dyDescent="0.25">
      <c r="AE4310" t="s">
        <v>81</v>
      </c>
      <c r="AF4310" t="s">
        <v>108</v>
      </c>
      <c r="AG4310" t="s">
        <v>109</v>
      </c>
      <c r="AH4310" t="s">
        <v>13067</v>
      </c>
      <c r="AI4310" t="s">
        <v>89</v>
      </c>
      <c r="AK4310" t="s">
        <v>8747</v>
      </c>
      <c r="AL4310" t="s">
        <v>91</v>
      </c>
      <c r="AN4310" t="s">
        <v>13062</v>
      </c>
      <c r="BY4310" t="s">
        <v>6266</v>
      </c>
      <c r="BZ4310" t="s">
        <v>14505</v>
      </c>
    </row>
    <row r="4311" spans="31:78" x14ac:dyDescent="0.25">
      <c r="AE4311" t="s">
        <v>81</v>
      </c>
      <c r="AF4311" t="s">
        <v>8748</v>
      </c>
      <c r="AG4311" t="s">
        <v>8749</v>
      </c>
      <c r="AH4311" t="s">
        <v>13068</v>
      </c>
      <c r="AI4311" t="s">
        <v>89</v>
      </c>
      <c r="AK4311" t="s">
        <v>8750</v>
      </c>
      <c r="AL4311" t="s">
        <v>91</v>
      </c>
      <c r="AN4311" t="s">
        <v>13062</v>
      </c>
      <c r="BY4311" t="s">
        <v>6269</v>
      </c>
      <c r="BZ4311" t="s">
        <v>14505</v>
      </c>
    </row>
    <row r="4312" spans="31:78" x14ac:dyDescent="0.25">
      <c r="AE4312" t="s">
        <v>81</v>
      </c>
      <c r="AF4312" t="s">
        <v>8751</v>
      </c>
      <c r="AG4312" t="s">
        <v>8752</v>
      </c>
      <c r="AH4312" t="s">
        <v>13069</v>
      </c>
      <c r="AI4312" t="s">
        <v>89</v>
      </c>
      <c r="AK4312" t="s">
        <v>8753</v>
      </c>
      <c r="AL4312" t="s">
        <v>91</v>
      </c>
      <c r="AN4312" t="s">
        <v>13062</v>
      </c>
      <c r="BY4312" t="s">
        <v>6265</v>
      </c>
      <c r="BZ4312" t="s">
        <v>14505</v>
      </c>
    </row>
    <row r="4313" spans="31:78" x14ac:dyDescent="0.25">
      <c r="AE4313" t="s">
        <v>81</v>
      </c>
      <c r="AF4313" t="s">
        <v>81</v>
      </c>
      <c r="AG4313" t="s">
        <v>81</v>
      </c>
      <c r="AH4313" t="s">
        <v>81</v>
      </c>
      <c r="AI4313" t="s">
        <v>89</v>
      </c>
      <c r="AK4313" t="s">
        <v>81</v>
      </c>
      <c r="AL4313" t="s">
        <v>91</v>
      </c>
      <c r="AN4313" t="s">
        <v>13062</v>
      </c>
      <c r="BY4313" t="s">
        <v>6233</v>
      </c>
      <c r="BZ4313" t="s">
        <v>14505</v>
      </c>
    </row>
    <row r="4314" spans="31:78" x14ac:dyDescent="0.25">
      <c r="AE4314" t="s">
        <v>81</v>
      </c>
      <c r="AF4314" t="s">
        <v>81</v>
      </c>
      <c r="AG4314" t="s">
        <v>81</v>
      </c>
      <c r="AH4314" t="s">
        <v>81</v>
      </c>
      <c r="AI4314" t="s">
        <v>89</v>
      </c>
      <c r="AK4314" t="s">
        <v>81</v>
      </c>
      <c r="AL4314" t="s">
        <v>91</v>
      </c>
      <c r="AN4314" t="s">
        <v>13062</v>
      </c>
      <c r="BY4314" t="s">
        <v>6230</v>
      </c>
      <c r="BZ4314" t="s">
        <v>14505</v>
      </c>
    </row>
    <row r="4315" spans="31:78" x14ac:dyDescent="0.25">
      <c r="AE4315" t="s">
        <v>81</v>
      </c>
      <c r="AF4315" t="s">
        <v>81</v>
      </c>
      <c r="AG4315" t="s">
        <v>81</v>
      </c>
      <c r="AH4315" t="s">
        <v>81</v>
      </c>
      <c r="AI4315" t="s">
        <v>89</v>
      </c>
      <c r="AK4315" t="s">
        <v>81</v>
      </c>
      <c r="AL4315" t="s">
        <v>91</v>
      </c>
      <c r="AN4315" t="s">
        <v>13062</v>
      </c>
      <c r="BY4315" t="s">
        <v>6226</v>
      </c>
      <c r="BZ4315" t="s">
        <v>14505</v>
      </c>
    </row>
    <row r="4316" spans="31:78" x14ac:dyDescent="0.25">
      <c r="AE4316" t="s">
        <v>81</v>
      </c>
      <c r="AF4316" t="s">
        <v>81</v>
      </c>
      <c r="AG4316" t="s">
        <v>81</v>
      </c>
      <c r="AH4316" t="s">
        <v>81</v>
      </c>
      <c r="AI4316" t="s">
        <v>89</v>
      </c>
      <c r="AK4316" t="s">
        <v>81</v>
      </c>
      <c r="AL4316" t="s">
        <v>91</v>
      </c>
      <c r="AN4316" t="s">
        <v>13062</v>
      </c>
      <c r="BY4316" t="s">
        <v>14015</v>
      </c>
      <c r="BZ4316" t="s">
        <v>14505</v>
      </c>
    </row>
    <row r="4317" spans="31:78" x14ac:dyDescent="0.25">
      <c r="AE4317" t="s">
        <v>81</v>
      </c>
      <c r="AF4317" t="s">
        <v>81</v>
      </c>
      <c r="AG4317" t="s">
        <v>81</v>
      </c>
      <c r="AH4317" t="s">
        <v>81</v>
      </c>
      <c r="AI4317" t="s">
        <v>89</v>
      </c>
      <c r="AK4317" t="s">
        <v>81</v>
      </c>
      <c r="AL4317" t="s">
        <v>91</v>
      </c>
      <c r="AN4317" t="s">
        <v>13062</v>
      </c>
      <c r="BY4317" t="s">
        <v>14016</v>
      </c>
      <c r="BZ4317" t="s">
        <v>14505</v>
      </c>
    </row>
    <row r="4318" spans="31:78" x14ac:dyDescent="0.25">
      <c r="AE4318" t="s">
        <v>81</v>
      </c>
      <c r="AF4318" t="s">
        <v>154</v>
      </c>
      <c r="AG4318" t="s">
        <v>155</v>
      </c>
      <c r="AH4318" t="s">
        <v>13070</v>
      </c>
      <c r="AI4318" t="s">
        <v>89</v>
      </c>
      <c r="AK4318" t="s">
        <v>81</v>
      </c>
      <c r="AL4318" t="s">
        <v>91</v>
      </c>
      <c r="AN4318" t="s">
        <v>13062</v>
      </c>
      <c r="BY4318" t="s">
        <v>14017</v>
      </c>
      <c r="BZ4318" t="s">
        <v>14505</v>
      </c>
    </row>
    <row r="4319" spans="31:78" x14ac:dyDescent="0.25">
      <c r="AE4319" t="s">
        <v>13071</v>
      </c>
      <c r="AF4319" t="s">
        <v>81</v>
      </c>
      <c r="AG4319" t="s">
        <v>81</v>
      </c>
      <c r="AH4319" t="s">
        <v>81</v>
      </c>
      <c r="AI4319" t="s">
        <v>89</v>
      </c>
      <c r="AK4319" t="s">
        <v>81</v>
      </c>
      <c r="AL4319" t="s">
        <v>91</v>
      </c>
      <c r="AN4319" t="s">
        <v>13062</v>
      </c>
      <c r="BY4319" t="s">
        <v>14018</v>
      </c>
      <c r="BZ4319" t="s">
        <v>14505</v>
      </c>
    </row>
    <row r="4320" spans="31:78" x14ac:dyDescent="0.25">
      <c r="AN4320" t="s">
        <v>13062</v>
      </c>
      <c r="BY4320" t="s">
        <v>14019</v>
      </c>
      <c r="BZ4320" t="s">
        <v>14505</v>
      </c>
    </row>
    <row r="4321" spans="31:78" x14ac:dyDescent="0.25">
      <c r="AE4321" t="s">
        <v>8741</v>
      </c>
      <c r="AF4321" t="s">
        <v>86</v>
      </c>
      <c r="AG4321" t="s">
        <v>87</v>
      </c>
      <c r="AH4321" t="s">
        <v>13072</v>
      </c>
      <c r="AI4321" t="s">
        <v>845</v>
      </c>
      <c r="AK4321" t="s">
        <v>13073</v>
      </c>
      <c r="AL4321" t="s">
        <v>9640</v>
      </c>
      <c r="AN4321" t="s">
        <v>13074</v>
      </c>
      <c r="BY4321" t="s">
        <v>14020</v>
      </c>
      <c r="BZ4321" t="s">
        <v>14505</v>
      </c>
    </row>
    <row r="4322" spans="31:78" x14ac:dyDescent="0.25">
      <c r="AE4322" t="s">
        <v>81</v>
      </c>
      <c r="AF4322" t="s">
        <v>92</v>
      </c>
      <c r="AG4322" t="s">
        <v>93</v>
      </c>
      <c r="AH4322" t="s">
        <v>81</v>
      </c>
      <c r="AI4322" t="s">
        <v>845</v>
      </c>
      <c r="AK4322" t="s">
        <v>81</v>
      </c>
      <c r="AL4322" t="s">
        <v>9640</v>
      </c>
      <c r="AN4322" t="s">
        <v>13074</v>
      </c>
      <c r="BY4322" t="s">
        <v>14021</v>
      </c>
      <c r="BZ4322" t="s">
        <v>14505</v>
      </c>
    </row>
    <row r="4323" spans="31:78" x14ac:dyDescent="0.25">
      <c r="AE4323" t="s">
        <v>81</v>
      </c>
      <c r="AF4323" t="s">
        <v>96</v>
      </c>
      <c r="AG4323" t="s">
        <v>97</v>
      </c>
      <c r="AH4323" t="s">
        <v>81</v>
      </c>
      <c r="AI4323" t="s">
        <v>845</v>
      </c>
      <c r="AK4323" t="s">
        <v>81</v>
      </c>
      <c r="AL4323" t="s">
        <v>9640</v>
      </c>
      <c r="AN4323" t="s">
        <v>13074</v>
      </c>
      <c r="BY4323" t="s">
        <v>14022</v>
      </c>
      <c r="BZ4323" t="s">
        <v>14505</v>
      </c>
    </row>
    <row r="4324" spans="31:78" x14ac:dyDescent="0.25">
      <c r="AE4324" t="s">
        <v>81</v>
      </c>
      <c r="AF4324" t="s">
        <v>100</v>
      </c>
      <c r="AG4324" t="s">
        <v>101</v>
      </c>
      <c r="AH4324" t="s">
        <v>81</v>
      </c>
      <c r="AI4324" t="s">
        <v>845</v>
      </c>
      <c r="AK4324" t="s">
        <v>81</v>
      </c>
      <c r="AL4324" t="s">
        <v>9640</v>
      </c>
      <c r="AN4324" t="s">
        <v>13074</v>
      </c>
      <c r="BY4324" t="s">
        <v>6346</v>
      </c>
      <c r="BZ4324" t="s">
        <v>14505</v>
      </c>
    </row>
    <row r="4325" spans="31:78" x14ac:dyDescent="0.25">
      <c r="AE4325" t="s">
        <v>81</v>
      </c>
      <c r="AF4325" t="s">
        <v>104</v>
      </c>
      <c r="AG4325" t="s">
        <v>105</v>
      </c>
      <c r="AH4325" t="s">
        <v>81</v>
      </c>
      <c r="AI4325" t="s">
        <v>845</v>
      </c>
      <c r="AK4325" t="s">
        <v>81</v>
      </c>
      <c r="AL4325" t="s">
        <v>9640</v>
      </c>
      <c r="AN4325" t="s">
        <v>13074</v>
      </c>
      <c r="BY4325" t="s">
        <v>5648</v>
      </c>
      <c r="BZ4325" t="s">
        <v>14505</v>
      </c>
    </row>
    <row r="4326" spans="31:78" x14ac:dyDescent="0.25">
      <c r="AE4326" t="s">
        <v>81</v>
      </c>
      <c r="AF4326" t="s">
        <v>108</v>
      </c>
      <c r="AG4326" t="s">
        <v>109</v>
      </c>
      <c r="AH4326" t="s">
        <v>81</v>
      </c>
      <c r="AI4326" t="s">
        <v>845</v>
      </c>
      <c r="AK4326" t="s">
        <v>81</v>
      </c>
      <c r="AL4326" t="s">
        <v>9640</v>
      </c>
      <c r="AN4326" t="s">
        <v>13074</v>
      </c>
      <c r="BY4326" t="s">
        <v>5633</v>
      </c>
      <c r="BZ4326" t="s">
        <v>14505</v>
      </c>
    </row>
    <row r="4327" spans="31:78" x14ac:dyDescent="0.25">
      <c r="AE4327" t="s">
        <v>81</v>
      </c>
      <c r="AF4327" t="s">
        <v>1970</v>
      </c>
      <c r="AG4327" t="s">
        <v>1971</v>
      </c>
      <c r="AH4327" t="s">
        <v>81</v>
      </c>
      <c r="AI4327" t="s">
        <v>845</v>
      </c>
      <c r="AK4327" t="s">
        <v>81</v>
      </c>
      <c r="AL4327" t="s">
        <v>9640</v>
      </c>
      <c r="AN4327" t="s">
        <v>13074</v>
      </c>
      <c r="BY4327" t="s">
        <v>14023</v>
      </c>
      <c r="BZ4327" t="s">
        <v>14505</v>
      </c>
    </row>
    <row r="4328" spans="31:78" x14ac:dyDescent="0.25">
      <c r="AE4328" t="s">
        <v>81</v>
      </c>
      <c r="AF4328" t="s">
        <v>81</v>
      </c>
      <c r="AG4328" t="s">
        <v>81</v>
      </c>
      <c r="AH4328" t="s">
        <v>81</v>
      </c>
      <c r="AI4328" t="s">
        <v>845</v>
      </c>
      <c r="AK4328" t="s">
        <v>81</v>
      </c>
      <c r="AL4328" t="s">
        <v>9640</v>
      </c>
      <c r="AN4328" t="s">
        <v>13074</v>
      </c>
      <c r="BY4328" t="s">
        <v>14024</v>
      </c>
      <c r="BZ4328" t="s">
        <v>14505</v>
      </c>
    </row>
    <row r="4329" spans="31:78" x14ac:dyDescent="0.25">
      <c r="AE4329" t="s">
        <v>81</v>
      </c>
      <c r="AF4329" t="s">
        <v>81</v>
      </c>
      <c r="AG4329" t="s">
        <v>81</v>
      </c>
      <c r="AH4329" t="s">
        <v>81</v>
      </c>
      <c r="AI4329" t="s">
        <v>845</v>
      </c>
      <c r="AK4329" t="s">
        <v>81</v>
      </c>
      <c r="AL4329" t="s">
        <v>9640</v>
      </c>
      <c r="AN4329" t="s">
        <v>13074</v>
      </c>
      <c r="BY4329" t="s">
        <v>5791</v>
      </c>
      <c r="BZ4329" t="s">
        <v>14505</v>
      </c>
    </row>
    <row r="4330" spans="31:78" x14ac:dyDescent="0.25">
      <c r="AE4330" t="s">
        <v>81</v>
      </c>
      <c r="AF4330" t="s">
        <v>81</v>
      </c>
      <c r="AG4330" t="s">
        <v>81</v>
      </c>
      <c r="AH4330" t="s">
        <v>81</v>
      </c>
      <c r="AI4330" t="s">
        <v>845</v>
      </c>
      <c r="AK4330" t="s">
        <v>81</v>
      </c>
      <c r="AL4330" t="s">
        <v>9640</v>
      </c>
      <c r="AN4330" t="s">
        <v>13074</v>
      </c>
      <c r="BY4330" t="s">
        <v>5788</v>
      </c>
      <c r="BZ4330" t="s">
        <v>14505</v>
      </c>
    </row>
    <row r="4331" spans="31:78" x14ac:dyDescent="0.25">
      <c r="AE4331" t="s">
        <v>81</v>
      </c>
      <c r="AF4331" t="s">
        <v>81</v>
      </c>
      <c r="AG4331" t="s">
        <v>81</v>
      </c>
      <c r="AH4331" t="s">
        <v>81</v>
      </c>
      <c r="AI4331" t="s">
        <v>845</v>
      </c>
      <c r="AK4331" t="s">
        <v>81</v>
      </c>
      <c r="AL4331" t="s">
        <v>9640</v>
      </c>
      <c r="AN4331" t="s">
        <v>13074</v>
      </c>
      <c r="BY4331" t="s">
        <v>5789</v>
      </c>
      <c r="BZ4331" t="s">
        <v>14505</v>
      </c>
    </row>
    <row r="4332" spans="31:78" x14ac:dyDescent="0.25">
      <c r="AE4332" t="s">
        <v>81</v>
      </c>
      <c r="AF4332" t="s">
        <v>81</v>
      </c>
      <c r="AG4332" t="s">
        <v>81</v>
      </c>
      <c r="AH4332" t="s">
        <v>81</v>
      </c>
      <c r="AI4332" t="s">
        <v>845</v>
      </c>
      <c r="AK4332" t="s">
        <v>81</v>
      </c>
      <c r="AL4332" t="s">
        <v>9640</v>
      </c>
      <c r="AN4332" t="s">
        <v>13074</v>
      </c>
      <c r="BY4332" t="s">
        <v>5794</v>
      </c>
      <c r="BZ4332" t="s">
        <v>14505</v>
      </c>
    </row>
    <row r="4333" spans="31:78" x14ac:dyDescent="0.25">
      <c r="AE4333" t="s">
        <v>81</v>
      </c>
      <c r="AF4333" t="s">
        <v>81</v>
      </c>
      <c r="AG4333" t="s">
        <v>81</v>
      </c>
      <c r="AH4333" t="s">
        <v>81</v>
      </c>
      <c r="AI4333" t="s">
        <v>845</v>
      </c>
      <c r="AK4333" t="s">
        <v>81</v>
      </c>
      <c r="AL4333" t="s">
        <v>9640</v>
      </c>
      <c r="AN4333" t="s">
        <v>13074</v>
      </c>
      <c r="BY4333" t="s">
        <v>5790</v>
      </c>
      <c r="BZ4333" t="s">
        <v>14505</v>
      </c>
    </row>
    <row r="4334" spans="31:78" x14ac:dyDescent="0.25">
      <c r="AE4334" t="s">
        <v>81</v>
      </c>
      <c r="AF4334" t="s">
        <v>154</v>
      </c>
      <c r="AG4334" t="s">
        <v>155</v>
      </c>
      <c r="AH4334" t="s">
        <v>13075</v>
      </c>
      <c r="AI4334" t="s">
        <v>845</v>
      </c>
      <c r="AK4334" t="s">
        <v>81</v>
      </c>
      <c r="AL4334" t="s">
        <v>9640</v>
      </c>
      <c r="AN4334" t="s">
        <v>13074</v>
      </c>
      <c r="BY4334" t="s">
        <v>5792</v>
      </c>
      <c r="BZ4334" t="s">
        <v>14505</v>
      </c>
    </row>
    <row r="4335" spans="31:78" x14ac:dyDescent="0.25">
      <c r="AE4335" t="s">
        <v>13071</v>
      </c>
      <c r="AF4335" t="s">
        <v>81</v>
      </c>
      <c r="AG4335" t="s">
        <v>81</v>
      </c>
      <c r="AH4335" t="s">
        <v>81</v>
      </c>
      <c r="AI4335" t="s">
        <v>845</v>
      </c>
      <c r="AK4335" t="s">
        <v>81</v>
      </c>
      <c r="AL4335" t="s">
        <v>9640</v>
      </c>
      <c r="AN4335" t="s">
        <v>13074</v>
      </c>
      <c r="BY4335" t="s">
        <v>5769</v>
      </c>
      <c r="BZ4335" t="s">
        <v>14505</v>
      </c>
    </row>
    <row r="4336" spans="31:78" x14ac:dyDescent="0.25">
      <c r="AN4336" t="s">
        <v>13074</v>
      </c>
      <c r="BY4336" t="s">
        <v>5768</v>
      </c>
      <c r="BZ4336" t="s">
        <v>14505</v>
      </c>
    </row>
    <row r="4337" spans="31:78" x14ac:dyDescent="0.25">
      <c r="AE4337" t="s">
        <v>8741</v>
      </c>
      <c r="AF4337" t="s">
        <v>86</v>
      </c>
      <c r="AG4337" t="s">
        <v>87</v>
      </c>
      <c r="AH4337" t="s">
        <v>13076</v>
      </c>
      <c r="AI4337" t="s">
        <v>1299</v>
      </c>
      <c r="AK4337" t="s">
        <v>13077</v>
      </c>
      <c r="AL4337" t="s">
        <v>1301</v>
      </c>
      <c r="AN4337" t="s">
        <v>13078</v>
      </c>
      <c r="BY4337" t="s">
        <v>5803</v>
      </c>
      <c r="BZ4337" t="s">
        <v>14505</v>
      </c>
    </row>
    <row r="4338" spans="31:78" x14ac:dyDescent="0.25">
      <c r="AE4338" t="s">
        <v>81</v>
      </c>
      <c r="AF4338" t="s">
        <v>92</v>
      </c>
      <c r="AG4338" t="s">
        <v>93</v>
      </c>
      <c r="AH4338" t="s">
        <v>81</v>
      </c>
      <c r="AI4338" t="s">
        <v>1299</v>
      </c>
      <c r="AK4338" t="s">
        <v>81</v>
      </c>
      <c r="AL4338" t="s">
        <v>1301</v>
      </c>
      <c r="AN4338" t="s">
        <v>13078</v>
      </c>
      <c r="BY4338" t="s">
        <v>5802</v>
      </c>
      <c r="BZ4338" t="s">
        <v>14505</v>
      </c>
    </row>
    <row r="4339" spans="31:78" x14ac:dyDescent="0.25">
      <c r="AE4339" t="s">
        <v>81</v>
      </c>
      <c r="AF4339" t="s">
        <v>96</v>
      </c>
      <c r="AG4339" t="s">
        <v>97</v>
      </c>
      <c r="AH4339" t="s">
        <v>81</v>
      </c>
      <c r="AI4339" t="s">
        <v>1299</v>
      </c>
      <c r="AK4339" t="s">
        <v>81</v>
      </c>
      <c r="AL4339" t="s">
        <v>1301</v>
      </c>
      <c r="AN4339" t="s">
        <v>13078</v>
      </c>
      <c r="BY4339" t="s">
        <v>5804</v>
      </c>
      <c r="BZ4339" t="s">
        <v>14505</v>
      </c>
    </row>
    <row r="4340" spans="31:78" x14ac:dyDescent="0.25">
      <c r="AE4340" t="s">
        <v>81</v>
      </c>
      <c r="AF4340" t="s">
        <v>100</v>
      </c>
      <c r="AG4340" t="s">
        <v>101</v>
      </c>
      <c r="AH4340" t="s">
        <v>81</v>
      </c>
      <c r="AI4340" t="s">
        <v>1299</v>
      </c>
      <c r="AK4340" t="s">
        <v>81</v>
      </c>
      <c r="AL4340" t="s">
        <v>1301</v>
      </c>
      <c r="AN4340" t="s">
        <v>13078</v>
      </c>
      <c r="BY4340" t="s">
        <v>14025</v>
      </c>
      <c r="BZ4340" t="s">
        <v>14505</v>
      </c>
    </row>
    <row r="4341" spans="31:78" x14ac:dyDescent="0.25">
      <c r="AE4341" t="s">
        <v>81</v>
      </c>
      <c r="AF4341" t="s">
        <v>104</v>
      </c>
      <c r="AG4341" t="s">
        <v>105</v>
      </c>
      <c r="AH4341" t="s">
        <v>81</v>
      </c>
      <c r="AI4341" t="s">
        <v>1299</v>
      </c>
      <c r="AK4341" t="s">
        <v>81</v>
      </c>
      <c r="AL4341" t="s">
        <v>1301</v>
      </c>
      <c r="AN4341" t="s">
        <v>13078</v>
      </c>
      <c r="BY4341" t="s">
        <v>5308</v>
      </c>
      <c r="BZ4341" t="s">
        <v>14505</v>
      </c>
    </row>
    <row r="4342" spans="31:78" x14ac:dyDescent="0.25">
      <c r="AE4342" t="s">
        <v>81</v>
      </c>
      <c r="AF4342" t="s">
        <v>108</v>
      </c>
      <c r="AG4342" t="s">
        <v>109</v>
      </c>
      <c r="AH4342" t="s">
        <v>81</v>
      </c>
      <c r="AI4342" t="s">
        <v>1299</v>
      </c>
      <c r="AK4342" t="s">
        <v>81</v>
      </c>
      <c r="AL4342" t="s">
        <v>1301</v>
      </c>
      <c r="AN4342" t="s">
        <v>13078</v>
      </c>
      <c r="BY4342" t="s">
        <v>5278</v>
      </c>
      <c r="BZ4342" t="s">
        <v>14505</v>
      </c>
    </row>
    <row r="4343" spans="31:78" x14ac:dyDescent="0.25">
      <c r="AE4343" t="s">
        <v>81</v>
      </c>
      <c r="AF4343" t="s">
        <v>1970</v>
      </c>
      <c r="AG4343" t="s">
        <v>1971</v>
      </c>
      <c r="AH4343" t="s">
        <v>81</v>
      </c>
      <c r="AI4343" t="s">
        <v>1299</v>
      </c>
      <c r="AK4343" t="s">
        <v>81</v>
      </c>
      <c r="AL4343" t="s">
        <v>1301</v>
      </c>
      <c r="AN4343" t="s">
        <v>13078</v>
      </c>
      <c r="BY4343" t="s">
        <v>5280</v>
      </c>
      <c r="BZ4343" t="s">
        <v>14505</v>
      </c>
    </row>
    <row r="4344" spans="31:78" x14ac:dyDescent="0.25">
      <c r="AE4344" t="s">
        <v>81</v>
      </c>
      <c r="AF4344" t="s">
        <v>81</v>
      </c>
      <c r="AG4344" t="s">
        <v>81</v>
      </c>
      <c r="AH4344" t="s">
        <v>81</v>
      </c>
      <c r="AI4344" t="s">
        <v>1299</v>
      </c>
      <c r="AK4344" t="s">
        <v>81</v>
      </c>
      <c r="AL4344" t="s">
        <v>1301</v>
      </c>
      <c r="AN4344" t="s">
        <v>13078</v>
      </c>
      <c r="BY4344" t="s">
        <v>5276</v>
      </c>
      <c r="BZ4344" t="s">
        <v>14505</v>
      </c>
    </row>
    <row r="4345" spans="31:78" x14ac:dyDescent="0.25">
      <c r="AE4345" t="s">
        <v>81</v>
      </c>
      <c r="AF4345" t="s">
        <v>81</v>
      </c>
      <c r="AG4345" t="s">
        <v>81</v>
      </c>
      <c r="AH4345" t="s">
        <v>81</v>
      </c>
      <c r="AI4345" t="s">
        <v>1299</v>
      </c>
      <c r="AK4345" t="s">
        <v>81</v>
      </c>
      <c r="AL4345" t="s">
        <v>1301</v>
      </c>
      <c r="AN4345" t="s">
        <v>13078</v>
      </c>
      <c r="BY4345" t="s">
        <v>5281</v>
      </c>
      <c r="BZ4345" t="s">
        <v>14505</v>
      </c>
    </row>
    <row r="4346" spans="31:78" x14ac:dyDescent="0.25">
      <c r="AE4346" t="s">
        <v>81</v>
      </c>
      <c r="AF4346" t="s">
        <v>81</v>
      </c>
      <c r="AG4346" t="s">
        <v>81</v>
      </c>
      <c r="AH4346" t="s">
        <v>81</v>
      </c>
      <c r="AI4346" t="s">
        <v>1299</v>
      </c>
      <c r="AK4346" t="s">
        <v>81</v>
      </c>
      <c r="AL4346" t="s">
        <v>1301</v>
      </c>
      <c r="AN4346" t="s">
        <v>13078</v>
      </c>
      <c r="BY4346" t="s">
        <v>14026</v>
      </c>
      <c r="BZ4346" t="s">
        <v>14505</v>
      </c>
    </row>
    <row r="4347" spans="31:78" x14ac:dyDescent="0.25">
      <c r="AE4347" t="s">
        <v>81</v>
      </c>
      <c r="AF4347" t="s">
        <v>81</v>
      </c>
      <c r="AG4347" t="s">
        <v>81</v>
      </c>
      <c r="AH4347" t="s">
        <v>81</v>
      </c>
      <c r="AI4347" t="s">
        <v>1299</v>
      </c>
      <c r="AK4347" t="s">
        <v>81</v>
      </c>
      <c r="AL4347" t="s">
        <v>1301</v>
      </c>
      <c r="AN4347" t="s">
        <v>13078</v>
      </c>
      <c r="BY4347" t="s">
        <v>5302</v>
      </c>
      <c r="BZ4347" t="s">
        <v>14505</v>
      </c>
    </row>
    <row r="4348" spans="31:78" x14ac:dyDescent="0.25">
      <c r="AE4348" t="s">
        <v>81</v>
      </c>
      <c r="AF4348" t="s">
        <v>81</v>
      </c>
      <c r="AG4348" t="s">
        <v>81</v>
      </c>
      <c r="AH4348" t="s">
        <v>81</v>
      </c>
      <c r="AI4348" t="s">
        <v>1299</v>
      </c>
      <c r="AK4348" t="s">
        <v>81</v>
      </c>
      <c r="AL4348" t="s">
        <v>1301</v>
      </c>
      <c r="AN4348" t="s">
        <v>13078</v>
      </c>
      <c r="BY4348" t="s">
        <v>5273</v>
      </c>
      <c r="BZ4348" t="s">
        <v>14505</v>
      </c>
    </row>
    <row r="4349" spans="31:78" x14ac:dyDescent="0.25">
      <c r="AE4349" t="s">
        <v>81</v>
      </c>
      <c r="AF4349" t="s">
        <v>81</v>
      </c>
      <c r="AG4349" t="s">
        <v>81</v>
      </c>
      <c r="AH4349" t="s">
        <v>81</v>
      </c>
      <c r="AI4349" t="s">
        <v>1299</v>
      </c>
      <c r="AK4349" t="s">
        <v>81</v>
      </c>
      <c r="AL4349" t="s">
        <v>1301</v>
      </c>
      <c r="AN4349" t="s">
        <v>13078</v>
      </c>
      <c r="BY4349" t="s">
        <v>5307</v>
      </c>
      <c r="BZ4349" t="s">
        <v>14505</v>
      </c>
    </row>
    <row r="4350" spans="31:78" x14ac:dyDescent="0.25">
      <c r="AE4350" t="s">
        <v>81</v>
      </c>
      <c r="AF4350" t="s">
        <v>154</v>
      </c>
      <c r="AG4350" t="s">
        <v>155</v>
      </c>
      <c r="AH4350" t="s">
        <v>13079</v>
      </c>
      <c r="AI4350" t="s">
        <v>1299</v>
      </c>
      <c r="AK4350" t="s">
        <v>81</v>
      </c>
      <c r="AL4350" t="s">
        <v>1301</v>
      </c>
      <c r="AN4350" t="s">
        <v>13078</v>
      </c>
      <c r="BY4350" t="s">
        <v>5275</v>
      </c>
      <c r="BZ4350" t="s">
        <v>14505</v>
      </c>
    </row>
    <row r="4351" spans="31:78" x14ac:dyDescent="0.25">
      <c r="AE4351" t="s">
        <v>13071</v>
      </c>
      <c r="AF4351" t="s">
        <v>81</v>
      </c>
      <c r="AG4351" t="s">
        <v>81</v>
      </c>
      <c r="AH4351" t="s">
        <v>81</v>
      </c>
      <c r="AI4351" t="s">
        <v>1299</v>
      </c>
      <c r="AK4351" t="s">
        <v>81</v>
      </c>
      <c r="AL4351" t="s">
        <v>1301</v>
      </c>
      <c r="AN4351" t="s">
        <v>13078</v>
      </c>
      <c r="BY4351" t="s">
        <v>5304</v>
      </c>
      <c r="BZ4351" t="s">
        <v>14505</v>
      </c>
    </row>
    <row r="4352" spans="31:78" x14ac:dyDescent="0.25">
      <c r="AN4352" t="s">
        <v>13078</v>
      </c>
      <c r="BY4352" t="s">
        <v>5327</v>
      </c>
      <c r="BZ4352" t="s">
        <v>14505</v>
      </c>
    </row>
    <row r="4353" spans="31:78" x14ac:dyDescent="0.25">
      <c r="AN4353" t="s">
        <v>13078</v>
      </c>
      <c r="BY4353" t="s">
        <v>5326</v>
      </c>
      <c r="BZ4353" t="s">
        <v>14505</v>
      </c>
    </row>
    <row r="4354" spans="31:78" x14ac:dyDescent="0.25">
      <c r="AN4354" t="s">
        <v>13078</v>
      </c>
      <c r="BY4354" t="s">
        <v>5335</v>
      </c>
      <c r="BZ4354" t="s">
        <v>14505</v>
      </c>
    </row>
    <row r="4355" spans="31:78" x14ac:dyDescent="0.25">
      <c r="AE4355" t="s">
        <v>13080</v>
      </c>
      <c r="AF4355" t="s">
        <v>86</v>
      </c>
      <c r="AG4355" t="s">
        <v>87</v>
      </c>
      <c r="AH4355" t="s">
        <v>13081</v>
      </c>
      <c r="AI4355" t="s">
        <v>89</v>
      </c>
      <c r="AK4355" t="s">
        <v>13082</v>
      </c>
      <c r="AL4355" t="s">
        <v>91</v>
      </c>
      <c r="AN4355" t="s">
        <v>13083</v>
      </c>
      <c r="BY4355" t="s">
        <v>5334</v>
      </c>
      <c r="BZ4355" t="s">
        <v>14505</v>
      </c>
    </row>
    <row r="4356" spans="31:78" x14ac:dyDescent="0.25">
      <c r="AE4356" t="s">
        <v>81</v>
      </c>
      <c r="AF4356" t="s">
        <v>92</v>
      </c>
      <c r="AG4356" t="s">
        <v>93</v>
      </c>
      <c r="AH4356" t="s">
        <v>13084</v>
      </c>
      <c r="AI4356" t="s">
        <v>89</v>
      </c>
      <c r="AK4356" t="s">
        <v>13085</v>
      </c>
      <c r="AL4356" t="s">
        <v>91</v>
      </c>
      <c r="AN4356" t="s">
        <v>13083</v>
      </c>
      <c r="BY4356" t="s">
        <v>5333</v>
      </c>
      <c r="BZ4356" t="s">
        <v>14505</v>
      </c>
    </row>
    <row r="4357" spans="31:78" x14ac:dyDescent="0.25">
      <c r="AE4357" t="s">
        <v>81</v>
      </c>
      <c r="AF4357" t="s">
        <v>96</v>
      </c>
      <c r="AG4357" t="s">
        <v>97</v>
      </c>
      <c r="AH4357" t="s">
        <v>13086</v>
      </c>
      <c r="AI4357" t="s">
        <v>89</v>
      </c>
      <c r="AK4357" t="s">
        <v>13087</v>
      </c>
      <c r="AL4357" t="s">
        <v>91</v>
      </c>
      <c r="AN4357" t="s">
        <v>13083</v>
      </c>
      <c r="BY4357" t="s">
        <v>5325</v>
      </c>
      <c r="BZ4357" t="s">
        <v>14505</v>
      </c>
    </row>
    <row r="4358" spans="31:78" x14ac:dyDescent="0.25">
      <c r="AE4358" t="s">
        <v>81</v>
      </c>
      <c r="AF4358" t="s">
        <v>100</v>
      </c>
      <c r="AG4358" t="s">
        <v>101</v>
      </c>
      <c r="AH4358" t="s">
        <v>13088</v>
      </c>
      <c r="AI4358" t="s">
        <v>89</v>
      </c>
      <c r="AK4358" t="s">
        <v>13089</v>
      </c>
      <c r="AL4358" t="s">
        <v>91</v>
      </c>
      <c r="AN4358" t="s">
        <v>13083</v>
      </c>
      <c r="BY4358" t="s">
        <v>5332</v>
      </c>
      <c r="BZ4358" t="s">
        <v>14505</v>
      </c>
    </row>
    <row r="4359" spans="31:78" x14ac:dyDescent="0.25">
      <c r="AE4359" t="s">
        <v>81</v>
      </c>
      <c r="AF4359" t="s">
        <v>104</v>
      </c>
      <c r="AG4359" t="s">
        <v>105</v>
      </c>
      <c r="AH4359" t="s">
        <v>13090</v>
      </c>
      <c r="AI4359" t="s">
        <v>89</v>
      </c>
      <c r="AK4359" t="s">
        <v>13091</v>
      </c>
      <c r="AL4359" t="s">
        <v>91</v>
      </c>
      <c r="AN4359" t="s">
        <v>13083</v>
      </c>
      <c r="BY4359" t="s">
        <v>5301</v>
      </c>
      <c r="BZ4359" t="s">
        <v>14505</v>
      </c>
    </row>
    <row r="4360" spans="31:78" x14ac:dyDescent="0.25">
      <c r="AE4360" t="s">
        <v>81</v>
      </c>
      <c r="AF4360" t="s">
        <v>108</v>
      </c>
      <c r="AG4360" t="s">
        <v>109</v>
      </c>
      <c r="AH4360" t="s">
        <v>13092</v>
      </c>
      <c r="AI4360" t="s">
        <v>89</v>
      </c>
      <c r="AK4360" t="s">
        <v>13093</v>
      </c>
      <c r="AL4360" t="s">
        <v>91</v>
      </c>
      <c r="AN4360" t="s">
        <v>13083</v>
      </c>
      <c r="BY4360" t="s">
        <v>5324</v>
      </c>
      <c r="BZ4360" t="s">
        <v>14505</v>
      </c>
    </row>
    <row r="4361" spans="31:78" x14ac:dyDescent="0.25">
      <c r="AE4361" t="s">
        <v>81</v>
      </c>
      <c r="AF4361" t="s">
        <v>11694</v>
      </c>
      <c r="AG4361" t="s">
        <v>5752</v>
      </c>
      <c r="AH4361" t="s">
        <v>13094</v>
      </c>
      <c r="AI4361" t="s">
        <v>89</v>
      </c>
      <c r="AK4361" t="s">
        <v>13095</v>
      </c>
      <c r="AL4361" t="s">
        <v>91</v>
      </c>
      <c r="AN4361" t="s">
        <v>13083</v>
      </c>
      <c r="BY4361" t="s">
        <v>5331</v>
      </c>
      <c r="BZ4361" t="s">
        <v>14505</v>
      </c>
    </row>
    <row r="4362" spans="31:78" x14ac:dyDescent="0.25">
      <c r="AE4362" t="s">
        <v>81</v>
      </c>
      <c r="AF4362" t="s">
        <v>10107</v>
      </c>
      <c r="AG4362" t="s">
        <v>5734</v>
      </c>
      <c r="AH4362" t="s">
        <v>13096</v>
      </c>
      <c r="AI4362" t="s">
        <v>89</v>
      </c>
      <c r="AK4362" t="s">
        <v>13097</v>
      </c>
      <c r="AL4362" t="s">
        <v>91</v>
      </c>
      <c r="AN4362" t="s">
        <v>13083</v>
      </c>
      <c r="BY4362" t="s">
        <v>5323</v>
      </c>
      <c r="BZ4362" t="s">
        <v>14505</v>
      </c>
    </row>
    <row r="4363" spans="31:78" x14ac:dyDescent="0.25">
      <c r="AE4363" t="s">
        <v>81</v>
      </c>
      <c r="AF4363" t="s">
        <v>10121</v>
      </c>
      <c r="AG4363" t="s">
        <v>5748</v>
      </c>
      <c r="AH4363" t="s">
        <v>13098</v>
      </c>
      <c r="AI4363" t="s">
        <v>89</v>
      </c>
      <c r="AK4363" t="s">
        <v>13099</v>
      </c>
      <c r="AL4363" t="s">
        <v>91</v>
      </c>
      <c r="AN4363" t="s">
        <v>13083</v>
      </c>
      <c r="BY4363" t="s">
        <v>5322</v>
      </c>
      <c r="BZ4363" t="s">
        <v>14505</v>
      </c>
    </row>
    <row r="4364" spans="31:78" x14ac:dyDescent="0.25">
      <c r="AE4364" t="s">
        <v>81</v>
      </c>
      <c r="AF4364" t="s">
        <v>10108</v>
      </c>
      <c r="AG4364" t="s">
        <v>5739</v>
      </c>
      <c r="AH4364" t="s">
        <v>13100</v>
      </c>
      <c r="AI4364" t="s">
        <v>89</v>
      </c>
      <c r="AK4364" t="s">
        <v>13101</v>
      </c>
      <c r="AL4364" t="s">
        <v>91</v>
      </c>
      <c r="AN4364" t="s">
        <v>13083</v>
      </c>
      <c r="BY4364" t="s">
        <v>5321</v>
      </c>
      <c r="BZ4364" t="s">
        <v>14505</v>
      </c>
    </row>
    <row r="4365" spans="31:78" x14ac:dyDescent="0.25">
      <c r="AE4365" t="s">
        <v>81</v>
      </c>
      <c r="AF4365" t="s">
        <v>10119</v>
      </c>
      <c r="AG4365" t="s">
        <v>5740</v>
      </c>
      <c r="AH4365" t="s">
        <v>13102</v>
      </c>
      <c r="AI4365" t="s">
        <v>89</v>
      </c>
      <c r="AK4365" t="s">
        <v>13103</v>
      </c>
      <c r="AL4365" t="s">
        <v>91</v>
      </c>
      <c r="AN4365" t="s">
        <v>13083</v>
      </c>
      <c r="BY4365" t="s">
        <v>5330</v>
      </c>
      <c r="BZ4365" t="s">
        <v>14505</v>
      </c>
    </row>
    <row r="4366" spans="31:78" x14ac:dyDescent="0.25">
      <c r="AE4366" t="s">
        <v>81</v>
      </c>
      <c r="AF4366" t="s">
        <v>10110</v>
      </c>
      <c r="AG4366" t="s">
        <v>5691</v>
      </c>
      <c r="AH4366" t="s">
        <v>13104</v>
      </c>
      <c r="AI4366" t="s">
        <v>89</v>
      </c>
      <c r="AK4366" t="s">
        <v>13105</v>
      </c>
      <c r="AL4366" t="s">
        <v>91</v>
      </c>
      <c r="AN4366" t="s">
        <v>13083</v>
      </c>
      <c r="BY4366" t="s">
        <v>5329</v>
      </c>
      <c r="BZ4366" t="s">
        <v>14505</v>
      </c>
    </row>
    <row r="4367" spans="31:78" x14ac:dyDescent="0.25">
      <c r="AE4367" t="s">
        <v>81</v>
      </c>
      <c r="AF4367" t="s">
        <v>10120</v>
      </c>
      <c r="AG4367" t="s">
        <v>5707</v>
      </c>
      <c r="AH4367" t="s">
        <v>13106</v>
      </c>
      <c r="AI4367" t="s">
        <v>89</v>
      </c>
      <c r="AK4367" t="s">
        <v>13107</v>
      </c>
      <c r="AL4367" t="s">
        <v>91</v>
      </c>
      <c r="AN4367" t="s">
        <v>13083</v>
      </c>
      <c r="BY4367" t="s">
        <v>5328</v>
      </c>
      <c r="BZ4367" t="s">
        <v>14505</v>
      </c>
    </row>
    <row r="4368" spans="31:78" x14ac:dyDescent="0.25">
      <c r="AE4368" t="s">
        <v>81</v>
      </c>
      <c r="AF4368" t="s">
        <v>10109</v>
      </c>
      <c r="AG4368" t="s">
        <v>5696</v>
      </c>
      <c r="AH4368" t="s">
        <v>13108</v>
      </c>
      <c r="AI4368" t="s">
        <v>89</v>
      </c>
      <c r="AK4368" t="s">
        <v>13109</v>
      </c>
      <c r="AL4368" t="s">
        <v>91</v>
      </c>
      <c r="AN4368" t="s">
        <v>13083</v>
      </c>
      <c r="BY4368" t="s">
        <v>5320</v>
      </c>
      <c r="BZ4368" t="s">
        <v>14505</v>
      </c>
    </row>
    <row r="4369" spans="31:78" x14ac:dyDescent="0.25">
      <c r="AE4369" t="s">
        <v>81</v>
      </c>
      <c r="AF4369" t="s">
        <v>10123</v>
      </c>
      <c r="AG4369" t="s">
        <v>5746</v>
      </c>
      <c r="AH4369" t="s">
        <v>13110</v>
      </c>
      <c r="AI4369" t="s">
        <v>89</v>
      </c>
      <c r="AK4369" t="s">
        <v>13111</v>
      </c>
      <c r="AL4369" t="s">
        <v>91</v>
      </c>
      <c r="AN4369" t="s">
        <v>13083</v>
      </c>
      <c r="BY4369" t="s">
        <v>5319</v>
      </c>
      <c r="BZ4369" t="s">
        <v>14505</v>
      </c>
    </row>
    <row r="4370" spans="31:78" x14ac:dyDescent="0.25">
      <c r="AE4370" t="s">
        <v>81</v>
      </c>
      <c r="AF4370" t="s">
        <v>11695</v>
      </c>
      <c r="AG4370" t="s">
        <v>5700</v>
      </c>
      <c r="AH4370" t="s">
        <v>13112</v>
      </c>
      <c r="AI4370" t="s">
        <v>89</v>
      </c>
      <c r="AK4370" t="s">
        <v>13113</v>
      </c>
      <c r="AL4370" t="s">
        <v>91</v>
      </c>
      <c r="AN4370" t="s">
        <v>13083</v>
      </c>
      <c r="BY4370" t="s">
        <v>5317</v>
      </c>
      <c r="BZ4370" t="s">
        <v>14505</v>
      </c>
    </row>
    <row r="4371" spans="31:78" x14ac:dyDescent="0.25">
      <c r="AE4371" t="s">
        <v>81</v>
      </c>
      <c r="AF4371" t="s">
        <v>13114</v>
      </c>
      <c r="AG4371" t="s">
        <v>5756</v>
      </c>
      <c r="AH4371" t="s">
        <v>13115</v>
      </c>
      <c r="AI4371" t="s">
        <v>89</v>
      </c>
      <c r="AK4371" t="s">
        <v>13116</v>
      </c>
      <c r="AL4371" t="s">
        <v>91</v>
      </c>
      <c r="AN4371" t="s">
        <v>13083</v>
      </c>
      <c r="BY4371" t="s">
        <v>5314</v>
      </c>
      <c r="BZ4371" t="s">
        <v>14505</v>
      </c>
    </row>
    <row r="4372" spans="31:78" x14ac:dyDescent="0.25">
      <c r="AE4372" t="s">
        <v>81</v>
      </c>
      <c r="AF4372" t="s">
        <v>10122</v>
      </c>
      <c r="AG4372" t="s">
        <v>5760</v>
      </c>
      <c r="AH4372" t="s">
        <v>13117</v>
      </c>
      <c r="AI4372" t="s">
        <v>89</v>
      </c>
      <c r="AK4372" t="s">
        <v>13118</v>
      </c>
      <c r="AL4372" t="s">
        <v>91</v>
      </c>
      <c r="AN4372" t="s">
        <v>13083</v>
      </c>
      <c r="BY4372" t="s">
        <v>5312</v>
      </c>
      <c r="BZ4372" t="s">
        <v>14505</v>
      </c>
    </row>
    <row r="4373" spans="31:78" x14ac:dyDescent="0.25">
      <c r="AE4373" t="s">
        <v>81</v>
      </c>
      <c r="AF4373" t="s">
        <v>81</v>
      </c>
      <c r="AG4373" t="s">
        <v>81</v>
      </c>
      <c r="AH4373" t="s">
        <v>81</v>
      </c>
      <c r="AI4373" t="s">
        <v>89</v>
      </c>
      <c r="AK4373" t="s">
        <v>81</v>
      </c>
      <c r="AL4373" t="s">
        <v>91</v>
      </c>
      <c r="AN4373" t="s">
        <v>13083</v>
      </c>
      <c r="BY4373" t="s">
        <v>5315</v>
      </c>
      <c r="BZ4373" t="s">
        <v>14505</v>
      </c>
    </row>
    <row r="4374" spans="31:78" x14ac:dyDescent="0.25">
      <c r="AE4374" t="s">
        <v>81</v>
      </c>
      <c r="AF4374" t="s">
        <v>81</v>
      </c>
      <c r="AG4374" t="s">
        <v>81</v>
      </c>
      <c r="AH4374" t="s">
        <v>81</v>
      </c>
      <c r="AI4374" t="s">
        <v>89</v>
      </c>
      <c r="AK4374" t="s">
        <v>81</v>
      </c>
      <c r="AL4374" t="s">
        <v>91</v>
      </c>
      <c r="AN4374" t="s">
        <v>13083</v>
      </c>
      <c r="BY4374" t="s">
        <v>5318</v>
      </c>
      <c r="BZ4374" t="s">
        <v>14505</v>
      </c>
    </row>
    <row r="4375" spans="31:78" x14ac:dyDescent="0.25">
      <c r="AE4375" t="s">
        <v>81</v>
      </c>
      <c r="AF4375" t="s">
        <v>81</v>
      </c>
      <c r="AG4375" t="s">
        <v>81</v>
      </c>
      <c r="AH4375" t="s">
        <v>81</v>
      </c>
      <c r="AI4375" t="s">
        <v>89</v>
      </c>
      <c r="AK4375" t="s">
        <v>81</v>
      </c>
      <c r="AL4375" t="s">
        <v>91</v>
      </c>
      <c r="AN4375" t="s">
        <v>13083</v>
      </c>
      <c r="BY4375" t="s">
        <v>5284</v>
      </c>
      <c r="BZ4375" t="s">
        <v>14505</v>
      </c>
    </row>
    <row r="4376" spans="31:78" x14ac:dyDescent="0.25">
      <c r="AE4376" t="s">
        <v>81</v>
      </c>
      <c r="AF4376" t="s">
        <v>154</v>
      </c>
      <c r="AG4376" t="s">
        <v>155</v>
      </c>
      <c r="AH4376" t="s">
        <v>13070</v>
      </c>
      <c r="AI4376" t="s">
        <v>89</v>
      </c>
      <c r="AK4376" t="s">
        <v>81</v>
      </c>
      <c r="AL4376" t="s">
        <v>91</v>
      </c>
      <c r="AN4376" t="s">
        <v>13083</v>
      </c>
      <c r="BY4376" t="s">
        <v>5316</v>
      </c>
      <c r="BZ4376" t="s">
        <v>14505</v>
      </c>
    </row>
    <row r="4377" spans="31:78" x14ac:dyDescent="0.25">
      <c r="AE4377" t="s">
        <v>13119</v>
      </c>
      <c r="AF4377" t="s">
        <v>81</v>
      </c>
      <c r="AG4377" t="s">
        <v>81</v>
      </c>
      <c r="AH4377" t="s">
        <v>81</v>
      </c>
      <c r="AI4377" t="s">
        <v>89</v>
      </c>
      <c r="AK4377" t="s">
        <v>81</v>
      </c>
      <c r="AL4377" t="s">
        <v>91</v>
      </c>
      <c r="AN4377" t="s">
        <v>13083</v>
      </c>
      <c r="BY4377" t="s">
        <v>5279</v>
      </c>
      <c r="BZ4377" t="s">
        <v>14505</v>
      </c>
    </row>
    <row r="4378" spans="31:78" x14ac:dyDescent="0.25">
      <c r="AN4378" t="s">
        <v>13083</v>
      </c>
      <c r="BY4378" t="s">
        <v>5300</v>
      </c>
      <c r="BZ4378" t="s">
        <v>14505</v>
      </c>
    </row>
    <row r="4379" spans="31:78" x14ac:dyDescent="0.25">
      <c r="AE4379" t="s">
        <v>13080</v>
      </c>
      <c r="AF4379" t="s">
        <v>86</v>
      </c>
      <c r="AG4379" t="s">
        <v>87</v>
      </c>
      <c r="AH4379" t="s">
        <v>13120</v>
      </c>
      <c r="AI4379" t="s">
        <v>845</v>
      </c>
      <c r="AK4379" t="s">
        <v>13121</v>
      </c>
      <c r="AL4379" t="s">
        <v>9640</v>
      </c>
      <c r="AN4379" t="s">
        <v>13122</v>
      </c>
      <c r="BY4379" t="s">
        <v>5310</v>
      </c>
      <c r="BZ4379" t="s">
        <v>14505</v>
      </c>
    </row>
    <row r="4380" spans="31:78" x14ac:dyDescent="0.25">
      <c r="AE4380" t="s">
        <v>81</v>
      </c>
      <c r="AF4380" t="s">
        <v>92</v>
      </c>
      <c r="AG4380" t="s">
        <v>93</v>
      </c>
      <c r="AH4380" t="s">
        <v>13123</v>
      </c>
      <c r="AI4380" t="s">
        <v>845</v>
      </c>
      <c r="AK4380" t="s">
        <v>81</v>
      </c>
      <c r="AL4380" t="s">
        <v>9640</v>
      </c>
      <c r="AN4380" t="s">
        <v>13122</v>
      </c>
      <c r="BY4380" t="s">
        <v>5311</v>
      </c>
      <c r="BZ4380" t="s">
        <v>14505</v>
      </c>
    </row>
    <row r="4381" spans="31:78" x14ac:dyDescent="0.25">
      <c r="AE4381" t="s">
        <v>81</v>
      </c>
      <c r="AF4381" t="s">
        <v>96</v>
      </c>
      <c r="AG4381" t="s">
        <v>97</v>
      </c>
      <c r="AH4381" t="s">
        <v>13124</v>
      </c>
      <c r="AI4381" t="s">
        <v>845</v>
      </c>
      <c r="AK4381" t="s">
        <v>81</v>
      </c>
      <c r="AL4381" t="s">
        <v>9640</v>
      </c>
      <c r="AN4381" t="s">
        <v>13122</v>
      </c>
      <c r="BY4381" t="s">
        <v>5303</v>
      </c>
      <c r="BZ4381" t="s">
        <v>14505</v>
      </c>
    </row>
    <row r="4382" spans="31:78" x14ac:dyDescent="0.25">
      <c r="AE4382" t="s">
        <v>81</v>
      </c>
      <c r="AF4382" t="s">
        <v>100</v>
      </c>
      <c r="AG4382" t="s">
        <v>101</v>
      </c>
      <c r="AH4382" t="s">
        <v>13125</v>
      </c>
      <c r="AI4382" t="s">
        <v>845</v>
      </c>
      <c r="AK4382" t="s">
        <v>81</v>
      </c>
      <c r="AL4382" t="s">
        <v>9640</v>
      </c>
      <c r="AN4382" t="s">
        <v>13122</v>
      </c>
      <c r="BY4382" t="s">
        <v>5277</v>
      </c>
      <c r="BZ4382" t="s">
        <v>14505</v>
      </c>
    </row>
    <row r="4383" spans="31:78" x14ac:dyDescent="0.25">
      <c r="AE4383" t="s">
        <v>81</v>
      </c>
      <c r="AF4383" t="s">
        <v>104</v>
      </c>
      <c r="AG4383" t="s">
        <v>105</v>
      </c>
      <c r="AH4383" t="s">
        <v>13126</v>
      </c>
      <c r="AI4383" t="s">
        <v>845</v>
      </c>
      <c r="AK4383" t="s">
        <v>81</v>
      </c>
      <c r="AL4383" t="s">
        <v>9640</v>
      </c>
      <c r="AN4383" t="s">
        <v>13122</v>
      </c>
      <c r="BY4383" t="s">
        <v>5309</v>
      </c>
      <c r="BZ4383" t="s">
        <v>14505</v>
      </c>
    </row>
    <row r="4384" spans="31:78" x14ac:dyDescent="0.25">
      <c r="AE4384" t="s">
        <v>81</v>
      </c>
      <c r="AF4384" t="s">
        <v>108</v>
      </c>
      <c r="AG4384" t="s">
        <v>109</v>
      </c>
      <c r="AH4384" t="s">
        <v>13127</v>
      </c>
      <c r="AI4384" t="s">
        <v>845</v>
      </c>
      <c r="AK4384" t="s">
        <v>81</v>
      </c>
      <c r="AL4384" t="s">
        <v>9640</v>
      </c>
      <c r="AN4384" t="s">
        <v>13122</v>
      </c>
      <c r="BY4384" t="s">
        <v>5286</v>
      </c>
      <c r="BZ4384" t="s">
        <v>14505</v>
      </c>
    </row>
    <row r="4385" spans="31:78" x14ac:dyDescent="0.25">
      <c r="AE4385" t="s">
        <v>81</v>
      </c>
      <c r="AF4385" t="s">
        <v>1970</v>
      </c>
      <c r="AG4385" t="s">
        <v>1971</v>
      </c>
      <c r="AH4385" t="s">
        <v>81</v>
      </c>
      <c r="AI4385" t="s">
        <v>845</v>
      </c>
      <c r="AK4385" t="s">
        <v>81</v>
      </c>
      <c r="AL4385" t="s">
        <v>9640</v>
      </c>
      <c r="AN4385" t="s">
        <v>13122</v>
      </c>
      <c r="BY4385" t="s">
        <v>5313</v>
      </c>
      <c r="BZ4385" t="s">
        <v>14505</v>
      </c>
    </row>
    <row r="4386" spans="31:78" x14ac:dyDescent="0.25">
      <c r="AE4386" t="s">
        <v>81</v>
      </c>
      <c r="AF4386" t="s">
        <v>81</v>
      </c>
      <c r="AG4386" t="s">
        <v>81</v>
      </c>
      <c r="AH4386" t="s">
        <v>81</v>
      </c>
      <c r="AI4386" t="s">
        <v>845</v>
      </c>
      <c r="AK4386" t="s">
        <v>81</v>
      </c>
      <c r="AL4386" t="s">
        <v>9640</v>
      </c>
      <c r="AN4386" t="s">
        <v>13122</v>
      </c>
      <c r="BY4386" t="s">
        <v>5305</v>
      </c>
      <c r="BZ4386" t="s">
        <v>14505</v>
      </c>
    </row>
    <row r="4387" spans="31:78" x14ac:dyDescent="0.25">
      <c r="AE4387" t="s">
        <v>81</v>
      </c>
      <c r="AF4387" t="s">
        <v>81</v>
      </c>
      <c r="AG4387" t="s">
        <v>81</v>
      </c>
      <c r="AH4387" t="s">
        <v>81</v>
      </c>
      <c r="AI4387" t="s">
        <v>845</v>
      </c>
      <c r="AK4387" t="s">
        <v>81</v>
      </c>
      <c r="AL4387" t="s">
        <v>9640</v>
      </c>
      <c r="AN4387" t="s">
        <v>13122</v>
      </c>
      <c r="BY4387" t="s">
        <v>5294</v>
      </c>
      <c r="BZ4387" t="s">
        <v>14505</v>
      </c>
    </row>
    <row r="4388" spans="31:78" x14ac:dyDescent="0.25">
      <c r="AE4388" t="s">
        <v>81</v>
      </c>
      <c r="AF4388" t="s">
        <v>81</v>
      </c>
      <c r="AG4388" t="s">
        <v>81</v>
      </c>
      <c r="AH4388" t="s">
        <v>81</v>
      </c>
      <c r="AI4388" t="s">
        <v>845</v>
      </c>
      <c r="AK4388" t="s">
        <v>81</v>
      </c>
      <c r="AL4388" t="s">
        <v>9640</v>
      </c>
      <c r="AN4388" t="s">
        <v>13122</v>
      </c>
      <c r="BY4388" t="s">
        <v>5292</v>
      </c>
      <c r="BZ4388" t="s">
        <v>14505</v>
      </c>
    </row>
    <row r="4389" spans="31:78" x14ac:dyDescent="0.25">
      <c r="AE4389" t="s">
        <v>81</v>
      </c>
      <c r="AF4389" t="s">
        <v>81</v>
      </c>
      <c r="AG4389" t="s">
        <v>81</v>
      </c>
      <c r="AH4389" t="s">
        <v>81</v>
      </c>
      <c r="AI4389" t="s">
        <v>845</v>
      </c>
      <c r="AK4389" t="s">
        <v>81</v>
      </c>
      <c r="AL4389" t="s">
        <v>9640</v>
      </c>
      <c r="AN4389" t="s">
        <v>13122</v>
      </c>
      <c r="BY4389" t="s">
        <v>5293</v>
      </c>
      <c r="BZ4389" t="s">
        <v>14505</v>
      </c>
    </row>
    <row r="4390" spans="31:78" x14ac:dyDescent="0.25">
      <c r="AE4390" t="s">
        <v>81</v>
      </c>
      <c r="AF4390" t="s">
        <v>81</v>
      </c>
      <c r="AG4390" t="s">
        <v>81</v>
      </c>
      <c r="AH4390" t="s">
        <v>81</v>
      </c>
      <c r="AI4390" t="s">
        <v>845</v>
      </c>
      <c r="AK4390" t="s">
        <v>81</v>
      </c>
      <c r="AL4390" t="s">
        <v>9640</v>
      </c>
      <c r="AN4390" t="s">
        <v>13122</v>
      </c>
      <c r="BY4390" t="s">
        <v>5295</v>
      </c>
      <c r="BZ4390" t="s">
        <v>14505</v>
      </c>
    </row>
    <row r="4391" spans="31:78" x14ac:dyDescent="0.25">
      <c r="AE4391" t="s">
        <v>81</v>
      </c>
      <c r="AF4391" t="s">
        <v>81</v>
      </c>
      <c r="AG4391" t="s">
        <v>81</v>
      </c>
      <c r="AH4391" t="s">
        <v>81</v>
      </c>
      <c r="AI4391" t="s">
        <v>845</v>
      </c>
      <c r="AK4391" t="s">
        <v>81</v>
      </c>
      <c r="AL4391" t="s">
        <v>9640</v>
      </c>
      <c r="AN4391" t="s">
        <v>13122</v>
      </c>
      <c r="BY4391" t="s">
        <v>5296</v>
      </c>
      <c r="BZ4391" t="s">
        <v>14505</v>
      </c>
    </row>
    <row r="4392" spans="31:78" x14ac:dyDescent="0.25">
      <c r="AE4392" t="s">
        <v>81</v>
      </c>
      <c r="AF4392" t="s">
        <v>81</v>
      </c>
      <c r="AG4392" t="s">
        <v>81</v>
      </c>
      <c r="AH4392" t="s">
        <v>81</v>
      </c>
      <c r="AI4392" t="s">
        <v>845</v>
      </c>
      <c r="AK4392" t="s">
        <v>81</v>
      </c>
      <c r="AL4392" t="s">
        <v>9640</v>
      </c>
      <c r="AN4392" t="s">
        <v>13122</v>
      </c>
      <c r="BY4392" t="s">
        <v>5290</v>
      </c>
      <c r="BZ4392" t="s">
        <v>14505</v>
      </c>
    </row>
    <row r="4393" spans="31:78" x14ac:dyDescent="0.25">
      <c r="AE4393" t="s">
        <v>81</v>
      </c>
      <c r="AF4393" t="s">
        <v>81</v>
      </c>
      <c r="AG4393" t="s">
        <v>81</v>
      </c>
      <c r="AH4393" t="s">
        <v>81</v>
      </c>
      <c r="AI4393" t="s">
        <v>845</v>
      </c>
      <c r="AK4393" t="s">
        <v>81</v>
      </c>
      <c r="AL4393" t="s">
        <v>9640</v>
      </c>
      <c r="AN4393" t="s">
        <v>13122</v>
      </c>
      <c r="BY4393" t="s">
        <v>5283</v>
      </c>
      <c r="BZ4393" t="s">
        <v>14505</v>
      </c>
    </row>
    <row r="4394" spans="31:78" x14ac:dyDescent="0.25">
      <c r="AE4394" t="s">
        <v>81</v>
      </c>
      <c r="AF4394" t="s">
        <v>81</v>
      </c>
      <c r="AG4394" t="s">
        <v>81</v>
      </c>
      <c r="AH4394" t="s">
        <v>81</v>
      </c>
      <c r="AI4394" t="s">
        <v>845</v>
      </c>
      <c r="AK4394" t="s">
        <v>81</v>
      </c>
      <c r="AL4394" t="s">
        <v>9640</v>
      </c>
      <c r="AN4394" t="s">
        <v>13122</v>
      </c>
      <c r="BY4394" t="s">
        <v>5298</v>
      </c>
      <c r="BZ4394" t="s">
        <v>14505</v>
      </c>
    </row>
    <row r="4395" spans="31:78" x14ac:dyDescent="0.25">
      <c r="AE4395" t="s">
        <v>81</v>
      </c>
      <c r="AF4395" t="s">
        <v>81</v>
      </c>
      <c r="AG4395" t="s">
        <v>81</v>
      </c>
      <c r="AH4395" t="s">
        <v>81</v>
      </c>
      <c r="AI4395" t="s">
        <v>845</v>
      </c>
      <c r="AK4395" t="s">
        <v>81</v>
      </c>
      <c r="AL4395" t="s">
        <v>9640</v>
      </c>
      <c r="AN4395" t="s">
        <v>13122</v>
      </c>
      <c r="BY4395" t="s">
        <v>5291</v>
      </c>
      <c r="BZ4395" t="s">
        <v>14505</v>
      </c>
    </row>
    <row r="4396" spans="31:78" x14ac:dyDescent="0.25">
      <c r="AE4396" t="s">
        <v>81</v>
      </c>
      <c r="AF4396" t="s">
        <v>81</v>
      </c>
      <c r="AG4396" t="s">
        <v>81</v>
      </c>
      <c r="AH4396" t="s">
        <v>81</v>
      </c>
      <c r="AI4396" t="s">
        <v>845</v>
      </c>
      <c r="AK4396" t="s">
        <v>81</v>
      </c>
      <c r="AL4396" t="s">
        <v>9640</v>
      </c>
      <c r="AN4396" t="s">
        <v>13122</v>
      </c>
      <c r="BY4396" t="s">
        <v>5299</v>
      </c>
      <c r="BZ4396" t="s">
        <v>14505</v>
      </c>
    </row>
    <row r="4397" spans="31:78" x14ac:dyDescent="0.25">
      <c r="AE4397" t="s">
        <v>81</v>
      </c>
      <c r="AF4397" t="s">
        <v>81</v>
      </c>
      <c r="AG4397" t="s">
        <v>81</v>
      </c>
      <c r="AH4397" t="s">
        <v>81</v>
      </c>
      <c r="AI4397" t="s">
        <v>845</v>
      </c>
      <c r="AK4397" t="s">
        <v>81</v>
      </c>
      <c r="AL4397" t="s">
        <v>9640</v>
      </c>
      <c r="AN4397" t="s">
        <v>13122</v>
      </c>
      <c r="BY4397" t="s">
        <v>5285</v>
      </c>
      <c r="BZ4397" t="s">
        <v>14505</v>
      </c>
    </row>
    <row r="4398" spans="31:78" x14ac:dyDescent="0.25">
      <c r="AE4398" t="s">
        <v>81</v>
      </c>
      <c r="AF4398" t="s">
        <v>81</v>
      </c>
      <c r="AG4398" t="s">
        <v>81</v>
      </c>
      <c r="AH4398" t="s">
        <v>81</v>
      </c>
      <c r="AI4398" t="s">
        <v>845</v>
      </c>
      <c r="AK4398" t="s">
        <v>81</v>
      </c>
      <c r="AL4398" t="s">
        <v>9640</v>
      </c>
      <c r="AN4398" t="s">
        <v>13122</v>
      </c>
      <c r="BY4398" t="s">
        <v>5306</v>
      </c>
      <c r="BZ4398" t="s">
        <v>14505</v>
      </c>
    </row>
    <row r="4399" spans="31:78" x14ac:dyDescent="0.25">
      <c r="AE4399" t="s">
        <v>81</v>
      </c>
      <c r="AF4399" t="s">
        <v>81</v>
      </c>
      <c r="AG4399" t="s">
        <v>81</v>
      </c>
      <c r="AH4399" t="s">
        <v>81</v>
      </c>
      <c r="AI4399" t="s">
        <v>845</v>
      </c>
      <c r="AK4399" t="s">
        <v>81</v>
      </c>
      <c r="AL4399" t="s">
        <v>9640</v>
      </c>
      <c r="AN4399" t="s">
        <v>13122</v>
      </c>
      <c r="BY4399" t="s">
        <v>5289</v>
      </c>
      <c r="BZ4399" t="s">
        <v>14505</v>
      </c>
    </row>
    <row r="4400" spans="31:78" x14ac:dyDescent="0.25">
      <c r="AE4400" t="s">
        <v>81</v>
      </c>
      <c r="AF4400" t="s">
        <v>154</v>
      </c>
      <c r="AG4400" t="s">
        <v>155</v>
      </c>
      <c r="AH4400" t="s">
        <v>13075</v>
      </c>
      <c r="AI4400" t="s">
        <v>845</v>
      </c>
      <c r="AK4400" t="s">
        <v>81</v>
      </c>
      <c r="AL4400" t="s">
        <v>9640</v>
      </c>
      <c r="AN4400" t="s">
        <v>13122</v>
      </c>
      <c r="BY4400" t="s">
        <v>5288</v>
      </c>
      <c r="BZ4400" t="s">
        <v>14505</v>
      </c>
    </row>
    <row r="4401" spans="31:78" x14ac:dyDescent="0.25">
      <c r="AE4401" t="s">
        <v>13119</v>
      </c>
      <c r="AF4401" t="s">
        <v>81</v>
      </c>
      <c r="AG4401" t="s">
        <v>81</v>
      </c>
      <c r="AH4401" t="s">
        <v>81</v>
      </c>
      <c r="AI4401" t="s">
        <v>845</v>
      </c>
      <c r="AK4401" t="s">
        <v>81</v>
      </c>
      <c r="AL4401" t="s">
        <v>9640</v>
      </c>
      <c r="AN4401" t="s">
        <v>13122</v>
      </c>
      <c r="BY4401" t="s">
        <v>5297</v>
      </c>
      <c r="BZ4401" t="s">
        <v>14505</v>
      </c>
    </row>
    <row r="4402" spans="31:78" x14ac:dyDescent="0.25">
      <c r="AN4402" t="s">
        <v>13122</v>
      </c>
      <c r="BY4402" t="s">
        <v>5287</v>
      </c>
      <c r="BZ4402" t="s">
        <v>14505</v>
      </c>
    </row>
    <row r="4403" spans="31:78" x14ac:dyDescent="0.25">
      <c r="AE4403" t="s">
        <v>13080</v>
      </c>
      <c r="AF4403" t="s">
        <v>86</v>
      </c>
      <c r="AG4403" t="s">
        <v>87</v>
      </c>
      <c r="AH4403" t="s">
        <v>13128</v>
      </c>
      <c r="AI4403" t="s">
        <v>1299</v>
      </c>
      <c r="AK4403" t="s">
        <v>13129</v>
      </c>
      <c r="AL4403" t="s">
        <v>1301</v>
      </c>
      <c r="AN4403" t="s">
        <v>13130</v>
      </c>
      <c r="BY4403" t="s">
        <v>5282</v>
      </c>
      <c r="BZ4403" t="s">
        <v>14505</v>
      </c>
    </row>
    <row r="4404" spans="31:78" x14ac:dyDescent="0.25">
      <c r="AE4404" t="s">
        <v>81</v>
      </c>
      <c r="AF4404" t="s">
        <v>92</v>
      </c>
      <c r="AG4404" t="s">
        <v>93</v>
      </c>
      <c r="AH4404" t="s">
        <v>13131</v>
      </c>
      <c r="AI4404" t="s">
        <v>1299</v>
      </c>
      <c r="AK4404" t="s">
        <v>81</v>
      </c>
      <c r="AL4404" t="s">
        <v>1301</v>
      </c>
      <c r="AN4404" t="s">
        <v>13130</v>
      </c>
      <c r="BY4404" t="s">
        <v>14027</v>
      </c>
      <c r="BZ4404" t="s">
        <v>14505</v>
      </c>
    </row>
    <row r="4405" spans="31:78" x14ac:dyDescent="0.25">
      <c r="AE4405" t="s">
        <v>81</v>
      </c>
      <c r="AF4405" t="s">
        <v>96</v>
      </c>
      <c r="AG4405" t="s">
        <v>97</v>
      </c>
      <c r="AH4405" t="s">
        <v>13132</v>
      </c>
      <c r="AI4405" t="s">
        <v>1299</v>
      </c>
      <c r="AK4405" t="s">
        <v>81</v>
      </c>
      <c r="AL4405" t="s">
        <v>1301</v>
      </c>
      <c r="AN4405" t="s">
        <v>13130</v>
      </c>
      <c r="BY4405" t="s">
        <v>14028</v>
      </c>
      <c r="BZ4405" t="s">
        <v>14505</v>
      </c>
    </row>
    <row r="4406" spans="31:78" x14ac:dyDescent="0.25">
      <c r="AE4406" t="s">
        <v>81</v>
      </c>
      <c r="AF4406" t="s">
        <v>100</v>
      </c>
      <c r="AG4406" t="s">
        <v>101</v>
      </c>
      <c r="AH4406" t="s">
        <v>13133</v>
      </c>
      <c r="AI4406" t="s">
        <v>1299</v>
      </c>
      <c r="AK4406" t="s">
        <v>81</v>
      </c>
      <c r="AL4406" t="s">
        <v>1301</v>
      </c>
      <c r="AN4406" t="s">
        <v>13130</v>
      </c>
      <c r="BY4406" t="s">
        <v>14029</v>
      </c>
      <c r="BZ4406" t="s">
        <v>14505</v>
      </c>
    </row>
    <row r="4407" spans="31:78" x14ac:dyDescent="0.25">
      <c r="AE4407" t="s">
        <v>81</v>
      </c>
      <c r="AF4407" t="s">
        <v>104</v>
      </c>
      <c r="AG4407" t="s">
        <v>105</v>
      </c>
      <c r="AH4407" t="s">
        <v>13134</v>
      </c>
      <c r="AI4407" t="s">
        <v>1299</v>
      </c>
      <c r="AK4407" t="s">
        <v>81</v>
      </c>
      <c r="AL4407" t="s">
        <v>1301</v>
      </c>
      <c r="AN4407" t="s">
        <v>13130</v>
      </c>
      <c r="BY4407" t="s">
        <v>9167</v>
      </c>
      <c r="BZ4407" t="s">
        <v>14505</v>
      </c>
    </row>
    <row r="4408" spans="31:78" x14ac:dyDescent="0.25">
      <c r="AE4408" t="s">
        <v>81</v>
      </c>
      <c r="AF4408" t="s">
        <v>108</v>
      </c>
      <c r="AG4408" t="s">
        <v>109</v>
      </c>
      <c r="AH4408" t="s">
        <v>13135</v>
      </c>
      <c r="AI4408" t="s">
        <v>1299</v>
      </c>
      <c r="AK4408" t="s">
        <v>81</v>
      </c>
      <c r="AL4408" t="s">
        <v>1301</v>
      </c>
      <c r="AN4408" t="s">
        <v>13130</v>
      </c>
      <c r="BY4408" t="s">
        <v>14030</v>
      </c>
      <c r="BZ4408" t="s">
        <v>14505</v>
      </c>
    </row>
    <row r="4409" spans="31:78" x14ac:dyDescent="0.25">
      <c r="AE4409" t="s">
        <v>81</v>
      </c>
      <c r="AF4409" t="s">
        <v>1970</v>
      </c>
      <c r="AG4409" t="s">
        <v>1971</v>
      </c>
      <c r="AH4409" t="s">
        <v>81</v>
      </c>
      <c r="AI4409" t="s">
        <v>1299</v>
      </c>
      <c r="AK4409" t="s">
        <v>81</v>
      </c>
      <c r="AL4409" t="s">
        <v>1301</v>
      </c>
      <c r="AN4409" t="s">
        <v>13130</v>
      </c>
      <c r="BY4409" t="s">
        <v>14031</v>
      </c>
      <c r="BZ4409" t="s">
        <v>14505</v>
      </c>
    </row>
    <row r="4410" spans="31:78" x14ac:dyDescent="0.25">
      <c r="AE4410" t="s">
        <v>81</v>
      </c>
      <c r="AF4410" t="s">
        <v>81</v>
      </c>
      <c r="AG4410" t="s">
        <v>81</v>
      </c>
      <c r="AH4410" t="s">
        <v>81</v>
      </c>
      <c r="AI4410" t="s">
        <v>1299</v>
      </c>
      <c r="AK4410" t="s">
        <v>81</v>
      </c>
      <c r="AL4410" t="s">
        <v>1301</v>
      </c>
      <c r="AN4410" t="s">
        <v>13130</v>
      </c>
      <c r="BY4410" t="s">
        <v>14032</v>
      </c>
      <c r="BZ4410" t="s">
        <v>14505</v>
      </c>
    </row>
    <row r="4411" spans="31:78" x14ac:dyDescent="0.25">
      <c r="AE4411" t="s">
        <v>81</v>
      </c>
      <c r="AF4411" t="s">
        <v>81</v>
      </c>
      <c r="AG4411" t="s">
        <v>81</v>
      </c>
      <c r="AH4411" t="s">
        <v>81</v>
      </c>
      <c r="AI4411" t="s">
        <v>1299</v>
      </c>
      <c r="AK4411" t="s">
        <v>81</v>
      </c>
      <c r="AL4411" t="s">
        <v>1301</v>
      </c>
      <c r="AN4411" t="s">
        <v>13130</v>
      </c>
      <c r="BY4411" t="s">
        <v>14033</v>
      </c>
      <c r="BZ4411" t="s">
        <v>14505</v>
      </c>
    </row>
    <row r="4412" spans="31:78" x14ac:dyDescent="0.25">
      <c r="AE4412" t="s">
        <v>81</v>
      </c>
      <c r="AF4412" t="s">
        <v>81</v>
      </c>
      <c r="AG4412" t="s">
        <v>81</v>
      </c>
      <c r="AH4412" t="s">
        <v>81</v>
      </c>
      <c r="AI4412" t="s">
        <v>1299</v>
      </c>
      <c r="AK4412" t="s">
        <v>81</v>
      </c>
      <c r="AL4412" t="s">
        <v>1301</v>
      </c>
      <c r="AN4412" t="s">
        <v>13130</v>
      </c>
      <c r="BY4412" t="s">
        <v>14034</v>
      </c>
      <c r="BZ4412" t="s">
        <v>14505</v>
      </c>
    </row>
    <row r="4413" spans="31:78" x14ac:dyDescent="0.25">
      <c r="AE4413" t="s">
        <v>81</v>
      </c>
      <c r="AF4413" t="s">
        <v>81</v>
      </c>
      <c r="AG4413" t="s">
        <v>81</v>
      </c>
      <c r="AH4413" t="s">
        <v>81</v>
      </c>
      <c r="AI4413" t="s">
        <v>1299</v>
      </c>
      <c r="AK4413" t="s">
        <v>81</v>
      </c>
      <c r="AL4413" t="s">
        <v>1301</v>
      </c>
      <c r="AN4413" t="s">
        <v>13130</v>
      </c>
      <c r="BY4413" t="s">
        <v>14035</v>
      </c>
      <c r="BZ4413" t="s">
        <v>14505</v>
      </c>
    </row>
    <row r="4414" spans="31:78" x14ac:dyDescent="0.25">
      <c r="AE4414" t="s">
        <v>81</v>
      </c>
      <c r="AF4414" t="s">
        <v>81</v>
      </c>
      <c r="AG4414" t="s">
        <v>81</v>
      </c>
      <c r="AH4414" t="s">
        <v>81</v>
      </c>
      <c r="AI4414" t="s">
        <v>1299</v>
      </c>
      <c r="AK4414" t="s">
        <v>81</v>
      </c>
      <c r="AL4414" t="s">
        <v>1301</v>
      </c>
      <c r="AN4414" t="s">
        <v>13130</v>
      </c>
      <c r="BY4414" t="s">
        <v>13238</v>
      </c>
      <c r="BZ4414" t="s">
        <v>14505</v>
      </c>
    </row>
    <row r="4415" spans="31:78" x14ac:dyDescent="0.25">
      <c r="AE4415" t="s">
        <v>81</v>
      </c>
      <c r="AF4415" t="s">
        <v>81</v>
      </c>
      <c r="AG4415" t="s">
        <v>81</v>
      </c>
      <c r="AH4415" t="s">
        <v>81</v>
      </c>
      <c r="AI4415" t="s">
        <v>1299</v>
      </c>
      <c r="AK4415" t="s">
        <v>81</v>
      </c>
      <c r="AL4415" t="s">
        <v>1301</v>
      </c>
      <c r="AN4415" t="s">
        <v>13130</v>
      </c>
      <c r="BY4415" t="s">
        <v>5647</v>
      </c>
      <c r="BZ4415" t="s">
        <v>14505</v>
      </c>
    </row>
    <row r="4416" spans="31:78" x14ac:dyDescent="0.25">
      <c r="AE4416" t="s">
        <v>81</v>
      </c>
      <c r="AF4416" t="s">
        <v>81</v>
      </c>
      <c r="AG4416" t="s">
        <v>81</v>
      </c>
      <c r="AH4416" t="s">
        <v>81</v>
      </c>
      <c r="AI4416" t="s">
        <v>1299</v>
      </c>
      <c r="AK4416" t="s">
        <v>81</v>
      </c>
      <c r="AL4416" t="s">
        <v>1301</v>
      </c>
      <c r="AN4416" t="s">
        <v>13130</v>
      </c>
      <c r="BY4416" t="s">
        <v>5664</v>
      </c>
      <c r="BZ4416" t="s">
        <v>14505</v>
      </c>
    </row>
    <row r="4417" spans="31:78" x14ac:dyDescent="0.25">
      <c r="AE4417" t="s">
        <v>81</v>
      </c>
      <c r="AF4417" t="s">
        <v>81</v>
      </c>
      <c r="AG4417" t="s">
        <v>81</v>
      </c>
      <c r="AH4417" t="s">
        <v>81</v>
      </c>
      <c r="AI4417" t="s">
        <v>1299</v>
      </c>
      <c r="AK4417" t="s">
        <v>81</v>
      </c>
      <c r="AL4417" t="s">
        <v>1301</v>
      </c>
      <c r="AN4417" t="s">
        <v>13130</v>
      </c>
      <c r="BY4417" t="s">
        <v>14036</v>
      </c>
      <c r="BZ4417" t="s">
        <v>14505</v>
      </c>
    </row>
    <row r="4418" spans="31:78" x14ac:dyDescent="0.25">
      <c r="AE4418" t="s">
        <v>81</v>
      </c>
      <c r="AF4418" t="s">
        <v>81</v>
      </c>
      <c r="AG4418" t="s">
        <v>81</v>
      </c>
      <c r="AH4418" t="s">
        <v>81</v>
      </c>
      <c r="AI4418" t="s">
        <v>1299</v>
      </c>
      <c r="AK4418" t="s">
        <v>81</v>
      </c>
      <c r="AL4418" t="s">
        <v>1301</v>
      </c>
      <c r="AN4418" t="s">
        <v>13130</v>
      </c>
      <c r="BY4418" t="s">
        <v>14037</v>
      </c>
      <c r="BZ4418" t="s">
        <v>14505</v>
      </c>
    </row>
    <row r="4419" spans="31:78" x14ac:dyDescent="0.25">
      <c r="AE4419" t="s">
        <v>81</v>
      </c>
      <c r="AF4419" t="s">
        <v>81</v>
      </c>
      <c r="AG4419" t="s">
        <v>81</v>
      </c>
      <c r="AH4419" t="s">
        <v>81</v>
      </c>
      <c r="AI4419" t="s">
        <v>1299</v>
      </c>
      <c r="AK4419" t="s">
        <v>81</v>
      </c>
      <c r="AL4419" t="s">
        <v>1301</v>
      </c>
      <c r="AN4419" t="s">
        <v>13130</v>
      </c>
      <c r="BY4419" t="s">
        <v>14038</v>
      </c>
      <c r="BZ4419" t="s">
        <v>14505</v>
      </c>
    </row>
    <row r="4420" spans="31:78" x14ac:dyDescent="0.25">
      <c r="AE4420" t="s">
        <v>81</v>
      </c>
      <c r="AF4420" t="s">
        <v>81</v>
      </c>
      <c r="AG4420" t="s">
        <v>81</v>
      </c>
      <c r="AH4420" t="s">
        <v>81</v>
      </c>
      <c r="AI4420" t="s">
        <v>1299</v>
      </c>
      <c r="AK4420" t="s">
        <v>81</v>
      </c>
      <c r="AL4420" t="s">
        <v>1301</v>
      </c>
      <c r="AN4420" t="s">
        <v>13130</v>
      </c>
      <c r="BY4420" t="s">
        <v>14039</v>
      </c>
      <c r="BZ4420" t="s">
        <v>14505</v>
      </c>
    </row>
    <row r="4421" spans="31:78" x14ac:dyDescent="0.25">
      <c r="AE4421" t="s">
        <v>81</v>
      </c>
      <c r="AF4421" t="s">
        <v>81</v>
      </c>
      <c r="AG4421" t="s">
        <v>81</v>
      </c>
      <c r="AH4421" t="s">
        <v>81</v>
      </c>
      <c r="AI4421" t="s">
        <v>1299</v>
      </c>
      <c r="AK4421" t="s">
        <v>81</v>
      </c>
      <c r="AL4421" t="s">
        <v>1301</v>
      </c>
      <c r="AN4421" t="s">
        <v>13130</v>
      </c>
      <c r="BY4421" t="s">
        <v>14040</v>
      </c>
      <c r="BZ4421" t="s">
        <v>14505</v>
      </c>
    </row>
    <row r="4422" spans="31:78" x14ac:dyDescent="0.25">
      <c r="AE4422" t="s">
        <v>81</v>
      </c>
      <c r="AF4422" t="s">
        <v>81</v>
      </c>
      <c r="AG4422" t="s">
        <v>81</v>
      </c>
      <c r="AH4422" t="s">
        <v>81</v>
      </c>
      <c r="AI4422" t="s">
        <v>1299</v>
      </c>
      <c r="AK4422" t="s">
        <v>81</v>
      </c>
      <c r="AL4422" t="s">
        <v>1301</v>
      </c>
      <c r="AN4422" t="s">
        <v>13130</v>
      </c>
      <c r="BY4422" t="s">
        <v>14041</v>
      </c>
      <c r="BZ4422" t="s">
        <v>14505</v>
      </c>
    </row>
    <row r="4423" spans="31:78" x14ac:dyDescent="0.25">
      <c r="AE4423" t="s">
        <v>81</v>
      </c>
      <c r="AF4423" t="s">
        <v>81</v>
      </c>
      <c r="AG4423" t="s">
        <v>81</v>
      </c>
      <c r="AH4423" t="s">
        <v>81</v>
      </c>
      <c r="AI4423" t="s">
        <v>1299</v>
      </c>
      <c r="AK4423" t="s">
        <v>81</v>
      </c>
      <c r="AL4423" t="s">
        <v>1301</v>
      </c>
      <c r="AN4423" t="s">
        <v>13130</v>
      </c>
      <c r="BY4423" t="s">
        <v>14042</v>
      </c>
      <c r="BZ4423" t="s">
        <v>14505</v>
      </c>
    </row>
    <row r="4424" spans="31:78" x14ac:dyDescent="0.25">
      <c r="AE4424" t="s">
        <v>81</v>
      </c>
      <c r="AF4424" t="s">
        <v>154</v>
      </c>
      <c r="AG4424" t="s">
        <v>155</v>
      </c>
      <c r="AH4424" t="s">
        <v>13079</v>
      </c>
      <c r="AI4424" t="s">
        <v>1299</v>
      </c>
      <c r="AK4424" t="s">
        <v>81</v>
      </c>
      <c r="AL4424" t="s">
        <v>1301</v>
      </c>
      <c r="AN4424" t="s">
        <v>13130</v>
      </c>
      <c r="BY4424" t="s">
        <v>14043</v>
      </c>
      <c r="BZ4424" t="s">
        <v>14505</v>
      </c>
    </row>
    <row r="4425" spans="31:78" x14ac:dyDescent="0.25">
      <c r="AE4425" t="s">
        <v>13119</v>
      </c>
      <c r="AF4425" t="s">
        <v>81</v>
      </c>
      <c r="AG4425" t="s">
        <v>81</v>
      </c>
      <c r="AH4425" t="s">
        <v>81</v>
      </c>
      <c r="AI4425" t="s">
        <v>1299</v>
      </c>
      <c r="AK4425" t="s">
        <v>81</v>
      </c>
      <c r="AL4425" t="s">
        <v>1301</v>
      </c>
      <c r="AN4425" t="s">
        <v>13130</v>
      </c>
      <c r="BY4425" t="s">
        <v>9556</v>
      </c>
      <c r="BZ4425" t="s">
        <v>14505</v>
      </c>
    </row>
    <row r="4426" spans="31:78" x14ac:dyDescent="0.25">
      <c r="AN4426" t="s">
        <v>13130</v>
      </c>
      <c r="BY4426" t="s">
        <v>14044</v>
      </c>
      <c r="BZ4426" t="s">
        <v>14505</v>
      </c>
    </row>
    <row r="4427" spans="31:78" x14ac:dyDescent="0.25">
      <c r="AN4427" t="s">
        <v>13130</v>
      </c>
      <c r="BY4427" t="s">
        <v>6077</v>
      </c>
      <c r="BZ4427" t="s">
        <v>14505</v>
      </c>
    </row>
    <row r="4428" spans="31:78" x14ac:dyDescent="0.25">
      <c r="AN4428" t="s">
        <v>13130</v>
      </c>
      <c r="BY4428" t="s">
        <v>14045</v>
      </c>
      <c r="BZ4428" t="s">
        <v>14505</v>
      </c>
    </row>
    <row r="4429" spans="31:78" x14ac:dyDescent="0.25">
      <c r="AE4429" t="s">
        <v>8833</v>
      </c>
      <c r="AF4429" t="s">
        <v>86</v>
      </c>
      <c r="AG4429" t="s">
        <v>87</v>
      </c>
      <c r="AH4429" t="s">
        <v>8834</v>
      </c>
      <c r="AI4429" t="s">
        <v>89</v>
      </c>
      <c r="AK4429" t="s">
        <v>8835</v>
      </c>
      <c r="AL4429" t="s">
        <v>91</v>
      </c>
      <c r="AN4429" t="s">
        <v>13136</v>
      </c>
      <c r="BY4429" t="s">
        <v>14046</v>
      </c>
      <c r="BZ4429" t="s">
        <v>14505</v>
      </c>
    </row>
    <row r="4430" spans="31:78" x14ac:dyDescent="0.25">
      <c r="AE4430" t="s">
        <v>81</v>
      </c>
      <c r="AF4430" t="s">
        <v>92</v>
      </c>
      <c r="AG4430" t="s">
        <v>93</v>
      </c>
      <c r="AH4430" t="s">
        <v>8836</v>
      </c>
      <c r="AI4430" t="s">
        <v>89</v>
      </c>
      <c r="AK4430" t="s">
        <v>8837</v>
      </c>
      <c r="AL4430" t="s">
        <v>91</v>
      </c>
      <c r="AN4430" t="s">
        <v>13136</v>
      </c>
      <c r="BY4430" t="s">
        <v>6089</v>
      </c>
      <c r="BZ4430" t="s">
        <v>14505</v>
      </c>
    </row>
    <row r="4431" spans="31:78" x14ac:dyDescent="0.25">
      <c r="AE4431" t="s">
        <v>81</v>
      </c>
      <c r="AF4431" t="s">
        <v>96</v>
      </c>
      <c r="AG4431" t="s">
        <v>97</v>
      </c>
      <c r="AH4431" t="s">
        <v>8838</v>
      </c>
      <c r="AI4431" t="s">
        <v>89</v>
      </c>
      <c r="AK4431" t="s">
        <v>8839</v>
      </c>
      <c r="AL4431" t="s">
        <v>91</v>
      </c>
      <c r="AN4431" t="s">
        <v>13136</v>
      </c>
      <c r="BY4431" t="s">
        <v>14047</v>
      </c>
      <c r="BZ4431" t="s">
        <v>14505</v>
      </c>
    </row>
    <row r="4432" spans="31:78" x14ac:dyDescent="0.25">
      <c r="AE4432" t="s">
        <v>81</v>
      </c>
      <c r="AF4432" t="s">
        <v>100</v>
      </c>
      <c r="AG4432" t="s">
        <v>101</v>
      </c>
      <c r="AH4432" t="s">
        <v>8840</v>
      </c>
      <c r="AI4432" t="s">
        <v>89</v>
      </c>
      <c r="AK4432" t="s">
        <v>8841</v>
      </c>
      <c r="AL4432" t="s">
        <v>91</v>
      </c>
      <c r="AN4432" t="s">
        <v>13136</v>
      </c>
      <c r="BY4432" t="s">
        <v>14048</v>
      </c>
      <c r="BZ4432" t="s">
        <v>14505</v>
      </c>
    </row>
    <row r="4433" spans="31:78" x14ac:dyDescent="0.25">
      <c r="AE4433" t="s">
        <v>81</v>
      </c>
      <c r="AF4433" t="s">
        <v>104</v>
      </c>
      <c r="AG4433" t="s">
        <v>105</v>
      </c>
      <c r="AH4433" t="s">
        <v>8842</v>
      </c>
      <c r="AI4433" t="s">
        <v>89</v>
      </c>
      <c r="AK4433" t="s">
        <v>8843</v>
      </c>
      <c r="AL4433" t="s">
        <v>91</v>
      </c>
      <c r="AN4433" t="s">
        <v>13136</v>
      </c>
      <c r="BY4433" t="s">
        <v>14049</v>
      </c>
      <c r="BZ4433" t="s">
        <v>14505</v>
      </c>
    </row>
    <row r="4434" spans="31:78" x14ac:dyDescent="0.25">
      <c r="AE4434" t="s">
        <v>81</v>
      </c>
      <c r="AF4434" t="s">
        <v>108</v>
      </c>
      <c r="AG4434" t="s">
        <v>109</v>
      </c>
      <c r="AH4434" t="s">
        <v>8844</v>
      </c>
      <c r="AI4434" t="s">
        <v>89</v>
      </c>
      <c r="AK4434" t="s">
        <v>8845</v>
      </c>
      <c r="AL4434" t="s">
        <v>91</v>
      </c>
      <c r="AN4434" t="s">
        <v>13136</v>
      </c>
      <c r="BY4434" t="s">
        <v>14050</v>
      </c>
      <c r="BZ4434" t="s">
        <v>14505</v>
      </c>
    </row>
    <row r="4435" spans="31:78" x14ac:dyDescent="0.25">
      <c r="AE4435" t="s">
        <v>81</v>
      </c>
      <c r="AF4435" t="s">
        <v>8846</v>
      </c>
      <c r="AG4435" t="s">
        <v>4270</v>
      </c>
      <c r="AH4435" t="s">
        <v>8847</v>
      </c>
      <c r="AI4435" t="s">
        <v>89</v>
      </c>
      <c r="AK4435" t="s">
        <v>8848</v>
      </c>
      <c r="AL4435" t="s">
        <v>91</v>
      </c>
      <c r="AN4435" t="s">
        <v>13136</v>
      </c>
      <c r="BY4435" t="s">
        <v>9602</v>
      </c>
      <c r="BZ4435" t="s">
        <v>14505</v>
      </c>
    </row>
    <row r="4436" spans="31:78" x14ac:dyDescent="0.25">
      <c r="AE4436" t="s">
        <v>81</v>
      </c>
      <c r="AF4436" t="s">
        <v>7414</v>
      </c>
      <c r="AG4436" t="s">
        <v>7414</v>
      </c>
      <c r="AH4436" t="s">
        <v>8849</v>
      </c>
      <c r="AI4436" t="s">
        <v>89</v>
      </c>
      <c r="AK4436" t="s">
        <v>8850</v>
      </c>
      <c r="AL4436" t="s">
        <v>91</v>
      </c>
      <c r="AN4436" t="s">
        <v>13136</v>
      </c>
      <c r="BY4436" t="s">
        <v>14051</v>
      </c>
      <c r="BZ4436" t="s">
        <v>14505</v>
      </c>
    </row>
    <row r="4437" spans="31:78" x14ac:dyDescent="0.25">
      <c r="AE4437" t="s">
        <v>81</v>
      </c>
      <c r="AF4437" t="s">
        <v>7414</v>
      </c>
      <c r="AG4437" t="s">
        <v>7414</v>
      </c>
      <c r="AH4437" t="s">
        <v>8851</v>
      </c>
      <c r="AI4437" t="s">
        <v>89</v>
      </c>
      <c r="AK4437" t="s">
        <v>8852</v>
      </c>
      <c r="AL4437" t="s">
        <v>91</v>
      </c>
      <c r="AN4437" t="s">
        <v>13136</v>
      </c>
      <c r="BY4437" t="s">
        <v>14052</v>
      </c>
      <c r="BZ4437" t="s">
        <v>14505</v>
      </c>
    </row>
    <row r="4438" spans="31:78" x14ac:dyDescent="0.25">
      <c r="AE4438" t="s">
        <v>81</v>
      </c>
      <c r="AF4438" t="s">
        <v>7414</v>
      </c>
      <c r="AG4438" t="s">
        <v>7414</v>
      </c>
      <c r="AH4438" t="s">
        <v>8853</v>
      </c>
      <c r="AI4438" t="s">
        <v>89</v>
      </c>
      <c r="AK4438" t="s">
        <v>8854</v>
      </c>
      <c r="AL4438" t="s">
        <v>91</v>
      </c>
      <c r="AN4438" t="s">
        <v>13136</v>
      </c>
      <c r="BY4438" t="s">
        <v>14053</v>
      </c>
      <c r="BZ4438" t="s">
        <v>14505</v>
      </c>
    </row>
    <row r="4439" spans="31:78" x14ac:dyDescent="0.25">
      <c r="AE4439" t="s">
        <v>81</v>
      </c>
      <c r="AF4439" t="s">
        <v>7126</v>
      </c>
      <c r="AG4439" t="s">
        <v>5114</v>
      </c>
      <c r="AH4439" t="s">
        <v>8855</v>
      </c>
      <c r="AI4439" t="s">
        <v>89</v>
      </c>
      <c r="AK4439" t="s">
        <v>8856</v>
      </c>
      <c r="AL4439" t="s">
        <v>91</v>
      </c>
      <c r="AN4439" t="s">
        <v>13136</v>
      </c>
      <c r="BY4439" t="s">
        <v>14054</v>
      </c>
      <c r="BZ4439" t="s">
        <v>14505</v>
      </c>
    </row>
    <row r="4440" spans="31:78" x14ac:dyDescent="0.25">
      <c r="AE4440" t="s">
        <v>81</v>
      </c>
      <c r="AF4440" t="s">
        <v>7083</v>
      </c>
      <c r="AG4440" t="s">
        <v>5118</v>
      </c>
      <c r="AH4440" t="s">
        <v>8857</v>
      </c>
      <c r="AI4440" t="s">
        <v>89</v>
      </c>
      <c r="AK4440" t="s">
        <v>8858</v>
      </c>
      <c r="AL4440" t="s">
        <v>91</v>
      </c>
      <c r="AN4440" t="s">
        <v>13136</v>
      </c>
      <c r="BY4440" t="s">
        <v>14055</v>
      </c>
      <c r="BZ4440" t="s">
        <v>14505</v>
      </c>
    </row>
    <row r="4441" spans="31:78" x14ac:dyDescent="0.25">
      <c r="AE4441" t="s">
        <v>81</v>
      </c>
      <c r="AF4441" t="s">
        <v>7144</v>
      </c>
      <c r="AG4441" t="s">
        <v>4262</v>
      </c>
      <c r="AH4441" t="s">
        <v>8859</v>
      </c>
      <c r="AI4441" t="s">
        <v>89</v>
      </c>
      <c r="AK4441" t="s">
        <v>8860</v>
      </c>
      <c r="AL4441" t="s">
        <v>91</v>
      </c>
      <c r="AN4441" t="s">
        <v>13136</v>
      </c>
      <c r="BY4441" t="s">
        <v>14056</v>
      </c>
      <c r="BZ4441" t="s">
        <v>14505</v>
      </c>
    </row>
    <row r="4442" spans="31:78" x14ac:dyDescent="0.25">
      <c r="AE4442" t="s">
        <v>81</v>
      </c>
      <c r="AF4442" t="s">
        <v>7157</v>
      </c>
      <c r="AG4442" t="s">
        <v>4201</v>
      </c>
      <c r="AH4442" t="s">
        <v>8861</v>
      </c>
      <c r="AI4442" t="s">
        <v>89</v>
      </c>
      <c r="AK4442" t="s">
        <v>8862</v>
      </c>
      <c r="AL4442" t="s">
        <v>91</v>
      </c>
      <c r="AN4442" t="s">
        <v>13136</v>
      </c>
      <c r="BY4442" t="s">
        <v>14057</v>
      </c>
      <c r="BZ4442" t="s">
        <v>14505</v>
      </c>
    </row>
    <row r="4443" spans="31:78" x14ac:dyDescent="0.25">
      <c r="AE4443" t="s">
        <v>81</v>
      </c>
      <c r="AF4443" t="s">
        <v>7414</v>
      </c>
      <c r="AG4443" t="s">
        <v>7414</v>
      </c>
      <c r="AH4443" t="s">
        <v>8863</v>
      </c>
      <c r="AI4443" t="s">
        <v>89</v>
      </c>
      <c r="AK4443" t="s">
        <v>8864</v>
      </c>
      <c r="AL4443" t="s">
        <v>91</v>
      </c>
      <c r="AN4443" t="s">
        <v>13136</v>
      </c>
      <c r="BY4443" t="s">
        <v>14058</v>
      </c>
      <c r="BZ4443" t="s">
        <v>14505</v>
      </c>
    </row>
    <row r="4444" spans="31:78" x14ac:dyDescent="0.25">
      <c r="AE4444" t="s">
        <v>81</v>
      </c>
      <c r="AF4444" t="s">
        <v>7414</v>
      </c>
      <c r="AG4444" t="s">
        <v>7414</v>
      </c>
      <c r="AH4444" t="s">
        <v>8865</v>
      </c>
      <c r="AI4444" t="s">
        <v>89</v>
      </c>
      <c r="AK4444" t="s">
        <v>8866</v>
      </c>
      <c r="AL4444" t="s">
        <v>91</v>
      </c>
      <c r="AN4444" t="s">
        <v>13136</v>
      </c>
      <c r="BY4444" t="s">
        <v>14059</v>
      </c>
      <c r="BZ4444" t="s">
        <v>14505</v>
      </c>
    </row>
    <row r="4445" spans="31:78" x14ac:dyDescent="0.25">
      <c r="AE4445" t="s">
        <v>81</v>
      </c>
      <c r="AF4445" t="s">
        <v>8867</v>
      </c>
      <c r="AG4445" t="s">
        <v>4230</v>
      </c>
      <c r="AH4445" t="s">
        <v>8868</v>
      </c>
      <c r="AI4445" t="s">
        <v>89</v>
      </c>
      <c r="AK4445" t="s">
        <v>8869</v>
      </c>
      <c r="AL4445" t="s">
        <v>91</v>
      </c>
      <c r="AN4445" t="s">
        <v>13136</v>
      </c>
      <c r="BY4445" t="s">
        <v>14060</v>
      </c>
      <c r="BZ4445" t="s">
        <v>14505</v>
      </c>
    </row>
    <row r="4446" spans="31:78" x14ac:dyDescent="0.25">
      <c r="AE4446" t="s">
        <v>81</v>
      </c>
      <c r="AF4446" t="s">
        <v>8870</v>
      </c>
      <c r="AG4446" t="s">
        <v>8871</v>
      </c>
      <c r="AH4446" t="s">
        <v>8872</v>
      </c>
      <c r="AI4446" t="s">
        <v>89</v>
      </c>
      <c r="AK4446" t="s">
        <v>8873</v>
      </c>
      <c r="AL4446" t="s">
        <v>91</v>
      </c>
      <c r="AN4446" t="s">
        <v>13136</v>
      </c>
      <c r="BY4446" t="s">
        <v>14061</v>
      </c>
      <c r="BZ4446" t="s">
        <v>14505</v>
      </c>
    </row>
    <row r="4447" spans="31:78" x14ac:dyDescent="0.25">
      <c r="AE4447" t="s">
        <v>81</v>
      </c>
      <c r="AF4447" t="s">
        <v>7414</v>
      </c>
      <c r="AG4447" t="s">
        <v>7414</v>
      </c>
      <c r="AH4447" t="s">
        <v>8874</v>
      </c>
      <c r="AI4447" t="s">
        <v>89</v>
      </c>
      <c r="AK4447" t="s">
        <v>8875</v>
      </c>
      <c r="AL4447" t="s">
        <v>91</v>
      </c>
      <c r="AN4447" t="s">
        <v>13136</v>
      </c>
      <c r="BY4447" t="s">
        <v>14062</v>
      </c>
      <c r="BZ4447" t="s">
        <v>14505</v>
      </c>
    </row>
    <row r="4448" spans="31:78" x14ac:dyDescent="0.25">
      <c r="AE4448" t="s">
        <v>81</v>
      </c>
      <c r="AF4448" t="s">
        <v>154</v>
      </c>
      <c r="AG4448" t="s">
        <v>155</v>
      </c>
      <c r="AH4448" t="s">
        <v>81</v>
      </c>
      <c r="AI4448" t="s">
        <v>89</v>
      </c>
      <c r="AK4448" t="s">
        <v>81</v>
      </c>
      <c r="AL4448" t="s">
        <v>91</v>
      </c>
      <c r="AN4448" t="s">
        <v>13136</v>
      </c>
      <c r="BY4448" t="s">
        <v>14063</v>
      </c>
      <c r="BZ4448" t="s">
        <v>14505</v>
      </c>
    </row>
    <row r="4449" spans="31:78" x14ac:dyDescent="0.25">
      <c r="AE4449" t="s">
        <v>8876</v>
      </c>
      <c r="AF4449" t="s">
        <v>86</v>
      </c>
      <c r="AG4449" t="s">
        <v>87</v>
      </c>
      <c r="AH4449" t="s">
        <v>8877</v>
      </c>
      <c r="AI4449" t="s">
        <v>89</v>
      </c>
      <c r="AK4449" t="s">
        <v>8878</v>
      </c>
      <c r="AL4449" t="s">
        <v>91</v>
      </c>
      <c r="AN4449" t="s">
        <v>13137</v>
      </c>
      <c r="BY4449" t="s">
        <v>6718</v>
      </c>
      <c r="BZ4449" t="s">
        <v>14505</v>
      </c>
    </row>
    <row r="4450" spans="31:78" x14ac:dyDescent="0.25">
      <c r="AE4450" t="s">
        <v>81</v>
      </c>
      <c r="AF4450" t="s">
        <v>92</v>
      </c>
      <c r="AG4450" t="s">
        <v>93</v>
      </c>
      <c r="AH4450" t="s">
        <v>81</v>
      </c>
      <c r="AI4450" t="s">
        <v>89</v>
      </c>
      <c r="AK4450" t="s">
        <v>81</v>
      </c>
      <c r="AL4450" t="s">
        <v>91</v>
      </c>
      <c r="AN4450" t="s">
        <v>13137</v>
      </c>
      <c r="BY4450" t="s">
        <v>6656</v>
      </c>
      <c r="BZ4450" t="s">
        <v>14505</v>
      </c>
    </row>
    <row r="4451" spans="31:78" x14ac:dyDescent="0.25">
      <c r="AE4451" t="s">
        <v>81</v>
      </c>
      <c r="AF4451" t="s">
        <v>96</v>
      </c>
      <c r="AG4451" t="s">
        <v>97</v>
      </c>
      <c r="AH4451" t="s">
        <v>81</v>
      </c>
      <c r="AI4451" t="s">
        <v>89</v>
      </c>
      <c r="AK4451" t="s">
        <v>81</v>
      </c>
      <c r="AL4451" t="s">
        <v>91</v>
      </c>
      <c r="AN4451" t="s">
        <v>13137</v>
      </c>
      <c r="BY4451" t="s">
        <v>6699</v>
      </c>
      <c r="BZ4451" t="s">
        <v>14505</v>
      </c>
    </row>
    <row r="4452" spans="31:78" x14ac:dyDescent="0.25">
      <c r="AE4452" t="s">
        <v>81</v>
      </c>
      <c r="AF4452" t="s">
        <v>100</v>
      </c>
      <c r="AG4452" t="s">
        <v>101</v>
      </c>
      <c r="AH4452" t="s">
        <v>81</v>
      </c>
      <c r="AI4452" t="s">
        <v>89</v>
      </c>
      <c r="AK4452" t="s">
        <v>81</v>
      </c>
      <c r="AL4452" t="s">
        <v>91</v>
      </c>
      <c r="AN4452" t="s">
        <v>13137</v>
      </c>
      <c r="BY4452" t="s">
        <v>6717</v>
      </c>
      <c r="BZ4452" t="s">
        <v>14505</v>
      </c>
    </row>
    <row r="4453" spans="31:78" x14ac:dyDescent="0.25">
      <c r="AE4453" t="s">
        <v>81</v>
      </c>
      <c r="AF4453" t="s">
        <v>104</v>
      </c>
      <c r="AG4453" t="s">
        <v>105</v>
      </c>
      <c r="AH4453" t="s">
        <v>81</v>
      </c>
      <c r="AI4453" t="s">
        <v>89</v>
      </c>
      <c r="AK4453" t="s">
        <v>81</v>
      </c>
      <c r="AL4453" t="s">
        <v>91</v>
      </c>
      <c r="AN4453" t="s">
        <v>13137</v>
      </c>
      <c r="BY4453" t="s">
        <v>6636</v>
      </c>
      <c r="BZ4453" t="s">
        <v>14505</v>
      </c>
    </row>
    <row r="4454" spans="31:78" x14ac:dyDescent="0.25">
      <c r="AE4454" t="s">
        <v>81</v>
      </c>
      <c r="AF4454" t="s">
        <v>108</v>
      </c>
      <c r="AG4454" t="s">
        <v>109</v>
      </c>
      <c r="AH4454" t="s">
        <v>81</v>
      </c>
      <c r="AI4454" t="s">
        <v>89</v>
      </c>
      <c r="AK4454" t="s">
        <v>81</v>
      </c>
      <c r="AL4454" t="s">
        <v>91</v>
      </c>
      <c r="AN4454" t="s">
        <v>13137</v>
      </c>
      <c r="BY4454" t="s">
        <v>6637</v>
      </c>
      <c r="BZ4454" t="s">
        <v>14505</v>
      </c>
    </row>
    <row r="4455" spans="31:78" x14ac:dyDescent="0.25">
      <c r="AE4455" t="s">
        <v>81</v>
      </c>
      <c r="AF4455" t="s">
        <v>8879</v>
      </c>
      <c r="AG4455" t="s">
        <v>210</v>
      </c>
      <c r="AH4455" t="s">
        <v>81</v>
      </c>
      <c r="AI4455" t="s">
        <v>89</v>
      </c>
      <c r="AK4455" t="s">
        <v>81</v>
      </c>
      <c r="AL4455" t="s">
        <v>91</v>
      </c>
      <c r="AN4455" t="s">
        <v>13137</v>
      </c>
      <c r="BY4455" t="s">
        <v>6684</v>
      </c>
      <c r="BZ4455" t="s">
        <v>14505</v>
      </c>
    </row>
    <row r="4456" spans="31:78" x14ac:dyDescent="0.25">
      <c r="AE4456" t="s">
        <v>81</v>
      </c>
      <c r="AF4456" t="s">
        <v>8880</v>
      </c>
      <c r="AG4456" t="s">
        <v>211</v>
      </c>
      <c r="AH4456" t="s">
        <v>81</v>
      </c>
      <c r="AI4456" t="s">
        <v>89</v>
      </c>
      <c r="AK4456" t="s">
        <v>81</v>
      </c>
      <c r="AL4456" t="s">
        <v>91</v>
      </c>
      <c r="AN4456" t="s">
        <v>13137</v>
      </c>
      <c r="BY4456" t="s">
        <v>14064</v>
      </c>
      <c r="BZ4456" t="s">
        <v>14506</v>
      </c>
    </row>
    <row r="4457" spans="31:78" x14ac:dyDescent="0.25">
      <c r="AE4457" t="s">
        <v>81</v>
      </c>
      <c r="AF4457" t="s">
        <v>8881</v>
      </c>
      <c r="AG4457" t="s">
        <v>151</v>
      </c>
      <c r="AH4457" t="s">
        <v>81</v>
      </c>
      <c r="AI4457" t="s">
        <v>89</v>
      </c>
      <c r="AK4457" t="s">
        <v>81</v>
      </c>
      <c r="AL4457" t="s">
        <v>91</v>
      </c>
      <c r="AN4457" t="s">
        <v>13137</v>
      </c>
      <c r="BY4457" t="s">
        <v>14065</v>
      </c>
      <c r="BZ4457" t="s">
        <v>14505</v>
      </c>
    </row>
    <row r="4458" spans="31:78" x14ac:dyDescent="0.25">
      <c r="AE4458" t="s">
        <v>81</v>
      </c>
      <c r="AF4458" t="s">
        <v>154</v>
      </c>
      <c r="AG4458" t="s">
        <v>155</v>
      </c>
      <c r="AH4458" t="s">
        <v>81</v>
      </c>
      <c r="AI4458" t="s">
        <v>89</v>
      </c>
      <c r="AK4458" t="s">
        <v>81</v>
      </c>
      <c r="AL4458" t="s">
        <v>91</v>
      </c>
      <c r="AN4458" t="s">
        <v>13137</v>
      </c>
      <c r="BY4458" t="s">
        <v>14066</v>
      </c>
      <c r="BZ4458" t="s">
        <v>14505</v>
      </c>
    </row>
    <row r="4459" spans="31:78" x14ac:dyDescent="0.25">
      <c r="AE4459" t="s">
        <v>8882</v>
      </c>
      <c r="AF4459" t="s">
        <v>86</v>
      </c>
      <c r="AG4459" t="s">
        <v>87</v>
      </c>
      <c r="AH4459" t="s">
        <v>8883</v>
      </c>
      <c r="AI4459" t="s">
        <v>89</v>
      </c>
      <c r="AK4459" t="s">
        <v>8884</v>
      </c>
      <c r="AL4459" t="s">
        <v>91</v>
      </c>
      <c r="AN4459" t="s">
        <v>8885</v>
      </c>
      <c r="BY4459" t="s">
        <v>14067</v>
      </c>
      <c r="BZ4459" t="s">
        <v>14505</v>
      </c>
    </row>
    <row r="4460" spans="31:78" x14ac:dyDescent="0.25">
      <c r="AE4460" t="s">
        <v>81</v>
      </c>
      <c r="AF4460" t="s">
        <v>92</v>
      </c>
      <c r="AG4460" t="s">
        <v>93</v>
      </c>
      <c r="AH4460" t="s">
        <v>8886</v>
      </c>
      <c r="AI4460" t="s">
        <v>89</v>
      </c>
      <c r="AK4460" t="s">
        <v>8887</v>
      </c>
      <c r="AL4460" t="s">
        <v>91</v>
      </c>
      <c r="AN4460" t="s">
        <v>8885</v>
      </c>
      <c r="BY4460" t="s">
        <v>14068</v>
      </c>
      <c r="BZ4460" t="s">
        <v>14505</v>
      </c>
    </row>
    <row r="4461" spans="31:78" x14ac:dyDescent="0.25">
      <c r="AE4461" t="s">
        <v>81</v>
      </c>
      <c r="AF4461" t="s">
        <v>96</v>
      </c>
      <c r="AG4461" t="s">
        <v>97</v>
      </c>
      <c r="AH4461" t="s">
        <v>8888</v>
      </c>
      <c r="AI4461" t="s">
        <v>89</v>
      </c>
      <c r="AK4461" t="s">
        <v>8889</v>
      </c>
      <c r="AL4461" t="s">
        <v>91</v>
      </c>
      <c r="AN4461" t="s">
        <v>8885</v>
      </c>
      <c r="BY4461" t="s">
        <v>14069</v>
      </c>
      <c r="BZ4461" t="s">
        <v>14505</v>
      </c>
    </row>
    <row r="4462" spans="31:78" x14ac:dyDescent="0.25">
      <c r="AE4462" t="s">
        <v>81</v>
      </c>
      <c r="AF4462" t="s">
        <v>100</v>
      </c>
      <c r="AG4462" t="s">
        <v>101</v>
      </c>
      <c r="AH4462" t="s">
        <v>8890</v>
      </c>
      <c r="AI4462" t="s">
        <v>89</v>
      </c>
      <c r="AK4462" t="s">
        <v>8891</v>
      </c>
      <c r="AL4462" t="s">
        <v>91</v>
      </c>
      <c r="AN4462" t="s">
        <v>8885</v>
      </c>
      <c r="BY4462" t="s">
        <v>14070</v>
      </c>
      <c r="BZ4462" t="s">
        <v>14505</v>
      </c>
    </row>
    <row r="4463" spans="31:78" x14ac:dyDescent="0.25">
      <c r="AE4463" t="s">
        <v>81</v>
      </c>
      <c r="AF4463" t="s">
        <v>104</v>
      </c>
      <c r="AG4463" t="s">
        <v>105</v>
      </c>
      <c r="AH4463" t="s">
        <v>8892</v>
      </c>
      <c r="AI4463" t="s">
        <v>89</v>
      </c>
      <c r="AK4463" t="s">
        <v>8893</v>
      </c>
      <c r="AL4463" t="s">
        <v>91</v>
      </c>
      <c r="AN4463" t="s">
        <v>8885</v>
      </c>
      <c r="BY4463" t="s">
        <v>14071</v>
      </c>
      <c r="BZ4463" t="s">
        <v>14505</v>
      </c>
    </row>
    <row r="4464" spans="31:78" x14ac:dyDescent="0.25">
      <c r="AE4464" t="s">
        <v>81</v>
      </c>
      <c r="AF4464" t="s">
        <v>108</v>
      </c>
      <c r="AG4464" t="s">
        <v>109</v>
      </c>
      <c r="AH4464" t="s">
        <v>8894</v>
      </c>
      <c r="AI4464" t="s">
        <v>89</v>
      </c>
      <c r="AK4464" t="s">
        <v>8895</v>
      </c>
      <c r="AL4464" t="s">
        <v>91</v>
      </c>
      <c r="AN4464" t="s">
        <v>8885</v>
      </c>
      <c r="BY4464" t="s">
        <v>9233</v>
      </c>
      <c r="BZ4464" t="s">
        <v>14505</v>
      </c>
    </row>
    <row r="4465" spans="31:78" x14ac:dyDescent="0.25">
      <c r="AE4465" t="s">
        <v>81</v>
      </c>
      <c r="AF4465" t="s">
        <v>7077</v>
      </c>
      <c r="AG4465" t="s">
        <v>4251</v>
      </c>
      <c r="AH4465" t="s">
        <v>8896</v>
      </c>
      <c r="AI4465" t="s">
        <v>89</v>
      </c>
      <c r="AK4465" t="s">
        <v>8897</v>
      </c>
      <c r="AL4465" t="s">
        <v>91</v>
      </c>
      <c r="AN4465" t="s">
        <v>8885</v>
      </c>
      <c r="BY4465" t="s">
        <v>14072</v>
      </c>
      <c r="BZ4465" t="s">
        <v>14505</v>
      </c>
    </row>
    <row r="4466" spans="31:78" x14ac:dyDescent="0.25">
      <c r="AE4466" t="s">
        <v>81</v>
      </c>
      <c r="AF4466" t="s">
        <v>7061</v>
      </c>
      <c r="AG4466" t="s">
        <v>5102</v>
      </c>
      <c r="AH4466" t="s">
        <v>8898</v>
      </c>
      <c r="AI4466" t="s">
        <v>89</v>
      </c>
      <c r="AK4466" t="s">
        <v>8899</v>
      </c>
      <c r="AL4466" t="s">
        <v>91</v>
      </c>
      <c r="AN4466" t="s">
        <v>8885</v>
      </c>
      <c r="BY4466" t="s">
        <v>14073</v>
      </c>
      <c r="BZ4466" t="s">
        <v>14505</v>
      </c>
    </row>
    <row r="4467" spans="31:78" x14ac:dyDescent="0.25">
      <c r="AE4467" t="s">
        <v>81</v>
      </c>
      <c r="AF4467" t="s">
        <v>7085</v>
      </c>
      <c r="AG4467" t="s">
        <v>4247</v>
      </c>
      <c r="AH4467" t="s">
        <v>8900</v>
      </c>
      <c r="AI4467" t="s">
        <v>89</v>
      </c>
      <c r="AK4467" t="s">
        <v>8901</v>
      </c>
      <c r="AL4467" t="s">
        <v>91</v>
      </c>
      <c r="AN4467" t="s">
        <v>8885</v>
      </c>
      <c r="BY4467" t="s">
        <v>14074</v>
      </c>
      <c r="BZ4467" t="s">
        <v>14505</v>
      </c>
    </row>
    <row r="4468" spans="31:78" x14ac:dyDescent="0.25">
      <c r="AE4468" t="s">
        <v>81</v>
      </c>
      <c r="AF4468" t="s">
        <v>7051</v>
      </c>
      <c r="AG4468" t="s">
        <v>5100</v>
      </c>
      <c r="AH4468" t="s">
        <v>8902</v>
      </c>
      <c r="AI4468" t="s">
        <v>89</v>
      </c>
      <c r="AK4468" t="s">
        <v>8903</v>
      </c>
      <c r="AL4468" t="s">
        <v>91</v>
      </c>
      <c r="AN4468" t="s">
        <v>8885</v>
      </c>
      <c r="BY4468" t="s">
        <v>14075</v>
      </c>
      <c r="BZ4468" t="s">
        <v>14505</v>
      </c>
    </row>
    <row r="4469" spans="31:78" x14ac:dyDescent="0.25">
      <c r="AE4469" t="s">
        <v>81</v>
      </c>
      <c r="AF4469" t="s">
        <v>7082</v>
      </c>
      <c r="AG4469" t="s">
        <v>5098</v>
      </c>
      <c r="AH4469" t="s">
        <v>8904</v>
      </c>
      <c r="AI4469" t="s">
        <v>89</v>
      </c>
      <c r="AK4469" t="s">
        <v>8905</v>
      </c>
      <c r="AL4469" t="s">
        <v>91</v>
      </c>
      <c r="AN4469" t="s">
        <v>8885</v>
      </c>
      <c r="BY4469" t="s">
        <v>14076</v>
      </c>
      <c r="BZ4469" t="s">
        <v>14505</v>
      </c>
    </row>
    <row r="4470" spans="31:78" x14ac:dyDescent="0.25">
      <c r="AE4470" t="s">
        <v>81</v>
      </c>
      <c r="AF4470" t="s">
        <v>7001</v>
      </c>
      <c r="AG4470" t="s">
        <v>4252</v>
      </c>
      <c r="AH4470" t="s">
        <v>8906</v>
      </c>
      <c r="AI4470" t="s">
        <v>89</v>
      </c>
      <c r="AK4470" t="s">
        <v>8907</v>
      </c>
      <c r="AL4470" t="s">
        <v>91</v>
      </c>
      <c r="AN4470" t="s">
        <v>8885</v>
      </c>
      <c r="BY4470" t="s">
        <v>14077</v>
      </c>
      <c r="BZ4470" t="s">
        <v>14505</v>
      </c>
    </row>
    <row r="4471" spans="31:78" x14ac:dyDescent="0.25">
      <c r="AE4471" t="s">
        <v>81</v>
      </c>
      <c r="AF4471" t="s">
        <v>7143</v>
      </c>
      <c r="AG4471" t="s">
        <v>7363</v>
      </c>
      <c r="AH4471" t="s">
        <v>8908</v>
      </c>
      <c r="AI4471" t="s">
        <v>89</v>
      </c>
      <c r="AK4471" t="s">
        <v>8909</v>
      </c>
      <c r="AL4471" t="s">
        <v>91</v>
      </c>
      <c r="AN4471" t="s">
        <v>8885</v>
      </c>
      <c r="BY4471" t="s">
        <v>9239</v>
      </c>
      <c r="BZ4471" t="s">
        <v>14505</v>
      </c>
    </row>
    <row r="4472" spans="31:78" x14ac:dyDescent="0.25">
      <c r="AE4472" t="s">
        <v>81</v>
      </c>
      <c r="AF4472" t="s">
        <v>10031</v>
      </c>
      <c r="AG4472" t="s">
        <v>5095</v>
      </c>
      <c r="AH4472" t="s">
        <v>13138</v>
      </c>
      <c r="AI4472" t="s">
        <v>89</v>
      </c>
      <c r="AK4472" t="s">
        <v>13139</v>
      </c>
      <c r="AL4472" t="s">
        <v>91</v>
      </c>
      <c r="AN4472" t="s">
        <v>8885</v>
      </c>
      <c r="BY4472" t="s">
        <v>9246</v>
      </c>
      <c r="BZ4472" t="s">
        <v>14505</v>
      </c>
    </row>
    <row r="4473" spans="31:78" x14ac:dyDescent="0.25">
      <c r="AE4473" t="s">
        <v>81</v>
      </c>
      <c r="AF4473" t="s">
        <v>81</v>
      </c>
      <c r="AG4473" t="s">
        <v>81</v>
      </c>
      <c r="AH4473" t="s">
        <v>81</v>
      </c>
      <c r="AI4473" t="s">
        <v>89</v>
      </c>
      <c r="AK4473" t="s">
        <v>81</v>
      </c>
      <c r="AL4473" t="s">
        <v>91</v>
      </c>
      <c r="AN4473" t="s">
        <v>8885</v>
      </c>
      <c r="BY4473" t="s">
        <v>14078</v>
      </c>
      <c r="BZ4473" t="s">
        <v>14505</v>
      </c>
    </row>
    <row r="4474" spans="31:78" x14ac:dyDescent="0.25">
      <c r="AE4474" t="s">
        <v>81</v>
      </c>
      <c r="AF4474" t="s">
        <v>81</v>
      </c>
      <c r="AG4474" t="s">
        <v>81</v>
      </c>
      <c r="AH4474" t="s">
        <v>81</v>
      </c>
      <c r="AI4474" t="s">
        <v>89</v>
      </c>
      <c r="AK4474" t="s">
        <v>81</v>
      </c>
      <c r="AL4474" t="s">
        <v>91</v>
      </c>
      <c r="AN4474" t="s">
        <v>8885</v>
      </c>
      <c r="BY4474" t="s">
        <v>5811</v>
      </c>
      <c r="BZ4474" t="s">
        <v>14505</v>
      </c>
    </row>
    <row r="4475" spans="31:78" x14ac:dyDescent="0.25">
      <c r="AE4475" t="s">
        <v>81</v>
      </c>
      <c r="AF4475" t="s">
        <v>154</v>
      </c>
      <c r="AG4475" t="s">
        <v>155</v>
      </c>
      <c r="AH4475" t="s">
        <v>81</v>
      </c>
      <c r="AI4475" t="s">
        <v>89</v>
      </c>
      <c r="AK4475" t="s">
        <v>81</v>
      </c>
      <c r="AL4475" t="s">
        <v>91</v>
      </c>
      <c r="AN4475" t="s">
        <v>8885</v>
      </c>
      <c r="BY4475" t="s">
        <v>5785</v>
      </c>
      <c r="BZ4475" t="s">
        <v>14505</v>
      </c>
    </row>
    <row r="4476" spans="31:78" x14ac:dyDescent="0.25">
      <c r="AE4476" t="s">
        <v>8910</v>
      </c>
      <c r="AF4476" t="s">
        <v>86</v>
      </c>
      <c r="AG4476" t="s">
        <v>87</v>
      </c>
      <c r="AH4476" t="s">
        <v>8911</v>
      </c>
      <c r="AI4476" t="s">
        <v>89</v>
      </c>
      <c r="AK4476" t="s">
        <v>8912</v>
      </c>
      <c r="AL4476" t="s">
        <v>91</v>
      </c>
      <c r="AN4476" t="s">
        <v>8913</v>
      </c>
      <c r="BY4476" t="s">
        <v>14079</v>
      </c>
      <c r="BZ4476" t="s">
        <v>14505</v>
      </c>
    </row>
    <row r="4477" spans="31:78" x14ac:dyDescent="0.25">
      <c r="AE4477" t="s">
        <v>81</v>
      </c>
      <c r="AF4477" t="s">
        <v>92</v>
      </c>
      <c r="AG4477" t="s">
        <v>93</v>
      </c>
      <c r="AH4477" t="s">
        <v>8914</v>
      </c>
      <c r="AI4477" t="s">
        <v>89</v>
      </c>
      <c r="AK4477" t="s">
        <v>8915</v>
      </c>
      <c r="AL4477" t="s">
        <v>91</v>
      </c>
      <c r="AN4477" t="s">
        <v>8913</v>
      </c>
      <c r="BY4477" t="s">
        <v>6278</v>
      </c>
      <c r="BZ4477" t="s">
        <v>14505</v>
      </c>
    </row>
    <row r="4478" spans="31:78" x14ac:dyDescent="0.25">
      <c r="AE4478" t="s">
        <v>81</v>
      </c>
      <c r="AF4478" t="s">
        <v>96</v>
      </c>
      <c r="AG4478" t="s">
        <v>97</v>
      </c>
      <c r="AH4478" t="s">
        <v>8916</v>
      </c>
      <c r="AI4478" t="s">
        <v>89</v>
      </c>
      <c r="AK4478" t="s">
        <v>8917</v>
      </c>
      <c r="AL4478" t="s">
        <v>91</v>
      </c>
      <c r="AN4478" t="s">
        <v>8913</v>
      </c>
      <c r="BY4478" t="s">
        <v>6246</v>
      </c>
      <c r="BZ4478" t="s">
        <v>14505</v>
      </c>
    </row>
    <row r="4479" spans="31:78" x14ac:dyDescent="0.25">
      <c r="AE4479" t="s">
        <v>81</v>
      </c>
      <c r="AF4479" t="s">
        <v>100</v>
      </c>
      <c r="AG4479" t="s">
        <v>101</v>
      </c>
      <c r="AH4479" t="s">
        <v>8918</v>
      </c>
      <c r="AI4479" t="s">
        <v>89</v>
      </c>
      <c r="AK4479" t="s">
        <v>8919</v>
      </c>
      <c r="AL4479" t="s">
        <v>91</v>
      </c>
      <c r="AN4479" t="s">
        <v>8913</v>
      </c>
      <c r="BY4479" t="s">
        <v>6261</v>
      </c>
      <c r="BZ4479" t="s">
        <v>14505</v>
      </c>
    </row>
    <row r="4480" spans="31:78" x14ac:dyDescent="0.25">
      <c r="AE4480" t="s">
        <v>81</v>
      </c>
      <c r="AF4480" t="s">
        <v>104</v>
      </c>
      <c r="AG4480" t="s">
        <v>105</v>
      </c>
      <c r="AH4480" t="s">
        <v>8920</v>
      </c>
      <c r="AI4480" t="s">
        <v>89</v>
      </c>
      <c r="AK4480" t="s">
        <v>8921</v>
      </c>
      <c r="AL4480" t="s">
        <v>91</v>
      </c>
      <c r="AN4480" t="s">
        <v>8913</v>
      </c>
      <c r="BY4480" t="s">
        <v>6241</v>
      </c>
      <c r="BZ4480" t="s">
        <v>14505</v>
      </c>
    </row>
    <row r="4481" spans="31:78" x14ac:dyDescent="0.25">
      <c r="AE4481" t="s">
        <v>81</v>
      </c>
      <c r="AF4481" t="s">
        <v>108</v>
      </c>
      <c r="AG4481" t="s">
        <v>109</v>
      </c>
      <c r="AH4481" t="s">
        <v>8922</v>
      </c>
      <c r="AI4481" t="s">
        <v>89</v>
      </c>
      <c r="AK4481" t="s">
        <v>8923</v>
      </c>
      <c r="AL4481" t="s">
        <v>91</v>
      </c>
      <c r="AN4481" t="s">
        <v>8913</v>
      </c>
      <c r="BY4481" t="s">
        <v>6271</v>
      </c>
      <c r="BZ4481" t="s">
        <v>14505</v>
      </c>
    </row>
    <row r="4482" spans="31:78" x14ac:dyDescent="0.25">
      <c r="AE4482" t="s">
        <v>81</v>
      </c>
      <c r="AF4482" t="s">
        <v>7150</v>
      </c>
      <c r="AG4482" t="s">
        <v>4235</v>
      </c>
      <c r="AH4482" t="s">
        <v>8924</v>
      </c>
      <c r="AI4482" t="s">
        <v>89</v>
      </c>
      <c r="AK4482" t="s">
        <v>8925</v>
      </c>
      <c r="AL4482" t="s">
        <v>91</v>
      </c>
      <c r="AN4482" t="s">
        <v>8913</v>
      </c>
      <c r="BY4482" t="s">
        <v>5157</v>
      </c>
      <c r="BZ4482" t="s">
        <v>14505</v>
      </c>
    </row>
    <row r="4483" spans="31:78" x14ac:dyDescent="0.25">
      <c r="AE4483" t="s">
        <v>81</v>
      </c>
      <c r="AF4483" t="s">
        <v>8926</v>
      </c>
      <c r="AG4483" t="s">
        <v>4223</v>
      </c>
      <c r="AH4483" t="s">
        <v>8927</v>
      </c>
      <c r="AI4483" t="s">
        <v>89</v>
      </c>
      <c r="AK4483" t="s">
        <v>8928</v>
      </c>
      <c r="AL4483" t="s">
        <v>91</v>
      </c>
      <c r="AN4483" t="s">
        <v>8913</v>
      </c>
      <c r="BY4483" t="s">
        <v>5161</v>
      </c>
      <c r="BZ4483" t="s">
        <v>14505</v>
      </c>
    </row>
    <row r="4484" spans="31:78" x14ac:dyDescent="0.25">
      <c r="AE4484" t="s">
        <v>81</v>
      </c>
      <c r="AF4484" t="s">
        <v>8929</v>
      </c>
      <c r="AG4484" t="s">
        <v>56</v>
      </c>
      <c r="AH4484" t="s">
        <v>8930</v>
      </c>
      <c r="AI4484" t="s">
        <v>89</v>
      </c>
      <c r="AK4484" t="s">
        <v>8931</v>
      </c>
      <c r="AL4484" t="s">
        <v>91</v>
      </c>
      <c r="AN4484" t="s">
        <v>8913</v>
      </c>
      <c r="BY4484" t="s">
        <v>6237</v>
      </c>
      <c r="BZ4484" t="s">
        <v>14505</v>
      </c>
    </row>
    <row r="4485" spans="31:78" x14ac:dyDescent="0.25">
      <c r="AE4485" t="s">
        <v>81</v>
      </c>
      <c r="AF4485" t="s">
        <v>7149</v>
      </c>
      <c r="AG4485" t="s">
        <v>4264</v>
      </c>
      <c r="AH4485" t="s">
        <v>8932</v>
      </c>
      <c r="AI4485" t="s">
        <v>89</v>
      </c>
      <c r="AK4485" t="s">
        <v>8933</v>
      </c>
      <c r="AL4485" t="s">
        <v>91</v>
      </c>
      <c r="AN4485" t="s">
        <v>8913</v>
      </c>
      <c r="BY4485" t="s">
        <v>6238</v>
      </c>
      <c r="BZ4485" t="s">
        <v>14505</v>
      </c>
    </row>
    <row r="4486" spans="31:78" x14ac:dyDescent="0.25">
      <c r="AE4486" t="s">
        <v>81</v>
      </c>
      <c r="AF4486" t="s">
        <v>8934</v>
      </c>
      <c r="AG4486" t="s">
        <v>4226</v>
      </c>
      <c r="AH4486" t="s">
        <v>8935</v>
      </c>
      <c r="AI4486" t="s">
        <v>89</v>
      </c>
      <c r="AK4486" t="s">
        <v>8936</v>
      </c>
      <c r="AL4486" t="s">
        <v>91</v>
      </c>
      <c r="AN4486" t="s">
        <v>8913</v>
      </c>
      <c r="BY4486" t="s">
        <v>6270</v>
      </c>
      <c r="BZ4486" t="s">
        <v>14505</v>
      </c>
    </row>
    <row r="4487" spans="31:78" x14ac:dyDescent="0.25">
      <c r="AE4487" t="s">
        <v>81</v>
      </c>
      <c r="AF4487" t="s">
        <v>8937</v>
      </c>
      <c r="AG4487" t="s">
        <v>4249</v>
      </c>
      <c r="AH4487" t="s">
        <v>8938</v>
      </c>
      <c r="AI4487" t="s">
        <v>89</v>
      </c>
      <c r="AK4487" t="s">
        <v>8939</v>
      </c>
      <c r="AL4487" t="s">
        <v>91</v>
      </c>
      <c r="AN4487" t="s">
        <v>8913</v>
      </c>
      <c r="BY4487" t="s">
        <v>6302</v>
      </c>
      <c r="BZ4487" t="s">
        <v>14505</v>
      </c>
    </row>
    <row r="4488" spans="31:78" x14ac:dyDescent="0.25">
      <c r="AE4488" t="s">
        <v>81</v>
      </c>
      <c r="AF4488" t="s">
        <v>8940</v>
      </c>
      <c r="AG4488" t="s">
        <v>4248</v>
      </c>
      <c r="AH4488" t="s">
        <v>8941</v>
      </c>
      <c r="AI4488" t="s">
        <v>89</v>
      </c>
      <c r="AK4488" t="s">
        <v>8942</v>
      </c>
      <c r="AL4488" t="s">
        <v>91</v>
      </c>
      <c r="AN4488" t="s">
        <v>8913</v>
      </c>
      <c r="BY4488" t="s">
        <v>6301</v>
      </c>
      <c r="BZ4488" t="s">
        <v>14505</v>
      </c>
    </row>
    <row r="4489" spans="31:78" x14ac:dyDescent="0.25">
      <c r="AE4489" t="s">
        <v>81</v>
      </c>
      <c r="AF4489" t="s">
        <v>8943</v>
      </c>
      <c r="AG4489" t="s">
        <v>4257</v>
      </c>
      <c r="AH4489" t="s">
        <v>8944</v>
      </c>
      <c r="AI4489" t="s">
        <v>89</v>
      </c>
      <c r="AK4489" t="s">
        <v>8945</v>
      </c>
      <c r="AL4489" t="s">
        <v>91</v>
      </c>
      <c r="AN4489" t="s">
        <v>8913</v>
      </c>
      <c r="BY4489" t="s">
        <v>6300</v>
      </c>
      <c r="BZ4489" t="s">
        <v>14505</v>
      </c>
    </row>
    <row r="4490" spans="31:78" x14ac:dyDescent="0.25">
      <c r="AE4490" t="s">
        <v>81</v>
      </c>
      <c r="AF4490" t="s">
        <v>8946</v>
      </c>
      <c r="AG4490" t="s">
        <v>4225</v>
      </c>
      <c r="AH4490" t="s">
        <v>8947</v>
      </c>
      <c r="AI4490" t="s">
        <v>89</v>
      </c>
      <c r="AK4490" t="s">
        <v>8948</v>
      </c>
      <c r="AL4490" t="s">
        <v>91</v>
      </c>
      <c r="AN4490" t="s">
        <v>8913</v>
      </c>
      <c r="BY4490" t="s">
        <v>73</v>
      </c>
      <c r="BZ4490" t="s">
        <v>14505</v>
      </c>
    </row>
    <row r="4491" spans="31:78" x14ac:dyDescent="0.25">
      <c r="AE4491" t="s">
        <v>81</v>
      </c>
      <c r="AF4491" t="s">
        <v>8949</v>
      </c>
      <c r="AG4491" t="s">
        <v>4218</v>
      </c>
      <c r="AH4491" t="s">
        <v>8950</v>
      </c>
      <c r="AI4491" t="s">
        <v>89</v>
      </c>
      <c r="AK4491" t="s">
        <v>8951</v>
      </c>
      <c r="AL4491" t="s">
        <v>91</v>
      </c>
      <c r="AN4491" t="s">
        <v>8913</v>
      </c>
      <c r="BY4491" t="s">
        <v>6299</v>
      </c>
      <c r="BZ4491" t="s">
        <v>14505</v>
      </c>
    </row>
    <row r="4492" spans="31:78" x14ac:dyDescent="0.25">
      <c r="AE4492" t="s">
        <v>81</v>
      </c>
      <c r="AF4492" t="s">
        <v>8952</v>
      </c>
      <c r="AG4492" t="s">
        <v>4255</v>
      </c>
      <c r="AH4492" t="s">
        <v>8953</v>
      </c>
      <c r="AI4492" t="s">
        <v>89</v>
      </c>
      <c r="AK4492" t="s">
        <v>8954</v>
      </c>
      <c r="AL4492" t="s">
        <v>91</v>
      </c>
      <c r="AN4492" t="s">
        <v>8913</v>
      </c>
      <c r="BY4492" t="s">
        <v>5146</v>
      </c>
      <c r="BZ4492" t="s">
        <v>14505</v>
      </c>
    </row>
    <row r="4493" spans="31:78" x14ac:dyDescent="0.25">
      <c r="AE4493" t="s">
        <v>81</v>
      </c>
      <c r="AF4493" t="s">
        <v>13140</v>
      </c>
      <c r="AG4493" t="s">
        <v>6655</v>
      </c>
      <c r="AH4493" t="s">
        <v>13141</v>
      </c>
      <c r="AI4493" t="s">
        <v>89</v>
      </c>
      <c r="AK4493" t="s">
        <v>13142</v>
      </c>
      <c r="AL4493" t="s">
        <v>91</v>
      </c>
      <c r="AN4493" t="s">
        <v>8913</v>
      </c>
      <c r="BY4493" t="s">
        <v>5160</v>
      </c>
      <c r="BZ4493" t="s">
        <v>14505</v>
      </c>
    </row>
    <row r="4494" spans="31:78" x14ac:dyDescent="0.25">
      <c r="AE4494" t="s">
        <v>81</v>
      </c>
      <c r="AF4494" t="s">
        <v>13143</v>
      </c>
      <c r="AG4494" t="s">
        <v>13144</v>
      </c>
      <c r="AH4494" t="s">
        <v>13145</v>
      </c>
      <c r="AI4494" t="s">
        <v>89</v>
      </c>
      <c r="AK4494" t="s">
        <v>13146</v>
      </c>
      <c r="AL4494" t="s">
        <v>91</v>
      </c>
      <c r="AN4494" t="s">
        <v>8913</v>
      </c>
      <c r="BY4494" t="s">
        <v>5159</v>
      </c>
      <c r="BZ4494" t="s">
        <v>14505</v>
      </c>
    </row>
    <row r="4495" spans="31:78" x14ac:dyDescent="0.25">
      <c r="AE4495" t="s">
        <v>81</v>
      </c>
      <c r="AF4495" t="s">
        <v>9937</v>
      </c>
      <c r="AG4495" t="s">
        <v>4240</v>
      </c>
      <c r="AH4495" t="s">
        <v>13147</v>
      </c>
      <c r="AI4495" t="s">
        <v>89</v>
      </c>
      <c r="AK4495" t="s">
        <v>13148</v>
      </c>
      <c r="AL4495" t="s">
        <v>91</v>
      </c>
      <c r="AN4495" t="s">
        <v>8913</v>
      </c>
      <c r="BY4495" t="s">
        <v>5158</v>
      </c>
      <c r="BZ4495" t="s">
        <v>14505</v>
      </c>
    </row>
    <row r="4496" spans="31:78" x14ac:dyDescent="0.25">
      <c r="AE4496" t="s">
        <v>81</v>
      </c>
      <c r="AF4496" t="s">
        <v>13149</v>
      </c>
      <c r="AG4496" t="s">
        <v>4259</v>
      </c>
      <c r="AH4496" t="s">
        <v>13150</v>
      </c>
      <c r="AI4496" t="s">
        <v>89</v>
      </c>
      <c r="AK4496" t="s">
        <v>13151</v>
      </c>
      <c r="AL4496" t="s">
        <v>91</v>
      </c>
      <c r="AN4496" t="s">
        <v>8913</v>
      </c>
      <c r="BY4496" t="s">
        <v>6295</v>
      </c>
      <c r="BZ4496" t="s">
        <v>14505</v>
      </c>
    </row>
    <row r="4497" spans="31:78" x14ac:dyDescent="0.25">
      <c r="AE4497" t="s">
        <v>81</v>
      </c>
      <c r="AF4497" t="s">
        <v>81</v>
      </c>
      <c r="AG4497" t="s">
        <v>81</v>
      </c>
      <c r="AH4497" t="s">
        <v>81</v>
      </c>
      <c r="AI4497" t="s">
        <v>89</v>
      </c>
      <c r="AK4497" t="s">
        <v>81</v>
      </c>
      <c r="AL4497" t="s">
        <v>91</v>
      </c>
      <c r="AN4497" t="s">
        <v>8913</v>
      </c>
      <c r="BY4497" t="s">
        <v>6304</v>
      </c>
      <c r="BZ4497" t="s">
        <v>14505</v>
      </c>
    </row>
    <row r="4498" spans="31:78" x14ac:dyDescent="0.25">
      <c r="AE4498" t="s">
        <v>81</v>
      </c>
      <c r="AF4498" t="s">
        <v>154</v>
      </c>
      <c r="AG4498" t="s">
        <v>155</v>
      </c>
      <c r="AH4498" t="s">
        <v>81</v>
      </c>
      <c r="AI4498" t="s">
        <v>89</v>
      </c>
      <c r="AK4498" t="s">
        <v>81</v>
      </c>
      <c r="AL4498" t="s">
        <v>91</v>
      </c>
      <c r="AN4498" t="s">
        <v>8913</v>
      </c>
      <c r="BY4498" t="s">
        <v>5154</v>
      </c>
      <c r="BZ4498" t="s">
        <v>14505</v>
      </c>
    </row>
    <row r="4499" spans="31:78" x14ac:dyDescent="0.25">
      <c r="AE4499" t="s">
        <v>8955</v>
      </c>
      <c r="AF4499" t="s">
        <v>86</v>
      </c>
      <c r="AG4499" t="s">
        <v>87</v>
      </c>
      <c r="AH4499" t="s">
        <v>8956</v>
      </c>
      <c r="AI4499" t="s">
        <v>89</v>
      </c>
      <c r="AK4499" t="s">
        <v>8957</v>
      </c>
      <c r="AL4499" t="s">
        <v>91</v>
      </c>
      <c r="AN4499" t="s">
        <v>8958</v>
      </c>
      <c r="BY4499" t="s">
        <v>6294</v>
      </c>
      <c r="BZ4499" t="s">
        <v>14505</v>
      </c>
    </row>
    <row r="4500" spans="31:78" x14ac:dyDescent="0.25">
      <c r="AE4500" t="s">
        <v>81</v>
      </c>
      <c r="AF4500" t="s">
        <v>92</v>
      </c>
      <c r="AG4500" t="s">
        <v>93</v>
      </c>
      <c r="AH4500" t="s">
        <v>8959</v>
      </c>
      <c r="AI4500" t="s">
        <v>89</v>
      </c>
      <c r="AK4500" t="s">
        <v>8960</v>
      </c>
      <c r="AL4500" t="s">
        <v>91</v>
      </c>
      <c r="AN4500" t="s">
        <v>8958</v>
      </c>
      <c r="BY4500" t="s">
        <v>6293</v>
      </c>
      <c r="BZ4500" t="s">
        <v>14505</v>
      </c>
    </row>
    <row r="4501" spans="31:78" x14ac:dyDescent="0.25">
      <c r="AE4501" t="s">
        <v>81</v>
      </c>
      <c r="AF4501" t="s">
        <v>96</v>
      </c>
      <c r="AG4501" t="s">
        <v>97</v>
      </c>
      <c r="AH4501" t="s">
        <v>8961</v>
      </c>
      <c r="AI4501" t="s">
        <v>89</v>
      </c>
      <c r="AK4501" t="s">
        <v>8962</v>
      </c>
      <c r="AL4501" t="s">
        <v>91</v>
      </c>
      <c r="AN4501" t="s">
        <v>8958</v>
      </c>
      <c r="BY4501" t="s">
        <v>6292</v>
      </c>
      <c r="BZ4501" t="s">
        <v>14505</v>
      </c>
    </row>
    <row r="4502" spans="31:78" x14ac:dyDescent="0.25">
      <c r="AE4502" t="s">
        <v>81</v>
      </c>
      <c r="AF4502" t="s">
        <v>100</v>
      </c>
      <c r="AG4502" t="s">
        <v>101</v>
      </c>
      <c r="AH4502" t="s">
        <v>8963</v>
      </c>
      <c r="AI4502" t="s">
        <v>89</v>
      </c>
      <c r="AK4502" t="s">
        <v>8964</v>
      </c>
      <c r="AL4502" t="s">
        <v>91</v>
      </c>
      <c r="AN4502" t="s">
        <v>8958</v>
      </c>
      <c r="BY4502" t="s">
        <v>6602</v>
      </c>
      <c r="BZ4502" t="s">
        <v>14505</v>
      </c>
    </row>
    <row r="4503" spans="31:78" x14ac:dyDescent="0.25">
      <c r="AE4503" t="s">
        <v>81</v>
      </c>
      <c r="AF4503" t="s">
        <v>104</v>
      </c>
      <c r="AG4503" t="s">
        <v>105</v>
      </c>
      <c r="AH4503" t="s">
        <v>8965</v>
      </c>
      <c r="AI4503" t="s">
        <v>89</v>
      </c>
      <c r="AK4503" t="s">
        <v>8966</v>
      </c>
      <c r="AL4503" t="s">
        <v>91</v>
      </c>
      <c r="AN4503" t="s">
        <v>8958</v>
      </c>
      <c r="BY4503" t="s">
        <v>6604</v>
      </c>
      <c r="BZ4503" t="s">
        <v>14505</v>
      </c>
    </row>
    <row r="4504" spans="31:78" x14ac:dyDescent="0.25">
      <c r="AE4504" t="s">
        <v>81</v>
      </c>
      <c r="AF4504" t="s">
        <v>108</v>
      </c>
      <c r="AG4504" t="s">
        <v>109</v>
      </c>
      <c r="AH4504" t="s">
        <v>8967</v>
      </c>
      <c r="AI4504" t="s">
        <v>89</v>
      </c>
      <c r="AK4504" t="s">
        <v>8968</v>
      </c>
      <c r="AL4504" t="s">
        <v>91</v>
      </c>
      <c r="AN4504" t="s">
        <v>8958</v>
      </c>
      <c r="BY4504" t="s">
        <v>6624</v>
      </c>
      <c r="BZ4504" t="s">
        <v>14505</v>
      </c>
    </row>
    <row r="4505" spans="31:78" x14ac:dyDescent="0.25">
      <c r="AE4505" t="s">
        <v>81</v>
      </c>
      <c r="AF4505" t="s">
        <v>7148</v>
      </c>
      <c r="AG4505" t="s">
        <v>4239</v>
      </c>
      <c r="AH4505" t="s">
        <v>8969</v>
      </c>
      <c r="AI4505" t="s">
        <v>89</v>
      </c>
      <c r="AK4505" t="s">
        <v>8970</v>
      </c>
      <c r="AL4505" t="s">
        <v>91</v>
      </c>
      <c r="AN4505" t="s">
        <v>8958</v>
      </c>
      <c r="BY4505" t="s">
        <v>6623</v>
      </c>
      <c r="BZ4505" t="s">
        <v>14505</v>
      </c>
    </row>
    <row r="4506" spans="31:78" x14ac:dyDescent="0.25">
      <c r="AE4506" t="s">
        <v>81</v>
      </c>
      <c r="AF4506" t="s">
        <v>7151</v>
      </c>
      <c r="AG4506" t="s">
        <v>4213</v>
      </c>
      <c r="AH4506" t="s">
        <v>8971</v>
      </c>
      <c r="AI4506" t="s">
        <v>89</v>
      </c>
      <c r="AK4506" t="s">
        <v>8972</v>
      </c>
      <c r="AL4506" t="s">
        <v>91</v>
      </c>
      <c r="AN4506" t="s">
        <v>8958</v>
      </c>
      <c r="BY4506" t="s">
        <v>6622</v>
      </c>
      <c r="BZ4506" t="s">
        <v>14505</v>
      </c>
    </row>
    <row r="4507" spans="31:78" x14ac:dyDescent="0.25">
      <c r="AE4507" t="s">
        <v>81</v>
      </c>
      <c r="AF4507" t="s">
        <v>7154</v>
      </c>
      <c r="AG4507" t="s">
        <v>4258</v>
      </c>
      <c r="AH4507" t="s">
        <v>8973</v>
      </c>
      <c r="AI4507" t="s">
        <v>89</v>
      </c>
      <c r="AK4507" t="s">
        <v>8974</v>
      </c>
      <c r="AL4507" t="s">
        <v>91</v>
      </c>
      <c r="AN4507" t="s">
        <v>8958</v>
      </c>
      <c r="BY4507" t="s">
        <v>6621</v>
      </c>
      <c r="BZ4507" t="s">
        <v>14505</v>
      </c>
    </row>
    <row r="4508" spans="31:78" x14ac:dyDescent="0.25">
      <c r="AE4508" t="s">
        <v>81</v>
      </c>
      <c r="AF4508" t="s">
        <v>7156</v>
      </c>
      <c r="AG4508" t="s">
        <v>4244</v>
      </c>
      <c r="AH4508" t="s">
        <v>8975</v>
      </c>
      <c r="AI4508" t="s">
        <v>89</v>
      </c>
      <c r="AK4508" t="s">
        <v>8976</v>
      </c>
      <c r="AL4508" t="s">
        <v>91</v>
      </c>
      <c r="AN4508" t="s">
        <v>8958</v>
      </c>
      <c r="BY4508" t="s">
        <v>6620</v>
      </c>
      <c r="BZ4508" t="s">
        <v>14505</v>
      </c>
    </row>
    <row r="4509" spans="31:78" x14ac:dyDescent="0.25">
      <c r="AE4509" t="s">
        <v>81</v>
      </c>
      <c r="AF4509" t="s">
        <v>7155</v>
      </c>
      <c r="AG4509" t="s">
        <v>4210</v>
      </c>
      <c r="AH4509" t="s">
        <v>8977</v>
      </c>
      <c r="AI4509" t="s">
        <v>89</v>
      </c>
      <c r="AK4509" t="s">
        <v>8978</v>
      </c>
      <c r="AL4509" t="s">
        <v>91</v>
      </c>
      <c r="AN4509" t="s">
        <v>8958</v>
      </c>
      <c r="BY4509" t="s">
        <v>6619</v>
      </c>
      <c r="BZ4509" t="s">
        <v>14505</v>
      </c>
    </row>
    <row r="4510" spans="31:78" x14ac:dyDescent="0.25">
      <c r="AE4510" t="s">
        <v>81</v>
      </c>
      <c r="AF4510" t="s">
        <v>7259</v>
      </c>
      <c r="AG4510" t="s">
        <v>6640</v>
      </c>
      <c r="AH4510" t="s">
        <v>8979</v>
      </c>
      <c r="AI4510" t="s">
        <v>89</v>
      </c>
      <c r="AK4510" t="s">
        <v>8980</v>
      </c>
      <c r="AL4510" t="s">
        <v>91</v>
      </c>
      <c r="AN4510" t="s">
        <v>8958</v>
      </c>
      <c r="BY4510" t="s">
        <v>6618</v>
      </c>
      <c r="BZ4510" t="s">
        <v>14505</v>
      </c>
    </row>
    <row r="4511" spans="31:78" x14ac:dyDescent="0.25">
      <c r="AE4511" t="s">
        <v>81</v>
      </c>
      <c r="AF4511" t="s">
        <v>7146</v>
      </c>
      <c r="AG4511" t="s">
        <v>4215</v>
      </c>
      <c r="AH4511" t="s">
        <v>8981</v>
      </c>
      <c r="AI4511" t="s">
        <v>89</v>
      </c>
      <c r="AK4511" t="s">
        <v>8982</v>
      </c>
      <c r="AL4511" t="s">
        <v>91</v>
      </c>
      <c r="AN4511" t="s">
        <v>8958</v>
      </c>
      <c r="BY4511" t="s">
        <v>6617</v>
      </c>
      <c r="BZ4511" t="s">
        <v>14505</v>
      </c>
    </row>
    <row r="4512" spans="31:78" x14ac:dyDescent="0.25">
      <c r="AE4512" t="s">
        <v>81</v>
      </c>
      <c r="AF4512" t="s">
        <v>8983</v>
      </c>
      <c r="AG4512" t="s">
        <v>8984</v>
      </c>
      <c r="AH4512" t="s">
        <v>8985</v>
      </c>
      <c r="AI4512" t="s">
        <v>89</v>
      </c>
      <c r="AK4512" t="s">
        <v>8986</v>
      </c>
      <c r="AL4512" t="s">
        <v>91</v>
      </c>
      <c r="AN4512" t="s">
        <v>8958</v>
      </c>
      <c r="BY4512" t="s">
        <v>14080</v>
      </c>
      <c r="BZ4512" t="s">
        <v>14505</v>
      </c>
    </row>
    <row r="4513" spans="31:78" x14ac:dyDescent="0.25">
      <c r="AE4513" t="s">
        <v>81</v>
      </c>
      <c r="AF4513" t="s">
        <v>8987</v>
      </c>
      <c r="AG4513" t="s">
        <v>4238</v>
      </c>
      <c r="AH4513" t="s">
        <v>8988</v>
      </c>
      <c r="AI4513" t="s">
        <v>89</v>
      </c>
      <c r="AK4513" t="s">
        <v>8989</v>
      </c>
      <c r="AL4513" t="s">
        <v>91</v>
      </c>
      <c r="AN4513" t="s">
        <v>8958</v>
      </c>
      <c r="BY4513" t="s">
        <v>6616</v>
      </c>
      <c r="BZ4513" t="s">
        <v>14505</v>
      </c>
    </row>
    <row r="4514" spans="31:78" x14ac:dyDescent="0.25">
      <c r="AE4514" t="s">
        <v>81</v>
      </c>
      <c r="AF4514" t="s">
        <v>8990</v>
      </c>
      <c r="AG4514" t="s">
        <v>4261</v>
      </c>
      <c r="AH4514" t="s">
        <v>8991</v>
      </c>
      <c r="AI4514" t="s">
        <v>89</v>
      </c>
      <c r="AK4514" t="s">
        <v>8992</v>
      </c>
      <c r="AL4514" t="s">
        <v>91</v>
      </c>
      <c r="AN4514" t="s">
        <v>8958</v>
      </c>
      <c r="BY4514" t="s">
        <v>6615</v>
      </c>
      <c r="BZ4514" t="s">
        <v>14505</v>
      </c>
    </row>
    <row r="4515" spans="31:78" x14ac:dyDescent="0.25">
      <c r="AE4515" t="s">
        <v>81</v>
      </c>
      <c r="AF4515" t="s">
        <v>8993</v>
      </c>
      <c r="AG4515" t="s">
        <v>4266</v>
      </c>
      <c r="AH4515" t="s">
        <v>8994</v>
      </c>
      <c r="AI4515" t="s">
        <v>89</v>
      </c>
      <c r="AK4515" t="s">
        <v>8995</v>
      </c>
      <c r="AL4515" t="s">
        <v>91</v>
      </c>
      <c r="AN4515" t="s">
        <v>8958</v>
      </c>
      <c r="BY4515" t="s">
        <v>6614</v>
      </c>
      <c r="BZ4515" t="s">
        <v>14505</v>
      </c>
    </row>
    <row r="4516" spans="31:78" x14ac:dyDescent="0.25">
      <c r="AE4516" t="s">
        <v>81</v>
      </c>
      <c r="AF4516" t="s">
        <v>81</v>
      </c>
      <c r="AG4516" t="s">
        <v>81</v>
      </c>
      <c r="AH4516" t="s">
        <v>81</v>
      </c>
      <c r="AI4516" t="s">
        <v>89</v>
      </c>
      <c r="AK4516" t="s">
        <v>81</v>
      </c>
      <c r="AL4516" t="s">
        <v>91</v>
      </c>
      <c r="AN4516" t="s">
        <v>8958</v>
      </c>
      <c r="BY4516" t="s">
        <v>14081</v>
      </c>
      <c r="BZ4516" t="s">
        <v>14505</v>
      </c>
    </row>
    <row r="4517" spans="31:78" x14ac:dyDescent="0.25">
      <c r="AE4517" t="s">
        <v>81</v>
      </c>
      <c r="AF4517" t="s">
        <v>81</v>
      </c>
      <c r="AG4517" t="s">
        <v>81</v>
      </c>
      <c r="AH4517" t="s">
        <v>81</v>
      </c>
      <c r="AI4517" t="s">
        <v>89</v>
      </c>
      <c r="AK4517" t="s">
        <v>81</v>
      </c>
      <c r="AL4517" t="s">
        <v>91</v>
      </c>
      <c r="AN4517" t="s">
        <v>8958</v>
      </c>
      <c r="BY4517" t="s">
        <v>14082</v>
      </c>
      <c r="BZ4517" t="s">
        <v>14505</v>
      </c>
    </row>
    <row r="4518" spans="31:78" x14ac:dyDescent="0.25">
      <c r="AE4518" t="s">
        <v>81</v>
      </c>
      <c r="AF4518" t="s">
        <v>154</v>
      </c>
      <c r="AG4518" t="s">
        <v>155</v>
      </c>
      <c r="AH4518" t="s">
        <v>81</v>
      </c>
      <c r="AI4518" t="s">
        <v>89</v>
      </c>
      <c r="AK4518" t="s">
        <v>81</v>
      </c>
      <c r="AL4518" t="s">
        <v>91</v>
      </c>
      <c r="AN4518" t="s">
        <v>8958</v>
      </c>
      <c r="BY4518" t="s">
        <v>14083</v>
      </c>
      <c r="BZ4518" t="s">
        <v>14505</v>
      </c>
    </row>
    <row r="4519" spans="31:78" x14ac:dyDescent="0.25">
      <c r="AE4519" t="s">
        <v>8996</v>
      </c>
      <c r="AF4519" t="s">
        <v>86</v>
      </c>
      <c r="AG4519" t="s">
        <v>87</v>
      </c>
      <c r="AH4519" t="s">
        <v>8997</v>
      </c>
      <c r="AI4519" t="s">
        <v>89</v>
      </c>
      <c r="AK4519" t="s">
        <v>8998</v>
      </c>
      <c r="AL4519" t="s">
        <v>91</v>
      </c>
      <c r="AN4519" t="s">
        <v>8999</v>
      </c>
      <c r="BY4519" t="s">
        <v>14084</v>
      </c>
      <c r="BZ4519" t="s">
        <v>14505</v>
      </c>
    </row>
    <row r="4520" spans="31:78" x14ac:dyDescent="0.25">
      <c r="AE4520" t="s">
        <v>81</v>
      </c>
      <c r="AF4520" t="s">
        <v>92</v>
      </c>
      <c r="AG4520" t="s">
        <v>93</v>
      </c>
      <c r="AH4520" t="s">
        <v>9000</v>
      </c>
      <c r="AI4520" t="s">
        <v>89</v>
      </c>
      <c r="AK4520" t="s">
        <v>9001</v>
      </c>
      <c r="AL4520" t="s">
        <v>91</v>
      </c>
      <c r="AN4520" t="s">
        <v>8999</v>
      </c>
      <c r="BY4520" t="s">
        <v>14085</v>
      </c>
      <c r="BZ4520" t="s">
        <v>14505</v>
      </c>
    </row>
    <row r="4521" spans="31:78" x14ac:dyDescent="0.25">
      <c r="AE4521" t="s">
        <v>81</v>
      </c>
      <c r="AF4521" t="s">
        <v>96</v>
      </c>
      <c r="AG4521" t="s">
        <v>97</v>
      </c>
      <c r="AH4521" t="s">
        <v>9002</v>
      </c>
      <c r="AI4521" t="s">
        <v>89</v>
      </c>
      <c r="AK4521" t="s">
        <v>9003</v>
      </c>
      <c r="AL4521" t="s">
        <v>91</v>
      </c>
      <c r="AN4521" t="s">
        <v>8999</v>
      </c>
      <c r="BY4521" t="s">
        <v>14086</v>
      </c>
      <c r="BZ4521" t="s">
        <v>14505</v>
      </c>
    </row>
    <row r="4522" spans="31:78" x14ac:dyDescent="0.25">
      <c r="AE4522" t="s">
        <v>81</v>
      </c>
      <c r="AF4522" t="s">
        <v>100</v>
      </c>
      <c r="AG4522" t="s">
        <v>101</v>
      </c>
      <c r="AH4522" t="s">
        <v>9004</v>
      </c>
      <c r="AI4522" t="s">
        <v>89</v>
      </c>
      <c r="AK4522" t="s">
        <v>9005</v>
      </c>
      <c r="AL4522" t="s">
        <v>91</v>
      </c>
      <c r="AN4522" t="s">
        <v>8999</v>
      </c>
      <c r="BY4522" t="s">
        <v>14087</v>
      </c>
      <c r="BZ4522" t="s">
        <v>14505</v>
      </c>
    </row>
    <row r="4523" spans="31:78" x14ac:dyDescent="0.25">
      <c r="AE4523" t="s">
        <v>81</v>
      </c>
      <c r="AF4523" t="s">
        <v>104</v>
      </c>
      <c r="AG4523" t="s">
        <v>105</v>
      </c>
      <c r="AH4523" t="s">
        <v>9006</v>
      </c>
      <c r="AI4523" t="s">
        <v>89</v>
      </c>
      <c r="AK4523" t="s">
        <v>9007</v>
      </c>
      <c r="AL4523" t="s">
        <v>91</v>
      </c>
      <c r="AN4523" t="s">
        <v>8999</v>
      </c>
      <c r="BY4523" t="s">
        <v>14088</v>
      </c>
      <c r="BZ4523" t="s">
        <v>14505</v>
      </c>
    </row>
    <row r="4524" spans="31:78" x14ac:dyDescent="0.25">
      <c r="AE4524" t="s">
        <v>81</v>
      </c>
      <c r="AF4524" t="s">
        <v>108</v>
      </c>
      <c r="AG4524" t="s">
        <v>109</v>
      </c>
      <c r="AH4524" t="s">
        <v>9008</v>
      </c>
      <c r="AI4524" t="s">
        <v>89</v>
      </c>
      <c r="AK4524" t="s">
        <v>9009</v>
      </c>
      <c r="AL4524" t="s">
        <v>91</v>
      </c>
      <c r="AN4524" t="s">
        <v>8999</v>
      </c>
      <c r="BY4524" t="s">
        <v>14089</v>
      </c>
      <c r="BZ4524" t="s">
        <v>14505</v>
      </c>
    </row>
    <row r="4525" spans="31:78" x14ac:dyDescent="0.25">
      <c r="AE4525" t="s">
        <v>81</v>
      </c>
      <c r="AF4525" t="s">
        <v>7090</v>
      </c>
      <c r="AG4525" t="s">
        <v>5115</v>
      </c>
      <c r="AH4525" t="s">
        <v>9010</v>
      </c>
      <c r="AI4525" t="s">
        <v>89</v>
      </c>
      <c r="AK4525" t="s">
        <v>9011</v>
      </c>
      <c r="AL4525" t="s">
        <v>91</v>
      </c>
      <c r="AN4525" t="s">
        <v>8999</v>
      </c>
      <c r="BY4525" t="s">
        <v>14090</v>
      </c>
      <c r="BZ4525" t="s">
        <v>14505</v>
      </c>
    </row>
    <row r="4526" spans="31:78" x14ac:dyDescent="0.25">
      <c r="AE4526" t="s">
        <v>81</v>
      </c>
      <c r="AF4526" t="s">
        <v>7112</v>
      </c>
      <c r="AG4526" t="s">
        <v>5106</v>
      </c>
      <c r="AH4526" t="s">
        <v>9012</v>
      </c>
      <c r="AI4526" t="s">
        <v>89</v>
      </c>
      <c r="AK4526" t="s">
        <v>9013</v>
      </c>
      <c r="AL4526" t="s">
        <v>91</v>
      </c>
      <c r="AN4526" t="s">
        <v>8999</v>
      </c>
      <c r="BY4526" t="s">
        <v>14091</v>
      </c>
      <c r="BZ4526" t="s">
        <v>14505</v>
      </c>
    </row>
    <row r="4527" spans="31:78" x14ac:dyDescent="0.25">
      <c r="AE4527" t="s">
        <v>81</v>
      </c>
      <c r="AF4527" t="s">
        <v>7095</v>
      </c>
      <c r="AG4527" t="s">
        <v>5104</v>
      </c>
      <c r="AH4527" t="s">
        <v>9014</v>
      </c>
      <c r="AI4527" t="s">
        <v>89</v>
      </c>
      <c r="AK4527" t="s">
        <v>9015</v>
      </c>
      <c r="AL4527" t="s">
        <v>91</v>
      </c>
      <c r="AN4527" t="s">
        <v>8999</v>
      </c>
      <c r="BY4527" t="s">
        <v>14092</v>
      </c>
      <c r="BZ4527" t="s">
        <v>14505</v>
      </c>
    </row>
    <row r="4528" spans="31:78" x14ac:dyDescent="0.25">
      <c r="AE4528" t="s">
        <v>81</v>
      </c>
      <c r="AF4528" t="s">
        <v>7110</v>
      </c>
      <c r="AG4528" t="s">
        <v>5127</v>
      </c>
      <c r="AH4528" t="s">
        <v>9016</v>
      </c>
      <c r="AI4528" t="s">
        <v>89</v>
      </c>
      <c r="AK4528" t="s">
        <v>9017</v>
      </c>
      <c r="AL4528" t="s">
        <v>91</v>
      </c>
      <c r="AN4528" t="s">
        <v>8999</v>
      </c>
      <c r="BY4528" t="s">
        <v>14093</v>
      </c>
      <c r="BZ4528" t="s">
        <v>14505</v>
      </c>
    </row>
    <row r="4529" spans="31:78" x14ac:dyDescent="0.25">
      <c r="AE4529" t="s">
        <v>81</v>
      </c>
      <c r="AF4529" t="s">
        <v>7158</v>
      </c>
      <c r="AG4529" t="s">
        <v>5136</v>
      </c>
      <c r="AH4529" t="s">
        <v>9018</v>
      </c>
      <c r="AI4529" t="s">
        <v>89</v>
      </c>
      <c r="AK4529" t="s">
        <v>9019</v>
      </c>
      <c r="AL4529" t="s">
        <v>91</v>
      </c>
      <c r="AN4529" t="s">
        <v>8999</v>
      </c>
      <c r="BY4529" t="s">
        <v>14094</v>
      </c>
      <c r="BZ4529" t="s">
        <v>14505</v>
      </c>
    </row>
    <row r="4530" spans="31:78" x14ac:dyDescent="0.25">
      <c r="AE4530" t="s">
        <v>81</v>
      </c>
      <c r="AF4530" t="s">
        <v>7147</v>
      </c>
      <c r="AG4530" t="s">
        <v>4214</v>
      </c>
      <c r="AH4530" t="s">
        <v>9020</v>
      </c>
      <c r="AI4530" t="s">
        <v>89</v>
      </c>
      <c r="AK4530" t="s">
        <v>9021</v>
      </c>
      <c r="AL4530" t="s">
        <v>91</v>
      </c>
      <c r="AN4530" t="s">
        <v>8999</v>
      </c>
      <c r="BY4530" t="s">
        <v>14095</v>
      </c>
      <c r="BZ4530" t="s">
        <v>14505</v>
      </c>
    </row>
    <row r="4531" spans="31:78" x14ac:dyDescent="0.25">
      <c r="AE4531" t="s">
        <v>81</v>
      </c>
      <c r="AF4531" t="s">
        <v>9022</v>
      </c>
      <c r="AG4531" t="s">
        <v>4206</v>
      </c>
      <c r="AH4531" t="s">
        <v>9023</v>
      </c>
      <c r="AI4531" t="s">
        <v>89</v>
      </c>
      <c r="AK4531" t="s">
        <v>9024</v>
      </c>
      <c r="AL4531" t="s">
        <v>91</v>
      </c>
      <c r="AN4531" t="s">
        <v>8999</v>
      </c>
      <c r="BY4531" t="s">
        <v>14096</v>
      </c>
      <c r="BZ4531" t="s">
        <v>14505</v>
      </c>
    </row>
    <row r="4532" spans="31:78" x14ac:dyDescent="0.25">
      <c r="AE4532" t="s">
        <v>81</v>
      </c>
      <c r="AF4532" t="s">
        <v>7152</v>
      </c>
      <c r="AG4532" t="s">
        <v>4211</v>
      </c>
      <c r="AH4532" t="s">
        <v>9025</v>
      </c>
      <c r="AI4532" t="s">
        <v>89</v>
      </c>
      <c r="AK4532" t="s">
        <v>9026</v>
      </c>
      <c r="AL4532" t="s">
        <v>91</v>
      </c>
      <c r="AN4532" t="s">
        <v>8999</v>
      </c>
      <c r="BY4532" t="s">
        <v>9225</v>
      </c>
      <c r="BZ4532" t="s">
        <v>14505</v>
      </c>
    </row>
    <row r="4533" spans="31:78" x14ac:dyDescent="0.25">
      <c r="AE4533" t="s">
        <v>81</v>
      </c>
      <c r="AF4533" t="s">
        <v>7159</v>
      </c>
      <c r="AG4533" t="s">
        <v>5131</v>
      </c>
      <c r="AH4533" t="s">
        <v>9027</v>
      </c>
      <c r="AI4533" t="s">
        <v>89</v>
      </c>
      <c r="AK4533" t="s">
        <v>9028</v>
      </c>
      <c r="AL4533" t="s">
        <v>91</v>
      </c>
      <c r="AN4533" t="s">
        <v>8999</v>
      </c>
      <c r="BY4533" t="s">
        <v>14097</v>
      </c>
      <c r="BZ4533" t="s">
        <v>14505</v>
      </c>
    </row>
    <row r="4534" spans="31:78" x14ac:dyDescent="0.25">
      <c r="AE4534" t="s">
        <v>81</v>
      </c>
      <c r="AF4534" t="s">
        <v>9029</v>
      </c>
      <c r="AG4534" t="s">
        <v>9030</v>
      </c>
      <c r="AH4534" t="s">
        <v>9031</v>
      </c>
      <c r="AI4534" t="s">
        <v>89</v>
      </c>
      <c r="AK4534" t="s">
        <v>9032</v>
      </c>
      <c r="AL4534" t="s">
        <v>91</v>
      </c>
      <c r="AN4534" t="s">
        <v>8999</v>
      </c>
      <c r="BY4534" t="s">
        <v>14098</v>
      </c>
      <c r="BZ4534" t="s">
        <v>14505</v>
      </c>
    </row>
    <row r="4535" spans="31:78" x14ac:dyDescent="0.25">
      <c r="AE4535" t="s">
        <v>81</v>
      </c>
      <c r="AF4535" t="s">
        <v>9033</v>
      </c>
      <c r="AG4535" t="s">
        <v>5125</v>
      </c>
      <c r="AH4535" t="s">
        <v>9034</v>
      </c>
      <c r="AI4535" t="s">
        <v>89</v>
      </c>
      <c r="AK4535" t="s">
        <v>9035</v>
      </c>
      <c r="AL4535" t="s">
        <v>91</v>
      </c>
      <c r="AN4535" t="s">
        <v>8999</v>
      </c>
      <c r="BY4535" t="s">
        <v>14099</v>
      </c>
      <c r="BZ4535" t="s">
        <v>14505</v>
      </c>
    </row>
    <row r="4536" spans="31:78" x14ac:dyDescent="0.25">
      <c r="AE4536" t="s">
        <v>81</v>
      </c>
      <c r="AF4536" t="s">
        <v>9036</v>
      </c>
      <c r="AG4536" t="s">
        <v>5113</v>
      </c>
      <c r="AH4536" t="s">
        <v>9037</v>
      </c>
      <c r="AI4536" t="s">
        <v>89</v>
      </c>
      <c r="AK4536" t="s">
        <v>9038</v>
      </c>
      <c r="AL4536" t="s">
        <v>91</v>
      </c>
      <c r="AN4536" t="s">
        <v>8999</v>
      </c>
      <c r="BY4536" t="s">
        <v>14100</v>
      </c>
      <c r="BZ4536" t="s">
        <v>14505</v>
      </c>
    </row>
    <row r="4537" spans="31:78" x14ac:dyDescent="0.25">
      <c r="AE4537" t="s">
        <v>81</v>
      </c>
      <c r="AF4537" t="s">
        <v>9039</v>
      </c>
      <c r="AG4537" t="s">
        <v>5110</v>
      </c>
      <c r="AH4537" t="s">
        <v>9040</v>
      </c>
      <c r="AI4537" t="s">
        <v>89</v>
      </c>
      <c r="AK4537" t="s">
        <v>9041</v>
      </c>
      <c r="AL4537" t="s">
        <v>91</v>
      </c>
      <c r="AN4537" t="s">
        <v>8999</v>
      </c>
      <c r="BY4537" t="s">
        <v>5932</v>
      </c>
      <c r="BZ4537" t="s">
        <v>14505</v>
      </c>
    </row>
    <row r="4538" spans="31:78" x14ac:dyDescent="0.25">
      <c r="AE4538" t="s">
        <v>81</v>
      </c>
      <c r="AF4538" t="s">
        <v>9022</v>
      </c>
      <c r="AG4538" t="s">
        <v>4206</v>
      </c>
      <c r="AH4538" t="s">
        <v>9042</v>
      </c>
      <c r="AI4538" t="s">
        <v>89</v>
      </c>
      <c r="AK4538" t="s">
        <v>9043</v>
      </c>
      <c r="AL4538" t="s">
        <v>91</v>
      </c>
      <c r="AN4538" t="s">
        <v>8999</v>
      </c>
      <c r="BY4538" t="s">
        <v>5931</v>
      </c>
      <c r="BZ4538" t="s">
        <v>14505</v>
      </c>
    </row>
    <row r="4539" spans="31:78" x14ac:dyDescent="0.25">
      <c r="AE4539" t="s">
        <v>81</v>
      </c>
      <c r="AF4539" t="s">
        <v>81</v>
      </c>
      <c r="AG4539" t="s">
        <v>81</v>
      </c>
      <c r="AH4539" t="s">
        <v>81</v>
      </c>
      <c r="AI4539" t="s">
        <v>89</v>
      </c>
      <c r="AK4539" t="s">
        <v>81</v>
      </c>
      <c r="AL4539" t="s">
        <v>91</v>
      </c>
      <c r="AN4539" t="s">
        <v>8999</v>
      </c>
      <c r="BY4539" t="s">
        <v>5930</v>
      </c>
      <c r="BZ4539" t="s">
        <v>14505</v>
      </c>
    </row>
    <row r="4540" spans="31:78" x14ac:dyDescent="0.25">
      <c r="AE4540" t="s">
        <v>81</v>
      </c>
      <c r="AF4540" t="s">
        <v>154</v>
      </c>
      <c r="AG4540" t="s">
        <v>155</v>
      </c>
      <c r="AH4540" t="s">
        <v>81</v>
      </c>
      <c r="AI4540" t="s">
        <v>89</v>
      </c>
      <c r="AK4540" t="s">
        <v>81</v>
      </c>
      <c r="AL4540" t="s">
        <v>91</v>
      </c>
      <c r="AN4540" t="s">
        <v>8999</v>
      </c>
      <c r="BY4540" t="s">
        <v>5929</v>
      </c>
      <c r="BZ4540" t="s">
        <v>14505</v>
      </c>
    </row>
    <row r="4541" spans="31:78" x14ac:dyDescent="0.25">
      <c r="AE4541" t="s">
        <v>9044</v>
      </c>
      <c r="AF4541" t="s">
        <v>86</v>
      </c>
      <c r="AG4541" t="s">
        <v>87</v>
      </c>
      <c r="AH4541" t="s">
        <v>9045</v>
      </c>
      <c r="AI4541" t="s">
        <v>89</v>
      </c>
      <c r="AK4541" t="s">
        <v>9046</v>
      </c>
      <c r="AL4541" t="s">
        <v>91</v>
      </c>
      <c r="AN4541" t="s">
        <v>9047</v>
      </c>
      <c r="BY4541" t="s">
        <v>5928</v>
      </c>
      <c r="BZ4541" t="s">
        <v>14505</v>
      </c>
    </row>
    <row r="4542" spans="31:78" x14ac:dyDescent="0.25">
      <c r="AE4542" t="s">
        <v>81</v>
      </c>
      <c r="AF4542" t="s">
        <v>92</v>
      </c>
      <c r="AG4542" t="s">
        <v>93</v>
      </c>
      <c r="AH4542" t="s">
        <v>9048</v>
      </c>
      <c r="AI4542" t="s">
        <v>89</v>
      </c>
      <c r="AK4542" t="s">
        <v>9049</v>
      </c>
      <c r="AL4542" t="s">
        <v>91</v>
      </c>
      <c r="AN4542" t="s">
        <v>9047</v>
      </c>
      <c r="BY4542" t="s">
        <v>5927</v>
      </c>
      <c r="BZ4542" t="s">
        <v>14505</v>
      </c>
    </row>
    <row r="4543" spans="31:78" x14ac:dyDescent="0.25">
      <c r="AE4543" t="s">
        <v>81</v>
      </c>
      <c r="AF4543" t="s">
        <v>96</v>
      </c>
      <c r="AG4543" t="s">
        <v>97</v>
      </c>
      <c r="AH4543" t="s">
        <v>9050</v>
      </c>
      <c r="AI4543" t="s">
        <v>89</v>
      </c>
      <c r="AK4543" t="s">
        <v>9051</v>
      </c>
      <c r="AL4543" t="s">
        <v>91</v>
      </c>
      <c r="AN4543" t="s">
        <v>9047</v>
      </c>
      <c r="BY4543" t="s">
        <v>5916</v>
      </c>
      <c r="BZ4543" t="s">
        <v>14505</v>
      </c>
    </row>
    <row r="4544" spans="31:78" x14ac:dyDescent="0.25">
      <c r="AE4544" t="s">
        <v>81</v>
      </c>
      <c r="AF4544" t="s">
        <v>100</v>
      </c>
      <c r="AG4544" t="s">
        <v>101</v>
      </c>
      <c r="AH4544" t="s">
        <v>9052</v>
      </c>
      <c r="AI4544" t="s">
        <v>89</v>
      </c>
      <c r="AK4544" t="s">
        <v>9053</v>
      </c>
      <c r="AL4544" t="s">
        <v>91</v>
      </c>
      <c r="AN4544" t="s">
        <v>9047</v>
      </c>
      <c r="BY4544" t="s">
        <v>5879</v>
      </c>
      <c r="BZ4544" t="s">
        <v>14505</v>
      </c>
    </row>
    <row r="4545" spans="31:78" x14ac:dyDescent="0.25">
      <c r="AE4545" t="s">
        <v>81</v>
      </c>
      <c r="AF4545" t="s">
        <v>104</v>
      </c>
      <c r="AG4545" t="s">
        <v>105</v>
      </c>
      <c r="AH4545" t="s">
        <v>9054</v>
      </c>
      <c r="AI4545" t="s">
        <v>89</v>
      </c>
      <c r="AK4545" t="s">
        <v>9055</v>
      </c>
      <c r="AL4545" t="s">
        <v>91</v>
      </c>
      <c r="AN4545" t="s">
        <v>9047</v>
      </c>
      <c r="BY4545" t="s">
        <v>5917</v>
      </c>
      <c r="BZ4545" t="s">
        <v>14505</v>
      </c>
    </row>
    <row r="4546" spans="31:78" x14ac:dyDescent="0.25">
      <c r="AE4546" t="s">
        <v>81</v>
      </c>
      <c r="AF4546" t="s">
        <v>108</v>
      </c>
      <c r="AG4546" t="s">
        <v>109</v>
      </c>
      <c r="AH4546" t="s">
        <v>9056</v>
      </c>
      <c r="AI4546" t="s">
        <v>89</v>
      </c>
      <c r="AK4546" t="s">
        <v>9057</v>
      </c>
      <c r="AL4546" t="s">
        <v>91</v>
      </c>
      <c r="AN4546" t="s">
        <v>9047</v>
      </c>
      <c r="BY4546" t="s">
        <v>5898</v>
      </c>
      <c r="BZ4546" t="s">
        <v>14505</v>
      </c>
    </row>
    <row r="4547" spans="31:78" x14ac:dyDescent="0.25">
      <c r="AE4547" t="s">
        <v>81</v>
      </c>
      <c r="AF4547" t="s">
        <v>7098</v>
      </c>
      <c r="AG4547" t="s">
        <v>5101</v>
      </c>
      <c r="AH4547" t="s">
        <v>9058</v>
      </c>
      <c r="AI4547" t="s">
        <v>89</v>
      </c>
      <c r="AK4547" t="s">
        <v>9059</v>
      </c>
      <c r="AL4547" t="s">
        <v>91</v>
      </c>
      <c r="AN4547" t="s">
        <v>9047</v>
      </c>
      <c r="BY4547" t="s">
        <v>5910</v>
      </c>
      <c r="BZ4547" t="s">
        <v>14505</v>
      </c>
    </row>
    <row r="4548" spans="31:78" x14ac:dyDescent="0.25">
      <c r="AE4548" t="s">
        <v>81</v>
      </c>
      <c r="AF4548" t="s">
        <v>7153</v>
      </c>
      <c r="AG4548" t="s">
        <v>5117</v>
      </c>
      <c r="AH4548" t="s">
        <v>9060</v>
      </c>
      <c r="AI4548" t="s">
        <v>89</v>
      </c>
      <c r="AK4548" t="s">
        <v>9061</v>
      </c>
      <c r="AL4548" t="s">
        <v>91</v>
      </c>
      <c r="AN4548" t="s">
        <v>9047</v>
      </c>
      <c r="BY4548" t="s">
        <v>5918</v>
      </c>
      <c r="BZ4548" t="s">
        <v>14505</v>
      </c>
    </row>
    <row r="4549" spans="31:78" x14ac:dyDescent="0.25">
      <c r="AE4549" t="s">
        <v>81</v>
      </c>
      <c r="AF4549" t="s">
        <v>7042</v>
      </c>
      <c r="AG4549" t="s">
        <v>5099</v>
      </c>
      <c r="AH4549" t="s">
        <v>9062</v>
      </c>
      <c r="AI4549" t="s">
        <v>89</v>
      </c>
      <c r="AK4549" t="s">
        <v>9063</v>
      </c>
      <c r="AL4549" t="s">
        <v>91</v>
      </c>
      <c r="AN4549" t="s">
        <v>9047</v>
      </c>
      <c r="BY4549" t="s">
        <v>5915</v>
      </c>
      <c r="BZ4549" t="s">
        <v>14505</v>
      </c>
    </row>
    <row r="4550" spans="31:78" x14ac:dyDescent="0.25">
      <c r="AE4550" t="s">
        <v>81</v>
      </c>
      <c r="AF4550" t="s">
        <v>7145</v>
      </c>
      <c r="AG4550" t="s">
        <v>5103</v>
      </c>
      <c r="AH4550" t="s">
        <v>9064</v>
      </c>
      <c r="AI4550" t="s">
        <v>89</v>
      </c>
      <c r="AK4550" t="s">
        <v>9065</v>
      </c>
      <c r="AL4550" t="s">
        <v>91</v>
      </c>
      <c r="AN4550" t="s">
        <v>9047</v>
      </c>
      <c r="BY4550" t="s">
        <v>5912</v>
      </c>
      <c r="BZ4550" t="s">
        <v>14505</v>
      </c>
    </row>
    <row r="4551" spans="31:78" x14ac:dyDescent="0.25">
      <c r="AE4551" t="s">
        <v>81</v>
      </c>
      <c r="AF4551" t="s">
        <v>7114</v>
      </c>
      <c r="AG4551" t="s">
        <v>5130</v>
      </c>
      <c r="AH4551" t="s">
        <v>9066</v>
      </c>
      <c r="AI4551" t="s">
        <v>89</v>
      </c>
      <c r="AK4551" t="s">
        <v>9067</v>
      </c>
      <c r="AL4551" t="s">
        <v>91</v>
      </c>
      <c r="AN4551" t="s">
        <v>9047</v>
      </c>
      <c r="BY4551" t="s">
        <v>5861</v>
      </c>
      <c r="BZ4551" t="s">
        <v>14505</v>
      </c>
    </row>
    <row r="4552" spans="31:78" x14ac:dyDescent="0.25">
      <c r="AE4552" t="s">
        <v>81</v>
      </c>
      <c r="AF4552" t="s">
        <v>9068</v>
      </c>
      <c r="AG4552" t="s">
        <v>5097</v>
      </c>
      <c r="AH4552" t="s">
        <v>9069</v>
      </c>
      <c r="AI4552" t="s">
        <v>89</v>
      </c>
      <c r="AK4552" t="s">
        <v>9070</v>
      </c>
      <c r="AL4552" t="s">
        <v>91</v>
      </c>
      <c r="AN4552" t="s">
        <v>9047</v>
      </c>
      <c r="BY4552" t="s">
        <v>5878</v>
      </c>
      <c r="BZ4552" t="s">
        <v>14505</v>
      </c>
    </row>
    <row r="4553" spans="31:78" x14ac:dyDescent="0.25">
      <c r="AE4553" t="s">
        <v>81</v>
      </c>
      <c r="AF4553" t="s">
        <v>81</v>
      </c>
      <c r="AG4553" t="s">
        <v>81</v>
      </c>
      <c r="AH4553" t="s">
        <v>81</v>
      </c>
      <c r="AI4553" t="s">
        <v>89</v>
      </c>
      <c r="AK4553" t="s">
        <v>81</v>
      </c>
      <c r="AL4553" t="s">
        <v>91</v>
      </c>
      <c r="AN4553" t="s">
        <v>9047</v>
      </c>
      <c r="BY4553" t="s">
        <v>5881</v>
      </c>
      <c r="BZ4553" t="s">
        <v>14505</v>
      </c>
    </row>
    <row r="4554" spans="31:78" x14ac:dyDescent="0.25">
      <c r="AE4554" t="s">
        <v>81</v>
      </c>
      <c r="AF4554" t="s">
        <v>81</v>
      </c>
      <c r="AG4554" t="s">
        <v>81</v>
      </c>
      <c r="AH4554" t="s">
        <v>81</v>
      </c>
      <c r="AI4554" t="s">
        <v>89</v>
      </c>
      <c r="AK4554" t="s">
        <v>81</v>
      </c>
      <c r="AL4554" t="s">
        <v>91</v>
      </c>
      <c r="AN4554" t="s">
        <v>9047</v>
      </c>
      <c r="BY4554" t="s">
        <v>5885</v>
      </c>
      <c r="BZ4554" t="s">
        <v>14505</v>
      </c>
    </row>
    <row r="4555" spans="31:78" x14ac:dyDescent="0.25">
      <c r="AE4555" t="s">
        <v>81</v>
      </c>
      <c r="AF4555" t="s">
        <v>154</v>
      </c>
      <c r="AG4555" t="s">
        <v>155</v>
      </c>
      <c r="AH4555" t="s">
        <v>81</v>
      </c>
      <c r="AI4555" t="s">
        <v>89</v>
      </c>
      <c r="AK4555" t="s">
        <v>81</v>
      </c>
      <c r="AL4555" t="s">
        <v>91</v>
      </c>
      <c r="AN4555" t="s">
        <v>9047</v>
      </c>
      <c r="BY4555" t="s">
        <v>5874</v>
      </c>
      <c r="BZ4555" t="s">
        <v>14505</v>
      </c>
    </row>
    <row r="4556" spans="31:78" x14ac:dyDescent="0.25">
      <c r="AE4556" t="s">
        <v>9614</v>
      </c>
      <c r="AF4556" t="s">
        <v>86</v>
      </c>
      <c r="AG4556" t="s">
        <v>87</v>
      </c>
      <c r="AH4556" t="s">
        <v>9615</v>
      </c>
      <c r="AI4556" t="s">
        <v>89</v>
      </c>
      <c r="AK4556" t="s">
        <v>9616</v>
      </c>
      <c r="AL4556" t="s">
        <v>91</v>
      </c>
      <c r="AN4556" t="s">
        <v>13152</v>
      </c>
      <c r="BY4556" t="s">
        <v>5858</v>
      </c>
      <c r="BZ4556" t="s">
        <v>14505</v>
      </c>
    </row>
    <row r="4557" spans="31:78" x14ac:dyDescent="0.25">
      <c r="AE4557" t="s">
        <v>81</v>
      </c>
      <c r="AF4557" t="s">
        <v>92</v>
      </c>
      <c r="AG4557" t="s">
        <v>93</v>
      </c>
      <c r="AH4557" t="s">
        <v>9617</v>
      </c>
      <c r="AI4557" t="s">
        <v>89</v>
      </c>
      <c r="AK4557" t="s">
        <v>9618</v>
      </c>
      <c r="AL4557" t="s">
        <v>91</v>
      </c>
      <c r="AN4557" t="s">
        <v>13152</v>
      </c>
      <c r="BY4557" t="s">
        <v>5859</v>
      </c>
      <c r="BZ4557" t="s">
        <v>14505</v>
      </c>
    </row>
    <row r="4558" spans="31:78" x14ac:dyDescent="0.25">
      <c r="AE4558" t="s">
        <v>81</v>
      </c>
      <c r="AF4558" t="s">
        <v>96</v>
      </c>
      <c r="AG4558" t="s">
        <v>97</v>
      </c>
      <c r="AH4558" t="s">
        <v>9619</v>
      </c>
      <c r="AI4558" t="s">
        <v>89</v>
      </c>
      <c r="AK4558" t="s">
        <v>9620</v>
      </c>
      <c r="AL4558" t="s">
        <v>91</v>
      </c>
      <c r="AN4558" t="s">
        <v>13152</v>
      </c>
      <c r="BY4558" t="s">
        <v>5860</v>
      </c>
      <c r="BZ4558" t="s">
        <v>14505</v>
      </c>
    </row>
    <row r="4559" spans="31:78" x14ac:dyDescent="0.25">
      <c r="AE4559" t="s">
        <v>81</v>
      </c>
      <c r="AF4559" t="s">
        <v>100</v>
      </c>
      <c r="AG4559" t="s">
        <v>101</v>
      </c>
      <c r="AH4559" t="s">
        <v>9621</v>
      </c>
      <c r="AI4559" t="s">
        <v>89</v>
      </c>
      <c r="AK4559" t="s">
        <v>9622</v>
      </c>
      <c r="AL4559" t="s">
        <v>91</v>
      </c>
      <c r="AN4559" t="s">
        <v>13152</v>
      </c>
      <c r="BY4559" t="s">
        <v>5899</v>
      </c>
      <c r="BZ4559" t="s">
        <v>14505</v>
      </c>
    </row>
    <row r="4560" spans="31:78" x14ac:dyDescent="0.25">
      <c r="AE4560" t="s">
        <v>81</v>
      </c>
      <c r="AF4560" t="s">
        <v>104</v>
      </c>
      <c r="AG4560" t="s">
        <v>105</v>
      </c>
      <c r="AH4560" t="s">
        <v>9623</v>
      </c>
      <c r="AI4560" t="s">
        <v>89</v>
      </c>
      <c r="AK4560" t="s">
        <v>9624</v>
      </c>
      <c r="AL4560" t="s">
        <v>91</v>
      </c>
      <c r="AN4560" t="s">
        <v>13152</v>
      </c>
      <c r="BY4560" t="s">
        <v>5895</v>
      </c>
      <c r="BZ4560" t="s">
        <v>14505</v>
      </c>
    </row>
    <row r="4561" spans="31:78" x14ac:dyDescent="0.25">
      <c r="AE4561" t="s">
        <v>81</v>
      </c>
      <c r="AF4561" t="s">
        <v>108</v>
      </c>
      <c r="AG4561" t="s">
        <v>109</v>
      </c>
      <c r="AH4561" t="s">
        <v>9625</v>
      </c>
      <c r="AI4561" t="s">
        <v>89</v>
      </c>
      <c r="AK4561" t="s">
        <v>9626</v>
      </c>
      <c r="AL4561" t="s">
        <v>91</v>
      </c>
      <c r="AN4561" t="s">
        <v>13152</v>
      </c>
      <c r="BY4561" t="s">
        <v>5892</v>
      </c>
      <c r="BZ4561" t="s">
        <v>14505</v>
      </c>
    </row>
    <row r="4562" spans="31:78" x14ac:dyDescent="0.25">
      <c r="AE4562" t="s">
        <v>81</v>
      </c>
      <c r="AF4562" t="s">
        <v>9627</v>
      </c>
      <c r="AG4562" t="s">
        <v>9628</v>
      </c>
      <c r="AH4562" t="s">
        <v>9629</v>
      </c>
      <c r="AI4562" t="s">
        <v>89</v>
      </c>
      <c r="AK4562" t="s">
        <v>9630</v>
      </c>
      <c r="AL4562" t="s">
        <v>91</v>
      </c>
      <c r="AN4562" t="s">
        <v>13152</v>
      </c>
      <c r="BY4562" t="s">
        <v>14101</v>
      </c>
      <c r="BZ4562" t="s">
        <v>14505</v>
      </c>
    </row>
    <row r="4563" spans="31:78" x14ac:dyDescent="0.25">
      <c r="AE4563" t="s">
        <v>81</v>
      </c>
      <c r="AF4563" t="s">
        <v>9631</v>
      </c>
      <c r="AG4563" t="s">
        <v>9474</v>
      </c>
      <c r="AH4563" t="s">
        <v>9632</v>
      </c>
      <c r="AI4563" t="s">
        <v>89</v>
      </c>
      <c r="AK4563" t="s">
        <v>9633</v>
      </c>
      <c r="AL4563" t="s">
        <v>91</v>
      </c>
      <c r="AN4563" t="s">
        <v>13152</v>
      </c>
      <c r="BY4563" t="s">
        <v>14102</v>
      </c>
      <c r="BZ4563" t="s">
        <v>14505</v>
      </c>
    </row>
    <row r="4564" spans="31:78" x14ac:dyDescent="0.25">
      <c r="AE4564" t="s">
        <v>81</v>
      </c>
      <c r="AF4564" t="s">
        <v>9634</v>
      </c>
      <c r="AG4564" t="s">
        <v>9635</v>
      </c>
      <c r="AH4564" t="s">
        <v>9636</v>
      </c>
      <c r="AI4564" t="s">
        <v>89</v>
      </c>
      <c r="AK4564" t="s">
        <v>9637</v>
      </c>
      <c r="AL4564" t="s">
        <v>91</v>
      </c>
      <c r="AN4564" t="s">
        <v>13152</v>
      </c>
      <c r="BY4564" t="s">
        <v>14103</v>
      </c>
      <c r="BZ4564" t="s">
        <v>14505</v>
      </c>
    </row>
    <row r="4565" spans="31:78" x14ac:dyDescent="0.25">
      <c r="AE4565" t="s">
        <v>81</v>
      </c>
      <c r="AF4565" t="s">
        <v>81</v>
      </c>
      <c r="AG4565" t="s">
        <v>81</v>
      </c>
      <c r="AH4565" t="s">
        <v>81</v>
      </c>
      <c r="AI4565" t="s">
        <v>89</v>
      </c>
      <c r="AK4565" t="s">
        <v>81</v>
      </c>
      <c r="AL4565" t="s">
        <v>91</v>
      </c>
      <c r="AN4565" t="s">
        <v>13152</v>
      </c>
      <c r="BY4565" t="s">
        <v>14104</v>
      </c>
      <c r="BZ4565" t="s">
        <v>14505</v>
      </c>
    </row>
    <row r="4566" spans="31:78" x14ac:dyDescent="0.25">
      <c r="AE4566" t="s">
        <v>81</v>
      </c>
      <c r="AF4566" t="s">
        <v>81</v>
      </c>
      <c r="AG4566" t="s">
        <v>81</v>
      </c>
      <c r="AH4566" t="s">
        <v>81</v>
      </c>
      <c r="AI4566" t="s">
        <v>89</v>
      </c>
      <c r="AK4566" t="s">
        <v>81</v>
      </c>
      <c r="AL4566" t="s">
        <v>91</v>
      </c>
      <c r="AN4566" t="s">
        <v>13152</v>
      </c>
      <c r="BY4566" t="s">
        <v>14105</v>
      </c>
      <c r="BZ4566" t="s">
        <v>14505</v>
      </c>
    </row>
    <row r="4567" spans="31:78" x14ac:dyDescent="0.25">
      <c r="AE4567" t="s">
        <v>81</v>
      </c>
      <c r="AF4567" t="s">
        <v>81</v>
      </c>
      <c r="AG4567" t="s">
        <v>81</v>
      </c>
      <c r="AH4567" t="s">
        <v>81</v>
      </c>
      <c r="AI4567" t="s">
        <v>89</v>
      </c>
      <c r="AK4567" t="s">
        <v>81</v>
      </c>
      <c r="AL4567" t="s">
        <v>91</v>
      </c>
      <c r="AN4567" t="s">
        <v>13152</v>
      </c>
      <c r="BY4567" t="s">
        <v>14106</v>
      </c>
      <c r="BZ4567" t="s">
        <v>14505</v>
      </c>
    </row>
    <row r="4568" spans="31:78" x14ac:dyDescent="0.25">
      <c r="AE4568" t="s">
        <v>81</v>
      </c>
      <c r="AF4568" t="s">
        <v>81</v>
      </c>
      <c r="AG4568" t="s">
        <v>81</v>
      </c>
      <c r="AH4568" t="s">
        <v>81</v>
      </c>
      <c r="AI4568" t="s">
        <v>89</v>
      </c>
      <c r="AK4568" t="s">
        <v>81</v>
      </c>
      <c r="AL4568" t="s">
        <v>91</v>
      </c>
      <c r="AN4568" t="s">
        <v>13152</v>
      </c>
      <c r="BY4568" t="s">
        <v>14107</v>
      </c>
      <c r="BZ4568" t="s">
        <v>14505</v>
      </c>
    </row>
    <row r="4569" spans="31:78" x14ac:dyDescent="0.25">
      <c r="AE4569" t="s">
        <v>81</v>
      </c>
      <c r="AF4569" t="s">
        <v>81</v>
      </c>
      <c r="AG4569" t="s">
        <v>81</v>
      </c>
      <c r="AH4569" t="s">
        <v>81</v>
      </c>
      <c r="AI4569" t="s">
        <v>89</v>
      </c>
      <c r="AK4569" t="s">
        <v>81</v>
      </c>
      <c r="AL4569" t="s">
        <v>91</v>
      </c>
      <c r="AN4569" t="s">
        <v>13152</v>
      </c>
      <c r="BY4569" t="s">
        <v>14108</v>
      </c>
      <c r="BZ4569" t="s">
        <v>14505</v>
      </c>
    </row>
    <row r="4570" spans="31:78" x14ac:dyDescent="0.25">
      <c r="AE4570" t="s">
        <v>81</v>
      </c>
      <c r="AF4570" t="s">
        <v>154</v>
      </c>
      <c r="AG4570" t="s">
        <v>155</v>
      </c>
      <c r="AH4570" t="s">
        <v>13153</v>
      </c>
      <c r="AI4570" t="s">
        <v>89</v>
      </c>
      <c r="AK4570" t="s">
        <v>13154</v>
      </c>
      <c r="AL4570" t="s">
        <v>91</v>
      </c>
      <c r="AN4570" t="s">
        <v>13152</v>
      </c>
      <c r="BY4570" t="s">
        <v>14109</v>
      </c>
      <c r="BZ4570" t="s">
        <v>14505</v>
      </c>
    </row>
    <row r="4571" spans="31:78" x14ac:dyDescent="0.25">
      <c r="AE4571" t="s">
        <v>13155</v>
      </c>
      <c r="AF4571" t="s">
        <v>81</v>
      </c>
      <c r="AG4571" t="s">
        <v>81</v>
      </c>
      <c r="AH4571" t="s">
        <v>81</v>
      </c>
      <c r="AI4571" t="s">
        <v>89</v>
      </c>
      <c r="AK4571" t="s">
        <v>81</v>
      </c>
      <c r="AL4571" t="s">
        <v>91</v>
      </c>
      <c r="AN4571" t="s">
        <v>13152</v>
      </c>
      <c r="BY4571" t="s">
        <v>14110</v>
      </c>
      <c r="BZ4571" t="s">
        <v>14505</v>
      </c>
    </row>
    <row r="4572" spans="31:78" x14ac:dyDescent="0.25">
      <c r="AN4572" t="s">
        <v>13152</v>
      </c>
      <c r="BY4572" t="s">
        <v>14111</v>
      </c>
      <c r="BZ4572" t="s">
        <v>14505</v>
      </c>
    </row>
    <row r="4573" spans="31:78" x14ac:dyDescent="0.25">
      <c r="AE4573" t="s">
        <v>8833</v>
      </c>
      <c r="AF4573" t="s">
        <v>86</v>
      </c>
      <c r="AG4573" t="s">
        <v>87</v>
      </c>
      <c r="AH4573" t="s">
        <v>9071</v>
      </c>
      <c r="AI4573" t="s">
        <v>845</v>
      </c>
      <c r="AK4573" t="s">
        <v>9072</v>
      </c>
      <c r="AL4573" t="s">
        <v>9640</v>
      </c>
      <c r="AN4573" t="s">
        <v>13156</v>
      </c>
      <c r="BY4573" t="s">
        <v>14112</v>
      </c>
      <c r="BZ4573" t="s">
        <v>14505</v>
      </c>
    </row>
    <row r="4574" spans="31:78" x14ac:dyDescent="0.25">
      <c r="AE4574" t="s">
        <v>81</v>
      </c>
      <c r="AF4574" t="s">
        <v>92</v>
      </c>
      <c r="AG4574" t="s">
        <v>93</v>
      </c>
      <c r="AH4574" t="s">
        <v>81</v>
      </c>
      <c r="AI4574" t="s">
        <v>845</v>
      </c>
      <c r="AK4574" t="s">
        <v>81</v>
      </c>
      <c r="AL4574" t="s">
        <v>9640</v>
      </c>
      <c r="AN4574" t="s">
        <v>13156</v>
      </c>
      <c r="BY4574" t="s">
        <v>14113</v>
      </c>
      <c r="BZ4574" t="s">
        <v>14505</v>
      </c>
    </row>
    <row r="4575" spans="31:78" x14ac:dyDescent="0.25">
      <c r="AE4575" t="s">
        <v>81</v>
      </c>
      <c r="AF4575" t="s">
        <v>96</v>
      </c>
      <c r="AG4575" t="s">
        <v>97</v>
      </c>
      <c r="AH4575" t="s">
        <v>81</v>
      </c>
      <c r="AI4575" t="s">
        <v>845</v>
      </c>
      <c r="AK4575" t="s">
        <v>81</v>
      </c>
      <c r="AL4575" t="s">
        <v>9640</v>
      </c>
      <c r="AN4575" t="s">
        <v>13156</v>
      </c>
      <c r="BY4575" t="s">
        <v>14114</v>
      </c>
      <c r="BZ4575" t="s">
        <v>14505</v>
      </c>
    </row>
    <row r="4576" spans="31:78" x14ac:dyDescent="0.25">
      <c r="AE4576" t="s">
        <v>81</v>
      </c>
      <c r="AF4576" t="s">
        <v>100</v>
      </c>
      <c r="AG4576" t="s">
        <v>101</v>
      </c>
      <c r="AH4576" t="s">
        <v>81</v>
      </c>
      <c r="AI4576" t="s">
        <v>845</v>
      </c>
      <c r="AK4576" t="s">
        <v>81</v>
      </c>
      <c r="AL4576" t="s">
        <v>9640</v>
      </c>
      <c r="AN4576" t="s">
        <v>13156</v>
      </c>
      <c r="BY4576" t="s">
        <v>14115</v>
      </c>
      <c r="BZ4576" t="s">
        <v>14505</v>
      </c>
    </row>
    <row r="4577" spans="31:78" x14ac:dyDescent="0.25">
      <c r="AE4577" t="s">
        <v>81</v>
      </c>
      <c r="AF4577" t="s">
        <v>104</v>
      </c>
      <c r="AG4577" t="s">
        <v>105</v>
      </c>
      <c r="AH4577" t="s">
        <v>81</v>
      </c>
      <c r="AI4577" t="s">
        <v>845</v>
      </c>
      <c r="AK4577" t="s">
        <v>81</v>
      </c>
      <c r="AL4577" t="s">
        <v>9640</v>
      </c>
      <c r="AN4577" t="s">
        <v>13156</v>
      </c>
      <c r="BY4577" t="s">
        <v>14116</v>
      </c>
      <c r="BZ4577" t="s">
        <v>14505</v>
      </c>
    </row>
    <row r="4578" spans="31:78" x14ac:dyDescent="0.25">
      <c r="AE4578" t="s">
        <v>81</v>
      </c>
      <c r="AF4578" t="s">
        <v>108</v>
      </c>
      <c r="AG4578" t="s">
        <v>109</v>
      </c>
      <c r="AH4578" t="s">
        <v>81</v>
      </c>
      <c r="AI4578" t="s">
        <v>845</v>
      </c>
      <c r="AK4578" t="s">
        <v>81</v>
      </c>
      <c r="AL4578" t="s">
        <v>9640</v>
      </c>
      <c r="AN4578" t="s">
        <v>13156</v>
      </c>
      <c r="BY4578" t="s">
        <v>14117</v>
      </c>
      <c r="BZ4578" t="s">
        <v>14505</v>
      </c>
    </row>
    <row r="4579" spans="31:78" x14ac:dyDescent="0.25">
      <c r="AE4579" t="s">
        <v>81</v>
      </c>
      <c r="AF4579" t="s">
        <v>9073</v>
      </c>
      <c r="AG4579" t="s">
        <v>841</v>
      </c>
      <c r="AH4579" t="s">
        <v>81</v>
      </c>
      <c r="AI4579" t="s">
        <v>845</v>
      </c>
      <c r="AK4579" t="s">
        <v>81</v>
      </c>
      <c r="AL4579" t="s">
        <v>9640</v>
      </c>
      <c r="AN4579" t="s">
        <v>13156</v>
      </c>
      <c r="BY4579" t="s">
        <v>5990</v>
      </c>
      <c r="BZ4579" t="s">
        <v>14505</v>
      </c>
    </row>
    <row r="4580" spans="31:78" x14ac:dyDescent="0.25">
      <c r="AE4580" t="s">
        <v>81</v>
      </c>
      <c r="AF4580" t="s">
        <v>81</v>
      </c>
      <c r="AG4580" t="s">
        <v>81</v>
      </c>
      <c r="AH4580" t="s">
        <v>81</v>
      </c>
      <c r="AI4580" t="s">
        <v>845</v>
      </c>
      <c r="AK4580" t="s">
        <v>81</v>
      </c>
      <c r="AL4580" t="s">
        <v>9640</v>
      </c>
      <c r="AN4580" t="s">
        <v>13156</v>
      </c>
      <c r="BY4580" t="s">
        <v>5989</v>
      </c>
      <c r="BZ4580" t="s">
        <v>14505</v>
      </c>
    </row>
    <row r="4581" spans="31:78" x14ac:dyDescent="0.25">
      <c r="AE4581" t="s">
        <v>81</v>
      </c>
      <c r="AF4581" t="s">
        <v>81</v>
      </c>
      <c r="AG4581" t="s">
        <v>81</v>
      </c>
      <c r="AH4581" t="s">
        <v>81</v>
      </c>
      <c r="AI4581" t="s">
        <v>845</v>
      </c>
      <c r="AK4581" t="s">
        <v>81</v>
      </c>
      <c r="AL4581" t="s">
        <v>9640</v>
      </c>
      <c r="AN4581" t="s">
        <v>13156</v>
      </c>
      <c r="BY4581" t="s">
        <v>14118</v>
      </c>
      <c r="BZ4581" t="s">
        <v>14505</v>
      </c>
    </row>
    <row r="4582" spans="31:78" x14ac:dyDescent="0.25">
      <c r="AE4582" t="s">
        <v>81</v>
      </c>
      <c r="AF4582" t="s">
        <v>81</v>
      </c>
      <c r="AG4582" t="s">
        <v>81</v>
      </c>
      <c r="AH4582" t="s">
        <v>81</v>
      </c>
      <c r="AI4582" t="s">
        <v>845</v>
      </c>
      <c r="AK4582" t="s">
        <v>81</v>
      </c>
      <c r="AL4582" t="s">
        <v>9640</v>
      </c>
      <c r="AN4582" t="s">
        <v>13156</v>
      </c>
      <c r="BY4582" t="s">
        <v>14119</v>
      </c>
      <c r="BZ4582" t="s">
        <v>14505</v>
      </c>
    </row>
    <row r="4583" spans="31:78" x14ac:dyDescent="0.25">
      <c r="AE4583" t="s">
        <v>81</v>
      </c>
      <c r="AF4583" t="s">
        <v>9073</v>
      </c>
      <c r="AG4583" t="s">
        <v>841</v>
      </c>
      <c r="AH4583" t="s">
        <v>81</v>
      </c>
      <c r="AI4583" t="s">
        <v>845</v>
      </c>
      <c r="AK4583" t="s">
        <v>81</v>
      </c>
      <c r="AL4583" t="s">
        <v>9640</v>
      </c>
      <c r="AN4583" t="s">
        <v>13156</v>
      </c>
      <c r="BY4583" t="s">
        <v>14120</v>
      </c>
      <c r="BZ4583" t="s">
        <v>14505</v>
      </c>
    </row>
    <row r="4584" spans="31:78" x14ac:dyDescent="0.25">
      <c r="AE4584" t="s">
        <v>81</v>
      </c>
      <c r="AF4584" t="s">
        <v>81</v>
      </c>
      <c r="AG4584" t="s">
        <v>81</v>
      </c>
      <c r="AH4584" t="s">
        <v>81</v>
      </c>
      <c r="AI4584" t="s">
        <v>845</v>
      </c>
      <c r="AK4584" t="s">
        <v>81</v>
      </c>
      <c r="AL4584" t="s">
        <v>9640</v>
      </c>
      <c r="AN4584" t="s">
        <v>13156</v>
      </c>
      <c r="BY4584" t="s">
        <v>6578</v>
      </c>
      <c r="BZ4584" t="s">
        <v>14505</v>
      </c>
    </row>
    <row r="4585" spans="31:78" x14ac:dyDescent="0.25">
      <c r="AE4585" t="s">
        <v>81</v>
      </c>
      <c r="AF4585" t="s">
        <v>9073</v>
      </c>
      <c r="AG4585" t="s">
        <v>841</v>
      </c>
      <c r="AH4585" t="s">
        <v>81</v>
      </c>
      <c r="AI4585" t="s">
        <v>845</v>
      </c>
      <c r="AK4585" t="s">
        <v>81</v>
      </c>
      <c r="AL4585" t="s">
        <v>9640</v>
      </c>
      <c r="AN4585" t="s">
        <v>13156</v>
      </c>
      <c r="BY4585" t="s">
        <v>6577</v>
      </c>
      <c r="BZ4585" t="s">
        <v>14505</v>
      </c>
    </row>
    <row r="4586" spans="31:78" x14ac:dyDescent="0.25">
      <c r="AE4586" t="s">
        <v>81</v>
      </c>
      <c r="AF4586" t="s">
        <v>81</v>
      </c>
      <c r="AG4586" t="s">
        <v>81</v>
      </c>
      <c r="AH4586" t="s">
        <v>81</v>
      </c>
      <c r="AI4586" t="s">
        <v>845</v>
      </c>
      <c r="AK4586" t="s">
        <v>81</v>
      </c>
      <c r="AL4586" t="s">
        <v>9640</v>
      </c>
      <c r="AN4586" t="s">
        <v>13156</v>
      </c>
      <c r="BY4586" t="s">
        <v>6576</v>
      </c>
      <c r="BZ4586" t="s">
        <v>14505</v>
      </c>
    </row>
    <row r="4587" spans="31:78" x14ac:dyDescent="0.25">
      <c r="AE4587" t="s">
        <v>81</v>
      </c>
      <c r="AF4587" t="s">
        <v>81</v>
      </c>
      <c r="AG4587" t="s">
        <v>81</v>
      </c>
      <c r="AH4587" t="s">
        <v>81</v>
      </c>
      <c r="AI4587" t="s">
        <v>845</v>
      </c>
      <c r="AK4587" t="s">
        <v>81</v>
      </c>
      <c r="AL4587" t="s">
        <v>9640</v>
      </c>
      <c r="AN4587" t="s">
        <v>13156</v>
      </c>
      <c r="BY4587" t="s">
        <v>13254</v>
      </c>
      <c r="BZ4587" t="s">
        <v>14505</v>
      </c>
    </row>
    <row r="4588" spans="31:78" x14ac:dyDescent="0.25">
      <c r="AE4588" t="s">
        <v>81</v>
      </c>
      <c r="AF4588" t="s">
        <v>81</v>
      </c>
      <c r="AG4588" t="s">
        <v>81</v>
      </c>
      <c r="AH4588" t="s">
        <v>81</v>
      </c>
      <c r="AI4588" t="s">
        <v>845</v>
      </c>
      <c r="AK4588" t="s">
        <v>81</v>
      </c>
      <c r="AL4588" t="s">
        <v>9640</v>
      </c>
      <c r="AN4588" t="s">
        <v>13156</v>
      </c>
      <c r="BY4588" t="s">
        <v>13252</v>
      </c>
      <c r="BZ4588" t="s">
        <v>14505</v>
      </c>
    </row>
    <row r="4589" spans="31:78" x14ac:dyDescent="0.25">
      <c r="AE4589" t="s">
        <v>81</v>
      </c>
      <c r="AF4589" t="s">
        <v>81</v>
      </c>
      <c r="AG4589" t="s">
        <v>81</v>
      </c>
      <c r="AH4589" t="s">
        <v>81</v>
      </c>
      <c r="AI4589" t="s">
        <v>845</v>
      </c>
      <c r="AK4589" t="s">
        <v>81</v>
      </c>
      <c r="AL4589" t="s">
        <v>9640</v>
      </c>
      <c r="AN4589" t="s">
        <v>13156</v>
      </c>
      <c r="BY4589" t="s">
        <v>14121</v>
      </c>
      <c r="BZ4589" t="s">
        <v>14505</v>
      </c>
    </row>
    <row r="4590" spans="31:78" x14ac:dyDescent="0.25">
      <c r="AE4590" t="s">
        <v>81</v>
      </c>
      <c r="AF4590" t="s">
        <v>81</v>
      </c>
      <c r="AG4590" t="s">
        <v>81</v>
      </c>
      <c r="AH4590" t="s">
        <v>81</v>
      </c>
      <c r="AI4590" t="s">
        <v>845</v>
      </c>
      <c r="AK4590" t="s">
        <v>81</v>
      </c>
      <c r="AL4590" t="s">
        <v>9640</v>
      </c>
      <c r="AN4590" t="s">
        <v>13156</v>
      </c>
      <c r="BY4590" t="s">
        <v>14122</v>
      </c>
      <c r="BZ4590" t="s">
        <v>14505</v>
      </c>
    </row>
    <row r="4591" spans="31:78" x14ac:dyDescent="0.25">
      <c r="AE4591" t="s">
        <v>81</v>
      </c>
      <c r="AF4591" t="s">
        <v>81</v>
      </c>
      <c r="AG4591" t="s">
        <v>81</v>
      </c>
      <c r="AH4591" t="s">
        <v>81</v>
      </c>
      <c r="AI4591" t="s">
        <v>845</v>
      </c>
      <c r="AK4591" t="s">
        <v>81</v>
      </c>
      <c r="AL4591" t="s">
        <v>9640</v>
      </c>
      <c r="AN4591" t="s">
        <v>13156</v>
      </c>
      <c r="BY4591" t="s">
        <v>14123</v>
      </c>
      <c r="BZ4591" t="s">
        <v>14505</v>
      </c>
    </row>
    <row r="4592" spans="31:78" x14ac:dyDescent="0.25">
      <c r="AE4592" t="s">
        <v>81</v>
      </c>
      <c r="AF4592" t="s">
        <v>154</v>
      </c>
      <c r="AG4592" t="s">
        <v>155</v>
      </c>
      <c r="AH4592" t="s">
        <v>81</v>
      </c>
      <c r="AI4592" t="s">
        <v>845</v>
      </c>
      <c r="AK4592" t="s">
        <v>81</v>
      </c>
      <c r="AL4592" t="s">
        <v>9640</v>
      </c>
      <c r="AN4592" t="s">
        <v>13156</v>
      </c>
      <c r="BY4592" t="s">
        <v>14124</v>
      </c>
      <c r="BZ4592" t="s">
        <v>14505</v>
      </c>
    </row>
    <row r="4593" spans="31:78" x14ac:dyDescent="0.25">
      <c r="AE4593" t="s">
        <v>8876</v>
      </c>
      <c r="AF4593" t="s">
        <v>86</v>
      </c>
      <c r="AG4593" t="s">
        <v>87</v>
      </c>
      <c r="AH4593" t="s">
        <v>9074</v>
      </c>
      <c r="AI4593" t="s">
        <v>845</v>
      </c>
      <c r="AK4593" t="s">
        <v>9075</v>
      </c>
      <c r="AL4593" t="s">
        <v>9640</v>
      </c>
      <c r="AN4593" t="s">
        <v>13157</v>
      </c>
      <c r="BY4593" t="s">
        <v>5662</v>
      </c>
      <c r="BZ4593" t="s">
        <v>14505</v>
      </c>
    </row>
    <row r="4594" spans="31:78" x14ac:dyDescent="0.25">
      <c r="AE4594" t="s">
        <v>81</v>
      </c>
      <c r="AF4594" t="s">
        <v>92</v>
      </c>
      <c r="AG4594" t="s">
        <v>93</v>
      </c>
      <c r="AH4594" t="s">
        <v>81</v>
      </c>
      <c r="AI4594" t="s">
        <v>845</v>
      </c>
      <c r="AK4594" t="s">
        <v>81</v>
      </c>
      <c r="AL4594" t="s">
        <v>9640</v>
      </c>
      <c r="AN4594" t="s">
        <v>13157</v>
      </c>
      <c r="BY4594" t="s">
        <v>14125</v>
      </c>
      <c r="BZ4594" t="s">
        <v>14505</v>
      </c>
    </row>
    <row r="4595" spans="31:78" x14ac:dyDescent="0.25">
      <c r="AE4595" t="s">
        <v>81</v>
      </c>
      <c r="AF4595" t="s">
        <v>96</v>
      </c>
      <c r="AG4595" t="s">
        <v>97</v>
      </c>
      <c r="AH4595" t="s">
        <v>81</v>
      </c>
      <c r="AI4595" t="s">
        <v>845</v>
      </c>
      <c r="AK4595" t="s">
        <v>81</v>
      </c>
      <c r="AL4595" t="s">
        <v>9640</v>
      </c>
      <c r="AN4595" t="s">
        <v>13157</v>
      </c>
      <c r="BY4595" t="s">
        <v>14126</v>
      </c>
      <c r="BZ4595" t="s">
        <v>14505</v>
      </c>
    </row>
    <row r="4596" spans="31:78" x14ac:dyDescent="0.25">
      <c r="AE4596" t="s">
        <v>81</v>
      </c>
      <c r="AF4596" t="s">
        <v>100</v>
      </c>
      <c r="AG4596" t="s">
        <v>101</v>
      </c>
      <c r="AH4596" t="s">
        <v>81</v>
      </c>
      <c r="AI4596" t="s">
        <v>845</v>
      </c>
      <c r="AK4596" t="s">
        <v>81</v>
      </c>
      <c r="AL4596" t="s">
        <v>9640</v>
      </c>
      <c r="AN4596" t="s">
        <v>13157</v>
      </c>
      <c r="BY4596" t="s">
        <v>14127</v>
      </c>
      <c r="BZ4596" t="s">
        <v>14505</v>
      </c>
    </row>
    <row r="4597" spans="31:78" x14ac:dyDescent="0.25">
      <c r="AE4597" t="s">
        <v>81</v>
      </c>
      <c r="AF4597" t="s">
        <v>104</v>
      </c>
      <c r="AG4597" t="s">
        <v>105</v>
      </c>
      <c r="AH4597" t="s">
        <v>81</v>
      </c>
      <c r="AI4597" t="s">
        <v>845</v>
      </c>
      <c r="AK4597" t="s">
        <v>81</v>
      </c>
      <c r="AL4597" t="s">
        <v>9640</v>
      </c>
      <c r="AN4597" t="s">
        <v>13157</v>
      </c>
      <c r="BY4597" t="s">
        <v>14128</v>
      </c>
      <c r="BZ4597" t="s">
        <v>14505</v>
      </c>
    </row>
    <row r="4598" spans="31:78" x14ac:dyDescent="0.25">
      <c r="AE4598" t="s">
        <v>81</v>
      </c>
      <c r="AF4598" t="s">
        <v>108</v>
      </c>
      <c r="AG4598" t="s">
        <v>109</v>
      </c>
      <c r="AH4598" t="s">
        <v>81</v>
      </c>
      <c r="AI4598" t="s">
        <v>845</v>
      </c>
      <c r="AK4598" t="s">
        <v>81</v>
      </c>
      <c r="AL4598" t="s">
        <v>9640</v>
      </c>
      <c r="AN4598" t="s">
        <v>13157</v>
      </c>
      <c r="BY4598" t="s">
        <v>14129</v>
      </c>
      <c r="BZ4598" t="s">
        <v>14505</v>
      </c>
    </row>
    <row r="4599" spans="31:78" x14ac:dyDescent="0.25">
      <c r="AE4599" t="s">
        <v>81</v>
      </c>
      <c r="AF4599" t="s">
        <v>9076</v>
      </c>
      <c r="AG4599" t="s">
        <v>841</v>
      </c>
      <c r="AH4599" t="s">
        <v>81</v>
      </c>
      <c r="AI4599" t="s">
        <v>845</v>
      </c>
      <c r="AK4599" t="s">
        <v>81</v>
      </c>
      <c r="AL4599" t="s">
        <v>9640</v>
      </c>
      <c r="AN4599" t="s">
        <v>13157</v>
      </c>
      <c r="BY4599" t="s">
        <v>14130</v>
      </c>
      <c r="BZ4599" t="s">
        <v>14505</v>
      </c>
    </row>
    <row r="4600" spans="31:78" x14ac:dyDescent="0.25">
      <c r="AE4600" t="s">
        <v>81</v>
      </c>
      <c r="AF4600" t="s">
        <v>9076</v>
      </c>
      <c r="AG4600" t="s">
        <v>841</v>
      </c>
      <c r="AH4600" t="s">
        <v>81</v>
      </c>
      <c r="AI4600" t="s">
        <v>845</v>
      </c>
      <c r="AK4600" t="s">
        <v>81</v>
      </c>
      <c r="AL4600" t="s">
        <v>9640</v>
      </c>
      <c r="AN4600" t="s">
        <v>13157</v>
      </c>
      <c r="BY4600" t="s">
        <v>14131</v>
      </c>
      <c r="BZ4600" t="s">
        <v>14505</v>
      </c>
    </row>
    <row r="4601" spans="31:78" x14ac:dyDescent="0.25">
      <c r="AE4601" t="s">
        <v>81</v>
      </c>
      <c r="AF4601" t="s">
        <v>9076</v>
      </c>
      <c r="AG4601" t="s">
        <v>841</v>
      </c>
      <c r="AH4601" t="s">
        <v>81</v>
      </c>
      <c r="AI4601" t="s">
        <v>845</v>
      </c>
      <c r="AK4601" t="s">
        <v>81</v>
      </c>
      <c r="AL4601" t="s">
        <v>9640</v>
      </c>
      <c r="AN4601" t="s">
        <v>13157</v>
      </c>
      <c r="BY4601" t="s">
        <v>14132</v>
      </c>
      <c r="BZ4601" t="s">
        <v>14505</v>
      </c>
    </row>
    <row r="4602" spans="31:78" x14ac:dyDescent="0.25">
      <c r="AE4602" t="s">
        <v>81</v>
      </c>
      <c r="AF4602" t="s">
        <v>154</v>
      </c>
      <c r="AG4602" t="s">
        <v>155</v>
      </c>
      <c r="AH4602" t="s">
        <v>81</v>
      </c>
      <c r="AI4602" t="s">
        <v>845</v>
      </c>
      <c r="AK4602" t="s">
        <v>81</v>
      </c>
      <c r="AL4602" t="s">
        <v>9640</v>
      </c>
      <c r="AN4602" t="s">
        <v>13157</v>
      </c>
      <c r="BY4602" t="s">
        <v>5370</v>
      </c>
      <c r="BZ4602" t="s">
        <v>14505</v>
      </c>
    </row>
    <row r="4603" spans="31:78" x14ac:dyDescent="0.25">
      <c r="AE4603" t="s">
        <v>8882</v>
      </c>
      <c r="AF4603" t="s">
        <v>86</v>
      </c>
      <c r="AG4603" t="s">
        <v>87</v>
      </c>
      <c r="AH4603" t="s">
        <v>9077</v>
      </c>
      <c r="AI4603" t="s">
        <v>845</v>
      </c>
      <c r="AK4603" t="s">
        <v>9078</v>
      </c>
      <c r="AL4603" t="s">
        <v>9640</v>
      </c>
      <c r="AN4603" t="s">
        <v>13158</v>
      </c>
      <c r="BY4603" t="s">
        <v>5369</v>
      </c>
      <c r="BZ4603" t="s">
        <v>14505</v>
      </c>
    </row>
    <row r="4604" spans="31:78" x14ac:dyDescent="0.25">
      <c r="AE4604" t="s">
        <v>81</v>
      </c>
      <c r="AF4604" t="s">
        <v>92</v>
      </c>
      <c r="AG4604" t="s">
        <v>93</v>
      </c>
      <c r="AH4604" t="s">
        <v>81</v>
      </c>
      <c r="AI4604" t="s">
        <v>845</v>
      </c>
      <c r="AK4604" t="s">
        <v>81</v>
      </c>
      <c r="AL4604" t="s">
        <v>9640</v>
      </c>
      <c r="AN4604" t="s">
        <v>13158</v>
      </c>
      <c r="BY4604" t="s">
        <v>5368</v>
      </c>
      <c r="BZ4604" t="s">
        <v>14505</v>
      </c>
    </row>
    <row r="4605" spans="31:78" x14ac:dyDescent="0.25">
      <c r="AE4605" t="s">
        <v>81</v>
      </c>
      <c r="AF4605" t="s">
        <v>96</v>
      </c>
      <c r="AG4605" t="s">
        <v>97</v>
      </c>
      <c r="AH4605" t="s">
        <v>81</v>
      </c>
      <c r="AI4605" t="s">
        <v>845</v>
      </c>
      <c r="AK4605" t="s">
        <v>81</v>
      </c>
      <c r="AL4605" t="s">
        <v>9640</v>
      </c>
      <c r="AN4605" t="s">
        <v>13158</v>
      </c>
      <c r="BY4605" t="s">
        <v>5367</v>
      </c>
      <c r="BZ4605" t="s">
        <v>14505</v>
      </c>
    </row>
    <row r="4606" spans="31:78" x14ac:dyDescent="0.25">
      <c r="AE4606" t="s">
        <v>81</v>
      </c>
      <c r="AF4606" t="s">
        <v>100</v>
      </c>
      <c r="AG4606" t="s">
        <v>101</v>
      </c>
      <c r="AH4606" t="s">
        <v>81</v>
      </c>
      <c r="AI4606" t="s">
        <v>845</v>
      </c>
      <c r="AK4606" t="s">
        <v>81</v>
      </c>
      <c r="AL4606" t="s">
        <v>9640</v>
      </c>
      <c r="AN4606" t="s">
        <v>13158</v>
      </c>
      <c r="BY4606" t="s">
        <v>5366</v>
      </c>
      <c r="BZ4606" t="s">
        <v>14505</v>
      </c>
    </row>
    <row r="4607" spans="31:78" x14ac:dyDescent="0.25">
      <c r="AE4607" t="s">
        <v>81</v>
      </c>
      <c r="AF4607" t="s">
        <v>104</v>
      </c>
      <c r="AG4607" t="s">
        <v>105</v>
      </c>
      <c r="AH4607" t="s">
        <v>81</v>
      </c>
      <c r="AI4607" t="s">
        <v>845</v>
      </c>
      <c r="AK4607" t="s">
        <v>81</v>
      </c>
      <c r="AL4607" t="s">
        <v>9640</v>
      </c>
      <c r="AN4607" t="s">
        <v>13158</v>
      </c>
      <c r="BY4607" t="s">
        <v>5365</v>
      </c>
      <c r="BZ4607" t="s">
        <v>14505</v>
      </c>
    </row>
    <row r="4608" spans="31:78" x14ac:dyDescent="0.25">
      <c r="AE4608" t="s">
        <v>81</v>
      </c>
      <c r="AF4608" t="s">
        <v>108</v>
      </c>
      <c r="AG4608" t="s">
        <v>109</v>
      </c>
      <c r="AH4608" t="s">
        <v>81</v>
      </c>
      <c r="AI4608" t="s">
        <v>845</v>
      </c>
      <c r="AK4608" t="s">
        <v>81</v>
      </c>
      <c r="AL4608" t="s">
        <v>9640</v>
      </c>
      <c r="AN4608" t="s">
        <v>13158</v>
      </c>
      <c r="BY4608" t="s">
        <v>14133</v>
      </c>
      <c r="BZ4608" t="s">
        <v>14505</v>
      </c>
    </row>
    <row r="4609" spans="31:78" x14ac:dyDescent="0.25">
      <c r="AE4609" t="s">
        <v>81</v>
      </c>
      <c r="AF4609" t="s">
        <v>81</v>
      </c>
      <c r="AG4609" t="s">
        <v>81</v>
      </c>
      <c r="AH4609" t="s">
        <v>81</v>
      </c>
      <c r="AI4609" t="s">
        <v>845</v>
      </c>
      <c r="AK4609" t="s">
        <v>81</v>
      </c>
      <c r="AL4609" t="s">
        <v>9640</v>
      </c>
      <c r="AN4609" t="s">
        <v>13158</v>
      </c>
      <c r="BY4609" t="s">
        <v>6598</v>
      </c>
      <c r="BZ4609" t="s">
        <v>14505</v>
      </c>
    </row>
    <row r="4610" spans="31:78" x14ac:dyDescent="0.25">
      <c r="AE4610" t="s">
        <v>81</v>
      </c>
      <c r="AF4610" t="s">
        <v>81</v>
      </c>
      <c r="AG4610" t="s">
        <v>81</v>
      </c>
      <c r="AH4610" t="s">
        <v>81</v>
      </c>
      <c r="AI4610" t="s">
        <v>845</v>
      </c>
      <c r="AK4610" t="s">
        <v>81</v>
      </c>
      <c r="AL4610" t="s">
        <v>9640</v>
      </c>
      <c r="AN4610" t="s">
        <v>13158</v>
      </c>
      <c r="BY4610" t="s">
        <v>6597</v>
      </c>
      <c r="BZ4610" t="s">
        <v>14505</v>
      </c>
    </row>
    <row r="4611" spans="31:78" x14ac:dyDescent="0.25">
      <c r="AE4611" t="s">
        <v>81</v>
      </c>
      <c r="AF4611" t="s">
        <v>81</v>
      </c>
      <c r="AG4611" t="s">
        <v>81</v>
      </c>
      <c r="AH4611" t="s">
        <v>81</v>
      </c>
      <c r="AI4611" t="s">
        <v>845</v>
      </c>
      <c r="AK4611" t="s">
        <v>81</v>
      </c>
      <c r="AL4611" t="s">
        <v>9640</v>
      </c>
      <c r="AN4611" t="s">
        <v>13158</v>
      </c>
      <c r="BY4611" t="s">
        <v>6596</v>
      </c>
      <c r="BZ4611" t="s">
        <v>14505</v>
      </c>
    </row>
    <row r="4612" spans="31:78" x14ac:dyDescent="0.25">
      <c r="AE4612" t="s">
        <v>81</v>
      </c>
      <c r="AF4612" t="s">
        <v>81</v>
      </c>
      <c r="AG4612" t="s">
        <v>81</v>
      </c>
      <c r="AH4612" t="s">
        <v>81</v>
      </c>
      <c r="AI4612" t="s">
        <v>845</v>
      </c>
      <c r="AK4612" t="s">
        <v>81</v>
      </c>
      <c r="AL4612" t="s">
        <v>9640</v>
      </c>
      <c r="AN4612" t="s">
        <v>13158</v>
      </c>
      <c r="BY4612" t="s">
        <v>6613</v>
      </c>
      <c r="BZ4612" t="s">
        <v>14505</v>
      </c>
    </row>
    <row r="4613" spans="31:78" x14ac:dyDescent="0.25">
      <c r="AE4613" t="s">
        <v>81</v>
      </c>
      <c r="AF4613" t="s">
        <v>1970</v>
      </c>
      <c r="AG4613" t="s">
        <v>1971</v>
      </c>
      <c r="AH4613" t="s">
        <v>81</v>
      </c>
      <c r="AI4613" t="s">
        <v>845</v>
      </c>
      <c r="AK4613" t="s">
        <v>81</v>
      </c>
      <c r="AL4613" t="s">
        <v>9640</v>
      </c>
      <c r="AN4613" t="s">
        <v>13158</v>
      </c>
      <c r="BY4613" t="s">
        <v>6595</v>
      </c>
      <c r="BZ4613" t="s">
        <v>14505</v>
      </c>
    </row>
    <row r="4614" spans="31:78" x14ac:dyDescent="0.25">
      <c r="AE4614" t="s">
        <v>81</v>
      </c>
      <c r="AF4614" t="s">
        <v>81</v>
      </c>
      <c r="AG4614" t="s">
        <v>81</v>
      </c>
      <c r="AH4614" t="s">
        <v>81</v>
      </c>
      <c r="AI4614" t="s">
        <v>845</v>
      </c>
      <c r="AK4614" t="s">
        <v>81</v>
      </c>
      <c r="AL4614" t="s">
        <v>9640</v>
      </c>
      <c r="AN4614" t="s">
        <v>13158</v>
      </c>
      <c r="BY4614" t="s">
        <v>6631</v>
      </c>
      <c r="BZ4614" t="s">
        <v>14506</v>
      </c>
    </row>
    <row r="4615" spans="31:78" x14ac:dyDescent="0.25">
      <c r="AE4615" t="s">
        <v>81</v>
      </c>
      <c r="AF4615" t="s">
        <v>81</v>
      </c>
      <c r="AG4615" t="s">
        <v>81</v>
      </c>
      <c r="AH4615" t="s">
        <v>81</v>
      </c>
      <c r="AI4615" t="s">
        <v>845</v>
      </c>
      <c r="AK4615" t="s">
        <v>81</v>
      </c>
      <c r="AL4615" t="s">
        <v>9640</v>
      </c>
      <c r="AN4615" t="s">
        <v>13158</v>
      </c>
      <c r="BY4615" t="s">
        <v>6594</v>
      </c>
      <c r="BZ4615" t="s">
        <v>14505</v>
      </c>
    </row>
    <row r="4616" spans="31:78" x14ac:dyDescent="0.25">
      <c r="AE4616" t="s">
        <v>81</v>
      </c>
      <c r="AF4616" t="s">
        <v>81</v>
      </c>
      <c r="AG4616" t="s">
        <v>81</v>
      </c>
      <c r="AH4616" t="s">
        <v>81</v>
      </c>
      <c r="AI4616" t="s">
        <v>845</v>
      </c>
      <c r="AK4616" t="s">
        <v>81</v>
      </c>
      <c r="AL4616" t="s">
        <v>9640</v>
      </c>
      <c r="AN4616" t="s">
        <v>13158</v>
      </c>
      <c r="BY4616" t="s">
        <v>13256</v>
      </c>
      <c r="BZ4616" t="s">
        <v>14505</v>
      </c>
    </row>
    <row r="4617" spans="31:78" x14ac:dyDescent="0.25">
      <c r="AE4617" t="s">
        <v>81</v>
      </c>
      <c r="AF4617" t="s">
        <v>81</v>
      </c>
      <c r="AG4617" t="s">
        <v>81</v>
      </c>
      <c r="AH4617" t="s">
        <v>81</v>
      </c>
      <c r="AI4617" t="s">
        <v>845</v>
      </c>
      <c r="AK4617" t="s">
        <v>81</v>
      </c>
      <c r="AL4617" t="s">
        <v>9640</v>
      </c>
      <c r="AN4617" t="s">
        <v>13158</v>
      </c>
      <c r="BY4617" t="s">
        <v>14134</v>
      </c>
      <c r="BZ4617" t="s">
        <v>14505</v>
      </c>
    </row>
    <row r="4618" spans="31:78" x14ac:dyDescent="0.25">
      <c r="AE4618" t="s">
        <v>81</v>
      </c>
      <c r="AF4618" t="s">
        <v>81</v>
      </c>
      <c r="AG4618" t="s">
        <v>81</v>
      </c>
      <c r="AH4618" t="s">
        <v>81</v>
      </c>
      <c r="AI4618" t="s">
        <v>845</v>
      </c>
      <c r="AK4618" t="s">
        <v>81</v>
      </c>
      <c r="AL4618" t="s">
        <v>9640</v>
      </c>
      <c r="AN4618" t="s">
        <v>13158</v>
      </c>
      <c r="BY4618" t="s">
        <v>14135</v>
      </c>
      <c r="BZ4618" t="s">
        <v>14505</v>
      </c>
    </row>
    <row r="4619" spans="31:78" x14ac:dyDescent="0.25">
      <c r="AE4619" t="s">
        <v>81</v>
      </c>
      <c r="AF4619" t="s">
        <v>154</v>
      </c>
      <c r="AG4619" t="s">
        <v>155</v>
      </c>
      <c r="AH4619" t="s">
        <v>81</v>
      </c>
      <c r="AI4619" t="s">
        <v>845</v>
      </c>
      <c r="AK4619" t="s">
        <v>81</v>
      </c>
      <c r="AL4619" t="s">
        <v>9640</v>
      </c>
      <c r="AN4619" t="s">
        <v>13158</v>
      </c>
      <c r="BY4619" t="s">
        <v>14136</v>
      </c>
      <c r="BZ4619" t="s">
        <v>14505</v>
      </c>
    </row>
    <row r="4620" spans="31:78" x14ac:dyDescent="0.25">
      <c r="AE4620" t="s">
        <v>8910</v>
      </c>
      <c r="AF4620" t="s">
        <v>86</v>
      </c>
      <c r="AG4620" t="s">
        <v>87</v>
      </c>
      <c r="AH4620" t="s">
        <v>9079</v>
      </c>
      <c r="AI4620" t="s">
        <v>845</v>
      </c>
      <c r="AK4620" t="s">
        <v>9080</v>
      </c>
      <c r="AL4620" t="s">
        <v>9640</v>
      </c>
      <c r="AN4620" t="s">
        <v>9081</v>
      </c>
      <c r="BY4620" t="s">
        <v>5170</v>
      </c>
      <c r="BZ4620" t="s">
        <v>14505</v>
      </c>
    </row>
    <row r="4621" spans="31:78" x14ac:dyDescent="0.25">
      <c r="AE4621" t="s">
        <v>81</v>
      </c>
      <c r="AF4621" t="s">
        <v>92</v>
      </c>
      <c r="AG4621" t="s">
        <v>93</v>
      </c>
      <c r="AH4621" t="s">
        <v>9082</v>
      </c>
      <c r="AI4621" t="s">
        <v>845</v>
      </c>
      <c r="AK4621" t="s">
        <v>9083</v>
      </c>
      <c r="AL4621" t="s">
        <v>9640</v>
      </c>
      <c r="AN4621" t="s">
        <v>9081</v>
      </c>
      <c r="BY4621" t="s">
        <v>5208</v>
      </c>
      <c r="BZ4621" t="s">
        <v>14505</v>
      </c>
    </row>
    <row r="4622" spans="31:78" x14ac:dyDescent="0.25">
      <c r="AE4622" t="s">
        <v>81</v>
      </c>
      <c r="AF4622" t="s">
        <v>96</v>
      </c>
      <c r="AG4622" t="s">
        <v>97</v>
      </c>
      <c r="AH4622" t="s">
        <v>9084</v>
      </c>
      <c r="AI4622" t="s">
        <v>845</v>
      </c>
      <c r="AK4622" t="s">
        <v>9085</v>
      </c>
      <c r="AL4622" t="s">
        <v>9640</v>
      </c>
      <c r="AN4622" t="s">
        <v>9081</v>
      </c>
      <c r="BY4622" t="s">
        <v>5195</v>
      </c>
      <c r="BZ4622" t="s">
        <v>14505</v>
      </c>
    </row>
    <row r="4623" spans="31:78" x14ac:dyDescent="0.25">
      <c r="AE4623" t="s">
        <v>81</v>
      </c>
      <c r="AF4623" t="s">
        <v>100</v>
      </c>
      <c r="AG4623" t="s">
        <v>101</v>
      </c>
      <c r="AH4623" t="s">
        <v>9086</v>
      </c>
      <c r="AI4623" t="s">
        <v>845</v>
      </c>
      <c r="AK4623" t="s">
        <v>9087</v>
      </c>
      <c r="AL4623" t="s">
        <v>9640</v>
      </c>
      <c r="AN4623" t="s">
        <v>9081</v>
      </c>
      <c r="BY4623" t="s">
        <v>5207</v>
      </c>
      <c r="BZ4623" t="s">
        <v>14505</v>
      </c>
    </row>
    <row r="4624" spans="31:78" x14ac:dyDescent="0.25">
      <c r="AE4624" t="s">
        <v>81</v>
      </c>
      <c r="AF4624" t="s">
        <v>104</v>
      </c>
      <c r="AG4624" t="s">
        <v>105</v>
      </c>
      <c r="AH4624" t="s">
        <v>9088</v>
      </c>
      <c r="AI4624" t="s">
        <v>845</v>
      </c>
      <c r="AK4624" t="s">
        <v>9089</v>
      </c>
      <c r="AL4624" t="s">
        <v>9640</v>
      </c>
      <c r="AN4624" t="s">
        <v>9081</v>
      </c>
      <c r="BY4624" t="s">
        <v>5204</v>
      </c>
      <c r="BZ4624" t="s">
        <v>14505</v>
      </c>
    </row>
    <row r="4625" spans="31:78" x14ac:dyDescent="0.25">
      <c r="AE4625" t="s">
        <v>81</v>
      </c>
      <c r="AF4625" t="s">
        <v>108</v>
      </c>
      <c r="AG4625" t="s">
        <v>109</v>
      </c>
      <c r="AH4625" t="s">
        <v>9090</v>
      </c>
      <c r="AI4625" t="s">
        <v>845</v>
      </c>
      <c r="AK4625" t="s">
        <v>9091</v>
      </c>
      <c r="AL4625" t="s">
        <v>9640</v>
      </c>
      <c r="AN4625" t="s">
        <v>9081</v>
      </c>
      <c r="BY4625" t="s">
        <v>5163</v>
      </c>
      <c r="BZ4625" t="s">
        <v>14505</v>
      </c>
    </row>
    <row r="4626" spans="31:78" x14ac:dyDescent="0.25">
      <c r="AE4626" t="s">
        <v>81</v>
      </c>
      <c r="AF4626" t="s">
        <v>9092</v>
      </c>
      <c r="AG4626" t="s">
        <v>4267</v>
      </c>
      <c r="AH4626" t="s">
        <v>9093</v>
      </c>
      <c r="AI4626" t="s">
        <v>845</v>
      </c>
      <c r="AK4626" t="s">
        <v>9094</v>
      </c>
      <c r="AL4626" t="s">
        <v>9640</v>
      </c>
      <c r="AN4626" t="s">
        <v>9081</v>
      </c>
      <c r="BY4626" t="s">
        <v>5165</v>
      </c>
      <c r="BZ4626" t="s">
        <v>14505</v>
      </c>
    </row>
    <row r="4627" spans="31:78" x14ac:dyDescent="0.25">
      <c r="AE4627" t="s">
        <v>81</v>
      </c>
      <c r="AF4627" t="s">
        <v>444</v>
      </c>
      <c r="AG4627" t="s">
        <v>444</v>
      </c>
      <c r="AH4627" t="s">
        <v>9095</v>
      </c>
      <c r="AI4627" t="s">
        <v>845</v>
      </c>
      <c r="AK4627" t="s">
        <v>9096</v>
      </c>
      <c r="AL4627" t="s">
        <v>9640</v>
      </c>
      <c r="AN4627" t="s">
        <v>9081</v>
      </c>
      <c r="BY4627" t="s">
        <v>5205</v>
      </c>
      <c r="BZ4627" t="s">
        <v>14505</v>
      </c>
    </row>
    <row r="4628" spans="31:78" x14ac:dyDescent="0.25">
      <c r="AE4628" t="s">
        <v>81</v>
      </c>
      <c r="AF4628" t="s">
        <v>9097</v>
      </c>
      <c r="AG4628" t="s">
        <v>6642</v>
      </c>
      <c r="AH4628" t="s">
        <v>9098</v>
      </c>
      <c r="AI4628" t="s">
        <v>845</v>
      </c>
      <c r="AK4628" t="s">
        <v>9099</v>
      </c>
      <c r="AL4628" t="s">
        <v>9640</v>
      </c>
      <c r="AN4628" t="s">
        <v>9081</v>
      </c>
      <c r="BY4628" t="s">
        <v>5166</v>
      </c>
      <c r="BZ4628" t="s">
        <v>14505</v>
      </c>
    </row>
    <row r="4629" spans="31:78" x14ac:dyDescent="0.25">
      <c r="AE4629" t="s">
        <v>81</v>
      </c>
      <c r="AF4629" t="s">
        <v>9100</v>
      </c>
      <c r="AG4629" t="s">
        <v>4260</v>
      </c>
      <c r="AH4629" t="s">
        <v>9101</v>
      </c>
      <c r="AI4629" t="s">
        <v>845</v>
      </c>
      <c r="AK4629" t="s">
        <v>9102</v>
      </c>
      <c r="AL4629" t="s">
        <v>9640</v>
      </c>
      <c r="AN4629" t="s">
        <v>9081</v>
      </c>
      <c r="BY4629" t="s">
        <v>5164</v>
      </c>
      <c r="BZ4629" t="s">
        <v>14505</v>
      </c>
    </row>
    <row r="4630" spans="31:78" x14ac:dyDescent="0.25">
      <c r="AE4630" t="s">
        <v>81</v>
      </c>
      <c r="AF4630" t="s">
        <v>9936</v>
      </c>
      <c r="AG4630" t="s">
        <v>4250</v>
      </c>
      <c r="AH4630" t="s">
        <v>13159</v>
      </c>
      <c r="AI4630" t="s">
        <v>845</v>
      </c>
      <c r="AK4630" t="s">
        <v>13160</v>
      </c>
      <c r="AL4630" t="s">
        <v>9640</v>
      </c>
      <c r="AN4630" t="s">
        <v>9081</v>
      </c>
      <c r="BY4630" t="s">
        <v>5193</v>
      </c>
      <c r="BZ4630" t="s">
        <v>14505</v>
      </c>
    </row>
    <row r="4631" spans="31:78" x14ac:dyDescent="0.25">
      <c r="AE4631" t="s">
        <v>81</v>
      </c>
      <c r="AF4631" t="s">
        <v>81</v>
      </c>
      <c r="AG4631" t="s">
        <v>81</v>
      </c>
      <c r="AH4631" t="s">
        <v>81</v>
      </c>
      <c r="AI4631" t="s">
        <v>845</v>
      </c>
      <c r="AK4631" t="s">
        <v>81</v>
      </c>
      <c r="AL4631" t="s">
        <v>9640</v>
      </c>
      <c r="AN4631" t="s">
        <v>9081</v>
      </c>
      <c r="BY4631" t="s">
        <v>5187</v>
      </c>
      <c r="BZ4631" t="s">
        <v>14505</v>
      </c>
    </row>
    <row r="4632" spans="31:78" x14ac:dyDescent="0.25">
      <c r="AE4632" t="s">
        <v>81</v>
      </c>
      <c r="AF4632" t="s">
        <v>81</v>
      </c>
      <c r="AG4632" t="s">
        <v>81</v>
      </c>
      <c r="AH4632" t="s">
        <v>81</v>
      </c>
      <c r="AI4632" t="s">
        <v>845</v>
      </c>
      <c r="AK4632" t="s">
        <v>81</v>
      </c>
      <c r="AL4632" t="s">
        <v>9640</v>
      </c>
      <c r="AN4632" t="s">
        <v>9081</v>
      </c>
      <c r="BY4632" t="s">
        <v>5150</v>
      </c>
      <c r="BZ4632" t="s">
        <v>14505</v>
      </c>
    </row>
    <row r="4633" spans="31:78" x14ac:dyDescent="0.25">
      <c r="AE4633" t="s">
        <v>81</v>
      </c>
      <c r="AF4633" t="s">
        <v>81</v>
      </c>
      <c r="AG4633" t="s">
        <v>81</v>
      </c>
      <c r="AH4633" t="s">
        <v>81</v>
      </c>
      <c r="AI4633" t="s">
        <v>845</v>
      </c>
      <c r="AK4633" t="s">
        <v>81</v>
      </c>
      <c r="AL4633" t="s">
        <v>9640</v>
      </c>
      <c r="AN4633" t="s">
        <v>9081</v>
      </c>
      <c r="BY4633" t="s">
        <v>5203</v>
      </c>
      <c r="BZ4633" t="s">
        <v>14505</v>
      </c>
    </row>
    <row r="4634" spans="31:78" x14ac:dyDescent="0.25">
      <c r="AE4634" t="s">
        <v>81</v>
      </c>
      <c r="AF4634" t="s">
        <v>81</v>
      </c>
      <c r="AG4634" t="s">
        <v>81</v>
      </c>
      <c r="AH4634" t="s">
        <v>81</v>
      </c>
      <c r="AI4634" t="s">
        <v>845</v>
      </c>
      <c r="AK4634" t="s">
        <v>81</v>
      </c>
      <c r="AL4634" t="s">
        <v>9640</v>
      </c>
      <c r="AN4634" t="s">
        <v>9081</v>
      </c>
      <c r="BY4634" t="s">
        <v>5194</v>
      </c>
      <c r="BZ4634" t="s">
        <v>14505</v>
      </c>
    </row>
    <row r="4635" spans="31:78" x14ac:dyDescent="0.25">
      <c r="AE4635" t="s">
        <v>81</v>
      </c>
      <c r="AF4635" t="s">
        <v>81</v>
      </c>
      <c r="AG4635" t="s">
        <v>81</v>
      </c>
      <c r="AH4635" t="s">
        <v>81</v>
      </c>
      <c r="AI4635" t="s">
        <v>845</v>
      </c>
      <c r="AK4635" t="s">
        <v>81</v>
      </c>
      <c r="AL4635" t="s">
        <v>9640</v>
      </c>
      <c r="AN4635" t="s">
        <v>9081</v>
      </c>
      <c r="BY4635" t="s">
        <v>5199</v>
      </c>
      <c r="BZ4635" t="s">
        <v>14505</v>
      </c>
    </row>
    <row r="4636" spans="31:78" x14ac:dyDescent="0.25">
      <c r="AE4636" t="s">
        <v>81</v>
      </c>
      <c r="AF4636" t="s">
        <v>81</v>
      </c>
      <c r="AG4636" t="s">
        <v>81</v>
      </c>
      <c r="AH4636" t="s">
        <v>81</v>
      </c>
      <c r="AI4636" t="s">
        <v>845</v>
      </c>
      <c r="AK4636" t="s">
        <v>81</v>
      </c>
      <c r="AL4636" t="s">
        <v>9640</v>
      </c>
      <c r="AN4636" t="s">
        <v>9081</v>
      </c>
      <c r="BY4636" t="s">
        <v>5171</v>
      </c>
      <c r="BZ4636" t="s">
        <v>14505</v>
      </c>
    </row>
    <row r="4637" spans="31:78" x14ac:dyDescent="0.25">
      <c r="AE4637" t="s">
        <v>81</v>
      </c>
      <c r="AF4637" t="s">
        <v>81</v>
      </c>
      <c r="AG4637" t="s">
        <v>81</v>
      </c>
      <c r="AH4637" t="s">
        <v>81</v>
      </c>
      <c r="AI4637" t="s">
        <v>845</v>
      </c>
      <c r="AK4637" t="s">
        <v>81</v>
      </c>
      <c r="AL4637" t="s">
        <v>9640</v>
      </c>
      <c r="AN4637" t="s">
        <v>9081</v>
      </c>
      <c r="BY4637" t="s">
        <v>5201</v>
      </c>
      <c r="BZ4637" t="s">
        <v>14505</v>
      </c>
    </row>
    <row r="4638" spans="31:78" x14ac:dyDescent="0.25">
      <c r="AE4638" t="s">
        <v>81</v>
      </c>
      <c r="AF4638" t="s">
        <v>81</v>
      </c>
      <c r="AG4638" t="s">
        <v>81</v>
      </c>
      <c r="AH4638" t="s">
        <v>81</v>
      </c>
      <c r="AI4638" t="s">
        <v>845</v>
      </c>
      <c r="AK4638" t="s">
        <v>81</v>
      </c>
      <c r="AL4638" t="s">
        <v>9640</v>
      </c>
      <c r="AN4638" t="s">
        <v>9081</v>
      </c>
      <c r="BY4638" t="s">
        <v>5200</v>
      </c>
      <c r="BZ4638" t="s">
        <v>14505</v>
      </c>
    </row>
    <row r="4639" spans="31:78" x14ac:dyDescent="0.25">
      <c r="AE4639" t="s">
        <v>81</v>
      </c>
      <c r="AF4639" t="s">
        <v>81</v>
      </c>
      <c r="AG4639" t="s">
        <v>81</v>
      </c>
      <c r="AH4639" t="s">
        <v>81</v>
      </c>
      <c r="AI4639" t="s">
        <v>845</v>
      </c>
      <c r="AK4639" t="s">
        <v>81</v>
      </c>
      <c r="AL4639" t="s">
        <v>9640</v>
      </c>
      <c r="AN4639" t="s">
        <v>9081</v>
      </c>
      <c r="BY4639" t="s">
        <v>5181</v>
      </c>
      <c r="BZ4639" t="s">
        <v>14505</v>
      </c>
    </row>
    <row r="4640" spans="31:78" x14ac:dyDescent="0.25">
      <c r="AE4640" t="s">
        <v>81</v>
      </c>
      <c r="AF4640" t="s">
        <v>81</v>
      </c>
      <c r="AG4640" t="s">
        <v>81</v>
      </c>
      <c r="AH4640" t="s">
        <v>81</v>
      </c>
      <c r="AI4640" t="s">
        <v>845</v>
      </c>
      <c r="AK4640" t="s">
        <v>81</v>
      </c>
      <c r="AL4640" t="s">
        <v>9640</v>
      </c>
      <c r="AN4640" t="s">
        <v>9081</v>
      </c>
      <c r="BY4640" t="s">
        <v>5198</v>
      </c>
      <c r="BZ4640" t="s">
        <v>14505</v>
      </c>
    </row>
    <row r="4641" spans="31:78" x14ac:dyDescent="0.25">
      <c r="AE4641" t="s">
        <v>81</v>
      </c>
      <c r="AF4641" t="s">
        <v>81</v>
      </c>
      <c r="AG4641" t="s">
        <v>81</v>
      </c>
      <c r="AH4641" t="s">
        <v>81</v>
      </c>
      <c r="AI4641" t="s">
        <v>845</v>
      </c>
      <c r="AK4641" t="s">
        <v>81</v>
      </c>
      <c r="AL4641" t="s">
        <v>9640</v>
      </c>
      <c r="AN4641" t="s">
        <v>9081</v>
      </c>
      <c r="BY4641" t="s">
        <v>5196</v>
      </c>
      <c r="BZ4641" t="s">
        <v>14505</v>
      </c>
    </row>
    <row r="4642" spans="31:78" x14ac:dyDescent="0.25">
      <c r="AE4642" t="s">
        <v>81</v>
      </c>
      <c r="AF4642" t="s">
        <v>154</v>
      </c>
      <c r="AG4642" t="s">
        <v>155</v>
      </c>
      <c r="AH4642" t="s">
        <v>81</v>
      </c>
      <c r="AI4642" t="s">
        <v>845</v>
      </c>
      <c r="AK4642" t="s">
        <v>81</v>
      </c>
      <c r="AL4642" t="s">
        <v>9640</v>
      </c>
      <c r="AN4642" t="s">
        <v>9081</v>
      </c>
      <c r="BY4642" t="s">
        <v>5197</v>
      </c>
      <c r="BZ4642" t="s">
        <v>14505</v>
      </c>
    </row>
    <row r="4643" spans="31:78" x14ac:dyDescent="0.25">
      <c r="AE4643" t="s">
        <v>8955</v>
      </c>
      <c r="AF4643" t="s">
        <v>86</v>
      </c>
      <c r="AG4643" t="s">
        <v>87</v>
      </c>
      <c r="AH4643" t="s">
        <v>9103</v>
      </c>
      <c r="AI4643" t="s">
        <v>845</v>
      </c>
      <c r="AK4643" t="s">
        <v>9104</v>
      </c>
      <c r="AL4643" t="s">
        <v>9640</v>
      </c>
      <c r="AN4643" t="s">
        <v>13161</v>
      </c>
      <c r="BY4643" t="s">
        <v>5188</v>
      </c>
      <c r="BZ4643" t="s">
        <v>14505</v>
      </c>
    </row>
    <row r="4644" spans="31:78" x14ac:dyDescent="0.25">
      <c r="AE4644" t="s">
        <v>81</v>
      </c>
      <c r="AF4644" t="s">
        <v>92</v>
      </c>
      <c r="AG4644" t="s">
        <v>93</v>
      </c>
      <c r="AH4644" t="s">
        <v>13162</v>
      </c>
      <c r="AI4644" t="s">
        <v>845</v>
      </c>
      <c r="AK4644" t="s">
        <v>13163</v>
      </c>
      <c r="AL4644" t="s">
        <v>9640</v>
      </c>
      <c r="AN4644" t="s">
        <v>13161</v>
      </c>
      <c r="BY4644" t="s">
        <v>5155</v>
      </c>
      <c r="BZ4644" t="s">
        <v>14505</v>
      </c>
    </row>
    <row r="4645" spans="31:78" x14ac:dyDescent="0.25">
      <c r="AE4645" t="s">
        <v>81</v>
      </c>
      <c r="AF4645" t="s">
        <v>96</v>
      </c>
      <c r="AG4645" t="s">
        <v>97</v>
      </c>
      <c r="AH4645" t="s">
        <v>13164</v>
      </c>
      <c r="AI4645" t="s">
        <v>845</v>
      </c>
      <c r="AK4645" t="s">
        <v>13165</v>
      </c>
      <c r="AL4645" t="s">
        <v>9640</v>
      </c>
      <c r="AN4645" t="s">
        <v>13161</v>
      </c>
      <c r="BY4645" t="s">
        <v>6253</v>
      </c>
      <c r="BZ4645" t="s">
        <v>14505</v>
      </c>
    </row>
    <row r="4646" spans="31:78" x14ac:dyDescent="0.25">
      <c r="AE4646" t="s">
        <v>81</v>
      </c>
      <c r="AF4646" t="s">
        <v>100</v>
      </c>
      <c r="AG4646" t="s">
        <v>101</v>
      </c>
      <c r="AH4646" t="s">
        <v>13166</v>
      </c>
      <c r="AI4646" t="s">
        <v>845</v>
      </c>
      <c r="AK4646" t="s">
        <v>13167</v>
      </c>
      <c r="AL4646" t="s">
        <v>9640</v>
      </c>
      <c r="AN4646" t="s">
        <v>13161</v>
      </c>
      <c r="BY4646" t="s">
        <v>6255</v>
      </c>
      <c r="BZ4646" t="s">
        <v>14505</v>
      </c>
    </row>
    <row r="4647" spans="31:78" x14ac:dyDescent="0.25">
      <c r="AE4647" t="s">
        <v>81</v>
      </c>
      <c r="AF4647" t="s">
        <v>104</v>
      </c>
      <c r="AG4647" t="s">
        <v>105</v>
      </c>
      <c r="AH4647" t="s">
        <v>13168</v>
      </c>
      <c r="AI4647" t="s">
        <v>845</v>
      </c>
      <c r="AK4647" t="s">
        <v>13169</v>
      </c>
      <c r="AL4647" t="s">
        <v>9640</v>
      </c>
      <c r="AN4647" t="s">
        <v>13161</v>
      </c>
      <c r="BY4647" t="s">
        <v>6256</v>
      </c>
      <c r="BZ4647" t="s">
        <v>14505</v>
      </c>
    </row>
    <row r="4648" spans="31:78" x14ac:dyDescent="0.25">
      <c r="AE4648" t="s">
        <v>81</v>
      </c>
      <c r="AF4648" t="s">
        <v>108</v>
      </c>
      <c r="AG4648" t="s">
        <v>109</v>
      </c>
      <c r="AH4648" t="s">
        <v>13170</v>
      </c>
      <c r="AI4648" t="s">
        <v>845</v>
      </c>
      <c r="AK4648" t="s">
        <v>13171</v>
      </c>
      <c r="AL4648" t="s">
        <v>9640</v>
      </c>
      <c r="AN4648" t="s">
        <v>13161</v>
      </c>
      <c r="BY4648" t="s">
        <v>5156</v>
      </c>
      <c r="BZ4648" t="s">
        <v>14505</v>
      </c>
    </row>
    <row r="4649" spans="31:78" x14ac:dyDescent="0.25">
      <c r="AE4649" t="s">
        <v>81</v>
      </c>
      <c r="AF4649" t="s">
        <v>10036</v>
      </c>
      <c r="AG4649" t="s">
        <v>4207</v>
      </c>
      <c r="AH4649" t="s">
        <v>13172</v>
      </c>
      <c r="AI4649" t="s">
        <v>845</v>
      </c>
      <c r="AK4649" t="s">
        <v>13173</v>
      </c>
      <c r="AL4649" t="s">
        <v>9640</v>
      </c>
      <c r="AN4649" t="s">
        <v>13161</v>
      </c>
      <c r="BY4649" t="s">
        <v>5189</v>
      </c>
      <c r="BZ4649" t="s">
        <v>14505</v>
      </c>
    </row>
    <row r="4650" spans="31:78" x14ac:dyDescent="0.25">
      <c r="AE4650" t="s">
        <v>81</v>
      </c>
      <c r="AF4650" t="s">
        <v>81</v>
      </c>
      <c r="AG4650" t="s">
        <v>81</v>
      </c>
      <c r="AH4650" t="s">
        <v>81</v>
      </c>
      <c r="AI4650" t="s">
        <v>845</v>
      </c>
      <c r="AK4650" t="s">
        <v>81</v>
      </c>
      <c r="AL4650" t="s">
        <v>9640</v>
      </c>
      <c r="AN4650" t="s">
        <v>13161</v>
      </c>
      <c r="BY4650" t="s">
        <v>5232</v>
      </c>
      <c r="BZ4650" t="s">
        <v>14505</v>
      </c>
    </row>
    <row r="4651" spans="31:78" x14ac:dyDescent="0.25">
      <c r="AE4651" t="s">
        <v>81</v>
      </c>
      <c r="AF4651" t="s">
        <v>81</v>
      </c>
      <c r="AG4651" t="s">
        <v>81</v>
      </c>
      <c r="AH4651" t="s">
        <v>81</v>
      </c>
      <c r="AI4651" t="s">
        <v>845</v>
      </c>
      <c r="AK4651" t="s">
        <v>81</v>
      </c>
      <c r="AL4651" t="s">
        <v>9640</v>
      </c>
      <c r="AN4651" t="s">
        <v>13161</v>
      </c>
      <c r="BY4651" t="s">
        <v>5231</v>
      </c>
      <c r="BZ4651" t="s">
        <v>14505</v>
      </c>
    </row>
    <row r="4652" spans="31:78" x14ac:dyDescent="0.25">
      <c r="AE4652" t="s">
        <v>81</v>
      </c>
      <c r="AF4652" t="s">
        <v>81</v>
      </c>
      <c r="AG4652" t="s">
        <v>81</v>
      </c>
      <c r="AH4652" t="s">
        <v>81</v>
      </c>
      <c r="AI4652" t="s">
        <v>845</v>
      </c>
      <c r="AK4652" t="s">
        <v>81</v>
      </c>
      <c r="AL4652" t="s">
        <v>9640</v>
      </c>
      <c r="AN4652" t="s">
        <v>13161</v>
      </c>
      <c r="BY4652" t="s">
        <v>5230</v>
      </c>
      <c r="BZ4652" t="s">
        <v>14505</v>
      </c>
    </row>
    <row r="4653" spans="31:78" x14ac:dyDescent="0.25">
      <c r="AE4653" t="s">
        <v>81</v>
      </c>
      <c r="AF4653" t="s">
        <v>81</v>
      </c>
      <c r="AG4653" t="s">
        <v>81</v>
      </c>
      <c r="AH4653" t="s">
        <v>81</v>
      </c>
      <c r="AI4653" t="s">
        <v>845</v>
      </c>
      <c r="AK4653" t="s">
        <v>81</v>
      </c>
      <c r="AL4653" t="s">
        <v>9640</v>
      </c>
      <c r="AN4653" t="s">
        <v>13161</v>
      </c>
      <c r="BY4653" t="s">
        <v>5229</v>
      </c>
      <c r="BZ4653" t="s">
        <v>14505</v>
      </c>
    </row>
    <row r="4654" spans="31:78" x14ac:dyDescent="0.25">
      <c r="AE4654" t="s">
        <v>81</v>
      </c>
      <c r="AF4654" t="s">
        <v>81</v>
      </c>
      <c r="AG4654" t="s">
        <v>81</v>
      </c>
      <c r="AH4654" t="s">
        <v>81</v>
      </c>
      <c r="AI4654" t="s">
        <v>845</v>
      </c>
      <c r="AK4654" t="s">
        <v>81</v>
      </c>
      <c r="AL4654" t="s">
        <v>9640</v>
      </c>
      <c r="AN4654" t="s">
        <v>13161</v>
      </c>
      <c r="BY4654" t="s">
        <v>5228</v>
      </c>
      <c r="BZ4654" t="s">
        <v>14505</v>
      </c>
    </row>
    <row r="4655" spans="31:78" x14ac:dyDescent="0.25">
      <c r="AE4655" t="s">
        <v>81</v>
      </c>
      <c r="AF4655" t="s">
        <v>81</v>
      </c>
      <c r="AG4655" t="s">
        <v>81</v>
      </c>
      <c r="AH4655" t="s">
        <v>81</v>
      </c>
      <c r="AI4655" t="s">
        <v>845</v>
      </c>
      <c r="AK4655" t="s">
        <v>81</v>
      </c>
      <c r="AL4655" t="s">
        <v>9640</v>
      </c>
      <c r="AN4655" t="s">
        <v>13161</v>
      </c>
      <c r="BY4655" t="s">
        <v>5245</v>
      </c>
      <c r="BZ4655" t="s">
        <v>14505</v>
      </c>
    </row>
    <row r="4656" spans="31:78" x14ac:dyDescent="0.25">
      <c r="AE4656" t="s">
        <v>81</v>
      </c>
      <c r="AF4656" t="s">
        <v>81</v>
      </c>
      <c r="AG4656" t="s">
        <v>81</v>
      </c>
      <c r="AH4656" t="s">
        <v>81</v>
      </c>
      <c r="AI4656" t="s">
        <v>845</v>
      </c>
      <c r="AK4656" t="s">
        <v>81</v>
      </c>
      <c r="AL4656" t="s">
        <v>9640</v>
      </c>
      <c r="AN4656" t="s">
        <v>13161</v>
      </c>
      <c r="BY4656" t="s">
        <v>2409</v>
      </c>
      <c r="BZ4656" t="s">
        <v>14505</v>
      </c>
    </row>
    <row r="4657" spans="31:78" x14ac:dyDescent="0.25">
      <c r="AE4657" t="s">
        <v>81</v>
      </c>
      <c r="AF4657" t="s">
        <v>81</v>
      </c>
      <c r="AG4657" t="s">
        <v>81</v>
      </c>
      <c r="AH4657" t="s">
        <v>81</v>
      </c>
      <c r="AI4657" t="s">
        <v>845</v>
      </c>
      <c r="AK4657" t="s">
        <v>81</v>
      </c>
      <c r="AL4657" t="s">
        <v>9640</v>
      </c>
      <c r="AN4657" t="s">
        <v>13161</v>
      </c>
      <c r="BY4657" t="s">
        <v>5149</v>
      </c>
      <c r="BZ4657" t="s">
        <v>14505</v>
      </c>
    </row>
    <row r="4658" spans="31:78" x14ac:dyDescent="0.25">
      <c r="AE4658" t="s">
        <v>81</v>
      </c>
      <c r="AF4658" t="s">
        <v>81</v>
      </c>
      <c r="AG4658" t="s">
        <v>81</v>
      </c>
      <c r="AH4658" t="s">
        <v>81</v>
      </c>
      <c r="AI4658" t="s">
        <v>845</v>
      </c>
      <c r="AK4658" t="s">
        <v>81</v>
      </c>
      <c r="AL4658" t="s">
        <v>9640</v>
      </c>
      <c r="AN4658" t="s">
        <v>13161</v>
      </c>
      <c r="BY4658" t="s">
        <v>5227</v>
      </c>
      <c r="BZ4658" t="s">
        <v>14505</v>
      </c>
    </row>
    <row r="4659" spans="31:78" x14ac:dyDescent="0.25">
      <c r="AE4659" t="s">
        <v>81</v>
      </c>
      <c r="AF4659" t="s">
        <v>81</v>
      </c>
      <c r="AG4659" t="s">
        <v>81</v>
      </c>
      <c r="AH4659" t="s">
        <v>81</v>
      </c>
      <c r="AI4659" t="s">
        <v>845</v>
      </c>
      <c r="AK4659" t="s">
        <v>81</v>
      </c>
      <c r="AL4659" t="s">
        <v>9640</v>
      </c>
      <c r="AN4659" t="s">
        <v>13161</v>
      </c>
      <c r="BY4659" t="s">
        <v>5226</v>
      </c>
      <c r="BZ4659" t="s">
        <v>14505</v>
      </c>
    </row>
    <row r="4660" spans="31:78" x14ac:dyDescent="0.25">
      <c r="AE4660" t="s">
        <v>81</v>
      </c>
      <c r="AF4660" t="s">
        <v>81</v>
      </c>
      <c r="AG4660" t="s">
        <v>81</v>
      </c>
      <c r="AH4660" t="s">
        <v>81</v>
      </c>
      <c r="AI4660" t="s">
        <v>845</v>
      </c>
      <c r="AK4660" t="s">
        <v>81</v>
      </c>
      <c r="AL4660" t="s">
        <v>9640</v>
      </c>
      <c r="AN4660" t="s">
        <v>13161</v>
      </c>
      <c r="BY4660" t="s">
        <v>5244</v>
      </c>
      <c r="BZ4660" t="s">
        <v>14505</v>
      </c>
    </row>
    <row r="4661" spans="31:78" x14ac:dyDescent="0.25">
      <c r="AE4661" t="s">
        <v>81</v>
      </c>
      <c r="AF4661" t="s">
        <v>81</v>
      </c>
      <c r="AG4661" t="s">
        <v>81</v>
      </c>
      <c r="AH4661" t="s">
        <v>81</v>
      </c>
      <c r="AI4661" t="s">
        <v>845</v>
      </c>
      <c r="AK4661" t="s">
        <v>81</v>
      </c>
      <c r="AL4661" t="s">
        <v>9640</v>
      </c>
      <c r="AN4661" t="s">
        <v>13161</v>
      </c>
      <c r="BY4661" t="s">
        <v>5243</v>
      </c>
      <c r="BZ4661" t="s">
        <v>14505</v>
      </c>
    </row>
    <row r="4662" spans="31:78" x14ac:dyDescent="0.25">
      <c r="AE4662" t="s">
        <v>81</v>
      </c>
      <c r="AF4662" t="s">
        <v>154</v>
      </c>
      <c r="AG4662" t="s">
        <v>155</v>
      </c>
      <c r="AH4662" t="s">
        <v>81</v>
      </c>
      <c r="AI4662" t="s">
        <v>845</v>
      </c>
      <c r="AK4662" t="s">
        <v>81</v>
      </c>
      <c r="AL4662" t="s">
        <v>9640</v>
      </c>
      <c r="AN4662" t="s">
        <v>13161</v>
      </c>
      <c r="BY4662" t="s">
        <v>5242</v>
      </c>
      <c r="BZ4662" t="s">
        <v>14505</v>
      </c>
    </row>
    <row r="4663" spans="31:78" x14ac:dyDescent="0.25">
      <c r="AE4663" t="s">
        <v>8996</v>
      </c>
      <c r="AF4663" t="s">
        <v>86</v>
      </c>
      <c r="AG4663" t="s">
        <v>87</v>
      </c>
      <c r="AH4663" t="s">
        <v>9105</v>
      </c>
      <c r="AI4663" t="s">
        <v>845</v>
      </c>
      <c r="AK4663" t="s">
        <v>9106</v>
      </c>
      <c r="AL4663" t="s">
        <v>9640</v>
      </c>
      <c r="AN4663" t="s">
        <v>13174</v>
      </c>
      <c r="BY4663" t="s">
        <v>5241</v>
      </c>
      <c r="BZ4663" t="s">
        <v>14505</v>
      </c>
    </row>
    <row r="4664" spans="31:78" x14ac:dyDescent="0.25">
      <c r="AE4664" t="s">
        <v>81</v>
      </c>
      <c r="AF4664" t="s">
        <v>92</v>
      </c>
      <c r="AG4664" t="s">
        <v>93</v>
      </c>
      <c r="AH4664" t="s">
        <v>13175</v>
      </c>
      <c r="AI4664" t="s">
        <v>845</v>
      </c>
      <c r="AK4664" t="s">
        <v>13176</v>
      </c>
      <c r="AL4664" t="s">
        <v>9640</v>
      </c>
      <c r="AN4664" t="s">
        <v>13174</v>
      </c>
      <c r="BY4664" t="s">
        <v>5240</v>
      </c>
      <c r="BZ4664" t="s">
        <v>14505</v>
      </c>
    </row>
    <row r="4665" spans="31:78" x14ac:dyDescent="0.25">
      <c r="AE4665" t="s">
        <v>81</v>
      </c>
      <c r="AF4665" t="s">
        <v>96</v>
      </c>
      <c r="AG4665" t="s">
        <v>97</v>
      </c>
      <c r="AH4665" t="s">
        <v>13177</v>
      </c>
      <c r="AI4665" t="s">
        <v>845</v>
      </c>
      <c r="AK4665" t="s">
        <v>13178</v>
      </c>
      <c r="AL4665" t="s">
        <v>9640</v>
      </c>
      <c r="AN4665" t="s">
        <v>13174</v>
      </c>
      <c r="BY4665" t="s">
        <v>2417</v>
      </c>
      <c r="BZ4665" t="s">
        <v>14505</v>
      </c>
    </row>
    <row r="4666" spans="31:78" x14ac:dyDescent="0.25">
      <c r="AE4666" t="s">
        <v>81</v>
      </c>
      <c r="AF4666" t="s">
        <v>100</v>
      </c>
      <c r="AG4666" t="s">
        <v>101</v>
      </c>
      <c r="AH4666" t="s">
        <v>13179</v>
      </c>
      <c r="AI4666" t="s">
        <v>845</v>
      </c>
      <c r="AK4666" t="s">
        <v>13180</v>
      </c>
      <c r="AL4666" t="s">
        <v>9640</v>
      </c>
      <c r="AN4666" t="s">
        <v>13174</v>
      </c>
      <c r="BY4666" t="s">
        <v>5239</v>
      </c>
      <c r="BZ4666" t="s">
        <v>14505</v>
      </c>
    </row>
    <row r="4667" spans="31:78" x14ac:dyDescent="0.25">
      <c r="AE4667" t="s">
        <v>81</v>
      </c>
      <c r="AF4667" t="s">
        <v>104</v>
      </c>
      <c r="AG4667" t="s">
        <v>105</v>
      </c>
      <c r="AH4667" t="s">
        <v>13181</v>
      </c>
      <c r="AI4667" t="s">
        <v>845</v>
      </c>
      <c r="AK4667" t="s">
        <v>13182</v>
      </c>
      <c r="AL4667" t="s">
        <v>9640</v>
      </c>
      <c r="AN4667" t="s">
        <v>13174</v>
      </c>
      <c r="BY4667" t="s">
        <v>5238</v>
      </c>
      <c r="BZ4667" t="s">
        <v>14505</v>
      </c>
    </row>
    <row r="4668" spans="31:78" x14ac:dyDescent="0.25">
      <c r="AE4668" t="s">
        <v>81</v>
      </c>
      <c r="AF4668" t="s">
        <v>108</v>
      </c>
      <c r="AG4668" t="s">
        <v>109</v>
      </c>
      <c r="AH4668" t="s">
        <v>13183</v>
      </c>
      <c r="AI4668" t="s">
        <v>845</v>
      </c>
      <c r="AK4668" t="s">
        <v>13184</v>
      </c>
      <c r="AL4668" t="s">
        <v>9640</v>
      </c>
      <c r="AN4668" t="s">
        <v>13174</v>
      </c>
      <c r="BY4668" t="s">
        <v>5225</v>
      </c>
      <c r="BZ4668" t="s">
        <v>14505</v>
      </c>
    </row>
    <row r="4669" spans="31:78" x14ac:dyDescent="0.25">
      <c r="AE4669" t="s">
        <v>81</v>
      </c>
      <c r="AF4669" t="s">
        <v>10032</v>
      </c>
      <c r="AG4669" t="s">
        <v>5123</v>
      </c>
      <c r="AH4669" t="s">
        <v>13185</v>
      </c>
      <c r="AI4669" t="s">
        <v>845</v>
      </c>
      <c r="AK4669" t="s">
        <v>13186</v>
      </c>
      <c r="AL4669" t="s">
        <v>9640</v>
      </c>
      <c r="AN4669" t="s">
        <v>13174</v>
      </c>
      <c r="BY4669" t="s">
        <v>5224</v>
      </c>
      <c r="BZ4669" t="s">
        <v>14506</v>
      </c>
    </row>
    <row r="4670" spans="31:78" x14ac:dyDescent="0.25">
      <c r="AE4670" t="s">
        <v>81</v>
      </c>
      <c r="AF4670" t="s">
        <v>81</v>
      </c>
      <c r="AG4670" t="s">
        <v>81</v>
      </c>
      <c r="AH4670" t="s">
        <v>81</v>
      </c>
      <c r="AI4670" t="s">
        <v>845</v>
      </c>
      <c r="AK4670" t="s">
        <v>81</v>
      </c>
      <c r="AL4670" t="s">
        <v>9640</v>
      </c>
      <c r="AN4670" t="s">
        <v>13174</v>
      </c>
      <c r="BY4670" t="s">
        <v>5237</v>
      </c>
      <c r="BZ4670" t="s">
        <v>14505</v>
      </c>
    </row>
    <row r="4671" spans="31:78" x14ac:dyDescent="0.25">
      <c r="AE4671" t="s">
        <v>81</v>
      </c>
      <c r="AF4671" t="s">
        <v>81</v>
      </c>
      <c r="AG4671" t="s">
        <v>81</v>
      </c>
      <c r="AH4671" t="s">
        <v>81</v>
      </c>
      <c r="AI4671" t="s">
        <v>845</v>
      </c>
      <c r="AK4671" t="s">
        <v>81</v>
      </c>
      <c r="AL4671" t="s">
        <v>9640</v>
      </c>
      <c r="AN4671" t="s">
        <v>13174</v>
      </c>
      <c r="BY4671" t="s">
        <v>5148</v>
      </c>
      <c r="BZ4671" t="s">
        <v>14505</v>
      </c>
    </row>
    <row r="4672" spans="31:78" x14ac:dyDescent="0.25">
      <c r="AE4672" t="s">
        <v>81</v>
      </c>
      <c r="AF4672" t="s">
        <v>81</v>
      </c>
      <c r="AG4672" t="s">
        <v>81</v>
      </c>
      <c r="AH4672" t="s">
        <v>81</v>
      </c>
      <c r="AI4672" t="s">
        <v>845</v>
      </c>
      <c r="AK4672" t="s">
        <v>81</v>
      </c>
      <c r="AL4672" t="s">
        <v>9640</v>
      </c>
      <c r="AN4672" t="s">
        <v>13174</v>
      </c>
      <c r="BY4672" t="s">
        <v>5236</v>
      </c>
      <c r="BZ4672" t="s">
        <v>14505</v>
      </c>
    </row>
    <row r="4673" spans="31:78" x14ac:dyDescent="0.25">
      <c r="AE4673" t="s">
        <v>81</v>
      </c>
      <c r="AF4673" t="s">
        <v>81</v>
      </c>
      <c r="AG4673" t="s">
        <v>81</v>
      </c>
      <c r="AH4673" t="s">
        <v>81</v>
      </c>
      <c r="AI4673" t="s">
        <v>845</v>
      </c>
      <c r="AK4673" t="s">
        <v>81</v>
      </c>
      <c r="AL4673" t="s">
        <v>9640</v>
      </c>
      <c r="AN4673" t="s">
        <v>13174</v>
      </c>
      <c r="BY4673" t="s">
        <v>5235</v>
      </c>
      <c r="BZ4673" t="s">
        <v>14505</v>
      </c>
    </row>
    <row r="4674" spans="31:78" x14ac:dyDescent="0.25">
      <c r="AE4674" t="s">
        <v>81</v>
      </c>
      <c r="AF4674" t="s">
        <v>81</v>
      </c>
      <c r="AG4674" t="s">
        <v>81</v>
      </c>
      <c r="AH4674" t="s">
        <v>81</v>
      </c>
      <c r="AI4674" t="s">
        <v>845</v>
      </c>
      <c r="AK4674" t="s">
        <v>81</v>
      </c>
      <c r="AL4674" t="s">
        <v>9640</v>
      </c>
      <c r="AN4674" t="s">
        <v>13174</v>
      </c>
      <c r="BY4674" t="s">
        <v>5234</v>
      </c>
      <c r="BZ4674" t="s">
        <v>14505</v>
      </c>
    </row>
    <row r="4675" spans="31:78" x14ac:dyDescent="0.25">
      <c r="AE4675" t="s">
        <v>81</v>
      </c>
      <c r="AF4675" t="s">
        <v>81</v>
      </c>
      <c r="AG4675" t="s">
        <v>81</v>
      </c>
      <c r="AH4675" t="s">
        <v>81</v>
      </c>
      <c r="AI4675" t="s">
        <v>845</v>
      </c>
      <c r="AK4675" t="s">
        <v>81</v>
      </c>
      <c r="AL4675" t="s">
        <v>9640</v>
      </c>
      <c r="AN4675" t="s">
        <v>13174</v>
      </c>
      <c r="BY4675" t="s">
        <v>5223</v>
      </c>
      <c r="BZ4675" t="s">
        <v>14505</v>
      </c>
    </row>
    <row r="4676" spans="31:78" x14ac:dyDescent="0.25">
      <c r="AE4676" t="s">
        <v>81</v>
      </c>
      <c r="AF4676" t="s">
        <v>81</v>
      </c>
      <c r="AG4676" t="s">
        <v>81</v>
      </c>
      <c r="AH4676" t="s">
        <v>81</v>
      </c>
      <c r="AI4676" t="s">
        <v>845</v>
      </c>
      <c r="AK4676" t="s">
        <v>81</v>
      </c>
      <c r="AL4676" t="s">
        <v>9640</v>
      </c>
      <c r="AN4676" t="s">
        <v>13174</v>
      </c>
      <c r="BY4676" t="s">
        <v>5222</v>
      </c>
      <c r="BZ4676" t="s">
        <v>14505</v>
      </c>
    </row>
    <row r="4677" spans="31:78" x14ac:dyDescent="0.25">
      <c r="AE4677" t="s">
        <v>81</v>
      </c>
      <c r="AF4677" t="s">
        <v>81</v>
      </c>
      <c r="AG4677" t="s">
        <v>81</v>
      </c>
      <c r="AH4677" t="s">
        <v>81</v>
      </c>
      <c r="AI4677" t="s">
        <v>845</v>
      </c>
      <c r="AK4677" t="s">
        <v>81</v>
      </c>
      <c r="AL4677" t="s">
        <v>9640</v>
      </c>
      <c r="AN4677" t="s">
        <v>13174</v>
      </c>
      <c r="BY4677" t="s">
        <v>5215</v>
      </c>
      <c r="BZ4677" t="s">
        <v>14505</v>
      </c>
    </row>
    <row r="4678" spans="31:78" x14ac:dyDescent="0.25">
      <c r="AE4678" t="s">
        <v>81</v>
      </c>
      <c r="AF4678" t="s">
        <v>81</v>
      </c>
      <c r="AG4678" t="s">
        <v>81</v>
      </c>
      <c r="AH4678" t="s">
        <v>81</v>
      </c>
      <c r="AI4678" t="s">
        <v>845</v>
      </c>
      <c r="AK4678" t="s">
        <v>81</v>
      </c>
      <c r="AL4678" t="s">
        <v>9640</v>
      </c>
      <c r="AN4678" t="s">
        <v>13174</v>
      </c>
      <c r="BY4678" t="s">
        <v>5233</v>
      </c>
      <c r="BZ4678" t="s">
        <v>14505</v>
      </c>
    </row>
    <row r="4679" spans="31:78" x14ac:dyDescent="0.25">
      <c r="AE4679" t="s">
        <v>81</v>
      </c>
      <c r="AF4679" t="s">
        <v>81</v>
      </c>
      <c r="AG4679" t="s">
        <v>81</v>
      </c>
      <c r="AH4679" t="s">
        <v>81</v>
      </c>
      <c r="AI4679" t="s">
        <v>845</v>
      </c>
      <c r="AK4679" t="s">
        <v>81</v>
      </c>
      <c r="AL4679" t="s">
        <v>9640</v>
      </c>
      <c r="AN4679" t="s">
        <v>13174</v>
      </c>
      <c r="BY4679" t="s">
        <v>5221</v>
      </c>
      <c r="BZ4679" t="s">
        <v>14505</v>
      </c>
    </row>
    <row r="4680" spans="31:78" x14ac:dyDescent="0.25">
      <c r="AE4680" t="s">
        <v>81</v>
      </c>
      <c r="AF4680" t="s">
        <v>81</v>
      </c>
      <c r="AG4680" t="s">
        <v>81</v>
      </c>
      <c r="AH4680" t="s">
        <v>81</v>
      </c>
      <c r="AI4680" t="s">
        <v>845</v>
      </c>
      <c r="AK4680" t="s">
        <v>81</v>
      </c>
      <c r="AL4680" t="s">
        <v>9640</v>
      </c>
      <c r="AN4680" t="s">
        <v>13174</v>
      </c>
      <c r="BY4680" t="s">
        <v>5220</v>
      </c>
      <c r="BZ4680" t="s">
        <v>14505</v>
      </c>
    </row>
    <row r="4681" spans="31:78" x14ac:dyDescent="0.25">
      <c r="AE4681" t="s">
        <v>81</v>
      </c>
      <c r="AF4681" t="s">
        <v>81</v>
      </c>
      <c r="AG4681" t="s">
        <v>81</v>
      </c>
      <c r="AH4681" t="s">
        <v>81</v>
      </c>
      <c r="AI4681" t="s">
        <v>845</v>
      </c>
      <c r="AK4681" t="s">
        <v>81</v>
      </c>
      <c r="AL4681" t="s">
        <v>9640</v>
      </c>
      <c r="AN4681" t="s">
        <v>13174</v>
      </c>
      <c r="BY4681" t="s">
        <v>2413</v>
      </c>
      <c r="BZ4681" t="s">
        <v>14505</v>
      </c>
    </row>
    <row r="4682" spans="31:78" x14ac:dyDescent="0.25">
      <c r="AE4682" t="s">
        <v>81</v>
      </c>
      <c r="AF4682" t="s">
        <v>81</v>
      </c>
      <c r="AG4682" t="s">
        <v>81</v>
      </c>
      <c r="AH4682" t="s">
        <v>81</v>
      </c>
      <c r="AI4682" t="s">
        <v>845</v>
      </c>
      <c r="AK4682" t="s">
        <v>81</v>
      </c>
      <c r="AL4682" t="s">
        <v>9640</v>
      </c>
      <c r="AN4682" t="s">
        <v>13174</v>
      </c>
      <c r="BY4682" t="s">
        <v>5152</v>
      </c>
      <c r="BZ4682" t="s">
        <v>14505</v>
      </c>
    </row>
    <row r="4683" spans="31:78" x14ac:dyDescent="0.25">
      <c r="AE4683" t="s">
        <v>81</v>
      </c>
      <c r="AF4683" t="s">
        <v>81</v>
      </c>
      <c r="AG4683" t="s">
        <v>81</v>
      </c>
      <c r="AH4683" t="s">
        <v>81</v>
      </c>
      <c r="AI4683" t="s">
        <v>845</v>
      </c>
      <c r="AK4683" t="s">
        <v>81</v>
      </c>
      <c r="AL4683" t="s">
        <v>9640</v>
      </c>
      <c r="AN4683" t="s">
        <v>13174</v>
      </c>
      <c r="BY4683" t="s">
        <v>5214</v>
      </c>
      <c r="BZ4683" t="s">
        <v>14505</v>
      </c>
    </row>
    <row r="4684" spans="31:78" x14ac:dyDescent="0.25">
      <c r="AE4684" t="s">
        <v>81</v>
      </c>
      <c r="AF4684" t="s">
        <v>154</v>
      </c>
      <c r="AG4684" t="s">
        <v>155</v>
      </c>
      <c r="AH4684" t="s">
        <v>81</v>
      </c>
      <c r="AI4684" t="s">
        <v>845</v>
      </c>
      <c r="AK4684" t="s">
        <v>81</v>
      </c>
      <c r="AL4684" t="s">
        <v>9640</v>
      </c>
      <c r="AN4684" t="s">
        <v>13174</v>
      </c>
      <c r="BY4684" t="s">
        <v>5167</v>
      </c>
      <c r="BZ4684" t="s">
        <v>14505</v>
      </c>
    </row>
    <row r="4685" spans="31:78" x14ac:dyDescent="0.25">
      <c r="AE4685" t="s">
        <v>9044</v>
      </c>
      <c r="AF4685" t="s">
        <v>86</v>
      </c>
      <c r="AG4685" t="s">
        <v>87</v>
      </c>
      <c r="AH4685" t="s">
        <v>9107</v>
      </c>
      <c r="AI4685" t="s">
        <v>845</v>
      </c>
      <c r="AK4685" t="s">
        <v>9108</v>
      </c>
      <c r="AL4685" t="s">
        <v>9640</v>
      </c>
      <c r="AN4685" t="s">
        <v>13187</v>
      </c>
      <c r="BY4685" t="s">
        <v>5212</v>
      </c>
      <c r="BZ4685" t="s">
        <v>14505</v>
      </c>
    </row>
    <row r="4686" spans="31:78" x14ac:dyDescent="0.25">
      <c r="AE4686" t="s">
        <v>81</v>
      </c>
      <c r="AF4686" t="s">
        <v>92</v>
      </c>
      <c r="AG4686" t="s">
        <v>93</v>
      </c>
      <c r="AH4686" t="s">
        <v>81</v>
      </c>
      <c r="AI4686" t="s">
        <v>845</v>
      </c>
      <c r="AK4686" t="s">
        <v>81</v>
      </c>
      <c r="AL4686" t="s">
        <v>9640</v>
      </c>
      <c r="AN4686" t="s">
        <v>13187</v>
      </c>
      <c r="BY4686" t="s">
        <v>5218</v>
      </c>
      <c r="BZ4686" t="s">
        <v>14505</v>
      </c>
    </row>
    <row r="4687" spans="31:78" x14ac:dyDescent="0.25">
      <c r="AE4687" t="s">
        <v>81</v>
      </c>
      <c r="AF4687" t="s">
        <v>96</v>
      </c>
      <c r="AG4687" t="s">
        <v>97</v>
      </c>
      <c r="AH4687" t="s">
        <v>81</v>
      </c>
      <c r="AI4687" t="s">
        <v>845</v>
      </c>
      <c r="AK4687" t="s">
        <v>81</v>
      </c>
      <c r="AL4687" t="s">
        <v>9640</v>
      </c>
      <c r="AN4687" t="s">
        <v>13187</v>
      </c>
      <c r="BY4687" t="s">
        <v>5180</v>
      </c>
      <c r="BZ4687" t="s">
        <v>14505</v>
      </c>
    </row>
    <row r="4688" spans="31:78" x14ac:dyDescent="0.25">
      <c r="AE4688" t="s">
        <v>81</v>
      </c>
      <c r="AF4688" t="s">
        <v>100</v>
      </c>
      <c r="AG4688" t="s">
        <v>101</v>
      </c>
      <c r="AH4688" t="s">
        <v>81</v>
      </c>
      <c r="AI4688" t="s">
        <v>845</v>
      </c>
      <c r="AK4688" t="s">
        <v>81</v>
      </c>
      <c r="AL4688" t="s">
        <v>9640</v>
      </c>
      <c r="AN4688" t="s">
        <v>13187</v>
      </c>
      <c r="BY4688" t="s">
        <v>5216</v>
      </c>
      <c r="BZ4688" t="s">
        <v>14505</v>
      </c>
    </row>
    <row r="4689" spans="31:78" x14ac:dyDescent="0.25">
      <c r="AE4689" t="s">
        <v>81</v>
      </c>
      <c r="AF4689" t="s">
        <v>104</v>
      </c>
      <c r="AG4689" t="s">
        <v>105</v>
      </c>
      <c r="AH4689" t="s">
        <v>81</v>
      </c>
      <c r="AI4689" t="s">
        <v>845</v>
      </c>
      <c r="AK4689" t="s">
        <v>81</v>
      </c>
      <c r="AL4689" t="s">
        <v>9640</v>
      </c>
      <c r="AN4689" t="s">
        <v>13187</v>
      </c>
      <c r="BY4689" t="s">
        <v>5191</v>
      </c>
      <c r="BZ4689" t="s">
        <v>14505</v>
      </c>
    </row>
    <row r="4690" spans="31:78" x14ac:dyDescent="0.25">
      <c r="AE4690" t="s">
        <v>81</v>
      </c>
      <c r="AF4690" t="s">
        <v>108</v>
      </c>
      <c r="AG4690" t="s">
        <v>109</v>
      </c>
      <c r="AH4690" t="s">
        <v>81</v>
      </c>
      <c r="AI4690" t="s">
        <v>845</v>
      </c>
      <c r="AK4690" t="s">
        <v>81</v>
      </c>
      <c r="AL4690" t="s">
        <v>9640</v>
      </c>
      <c r="AN4690" t="s">
        <v>13187</v>
      </c>
      <c r="BY4690" t="s">
        <v>5176</v>
      </c>
      <c r="BZ4690" t="s">
        <v>14505</v>
      </c>
    </row>
    <row r="4691" spans="31:78" x14ac:dyDescent="0.25">
      <c r="AE4691" t="s">
        <v>81</v>
      </c>
      <c r="AF4691" t="s">
        <v>1970</v>
      </c>
      <c r="AG4691" t="s">
        <v>1971</v>
      </c>
      <c r="AH4691" t="s">
        <v>81</v>
      </c>
      <c r="AI4691" t="s">
        <v>845</v>
      </c>
      <c r="AK4691" t="s">
        <v>81</v>
      </c>
      <c r="AL4691" t="s">
        <v>9640</v>
      </c>
      <c r="AN4691" t="s">
        <v>13187</v>
      </c>
      <c r="BY4691" t="s">
        <v>5219</v>
      </c>
      <c r="BZ4691" t="s">
        <v>14505</v>
      </c>
    </row>
    <row r="4692" spans="31:78" x14ac:dyDescent="0.25">
      <c r="AE4692" t="s">
        <v>81</v>
      </c>
      <c r="AF4692" t="s">
        <v>81</v>
      </c>
      <c r="AG4692" t="s">
        <v>81</v>
      </c>
      <c r="AH4692" t="s">
        <v>81</v>
      </c>
      <c r="AI4692" t="s">
        <v>845</v>
      </c>
      <c r="AK4692" t="s">
        <v>81</v>
      </c>
      <c r="AL4692" t="s">
        <v>9640</v>
      </c>
      <c r="AN4692" t="s">
        <v>13187</v>
      </c>
      <c r="BY4692" t="s">
        <v>5217</v>
      </c>
      <c r="BZ4692" t="s">
        <v>14505</v>
      </c>
    </row>
    <row r="4693" spans="31:78" x14ac:dyDescent="0.25">
      <c r="AE4693" t="s">
        <v>81</v>
      </c>
      <c r="AF4693" t="s">
        <v>81</v>
      </c>
      <c r="AG4693" t="s">
        <v>81</v>
      </c>
      <c r="AH4693" t="s">
        <v>81</v>
      </c>
      <c r="AI4693" t="s">
        <v>845</v>
      </c>
      <c r="AK4693" t="s">
        <v>81</v>
      </c>
      <c r="AL4693" t="s">
        <v>9640</v>
      </c>
      <c r="AN4693" t="s">
        <v>13187</v>
      </c>
      <c r="BY4693" t="s">
        <v>5206</v>
      </c>
      <c r="BZ4693" t="s">
        <v>14505</v>
      </c>
    </row>
    <row r="4694" spans="31:78" x14ac:dyDescent="0.25">
      <c r="AE4694" t="s">
        <v>81</v>
      </c>
      <c r="AF4694" t="s">
        <v>81</v>
      </c>
      <c r="AG4694" t="s">
        <v>81</v>
      </c>
      <c r="AH4694" t="s">
        <v>81</v>
      </c>
      <c r="AI4694" t="s">
        <v>845</v>
      </c>
      <c r="AK4694" t="s">
        <v>81</v>
      </c>
      <c r="AL4694" t="s">
        <v>9640</v>
      </c>
      <c r="AN4694" t="s">
        <v>13187</v>
      </c>
      <c r="BY4694" t="s">
        <v>5153</v>
      </c>
      <c r="BZ4694" t="s">
        <v>14505</v>
      </c>
    </row>
    <row r="4695" spans="31:78" x14ac:dyDescent="0.25">
      <c r="AE4695" t="s">
        <v>81</v>
      </c>
      <c r="AF4695" t="s">
        <v>81</v>
      </c>
      <c r="AG4695" t="s">
        <v>81</v>
      </c>
      <c r="AH4695" t="s">
        <v>81</v>
      </c>
      <c r="AI4695" t="s">
        <v>845</v>
      </c>
      <c r="AK4695" t="s">
        <v>81</v>
      </c>
      <c r="AL4695" t="s">
        <v>9640</v>
      </c>
      <c r="AN4695" t="s">
        <v>13187</v>
      </c>
      <c r="BY4695" t="s">
        <v>5162</v>
      </c>
      <c r="BZ4695" t="s">
        <v>14505</v>
      </c>
    </row>
    <row r="4696" spans="31:78" x14ac:dyDescent="0.25">
      <c r="AE4696" t="s">
        <v>81</v>
      </c>
      <c r="AF4696" t="s">
        <v>81</v>
      </c>
      <c r="AG4696" t="s">
        <v>81</v>
      </c>
      <c r="AH4696" t="s">
        <v>81</v>
      </c>
      <c r="AI4696" t="s">
        <v>845</v>
      </c>
      <c r="AK4696" t="s">
        <v>81</v>
      </c>
      <c r="AL4696" t="s">
        <v>9640</v>
      </c>
      <c r="AN4696" t="s">
        <v>13187</v>
      </c>
      <c r="BY4696" t="s">
        <v>5173</v>
      </c>
      <c r="BZ4696" t="s">
        <v>14505</v>
      </c>
    </row>
    <row r="4697" spans="31:78" x14ac:dyDescent="0.25">
      <c r="AE4697" t="s">
        <v>81</v>
      </c>
      <c r="AF4697" t="s">
        <v>81</v>
      </c>
      <c r="AG4697" t="s">
        <v>81</v>
      </c>
      <c r="AH4697" t="s">
        <v>81</v>
      </c>
      <c r="AI4697" t="s">
        <v>845</v>
      </c>
      <c r="AK4697" t="s">
        <v>81</v>
      </c>
      <c r="AL4697" t="s">
        <v>9640</v>
      </c>
      <c r="AN4697" t="s">
        <v>13187</v>
      </c>
      <c r="BY4697" t="s">
        <v>5202</v>
      </c>
      <c r="BZ4697" t="s">
        <v>14505</v>
      </c>
    </row>
    <row r="4698" spans="31:78" x14ac:dyDescent="0.25">
      <c r="AE4698" t="s">
        <v>81</v>
      </c>
      <c r="AF4698" t="s">
        <v>81</v>
      </c>
      <c r="AG4698" t="s">
        <v>81</v>
      </c>
      <c r="AH4698" t="s">
        <v>81</v>
      </c>
      <c r="AI4698" t="s">
        <v>845</v>
      </c>
      <c r="AK4698" t="s">
        <v>81</v>
      </c>
      <c r="AL4698" t="s">
        <v>9640</v>
      </c>
      <c r="AN4698" t="s">
        <v>13187</v>
      </c>
      <c r="BY4698" t="s">
        <v>5213</v>
      </c>
      <c r="BZ4698" t="s">
        <v>14505</v>
      </c>
    </row>
    <row r="4699" spans="31:78" x14ac:dyDescent="0.25">
      <c r="AE4699" t="s">
        <v>81</v>
      </c>
      <c r="AF4699" t="s">
        <v>154</v>
      </c>
      <c r="AG4699" t="s">
        <v>155</v>
      </c>
      <c r="AH4699" t="s">
        <v>81</v>
      </c>
      <c r="AI4699" t="s">
        <v>845</v>
      </c>
      <c r="AK4699" t="s">
        <v>81</v>
      </c>
      <c r="AL4699" t="s">
        <v>9640</v>
      </c>
      <c r="AN4699" t="s">
        <v>13187</v>
      </c>
      <c r="BY4699" t="s">
        <v>5175</v>
      </c>
      <c r="BZ4699" t="s">
        <v>14505</v>
      </c>
    </row>
    <row r="4700" spans="31:78" x14ac:dyDescent="0.25">
      <c r="AE4700" t="s">
        <v>9614</v>
      </c>
      <c r="AF4700" t="s">
        <v>86</v>
      </c>
      <c r="AG4700" t="s">
        <v>87</v>
      </c>
      <c r="AH4700" t="s">
        <v>9638</v>
      </c>
      <c r="AI4700" t="s">
        <v>845</v>
      </c>
      <c r="AK4700" t="s">
        <v>9639</v>
      </c>
      <c r="AL4700" t="s">
        <v>9640</v>
      </c>
      <c r="AN4700" t="s">
        <v>13188</v>
      </c>
      <c r="BY4700" t="s">
        <v>5168</v>
      </c>
      <c r="BZ4700" t="s">
        <v>14505</v>
      </c>
    </row>
    <row r="4701" spans="31:78" x14ac:dyDescent="0.25">
      <c r="AE4701" t="s">
        <v>81</v>
      </c>
      <c r="AF4701" t="s">
        <v>92</v>
      </c>
      <c r="AG4701" t="s">
        <v>93</v>
      </c>
      <c r="AH4701" t="s">
        <v>9641</v>
      </c>
      <c r="AI4701" t="s">
        <v>845</v>
      </c>
      <c r="AK4701" t="s">
        <v>9642</v>
      </c>
      <c r="AL4701" t="s">
        <v>9640</v>
      </c>
      <c r="AN4701" t="s">
        <v>13188</v>
      </c>
      <c r="BY4701" t="s">
        <v>5184</v>
      </c>
      <c r="BZ4701" t="s">
        <v>14505</v>
      </c>
    </row>
    <row r="4702" spans="31:78" x14ac:dyDescent="0.25">
      <c r="AE4702" t="s">
        <v>81</v>
      </c>
      <c r="AF4702" t="s">
        <v>96</v>
      </c>
      <c r="AG4702" t="s">
        <v>97</v>
      </c>
      <c r="AH4702" t="s">
        <v>9643</v>
      </c>
      <c r="AI4702" t="s">
        <v>845</v>
      </c>
      <c r="AK4702" t="s">
        <v>9644</v>
      </c>
      <c r="AL4702" t="s">
        <v>9640</v>
      </c>
      <c r="AN4702" t="s">
        <v>13188</v>
      </c>
      <c r="BY4702" t="s">
        <v>5192</v>
      </c>
      <c r="BZ4702" t="s">
        <v>14505</v>
      </c>
    </row>
    <row r="4703" spans="31:78" x14ac:dyDescent="0.25">
      <c r="AE4703" t="s">
        <v>81</v>
      </c>
      <c r="AF4703" t="s">
        <v>100</v>
      </c>
      <c r="AG4703" t="s">
        <v>101</v>
      </c>
      <c r="AH4703" t="s">
        <v>9645</v>
      </c>
      <c r="AI4703" t="s">
        <v>845</v>
      </c>
      <c r="AK4703" t="s">
        <v>9646</v>
      </c>
      <c r="AL4703" t="s">
        <v>9640</v>
      </c>
      <c r="AN4703" t="s">
        <v>13188</v>
      </c>
      <c r="BY4703" t="s">
        <v>5211</v>
      </c>
      <c r="BZ4703" t="s">
        <v>14505</v>
      </c>
    </row>
    <row r="4704" spans="31:78" x14ac:dyDescent="0.25">
      <c r="AE4704" t="s">
        <v>81</v>
      </c>
      <c r="AF4704" t="s">
        <v>104</v>
      </c>
      <c r="AG4704" t="s">
        <v>105</v>
      </c>
      <c r="AH4704" t="s">
        <v>9647</v>
      </c>
      <c r="AI4704" t="s">
        <v>845</v>
      </c>
      <c r="AK4704" t="s">
        <v>9648</v>
      </c>
      <c r="AL4704" t="s">
        <v>9640</v>
      </c>
      <c r="AN4704" t="s">
        <v>13188</v>
      </c>
      <c r="BY4704" t="s">
        <v>5183</v>
      </c>
      <c r="BZ4704" t="s">
        <v>14505</v>
      </c>
    </row>
    <row r="4705" spans="31:78" x14ac:dyDescent="0.25">
      <c r="AE4705" t="s">
        <v>81</v>
      </c>
      <c r="AF4705" t="s">
        <v>108</v>
      </c>
      <c r="AG4705" t="s">
        <v>109</v>
      </c>
      <c r="AH4705" t="s">
        <v>9649</v>
      </c>
      <c r="AI4705" t="s">
        <v>845</v>
      </c>
      <c r="AK4705" t="s">
        <v>9650</v>
      </c>
      <c r="AL4705" t="s">
        <v>9640</v>
      </c>
      <c r="AN4705" t="s">
        <v>13188</v>
      </c>
      <c r="BY4705" t="s">
        <v>5169</v>
      </c>
      <c r="BZ4705" t="s">
        <v>14505</v>
      </c>
    </row>
    <row r="4706" spans="31:78" x14ac:dyDescent="0.25">
      <c r="AE4706" t="s">
        <v>81</v>
      </c>
      <c r="AF4706" t="s">
        <v>81</v>
      </c>
      <c r="AG4706" t="s">
        <v>81</v>
      </c>
      <c r="AH4706" t="s">
        <v>81</v>
      </c>
      <c r="AI4706" t="s">
        <v>845</v>
      </c>
      <c r="AK4706" t="s">
        <v>81</v>
      </c>
      <c r="AL4706" t="s">
        <v>9640</v>
      </c>
      <c r="AN4706" t="s">
        <v>13188</v>
      </c>
      <c r="BY4706" t="s">
        <v>5178</v>
      </c>
      <c r="BZ4706" t="s">
        <v>14505</v>
      </c>
    </row>
    <row r="4707" spans="31:78" x14ac:dyDescent="0.25">
      <c r="AE4707" t="s">
        <v>81</v>
      </c>
      <c r="AF4707" t="s">
        <v>81</v>
      </c>
      <c r="AG4707" t="s">
        <v>81</v>
      </c>
      <c r="AH4707" t="s">
        <v>81</v>
      </c>
      <c r="AI4707" t="s">
        <v>845</v>
      </c>
      <c r="AK4707" t="s">
        <v>81</v>
      </c>
      <c r="AL4707" t="s">
        <v>9640</v>
      </c>
      <c r="AN4707" t="s">
        <v>13188</v>
      </c>
      <c r="BY4707" t="s">
        <v>5190</v>
      </c>
      <c r="BZ4707" t="s">
        <v>14505</v>
      </c>
    </row>
    <row r="4708" spans="31:78" x14ac:dyDescent="0.25">
      <c r="AE4708" t="s">
        <v>81</v>
      </c>
      <c r="AF4708" t="s">
        <v>81</v>
      </c>
      <c r="AG4708" t="s">
        <v>81</v>
      </c>
      <c r="AH4708" t="s">
        <v>81</v>
      </c>
      <c r="AI4708" t="s">
        <v>845</v>
      </c>
      <c r="AK4708" t="s">
        <v>81</v>
      </c>
      <c r="AL4708" t="s">
        <v>9640</v>
      </c>
      <c r="AN4708" t="s">
        <v>13188</v>
      </c>
      <c r="BY4708" t="s">
        <v>5186</v>
      </c>
      <c r="BZ4708" t="s">
        <v>14505</v>
      </c>
    </row>
    <row r="4709" spans="31:78" x14ac:dyDescent="0.25">
      <c r="AE4709" t="s">
        <v>81</v>
      </c>
      <c r="AF4709" t="s">
        <v>81</v>
      </c>
      <c r="AG4709" t="s">
        <v>81</v>
      </c>
      <c r="AH4709" t="s">
        <v>81</v>
      </c>
      <c r="AI4709" t="s">
        <v>845</v>
      </c>
      <c r="AK4709" t="s">
        <v>81</v>
      </c>
      <c r="AL4709" t="s">
        <v>9640</v>
      </c>
      <c r="AN4709" t="s">
        <v>13188</v>
      </c>
      <c r="BY4709" t="s">
        <v>5210</v>
      </c>
      <c r="BZ4709" t="s">
        <v>14505</v>
      </c>
    </row>
    <row r="4710" spans="31:78" x14ac:dyDescent="0.25">
      <c r="AE4710" t="s">
        <v>81</v>
      </c>
      <c r="AF4710" t="s">
        <v>81</v>
      </c>
      <c r="AG4710" t="s">
        <v>81</v>
      </c>
      <c r="AH4710" t="s">
        <v>81</v>
      </c>
      <c r="AI4710" t="s">
        <v>845</v>
      </c>
      <c r="AK4710" t="s">
        <v>81</v>
      </c>
      <c r="AL4710" t="s">
        <v>9640</v>
      </c>
      <c r="AN4710" t="s">
        <v>13188</v>
      </c>
      <c r="BY4710" t="s">
        <v>5209</v>
      </c>
      <c r="BZ4710" t="s">
        <v>14505</v>
      </c>
    </row>
    <row r="4711" spans="31:78" x14ac:dyDescent="0.25">
      <c r="AE4711" t="s">
        <v>81</v>
      </c>
      <c r="AF4711" t="s">
        <v>81</v>
      </c>
      <c r="AG4711" t="s">
        <v>81</v>
      </c>
      <c r="AH4711" t="s">
        <v>81</v>
      </c>
      <c r="AI4711" t="s">
        <v>845</v>
      </c>
      <c r="AK4711" t="s">
        <v>81</v>
      </c>
      <c r="AL4711" t="s">
        <v>9640</v>
      </c>
      <c r="AN4711" t="s">
        <v>13188</v>
      </c>
      <c r="BY4711" t="s">
        <v>5182</v>
      </c>
      <c r="BZ4711" t="s">
        <v>14505</v>
      </c>
    </row>
    <row r="4712" spans="31:78" x14ac:dyDescent="0.25">
      <c r="AE4712" t="s">
        <v>81</v>
      </c>
      <c r="AF4712" t="s">
        <v>81</v>
      </c>
      <c r="AG4712" t="s">
        <v>81</v>
      </c>
      <c r="AH4712" t="s">
        <v>81</v>
      </c>
      <c r="AI4712" t="s">
        <v>845</v>
      </c>
      <c r="AK4712" t="s">
        <v>81</v>
      </c>
      <c r="AL4712" t="s">
        <v>9640</v>
      </c>
      <c r="AN4712" t="s">
        <v>13188</v>
      </c>
      <c r="BY4712" t="s">
        <v>5174</v>
      </c>
      <c r="BZ4712" t="s">
        <v>14505</v>
      </c>
    </row>
    <row r="4713" spans="31:78" x14ac:dyDescent="0.25">
      <c r="AE4713" t="s">
        <v>81</v>
      </c>
      <c r="AF4713" t="s">
        <v>81</v>
      </c>
      <c r="AG4713" t="s">
        <v>81</v>
      </c>
      <c r="AH4713" t="s">
        <v>81</v>
      </c>
      <c r="AI4713" t="s">
        <v>845</v>
      </c>
      <c r="AK4713" t="s">
        <v>81</v>
      </c>
      <c r="AL4713" t="s">
        <v>9640</v>
      </c>
      <c r="AN4713" t="s">
        <v>13188</v>
      </c>
      <c r="BY4713" t="s">
        <v>5185</v>
      </c>
      <c r="BZ4713" t="s">
        <v>14505</v>
      </c>
    </row>
    <row r="4714" spans="31:78" x14ac:dyDescent="0.25">
      <c r="AE4714" t="s">
        <v>81</v>
      </c>
      <c r="AF4714" t="s">
        <v>154</v>
      </c>
      <c r="AG4714" t="s">
        <v>155</v>
      </c>
      <c r="AH4714" t="s">
        <v>13189</v>
      </c>
      <c r="AI4714" t="s">
        <v>845</v>
      </c>
      <c r="AK4714" t="s">
        <v>13190</v>
      </c>
      <c r="AL4714" t="s">
        <v>9640</v>
      </c>
      <c r="AN4714" t="s">
        <v>13188</v>
      </c>
      <c r="BY4714" t="s">
        <v>5172</v>
      </c>
      <c r="BZ4714" t="s">
        <v>14505</v>
      </c>
    </row>
    <row r="4715" spans="31:78" x14ac:dyDescent="0.25">
      <c r="AE4715" t="s">
        <v>13155</v>
      </c>
      <c r="AF4715" t="s">
        <v>81</v>
      </c>
      <c r="AG4715" t="s">
        <v>81</v>
      </c>
      <c r="AH4715" t="s">
        <v>81</v>
      </c>
      <c r="AI4715" t="s">
        <v>845</v>
      </c>
      <c r="AK4715" t="s">
        <v>81</v>
      </c>
      <c r="AL4715" t="s">
        <v>9640</v>
      </c>
      <c r="AN4715" t="s">
        <v>13188</v>
      </c>
      <c r="BY4715" t="s">
        <v>14137</v>
      </c>
      <c r="BZ4715" t="s">
        <v>14505</v>
      </c>
    </row>
    <row r="4716" spans="31:78" x14ac:dyDescent="0.25">
      <c r="AN4716" t="s">
        <v>13188</v>
      </c>
      <c r="BY4716" t="s">
        <v>13259</v>
      </c>
      <c r="BZ4716" t="s">
        <v>14505</v>
      </c>
    </row>
    <row r="4717" spans="31:78" x14ac:dyDescent="0.25">
      <c r="AE4717" t="s">
        <v>8833</v>
      </c>
      <c r="AF4717" t="s">
        <v>86</v>
      </c>
      <c r="AG4717" t="s">
        <v>87</v>
      </c>
      <c r="AH4717" t="s">
        <v>13191</v>
      </c>
      <c r="AI4717" t="s">
        <v>1299</v>
      </c>
      <c r="AK4717" t="s">
        <v>13192</v>
      </c>
      <c r="AL4717" t="s">
        <v>1301</v>
      </c>
      <c r="AN4717" t="s">
        <v>13193</v>
      </c>
      <c r="BY4717" t="s">
        <v>14138</v>
      </c>
      <c r="BZ4717" t="s">
        <v>14506</v>
      </c>
    </row>
    <row r="4718" spans="31:78" x14ac:dyDescent="0.25">
      <c r="AE4718" t="s">
        <v>81</v>
      </c>
      <c r="AF4718" t="s">
        <v>92</v>
      </c>
      <c r="AG4718" t="s">
        <v>93</v>
      </c>
      <c r="AH4718" t="s">
        <v>81</v>
      </c>
      <c r="AI4718" t="s">
        <v>1299</v>
      </c>
      <c r="AK4718" t="s">
        <v>81</v>
      </c>
      <c r="AL4718" t="s">
        <v>1301</v>
      </c>
      <c r="AN4718" t="s">
        <v>13193</v>
      </c>
      <c r="BY4718" t="s">
        <v>6505</v>
      </c>
      <c r="BZ4718" t="s">
        <v>14505</v>
      </c>
    </row>
    <row r="4719" spans="31:78" x14ac:dyDescent="0.25">
      <c r="AE4719" t="s">
        <v>81</v>
      </c>
      <c r="AF4719" t="s">
        <v>96</v>
      </c>
      <c r="AG4719" t="s">
        <v>97</v>
      </c>
      <c r="AH4719" t="s">
        <v>81</v>
      </c>
      <c r="AI4719" t="s">
        <v>1299</v>
      </c>
      <c r="AK4719" t="s">
        <v>81</v>
      </c>
      <c r="AL4719" t="s">
        <v>1301</v>
      </c>
      <c r="AN4719" t="s">
        <v>13193</v>
      </c>
      <c r="BY4719" t="s">
        <v>6504</v>
      </c>
      <c r="BZ4719" t="s">
        <v>14505</v>
      </c>
    </row>
    <row r="4720" spans="31:78" x14ac:dyDescent="0.25">
      <c r="AE4720" t="s">
        <v>81</v>
      </c>
      <c r="AF4720" t="s">
        <v>100</v>
      </c>
      <c r="AG4720" t="s">
        <v>101</v>
      </c>
      <c r="AH4720" t="s">
        <v>81</v>
      </c>
      <c r="AI4720" t="s">
        <v>1299</v>
      </c>
      <c r="AK4720" t="s">
        <v>81</v>
      </c>
      <c r="AL4720" t="s">
        <v>1301</v>
      </c>
      <c r="AN4720" t="s">
        <v>13193</v>
      </c>
      <c r="BY4720" t="s">
        <v>5865</v>
      </c>
      <c r="BZ4720" t="s">
        <v>14505</v>
      </c>
    </row>
    <row r="4721" spans="31:78" x14ac:dyDescent="0.25">
      <c r="AE4721" t="s">
        <v>81</v>
      </c>
      <c r="AF4721" t="s">
        <v>104</v>
      </c>
      <c r="AG4721" t="s">
        <v>105</v>
      </c>
      <c r="AH4721" t="s">
        <v>81</v>
      </c>
      <c r="AI4721" t="s">
        <v>1299</v>
      </c>
      <c r="AK4721" t="s">
        <v>81</v>
      </c>
      <c r="AL4721" t="s">
        <v>1301</v>
      </c>
      <c r="AN4721" t="s">
        <v>13193</v>
      </c>
      <c r="BY4721" t="s">
        <v>5884</v>
      </c>
      <c r="BZ4721" t="s">
        <v>14505</v>
      </c>
    </row>
    <row r="4722" spans="31:78" x14ac:dyDescent="0.25">
      <c r="AE4722" t="s">
        <v>81</v>
      </c>
      <c r="AF4722" t="s">
        <v>108</v>
      </c>
      <c r="AG4722" t="s">
        <v>109</v>
      </c>
      <c r="AH4722" t="s">
        <v>81</v>
      </c>
      <c r="AI4722" t="s">
        <v>1299</v>
      </c>
      <c r="AK4722" t="s">
        <v>81</v>
      </c>
      <c r="AL4722" t="s">
        <v>1301</v>
      </c>
      <c r="AN4722" t="s">
        <v>13193</v>
      </c>
      <c r="BY4722" t="s">
        <v>5876</v>
      </c>
      <c r="BZ4722" t="s">
        <v>14505</v>
      </c>
    </row>
    <row r="4723" spans="31:78" x14ac:dyDescent="0.25">
      <c r="AE4723" t="s">
        <v>81</v>
      </c>
      <c r="AF4723" t="s">
        <v>9073</v>
      </c>
      <c r="AG4723" t="s">
        <v>841</v>
      </c>
      <c r="AH4723" t="s">
        <v>81</v>
      </c>
      <c r="AI4723" t="s">
        <v>1299</v>
      </c>
      <c r="AK4723" t="s">
        <v>81</v>
      </c>
      <c r="AL4723" t="s">
        <v>1301</v>
      </c>
      <c r="AN4723" t="s">
        <v>13193</v>
      </c>
      <c r="BY4723" t="s">
        <v>13240</v>
      </c>
      <c r="BZ4723" t="s">
        <v>14505</v>
      </c>
    </row>
    <row r="4724" spans="31:78" x14ac:dyDescent="0.25">
      <c r="AE4724" t="s">
        <v>81</v>
      </c>
      <c r="AF4724" t="s">
        <v>81</v>
      </c>
      <c r="AG4724" t="s">
        <v>81</v>
      </c>
      <c r="AH4724" t="s">
        <v>81</v>
      </c>
      <c r="AI4724" t="s">
        <v>1299</v>
      </c>
      <c r="AK4724" t="s">
        <v>81</v>
      </c>
      <c r="AL4724" t="s">
        <v>1301</v>
      </c>
      <c r="AN4724" t="s">
        <v>13193</v>
      </c>
      <c r="BY4724" t="s">
        <v>5903</v>
      </c>
      <c r="BZ4724" t="s">
        <v>14505</v>
      </c>
    </row>
    <row r="4725" spans="31:78" x14ac:dyDescent="0.25">
      <c r="AE4725" t="s">
        <v>81</v>
      </c>
      <c r="AF4725" t="s">
        <v>81</v>
      </c>
      <c r="AG4725" t="s">
        <v>81</v>
      </c>
      <c r="AH4725" t="s">
        <v>81</v>
      </c>
      <c r="AI4725" t="s">
        <v>1299</v>
      </c>
      <c r="AK4725" t="s">
        <v>81</v>
      </c>
      <c r="AL4725" t="s">
        <v>1301</v>
      </c>
      <c r="AN4725" t="s">
        <v>13193</v>
      </c>
      <c r="BY4725" t="s">
        <v>14139</v>
      </c>
      <c r="BZ4725" t="s">
        <v>14505</v>
      </c>
    </row>
    <row r="4726" spans="31:78" x14ac:dyDescent="0.25">
      <c r="AE4726" t="s">
        <v>81</v>
      </c>
      <c r="AF4726" t="s">
        <v>81</v>
      </c>
      <c r="AG4726" t="s">
        <v>81</v>
      </c>
      <c r="AH4726" t="s">
        <v>81</v>
      </c>
      <c r="AI4726" t="s">
        <v>1299</v>
      </c>
      <c r="AK4726" t="s">
        <v>81</v>
      </c>
      <c r="AL4726" t="s">
        <v>1301</v>
      </c>
      <c r="AN4726" t="s">
        <v>13193</v>
      </c>
      <c r="BY4726" t="s">
        <v>6485</v>
      </c>
      <c r="BZ4726" t="s">
        <v>14505</v>
      </c>
    </row>
    <row r="4727" spans="31:78" x14ac:dyDescent="0.25">
      <c r="AE4727" t="s">
        <v>81</v>
      </c>
      <c r="AF4727" t="s">
        <v>9073</v>
      </c>
      <c r="AG4727" t="s">
        <v>841</v>
      </c>
      <c r="AH4727" t="s">
        <v>81</v>
      </c>
      <c r="AI4727" t="s">
        <v>1299</v>
      </c>
      <c r="AK4727" t="s">
        <v>81</v>
      </c>
      <c r="AL4727" t="s">
        <v>1301</v>
      </c>
      <c r="AN4727" t="s">
        <v>13193</v>
      </c>
      <c r="BY4727" t="s">
        <v>5893</v>
      </c>
      <c r="BZ4727" t="s">
        <v>14505</v>
      </c>
    </row>
    <row r="4728" spans="31:78" x14ac:dyDescent="0.25">
      <c r="AE4728" t="s">
        <v>81</v>
      </c>
      <c r="AF4728" t="s">
        <v>81</v>
      </c>
      <c r="AG4728" t="s">
        <v>81</v>
      </c>
      <c r="AH4728" t="s">
        <v>81</v>
      </c>
      <c r="AI4728" t="s">
        <v>1299</v>
      </c>
      <c r="AK4728" t="s">
        <v>81</v>
      </c>
      <c r="AL4728" t="s">
        <v>1301</v>
      </c>
      <c r="AN4728" t="s">
        <v>13193</v>
      </c>
      <c r="BY4728" t="s">
        <v>6471</v>
      </c>
      <c r="BZ4728" t="s">
        <v>14505</v>
      </c>
    </row>
    <row r="4729" spans="31:78" x14ac:dyDescent="0.25">
      <c r="AE4729" t="s">
        <v>81</v>
      </c>
      <c r="AF4729" t="s">
        <v>9073</v>
      </c>
      <c r="AG4729" t="s">
        <v>841</v>
      </c>
      <c r="AH4729" t="s">
        <v>81</v>
      </c>
      <c r="AI4729" t="s">
        <v>1299</v>
      </c>
      <c r="AK4729" t="s">
        <v>81</v>
      </c>
      <c r="AL4729" t="s">
        <v>1301</v>
      </c>
      <c r="AN4729" t="s">
        <v>13193</v>
      </c>
      <c r="BY4729" t="s">
        <v>6473</v>
      </c>
      <c r="BZ4729" t="s">
        <v>14505</v>
      </c>
    </row>
    <row r="4730" spans="31:78" x14ac:dyDescent="0.25">
      <c r="AE4730" t="s">
        <v>81</v>
      </c>
      <c r="AF4730" t="s">
        <v>81</v>
      </c>
      <c r="AG4730" t="s">
        <v>81</v>
      </c>
      <c r="AH4730" t="s">
        <v>81</v>
      </c>
      <c r="AI4730" t="s">
        <v>1299</v>
      </c>
      <c r="AK4730" t="s">
        <v>81</v>
      </c>
      <c r="AL4730" t="s">
        <v>1301</v>
      </c>
      <c r="AN4730" t="s">
        <v>13193</v>
      </c>
      <c r="BY4730" t="s">
        <v>5902</v>
      </c>
      <c r="BZ4730" t="s">
        <v>14505</v>
      </c>
    </row>
    <row r="4731" spans="31:78" x14ac:dyDescent="0.25">
      <c r="AE4731" t="s">
        <v>81</v>
      </c>
      <c r="AF4731" t="s">
        <v>81</v>
      </c>
      <c r="AG4731" t="s">
        <v>81</v>
      </c>
      <c r="AH4731" t="s">
        <v>81</v>
      </c>
      <c r="AI4731" t="s">
        <v>1299</v>
      </c>
      <c r="AK4731" t="s">
        <v>81</v>
      </c>
      <c r="AL4731" t="s">
        <v>1301</v>
      </c>
      <c r="AN4731" t="s">
        <v>13193</v>
      </c>
      <c r="BY4731" t="s">
        <v>5904</v>
      </c>
      <c r="BZ4731" t="s">
        <v>14505</v>
      </c>
    </row>
    <row r="4732" spans="31:78" x14ac:dyDescent="0.25">
      <c r="AE4732" t="s">
        <v>81</v>
      </c>
      <c r="AF4732" t="s">
        <v>81</v>
      </c>
      <c r="AG4732" t="s">
        <v>81</v>
      </c>
      <c r="AH4732" t="s">
        <v>81</v>
      </c>
      <c r="AI4732" t="s">
        <v>1299</v>
      </c>
      <c r="AK4732" t="s">
        <v>81</v>
      </c>
      <c r="AL4732" t="s">
        <v>1301</v>
      </c>
      <c r="AN4732" t="s">
        <v>13193</v>
      </c>
      <c r="BY4732" t="s">
        <v>5901</v>
      </c>
      <c r="BZ4732" t="s">
        <v>14505</v>
      </c>
    </row>
    <row r="4733" spans="31:78" x14ac:dyDescent="0.25">
      <c r="AE4733" t="s">
        <v>81</v>
      </c>
      <c r="AF4733" t="s">
        <v>81</v>
      </c>
      <c r="AG4733" t="s">
        <v>81</v>
      </c>
      <c r="AH4733" t="s">
        <v>81</v>
      </c>
      <c r="AI4733" t="s">
        <v>1299</v>
      </c>
      <c r="AK4733" t="s">
        <v>81</v>
      </c>
      <c r="AL4733" t="s">
        <v>1301</v>
      </c>
      <c r="AN4733" t="s">
        <v>13193</v>
      </c>
      <c r="BY4733" t="s">
        <v>6133</v>
      </c>
      <c r="BZ4733" t="s">
        <v>14505</v>
      </c>
    </row>
    <row r="4734" spans="31:78" x14ac:dyDescent="0.25">
      <c r="AE4734" t="s">
        <v>81</v>
      </c>
      <c r="AF4734" t="s">
        <v>81</v>
      </c>
      <c r="AG4734" t="s">
        <v>81</v>
      </c>
      <c r="AH4734" t="s">
        <v>81</v>
      </c>
      <c r="AI4734" t="s">
        <v>1299</v>
      </c>
      <c r="AK4734" t="s">
        <v>81</v>
      </c>
      <c r="AL4734" t="s">
        <v>1301</v>
      </c>
      <c r="AN4734" t="s">
        <v>13193</v>
      </c>
      <c r="BY4734" t="s">
        <v>6132</v>
      </c>
      <c r="BZ4734" t="s">
        <v>14505</v>
      </c>
    </row>
    <row r="4735" spans="31:78" x14ac:dyDescent="0.25">
      <c r="AE4735" t="s">
        <v>81</v>
      </c>
      <c r="AF4735" t="s">
        <v>81</v>
      </c>
      <c r="AG4735" t="s">
        <v>81</v>
      </c>
      <c r="AH4735" t="s">
        <v>81</v>
      </c>
      <c r="AI4735" t="s">
        <v>1299</v>
      </c>
      <c r="AK4735" t="s">
        <v>81</v>
      </c>
      <c r="AL4735" t="s">
        <v>1301</v>
      </c>
      <c r="AN4735" t="s">
        <v>13193</v>
      </c>
      <c r="BY4735" t="s">
        <v>6527</v>
      </c>
      <c r="BZ4735" t="s">
        <v>14505</v>
      </c>
    </row>
    <row r="4736" spans="31:78" x14ac:dyDescent="0.25">
      <c r="AE4736" t="s">
        <v>81</v>
      </c>
      <c r="AF4736" t="s">
        <v>154</v>
      </c>
      <c r="AG4736" t="s">
        <v>155</v>
      </c>
      <c r="AH4736" t="s">
        <v>81</v>
      </c>
      <c r="AI4736" t="s">
        <v>1299</v>
      </c>
      <c r="AK4736" t="s">
        <v>81</v>
      </c>
      <c r="AL4736" t="s">
        <v>1301</v>
      </c>
      <c r="AN4736" t="s">
        <v>13193</v>
      </c>
      <c r="BY4736" t="s">
        <v>6526</v>
      </c>
      <c r="BZ4736" t="s">
        <v>14505</v>
      </c>
    </row>
    <row r="4737" spans="31:78" x14ac:dyDescent="0.25">
      <c r="AE4737" t="s">
        <v>8876</v>
      </c>
      <c r="AF4737" t="s">
        <v>86</v>
      </c>
      <c r="AG4737" t="s">
        <v>87</v>
      </c>
      <c r="AH4737" t="s">
        <v>13194</v>
      </c>
      <c r="AI4737" t="s">
        <v>1299</v>
      </c>
      <c r="AK4737" t="s">
        <v>13195</v>
      </c>
      <c r="AL4737" t="s">
        <v>1301</v>
      </c>
      <c r="AN4737" t="s">
        <v>13196</v>
      </c>
      <c r="BY4737" t="s">
        <v>6547</v>
      </c>
      <c r="BZ4737" t="s">
        <v>14505</v>
      </c>
    </row>
    <row r="4738" spans="31:78" x14ac:dyDescent="0.25">
      <c r="AE4738" t="s">
        <v>81</v>
      </c>
      <c r="AF4738" t="s">
        <v>92</v>
      </c>
      <c r="AG4738" t="s">
        <v>93</v>
      </c>
      <c r="AH4738" t="s">
        <v>81</v>
      </c>
      <c r="AI4738" t="s">
        <v>1299</v>
      </c>
      <c r="AK4738" t="s">
        <v>81</v>
      </c>
      <c r="AL4738" t="s">
        <v>1301</v>
      </c>
      <c r="AN4738" t="s">
        <v>13196</v>
      </c>
      <c r="BY4738" t="s">
        <v>6571</v>
      </c>
      <c r="BZ4738" t="s">
        <v>14505</v>
      </c>
    </row>
    <row r="4739" spans="31:78" x14ac:dyDescent="0.25">
      <c r="AE4739" t="s">
        <v>81</v>
      </c>
      <c r="AF4739" t="s">
        <v>96</v>
      </c>
      <c r="AG4739" t="s">
        <v>97</v>
      </c>
      <c r="AH4739" t="s">
        <v>81</v>
      </c>
      <c r="AI4739" t="s">
        <v>1299</v>
      </c>
      <c r="AK4739" t="s">
        <v>81</v>
      </c>
      <c r="AL4739" t="s">
        <v>1301</v>
      </c>
      <c r="AN4739" t="s">
        <v>13196</v>
      </c>
      <c r="BY4739" t="s">
        <v>6569</v>
      </c>
      <c r="BZ4739" t="s">
        <v>14505</v>
      </c>
    </row>
    <row r="4740" spans="31:78" x14ac:dyDescent="0.25">
      <c r="AE4740" t="s">
        <v>81</v>
      </c>
      <c r="AF4740" t="s">
        <v>100</v>
      </c>
      <c r="AG4740" t="s">
        <v>101</v>
      </c>
      <c r="AH4740" t="s">
        <v>81</v>
      </c>
      <c r="AI4740" t="s">
        <v>1299</v>
      </c>
      <c r="AK4740" t="s">
        <v>81</v>
      </c>
      <c r="AL4740" t="s">
        <v>1301</v>
      </c>
      <c r="AN4740" t="s">
        <v>13196</v>
      </c>
      <c r="BY4740" t="s">
        <v>6612</v>
      </c>
      <c r="BZ4740" t="s">
        <v>14505</v>
      </c>
    </row>
    <row r="4741" spans="31:78" x14ac:dyDescent="0.25">
      <c r="AE4741" t="s">
        <v>81</v>
      </c>
      <c r="AF4741" t="s">
        <v>104</v>
      </c>
      <c r="AG4741" t="s">
        <v>105</v>
      </c>
      <c r="AH4741" t="s">
        <v>81</v>
      </c>
      <c r="AI4741" t="s">
        <v>1299</v>
      </c>
      <c r="AK4741" t="s">
        <v>81</v>
      </c>
      <c r="AL4741" t="s">
        <v>1301</v>
      </c>
      <c r="AN4741" t="s">
        <v>13196</v>
      </c>
      <c r="BY4741" t="s">
        <v>6611</v>
      </c>
      <c r="BZ4741" t="s">
        <v>14505</v>
      </c>
    </row>
    <row r="4742" spans="31:78" x14ac:dyDescent="0.25">
      <c r="AE4742" t="s">
        <v>81</v>
      </c>
      <c r="AF4742" t="s">
        <v>108</v>
      </c>
      <c r="AG4742" t="s">
        <v>109</v>
      </c>
      <c r="AH4742" t="s">
        <v>81</v>
      </c>
      <c r="AI4742" t="s">
        <v>1299</v>
      </c>
      <c r="AK4742" t="s">
        <v>81</v>
      </c>
      <c r="AL4742" t="s">
        <v>1301</v>
      </c>
      <c r="AN4742" t="s">
        <v>13196</v>
      </c>
      <c r="BY4742" t="s">
        <v>14140</v>
      </c>
      <c r="BZ4742" t="s">
        <v>14505</v>
      </c>
    </row>
    <row r="4743" spans="31:78" x14ac:dyDescent="0.25">
      <c r="AE4743" t="s">
        <v>81</v>
      </c>
      <c r="AF4743" t="s">
        <v>9076</v>
      </c>
      <c r="AG4743" t="s">
        <v>841</v>
      </c>
      <c r="AH4743" t="s">
        <v>81</v>
      </c>
      <c r="AI4743" t="s">
        <v>1299</v>
      </c>
      <c r="AK4743" t="s">
        <v>81</v>
      </c>
      <c r="AL4743" t="s">
        <v>1301</v>
      </c>
      <c r="AN4743" t="s">
        <v>13196</v>
      </c>
      <c r="BY4743" t="s">
        <v>14141</v>
      </c>
      <c r="BZ4743" t="s">
        <v>14505</v>
      </c>
    </row>
    <row r="4744" spans="31:78" x14ac:dyDescent="0.25">
      <c r="AE4744" t="s">
        <v>81</v>
      </c>
      <c r="AF4744" t="s">
        <v>9076</v>
      </c>
      <c r="AG4744" t="s">
        <v>841</v>
      </c>
      <c r="AH4744" t="s">
        <v>81</v>
      </c>
      <c r="AI4744" t="s">
        <v>1299</v>
      </c>
      <c r="AK4744" t="s">
        <v>81</v>
      </c>
      <c r="AL4744" t="s">
        <v>1301</v>
      </c>
      <c r="AN4744" t="s">
        <v>13196</v>
      </c>
      <c r="BY4744" t="s">
        <v>14142</v>
      </c>
      <c r="BZ4744" t="s">
        <v>14505</v>
      </c>
    </row>
    <row r="4745" spans="31:78" x14ac:dyDescent="0.25">
      <c r="AE4745" t="s">
        <v>81</v>
      </c>
      <c r="AF4745" t="s">
        <v>9076</v>
      </c>
      <c r="AG4745" t="s">
        <v>841</v>
      </c>
      <c r="AH4745" t="s">
        <v>81</v>
      </c>
      <c r="AI4745" t="s">
        <v>1299</v>
      </c>
      <c r="AK4745" t="s">
        <v>81</v>
      </c>
      <c r="AL4745" t="s">
        <v>1301</v>
      </c>
      <c r="AN4745" t="s">
        <v>13196</v>
      </c>
      <c r="BY4745" t="s">
        <v>14143</v>
      </c>
      <c r="BZ4745" t="s">
        <v>14506</v>
      </c>
    </row>
    <row r="4746" spans="31:78" x14ac:dyDescent="0.25">
      <c r="AE4746" t="s">
        <v>81</v>
      </c>
      <c r="AF4746" t="s">
        <v>154</v>
      </c>
      <c r="AG4746" t="s">
        <v>155</v>
      </c>
      <c r="AH4746" t="s">
        <v>81</v>
      </c>
      <c r="AI4746" t="s">
        <v>1299</v>
      </c>
      <c r="AK4746" t="s">
        <v>81</v>
      </c>
      <c r="AL4746" t="s">
        <v>1301</v>
      </c>
      <c r="AN4746" t="s">
        <v>13196</v>
      </c>
      <c r="BY4746" t="s">
        <v>14144</v>
      </c>
      <c r="BZ4746" t="s">
        <v>14505</v>
      </c>
    </row>
    <row r="4747" spans="31:78" x14ac:dyDescent="0.25">
      <c r="AE4747" t="s">
        <v>8882</v>
      </c>
      <c r="AF4747" t="s">
        <v>86</v>
      </c>
      <c r="AG4747" t="s">
        <v>87</v>
      </c>
      <c r="AH4747" t="s">
        <v>13197</v>
      </c>
      <c r="AI4747" t="s">
        <v>1299</v>
      </c>
      <c r="AK4747" t="s">
        <v>13198</v>
      </c>
      <c r="AL4747" t="s">
        <v>1301</v>
      </c>
      <c r="AN4747" t="s">
        <v>13199</v>
      </c>
      <c r="BY4747" t="s">
        <v>14145</v>
      </c>
      <c r="BZ4747" t="s">
        <v>14505</v>
      </c>
    </row>
    <row r="4748" spans="31:78" x14ac:dyDescent="0.25">
      <c r="AE4748" t="s">
        <v>81</v>
      </c>
      <c r="AF4748" t="s">
        <v>92</v>
      </c>
      <c r="AG4748" t="s">
        <v>93</v>
      </c>
      <c r="AH4748" t="s">
        <v>81</v>
      </c>
      <c r="AI4748" t="s">
        <v>1299</v>
      </c>
      <c r="AK4748" t="s">
        <v>81</v>
      </c>
      <c r="AL4748" t="s">
        <v>1301</v>
      </c>
      <c r="AN4748" t="s">
        <v>13199</v>
      </c>
      <c r="BY4748" t="s">
        <v>14146</v>
      </c>
      <c r="BZ4748" t="s">
        <v>14505</v>
      </c>
    </row>
    <row r="4749" spans="31:78" x14ac:dyDescent="0.25">
      <c r="AE4749" t="s">
        <v>81</v>
      </c>
      <c r="AF4749" t="s">
        <v>96</v>
      </c>
      <c r="AG4749" t="s">
        <v>97</v>
      </c>
      <c r="AH4749" t="s">
        <v>81</v>
      </c>
      <c r="AI4749" t="s">
        <v>1299</v>
      </c>
      <c r="AK4749" t="s">
        <v>81</v>
      </c>
      <c r="AL4749" t="s">
        <v>1301</v>
      </c>
      <c r="AN4749" t="s">
        <v>13199</v>
      </c>
      <c r="BY4749" t="s">
        <v>14147</v>
      </c>
      <c r="BZ4749" t="s">
        <v>14505</v>
      </c>
    </row>
    <row r="4750" spans="31:78" x14ac:dyDescent="0.25">
      <c r="AE4750" t="s">
        <v>81</v>
      </c>
      <c r="AF4750" t="s">
        <v>100</v>
      </c>
      <c r="AG4750" t="s">
        <v>101</v>
      </c>
      <c r="AH4750" t="s">
        <v>81</v>
      </c>
      <c r="AI4750" t="s">
        <v>1299</v>
      </c>
      <c r="AK4750" t="s">
        <v>81</v>
      </c>
      <c r="AL4750" t="s">
        <v>1301</v>
      </c>
      <c r="AN4750" t="s">
        <v>13199</v>
      </c>
      <c r="BY4750" t="s">
        <v>14148</v>
      </c>
      <c r="BZ4750" t="s">
        <v>14505</v>
      </c>
    </row>
    <row r="4751" spans="31:78" x14ac:dyDescent="0.25">
      <c r="AE4751" t="s">
        <v>81</v>
      </c>
      <c r="AF4751" t="s">
        <v>104</v>
      </c>
      <c r="AG4751" t="s">
        <v>105</v>
      </c>
      <c r="AH4751" t="s">
        <v>81</v>
      </c>
      <c r="AI4751" t="s">
        <v>1299</v>
      </c>
      <c r="AK4751" t="s">
        <v>81</v>
      </c>
      <c r="AL4751" t="s">
        <v>1301</v>
      </c>
      <c r="AN4751" t="s">
        <v>13199</v>
      </c>
      <c r="BY4751" t="s">
        <v>14149</v>
      </c>
      <c r="BZ4751" t="s">
        <v>14505</v>
      </c>
    </row>
    <row r="4752" spans="31:78" x14ac:dyDescent="0.25">
      <c r="AE4752" t="s">
        <v>81</v>
      </c>
      <c r="AF4752" t="s">
        <v>108</v>
      </c>
      <c r="AG4752" t="s">
        <v>109</v>
      </c>
      <c r="AH4752" t="s">
        <v>81</v>
      </c>
      <c r="AI4752" t="s">
        <v>1299</v>
      </c>
      <c r="AK4752" t="s">
        <v>81</v>
      </c>
      <c r="AL4752" t="s">
        <v>1301</v>
      </c>
      <c r="AN4752" t="s">
        <v>13199</v>
      </c>
      <c r="BY4752" t="s">
        <v>14150</v>
      </c>
      <c r="BZ4752" t="s">
        <v>14505</v>
      </c>
    </row>
    <row r="4753" spans="31:78" x14ac:dyDescent="0.25">
      <c r="AE4753" t="s">
        <v>81</v>
      </c>
      <c r="AF4753" t="s">
        <v>81</v>
      </c>
      <c r="AG4753" t="s">
        <v>81</v>
      </c>
      <c r="AH4753" t="s">
        <v>81</v>
      </c>
      <c r="AI4753" t="s">
        <v>1299</v>
      </c>
      <c r="AK4753" t="s">
        <v>81</v>
      </c>
      <c r="AL4753" t="s">
        <v>1301</v>
      </c>
      <c r="AN4753" t="s">
        <v>13199</v>
      </c>
      <c r="BY4753" t="s">
        <v>8749</v>
      </c>
      <c r="BZ4753" t="s">
        <v>14505</v>
      </c>
    </row>
    <row r="4754" spans="31:78" x14ac:dyDescent="0.25">
      <c r="AE4754" t="s">
        <v>81</v>
      </c>
      <c r="AF4754" t="s">
        <v>81</v>
      </c>
      <c r="AG4754" t="s">
        <v>81</v>
      </c>
      <c r="AH4754" t="s">
        <v>81</v>
      </c>
      <c r="AI4754" t="s">
        <v>1299</v>
      </c>
      <c r="AK4754" t="s">
        <v>81</v>
      </c>
      <c r="AL4754" t="s">
        <v>1301</v>
      </c>
      <c r="AN4754" t="s">
        <v>13199</v>
      </c>
      <c r="BY4754" t="s">
        <v>14151</v>
      </c>
      <c r="BZ4754" t="s">
        <v>14505</v>
      </c>
    </row>
    <row r="4755" spans="31:78" x14ac:dyDescent="0.25">
      <c r="AE4755" t="s">
        <v>81</v>
      </c>
      <c r="AF4755" t="s">
        <v>81</v>
      </c>
      <c r="AG4755" t="s">
        <v>81</v>
      </c>
      <c r="AH4755" t="s">
        <v>81</v>
      </c>
      <c r="AI4755" t="s">
        <v>1299</v>
      </c>
      <c r="AK4755" t="s">
        <v>81</v>
      </c>
      <c r="AL4755" t="s">
        <v>1301</v>
      </c>
      <c r="AN4755" t="s">
        <v>13199</v>
      </c>
      <c r="BY4755" t="s">
        <v>14152</v>
      </c>
      <c r="BZ4755" t="s">
        <v>14505</v>
      </c>
    </row>
    <row r="4756" spans="31:78" x14ac:dyDescent="0.25">
      <c r="AE4756" t="s">
        <v>81</v>
      </c>
      <c r="AF4756" t="s">
        <v>81</v>
      </c>
      <c r="AG4756" t="s">
        <v>81</v>
      </c>
      <c r="AH4756" t="s">
        <v>81</v>
      </c>
      <c r="AI4756" t="s">
        <v>1299</v>
      </c>
      <c r="AK4756" t="s">
        <v>81</v>
      </c>
      <c r="AL4756" t="s">
        <v>1301</v>
      </c>
      <c r="AN4756" t="s">
        <v>13199</v>
      </c>
      <c r="BY4756" t="s">
        <v>14153</v>
      </c>
      <c r="BZ4756" t="s">
        <v>14505</v>
      </c>
    </row>
    <row r="4757" spans="31:78" x14ac:dyDescent="0.25">
      <c r="AE4757" t="s">
        <v>81</v>
      </c>
      <c r="AF4757" t="s">
        <v>1970</v>
      </c>
      <c r="AG4757" t="s">
        <v>1971</v>
      </c>
      <c r="AH4757" t="s">
        <v>81</v>
      </c>
      <c r="AI4757" t="s">
        <v>1299</v>
      </c>
      <c r="AK4757" t="s">
        <v>81</v>
      </c>
      <c r="AL4757" t="s">
        <v>1301</v>
      </c>
      <c r="AN4757" t="s">
        <v>13199</v>
      </c>
      <c r="BY4757" t="s">
        <v>14154</v>
      </c>
      <c r="BZ4757" t="s">
        <v>14505</v>
      </c>
    </row>
    <row r="4758" spans="31:78" x14ac:dyDescent="0.25">
      <c r="AE4758" t="s">
        <v>81</v>
      </c>
      <c r="AF4758" t="s">
        <v>81</v>
      </c>
      <c r="AG4758" t="s">
        <v>81</v>
      </c>
      <c r="AH4758" t="s">
        <v>81</v>
      </c>
      <c r="AI4758" t="s">
        <v>1299</v>
      </c>
      <c r="AK4758" t="s">
        <v>81</v>
      </c>
      <c r="AL4758" t="s">
        <v>1301</v>
      </c>
      <c r="AN4758" t="s">
        <v>13199</v>
      </c>
      <c r="BY4758" t="s">
        <v>14155</v>
      </c>
      <c r="BZ4758" t="s">
        <v>14505</v>
      </c>
    </row>
    <row r="4759" spans="31:78" x14ac:dyDescent="0.25">
      <c r="AE4759" t="s">
        <v>81</v>
      </c>
      <c r="AF4759" t="s">
        <v>81</v>
      </c>
      <c r="AG4759" t="s">
        <v>81</v>
      </c>
      <c r="AH4759" t="s">
        <v>81</v>
      </c>
      <c r="AI4759" t="s">
        <v>1299</v>
      </c>
      <c r="AK4759" t="s">
        <v>81</v>
      </c>
      <c r="AL4759" t="s">
        <v>1301</v>
      </c>
      <c r="AN4759" t="s">
        <v>13199</v>
      </c>
      <c r="BY4759" t="s">
        <v>8752</v>
      </c>
      <c r="BZ4759" t="s">
        <v>14505</v>
      </c>
    </row>
    <row r="4760" spans="31:78" x14ac:dyDescent="0.25">
      <c r="AE4760" t="s">
        <v>81</v>
      </c>
      <c r="AF4760" t="s">
        <v>81</v>
      </c>
      <c r="AG4760" t="s">
        <v>81</v>
      </c>
      <c r="AH4760" t="s">
        <v>81</v>
      </c>
      <c r="AI4760" t="s">
        <v>1299</v>
      </c>
      <c r="AK4760" t="s">
        <v>81</v>
      </c>
      <c r="AL4760" t="s">
        <v>1301</v>
      </c>
      <c r="AN4760" t="s">
        <v>13199</v>
      </c>
      <c r="BY4760" t="s">
        <v>14156</v>
      </c>
      <c r="BZ4760" t="s">
        <v>14505</v>
      </c>
    </row>
    <row r="4761" spans="31:78" x14ac:dyDescent="0.25">
      <c r="AE4761" t="s">
        <v>81</v>
      </c>
      <c r="AF4761" t="s">
        <v>81</v>
      </c>
      <c r="AG4761" t="s">
        <v>81</v>
      </c>
      <c r="AH4761" t="s">
        <v>81</v>
      </c>
      <c r="AI4761" t="s">
        <v>1299</v>
      </c>
      <c r="AK4761" t="s">
        <v>81</v>
      </c>
      <c r="AL4761" t="s">
        <v>1301</v>
      </c>
      <c r="AN4761" t="s">
        <v>13199</v>
      </c>
      <c r="BY4761" t="s">
        <v>14157</v>
      </c>
      <c r="BZ4761" t="s">
        <v>14505</v>
      </c>
    </row>
    <row r="4762" spans="31:78" x14ac:dyDescent="0.25">
      <c r="AE4762" t="s">
        <v>81</v>
      </c>
      <c r="AF4762" t="s">
        <v>81</v>
      </c>
      <c r="AG4762" t="s">
        <v>81</v>
      </c>
      <c r="AH4762" t="s">
        <v>81</v>
      </c>
      <c r="AI4762" t="s">
        <v>1299</v>
      </c>
      <c r="AK4762" t="s">
        <v>81</v>
      </c>
      <c r="AL4762" t="s">
        <v>1301</v>
      </c>
      <c r="AN4762" t="s">
        <v>13199</v>
      </c>
      <c r="BY4762" t="s">
        <v>14158</v>
      </c>
      <c r="BZ4762" t="s">
        <v>14505</v>
      </c>
    </row>
    <row r="4763" spans="31:78" x14ac:dyDescent="0.25">
      <c r="AE4763" t="s">
        <v>81</v>
      </c>
      <c r="AF4763" t="s">
        <v>154</v>
      </c>
      <c r="AG4763" t="s">
        <v>155</v>
      </c>
      <c r="AH4763" t="s">
        <v>81</v>
      </c>
      <c r="AI4763" t="s">
        <v>1299</v>
      </c>
      <c r="AK4763" t="s">
        <v>81</v>
      </c>
      <c r="AL4763" t="s">
        <v>1301</v>
      </c>
      <c r="AN4763" t="s">
        <v>13199</v>
      </c>
      <c r="BY4763" t="s">
        <v>14159</v>
      </c>
      <c r="BZ4763" t="s">
        <v>14505</v>
      </c>
    </row>
    <row r="4764" spans="31:78" x14ac:dyDescent="0.25">
      <c r="AE4764" t="s">
        <v>8910</v>
      </c>
      <c r="AF4764" t="s">
        <v>86</v>
      </c>
      <c r="AG4764" t="s">
        <v>87</v>
      </c>
      <c r="AH4764" t="s">
        <v>13200</v>
      </c>
      <c r="AI4764" t="s">
        <v>1299</v>
      </c>
      <c r="AK4764" t="s">
        <v>13201</v>
      </c>
      <c r="AL4764" t="s">
        <v>1301</v>
      </c>
      <c r="AN4764" t="s">
        <v>13202</v>
      </c>
      <c r="BY4764" t="s">
        <v>14160</v>
      </c>
      <c r="BZ4764" t="s">
        <v>14505</v>
      </c>
    </row>
    <row r="4765" spans="31:78" x14ac:dyDescent="0.25">
      <c r="AE4765" t="s">
        <v>81</v>
      </c>
      <c r="AF4765" t="s">
        <v>92</v>
      </c>
      <c r="AG4765" t="s">
        <v>93</v>
      </c>
      <c r="AH4765" t="s">
        <v>81</v>
      </c>
      <c r="AI4765" t="s">
        <v>1299</v>
      </c>
      <c r="AK4765" t="s">
        <v>81</v>
      </c>
      <c r="AL4765" t="s">
        <v>1301</v>
      </c>
      <c r="AN4765" t="s">
        <v>13202</v>
      </c>
      <c r="BY4765" t="s">
        <v>14161</v>
      </c>
      <c r="BZ4765" t="s">
        <v>14505</v>
      </c>
    </row>
    <row r="4766" spans="31:78" x14ac:dyDescent="0.25">
      <c r="AE4766" t="s">
        <v>81</v>
      </c>
      <c r="AF4766" t="s">
        <v>96</v>
      </c>
      <c r="AG4766" t="s">
        <v>97</v>
      </c>
      <c r="AH4766" t="s">
        <v>81</v>
      </c>
      <c r="AI4766" t="s">
        <v>1299</v>
      </c>
      <c r="AK4766" t="s">
        <v>81</v>
      </c>
      <c r="AL4766" t="s">
        <v>1301</v>
      </c>
      <c r="AN4766" t="s">
        <v>13202</v>
      </c>
      <c r="BY4766" t="s">
        <v>14162</v>
      </c>
      <c r="BZ4766" t="s">
        <v>14505</v>
      </c>
    </row>
    <row r="4767" spans="31:78" x14ac:dyDescent="0.25">
      <c r="AE4767" t="s">
        <v>81</v>
      </c>
      <c r="AF4767" t="s">
        <v>100</v>
      </c>
      <c r="AG4767" t="s">
        <v>101</v>
      </c>
      <c r="AH4767" t="s">
        <v>81</v>
      </c>
      <c r="AI4767" t="s">
        <v>1299</v>
      </c>
      <c r="AK4767" t="s">
        <v>81</v>
      </c>
      <c r="AL4767" t="s">
        <v>1301</v>
      </c>
      <c r="AN4767" t="s">
        <v>13202</v>
      </c>
      <c r="BY4767" t="s">
        <v>14163</v>
      </c>
      <c r="BZ4767" t="s">
        <v>14505</v>
      </c>
    </row>
    <row r="4768" spans="31:78" x14ac:dyDescent="0.25">
      <c r="AE4768" t="s">
        <v>81</v>
      </c>
      <c r="AF4768" t="s">
        <v>104</v>
      </c>
      <c r="AG4768" t="s">
        <v>105</v>
      </c>
      <c r="AH4768" t="s">
        <v>81</v>
      </c>
      <c r="AI4768" t="s">
        <v>1299</v>
      </c>
      <c r="AK4768" t="s">
        <v>81</v>
      </c>
      <c r="AL4768" t="s">
        <v>1301</v>
      </c>
      <c r="AN4768" t="s">
        <v>13202</v>
      </c>
      <c r="BY4768" t="s">
        <v>14164</v>
      </c>
      <c r="BZ4768" t="s">
        <v>14505</v>
      </c>
    </row>
    <row r="4769" spans="31:78" x14ac:dyDescent="0.25">
      <c r="AE4769" t="s">
        <v>81</v>
      </c>
      <c r="AF4769" t="s">
        <v>108</v>
      </c>
      <c r="AG4769" t="s">
        <v>109</v>
      </c>
      <c r="AH4769" t="s">
        <v>81</v>
      </c>
      <c r="AI4769" t="s">
        <v>1299</v>
      </c>
      <c r="AK4769" t="s">
        <v>81</v>
      </c>
      <c r="AL4769" t="s">
        <v>1301</v>
      </c>
      <c r="AN4769" t="s">
        <v>13202</v>
      </c>
      <c r="BY4769" t="s">
        <v>14165</v>
      </c>
      <c r="BZ4769" t="s">
        <v>14505</v>
      </c>
    </row>
    <row r="4770" spans="31:78" x14ac:dyDescent="0.25">
      <c r="AE4770" t="s">
        <v>81</v>
      </c>
      <c r="AF4770" t="s">
        <v>1970</v>
      </c>
      <c r="AG4770" t="s">
        <v>1971</v>
      </c>
      <c r="AH4770" t="s">
        <v>81</v>
      </c>
      <c r="AI4770" t="s">
        <v>1299</v>
      </c>
      <c r="AK4770" t="s">
        <v>81</v>
      </c>
      <c r="AL4770" t="s">
        <v>1301</v>
      </c>
      <c r="AN4770" t="s">
        <v>13202</v>
      </c>
      <c r="BY4770" t="s">
        <v>14166</v>
      </c>
      <c r="BZ4770" t="s">
        <v>14505</v>
      </c>
    </row>
    <row r="4771" spans="31:78" x14ac:dyDescent="0.25">
      <c r="AE4771" t="s">
        <v>81</v>
      </c>
      <c r="AF4771" t="s">
        <v>81</v>
      </c>
      <c r="AG4771" t="s">
        <v>81</v>
      </c>
      <c r="AH4771" t="s">
        <v>81</v>
      </c>
      <c r="AI4771" t="s">
        <v>1299</v>
      </c>
      <c r="AK4771" t="s">
        <v>81</v>
      </c>
      <c r="AL4771" t="s">
        <v>1301</v>
      </c>
      <c r="AN4771" t="s">
        <v>13202</v>
      </c>
      <c r="BY4771" t="s">
        <v>14167</v>
      </c>
      <c r="BZ4771" t="s">
        <v>14505</v>
      </c>
    </row>
    <row r="4772" spans="31:78" x14ac:dyDescent="0.25">
      <c r="AE4772" t="s">
        <v>81</v>
      </c>
      <c r="AF4772" t="s">
        <v>81</v>
      </c>
      <c r="AG4772" t="s">
        <v>81</v>
      </c>
      <c r="AH4772" t="s">
        <v>81</v>
      </c>
      <c r="AI4772" t="s">
        <v>1299</v>
      </c>
      <c r="AK4772" t="s">
        <v>81</v>
      </c>
      <c r="AL4772" t="s">
        <v>1301</v>
      </c>
      <c r="AN4772" t="s">
        <v>13202</v>
      </c>
      <c r="BY4772" t="s">
        <v>14168</v>
      </c>
      <c r="BZ4772" t="s">
        <v>14505</v>
      </c>
    </row>
    <row r="4773" spans="31:78" x14ac:dyDescent="0.25">
      <c r="AE4773" t="s">
        <v>81</v>
      </c>
      <c r="AF4773" t="s">
        <v>81</v>
      </c>
      <c r="AG4773" t="s">
        <v>81</v>
      </c>
      <c r="AH4773" t="s">
        <v>81</v>
      </c>
      <c r="AI4773" t="s">
        <v>1299</v>
      </c>
      <c r="AK4773" t="s">
        <v>81</v>
      </c>
      <c r="AL4773" t="s">
        <v>1301</v>
      </c>
      <c r="AN4773" t="s">
        <v>13202</v>
      </c>
      <c r="BY4773" t="s">
        <v>14169</v>
      </c>
      <c r="BZ4773" t="s">
        <v>14505</v>
      </c>
    </row>
    <row r="4774" spans="31:78" x14ac:dyDescent="0.25">
      <c r="AE4774" t="s">
        <v>81</v>
      </c>
      <c r="AF4774" t="s">
        <v>81</v>
      </c>
      <c r="AG4774" t="s">
        <v>81</v>
      </c>
      <c r="AH4774" t="s">
        <v>81</v>
      </c>
      <c r="AI4774" t="s">
        <v>1299</v>
      </c>
      <c r="AK4774" t="s">
        <v>81</v>
      </c>
      <c r="AL4774" t="s">
        <v>1301</v>
      </c>
      <c r="AN4774" t="s">
        <v>13202</v>
      </c>
      <c r="BY4774" t="s">
        <v>14170</v>
      </c>
      <c r="BZ4774" t="s">
        <v>14505</v>
      </c>
    </row>
    <row r="4775" spans="31:78" x14ac:dyDescent="0.25">
      <c r="AE4775" t="s">
        <v>81</v>
      </c>
      <c r="AF4775" t="s">
        <v>81</v>
      </c>
      <c r="AG4775" t="s">
        <v>81</v>
      </c>
      <c r="AH4775" t="s">
        <v>81</v>
      </c>
      <c r="AI4775" t="s">
        <v>1299</v>
      </c>
      <c r="AK4775" t="s">
        <v>81</v>
      </c>
      <c r="AL4775" t="s">
        <v>1301</v>
      </c>
      <c r="AN4775" t="s">
        <v>13202</v>
      </c>
      <c r="BY4775" t="s">
        <v>14171</v>
      </c>
      <c r="BZ4775" t="s">
        <v>14505</v>
      </c>
    </row>
    <row r="4776" spans="31:78" x14ac:dyDescent="0.25">
      <c r="AE4776" t="s">
        <v>81</v>
      </c>
      <c r="AF4776" t="s">
        <v>81</v>
      </c>
      <c r="AG4776" t="s">
        <v>81</v>
      </c>
      <c r="AH4776" t="s">
        <v>81</v>
      </c>
      <c r="AI4776" t="s">
        <v>1299</v>
      </c>
      <c r="AK4776" t="s">
        <v>81</v>
      </c>
      <c r="AL4776" t="s">
        <v>1301</v>
      </c>
      <c r="AN4776" t="s">
        <v>13202</v>
      </c>
      <c r="BY4776" t="s">
        <v>14172</v>
      </c>
      <c r="BZ4776" t="s">
        <v>14505</v>
      </c>
    </row>
    <row r="4777" spans="31:78" x14ac:dyDescent="0.25">
      <c r="AE4777" t="s">
        <v>81</v>
      </c>
      <c r="AF4777" t="s">
        <v>81</v>
      </c>
      <c r="AG4777" t="s">
        <v>81</v>
      </c>
      <c r="AH4777" t="s">
        <v>81</v>
      </c>
      <c r="AI4777" t="s">
        <v>1299</v>
      </c>
      <c r="AK4777" t="s">
        <v>81</v>
      </c>
      <c r="AL4777" t="s">
        <v>1301</v>
      </c>
      <c r="AN4777" t="s">
        <v>13202</v>
      </c>
      <c r="BY4777" t="s">
        <v>14173</v>
      </c>
      <c r="BZ4777" t="s">
        <v>14505</v>
      </c>
    </row>
    <row r="4778" spans="31:78" x14ac:dyDescent="0.25">
      <c r="AE4778" t="s">
        <v>81</v>
      </c>
      <c r="AF4778" t="s">
        <v>81</v>
      </c>
      <c r="AG4778" t="s">
        <v>81</v>
      </c>
      <c r="AH4778" t="s">
        <v>81</v>
      </c>
      <c r="AI4778" t="s">
        <v>1299</v>
      </c>
      <c r="AK4778" t="s">
        <v>81</v>
      </c>
      <c r="AL4778" t="s">
        <v>1301</v>
      </c>
      <c r="AN4778" t="s">
        <v>13202</v>
      </c>
      <c r="BY4778" t="s">
        <v>14174</v>
      </c>
      <c r="BZ4778" t="s">
        <v>14505</v>
      </c>
    </row>
    <row r="4779" spans="31:78" x14ac:dyDescent="0.25">
      <c r="AE4779" t="s">
        <v>81</v>
      </c>
      <c r="AF4779" t="s">
        <v>81</v>
      </c>
      <c r="AG4779" t="s">
        <v>81</v>
      </c>
      <c r="AH4779" t="s">
        <v>81</v>
      </c>
      <c r="AI4779" t="s">
        <v>1299</v>
      </c>
      <c r="AK4779" t="s">
        <v>81</v>
      </c>
      <c r="AL4779" t="s">
        <v>1301</v>
      </c>
      <c r="AN4779" t="s">
        <v>13202</v>
      </c>
      <c r="BY4779" t="s">
        <v>14175</v>
      </c>
      <c r="BZ4779" t="s">
        <v>14505</v>
      </c>
    </row>
    <row r="4780" spans="31:78" x14ac:dyDescent="0.25">
      <c r="AE4780" t="s">
        <v>81</v>
      </c>
      <c r="AF4780" t="s">
        <v>81</v>
      </c>
      <c r="AG4780" t="s">
        <v>81</v>
      </c>
      <c r="AH4780" t="s">
        <v>81</v>
      </c>
      <c r="AI4780" t="s">
        <v>1299</v>
      </c>
      <c r="AK4780" t="s">
        <v>81</v>
      </c>
      <c r="AL4780" t="s">
        <v>1301</v>
      </c>
      <c r="AN4780" t="s">
        <v>13202</v>
      </c>
      <c r="BY4780" t="s">
        <v>14176</v>
      </c>
      <c r="BZ4780" t="s">
        <v>14505</v>
      </c>
    </row>
    <row r="4781" spans="31:78" x14ac:dyDescent="0.25">
      <c r="AE4781" t="s">
        <v>81</v>
      </c>
      <c r="AF4781" t="s">
        <v>81</v>
      </c>
      <c r="AG4781" t="s">
        <v>81</v>
      </c>
      <c r="AH4781" t="s">
        <v>81</v>
      </c>
      <c r="AI4781" t="s">
        <v>1299</v>
      </c>
      <c r="AK4781" t="s">
        <v>81</v>
      </c>
      <c r="AL4781" t="s">
        <v>1301</v>
      </c>
      <c r="AN4781" t="s">
        <v>13202</v>
      </c>
      <c r="BY4781" t="s">
        <v>14177</v>
      </c>
      <c r="BZ4781" t="s">
        <v>14505</v>
      </c>
    </row>
    <row r="4782" spans="31:78" x14ac:dyDescent="0.25">
      <c r="AE4782" t="s">
        <v>81</v>
      </c>
      <c r="AF4782" t="s">
        <v>81</v>
      </c>
      <c r="AG4782" t="s">
        <v>81</v>
      </c>
      <c r="AH4782" t="s">
        <v>81</v>
      </c>
      <c r="AI4782" t="s">
        <v>1299</v>
      </c>
      <c r="AK4782" t="s">
        <v>81</v>
      </c>
      <c r="AL4782" t="s">
        <v>1301</v>
      </c>
      <c r="AN4782" t="s">
        <v>13202</v>
      </c>
      <c r="BY4782" t="s">
        <v>14178</v>
      </c>
      <c r="BZ4782" t="s">
        <v>14505</v>
      </c>
    </row>
    <row r="4783" spans="31:78" x14ac:dyDescent="0.25">
      <c r="AE4783" t="s">
        <v>81</v>
      </c>
      <c r="AF4783" t="s">
        <v>81</v>
      </c>
      <c r="AG4783" t="s">
        <v>81</v>
      </c>
      <c r="AH4783" t="s">
        <v>81</v>
      </c>
      <c r="AI4783" t="s">
        <v>1299</v>
      </c>
      <c r="AK4783" t="s">
        <v>81</v>
      </c>
      <c r="AL4783" t="s">
        <v>1301</v>
      </c>
      <c r="AN4783" t="s">
        <v>13202</v>
      </c>
      <c r="BY4783" t="s">
        <v>14179</v>
      </c>
      <c r="BZ4783" t="s">
        <v>14505</v>
      </c>
    </row>
    <row r="4784" spans="31:78" x14ac:dyDescent="0.25">
      <c r="AE4784" t="s">
        <v>81</v>
      </c>
      <c r="AF4784" t="s">
        <v>81</v>
      </c>
      <c r="AG4784" t="s">
        <v>81</v>
      </c>
      <c r="AH4784" t="s">
        <v>81</v>
      </c>
      <c r="AI4784" t="s">
        <v>1299</v>
      </c>
      <c r="AK4784" t="s">
        <v>81</v>
      </c>
      <c r="AL4784" t="s">
        <v>1301</v>
      </c>
      <c r="AN4784" t="s">
        <v>13202</v>
      </c>
      <c r="BY4784" t="s">
        <v>14180</v>
      </c>
      <c r="BZ4784" t="s">
        <v>14505</v>
      </c>
    </row>
    <row r="4785" spans="31:78" x14ac:dyDescent="0.25">
      <c r="AE4785" t="s">
        <v>81</v>
      </c>
      <c r="AF4785" t="s">
        <v>81</v>
      </c>
      <c r="AG4785" t="s">
        <v>81</v>
      </c>
      <c r="AH4785" t="s">
        <v>81</v>
      </c>
      <c r="AI4785" t="s">
        <v>1299</v>
      </c>
      <c r="AK4785" t="s">
        <v>81</v>
      </c>
      <c r="AL4785" t="s">
        <v>1301</v>
      </c>
      <c r="AN4785" t="s">
        <v>13202</v>
      </c>
      <c r="BY4785" t="s">
        <v>14181</v>
      </c>
      <c r="BZ4785" t="s">
        <v>14505</v>
      </c>
    </row>
    <row r="4786" spans="31:78" x14ac:dyDescent="0.25">
      <c r="AE4786" t="s">
        <v>81</v>
      </c>
      <c r="AF4786" t="s">
        <v>154</v>
      </c>
      <c r="AG4786" t="s">
        <v>155</v>
      </c>
      <c r="AH4786" t="s">
        <v>81</v>
      </c>
      <c r="AI4786" t="s">
        <v>1299</v>
      </c>
      <c r="AK4786" t="s">
        <v>81</v>
      </c>
      <c r="AL4786" t="s">
        <v>1301</v>
      </c>
      <c r="AN4786" t="s">
        <v>13202</v>
      </c>
      <c r="BY4786" t="s">
        <v>14182</v>
      </c>
      <c r="BZ4786" t="s">
        <v>14505</v>
      </c>
    </row>
    <row r="4787" spans="31:78" x14ac:dyDescent="0.25">
      <c r="AE4787" t="s">
        <v>8955</v>
      </c>
      <c r="AF4787" t="s">
        <v>86</v>
      </c>
      <c r="AG4787" t="s">
        <v>87</v>
      </c>
      <c r="AH4787" t="s">
        <v>13203</v>
      </c>
      <c r="AI4787" t="s">
        <v>1299</v>
      </c>
      <c r="AK4787" t="s">
        <v>13204</v>
      </c>
      <c r="AL4787" t="s">
        <v>1301</v>
      </c>
      <c r="AN4787" t="s">
        <v>13205</v>
      </c>
      <c r="BY4787" t="s">
        <v>14183</v>
      </c>
      <c r="BZ4787" t="s">
        <v>14505</v>
      </c>
    </row>
    <row r="4788" spans="31:78" x14ac:dyDescent="0.25">
      <c r="AE4788" t="s">
        <v>81</v>
      </c>
      <c r="AF4788" t="s">
        <v>92</v>
      </c>
      <c r="AG4788" t="s">
        <v>93</v>
      </c>
      <c r="AH4788" t="s">
        <v>81</v>
      </c>
      <c r="AI4788" t="s">
        <v>1299</v>
      </c>
      <c r="AK4788" t="s">
        <v>81</v>
      </c>
      <c r="AL4788" t="s">
        <v>1301</v>
      </c>
      <c r="AN4788" t="s">
        <v>13205</v>
      </c>
      <c r="BY4788" t="s">
        <v>14184</v>
      </c>
      <c r="BZ4788" t="s">
        <v>14505</v>
      </c>
    </row>
    <row r="4789" spans="31:78" x14ac:dyDescent="0.25">
      <c r="AE4789" t="s">
        <v>81</v>
      </c>
      <c r="AF4789" t="s">
        <v>96</v>
      </c>
      <c r="AG4789" t="s">
        <v>97</v>
      </c>
      <c r="AH4789" t="s">
        <v>81</v>
      </c>
      <c r="AI4789" t="s">
        <v>1299</v>
      </c>
      <c r="AK4789" t="s">
        <v>81</v>
      </c>
      <c r="AL4789" t="s">
        <v>1301</v>
      </c>
      <c r="AN4789" t="s">
        <v>13205</v>
      </c>
      <c r="BY4789" t="s">
        <v>14185</v>
      </c>
      <c r="BZ4789" t="s">
        <v>14505</v>
      </c>
    </row>
    <row r="4790" spans="31:78" x14ac:dyDescent="0.25">
      <c r="AE4790" t="s">
        <v>81</v>
      </c>
      <c r="AF4790" t="s">
        <v>100</v>
      </c>
      <c r="AG4790" t="s">
        <v>101</v>
      </c>
      <c r="AH4790" t="s">
        <v>81</v>
      </c>
      <c r="AI4790" t="s">
        <v>1299</v>
      </c>
      <c r="AK4790" t="s">
        <v>81</v>
      </c>
      <c r="AL4790" t="s">
        <v>1301</v>
      </c>
      <c r="AN4790" t="s">
        <v>13205</v>
      </c>
      <c r="BY4790" t="s">
        <v>14186</v>
      </c>
      <c r="BZ4790" t="s">
        <v>14505</v>
      </c>
    </row>
    <row r="4791" spans="31:78" x14ac:dyDescent="0.25">
      <c r="AE4791" t="s">
        <v>81</v>
      </c>
      <c r="AF4791" t="s">
        <v>104</v>
      </c>
      <c r="AG4791" t="s">
        <v>105</v>
      </c>
      <c r="AH4791" t="s">
        <v>81</v>
      </c>
      <c r="AI4791" t="s">
        <v>1299</v>
      </c>
      <c r="AK4791" t="s">
        <v>81</v>
      </c>
      <c r="AL4791" t="s">
        <v>1301</v>
      </c>
      <c r="AN4791" t="s">
        <v>13205</v>
      </c>
      <c r="BY4791" t="s">
        <v>14187</v>
      </c>
      <c r="BZ4791" t="s">
        <v>14505</v>
      </c>
    </row>
    <row r="4792" spans="31:78" x14ac:dyDescent="0.25">
      <c r="AE4792" t="s">
        <v>81</v>
      </c>
      <c r="AF4792" t="s">
        <v>108</v>
      </c>
      <c r="AG4792" t="s">
        <v>109</v>
      </c>
      <c r="AH4792" t="s">
        <v>81</v>
      </c>
      <c r="AI4792" t="s">
        <v>1299</v>
      </c>
      <c r="AK4792" t="s">
        <v>81</v>
      </c>
      <c r="AL4792" t="s">
        <v>1301</v>
      </c>
      <c r="AN4792" t="s">
        <v>13205</v>
      </c>
      <c r="BY4792" t="s">
        <v>14188</v>
      </c>
      <c r="BZ4792" t="s">
        <v>14505</v>
      </c>
    </row>
    <row r="4793" spans="31:78" x14ac:dyDescent="0.25">
      <c r="AE4793" t="s">
        <v>81</v>
      </c>
      <c r="AF4793" t="s">
        <v>1970</v>
      </c>
      <c r="AG4793" t="s">
        <v>1971</v>
      </c>
      <c r="AH4793" t="s">
        <v>81</v>
      </c>
      <c r="AI4793" t="s">
        <v>1299</v>
      </c>
      <c r="AK4793" t="s">
        <v>81</v>
      </c>
      <c r="AL4793" t="s">
        <v>1301</v>
      </c>
      <c r="AN4793" t="s">
        <v>13205</v>
      </c>
      <c r="BY4793" t="s">
        <v>14189</v>
      </c>
      <c r="BZ4793" t="s">
        <v>14505</v>
      </c>
    </row>
    <row r="4794" spans="31:78" x14ac:dyDescent="0.25">
      <c r="AE4794" t="s">
        <v>81</v>
      </c>
      <c r="AF4794" t="s">
        <v>81</v>
      </c>
      <c r="AG4794" t="s">
        <v>81</v>
      </c>
      <c r="AH4794" t="s">
        <v>81</v>
      </c>
      <c r="AI4794" t="s">
        <v>1299</v>
      </c>
      <c r="AK4794" t="s">
        <v>81</v>
      </c>
      <c r="AL4794" t="s">
        <v>1301</v>
      </c>
      <c r="AN4794" t="s">
        <v>13205</v>
      </c>
      <c r="BY4794" t="s">
        <v>14190</v>
      </c>
      <c r="BZ4794" t="s">
        <v>14505</v>
      </c>
    </row>
    <row r="4795" spans="31:78" x14ac:dyDescent="0.25">
      <c r="AE4795" t="s">
        <v>81</v>
      </c>
      <c r="AF4795" t="s">
        <v>81</v>
      </c>
      <c r="AG4795" t="s">
        <v>81</v>
      </c>
      <c r="AH4795" t="s">
        <v>81</v>
      </c>
      <c r="AI4795" t="s">
        <v>1299</v>
      </c>
      <c r="AK4795" t="s">
        <v>81</v>
      </c>
      <c r="AL4795" t="s">
        <v>1301</v>
      </c>
      <c r="AN4795" t="s">
        <v>13205</v>
      </c>
      <c r="BY4795" t="s">
        <v>14191</v>
      </c>
      <c r="BZ4795" t="s">
        <v>14505</v>
      </c>
    </row>
    <row r="4796" spans="31:78" x14ac:dyDescent="0.25">
      <c r="AE4796" t="s">
        <v>81</v>
      </c>
      <c r="AF4796" t="s">
        <v>81</v>
      </c>
      <c r="AG4796" t="s">
        <v>81</v>
      </c>
      <c r="AH4796" t="s">
        <v>81</v>
      </c>
      <c r="AI4796" t="s">
        <v>1299</v>
      </c>
      <c r="AK4796" t="s">
        <v>81</v>
      </c>
      <c r="AL4796" t="s">
        <v>1301</v>
      </c>
      <c r="AN4796" t="s">
        <v>13205</v>
      </c>
      <c r="BY4796" t="s">
        <v>14192</v>
      </c>
      <c r="BZ4796" t="s">
        <v>14505</v>
      </c>
    </row>
    <row r="4797" spans="31:78" x14ac:dyDescent="0.25">
      <c r="AE4797" t="s">
        <v>81</v>
      </c>
      <c r="AF4797" t="s">
        <v>81</v>
      </c>
      <c r="AG4797" t="s">
        <v>81</v>
      </c>
      <c r="AH4797" t="s">
        <v>81</v>
      </c>
      <c r="AI4797" t="s">
        <v>1299</v>
      </c>
      <c r="AK4797" t="s">
        <v>81</v>
      </c>
      <c r="AL4797" t="s">
        <v>1301</v>
      </c>
      <c r="AN4797" t="s">
        <v>13205</v>
      </c>
      <c r="BY4797" t="s">
        <v>14193</v>
      </c>
      <c r="BZ4797" t="s">
        <v>14505</v>
      </c>
    </row>
    <row r="4798" spans="31:78" x14ac:dyDescent="0.25">
      <c r="AE4798" t="s">
        <v>81</v>
      </c>
      <c r="AF4798" t="s">
        <v>81</v>
      </c>
      <c r="AG4798" t="s">
        <v>81</v>
      </c>
      <c r="AH4798" t="s">
        <v>81</v>
      </c>
      <c r="AI4798" t="s">
        <v>1299</v>
      </c>
      <c r="AK4798" t="s">
        <v>81</v>
      </c>
      <c r="AL4798" t="s">
        <v>1301</v>
      </c>
      <c r="AN4798" t="s">
        <v>13205</v>
      </c>
      <c r="BY4798" t="s">
        <v>14194</v>
      </c>
      <c r="BZ4798" t="s">
        <v>14505</v>
      </c>
    </row>
    <row r="4799" spans="31:78" x14ac:dyDescent="0.25">
      <c r="AE4799" t="s">
        <v>81</v>
      </c>
      <c r="AF4799" t="s">
        <v>81</v>
      </c>
      <c r="AG4799" t="s">
        <v>81</v>
      </c>
      <c r="AH4799" t="s">
        <v>81</v>
      </c>
      <c r="AI4799" t="s">
        <v>1299</v>
      </c>
      <c r="AK4799" t="s">
        <v>81</v>
      </c>
      <c r="AL4799" t="s">
        <v>1301</v>
      </c>
      <c r="AN4799" t="s">
        <v>13205</v>
      </c>
      <c r="BY4799" t="s">
        <v>14195</v>
      </c>
      <c r="BZ4799" t="s">
        <v>14505</v>
      </c>
    </row>
    <row r="4800" spans="31:78" x14ac:dyDescent="0.25">
      <c r="AE4800" t="s">
        <v>81</v>
      </c>
      <c r="AF4800" t="s">
        <v>81</v>
      </c>
      <c r="AG4800" t="s">
        <v>81</v>
      </c>
      <c r="AH4800" t="s">
        <v>81</v>
      </c>
      <c r="AI4800" t="s">
        <v>1299</v>
      </c>
      <c r="AK4800" t="s">
        <v>81</v>
      </c>
      <c r="AL4800" t="s">
        <v>1301</v>
      </c>
      <c r="AN4800" t="s">
        <v>13205</v>
      </c>
      <c r="BY4800" t="s">
        <v>14196</v>
      </c>
      <c r="BZ4800" t="s">
        <v>14505</v>
      </c>
    </row>
    <row r="4801" spans="31:78" x14ac:dyDescent="0.25">
      <c r="AE4801" t="s">
        <v>81</v>
      </c>
      <c r="AF4801" t="s">
        <v>81</v>
      </c>
      <c r="AG4801" t="s">
        <v>81</v>
      </c>
      <c r="AH4801" t="s">
        <v>81</v>
      </c>
      <c r="AI4801" t="s">
        <v>1299</v>
      </c>
      <c r="AK4801" t="s">
        <v>81</v>
      </c>
      <c r="AL4801" t="s">
        <v>1301</v>
      </c>
      <c r="AN4801" t="s">
        <v>13205</v>
      </c>
      <c r="BY4801" t="s">
        <v>14197</v>
      </c>
      <c r="BZ4801" t="s">
        <v>14505</v>
      </c>
    </row>
    <row r="4802" spans="31:78" x14ac:dyDescent="0.25">
      <c r="AE4802" t="s">
        <v>81</v>
      </c>
      <c r="AF4802" t="s">
        <v>81</v>
      </c>
      <c r="AG4802" t="s">
        <v>81</v>
      </c>
      <c r="AH4802" t="s">
        <v>81</v>
      </c>
      <c r="AI4802" t="s">
        <v>1299</v>
      </c>
      <c r="AK4802" t="s">
        <v>81</v>
      </c>
      <c r="AL4802" t="s">
        <v>1301</v>
      </c>
      <c r="AN4802" t="s">
        <v>13205</v>
      </c>
      <c r="BY4802" t="s">
        <v>14198</v>
      </c>
      <c r="BZ4802" t="s">
        <v>14505</v>
      </c>
    </row>
    <row r="4803" spans="31:78" x14ac:dyDescent="0.25">
      <c r="AE4803" t="s">
        <v>81</v>
      </c>
      <c r="AF4803" t="s">
        <v>81</v>
      </c>
      <c r="AG4803" t="s">
        <v>81</v>
      </c>
      <c r="AH4803" t="s">
        <v>81</v>
      </c>
      <c r="AI4803" t="s">
        <v>1299</v>
      </c>
      <c r="AK4803" t="s">
        <v>81</v>
      </c>
      <c r="AL4803" t="s">
        <v>1301</v>
      </c>
      <c r="AN4803" t="s">
        <v>13205</v>
      </c>
      <c r="BY4803" t="s">
        <v>14199</v>
      </c>
      <c r="BZ4803" t="s">
        <v>14505</v>
      </c>
    </row>
    <row r="4804" spans="31:78" x14ac:dyDescent="0.25">
      <c r="AE4804" t="s">
        <v>81</v>
      </c>
      <c r="AF4804" t="s">
        <v>81</v>
      </c>
      <c r="AG4804" t="s">
        <v>81</v>
      </c>
      <c r="AH4804" t="s">
        <v>81</v>
      </c>
      <c r="AI4804" t="s">
        <v>1299</v>
      </c>
      <c r="AK4804" t="s">
        <v>81</v>
      </c>
      <c r="AL4804" t="s">
        <v>1301</v>
      </c>
      <c r="AN4804" t="s">
        <v>13205</v>
      </c>
      <c r="BY4804" t="s">
        <v>14200</v>
      </c>
      <c r="BZ4804" t="s">
        <v>14505</v>
      </c>
    </row>
    <row r="4805" spans="31:78" x14ac:dyDescent="0.25">
      <c r="AE4805" t="s">
        <v>81</v>
      </c>
      <c r="AF4805" t="s">
        <v>81</v>
      </c>
      <c r="AG4805" t="s">
        <v>81</v>
      </c>
      <c r="AH4805" t="s">
        <v>81</v>
      </c>
      <c r="AI4805" t="s">
        <v>1299</v>
      </c>
      <c r="AK4805" t="s">
        <v>81</v>
      </c>
      <c r="AL4805" t="s">
        <v>1301</v>
      </c>
      <c r="AN4805" t="s">
        <v>13205</v>
      </c>
      <c r="BY4805" t="s">
        <v>14201</v>
      </c>
      <c r="BZ4805" t="s">
        <v>14505</v>
      </c>
    </row>
    <row r="4806" spans="31:78" x14ac:dyDescent="0.25">
      <c r="AE4806" t="s">
        <v>81</v>
      </c>
      <c r="AF4806" t="s">
        <v>154</v>
      </c>
      <c r="AG4806" t="s">
        <v>155</v>
      </c>
      <c r="AH4806" t="s">
        <v>81</v>
      </c>
      <c r="AI4806" t="s">
        <v>1299</v>
      </c>
      <c r="AK4806" t="s">
        <v>81</v>
      </c>
      <c r="AL4806" t="s">
        <v>1301</v>
      </c>
      <c r="AN4806" t="s">
        <v>13205</v>
      </c>
      <c r="BY4806" t="s">
        <v>14202</v>
      </c>
      <c r="BZ4806" t="s">
        <v>14505</v>
      </c>
    </row>
    <row r="4807" spans="31:78" x14ac:dyDescent="0.25">
      <c r="AE4807" t="s">
        <v>8996</v>
      </c>
      <c r="AF4807" t="s">
        <v>86</v>
      </c>
      <c r="AG4807" t="s">
        <v>87</v>
      </c>
      <c r="AH4807" t="s">
        <v>13206</v>
      </c>
      <c r="AI4807" t="s">
        <v>1299</v>
      </c>
      <c r="AK4807" t="s">
        <v>13207</v>
      </c>
      <c r="AL4807" t="s">
        <v>1301</v>
      </c>
      <c r="AN4807" t="s">
        <v>13208</v>
      </c>
      <c r="BY4807" t="s">
        <v>14203</v>
      </c>
      <c r="BZ4807" t="s">
        <v>14505</v>
      </c>
    </row>
    <row r="4808" spans="31:78" x14ac:dyDescent="0.25">
      <c r="AE4808" t="s">
        <v>81</v>
      </c>
      <c r="AF4808" t="s">
        <v>92</v>
      </c>
      <c r="AG4808" t="s">
        <v>93</v>
      </c>
      <c r="AH4808" t="s">
        <v>81</v>
      </c>
      <c r="AI4808" t="s">
        <v>1299</v>
      </c>
      <c r="AK4808" t="s">
        <v>81</v>
      </c>
      <c r="AL4808" t="s">
        <v>1301</v>
      </c>
      <c r="AN4808" t="s">
        <v>13208</v>
      </c>
      <c r="BY4808" t="s">
        <v>14204</v>
      </c>
      <c r="BZ4808" t="s">
        <v>14505</v>
      </c>
    </row>
    <row r="4809" spans="31:78" x14ac:dyDescent="0.25">
      <c r="AE4809" t="s">
        <v>81</v>
      </c>
      <c r="AF4809" t="s">
        <v>96</v>
      </c>
      <c r="AG4809" t="s">
        <v>97</v>
      </c>
      <c r="AH4809" t="s">
        <v>81</v>
      </c>
      <c r="AI4809" t="s">
        <v>1299</v>
      </c>
      <c r="AK4809" t="s">
        <v>81</v>
      </c>
      <c r="AL4809" t="s">
        <v>1301</v>
      </c>
      <c r="AN4809" t="s">
        <v>13208</v>
      </c>
      <c r="BY4809" t="s">
        <v>14205</v>
      </c>
      <c r="BZ4809" t="s">
        <v>14505</v>
      </c>
    </row>
    <row r="4810" spans="31:78" x14ac:dyDescent="0.25">
      <c r="AE4810" t="s">
        <v>81</v>
      </c>
      <c r="AF4810" t="s">
        <v>100</v>
      </c>
      <c r="AG4810" t="s">
        <v>101</v>
      </c>
      <c r="AH4810" t="s">
        <v>81</v>
      </c>
      <c r="AI4810" t="s">
        <v>1299</v>
      </c>
      <c r="AK4810" t="s">
        <v>81</v>
      </c>
      <c r="AL4810" t="s">
        <v>1301</v>
      </c>
      <c r="AN4810" t="s">
        <v>13208</v>
      </c>
      <c r="BY4810" t="s">
        <v>14206</v>
      </c>
      <c r="BZ4810" t="s">
        <v>14505</v>
      </c>
    </row>
    <row r="4811" spans="31:78" x14ac:dyDescent="0.25">
      <c r="AE4811" t="s">
        <v>81</v>
      </c>
      <c r="AF4811" t="s">
        <v>104</v>
      </c>
      <c r="AG4811" t="s">
        <v>105</v>
      </c>
      <c r="AH4811" t="s">
        <v>81</v>
      </c>
      <c r="AI4811" t="s">
        <v>1299</v>
      </c>
      <c r="AK4811" t="s">
        <v>81</v>
      </c>
      <c r="AL4811" t="s">
        <v>1301</v>
      </c>
      <c r="AN4811" t="s">
        <v>13208</v>
      </c>
      <c r="BY4811" t="s">
        <v>14207</v>
      </c>
      <c r="BZ4811" t="s">
        <v>14505</v>
      </c>
    </row>
    <row r="4812" spans="31:78" x14ac:dyDescent="0.25">
      <c r="AE4812" t="s">
        <v>81</v>
      </c>
      <c r="AF4812" t="s">
        <v>108</v>
      </c>
      <c r="AG4812" t="s">
        <v>109</v>
      </c>
      <c r="AH4812" t="s">
        <v>81</v>
      </c>
      <c r="AI4812" t="s">
        <v>1299</v>
      </c>
      <c r="AK4812" t="s">
        <v>81</v>
      </c>
      <c r="AL4812" t="s">
        <v>1301</v>
      </c>
      <c r="AN4812" t="s">
        <v>13208</v>
      </c>
      <c r="BY4812" t="s">
        <v>14208</v>
      </c>
      <c r="BZ4812" t="s">
        <v>14505</v>
      </c>
    </row>
    <row r="4813" spans="31:78" x14ac:dyDescent="0.25">
      <c r="AE4813" t="s">
        <v>81</v>
      </c>
      <c r="AF4813" t="s">
        <v>1970</v>
      </c>
      <c r="AG4813" t="s">
        <v>1971</v>
      </c>
      <c r="AH4813" t="s">
        <v>81</v>
      </c>
      <c r="AI4813" t="s">
        <v>1299</v>
      </c>
      <c r="AK4813" t="s">
        <v>81</v>
      </c>
      <c r="AL4813" t="s">
        <v>1301</v>
      </c>
      <c r="AN4813" t="s">
        <v>13208</v>
      </c>
      <c r="BY4813" t="s">
        <v>14209</v>
      </c>
      <c r="BZ4813" t="s">
        <v>14506</v>
      </c>
    </row>
    <row r="4814" spans="31:78" x14ac:dyDescent="0.25">
      <c r="AE4814" t="s">
        <v>81</v>
      </c>
      <c r="AF4814" t="s">
        <v>81</v>
      </c>
      <c r="AG4814" t="s">
        <v>81</v>
      </c>
      <c r="AH4814" t="s">
        <v>81</v>
      </c>
      <c r="AI4814" t="s">
        <v>1299</v>
      </c>
      <c r="AK4814" t="s">
        <v>81</v>
      </c>
      <c r="AL4814" t="s">
        <v>1301</v>
      </c>
      <c r="AN4814" t="s">
        <v>13208</v>
      </c>
      <c r="BY4814" t="s">
        <v>14210</v>
      </c>
      <c r="BZ4814" t="s">
        <v>14505</v>
      </c>
    </row>
    <row r="4815" spans="31:78" x14ac:dyDescent="0.25">
      <c r="AE4815" t="s">
        <v>81</v>
      </c>
      <c r="AF4815" t="s">
        <v>81</v>
      </c>
      <c r="AG4815" t="s">
        <v>81</v>
      </c>
      <c r="AH4815" t="s">
        <v>81</v>
      </c>
      <c r="AI4815" t="s">
        <v>1299</v>
      </c>
      <c r="AK4815" t="s">
        <v>81</v>
      </c>
      <c r="AL4815" t="s">
        <v>1301</v>
      </c>
      <c r="AN4815" t="s">
        <v>13208</v>
      </c>
      <c r="BY4815" t="s">
        <v>14211</v>
      </c>
      <c r="BZ4815" t="s">
        <v>14505</v>
      </c>
    </row>
    <row r="4816" spans="31:78" x14ac:dyDescent="0.25">
      <c r="AE4816" t="s">
        <v>81</v>
      </c>
      <c r="AF4816" t="s">
        <v>81</v>
      </c>
      <c r="AG4816" t="s">
        <v>81</v>
      </c>
      <c r="AH4816" t="s">
        <v>81</v>
      </c>
      <c r="AI4816" t="s">
        <v>1299</v>
      </c>
      <c r="AK4816" t="s">
        <v>81</v>
      </c>
      <c r="AL4816" t="s">
        <v>1301</v>
      </c>
      <c r="AN4816" t="s">
        <v>13208</v>
      </c>
      <c r="BY4816" t="s">
        <v>14212</v>
      </c>
      <c r="BZ4816" t="s">
        <v>14505</v>
      </c>
    </row>
    <row r="4817" spans="31:78" x14ac:dyDescent="0.25">
      <c r="AE4817" t="s">
        <v>81</v>
      </c>
      <c r="AF4817" t="s">
        <v>81</v>
      </c>
      <c r="AG4817" t="s">
        <v>81</v>
      </c>
      <c r="AH4817" t="s">
        <v>81</v>
      </c>
      <c r="AI4817" t="s">
        <v>1299</v>
      </c>
      <c r="AK4817" t="s">
        <v>81</v>
      </c>
      <c r="AL4817" t="s">
        <v>1301</v>
      </c>
      <c r="AN4817" t="s">
        <v>13208</v>
      </c>
      <c r="BY4817" t="s">
        <v>14213</v>
      </c>
      <c r="BZ4817" t="s">
        <v>14505</v>
      </c>
    </row>
    <row r="4818" spans="31:78" x14ac:dyDescent="0.25">
      <c r="AE4818" t="s">
        <v>81</v>
      </c>
      <c r="AF4818" t="s">
        <v>81</v>
      </c>
      <c r="AG4818" t="s">
        <v>81</v>
      </c>
      <c r="AH4818" t="s">
        <v>81</v>
      </c>
      <c r="AI4818" t="s">
        <v>1299</v>
      </c>
      <c r="AK4818" t="s">
        <v>81</v>
      </c>
      <c r="AL4818" t="s">
        <v>1301</v>
      </c>
      <c r="AN4818" t="s">
        <v>13208</v>
      </c>
      <c r="BY4818" t="s">
        <v>14214</v>
      </c>
      <c r="BZ4818" t="s">
        <v>14505</v>
      </c>
    </row>
    <row r="4819" spans="31:78" x14ac:dyDescent="0.25">
      <c r="AE4819" t="s">
        <v>81</v>
      </c>
      <c r="AF4819" t="s">
        <v>81</v>
      </c>
      <c r="AG4819" t="s">
        <v>81</v>
      </c>
      <c r="AH4819" t="s">
        <v>81</v>
      </c>
      <c r="AI4819" t="s">
        <v>1299</v>
      </c>
      <c r="AK4819" t="s">
        <v>81</v>
      </c>
      <c r="AL4819" t="s">
        <v>1301</v>
      </c>
      <c r="AN4819" t="s">
        <v>13208</v>
      </c>
      <c r="BY4819" t="s">
        <v>14215</v>
      </c>
      <c r="BZ4819" t="s">
        <v>14505</v>
      </c>
    </row>
    <row r="4820" spans="31:78" x14ac:dyDescent="0.25">
      <c r="AE4820" t="s">
        <v>81</v>
      </c>
      <c r="AF4820" t="s">
        <v>81</v>
      </c>
      <c r="AG4820" t="s">
        <v>81</v>
      </c>
      <c r="AH4820" t="s">
        <v>81</v>
      </c>
      <c r="AI4820" t="s">
        <v>1299</v>
      </c>
      <c r="AK4820" t="s">
        <v>81</v>
      </c>
      <c r="AL4820" t="s">
        <v>1301</v>
      </c>
      <c r="AN4820" t="s">
        <v>13208</v>
      </c>
      <c r="BY4820" t="s">
        <v>14216</v>
      </c>
      <c r="BZ4820" t="s">
        <v>14505</v>
      </c>
    </row>
    <row r="4821" spans="31:78" x14ac:dyDescent="0.25">
      <c r="AE4821" t="s">
        <v>81</v>
      </c>
      <c r="AF4821" t="s">
        <v>81</v>
      </c>
      <c r="AG4821" t="s">
        <v>81</v>
      </c>
      <c r="AH4821" t="s">
        <v>81</v>
      </c>
      <c r="AI4821" t="s">
        <v>1299</v>
      </c>
      <c r="AK4821" t="s">
        <v>81</v>
      </c>
      <c r="AL4821" t="s">
        <v>1301</v>
      </c>
      <c r="AN4821" t="s">
        <v>13208</v>
      </c>
      <c r="BY4821" t="s">
        <v>14217</v>
      </c>
      <c r="BZ4821" t="s">
        <v>14505</v>
      </c>
    </row>
    <row r="4822" spans="31:78" x14ac:dyDescent="0.25">
      <c r="AE4822" t="s">
        <v>81</v>
      </c>
      <c r="AF4822" t="s">
        <v>81</v>
      </c>
      <c r="AG4822" t="s">
        <v>81</v>
      </c>
      <c r="AH4822" t="s">
        <v>81</v>
      </c>
      <c r="AI4822" t="s">
        <v>1299</v>
      </c>
      <c r="AK4822" t="s">
        <v>81</v>
      </c>
      <c r="AL4822" t="s">
        <v>1301</v>
      </c>
      <c r="AN4822" t="s">
        <v>13208</v>
      </c>
      <c r="BY4822" t="s">
        <v>14218</v>
      </c>
      <c r="BZ4822" t="s">
        <v>14505</v>
      </c>
    </row>
    <row r="4823" spans="31:78" x14ac:dyDescent="0.25">
      <c r="AE4823" t="s">
        <v>81</v>
      </c>
      <c r="AF4823" t="s">
        <v>81</v>
      </c>
      <c r="AG4823" t="s">
        <v>81</v>
      </c>
      <c r="AH4823" t="s">
        <v>81</v>
      </c>
      <c r="AI4823" t="s">
        <v>1299</v>
      </c>
      <c r="AK4823" t="s">
        <v>81</v>
      </c>
      <c r="AL4823" t="s">
        <v>1301</v>
      </c>
      <c r="AN4823" t="s">
        <v>13208</v>
      </c>
      <c r="BY4823" t="s">
        <v>14219</v>
      </c>
      <c r="BZ4823" t="s">
        <v>14505</v>
      </c>
    </row>
    <row r="4824" spans="31:78" x14ac:dyDescent="0.25">
      <c r="AE4824" t="s">
        <v>81</v>
      </c>
      <c r="AF4824" t="s">
        <v>81</v>
      </c>
      <c r="AG4824" t="s">
        <v>81</v>
      </c>
      <c r="AH4824" t="s">
        <v>81</v>
      </c>
      <c r="AI4824" t="s">
        <v>1299</v>
      </c>
      <c r="AK4824" t="s">
        <v>81</v>
      </c>
      <c r="AL4824" t="s">
        <v>1301</v>
      </c>
      <c r="AN4824" t="s">
        <v>13208</v>
      </c>
      <c r="BY4824" t="s">
        <v>14220</v>
      </c>
      <c r="BZ4824" t="s">
        <v>14505</v>
      </c>
    </row>
    <row r="4825" spans="31:78" x14ac:dyDescent="0.25">
      <c r="AE4825" t="s">
        <v>81</v>
      </c>
      <c r="AF4825" t="s">
        <v>81</v>
      </c>
      <c r="AG4825" t="s">
        <v>81</v>
      </c>
      <c r="AH4825" t="s">
        <v>81</v>
      </c>
      <c r="AI4825" t="s">
        <v>1299</v>
      </c>
      <c r="AK4825" t="s">
        <v>81</v>
      </c>
      <c r="AL4825" t="s">
        <v>1301</v>
      </c>
      <c r="AN4825" t="s">
        <v>13208</v>
      </c>
      <c r="BY4825" t="s">
        <v>14221</v>
      </c>
      <c r="BZ4825" t="s">
        <v>14505</v>
      </c>
    </row>
    <row r="4826" spans="31:78" x14ac:dyDescent="0.25">
      <c r="AE4826" t="s">
        <v>81</v>
      </c>
      <c r="AF4826" t="s">
        <v>81</v>
      </c>
      <c r="AG4826" t="s">
        <v>81</v>
      </c>
      <c r="AH4826" t="s">
        <v>81</v>
      </c>
      <c r="AI4826" t="s">
        <v>1299</v>
      </c>
      <c r="AK4826" t="s">
        <v>81</v>
      </c>
      <c r="AL4826" t="s">
        <v>1301</v>
      </c>
      <c r="AN4826" t="s">
        <v>13208</v>
      </c>
      <c r="BY4826" t="s">
        <v>14222</v>
      </c>
      <c r="BZ4826" t="s">
        <v>14505</v>
      </c>
    </row>
    <row r="4827" spans="31:78" x14ac:dyDescent="0.25">
      <c r="AE4827" t="s">
        <v>81</v>
      </c>
      <c r="AF4827" t="s">
        <v>81</v>
      </c>
      <c r="AG4827" t="s">
        <v>81</v>
      </c>
      <c r="AH4827" t="s">
        <v>81</v>
      </c>
      <c r="AI4827" t="s">
        <v>1299</v>
      </c>
      <c r="AK4827" t="s">
        <v>81</v>
      </c>
      <c r="AL4827" t="s">
        <v>1301</v>
      </c>
      <c r="AN4827" t="s">
        <v>13208</v>
      </c>
      <c r="BY4827" t="s">
        <v>14223</v>
      </c>
      <c r="BZ4827" t="s">
        <v>14505</v>
      </c>
    </row>
    <row r="4828" spans="31:78" x14ac:dyDescent="0.25">
      <c r="AE4828" t="s">
        <v>81</v>
      </c>
      <c r="AF4828" t="s">
        <v>154</v>
      </c>
      <c r="AG4828" t="s">
        <v>155</v>
      </c>
      <c r="AH4828" t="s">
        <v>81</v>
      </c>
      <c r="AI4828" t="s">
        <v>1299</v>
      </c>
      <c r="AK4828" t="s">
        <v>81</v>
      </c>
      <c r="AL4828" t="s">
        <v>1301</v>
      </c>
      <c r="AN4828" t="s">
        <v>13208</v>
      </c>
      <c r="BY4828" t="s">
        <v>9316</v>
      </c>
      <c r="BZ4828" t="s">
        <v>14505</v>
      </c>
    </row>
    <row r="4829" spans="31:78" x14ac:dyDescent="0.25">
      <c r="AE4829" t="s">
        <v>9044</v>
      </c>
      <c r="AF4829" t="s">
        <v>86</v>
      </c>
      <c r="AG4829" t="s">
        <v>87</v>
      </c>
      <c r="AH4829" t="s">
        <v>13209</v>
      </c>
      <c r="AI4829" t="s">
        <v>1299</v>
      </c>
      <c r="AK4829" t="s">
        <v>13210</v>
      </c>
      <c r="AL4829" t="s">
        <v>1301</v>
      </c>
      <c r="AN4829" t="s">
        <v>13211</v>
      </c>
      <c r="BY4829" t="s">
        <v>9568</v>
      </c>
      <c r="BZ4829" t="s">
        <v>14505</v>
      </c>
    </row>
    <row r="4830" spans="31:78" x14ac:dyDescent="0.25">
      <c r="AE4830" t="s">
        <v>81</v>
      </c>
      <c r="AF4830" t="s">
        <v>92</v>
      </c>
      <c r="AG4830" t="s">
        <v>93</v>
      </c>
      <c r="AH4830" t="s">
        <v>81</v>
      </c>
      <c r="AI4830" t="s">
        <v>1299</v>
      </c>
      <c r="AK4830" t="s">
        <v>81</v>
      </c>
      <c r="AL4830" t="s">
        <v>1301</v>
      </c>
      <c r="AN4830" t="s">
        <v>13211</v>
      </c>
      <c r="BY4830" t="s">
        <v>14224</v>
      </c>
      <c r="BZ4830" t="s">
        <v>14505</v>
      </c>
    </row>
    <row r="4831" spans="31:78" x14ac:dyDescent="0.25">
      <c r="AE4831" t="s">
        <v>81</v>
      </c>
      <c r="AF4831" t="s">
        <v>96</v>
      </c>
      <c r="AG4831" t="s">
        <v>97</v>
      </c>
      <c r="AH4831" t="s">
        <v>81</v>
      </c>
      <c r="AI4831" t="s">
        <v>1299</v>
      </c>
      <c r="AK4831" t="s">
        <v>81</v>
      </c>
      <c r="AL4831" t="s">
        <v>1301</v>
      </c>
      <c r="AN4831" t="s">
        <v>13211</v>
      </c>
      <c r="BY4831" t="s">
        <v>14225</v>
      </c>
      <c r="BZ4831" t="s">
        <v>14505</v>
      </c>
    </row>
    <row r="4832" spans="31:78" x14ac:dyDescent="0.25">
      <c r="AE4832" t="s">
        <v>81</v>
      </c>
      <c r="AF4832" t="s">
        <v>100</v>
      </c>
      <c r="AG4832" t="s">
        <v>101</v>
      </c>
      <c r="AH4832" t="s">
        <v>81</v>
      </c>
      <c r="AI4832" t="s">
        <v>1299</v>
      </c>
      <c r="AK4832" t="s">
        <v>81</v>
      </c>
      <c r="AL4832" t="s">
        <v>1301</v>
      </c>
      <c r="AN4832" t="s">
        <v>13211</v>
      </c>
      <c r="BY4832" t="s">
        <v>14226</v>
      </c>
      <c r="BZ4832" t="s">
        <v>14505</v>
      </c>
    </row>
    <row r="4833" spans="31:78" x14ac:dyDescent="0.25">
      <c r="AE4833" t="s">
        <v>81</v>
      </c>
      <c r="AF4833" t="s">
        <v>104</v>
      </c>
      <c r="AG4833" t="s">
        <v>105</v>
      </c>
      <c r="AH4833" t="s">
        <v>81</v>
      </c>
      <c r="AI4833" t="s">
        <v>1299</v>
      </c>
      <c r="AK4833" t="s">
        <v>81</v>
      </c>
      <c r="AL4833" t="s">
        <v>1301</v>
      </c>
      <c r="AN4833" t="s">
        <v>13211</v>
      </c>
      <c r="BY4833" t="s">
        <v>14227</v>
      </c>
      <c r="BZ4833" t="s">
        <v>14505</v>
      </c>
    </row>
    <row r="4834" spans="31:78" x14ac:dyDescent="0.25">
      <c r="AE4834" t="s">
        <v>81</v>
      </c>
      <c r="AF4834" t="s">
        <v>108</v>
      </c>
      <c r="AG4834" t="s">
        <v>109</v>
      </c>
      <c r="AH4834" t="s">
        <v>81</v>
      </c>
      <c r="AI4834" t="s">
        <v>1299</v>
      </c>
      <c r="AK4834" t="s">
        <v>81</v>
      </c>
      <c r="AL4834" t="s">
        <v>1301</v>
      </c>
      <c r="AN4834" t="s">
        <v>13211</v>
      </c>
      <c r="BY4834" t="s">
        <v>4339</v>
      </c>
      <c r="BZ4834" t="s">
        <v>14505</v>
      </c>
    </row>
    <row r="4835" spans="31:78" x14ac:dyDescent="0.25">
      <c r="AE4835" t="s">
        <v>81</v>
      </c>
      <c r="AF4835" t="s">
        <v>1970</v>
      </c>
      <c r="AG4835" t="s">
        <v>1971</v>
      </c>
      <c r="AH4835" t="s">
        <v>81</v>
      </c>
      <c r="AI4835" t="s">
        <v>1299</v>
      </c>
      <c r="AK4835" t="s">
        <v>81</v>
      </c>
      <c r="AL4835" t="s">
        <v>1301</v>
      </c>
      <c r="AN4835" t="s">
        <v>13211</v>
      </c>
      <c r="BY4835" t="s">
        <v>4317</v>
      </c>
      <c r="BZ4835" t="s">
        <v>14505</v>
      </c>
    </row>
    <row r="4836" spans="31:78" x14ac:dyDescent="0.25">
      <c r="AE4836" t="s">
        <v>81</v>
      </c>
      <c r="AF4836" t="s">
        <v>81</v>
      </c>
      <c r="AG4836" t="s">
        <v>81</v>
      </c>
      <c r="AH4836" t="s">
        <v>81</v>
      </c>
      <c r="AI4836" t="s">
        <v>1299</v>
      </c>
      <c r="AK4836" t="s">
        <v>81</v>
      </c>
      <c r="AL4836" t="s">
        <v>1301</v>
      </c>
      <c r="AN4836" t="s">
        <v>13211</v>
      </c>
      <c r="BY4836" t="s">
        <v>14228</v>
      </c>
      <c r="BZ4836" t="s">
        <v>14505</v>
      </c>
    </row>
    <row r="4837" spans="31:78" x14ac:dyDescent="0.25">
      <c r="AE4837" t="s">
        <v>81</v>
      </c>
      <c r="AF4837" t="s">
        <v>81</v>
      </c>
      <c r="AG4837" t="s">
        <v>81</v>
      </c>
      <c r="AH4837" t="s">
        <v>81</v>
      </c>
      <c r="AI4837" t="s">
        <v>1299</v>
      </c>
      <c r="AK4837" t="s">
        <v>81</v>
      </c>
      <c r="AL4837" t="s">
        <v>1301</v>
      </c>
      <c r="AN4837" t="s">
        <v>13211</v>
      </c>
      <c r="BY4837" t="s">
        <v>14229</v>
      </c>
      <c r="BZ4837" t="s">
        <v>14505</v>
      </c>
    </row>
    <row r="4838" spans="31:78" x14ac:dyDescent="0.25">
      <c r="AE4838" t="s">
        <v>81</v>
      </c>
      <c r="AF4838" t="s">
        <v>81</v>
      </c>
      <c r="AG4838" t="s">
        <v>81</v>
      </c>
      <c r="AH4838" t="s">
        <v>81</v>
      </c>
      <c r="AI4838" t="s">
        <v>1299</v>
      </c>
      <c r="AK4838" t="s">
        <v>81</v>
      </c>
      <c r="AL4838" t="s">
        <v>1301</v>
      </c>
      <c r="AN4838" t="s">
        <v>13211</v>
      </c>
      <c r="BY4838" t="s">
        <v>14230</v>
      </c>
      <c r="BZ4838" t="s">
        <v>14505</v>
      </c>
    </row>
    <row r="4839" spans="31:78" x14ac:dyDescent="0.25">
      <c r="AE4839" t="s">
        <v>81</v>
      </c>
      <c r="AF4839" t="s">
        <v>81</v>
      </c>
      <c r="AG4839" t="s">
        <v>81</v>
      </c>
      <c r="AH4839" t="s">
        <v>81</v>
      </c>
      <c r="AI4839" t="s">
        <v>1299</v>
      </c>
      <c r="AK4839" t="s">
        <v>81</v>
      </c>
      <c r="AL4839" t="s">
        <v>1301</v>
      </c>
      <c r="AN4839" t="s">
        <v>13211</v>
      </c>
      <c r="BY4839" t="s">
        <v>14231</v>
      </c>
      <c r="BZ4839" t="s">
        <v>14505</v>
      </c>
    </row>
    <row r="4840" spans="31:78" x14ac:dyDescent="0.25">
      <c r="AE4840" t="s">
        <v>81</v>
      </c>
      <c r="AF4840" t="s">
        <v>81</v>
      </c>
      <c r="AG4840" t="s">
        <v>81</v>
      </c>
      <c r="AH4840" t="s">
        <v>81</v>
      </c>
      <c r="AI4840" t="s">
        <v>1299</v>
      </c>
      <c r="AK4840" t="s">
        <v>81</v>
      </c>
      <c r="AL4840" t="s">
        <v>1301</v>
      </c>
      <c r="AN4840" t="s">
        <v>13211</v>
      </c>
      <c r="BY4840" t="s">
        <v>14232</v>
      </c>
      <c r="BZ4840" t="s">
        <v>14505</v>
      </c>
    </row>
    <row r="4841" spans="31:78" x14ac:dyDescent="0.25">
      <c r="AE4841" t="s">
        <v>81</v>
      </c>
      <c r="AF4841" t="s">
        <v>81</v>
      </c>
      <c r="AG4841" t="s">
        <v>81</v>
      </c>
      <c r="AH4841" t="s">
        <v>81</v>
      </c>
      <c r="AI4841" t="s">
        <v>1299</v>
      </c>
      <c r="AK4841" t="s">
        <v>81</v>
      </c>
      <c r="AL4841" t="s">
        <v>1301</v>
      </c>
      <c r="AN4841" t="s">
        <v>13211</v>
      </c>
      <c r="BY4841" t="s">
        <v>14233</v>
      </c>
      <c r="BZ4841" t="s">
        <v>14505</v>
      </c>
    </row>
    <row r="4842" spans="31:78" x14ac:dyDescent="0.25">
      <c r="AE4842" t="s">
        <v>81</v>
      </c>
      <c r="AF4842" t="s">
        <v>81</v>
      </c>
      <c r="AG4842" t="s">
        <v>81</v>
      </c>
      <c r="AH4842" t="s">
        <v>81</v>
      </c>
      <c r="AI4842" t="s">
        <v>1299</v>
      </c>
      <c r="AK4842" t="s">
        <v>81</v>
      </c>
      <c r="AL4842" t="s">
        <v>1301</v>
      </c>
      <c r="AN4842" t="s">
        <v>13211</v>
      </c>
      <c r="BY4842" t="s">
        <v>14234</v>
      </c>
      <c r="BZ4842" t="s">
        <v>14505</v>
      </c>
    </row>
    <row r="4843" spans="31:78" x14ac:dyDescent="0.25">
      <c r="AE4843" t="s">
        <v>81</v>
      </c>
      <c r="AF4843" t="s">
        <v>154</v>
      </c>
      <c r="AG4843" t="s">
        <v>155</v>
      </c>
      <c r="AH4843" t="s">
        <v>81</v>
      </c>
      <c r="AI4843" t="s">
        <v>1299</v>
      </c>
      <c r="AK4843" t="s">
        <v>81</v>
      </c>
      <c r="AL4843" t="s">
        <v>1301</v>
      </c>
      <c r="AN4843" t="s">
        <v>13211</v>
      </c>
      <c r="BY4843" t="s">
        <v>14235</v>
      </c>
      <c r="BZ4843" t="s">
        <v>14505</v>
      </c>
    </row>
    <row r="4844" spans="31:78" x14ac:dyDescent="0.25">
      <c r="AE4844" t="s">
        <v>9614</v>
      </c>
      <c r="AF4844" t="s">
        <v>86</v>
      </c>
      <c r="AG4844" t="s">
        <v>87</v>
      </c>
      <c r="AH4844" t="s">
        <v>9651</v>
      </c>
      <c r="AI4844" t="s">
        <v>1299</v>
      </c>
      <c r="AK4844" t="s">
        <v>9652</v>
      </c>
      <c r="AL4844" t="s">
        <v>1301</v>
      </c>
      <c r="AN4844" t="s">
        <v>13212</v>
      </c>
      <c r="BY4844" t="s">
        <v>14236</v>
      </c>
      <c r="BZ4844" t="s">
        <v>14505</v>
      </c>
    </row>
    <row r="4845" spans="31:78" x14ac:dyDescent="0.25">
      <c r="AE4845" t="s">
        <v>81</v>
      </c>
      <c r="AF4845" t="s">
        <v>92</v>
      </c>
      <c r="AG4845" t="s">
        <v>93</v>
      </c>
      <c r="AH4845" t="s">
        <v>9653</v>
      </c>
      <c r="AI4845" t="s">
        <v>1299</v>
      </c>
      <c r="AK4845" t="s">
        <v>9654</v>
      </c>
      <c r="AL4845" t="s">
        <v>1301</v>
      </c>
      <c r="AN4845" t="s">
        <v>13212</v>
      </c>
      <c r="BY4845" t="s">
        <v>14237</v>
      </c>
      <c r="BZ4845" t="s">
        <v>14505</v>
      </c>
    </row>
    <row r="4846" spans="31:78" x14ac:dyDescent="0.25">
      <c r="AE4846" t="s">
        <v>81</v>
      </c>
      <c r="AF4846" t="s">
        <v>96</v>
      </c>
      <c r="AG4846" t="s">
        <v>97</v>
      </c>
      <c r="AH4846" t="s">
        <v>9655</v>
      </c>
      <c r="AI4846" t="s">
        <v>1299</v>
      </c>
      <c r="AK4846" t="s">
        <v>9656</v>
      </c>
      <c r="AL4846" t="s">
        <v>1301</v>
      </c>
      <c r="AN4846" t="s">
        <v>13212</v>
      </c>
      <c r="BY4846" t="s">
        <v>14238</v>
      </c>
      <c r="BZ4846" t="s">
        <v>14505</v>
      </c>
    </row>
    <row r="4847" spans="31:78" x14ac:dyDescent="0.25">
      <c r="AE4847" t="s">
        <v>81</v>
      </c>
      <c r="AF4847" t="s">
        <v>100</v>
      </c>
      <c r="AG4847" t="s">
        <v>101</v>
      </c>
      <c r="AH4847" t="s">
        <v>9657</v>
      </c>
      <c r="AI4847" t="s">
        <v>1299</v>
      </c>
      <c r="AK4847" t="s">
        <v>9658</v>
      </c>
      <c r="AL4847" t="s">
        <v>1301</v>
      </c>
      <c r="AN4847" t="s">
        <v>13212</v>
      </c>
      <c r="BY4847" t="s">
        <v>5908</v>
      </c>
      <c r="BZ4847" t="s">
        <v>14505</v>
      </c>
    </row>
    <row r="4848" spans="31:78" x14ac:dyDescent="0.25">
      <c r="AE4848" t="s">
        <v>81</v>
      </c>
      <c r="AF4848" t="s">
        <v>104</v>
      </c>
      <c r="AG4848" t="s">
        <v>105</v>
      </c>
      <c r="AH4848" t="s">
        <v>9659</v>
      </c>
      <c r="AI4848" t="s">
        <v>1299</v>
      </c>
      <c r="AK4848" t="s">
        <v>9660</v>
      </c>
      <c r="AL4848" t="s">
        <v>1301</v>
      </c>
      <c r="AN4848" t="s">
        <v>13212</v>
      </c>
      <c r="BY4848" t="s">
        <v>5345</v>
      </c>
      <c r="BZ4848" t="s">
        <v>14505</v>
      </c>
    </row>
    <row r="4849" spans="31:78" x14ac:dyDescent="0.25">
      <c r="AE4849" t="s">
        <v>81</v>
      </c>
      <c r="AF4849" t="s">
        <v>108</v>
      </c>
      <c r="AG4849" t="s">
        <v>109</v>
      </c>
      <c r="AH4849" t="s">
        <v>9661</v>
      </c>
      <c r="AI4849" t="s">
        <v>1299</v>
      </c>
      <c r="AK4849" t="s">
        <v>9662</v>
      </c>
      <c r="AL4849" t="s">
        <v>1301</v>
      </c>
      <c r="AN4849" t="s">
        <v>13212</v>
      </c>
      <c r="BY4849" t="s">
        <v>5883</v>
      </c>
      <c r="BZ4849" t="s">
        <v>14505</v>
      </c>
    </row>
    <row r="4850" spans="31:78" x14ac:dyDescent="0.25">
      <c r="AE4850" t="s">
        <v>81</v>
      </c>
      <c r="AF4850" t="s">
        <v>81</v>
      </c>
      <c r="AG4850" t="s">
        <v>81</v>
      </c>
      <c r="AH4850" t="s">
        <v>81</v>
      </c>
      <c r="AI4850" t="s">
        <v>1299</v>
      </c>
      <c r="AK4850" t="s">
        <v>81</v>
      </c>
      <c r="AL4850" t="s">
        <v>1301</v>
      </c>
      <c r="AN4850" t="s">
        <v>13212</v>
      </c>
      <c r="BY4850" t="s">
        <v>5914</v>
      </c>
      <c r="BZ4850" t="s">
        <v>14505</v>
      </c>
    </row>
    <row r="4851" spans="31:78" x14ac:dyDescent="0.25">
      <c r="AE4851" t="s">
        <v>81</v>
      </c>
      <c r="AF4851" t="s">
        <v>81</v>
      </c>
      <c r="AG4851" t="s">
        <v>81</v>
      </c>
      <c r="AH4851" t="s">
        <v>81</v>
      </c>
      <c r="AI4851" t="s">
        <v>1299</v>
      </c>
      <c r="AK4851" t="s">
        <v>81</v>
      </c>
      <c r="AL4851" t="s">
        <v>1301</v>
      </c>
      <c r="AN4851" t="s">
        <v>13212</v>
      </c>
      <c r="BY4851" t="s">
        <v>14239</v>
      </c>
      <c r="BZ4851" t="s">
        <v>14505</v>
      </c>
    </row>
    <row r="4852" spans="31:78" x14ac:dyDescent="0.25">
      <c r="AE4852" t="s">
        <v>81</v>
      </c>
      <c r="AF4852" t="s">
        <v>81</v>
      </c>
      <c r="AG4852" t="s">
        <v>81</v>
      </c>
      <c r="AH4852" t="s">
        <v>81</v>
      </c>
      <c r="AI4852" t="s">
        <v>1299</v>
      </c>
      <c r="AK4852" t="s">
        <v>81</v>
      </c>
      <c r="AL4852" t="s">
        <v>1301</v>
      </c>
      <c r="AN4852" t="s">
        <v>13212</v>
      </c>
      <c r="BY4852" t="s">
        <v>14240</v>
      </c>
      <c r="BZ4852" t="s">
        <v>14505</v>
      </c>
    </row>
    <row r="4853" spans="31:78" x14ac:dyDescent="0.25">
      <c r="AE4853" t="s">
        <v>81</v>
      </c>
      <c r="AF4853" t="s">
        <v>81</v>
      </c>
      <c r="AG4853" t="s">
        <v>81</v>
      </c>
      <c r="AH4853" t="s">
        <v>81</v>
      </c>
      <c r="AI4853" t="s">
        <v>1299</v>
      </c>
      <c r="AK4853" t="s">
        <v>81</v>
      </c>
      <c r="AL4853" t="s">
        <v>1301</v>
      </c>
      <c r="AN4853" t="s">
        <v>13212</v>
      </c>
      <c r="BY4853" t="s">
        <v>14241</v>
      </c>
      <c r="BZ4853" t="s">
        <v>14505</v>
      </c>
    </row>
    <row r="4854" spans="31:78" x14ac:dyDescent="0.25">
      <c r="AE4854" t="s">
        <v>81</v>
      </c>
      <c r="AF4854" t="s">
        <v>81</v>
      </c>
      <c r="AG4854" t="s">
        <v>81</v>
      </c>
      <c r="AH4854" t="s">
        <v>81</v>
      </c>
      <c r="AI4854" t="s">
        <v>1299</v>
      </c>
      <c r="AK4854" t="s">
        <v>81</v>
      </c>
      <c r="AL4854" t="s">
        <v>1301</v>
      </c>
      <c r="AN4854" t="s">
        <v>13212</v>
      </c>
      <c r="BY4854" t="s">
        <v>14242</v>
      </c>
      <c r="BZ4854" t="s">
        <v>14505</v>
      </c>
    </row>
    <row r="4855" spans="31:78" x14ac:dyDescent="0.25">
      <c r="AE4855" t="s">
        <v>81</v>
      </c>
      <c r="AF4855" t="s">
        <v>81</v>
      </c>
      <c r="AG4855" t="s">
        <v>81</v>
      </c>
      <c r="AH4855" t="s">
        <v>81</v>
      </c>
      <c r="AI4855" t="s">
        <v>1299</v>
      </c>
      <c r="AK4855" t="s">
        <v>81</v>
      </c>
      <c r="AL4855" t="s">
        <v>1301</v>
      </c>
      <c r="AN4855" t="s">
        <v>13212</v>
      </c>
      <c r="BY4855" t="s">
        <v>9608</v>
      </c>
      <c r="BZ4855" t="s">
        <v>14505</v>
      </c>
    </row>
    <row r="4856" spans="31:78" x14ac:dyDescent="0.25">
      <c r="AE4856" t="s">
        <v>81</v>
      </c>
      <c r="AF4856" t="s">
        <v>81</v>
      </c>
      <c r="AG4856" t="s">
        <v>81</v>
      </c>
      <c r="AH4856" t="s">
        <v>81</v>
      </c>
      <c r="AI4856" t="s">
        <v>1299</v>
      </c>
      <c r="AK4856" t="s">
        <v>81</v>
      </c>
      <c r="AL4856" t="s">
        <v>1301</v>
      </c>
      <c r="AN4856" t="s">
        <v>13212</v>
      </c>
      <c r="BY4856" t="s">
        <v>9596</v>
      </c>
      <c r="BZ4856" t="s">
        <v>14505</v>
      </c>
    </row>
    <row r="4857" spans="31:78" x14ac:dyDescent="0.25">
      <c r="AE4857" t="s">
        <v>81</v>
      </c>
      <c r="AF4857" t="s">
        <v>81</v>
      </c>
      <c r="AG4857" t="s">
        <v>81</v>
      </c>
      <c r="AH4857" t="s">
        <v>81</v>
      </c>
      <c r="AI4857" t="s">
        <v>1299</v>
      </c>
      <c r="AK4857" t="s">
        <v>81</v>
      </c>
      <c r="AL4857" t="s">
        <v>1301</v>
      </c>
      <c r="AN4857" t="s">
        <v>13212</v>
      </c>
      <c r="BY4857" t="s">
        <v>14243</v>
      </c>
      <c r="BZ4857" t="s">
        <v>14505</v>
      </c>
    </row>
    <row r="4858" spans="31:78" x14ac:dyDescent="0.25">
      <c r="AE4858" t="s">
        <v>81</v>
      </c>
      <c r="AF4858" t="s">
        <v>154</v>
      </c>
      <c r="AG4858" t="s">
        <v>155</v>
      </c>
      <c r="AH4858" t="s">
        <v>13213</v>
      </c>
      <c r="AI4858" t="s">
        <v>1299</v>
      </c>
      <c r="AK4858" t="s">
        <v>13214</v>
      </c>
      <c r="AL4858" t="s">
        <v>1301</v>
      </c>
      <c r="AN4858" t="s">
        <v>13212</v>
      </c>
      <c r="BY4858" t="s">
        <v>14244</v>
      </c>
      <c r="BZ4858" t="s">
        <v>14505</v>
      </c>
    </row>
    <row r="4859" spans="31:78" x14ac:dyDescent="0.25">
      <c r="AE4859" t="s">
        <v>13155</v>
      </c>
      <c r="AF4859" t="s">
        <v>81</v>
      </c>
      <c r="AG4859" t="s">
        <v>81</v>
      </c>
      <c r="AH4859" t="s">
        <v>81</v>
      </c>
      <c r="AI4859" t="s">
        <v>1299</v>
      </c>
      <c r="AK4859" t="s">
        <v>81</v>
      </c>
      <c r="AL4859" t="s">
        <v>1301</v>
      </c>
      <c r="AN4859" t="s">
        <v>13212</v>
      </c>
      <c r="BY4859" t="s">
        <v>14245</v>
      </c>
      <c r="BZ4859" t="s">
        <v>14505</v>
      </c>
    </row>
    <row r="4860" spans="31:78" x14ac:dyDescent="0.25">
      <c r="AN4860" t="s">
        <v>13212</v>
      </c>
      <c r="BY4860" t="s">
        <v>14246</v>
      </c>
      <c r="BZ4860" t="s">
        <v>14505</v>
      </c>
    </row>
    <row r="4861" spans="31:78" x14ac:dyDescent="0.25">
      <c r="AN4861" t="s">
        <v>13212</v>
      </c>
      <c r="BY4861" t="s">
        <v>14247</v>
      </c>
      <c r="BZ4861" t="s">
        <v>14505</v>
      </c>
    </row>
    <row r="4862" spans="31:78" x14ac:dyDescent="0.25">
      <c r="AN4862" t="s">
        <v>13212</v>
      </c>
      <c r="BY4862" t="s">
        <v>14248</v>
      </c>
      <c r="BZ4862" t="s">
        <v>14505</v>
      </c>
    </row>
    <row r="4863" spans="31:78" x14ac:dyDescent="0.25">
      <c r="AE4863" t="s">
        <v>9663</v>
      </c>
      <c r="AF4863" t="s">
        <v>86</v>
      </c>
      <c r="AG4863" t="s">
        <v>87</v>
      </c>
      <c r="AH4863" t="s">
        <v>9664</v>
      </c>
      <c r="AI4863" t="s">
        <v>89</v>
      </c>
      <c r="AK4863" t="s">
        <v>9665</v>
      </c>
      <c r="AL4863" t="s">
        <v>91</v>
      </c>
      <c r="AN4863" t="s">
        <v>13215</v>
      </c>
      <c r="BY4863" t="s">
        <v>14249</v>
      </c>
      <c r="BZ4863" t="s">
        <v>14505</v>
      </c>
    </row>
    <row r="4864" spans="31:78" x14ac:dyDescent="0.25">
      <c r="AE4864" t="s">
        <v>81</v>
      </c>
      <c r="AF4864" t="s">
        <v>92</v>
      </c>
      <c r="AG4864" t="s">
        <v>93</v>
      </c>
      <c r="AH4864" t="s">
        <v>9666</v>
      </c>
      <c r="AI4864" t="s">
        <v>89</v>
      </c>
      <c r="AK4864" t="s">
        <v>9667</v>
      </c>
      <c r="AL4864" t="s">
        <v>91</v>
      </c>
      <c r="AN4864" t="s">
        <v>13215</v>
      </c>
      <c r="BY4864" t="s">
        <v>14250</v>
      </c>
      <c r="BZ4864" t="s">
        <v>14505</v>
      </c>
    </row>
    <row r="4865" spans="31:78" x14ac:dyDescent="0.25">
      <c r="AE4865" t="s">
        <v>81</v>
      </c>
      <c r="AF4865" t="s">
        <v>96</v>
      </c>
      <c r="AG4865" t="s">
        <v>97</v>
      </c>
      <c r="AH4865" t="s">
        <v>9668</v>
      </c>
      <c r="AI4865" t="s">
        <v>89</v>
      </c>
      <c r="AK4865" t="s">
        <v>9669</v>
      </c>
      <c r="AL4865" t="s">
        <v>91</v>
      </c>
      <c r="AN4865" t="s">
        <v>13215</v>
      </c>
      <c r="BY4865" t="s">
        <v>14251</v>
      </c>
      <c r="BZ4865" t="s">
        <v>14505</v>
      </c>
    </row>
    <row r="4866" spans="31:78" x14ac:dyDescent="0.25">
      <c r="AE4866" t="s">
        <v>81</v>
      </c>
      <c r="AF4866" t="s">
        <v>100</v>
      </c>
      <c r="AG4866" t="s">
        <v>101</v>
      </c>
      <c r="AH4866" t="s">
        <v>9670</v>
      </c>
      <c r="AI4866" t="s">
        <v>89</v>
      </c>
      <c r="AK4866" t="s">
        <v>9671</v>
      </c>
      <c r="AL4866" t="s">
        <v>91</v>
      </c>
      <c r="AN4866" t="s">
        <v>13215</v>
      </c>
      <c r="BY4866" t="s">
        <v>5656</v>
      </c>
      <c r="BZ4866" t="s">
        <v>14505</v>
      </c>
    </row>
    <row r="4867" spans="31:78" x14ac:dyDescent="0.25">
      <c r="AE4867" t="s">
        <v>81</v>
      </c>
      <c r="AF4867" t="s">
        <v>104</v>
      </c>
      <c r="AG4867" t="s">
        <v>105</v>
      </c>
      <c r="AH4867" t="s">
        <v>9672</v>
      </c>
      <c r="AI4867" t="s">
        <v>89</v>
      </c>
      <c r="AK4867" t="s">
        <v>9673</v>
      </c>
      <c r="AL4867" t="s">
        <v>91</v>
      </c>
      <c r="AN4867" t="s">
        <v>13215</v>
      </c>
      <c r="BY4867" t="s">
        <v>6765</v>
      </c>
      <c r="BZ4867" t="s">
        <v>14505</v>
      </c>
    </row>
    <row r="4868" spans="31:78" x14ac:dyDescent="0.25">
      <c r="AE4868" t="s">
        <v>81</v>
      </c>
      <c r="AF4868" t="s">
        <v>108</v>
      </c>
      <c r="AG4868" t="s">
        <v>109</v>
      </c>
      <c r="AH4868" t="s">
        <v>9674</v>
      </c>
      <c r="AI4868" t="s">
        <v>89</v>
      </c>
      <c r="AK4868" t="s">
        <v>9675</v>
      </c>
      <c r="AL4868" t="s">
        <v>91</v>
      </c>
      <c r="AN4868" t="s">
        <v>13215</v>
      </c>
      <c r="BY4868" t="s">
        <v>5624</v>
      </c>
      <c r="BZ4868" t="s">
        <v>14505</v>
      </c>
    </row>
    <row r="4869" spans="31:78" x14ac:dyDescent="0.25">
      <c r="AE4869" t="s">
        <v>81</v>
      </c>
      <c r="AF4869" t="s">
        <v>9676</v>
      </c>
      <c r="AG4869" t="s">
        <v>5303</v>
      </c>
      <c r="AH4869" t="s">
        <v>9677</v>
      </c>
      <c r="AI4869" t="s">
        <v>89</v>
      </c>
      <c r="AK4869" t="s">
        <v>9678</v>
      </c>
      <c r="AL4869" t="s">
        <v>91</v>
      </c>
      <c r="AN4869" t="s">
        <v>13215</v>
      </c>
      <c r="BY4869" t="s">
        <v>6764</v>
      </c>
      <c r="BZ4869" t="s">
        <v>14505</v>
      </c>
    </row>
    <row r="4870" spans="31:78" x14ac:dyDescent="0.25">
      <c r="AE4870" t="s">
        <v>81</v>
      </c>
      <c r="AF4870" t="s">
        <v>9679</v>
      </c>
      <c r="AG4870" t="s">
        <v>5297</v>
      </c>
      <c r="AH4870" t="s">
        <v>9680</v>
      </c>
      <c r="AI4870" t="s">
        <v>89</v>
      </c>
      <c r="AK4870" t="s">
        <v>9681</v>
      </c>
      <c r="AL4870" t="s">
        <v>91</v>
      </c>
      <c r="AN4870" t="s">
        <v>13215</v>
      </c>
      <c r="BY4870" t="s">
        <v>6763</v>
      </c>
      <c r="BZ4870" t="s">
        <v>14505</v>
      </c>
    </row>
    <row r="4871" spans="31:78" x14ac:dyDescent="0.25">
      <c r="AE4871" t="s">
        <v>81</v>
      </c>
      <c r="AF4871" t="s">
        <v>9682</v>
      </c>
      <c r="AG4871" t="s">
        <v>5302</v>
      </c>
      <c r="AH4871" t="s">
        <v>9683</v>
      </c>
      <c r="AI4871" t="s">
        <v>89</v>
      </c>
      <c r="AK4871" t="s">
        <v>9684</v>
      </c>
      <c r="AL4871" t="s">
        <v>91</v>
      </c>
      <c r="AN4871" t="s">
        <v>13215</v>
      </c>
      <c r="BY4871" t="s">
        <v>6762</v>
      </c>
      <c r="BZ4871" t="s">
        <v>14505</v>
      </c>
    </row>
    <row r="4872" spans="31:78" x14ac:dyDescent="0.25">
      <c r="AE4872" t="s">
        <v>81</v>
      </c>
      <c r="AF4872" t="s">
        <v>154</v>
      </c>
      <c r="AG4872" t="s">
        <v>155</v>
      </c>
      <c r="AH4872" t="s">
        <v>81</v>
      </c>
      <c r="AI4872" t="s">
        <v>89</v>
      </c>
      <c r="AK4872" t="s">
        <v>81</v>
      </c>
      <c r="AL4872" t="s">
        <v>91</v>
      </c>
      <c r="AN4872" t="s">
        <v>13215</v>
      </c>
      <c r="BY4872" t="s">
        <v>5638</v>
      </c>
      <c r="BZ4872" t="s">
        <v>14505</v>
      </c>
    </row>
    <row r="4873" spans="31:78" x14ac:dyDescent="0.25">
      <c r="AE4873" t="s">
        <v>9685</v>
      </c>
      <c r="AF4873" t="s">
        <v>86</v>
      </c>
      <c r="AG4873" t="s">
        <v>87</v>
      </c>
      <c r="AH4873" t="s">
        <v>9686</v>
      </c>
      <c r="AI4873" t="s">
        <v>89</v>
      </c>
      <c r="AK4873" t="s">
        <v>9687</v>
      </c>
      <c r="AL4873" t="s">
        <v>91</v>
      </c>
      <c r="AN4873" t="s">
        <v>13216</v>
      </c>
      <c r="BY4873" t="s">
        <v>5629</v>
      </c>
      <c r="BZ4873" t="s">
        <v>14505</v>
      </c>
    </row>
    <row r="4874" spans="31:78" x14ac:dyDescent="0.25">
      <c r="AE4874" t="s">
        <v>81</v>
      </c>
      <c r="AF4874" t="s">
        <v>92</v>
      </c>
      <c r="AG4874" t="s">
        <v>93</v>
      </c>
      <c r="AH4874" t="s">
        <v>9688</v>
      </c>
      <c r="AI4874" t="s">
        <v>89</v>
      </c>
      <c r="AK4874" t="s">
        <v>9689</v>
      </c>
      <c r="AL4874" t="s">
        <v>91</v>
      </c>
      <c r="AN4874" t="s">
        <v>13216</v>
      </c>
      <c r="BY4874" t="s">
        <v>5637</v>
      </c>
      <c r="BZ4874" t="s">
        <v>14505</v>
      </c>
    </row>
    <row r="4875" spans="31:78" x14ac:dyDescent="0.25">
      <c r="AE4875" t="s">
        <v>81</v>
      </c>
      <c r="AF4875" t="s">
        <v>96</v>
      </c>
      <c r="AG4875" t="s">
        <v>97</v>
      </c>
      <c r="AH4875" t="s">
        <v>9690</v>
      </c>
      <c r="AI4875" t="s">
        <v>89</v>
      </c>
      <c r="AK4875" t="s">
        <v>9691</v>
      </c>
      <c r="AL4875" t="s">
        <v>91</v>
      </c>
      <c r="AN4875" t="s">
        <v>13216</v>
      </c>
      <c r="BY4875" t="s">
        <v>14252</v>
      </c>
      <c r="BZ4875" t="s">
        <v>14505</v>
      </c>
    </row>
    <row r="4876" spans="31:78" x14ac:dyDescent="0.25">
      <c r="AE4876" t="s">
        <v>81</v>
      </c>
      <c r="AF4876" t="s">
        <v>100</v>
      </c>
      <c r="AG4876" t="s">
        <v>101</v>
      </c>
      <c r="AH4876" t="s">
        <v>9692</v>
      </c>
      <c r="AI4876" t="s">
        <v>89</v>
      </c>
      <c r="AK4876" t="s">
        <v>9693</v>
      </c>
      <c r="AL4876" t="s">
        <v>91</v>
      </c>
      <c r="AN4876" t="s">
        <v>13216</v>
      </c>
      <c r="BY4876" t="s">
        <v>5681</v>
      </c>
      <c r="BZ4876" t="s">
        <v>14505</v>
      </c>
    </row>
    <row r="4877" spans="31:78" x14ac:dyDescent="0.25">
      <c r="AE4877" t="s">
        <v>81</v>
      </c>
      <c r="AF4877" t="s">
        <v>104</v>
      </c>
      <c r="AG4877" t="s">
        <v>105</v>
      </c>
      <c r="AH4877" t="s">
        <v>9694</v>
      </c>
      <c r="AI4877" t="s">
        <v>89</v>
      </c>
      <c r="AK4877" t="s">
        <v>9695</v>
      </c>
      <c r="AL4877" t="s">
        <v>91</v>
      </c>
      <c r="AN4877" t="s">
        <v>13216</v>
      </c>
      <c r="BY4877" t="s">
        <v>5632</v>
      </c>
      <c r="BZ4877" t="s">
        <v>14505</v>
      </c>
    </row>
    <row r="4878" spans="31:78" x14ac:dyDescent="0.25">
      <c r="AE4878" t="s">
        <v>81</v>
      </c>
      <c r="AF4878" t="s">
        <v>108</v>
      </c>
      <c r="AG4878" t="s">
        <v>109</v>
      </c>
      <c r="AH4878" t="s">
        <v>9696</v>
      </c>
      <c r="AI4878" t="s">
        <v>89</v>
      </c>
      <c r="AK4878" t="s">
        <v>9697</v>
      </c>
      <c r="AL4878" t="s">
        <v>91</v>
      </c>
      <c r="AN4878" t="s">
        <v>13216</v>
      </c>
      <c r="BY4878" t="s">
        <v>5631</v>
      </c>
      <c r="BZ4878" t="s">
        <v>14505</v>
      </c>
    </row>
    <row r="4879" spans="31:78" x14ac:dyDescent="0.25">
      <c r="AE4879" t="s">
        <v>81</v>
      </c>
      <c r="AF4879" t="s">
        <v>9698</v>
      </c>
      <c r="AG4879" t="s">
        <v>5326</v>
      </c>
      <c r="AH4879" t="s">
        <v>9699</v>
      </c>
      <c r="AI4879" t="s">
        <v>89</v>
      </c>
      <c r="AK4879" t="s">
        <v>9700</v>
      </c>
      <c r="AL4879" t="s">
        <v>91</v>
      </c>
      <c r="AN4879" t="s">
        <v>13216</v>
      </c>
      <c r="BY4879" t="s">
        <v>5630</v>
      </c>
      <c r="BZ4879" t="s">
        <v>14505</v>
      </c>
    </row>
    <row r="4880" spans="31:78" x14ac:dyDescent="0.25">
      <c r="AE4880" t="s">
        <v>81</v>
      </c>
      <c r="AF4880" t="s">
        <v>9701</v>
      </c>
      <c r="AG4880" t="s">
        <v>5313</v>
      </c>
      <c r="AH4880" t="s">
        <v>9702</v>
      </c>
      <c r="AI4880" t="s">
        <v>89</v>
      </c>
      <c r="AK4880" t="s">
        <v>9703</v>
      </c>
      <c r="AL4880" t="s">
        <v>91</v>
      </c>
      <c r="AN4880" t="s">
        <v>13216</v>
      </c>
      <c r="BY4880" t="s">
        <v>5852</v>
      </c>
      <c r="BZ4880" t="s">
        <v>14505</v>
      </c>
    </row>
    <row r="4881" spans="31:78" x14ac:dyDescent="0.25">
      <c r="AE4881" t="s">
        <v>81</v>
      </c>
      <c r="AF4881" t="s">
        <v>81</v>
      </c>
      <c r="AG4881" t="s">
        <v>81</v>
      </c>
      <c r="AH4881" t="s">
        <v>81</v>
      </c>
      <c r="AI4881" t="s">
        <v>89</v>
      </c>
      <c r="AK4881" t="s">
        <v>81</v>
      </c>
      <c r="AL4881" t="s">
        <v>91</v>
      </c>
      <c r="AN4881" t="s">
        <v>13216</v>
      </c>
      <c r="BY4881" t="s">
        <v>14253</v>
      </c>
      <c r="BZ4881" t="s">
        <v>14505</v>
      </c>
    </row>
    <row r="4882" spans="31:78" x14ac:dyDescent="0.25">
      <c r="AE4882" t="s">
        <v>81</v>
      </c>
      <c r="AF4882" t="s">
        <v>154</v>
      </c>
      <c r="AG4882" t="s">
        <v>155</v>
      </c>
      <c r="AH4882" t="s">
        <v>81</v>
      </c>
      <c r="AI4882" t="s">
        <v>89</v>
      </c>
      <c r="AK4882" t="s">
        <v>81</v>
      </c>
      <c r="AL4882" t="s">
        <v>91</v>
      </c>
      <c r="AN4882" t="s">
        <v>13216</v>
      </c>
      <c r="BY4882" t="s">
        <v>14254</v>
      </c>
      <c r="BZ4882" t="s">
        <v>14505</v>
      </c>
    </row>
    <row r="4883" spans="31:78" x14ac:dyDescent="0.25">
      <c r="AE4883" t="s">
        <v>9704</v>
      </c>
      <c r="AF4883" t="s">
        <v>86</v>
      </c>
      <c r="AG4883" t="s">
        <v>87</v>
      </c>
      <c r="AH4883" t="s">
        <v>9705</v>
      </c>
      <c r="AI4883" t="s">
        <v>89</v>
      </c>
      <c r="AK4883" t="s">
        <v>9706</v>
      </c>
      <c r="AL4883" t="s">
        <v>91</v>
      </c>
      <c r="AN4883" t="s">
        <v>13217</v>
      </c>
      <c r="BY4883" t="s">
        <v>14255</v>
      </c>
      <c r="BZ4883" t="s">
        <v>14505</v>
      </c>
    </row>
    <row r="4884" spans="31:78" x14ac:dyDescent="0.25">
      <c r="AE4884" t="s">
        <v>81</v>
      </c>
      <c r="AF4884" t="s">
        <v>92</v>
      </c>
      <c r="AG4884" t="s">
        <v>93</v>
      </c>
      <c r="AH4884" t="s">
        <v>9707</v>
      </c>
      <c r="AI4884" t="s">
        <v>89</v>
      </c>
      <c r="AK4884" t="s">
        <v>9708</v>
      </c>
      <c r="AL4884" t="s">
        <v>91</v>
      </c>
      <c r="AN4884" t="s">
        <v>13217</v>
      </c>
      <c r="BY4884" t="s">
        <v>14256</v>
      </c>
      <c r="BZ4884" t="s">
        <v>14505</v>
      </c>
    </row>
    <row r="4885" spans="31:78" x14ac:dyDescent="0.25">
      <c r="AE4885" t="s">
        <v>81</v>
      </c>
      <c r="AF4885" t="s">
        <v>96</v>
      </c>
      <c r="AG4885" t="s">
        <v>97</v>
      </c>
      <c r="AH4885" t="s">
        <v>9709</v>
      </c>
      <c r="AI4885" t="s">
        <v>89</v>
      </c>
      <c r="AK4885" t="s">
        <v>9710</v>
      </c>
      <c r="AL4885" t="s">
        <v>91</v>
      </c>
      <c r="AN4885" t="s">
        <v>13217</v>
      </c>
      <c r="BY4885" t="s">
        <v>14257</v>
      </c>
      <c r="BZ4885" t="s">
        <v>14505</v>
      </c>
    </row>
    <row r="4886" spans="31:78" x14ac:dyDescent="0.25">
      <c r="AE4886" t="s">
        <v>81</v>
      </c>
      <c r="AF4886" t="s">
        <v>100</v>
      </c>
      <c r="AG4886" t="s">
        <v>101</v>
      </c>
      <c r="AH4886" t="s">
        <v>9711</v>
      </c>
      <c r="AI4886" t="s">
        <v>89</v>
      </c>
      <c r="AK4886" t="s">
        <v>9712</v>
      </c>
      <c r="AL4886" t="s">
        <v>91</v>
      </c>
      <c r="AN4886" t="s">
        <v>13217</v>
      </c>
      <c r="BY4886" t="s">
        <v>14258</v>
      </c>
      <c r="BZ4886" t="s">
        <v>14505</v>
      </c>
    </row>
    <row r="4887" spans="31:78" x14ac:dyDescent="0.25">
      <c r="AE4887" t="s">
        <v>81</v>
      </c>
      <c r="AF4887" t="s">
        <v>104</v>
      </c>
      <c r="AG4887" t="s">
        <v>105</v>
      </c>
      <c r="AH4887" t="s">
        <v>9713</v>
      </c>
      <c r="AI4887" t="s">
        <v>89</v>
      </c>
      <c r="AK4887" t="s">
        <v>9714</v>
      </c>
      <c r="AL4887" t="s">
        <v>91</v>
      </c>
      <c r="AN4887" t="s">
        <v>13217</v>
      </c>
      <c r="BY4887" t="s">
        <v>14259</v>
      </c>
      <c r="BZ4887" t="s">
        <v>14505</v>
      </c>
    </row>
    <row r="4888" spans="31:78" x14ac:dyDescent="0.25">
      <c r="AE4888" t="s">
        <v>81</v>
      </c>
      <c r="AF4888" t="s">
        <v>108</v>
      </c>
      <c r="AG4888" t="s">
        <v>109</v>
      </c>
      <c r="AH4888" t="s">
        <v>9715</v>
      </c>
      <c r="AI4888" t="s">
        <v>89</v>
      </c>
      <c r="AK4888" t="s">
        <v>9716</v>
      </c>
      <c r="AL4888" t="s">
        <v>91</v>
      </c>
      <c r="AN4888" t="s">
        <v>13217</v>
      </c>
      <c r="BY4888" t="s">
        <v>14260</v>
      </c>
      <c r="BZ4888" t="s">
        <v>14505</v>
      </c>
    </row>
    <row r="4889" spans="31:78" x14ac:dyDescent="0.25">
      <c r="AE4889" t="s">
        <v>81</v>
      </c>
      <c r="AF4889" t="s">
        <v>9717</v>
      </c>
      <c r="AG4889" t="s">
        <v>5335</v>
      </c>
      <c r="AH4889" t="s">
        <v>9718</v>
      </c>
      <c r="AI4889" t="s">
        <v>89</v>
      </c>
      <c r="AK4889" t="s">
        <v>9719</v>
      </c>
      <c r="AL4889" t="s">
        <v>91</v>
      </c>
      <c r="AN4889" t="s">
        <v>13217</v>
      </c>
      <c r="BY4889" t="s">
        <v>14261</v>
      </c>
      <c r="BZ4889" t="s">
        <v>14505</v>
      </c>
    </row>
    <row r="4890" spans="31:78" x14ac:dyDescent="0.25">
      <c r="AE4890" t="s">
        <v>81</v>
      </c>
      <c r="AF4890" t="s">
        <v>9720</v>
      </c>
      <c r="AG4890" t="s">
        <v>5330</v>
      </c>
      <c r="AH4890" t="s">
        <v>9721</v>
      </c>
      <c r="AI4890" t="s">
        <v>89</v>
      </c>
      <c r="AK4890" t="s">
        <v>9722</v>
      </c>
      <c r="AL4890" t="s">
        <v>91</v>
      </c>
      <c r="AN4890" t="s">
        <v>13217</v>
      </c>
      <c r="BY4890" t="s">
        <v>6006</v>
      </c>
      <c r="BZ4890" t="s">
        <v>14505</v>
      </c>
    </row>
    <row r="4891" spans="31:78" x14ac:dyDescent="0.25">
      <c r="AE4891" t="s">
        <v>81</v>
      </c>
      <c r="AF4891" t="s">
        <v>9723</v>
      </c>
      <c r="AG4891" t="s">
        <v>5306</v>
      </c>
      <c r="AH4891" t="s">
        <v>9724</v>
      </c>
      <c r="AI4891" t="s">
        <v>89</v>
      </c>
      <c r="AK4891" t="s">
        <v>9725</v>
      </c>
      <c r="AL4891" t="s">
        <v>91</v>
      </c>
      <c r="AN4891" t="s">
        <v>13217</v>
      </c>
      <c r="BY4891" t="s">
        <v>6030</v>
      </c>
      <c r="BZ4891" t="s">
        <v>14505</v>
      </c>
    </row>
    <row r="4892" spans="31:78" x14ac:dyDescent="0.25">
      <c r="AE4892" t="s">
        <v>81</v>
      </c>
      <c r="AF4892" t="s">
        <v>9726</v>
      </c>
      <c r="AG4892" t="s">
        <v>5333</v>
      </c>
      <c r="AH4892" t="s">
        <v>9727</v>
      </c>
      <c r="AI4892" t="s">
        <v>89</v>
      </c>
      <c r="AK4892" t="s">
        <v>9728</v>
      </c>
      <c r="AL4892" t="s">
        <v>91</v>
      </c>
      <c r="AN4892" t="s">
        <v>13217</v>
      </c>
      <c r="BY4892" t="s">
        <v>6029</v>
      </c>
      <c r="BZ4892" t="s">
        <v>14505</v>
      </c>
    </row>
    <row r="4893" spans="31:78" x14ac:dyDescent="0.25">
      <c r="AE4893" t="s">
        <v>81</v>
      </c>
      <c r="AF4893" t="s">
        <v>9729</v>
      </c>
      <c r="AG4893" t="s">
        <v>5312</v>
      </c>
      <c r="AH4893" t="s">
        <v>9730</v>
      </c>
      <c r="AI4893" t="s">
        <v>89</v>
      </c>
      <c r="AK4893" t="s">
        <v>9731</v>
      </c>
      <c r="AL4893" t="s">
        <v>91</v>
      </c>
      <c r="AN4893" t="s">
        <v>13217</v>
      </c>
      <c r="BY4893" t="s">
        <v>70</v>
      </c>
      <c r="BZ4893" t="s">
        <v>14505</v>
      </c>
    </row>
    <row r="4894" spans="31:78" x14ac:dyDescent="0.25">
      <c r="AE4894" t="s">
        <v>81</v>
      </c>
      <c r="AF4894" t="s">
        <v>81</v>
      </c>
      <c r="AG4894" t="s">
        <v>81</v>
      </c>
      <c r="AH4894" t="s">
        <v>81</v>
      </c>
      <c r="AI4894" t="s">
        <v>89</v>
      </c>
      <c r="AK4894" t="s">
        <v>81</v>
      </c>
      <c r="AL4894" t="s">
        <v>91</v>
      </c>
      <c r="AN4894" t="s">
        <v>13217</v>
      </c>
      <c r="BY4894" t="s">
        <v>6028</v>
      </c>
      <c r="BZ4894" t="s">
        <v>14505</v>
      </c>
    </row>
    <row r="4895" spans="31:78" x14ac:dyDescent="0.25">
      <c r="AE4895" t="s">
        <v>81</v>
      </c>
      <c r="AF4895" t="s">
        <v>81</v>
      </c>
      <c r="AG4895" t="s">
        <v>81</v>
      </c>
      <c r="AH4895" t="s">
        <v>81</v>
      </c>
      <c r="AI4895" t="s">
        <v>89</v>
      </c>
      <c r="AK4895" t="s">
        <v>81</v>
      </c>
      <c r="AL4895" t="s">
        <v>91</v>
      </c>
      <c r="AN4895" t="s">
        <v>13217</v>
      </c>
      <c r="BY4895" t="s">
        <v>6027</v>
      </c>
      <c r="BZ4895" t="s">
        <v>14505</v>
      </c>
    </row>
    <row r="4896" spans="31:78" x14ac:dyDescent="0.25">
      <c r="AE4896" t="s">
        <v>81</v>
      </c>
      <c r="AF4896" t="s">
        <v>81</v>
      </c>
      <c r="AG4896" t="s">
        <v>81</v>
      </c>
      <c r="AH4896" t="s">
        <v>81</v>
      </c>
      <c r="AI4896" t="s">
        <v>89</v>
      </c>
      <c r="AK4896" t="s">
        <v>81</v>
      </c>
      <c r="AL4896" t="s">
        <v>91</v>
      </c>
      <c r="AN4896" t="s">
        <v>13217</v>
      </c>
      <c r="BY4896" t="s">
        <v>6026</v>
      </c>
      <c r="BZ4896" t="s">
        <v>14505</v>
      </c>
    </row>
    <row r="4897" spans="31:78" x14ac:dyDescent="0.25">
      <c r="AE4897" t="s">
        <v>81</v>
      </c>
      <c r="AF4897" t="s">
        <v>81</v>
      </c>
      <c r="AG4897" t="s">
        <v>81</v>
      </c>
      <c r="AH4897" t="s">
        <v>81</v>
      </c>
      <c r="AI4897" t="s">
        <v>89</v>
      </c>
      <c r="AK4897" t="s">
        <v>81</v>
      </c>
      <c r="AL4897" t="s">
        <v>91</v>
      </c>
      <c r="AN4897" t="s">
        <v>13217</v>
      </c>
      <c r="BY4897" t="s">
        <v>6263</v>
      </c>
      <c r="BZ4897" t="s">
        <v>14505</v>
      </c>
    </row>
    <row r="4898" spans="31:78" x14ac:dyDescent="0.25">
      <c r="AE4898" t="s">
        <v>81</v>
      </c>
      <c r="AF4898" t="s">
        <v>154</v>
      </c>
      <c r="AG4898" t="s">
        <v>155</v>
      </c>
      <c r="AH4898" t="s">
        <v>81</v>
      </c>
      <c r="AI4898" t="s">
        <v>89</v>
      </c>
      <c r="AK4898" t="s">
        <v>81</v>
      </c>
      <c r="AL4898" t="s">
        <v>91</v>
      </c>
      <c r="AN4898" t="s">
        <v>13217</v>
      </c>
      <c r="BY4898" t="s">
        <v>6262</v>
      </c>
      <c r="BZ4898" t="s">
        <v>14505</v>
      </c>
    </row>
    <row r="4899" spans="31:78" x14ac:dyDescent="0.25">
      <c r="AE4899" t="s">
        <v>9732</v>
      </c>
      <c r="AF4899" t="s">
        <v>86</v>
      </c>
      <c r="AG4899" t="s">
        <v>87</v>
      </c>
      <c r="AH4899" t="s">
        <v>9733</v>
      </c>
      <c r="AI4899" t="s">
        <v>89</v>
      </c>
      <c r="AK4899" t="s">
        <v>9734</v>
      </c>
      <c r="AL4899" t="s">
        <v>91</v>
      </c>
      <c r="AN4899" t="s">
        <v>9907</v>
      </c>
      <c r="BY4899" t="s">
        <v>6244</v>
      </c>
      <c r="BZ4899" t="s">
        <v>14505</v>
      </c>
    </row>
    <row r="4900" spans="31:78" x14ac:dyDescent="0.25">
      <c r="AE4900" t="s">
        <v>81</v>
      </c>
      <c r="AF4900" t="s">
        <v>92</v>
      </c>
      <c r="AG4900" t="s">
        <v>93</v>
      </c>
      <c r="AH4900" t="s">
        <v>9735</v>
      </c>
      <c r="AI4900" t="s">
        <v>89</v>
      </c>
      <c r="AK4900" t="s">
        <v>9736</v>
      </c>
      <c r="AL4900" t="s">
        <v>91</v>
      </c>
      <c r="AN4900" t="s">
        <v>9907</v>
      </c>
      <c r="BY4900" t="s">
        <v>6268</v>
      </c>
      <c r="BZ4900" t="s">
        <v>14505</v>
      </c>
    </row>
    <row r="4901" spans="31:78" x14ac:dyDescent="0.25">
      <c r="AE4901" t="s">
        <v>81</v>
      </c>
      <c r="AF4901" t="s">
        <v>96</v>
      </c>
      <c r="AG4901" t="s">
        <v>97</v>
      </c>
      <c r="AH4901" t="s">
        <v>9737</v>
      </c>
      <c r="AI4901" t="s">
        <v>89</v>
      </c>
      <c r="AK4901" t="s">
        <v>9738</v>
      </c>
      <c r="AL4901" t="s">
        <v>91</v>
      </c>
      <c r="AN4901" t="s">
        <v>9907</v>
      </c>
      <c r="BY4901" t="s">
        <v>6281</v>
      </c>
      <c r="BZ4901" t="s">
        <v>14505</v>
      </c>
    </row>
    <row r="4902" spans="31:78" x14ac:dyDescent="0.25">
      <c r="AE4902" t="s">
        <v>81</v>
      </c>
      <c r="AF4902" t="s">
        <v>100</v>
      </c>
      <c r="AG4902" t="s">
        <v>101</v>
      </c>
      <c r="AH4902" t="s">
        <v>9739</v>
      </c>
      <c r="AI4902" t="s">
        <v>89</v>
      </c>
      <c r="AK4902" t="s">
        <v>9740</v>
      </c>
      <c r="AL4902" t="s">
        <v>91</v>
      </c>
      <c r="AN4902" t="s">
        <v>9907</v>
      </c>
      <c r="BY4902" t="s">
        <v>6280</v>
      </c>
      <c r="BZ4902" t="s">
        <v>14505</v>
      </c>
    </row>
    <row r="4903" spans="31:78" x14ac:dyDescent="0.25">
      <c r="AE4903" t="s">
        <v>81</v>
      </c>
      <c r="AF4903" t="s">
        <v>104</v>
      </c>
      <c r="AG4903" t="s">
        <v>105</v>
      </c>
      <c r="AH4903" t="s">
        <v>9741</v>
      </c>
      <c r="AI4903" t="s">
        <v>89</v>
      </c>
      <c r="AK4903" t="s">
        <v>9742</v>
      </c>
      <c r="AL4903" t="s">
        <v>91</v>
      </c>
      <c r="AN4903" t="s">
        <v>9907</v>
      </c>
      <c r="BY4903" t="s">
        <v>6305</v>
      </c>
      <c r="BZ4903" t="s">
        <v>14505</v>
      </c>
    </row>
    <row r="4904" spans="31:78" x14ac:dyDescent="0.25">
      <c r="AE4904" t="s">
        <v>81</v>
      </c>
      <c r="AF4904" t="s">
        <v>108</v>
      </c>
      <c r="AG4904" t="s">
        <v>109</v>
      </c>
      <c r="AH4904" t="s">
        <v>9743</v>
      </c>
      <c r="AI4904" t="s">
        <v>89</v>
      </c>
      <c r="AK4904" t="s">
        <v>9744</v>
      </c>
      <c r="AL4904" t="s">
        <v>91</v>
      </c>
      <c r="AN4904" t="s">
        <v>9907</v>
      </c>
      <c r="BY4904" t="s">
        <v>14262</v>
      </c>
      <c r="BZ4904" t="s">
        <v>14505</v>
      </c>
    </row>
    <row r="4905" spans="31:78" x14ac:dyDescent="0.25">
      <c r="AE4905" t="s">
        <v>81</v>
      </c>
      <c r="AF4905" t="s">
        <v>9745</v>
      </c>
      <c r="AG4905" t="s">
        <v>5331</v>
      </c>
      <c r="AH4905" t="s">
        <v>9746</v>
      </c>
      <c r="AI4905" t="s">
        <v>89</v>
      </c>
      <c r="AK4905" t="s">
        <v>9747</v>
      </c>
      <c r="AL4905" t="s">
        <v>91</v>
      </c>
      <c r="AN4905" t="s">
        <v>9907</v>
      </c>
      <c r="BY4905" t="s">
        <v>6277</v>
      </c>
      <c r="BZ4905" t="s">
        <v>14505</v>
      </c>
    </row>
    <row r="4906" spans="31:78" x14ac:dyDescent="0.25">
      <c r="AE4906" t="s">
        <v>81</v>
      </c>
      <c r="AF4906" t="s">
        <v>81</v>
      </c>
      <c r="AG4906" t="s">
        <v>81</v>
      </c>
      <c r="AH4906" t="s">
        <v>81</v>
      </c>
      <c r="AI4906" t="s">
        <v>89</v>
      </c>
      <c r="AK4906" t="s">
        <v>81</v>
      </c>
      <c r="AL4906" t="s">
        <v>91</v>
      </c>
      <c r="AN4906" t="s">
        <v>9907</v>
      </c>
      <c r="BY4906" t="s">
        <v>14263</v>
      </c>
      <c r="BZ4906" t="s">
        <v>14505</v>
      </c>
    </row>
    <row r="4907" spans="31:78" x14ac:dyDescent="0.25">
      <c r="AE4907" t="s">
        <v>81</v>
      </c>
      <c r="AF4907" t="s">
        <v>81</v>
      </c>
      <c r="AG4907" t="s">
        <v>81</v>
      </c>
      <c r="AH4907" t="s">
        <v>81</v>
      </c>
      <c r="AI4907" t="s">
        <v>89</v>
      </c>
      <c r="AK4907" t="s">
        <v>81</v>
      </c>
      <c r="AL4907" t="s">
        <v>91</v>
      </c>
      <c r="AN4907" t="s">
        <v>9907</v>
      </c>
      <c r="BY4907" t="s">
        <v>14264</v>
      </c>
      <c r="BZ4907" t="s">
        <v>14505</v>
      </c>
    </row>
    <row r="4908" spans="31:78" x14ac:dyDescent="0.25">
      <c r="AE4908" t="s">
        <v>81</v>
      </c>
      <c r="AF4908" t="s">
        <v>154</v>
      </c>
      <c r="AG4908" t="s">
        <v>155</v>
      </c>
      <c r="AH4908" t="s">
        <v>81</v>
      </c>
      <c r="AI4908" t="s">
        <v>89</v>
      </c>
      <c r="AK4908" t="s">
        <v>81</v>
      </c>
      <c r="AL4908" t="s">
        <v>91</v>
      </c>
      <c r="AN4908" t="s">
        <v>9907</v>
      </c>
      <c r="BY4908" t="s">
        <v>14265</v>
      </c>
      <c r="BZ4908" t="s">
        <v>14505</v>
      </c>
    </row>
    <row r="4909" spans="31:78" x14ac:dyDescent="0.25">
      <c r="AE4909" t="s">
        <v>9748</v>
      </c>
      <c r="AF4909" t="s">
        <v>86</v>
      </c>
      <c r="AG4909" t="s">
        <v>87</v>
      </c>
      <c r="AH4909" t="s">
        <v>9749</v>
      </c>
      <c r="AI4909" t="s">
        <v>89</v>
      </c>
      <c r="AK4909" t="s">
        <v>9750</v>
      </c>
      <c r="AL4909" t="s">
        <v>91</v>
      </c>
      <c r="AN4909" t="s">
        <v>13218</v>
      </c>
      <c r="BY4909" t="s">
        <v>14266</v>
      </c>
      <c r="BZ4909" t="s">
        <v>14505</v>
      </c>
    </row>
    <row r="4910" spans="31:78" x14ac:dyDescent="0.25">
      <c r="AE4910" t="s">
        <v>81</v>
      </c>
      <c r="AF4910" t="s">
        <v>92</v>
      </c>
      <c r="AG4910" t="s">
        <v>93</v>
      </c>
      <c r="AH4910" t="s">
        <v>9751</v>
      </c>
      <c r="AI4910" t="s">
        <v>89</v>
      </c>
      <c r="AK4910" t="s">
        <v>9752</v>
      </c>
      <c r="AL4910" t="s">
        <v>91</v>
      </c>
      <c r="AN4910" t="s">
        <v>13218</v>
      </c>
      <c r="BY4910" t="s">
        <v>14267</v>
      </c>
      <c r="BZ4910" t="s">
        <v>14505</v>
      </c>
    </row>
    <row r="4911" spans="31:78" x14ac:dyDescent="0.25">
      <c r="AE4911" t="s">
        <v>81</v>
      </c>
      <c r="AF4911" t="s">
        <v>96</v>
      </c>
      <c r="AG4911" t="s">
        <v>97</v>
      </c>
      <c r="AH4911" t="s">
        <v>9753</v>
      </c>
      <c r="AI4911" t="s">
        <v>89</v>
      </c>
      <c r="AK4911" t="s">
        <v>9754</v>
      </c>
      <c r="AL4911" t="s">
        <v>91</v>
      </c>
      <c r="AN4911" t="s">
        <v>13218</v>
      </c>
      <c r="BY4911" t="s">
        <v>14268</v>
      </c>
      <c r="BZ4911" t="s">
        <v>14505</v>
      </c>
    </row>
    <row r="4912" spans="31:78" x14ac:dyDescent="0.25">
      <c r="AE4912" t="s">
        <v>81</v>
      </c>
      <c r="AF4912" t="s">
        <v>100</v>
      </c>
      <c r="AG4912" t="s">
        <v>101</v>
      </c>
      <c r="AH4912" t="s">
        <v>9755</v>
      </c>
      <c r="AI4912" t="s">
        <v>89</v>
      </c>
      <c r="AK4912" t="s">
        <v>9756</v>
      </c>
      <c r="AL4912" t="s">
        <v>91</v>
      </c>
      <c r="AN4912" t="s">
        <v>13218</v>
      </c>
      <c r="BY4912" t="s">
        <v>14269</v>
      </c>
      <c r="BZ4912" t="s">
        <v>14505</v>
      </c>
    </row>
    <row r="4913" spans="31:78" x14ac:dyDescent="0.25">
      <c r="AE4913" t="s">
        <v>81</v>
      </c>
      <c r="AF4913" t="s">
        <v>104</v>
      </c>
      <c r="AG4913" t="s">
        <v>105</v>
      </c>
      <c r="AH4913" t="s">
        <v>9757</v>
      </c>
      <c r="AI4913" t="s">
        <v>89</v>
      </c>
      <c r="AK4913" t="s">
        <v>9758</v>
      </c>
      <c r="AL4913" t="s">
        <v>91</v>
      </c>
      <c r="AN4913" t="s">
        <v>13218</v>
      </c>
      <c r="BY4913" t="s">
        <v>14270</v>
      </c>
      <c r="BZ4913" t="s">
        <v>14505</v>
      </c>
    </row>
    <row r="4914" spans="31:78" x14ac:dyDescent="0.25">
      <c r="AE4914" t="s">
        <v>81</v>
      </c>
      <c r="AF4914" t="s">
        <v>108</v>
      </c>
      <c r="AG4914" t="s">
        <v>109</v>
      </c>
      <c r="AH4914" t="s">
        <v>9759</v>
      </c>
      <c r="AI4914" t="s">
        <v>89</v>
      </c>
      <c r="AK4914" t="s">
        <v>9760</v>
      </c>
      <c r="AL4914" t="s">
        <v>91</v>
      </c>
      <c r="AN4914" t="s">
        <v>13218</v>
      </c>
      <c r="BY4914" t="s">
        <v>6125</v>
      </c>
      <c r="BZ4914" t="s">
        <v>14505</v>
      </c>
    </row>
    <row r="4915" spans="31:78" x14ac:dyDescent="0.25">
      <c r="AE4915" t="s">
        <v>81</v>
      </c>
      <c r="AF4915" t="s">
        <v>9761</v>
      </c>
      <c r="AG4915" t="s">
        <v>5323</v>
      </c>
      <c r="AH4915" t="s">
        <v>9762</v>
      </c>
      <c r="AI4915" t="s">
        <v>89</v>
      </c>
      <c r="AK4915" t="s">
        <v>9763</v>
      </c>
      <c r="AL4915" t="s">
        <v>91</v>
      </c>
      <c r="AN4915" t="s">
        <v>13218</v>
      </c>
      <c r="BY4915" t="s">
        <v>6124</v>
      </c>
      <c r="BZ4915" t="s">
        <v>14505</v>
      </c>
    </row>
    <row r="4916" spans="31:78" x14ac:dyDescent="0.25">
      <c r="AE4916" t="s">
        <v>81</v>
      </c>
      <c r="AF4916" t="s">
        <v>9764</v>
      </c>
      <c r="AG4916" t="s">
        <v>5321</v>
      </c>
      <c r="AH4916" t="s">
        <v>9765</v>
      </c>
      <c r="AI4916" t="s">
        <v>89</v>
      </c>
      <c r="AK4916" t="s">
        <v>9766</v>
      </c>
      <c r="AL4916" t="s">
        <v>91</v>
      </c>
      <c r="AN4916" t="s">
        <v>13218</v>
      </c>
      <c r="BY4916" t="s">
        <v>6123</v>
      </c>
      <c r="BZ4916" t="s">
        <v>14505</v>
      </c>
    </row>
    <row r="4917" spans="31:78" x14ac:dyDescent="0.25">
      <c r="AE4917" t="s">
        <v>81</v>
      </c>
      <c r="AF4917" t="s">
        <v>9767</v>
      </c>
      <c r="AG4917" t="s">
        <v>5322</v>
      </c>
      <c r="AH4917" t="s">
        <v>9768</v>
      </c>
      <c r="AI4917" t="s">
        <v>89</v>
      </c>
      <c r="AK4917" t="s">
        <v>9769</v>
      </c>
      <c r="AL4917" t="s">
        <v>91</v>
      </c>
      <c r="AN4917" t="s">
        <v>13218</v>
      </c>
      <c r="BY4917" t="s">
        <v>6122</v>
      </c>
      <c r="BZ4917" t="s">
        <v>14505</v>
      </c>
    </row>
    <row r="4918" spans="31:78" x14ac:dyDescent="0.25">
      <c r="AE4918" t="s">
        <v>81</v>
      </c>
      <c r="AF4918" t="s">
        <v>9770</v>
      </c>
      <c r="AG4918" t="s">
        <v>5315</v>
      </c>
      <c r="AH4918" t="s">
        <v>9771</v>
      </c>
      <c r="AI4918" t="s">
        <v>89</v>
      </c>
      <c r="AK4918" t="s">
        <v>9772</v>
      </c>
      <c r="AL4918" t="s">
        <v>91</v>
      </c>
      <c r="AN4918" t="s">
        <v>13218</v>
      </c>
      <c r="BY4918" t="s">
        <v>6121</v>
      </c>
      <c r="BZ4918" t="s">
        <v>14505</v>
      </c>
    </row>
    <row r="4919" spans="31:78" x14ac:dyDescent="0.25">
      <c r="AE4919" t="s">
        <v>81</v>
      </c>
      <c r="AF4919" t="s">
        <v>9773</v>
      </c>
      <c r="AG4919" t="s">
        <v>5300</v>
      </c>
      <c r="AH4919" t="s">
        <v>9774</v>
      </c>
      <c r="AI4919" t="s">
        <v>89</v>
      </c>
      <c r="AK4919" t="s">
        <v>9775</v>
      </c>
      <c r="AL4919" t="s">
        <v>91</v>
      </c>
      <c r="AN4919" t="s">
        <v>13218</v>
      </c>
      <c r="BY4919" t="s">
        <v>6120</v>
      </c>
      <c r="BZ4919" t="s">
        <v>14505</v>
      </c>
    </row>
    <row r="4920" spans="31:78" x14ac:dyDescent="0.25">
      <c r="AE4920" t="s">
        <v>81</v>
      </c>
      <c r="AF4920" t="s">
        <v>9776</v>
      </c>
      <c r="AG4920" t="s">
        <v>5314</v>
      </c>
      <c r="AH4920" t="s">
        <v>9777</v>
      </c>
      <c r="AI4920" t="s">
        <v>89</v>
      </c>
      <c r="AK4920" t="s">
        <v>9778</v>
      </c>
      <c r="AL4920" t="s">
        <v>91</v>
      </c>
      <c r="AN4920" t="s">
        <v>13218</v>
      </c>
      <c r="BY4920" t="s">
        <v>6071</v>
      </c>
      <c r="BZ4920" t="s">
        <v>14505</v>
      </c>
    </row>
    <row r="4921" spans="31:78" x14ac:dyDescent="0.25">
      <c r="AE4921" t="s">
        <v>81</v>
      </c>
      <c r="AF4921" t="s">
        <v>81</v>
      </c>
      <c r="AG4921" t="s">
        <v>81</v>
      </c>
      <c r="AH4921" t="s">
        <v>81</v>
      </c>
      <c r="AI4921" t="s">
        <v>89</v>
      </c>
      <c r="AK4921" t="s">
        <v>81</v>
      </c>
      <c r="AL4921" t="s">
        <v>91</v>
      </c>
      <c r="AN4921" t="s">
        <v>13218</v>
      </c>
      <c r="BY4921" t="s">
        <v>6119</v>
      </c>
      <c r="BZ4921" t="s">
        <v>14505</v>
      </c>
    </row>
    <row r="4922" spans="31:78" x14ac:dyDescent="0.25">
      <c r="AE4922" t="s">
        <v>81</v>
      </c>
      <c r="AF4922" t="s">
        <v>81</v>
      </c>
      <c r="AG4922" t="s">
        <v>81</v>
      </c>
      <c r="AH4922" t="s">
        <v>81</v>
      </c>
      <c r="AI4922" t="s">
        <v>89</v>
      </c>
      <c r="AK4922" t="s">
        <v>81</v>
      </c>
      <c r="AL4922" t="s">
        <v>91</v>
      </c>
      <c r="AN4922" t="s">
        <v>13218</v>
      </c>
      <c r="BY4922" t="s">
        <v>6118</v>
      </c>
      <c r="BZ4922" t="s">
        <v>14505</v>
      </c>
    </row>
    <row r="4923" spans="31:78" x14ac:dyDescent="0.25">
      <c r="AE4923" t="s">
        <v>81</v>
      </c>
      <c r="AF4923" t="s">
        <v>81</v>
      </c>
      <c r="AG4923" t="s">
        <v>81</v>
      </c>
      <c r="AH4923" t="s">
        <v>81</v>
      </c>
      <c r="AI4923" t="s">
        <v>89</v>
      </c>
      <c r="AK4923" t="s">
        <v>81</v>
      </c>
      <c r="AL4923" t="s">
        <v>91</v>
      </c>
      <c r="AN4923" t="s">
        <v>13218</v>
      </c>
      <c r="BY4923" t="s">
        <v>6084</v>
      </c>
      <c r="BZ4923" t="s">
        <v>14505</v>
      </c>
    </row>
    <row r="4924" spans="31:78" x14ac:dyDescent="0.25">
      <c r="AE4924" t="s">
        <v>81</v>
      </c>
      <c r="AF4924" t="s">
        <v>154</v>
      </c>
      <c r="AG4924" t="s">
        <v>155</v>
      </c>
      <c r="AH4924" t="s">
        <v>81</v>
      </c>
      <c r="AI4924" t="s">
        <v>89</v>
      </c>
      <c r="AK4924" t="s">
        <v>81</v>
      </c>
      <c r="AL4924" t="s">
        <v>91</v>
      </c>
      <c r="AN4924" t="s">
        <v>13218</v>
      </c>
      <c r="BY4924" t="s">
        <v>6095</v>
      </c>
      <c r="BZ4924" t="s">
        <v>14505</v>
      </c>
    </row>
    <row r="4925" spans="31:78" x14ac:dyDescent="0.25">
      <c r="AE4925" t="s">
        <v>9779</v>
      </c>
      <c r="AF4925" t="s">
        <v>86</v>
      </c>
      <c r="AG4925" t="s">
        <v>87</v>
      </c>
      <c r="AH4925" t="s">
        <v>9780</v>
      </c>
      <c r="AI4925" t="s">
        <v>89</v>
      </c>
      <c r="AK4925" t="s">
        <v>9781</v>
      </c>
      <c r="AL4925" t="s">
        <v>91</v>
      </c>
      <c r="AN4925" t="s">
        <v>13219</v>
      </c>
      <c r="BY4925" t="s">
        <v>6093</v>
      </c>
      <c r="BZ4925" t="s">
        <v>14505</v>
      </c>
    </row>
    <row r="4926" spans="31:78" x14ac:dyDescent="0.25">
      <c r="AE4926" t="s">
        <v>81</v>
      </c>
      <c r="AF4926" t="s">
        <v>92</v>
      </c>
      <c r="AG4926" t="s">
        <v>93</v>
      </c>
      <c r="AH4926" t="s">
        <v>9782</v>
      </c>
      <c r="AI4926" t="s">
        <v>89</v>
      </c>
      <c r="AK4926" t="s">
        <v>9783</v>
      </c>
      <c r="AL4926" t="s">
        <v>91</v>
      </c>
      <c r="AN4926" t="s">
        <v>13219</v>
      </c>
      <c r="BY4926" t="s">
        <v>6067</v>
      </c>
      <c r="BZ4926" t="s">
        <v>14505</v>
      </c>
    </row>
    <row r="4927" spans="31:78" x14ac:dyDescent="0.25">
      <c r="AE4927" t="s">
        <v>81</v>
      </c>
      <c r="AF4927" t="s">
        <v>96</v>
      </c>
      <c r="AG4927" t="s">
        <v>97</v>
      </c>
      <c r="AH4927" t="s">
        <v>9784</v>
      </c>
      <c r="AI4927" t="s">
        <v>89</v>
      </c>
      <c r="AK4927" t="s">
        <v>9785</v>
      </c>
      <c r="AL4927" t="s">
        <v>91</v>
      </c>
      <c r="AN4927" t="s">
        <v>13219</v>
      </c>
      <c r="BY4927" t="s">
        <v>6068</v>
      </c>
      <c r="BZ4927" t="s">
        <v>14505</v>
      </c>
    </row>
    <row r="4928" spans="31:78" x14ac:dyDescent="0.25">
      <c r="AE4928" t="s">
        <v>81</v>
      </c>
      <c r="AF4928" t="s">
        <v>100</v>
      </c>
      <c r="AG4928" t="s">
        <v>101</v>
      </c>
      <c r="AH4928" t="s">
        <v>9786</v>
      </c>
      <c r="AI4928" t="s">
        <v>89</v>
      </c>
      <c r="AK4928" t="s">
        <v>9787</v>
      </c>
      <c r="AL4928" t="s">
        <v>91</v>
      </c>
      <c r="AN4928" t="s">
        <v>13219</v>
      </c>
      <c r="BY4928" t="s">
        <v>6094</v>
      </c>
      <c r="BZ4928" t="s">
        <v>14505</v>
      </c>
    </row>
    <row r="4929" spans="31:78" x14ac:dyDescent="0.25">
      <c r="AE4929" t="s">
        <v>81</v>
      </c>
      <c r="AF4929" t="s">
        <v>104</v>
      </c>
      <c r="AG4929" t="s">
        <v>105</v>
      </c>
      <c r="AH4929" t="s">
        <v>9788</v>
      </c>
      <c r="AI4929" t="s">
        <v>89</v>
      </c>
      <c r="AK4929" t="s">
        <v>9789</v>
      </c>
      <c r="AL4929" t="s">
        <v>91</v>
      </c>
      <c r="AN4929" t="s">
        <v>13219</v>
      </c>
      <c r="BY4929" t="s">
        <v>6107</v>
      </c>
      <c r="BZ4929" t="s">
        <v>14505</v>
      </c>
    </row>
    <row r="4930" spans="31:78" x14ac:dyDescent="0.25">
      <c r="AE4930" t="s">
        <v>81</v>
      </c>
      <c r="AF4930" t="s">
        <v>108</v>
      </c>
      <c r="AG4930" t="s">
        <v>109</v>
      </c>
      <c r="AH4930" t="s">
        <v>9790</v>
      </c>
      <c r="AI4930" t="s">
        <v>89</v>
      </c>
      <c r="AK4930" t="s">
        <v>9791</v>
      </c>
      <c r="AL4930" t="s">
        <v>91</v>
      </c>
      <c r="AN4930" t="s">
        <v>13219</v>
      </c>
      <c r="BY4930" t="s">
        <v>6065</v>
      </c>
      <c r="BZ4930" t="s">
        <v>14505</v>
      </c>
    </row>
    <row r="4931" spans="31:78" x14ac:dyDescent="0.25">
      <c r="AE4931" t="s">
        <v>81</v>
      </c>
      <c r="AF4931" t="s">
        <v>9792</v>
      </c>
      <c r="AG4931" t="s">
        <v>5327</v>
      </c>
      <c r="AH4931" t="s">
        <v>9793</v>
      </c>
      <c r="AI4931" t="s">
        <v>89</v>
      </c>
      <c r="AK4931" t="s">
        <v>9794</v>
      </c>
      <c r="AL4931" t="s">
        <v>91</v>
      </c>
      <c r="AN4931" t="s">
        <v>13219</v>
      </c>
      <c r="BY4931" t="s">
        <v>6096</v>
      </c>
      <c r="BZ4931" t="s">
        <v>14505</v>
      </c>
    </row>
    <row r="4932" spans="31:78" x14ac:dyDescent="0.25">
      <c r="AE4932" t="s">
        <v>81</v>
      </c>
      <c r="AF4932" t="s">
        <v>9795</v>
      </c>
      <c r="AG4932" t="s">
        <v>5294</v>
      </c>
      <c r="AH4932" t="s">
        <v>9796</v>
      </c>
      <c r="AI4932" t="s">
        <v>89</v>
      </c>
      <c r="AK4932" t="s">
        <v>9797</v>
      </c>
      <c r="AL4932" t="s">
        <v>91</v>
      </c>
      <c r="AN4932" t="s">
        <v>13219</v>
      </c>
      <c r="BY4932" t="s">
        <v>6097</v>
      </c>
      <c r="BZ4932" t="s">
        <v>14505</v>
      </c>
    </row>
    <row r="4933" spans="31:78" x14ac:dyDescent="0.25">
      <c r="AE4933" t="s">
        <v>81</v>
      </c>
      <c r="AF4933" t="s">
        <v>9798</v>
      </c>
      <c r="AG4933" t="s">
        <v>5292</v>
      </c>
      <c r="AH4933" t="s">
        <v>9799</v>
      </c>
      <c r="AI4933" t="s">
        <v>89</v>
      </c>
      <c r="AK4933" t="s">
        <v>9800</v>
      </c>
      <c r="AL4933" t="s">
        <v>91</v>
      </c>
      <c r="AN4933" t="s">
        <v>13219</v>
      </c>
      <c r="BY4933" t="s">
        <v>6085</v>
      </c>
      <c r="BZ4933" t="s">
        <v>14505</v>
      </c>
    </row>
    <row r="4934" spans="31:78" x14ac:dyDescent="0.25">
      <c r="AE4934" t="s">
        <v>81</v>
      </c>
      <c r="AF4934" t="s">
        <v>154</v>
      </c>
      <c r="AG4934" t="s">
        <v>155</v>
      </c>
      <c r="AH4934" t="s">
        <v>81</v>
      </c>
      <c r="AI4934" t="s">
        <v>89</v>
      </c>
      <c r="AK4934" t="s">
        <v>81</v>
      </c>
      <c r="AL4934" t="s">
        <v>91</v>
      </c>
      <c r="AN4934" t="s">
        <v>13219</v>
      </c>
      <c r="BY4934" t="s">
        <v>6072</v>
      </c>
      <c r="BZ4934" t="s">
        <v>14505</v>
      </c>
    </row>
    <row r="4935" spans="31:78" x14ac:dyDescent="0.25">
      <c r="AE4935" t="s">
        <v>13220</v>
      </c>
      <c r="AF4935" t="s">
        <v>81</v>
      </c>
      <c r="AG4935" t="s">
        <v>81</v>
      </c>
      <c r="AH4935" t="s">
        <v>81</v>
      </c>
      <c r="AI4935" t="s">
        <v>89</v>
      </c>
      <c r="AK4935" t="s">
        <v>81</v>
      </c>
      <c r="AL4935" t="s">
        <v>91</v>
      </c>
      <c r="AN4935" t="s">
        <v>13219</v>
      </c>
      <c r="BY4935" t="s">
        <v>6069</v>
      </c>
      <c r="BZ4935" t="s">
        <v>14505</v>
      </c>
    </row>
    <row r="4936" spans="31:78" x14ac:dyDescent="0.25">
      <c r="AN4936" t="s">
        <v>13219</v>
      </c>
      <c r="BY4936" t="s">
        <v>6092</v>
      </c>
      <c r="BZ4936" t="s">
        <v>14505</v>
      </c>
    </row>
    <row r="4937" spans="31:78" x14ac:dyDescent="0.25">
      <c r="AE4937" t="s">
        <v>9663</v>
      </c>
      <c r="AF4937" t="s">
        <v>86</v>
      </c>
      <c r="AG4937" t="s">
        <v>87</v>
      </c>
      <c r="AH4937" t="s">
        <v>9801</v>
      </c>
      <c r="AI4937" t="s">
        <v>845</v>
      </c>
      <c r="AK4937" t="s">
        <v>9802</v>
      </c>
      <c r="AL4937" t="s">
        <v>9640</v>
      </c>
      <c r="AN4937" t="s">
        <v>13221</v>
      </c>
      <c r="BY4937" t="s">
        <v>6660</v>
      </c>
      <c r="BZ4937" t="s">
        <v>14505</v>
      </c>
    </row>
    <row r="4938" spans="31:78" x14ac:dyDescent="0.25">
      <c r="AE4938" t="s">
        <v>81</v>
      </c>
      <c r="AF4938" t="s">
        <v>92</v>
      </c>
      <c r="AG4938" t="s">
        <v>93</v>
      </c>
      <c r="AH4938" t="s">
        <v>81</v>
      </c>
      <c r="AI4938" t="s">
        <v>845</v>
      </c>
      <c r="AK4938" t="s">
        <v>81</v>
      </c>
      <c r="AL4938" t="s">
        <v>9640</v>
      </c>
      <c r="AN4938" t="s">
        <v>13221</v>
      </c>
      <c r="BY4938" t="s">
        <v>6103</v>
      </c>
      <c r="BZ4938" t="s">
        <v>14505</v>
      </c>
    </row>
    <row r="4939" spans="31:78" x14ac:dyDescent="0.25">
      <c r="AE4939" t="s">
        <v>81</v>
      </c>
      <c r="AF4939" t="s">
        <v>96</v>
      </c>
      <c r="AG4939" t="s">
        <v>97</v>
      </c>
      <c r="AH4939" t="s">
        <v>81</v>
      </c>
      <c r="AI4939" t="s">
        <v>845</v>
      </c>
      <c r="AK4939" t="s">
        <v>81</v>
      </c>
      <c r="AL4939" t="s">
        <v>9640</v>
      </c>
      <c r="AN4939" t="s">
        <v>13221</v>
      </c>
      <c r="BY4939" t="s">
        <v>6659</v>
      </c>
      <c r="BZ4939" t="s">
        <v>14505</v>
      </c>
    </row>
    <row r="4940" spans="31:78" x14ac:dyDescent="0.25">
      <c r="AE4940" t="s">
        <v>81</v>
      </c>
      <c r="AF4940" t="s">
        <v>100</v>
      </c>
      <c r="AG4940" t="s">
        <v>101</v>
      </c>
      <c r="AH4940" t="s">
        <v>81</v>
      </c>
      <c r="AI4940" t="s">
        <v>845</v>
      </c>
      <c r="AK4940" t="s">
        <v>81</v>
      </c>
      <c r="AL4940" t="s">
        <v>9640</v>
      </c>
      <c r="AN4940" t="s">
        <v>13221</v>
      </c>
      <c r="BY4940" t="s">
        <v>6100</v>
      </c>
      <c r="BZ4940" t="s">
        <v>14505</v>
      </c>
    </row>
    <row r="4941" spans="31:78" x14ac:dyDescent="0.25">
      <c r="AE4941" t="s">
        <v>81</v>
      </c>
      <c r="AF4941" t="s">
        <v>104</v>
      </c>
      <c r="AG4941" t="s">
        <v>105</v>
      </c>
      <c r="AH4941" t="s">
        <v>81</v>
      </c>
      <c r="AI4941" t="s">
        <v>845</v>
      </c>
      <c r="AK4941" t="s">
        <v>81</v>
      </c>
      <c r="AL4941" t="s">
        <v>9640</v>
      </c>
      <c r="AN4941" t="s">
        <v>13221</v>
      </c>
      <c r="BY4941" t="s">
        <v>6079</v>
      </c>
      <c r="BZ4941" t="s">
        <v>14505</v>
      </c>
    </row>
    <row r="4942" spans="31:78" x14ac:dyDescent="0.25">
      <c r="AE4942" t="s">
        <v>81</v>
      </c>
      <c r="AF4942" t="s">
        <v>108</v>
      </c>
      <c r="AG4942" t="s">
        <v>109</v>
      </c>
      <c r="AH4942" t="s">
        <v>81</v>
      </c>
      <c r="AI4942" t="s">
        <v>845</v>
      </c>
      <c r="AK4942" t="s">
        <v>81</v>
      </c>
      <c r="AL4942" t="s">
        <v>9640</v>
      </c>
      <c r="AN4942" t="s">
        <v>13221</v>
      </c>
      <c r="BY4942" t="s">
        <v>6658</v>
      </c>
      <c r="BZ4942" t="s">
        <v>14505</v>
      </c>
    </row>
    <row r="4943" spans="31:78" x14ac:dyDescent="0.25">
      <c r="AE4943" t="s">
        <v>81</v>
      </c>
      <c r="AF4943" t="s">
        <v>9803</v>
      </c>
      <c r="AG4943" t="s">
        <v>841</v>
      </c>
      <c r="AH4943" t="s">
        <v>81</v>
      </c>
      <c r="AI4943" t="s">
        <v>845</v>
      </c>
      <c r="AK4943" t="s">
        <v>81</v>
      </c>
      <c r="AL4943" t="s">
        <v>9640</v>
      </c>
      <c r="AN4943" t="s">
        <v>13221</v>
      </c>
      <c r="BY4943" t="s">
        <v>6672</v>
      </c>
      <c r="BZ4943" t="s">
        <v>14505</v>
      </c>
    </row>
    <row r="4944" spans="31:78" x14ac:dyDescent="0.25">
      <c r="AE4944" t="s">
        <v>81</v>
      </c>
      <c r="AF4944" t="s">
        <v>9803</v>
      </c>
      <c r="AG4944" t="s">
        <v>841</v>
      </c>
      <c r="AH4944" t="s">
        <v>81</v>
      </c>
      <c r="AI4944" t="s">
        <v>845</v>
      </c>
      <c r="AK4944" t="s">
        <v>81</v>
      </c>
      <c r="AL4944" t="s">
        <v>9640</v>
      </c>
      <c r="AN4944" t="s">
        <v>13221</v>
      </c>
      <c r="BY4944" t="s">
        <v>6671</v>
      </c>
      <c r="BZ4944" t="s">
        <v>14505</v>
      </c>
    </row>
    <row r="4945" spans="31:78" x14ac:dyDescent="0.25">
      <c r="AE4945" t="s">
        <v>81</v>
      </c>
      <c r="AF4945" t="s">
        <v>9803</v>
      </c>
      <c r="AG4945" t="s">
        <v>841</v>
      </c>
      <c r="AH4945" t="s">
        <v>81</v>
      </c>
      <c r="AI4945" t="s">
        <v>845</v>
      </c>
      <c r="AK4945" t="s">
        <v>81</v>
      </c>
      <c r="AL4945" t="s">
        <v>9640</v>
      </c>
      <c r="AN4945" t="s">
        <v>13221</v>
      </c>
      <c r="BY4945" t="s">
        <v>6117</v>
      </c>
      <c r="BZ4945" t="s">
        <v>14505</v>
      </c>
    </row>
    <row r="4946" spans="31:78" x14ac:dyDescent="0.25">
      <c r="AE4946" t="s">
        <v>81</v>
      </c>
      <c r="AF4946" t="s">
        <v>154</v>
      </c>
      <c r="AG4946" t="s">
        <v>155</v>
      </c>
      <c r="AH4946" t="s">
        <v>81</v>
      </c>
      <c r="AI4946" t="s">
        <v>845</v>
      </c>
      <c r="AK4946" t="s">
        <v>81</v>
      </c>
      <c r="AL4946" t="s">
        <v>9640</v>
      </c>
      <c r="AN4946" t="s">
        <v>13221</v>
      </c>
      <c r="BY4946" t="s">
        <v>6116</v>
      </c>
      <c r="BZ4946" t="s">
        <v>14505</v>
      </c>
    </row>
    <row r="4947" spans="31:78" x14ac:dyDescent="0.25">
      <c r="AE4947" t="s">
        <v>9685</v>
      </c>
      <c r="AF4947" t="s">
        <v>86</v>
      </c>
      <c r="AG4947" t="s">
        <v>87</v>
      </c>
      <c r="AH4947" t="s">
        <v>9804</v>
      </c>
      <c r="AI4947" t="s">
        <v>845</v>
      </c>
      <c r="AK4947" t="s">
        <v>9805</v>
      </c>
      <c r="AL4947" t="s">
        <v>9640</v>
      </c>
      <c r="AN4947" t="s">
        <v>13222</v>
      </c>
      <c r="BY4947" t="s">
        <v>6115</v>
      </c>
      <c r="BZ4947" t="s">
        <v>14505</v>
      </c>
    </row>
    <row r="4948" spans="31:78" x14ac:dyDescent="0.25">
      <c r="AE4948" t="s">
        <v>81</v>
      </c>
      <c r="AF4948" t="s">
        <v>92</v>
      </c>
      <c r="AG4948" t="s">
        <v>93</v>
      </c>
      <c r="AH4948" t="s">
        <v>81</v>
      </c>
      <c r="AI4948" t="s">
        <v>845</v>
      </c>
      <c r="AK4948" t="s">
        <v>81</v>
      </c>
      <c r="AL4948" t="s">
        <v>9640</v>
      </c>
      <c r="AN4948" t="s">
        <v>13222</v>
      </c>
      <c r="BY4948" t="s">
        <v>6114</v>
      </c>
      <c r="BZ4948" t="s">
        <v>14505</v>
      </c>
    </row>
    <row r="4949" spans="31:78" x14ac:dyDescent="0.25">
      <c r="AE4949" t="s">
        <v>81</v>
      </c>
      <c r="AF4949" t="s">
        <v>96</v>
      </c>
      <c r="AG4949" t="s">
        <v>97</v>
      </c>
      <c r="AH4949" t="s">
        <v>81</v>
      </c>
      <c r="AI4949" t="s">
        <v>845</v>
      </c>
      <c r="AK4949" t="s">
        <v>81</v>
      </c>
      <c r="AL4949" t="s">
        <v>9640</v>
      </c>
      <c r="AN4949" t="s">
        <v>13222</v>
      </c>
      <c r="BY4949" t="s">
        <v>6113</v>
      </c>
      <c r="BZ4949" t="s">
        <v>14505</v>
      </c>
    </row>
    <row r="4950" spans="31:78" x14ac:dyDescent="0.25">
      <c r="AE4950" t="s">
        <v>81</v>
      </c>
      <c r="AF4950" t="s">
        <v>100</v>
      </c>
      <c r="AG4950" t="s">
        <v>101</v>
      </c>
      <c r="AH4950" t="s">
        <v>81</v>
      </c>
      <c r="AI4950" t="s">
        <v>845</v>
      </c>
      <c r="AK4950" t="s">
        <v>81</v>
      </c>
      <c r="AL4950" t="s">
        <v>9640</v>
      </c>
      <c r="AN4950" t="s">
        <v>13222</v>
      </c>
      <c r="BY4950" t="s">
        <v>6112</v>
      </c>
      <c r="BZ4950" t="s">
        <v>14505</v>
      </c>
    </row>
    <row r="4951" spans="31:78" x14ac:dyDescent="0.25">
      <c r="AE4951" t="s">
        <v>81</v>
      </c>
      <c r="AF4951" t="s">
        <v>104</v>
      </c>
      <c r="AG4951" t="s">
        <v>105</v>
      </c>
      <c r="AH4951" t="s">
        <v>81</v>
      </c>
      <c r="AI4951" t="s">
        <v>845</v>
      </c>
      <c r="AK4951" t="s">
        <v>81</v>
      </c>
      <c r="AL4951" t="s">
        <v>9640</v>
      </c>
      <c r="AN4951" t="s">
        <v>13222</v>
      </c>
      <c r="BY4951" t="s">
        <v>6098</v>
      </c>
      <c r="BZ4951" t="s">
        <v>14505</v>
      </c>
    </row>
    <row r="4952" spans="31:78" x14ac:dyDescent="0.25">
      <c r="AE4952" t="s">
        <v>81</v>
      </c>
      <c r="AF4952" t="s">
        <v>108</v>
      </c>
      <c r="AG4952" t="s">
        <v>109</v>
      </c>
      <c r="AH4952" t="s">
        <v>81</v>
      </c>
      <c r="AI4952" t="s">
        <v>845</v>
      </c>
      <c r="AK4952" t="s">
        <v>81</v>
      </c>
      <c r="AL4952" t="s">
        <v>9640</v>
      </c>
      <c r="AN4952" t="s">
        <v>13222</v>
      </c>
      <c r="BY4952" t="s">
        <v>6106</v>
      </c>
      <c r="BZ4952" t="s">
        <v>14505</v>
      </c>
    </row>
    <row r="4953" spans="31:78" x14ac:dyDescent="0.25">
      <c r="AE4953" t="s">
        <v>81</v>
      </c>
      <c r="AF4953" t="s">
        <v>1970</v>
      </c>
      <c r="AG4953" t="s">
        <v>1971</v>
      </c>
      <c r="AH4953" t="s">
        <v>81</v>
      </c>
      <c r="AI4953" t="s">
        <v>845</v>
      </c>
      <c r="AK4953" t="s">
        <v>81</v>
      </c>
      <c r="AL4953" t="s">
        <v>9640</v>
      </c>
      <c r="AN4953" t="s">
        <v>13222</v>
      </c>
      <c r="BY4953" t="s">
        <v>6111</v>
      </c>
      <c r="BZ4953" t="s">
        <v>14505</v>
      </c>
    </row>
    <row r="4954" spans="31:78" x14ac:dyDescent="0.25">
      <c r="AE4954" t="s">
        <v>81</v>
      </c>
      <c r="AF4954" t="s">
        <v>81</v>
      </c>
      <c r="AG4954" t="s">
        <v>81</v>
      </c>
      <c r="AH4954" t="s">
        <v>81</v>
      </c>
      <c r="AI4954" t="s">
        <v>845</v>
      </c>
      <c r="AK4954" t="s">
        <v>81</v>
      </c>
      <c r="AL4954" t="s">
        <v>9640</v>
      </c>
      <c r="AN4954" t="s">
        <v>13222</v>
      </c>
      <c r="BY4954" t="s">
        <v>6099</v>
      </c>
      <c r="BZ4954" t="s">
        <v>14505</v>
      </c>
    </row>
    <row r="4955" spans="31:78" x14ac:dyDescent="0.25">
      <c r="AE4955" t="s">
        <v>81</v>
      </c>
      <c r="AF4955" t="s">
        <v>81</v>
      </c>
      <c r="AG4955" t="s">
        <v>81</v>
      </c>
      <c r="AH4955" t="s">
        <v>81</v>
      </c>
      <c r="AI4955" t="s">
        <v>845</v>
      </c>
      <c r="AK4955" t="s">
        <v>81</v>
      </c>
      <c r="AL4955" t="s">
        <v>9640</v>
      </c>
      <c r="AN4955" t="s">
        <v>13222</v>
      </c>
      <c r="BY4955" t="s">
        <v>14271</v>
      </c>
      <c r="BZ4955" t="s">
        <v>14505</v>
      </c>
    </row>
    <row r="4956" spans="31:78" x14ac:dyDescent="0.25">
      <c r="AE4956" t="s">
        <v>81</v>
      </c>
      <c r="AF4956" t="s">
        <v>154</v>
      </c>
      <c r="AG4956" t="s">
        <v>155</v>
      </c>
      <c r="AH4956" t="s">
        <v>81</v>
      </c>
      <c r="AI4956" t="s">
        <v>845</v>
      </c>
      <c r="AK4956" t="s">
        <v>81</v>
      </c>
      <c r="AL4956" t="s">
        <v>9640</v>
      </c>
      <c r="AN4956" t="s">
        <v>13222</v>
      </c>
      <c r="BY4956" t="s">
        <v>14272</v>
      </c>
      <c r="BZ4956" t="s">
        <v>14505</v>
      </c>
    </row>
    <row r="4957" spans="31:78" x14ac:dyDescent="0.25">
      <c r="AE4957" t="s">
        <v>9704</v>
      </c>
      <c r="AF4957" t="s">
        <v>86</v>
      </c>
      <c r="AG4957" t="s">
        <v>87</v>
      </c>
      <c r="AH4957" t="s">
        <v>9806</v>
      </c>
      <c r="AI4957" t="s">
        <v>845</v>
      </c>
      <c r="AK4957" t="s">
        <v>9807</v>
      </c>
      <c r="AL4957" t="s">
        <v>9640</v>
      </c>
      <c r="AN4957" t="s">
        <v>9908</v>
      </c>
      <c r="BY4957" t="s">
        <v>14273</v>
      </c>
      <c r="BZ4957" t="s">
        <v>14505</v>
      </c>
    </row>
    <row r="4958" spans="31:78" x14ac:dyDescent="0.25">
      <c r="AE4958" t="s">
        <v>81</v>
      </c>
      <c r="AF4958" t="s">
        <v>92</v>
      </c>
      <c r="AG4958" t="s">
        <v>93</v>
      </c>
      <c r="AH4958" t="s">
        <v>9808</v>
      </c>
      <c r="AI4958" t="s">
        <v>845</v>
      </c>
      <c r="AK4958" t="s">
        <v>9809</v>
      </c>
      <c r="AL4958" t="s">
        <v>9640</v>
      </c>
      <c r="AN4958" t="s">
        <v>9908</v>
      </c>
      <c r="BY4958" t="s">
        <v>14274</v>
      </c>
      <c r="BZ4958" t="s">
        <v>14505</v>
      </c>
    </row>
    <row r="4959" spans="31:78" x14ac:dyDescent="0.25">
      <c r="AE4959" t="s">
        <v>81</v>
      </c>
      <c r="AF4959" t="s">
        <v>96</v>
      </c>
      <c r="AG4959" t="s">
        <v>97</v>
      </c>
      <c r="AH4959" t="s">
        <v>9810</v>
      </c>
      <c r="AI4959" t="s">
        <v>845</v>
      </c>
      <c r="AK4959" t="s">
        <v>9811</v>
      </c>
      <c r="AL4959" t="s">
        <v>9640</v>
      </c>
      <c r="AN4959" t="s">
        <v>9908</v>
      </c>
      <c r="BY4959" t="s">
        <v>14275</v>
      </c>
      <c r="BZ4959" t="s">
        <v>14505</v>
      </c>
    </row>
    <row r="4960" spans="31:78" x14ac:dyDescent="0.25">
      <c r="AE4960" t="s">
        <v>81</v>
      </c>
      <c r="AF4960" t="s">
        <v>100</v>
      </c>
      <c r="AG4960" t="s">
        <v>101</v>
      </c>
      <c r="AH4960" t="s">
        <v>9812</v>
      </c>
      <c r="AI4960" t="s">
        <v>845</v>
      </c>
      <c r="AK4960" t="s">
        <v>9813</v>
      </c>
      <c r="AL4960" t="s">
        <v>9640</v>
      </c>
      <c r="AN4960" t="s">
        <v>9908</v>
      </c>
      <c r="BY4960" t="s">
        <v>14276</v>
      </c>
      <c r="BZ4960" t="s">
        <v>14505</v>
      </c>
    </row>
    <row r="4961" spans="31:78" x14ac:dyDescent="0.25">
      <c r="AE4961" t="s">
        <v>81</v>
      </c>
      <c r="AF4961" t="s">
        <v>104</v>
      </c>
      <c r="AG4961" t="s">
        <v>105</v>
      </c>
      <c r="AH4961" t="s">
        <v>9814</v>
      </c>
      <c r="AI4961" t="s">
        <v>845</v>
      </c>
      <c r="AK4961" t="s">
        <v>9815</v>
      </c>
      <c r="AL4961" t="s">
        <v>9640</v>
      </c>
      <c r="AN4961" t="s">
        <v>9908</v>
      </c>
      <c r="BY4961" t="s">
        <v>13257</v>
      </c>
      <c r="BZ4961" t="s">
        <v>14505</v>
      </c>
    </row>
    <row r="4962" spans="31:78" x14ac:dyDescent="0.25">
      <c r="AE4962" t="s">
        <v>81</v>
      </c>
      <c r="AF4962" t="s">
        <v>108</v>
      </c>
      <c r="AG4962" t="s">
        <v>109</v>
      </c>
      <c r="AH4962" t="s">
        <v>9816</v>
      </c>
      <c r="AI4962" t="s">
        <v>845</v>
      </c>
      <c r="AK4962" t="s">
        <v>9817</v>
      </c>
      <c r="AL4962" t="s">
        <v>9640</v>
      </c>
      <c r="AN4962" t="s">
        <v>9908</v>
      </c>
      <c r="BY4962" t="s">
        <v>6003</v>
      </c>
      <c r="BZ4962" t="s">
        <v>14505</v>
      </c>
    </row>
    <row r="4963" spans="31:78" x14ac:dyDescent="0.25">
      <c r="AE4963" t="s">
        <v>81</v>
      </c>
      <c r="AF4963" t="s">
        <v>9818</v>
      </c>
      <c r="AG4963" t="s">
        <v>5328</v>
      </c>
      <c r="AH4963" t="s">
        <v>9819</v>
      </c>
      <c r="AI4963" t="s">
        <v>845</v>
      </c>
      <c r="AK4963" t="s">
        <v>9820</v>
      </c>
      <c r="AL4963" t="s">
        <v>9640</v>
      </c>
      <c r="AN4963" t="s">
        <v>9908</v>
      </c>
      <c r="BY4963" t="s">
        <v>6002</v>
      </c>
      <c r="BZ4963" t="s">
        <v>14505</v>
      </c>
    </row>
    <row r="4964" spans="31:78" x14ac:dyDescent="0.25">
      <c r="AE4964" t="s">
        <v>81</v>
      </c>
      <c r="AF4964" t="s">
        <v>9821</v>
      </c>
      <c r="AG4964" t="s">
        <v>5291</v>
      </c>
      <c r="AH4964" t="s">
        <v>9822</v>
      </c>
      <c r="AI4964" t="s">
        <v>845</v>
      </c>
      <c r="AK4964" t="s">
        <v>9823</v>
      </c>
      <c r="AL4964" t="s">
        <v>9640</v>
      </c>
      <c r="AN4964" t="s">
        <v>9908</v>
      </c>
      <c r="BY4964" t="s">
        <v>6001</v>
      </c>
      <c r="BZ4964" t="s">
        <v>14505</v>
      </c>
    </row>
    <row r="4965" spans="31:78" x14ac:dyDescent="0.25">
      <c r="AE4965" t="s">
        <v>81</v>
      </c>
      <c r="AF4965" t="s">
        <v>9824</v>
      </c>
      <c r="AG4965" t="s">
        <v>5309</v>
      </c>
      <c r="AH4965" t="s">
        <v>9825</v>
      </c>
      <c r="AI4965" t="s">
        <v>845</v>
      </c>
      <c r="AK4965" t="s">
        <v>9826</v>
      </c>
      <c r="AL4965" t="s">
        <v>9640</v>
      </c>
      <c r="AN4965" t="s">
        <v>9908</v>
      </c>
      <c r="BY4965" t="s">
        <v>6000</v>
      </c>
      <c r="BZ4965" t="s">
        <v>14505</v>
      </c>
    </row>
    <row r="4966" spans="31:78" x14ac:dyDescent="0.25">
      <c r="AE4966" t="s">
        <v>81</v>
      </c>
      <c r="AF4966" t="s">
        <v>9827</v>
      </c>
      <c r="AG4966" t="s">
        <v>5317</v>
      </c>
      <c r="AH4966" t="s">
        <v>9828</v>
      </c>
      <c r="AI4966" t="s">
        <v>845</v>
      </c>
      <c r="AK4966" t="s">
        <v>9829</v>
      </c>
      <c r="AL4966" t="s">
        <v>9640</v>
      </c>
      <c r="AN4966" t="s">
        <v>9908</v>
      </c>
      <c r="BY4966" t="s">
        <v>5999</v>
      </c>
      <c r="BZ4966" t="s">
        <v>14505</v>
      </c>
    </row>
    <row r="4967" spans="31:78" x14ac:dyDescent="0.25">
      <c r="AE4967" t="s">
        <v>81</v>
      </c>
      <c r="AF4967" t="s">
        <v>81</v>
      </c>
      <c r="AG4967" t="s">
        <v>81</v>
      </c>
      <c r="AH4967" t="s">
        <v>81</v>
      </c>
      <c r="AI4967" t="s">
        <v>845</v>
      </c>
      <c r="AK4967" t="s">
        <v>81</v>
      </c>
      <c r="AL4967" t="s">
        <v>9640</v>
      </c>
      <c r="AN4967" t="s">
        <v>9908</v>
      </c>
      <c r="BY4967" t="s">
        <v>5986</v>
      </c>
      <c r="BZ4967" t="s">
        <v>14505</v>
      </c>
    </row>
    <row r="4968" spans="31:78" x14ac:dyDescent="0.25">
      <c r="AE4968" t="s">
        <v>81</v>
      </c>
      <c r="AF4968" t="s">
        <v>81</v>
      </c>
      <c r="AG4968" t="s">
        <v>81</v>
      </c>
      <c r="AH4968" t="s">
        <v>81</v>
      </c>
      <c r="AI4968" t="s">
        <v>845</v>
      </c>
      <c r="AK4968" t="s">
        <v>81</v>
      </c>
      <c r="AL4968" t="s">
        <v>9640</v>
      </c>
      <c r="AN4968" t="s">
        <v>9908</v>
      </c>
      <c r="BY4968" t="s">
        <v>5948</v>
      </c>
      <c r="BZ4968" t="s">
        <v>14505</v>
      </c>
    </row>
    <row r="4969" spans="31:78" x14ac:dyDescent="0.25">
      <c r="AE4969" t="s">
        <v>81</v>
      </c>
      <c r="AF4969" t="s">
        <v>81</v>
      </c>
      <c r="AG4969" t="s">
        <v>81</v>
      </c>
      <c r="AH4969" t="s">
        <v>81</v>
      </c>
      <c r="AI4969" t="s">
        <v>845</v>
      </c>
      <c r="AK4969" t="s">
        <v>81</v>
      </c>
      <c r="AL4969" t="s">
        <v>9640</v>
      </c>
      <c r="AN4969" t="s">
        <v>9908</v>
      </c>
      <c r="BY4969" t="s">
        <v>5998</v>
      </c>
      <c r="BZ4969" t="s">
        <v>14505</v>
      </c>
    </row>
    <row r="4970" spans="31:78" x14ac:dyDescent="0.25">
      <c r="AE4970" t="s">
        <v>81</v>
      </c>
      <c r="AF4970" t="s">
        <v>81</v>
      </c>
      <c r="AG4970" t="s">
        <v>81</v>
      </c>
      <c r="AH4970" t="s">
        <v>81</v>
      </c>
      <c r="AI4970" t="s">
        <v>845</v>
      </c>
      <c r="AK4970" t="s">
        <v>81</v>
      </c>
      <c r="AL4970" t="s">
        <v>9640</v>
      </c>
      <c r="AN4970" t="s">
        <v>9908</v>
      </c>
      <c r="BY4970" t="s">
        <v>5997</v>
      </c>
      <c r="BZ4970" t="s">
        <v>14505</v>
      </c>
    </row>
    <row r="4971" spans="31:78" x14ac:dyDescent="0.25">
      <c r="AE4971" t="s">
        <v>81</v>
      </c>
      <c r="AF4971" t="s">
        <v>81</v>
      </c>
      <c r="AG4971" t="s">
        <v>81</v>
      </c>
      <c r="AH4971" t="s">
        <v>81</v>
      </c>
      <c r="AI4971" t="s">
        <v>845</v>
      </c>
      <c r="AK4971" t="s">
        <v>81</v>
      </c>
      <c r="AL4971" t="s">
        <v>9640</v>
      </c>
      <c r="AN4971" t="s">
        <v>9908</v>
      </c>
      <c r="BY4971" t="s">
        <v>5996</v>
      </c>
      <c r="BZ4971" t="s">
        <v>14505</v>
      </c>
    </row>
    <row r="4972" spans="31:78" x14ac:dyDescent="0.25">
      <c r="AE4972" t="s">
        <v>81</v>
      </c>
      <c r="AF4972" t="s">
        <v>154</v>
      </c>
      <c r="AG4972" t="s">
        <v>155</v>
      </c>
      <c r="AH4972" t="s">
        <v>81</v>
      </c>
      <c r="AI4972" t="s">
        <v>845</v>
      </c>
      <c r="AK4972" t="s">
        <v>81</v>
      </c>
      <c r="AL4972" t="s">
        <v>9640</v>
      </c>
      <c r="AN4972" t="s">
        <v>9908</v>
      </c>
      <c r="BY4972" t="s">
        <v>5995</v>
      </c>
      <c r="BZ4972" t="s">
        <v>14505</v>
      </c>
    </row>
    <row r="4973" spans="31:78" x14ac:dyDescent="0.25">
      <c r="AE4973" t="s">
        <v>9732</v>
      </c>
      <c r="AF4973" t="s">
        <v>86</v>
      </c>
      <c r="AG4973" t="s">
        <v>87</v>
      </c>
      <c r="AH4973" t="s">
        <v>9830</v>
      </c>
      <c r="AI4973" t="s">
        <v>845</v>
      </c>
      <c r="AK4973" t="s">
        <v>9831</v>
      </c>
      <c r="AL4973" t="s">
        <v>9640</v>
      </c>
      <c r="AN4973" t="s">
        <v>13223</v>
      </c>
      <c r="BY4973" t="s">
        <v>5994</v>
      </c>
      <c r="BZ4973" t="s">
        <v>14505</v>
      </c>
    </row>
    <row r="4974" spans="31:78" x14ac:dyDescent="0.25">
      <c r="AE4974" t="s">
        <v>81</v>
      </c>
      <c r="AF4974" t="s">
        <v>92</v>
      </c>
      <c r="AG4974" t="s">
        <v>93</v>
      </c>
      <c r="AH4974" t="s">
        <v>81</v>
      </c>
      <c r="AI4974" t="s">
        <v>845</v>
      </c>
      <c r="AK4974" t="s">
        <v>81</v>
      </c>
      <c r="AL4974" t="s">
        <v>9640</v>
      </c>
      <c r="AN4974" t="s">
        <v>13223</v>
      </c>
      <c r="BY4974" t="s">
        <v>5993</v>
      </c>
      <c r="BZ4974" t="s">
        <v>14505</v>
      </c>
    </row>
    <row r="4975" spans="31:78" x14ac:dyDescent="0.25">
      <c r="AE4975" t="s">
        <v>81</v>
      </c>
      <c r="AF4975" t="s">
        <v>96</v>
      </c>
      <c r="AG4975" t="s">
        <v>97</v>
      </c>
      <c r="AH4975" t="s">
        <v>81</v>
      </c>
      <c r="AI4975" t="s">
        <v>845</v>
      </c>
      <c r="AK4975" t="s">
        <v>81</v>
      </c>
      <c r="AL4975" t="s">
        <v>9640</v>
      </c>
      <c r="AN4975" t="s">
        <v>13223</v>
      </c>
      <c r="BY4975" t="s">
        <v>5992</v>
      </c>
      <c r="BZ4975" t="s">
        <v>14505</v>
      </c>
    </row>
    <row r="4976" spans="31:78" x14ac:dyDescent="0.25">
      <c r="AE4976" t="s">
        <v>81</v>
      </c>
      <c r="AF4976" t="s">
        <v>100</v>
      </c>
      <c r="AG4976" t="s">
        <v>101</v>
      </c>
      <c r="AH4976" t="s">
        <v>81</v>
      </c>
      <c r="AI4976" t="s">
        <v>845</v>
      </c>
      <c r="AK4976" t="s">
        <v>81</v>
      </c>
      <c r="AL4976" t="s">
        <v>9640</v>
      </c>
      <c r="AN4976" t="s">
        <v>13223</v>
      </c>
      <c r="BY4976" t="s">
        <v>5991</v>
      </c>
      <c r="BZ4976" t="s">
        <v>14505</v>
      </c>
    </row>
    <row r="4977" spans="31:78" x14ac:dyDescent="0.25">
      <c r="AE4977" t="s">
        <v>81</v>
      </c>
      <c r="AF4977" t="s">
        <v>104</v>
      </c>
      <c r="AG4977" t="s">
        <v>105</v>
      </c>
      <c r="AH4977" t="s">
        <v>81</v>
      </c>
      <c r="AI4977" t="s">
        <v>845</v>
      </c>
      <c r="AK4977" t="s">
        <v>81</v>
      </c>
      <c r="AL4977" t="s">
        <v>9640</v>
      </c>
      <c r="AN4977" t="s">
        <v>13223</v>
      </c>
      <c r="BY4977" t="s">
        <v>5974</v>
      </c>
      <c r="BZ4977" t="s">
        <v>14505</v>
      </c>
    </row>
    <row r="4978" spans="31:78" x14ac:dyDescent="0.25">
      <c r="AE4978" t="s">
        <v>81</v>
      </c>
      <c r="AF4978" t="s">
        <v>108</v>
      </c>
      <c r="AG4978" t="s">
        <v>109</v>
      </c>
      <c r="AH4978" t="s">
        <v>81</v>
      </c>
      <c r="AI4978" t="s">
        <v>845</v>
      </c>
      <c r="AK4978" t="s">
        <v>81</v>
      </c>
      <c r="AL4978" t="s">
        <v>9640</v>
      </c>
      <c r="AN4978" t="s">
        <v>13223</v>
      </c>
      <c r="BY4978" t="s">
        <v>5981</v>
      </c>
      <c r="BZ4978" t="s">
        <v>14505</v>
      </c>
    </row>
    <row r="4979" spans="31:78" x14ac:dyDescent="0.25">
      <c r="AE4979" t="s">
        <v>81</v>
      </c>
      <c r="AF4979" t="s">
        <v>1970</v>
      </c>
      <c r="AG4979" t="s">
        <v>1971</v>
      </c>
      <c r="AH4979" t="s">
        <v>81</v>
      </c>
      <c r="AI4979" t="s">
        <v>845</v>
      </c>
      <c r="AK4979" t="s">
        <v>81</v>
      </c>
      <c r="AL4979" t="s">
        <v>9640</v>
      </c>
      <c r="AN4979" t="s">
        <v>13223</v>
      </c>
      <c r="BY4979" t="s">
        <v>5940</v>
      </c>
      <c r="BZ4979" t="s">
        <v>14505</v>
      </c>
    </row>
    <row r="4980" spans="31:78" x14ac:dyDescent="0.25">
      <c r="AE4980" t="s">
        <v>81</v>
      </c>
      <c r="AF4980" t="s">
        <v>81</v>
      </c>
      <c r="AG4980" t="s">
        <v>81</v>
      </c>
      <c r="AH4980" t="s">
        <v>81</v>
      </c>
      <c r="AI4980" t="s">
        <v>845</v>
      </c>
      <c r="AK4980" t="s">
        <v>81</v>
      </c>
      <c r="AL4980" t="s">
        <v>9640</v>
      </c>
      <c r="AN4980" t="s">
        <v>13223</v>
      </c>
      <c r="BY4980" t="s">
        <v>5957</v>
      </c>
      <c r="BZ4980" t="s">
        <v>14505</v>
      </c>
    </row>
    <row r="4981" spans="31:78" x14ac:dyDescent="0.25">
      <c r="AE4981" t="s">
        <v>81</v>
      </c>
      <c r="AF4981" t="s">
        <v>81</v>
      </c>
      <c r="AG4981" t="s">
        <v>81</v>
      </c>
      <c r="AH4981" t="s">
        <v>81</v>
      </c>
      <c r="AI4981" t="s">
        <v>845</v>
      </c>
      <c r="AK4981" t="s">
        <v>81</v>
      </c>
      <c r="AL4981" t="s">
        <v>9640</v>
      </c>
      <c r="AN4981" t="s">
        <v>13223</v>
      </c>
      <c r="BY4981" t="s">
        <v>5960</v>
      </c>
      <c r="BZ4981" t="s">
        <v>14505</v>
      </c>
    </row>
    <row r="4982" spans="31:78" x14ac:dyDescent="0.25">
      <c r="AE4982" t="s">
        <v>81</v>
      </c>
      <c r="AF4982" t="s">
        <v>154</v>
      </c>
      <c r="AG4982" t="s">
        <v>155</v>
      </c>
      <c r="AH4982" t="s">
        <v>81</v>
      </c>
      <c r="AI4982" t="s">
        <v>845</v>
      </c>
      <c r="AK4982" t="s">
        <v>81</v>
      </c>
      <c r="AL4982" t="s">
        <v>9640</v>
      </c>
      <c r="AN4982" t="s">
        <v>13223</v>
      </c>
      <c r="BY4982" t="s">
        <v>5963</v>
      </c>
      <c r="BZ4982" t="s">
        <v>14505</v>
      </c>
    </row>
    <row r="4983" spans="31:78" x14ac:dyDescent="0.25">
      <c r="AE4983" t="s">
        <v>9748</v>
      </c>
      <c r="AF4983" t="s">
        <v>86</v>
      </c>
      <c r="AG4983" t="s">
        <v>87</v>
      </c>
      <c r="AH4983" t="s">
        <v>9832</v>
      </c>
      <c r="AI4983" t="s">
        <v>845</v>
      </c>
      <c r="AK4983" t="s">
        <v>9833</v>
      </c>
      <c r="AL4983" t="s">
        <v>9640</v>
      </c>
      <c r="AN4983" t="s">
        <v>9909</v>
      </c>
      <c r="BY4983" t="s">
        <v>5980</v>
      </c>
      <c r="BZ4983" t="s">
        <v>14505</v>
      </c>
    </row>
    <row r="4984" spans="31:78" x14ac:dyDescent="0.25">
      <c r="AE4984" t="s">
        <v>81</v>
      </c>
      <c r="AF4984" t="s">
        <v>92</v>
      </c>
      <c r="AG4984" t="s">
        <v>93</v>
      </c>
      <c r="AH4984" t="s">
        <v>9834</v>
      </c>
      <c r="AI4984" t="s">
        <v>845</v>
      </c>
      <c r="AK4984" t="s">
        <v>9835</v>
      </c>
      <c r="AL4984" t="s">
        <v>9640</v>
      </c>
      <c r="AN4984" t="s">
        <v>9909</v>
      </c>
      <c r="BY4984" t="s">
        <v>5987</v>
      </c>
      <c r="BZ4984" t="s">
        <v>14505</v>
      </c>
    </row>
    <row r="4985" spans="31:78" x14ac:dyDescent="0.25">
      <c r="AE4985" t="s">
        <v>81</v>
      </c>
      <c r="AF4985" t="s">
        <v>96</v>
      </c>
      <c r="AG4985" t="s">
        <v>97</v>
      </c>
      <c r="AH4985" t="s">
        <v>9836</v>
      </c>
      <c r="AI4985" t="s">
        <v>845</v>
      </c>
      <c r="AK4985" t="s">
        <v>9837</v>
      </c>
      <c r="AL4985" t="s">
        <v>9640</v>
      </c>
      <c r="AN4985" t="s">
        <v>9909</v>
      </c>
      <c r="BY4985" t="s">
        <v>5973</v>
      </c>
      <c r="BZ4985" t="s">
        <v>14505</v>
      </c>
    </row>
    <row r="4986" spans="31:78" x14ac:dyDescent="0.25">
      <c r="AE4986" t="s">
        <v>81</v>
      </c>
      <c r="AF4986" t="s">
        <v>100</v>
      </c>
      <c r="AG4986" t="s">
        <v>101</v>
      </c>
      <c r="AH4986" t="s">
        <v>9838</v>
      </c>
      <c r="AI4986" t="s">
        <v>845</v>
      </c>
      <c r="AK4986" t="s">
        <v>9839</v>
      </c>
      <c r="AL4986" t="s">
        <v>9640</v>
      </c>
      <c r="AN4986" t="s">
        <v>9909</v>
      </c>
      <c r="BY4986" t="s">
        <v>5988</v>
      </c>
      <c r="BZ4986" t="s">
        <v>14505</v>
      </c>
    </row>
    <row r="4987" spans="31:78" x14ac:dyDescent="0.25">
      <c r="AE4987" t="s">
        <v>81</v>
      </c>
      <c r="AF4987" t="s">
        <v>104</v>
      </c>
      <c r="AG4987" t="s">
        <v>105</v>
      </c>
      <c r="AH4987" t="s">
        <v>9840</v>
      </c>
      <c r="AI4987" t="s">
        <v>845</v>
      </c>
      <c r="AK4987" t="s">
        <v>9841</v>
      </c>
      <c r="AL4987" t="s">
        <v>9640</v>
      </c>
      <c r="AN4987" t="s">
        <v>9909</v>
      </c>
      <c r="BY4987" t="s">
        <v>5956</v>
      </c>
      <c r="BZ4987" t="s">
        <v>14505</v>
      </c>
    </row>
    <row r="4988" spans="31:78" x14ac:dyDescent="0.25">
      <c r="AE4988" t="s">
        <v>81</v>
      </c>
      <c r="AF4988" t="s">
        <v>108</v>
      </c>
      <c r="AG4988" t="s">
        <v>109</v>
      </c>
      <c r="AH4988" t="s">
        <v>9842</v>
      </c>
      <c r="AI4988" t="s">
        <v>845</v>
      </c>
      <c r="AK4988" t="s">
        <v>9843</v>
      </c>
      <c r="AL4988" t="s">
        <v>9640</v>
      </c>
      <c r="AN4988" t="s">
        <v>9909</v>
      </c>
      <c r="BY4988" t="s">
        <v>5985</v>
      </c>
      <c r="BZ4988" t="s">
        <v>14505</v>
      </c>
    </row>
    <row r="4989" spans="31:78" x14ac:dyDescent="0.25">
      <c r="AE4989" t="s">
        <v>81</v>
      </c>
      <c r="AF4989" t="s">
        <v>9844</v>
      </c>
      <c r="AG4989" t="s">
        <v>5329</v>
      </c>
      <c r="AH4989" t="s">
        <v>9845</v>
      </c>
      <c r="AI4989" t="s">
        <v>845</v>
      </c>
      <c r="AK4989" t="s">
        <v>9846</v>
      </c>
      <c r="AL4989" t="s">
        <v>9640</v>
      </c>
      <c r="AN4989" t="s">
        <v>9909</v>
      </c>
      <c r="BY4989" t="s">
        <v>6701</v>
      </c>
      <c r="BZ4989" t="s">
        <v>14505</v>
      </c>
    </row>
    <row r="4990" spans="31:78" x14ac:dyDescent="0.25">
      <c r="AE4990" t="s">
        <v>81</v>
      </c>
      <c r="AF4990" t="s">
        <v>9847</v>
      </c>
      <c r="AG4990" t="s">
        <v>9848</v>
      </c>
      <c r="AH4990" t="s">
        <v>9849</v>
      </c>
      <c r="AI4990" t="s">
        <v>845</v>
      </c>
      <c r="AK4990" t="s">
        <v>9850</v>
      </c>
      <c r="AL4990" t="s">
        <v>9640</v>
      </c>
      <c r="AN4990" t="s">
        <v>9909</v>
      </c>
      <c r="BY4990" t="s">
        <v>5937</v>
      </c>
      <c r="BZ4990" t="s">
        <v>14505</v>
      </c>
    </row>
    <row r="4991" spans="31:78" x14ac:dyDescent="0.25">
      <c r="AE4991" t="s">
        <v>81</v>
      </c>
      <c r="AF4991" t="s">
        <v>9851</v>
      </c>
      <c r="AG4991" t="s">
        <v>5332</v>
      </c>
      <c r="AH4991" t="s">
        <v>9852</v>
      </c>
      <c r="AI4991" t="s">
        <v>845</v>
      </c>
      <c r="AK4991" t="s">
        <v>9853</v>
      </c>
      <c r="AL4991" t="s">
        <v>9640</v>
      </c>
      <c r="AN4991" t="s">
        <v>9909</v>
      </c>
      <c r="BY4991" t="s">
        <v>5936</v>
      </c>
      <c r="BZ4991" t="s">
        <v>14505</v>
      </c>
    </row>
    <row r="4992" spans="31:78" x14ac:dyDescent="0.25">
      <c r="AE4992" t="s">
        <v>81</v>
      </c>
      <c r="AF4992" t="s">
        <v>9854</v>
      </c>
      <c r="AG4992" t="s">
        <v>5299</v>
      </c>
      <c r="AH4992" t="s">
        <v>9855</v>
      </c>
      <c r="AI4992" t="s">
        <v>845</v>
      </c>
      <c r="AK4992" t="s">
        <v>9856</v>
      </c>
      <c r="AL4992" t="s">
        <v>9640</v>
      </c>
      <c r="AN4992" t="s">
        <v>9909</v>
      </c>
      <c r="BY4992" t="s">
        <v>13243</v>
      </c>
      <c r="BZ4992" t="s">
        <v>14505</v>
      </c>
    </row>
    <row r="4993" spans="31:78" x14ac:dyDescent="0.25">
      <c r="AE4993" t="s">
        <v>81</v>
      </c>
      <c r="AF4993" t="s">
        <v>9857</v>
      </c>
      <c r="AG4993" t="s">
        <v>5286</v>
      </c>
      <c r="AH4993" t="s">
        <v>9858</v>
      </c>
      <c r="AI4993" t="s">
        <v>845</v>
      </c>
      <c r="AK4993" t="s">
        <v>9859</v>
      </c>
      <c r="AL4993" t="s">
        <v>9640</v>
      </c>
      <c r="AN4993" t="s">
        <v>9909</v>
      </c>
      <c r="BY4993" t="s">
        <v>5952</v>
      </c>
      <c r="BZ4993" t="s">
        <v>14505</v>
      </c>
    </row>
    <row r="4994" spans="31:78" x14ac:dyDescent="0.25">
      <c r="AE4994" t="s">
        <v>81</v>
      </c>
      <c r="AF4994" t="s">
        <v>81</v>
      </c>
      <c r="AG4994" t="s">
        <v>81</v>
      </c>
      <c r="AH4994" t="s">
        <v>81</v>
      </c>
      <c r="AI4994" t="s">
        <v>845</v>
      </c>
      <c r="AK4994" t="s">
        <v>81</v>
      </c>
      <c r="AL4994" t="s">
        <v>9640</v>
      </c>
      <c r="AN4994" t="s">
        <v>9909</v>
      </c>
      <c r="BY4994" t="s">
        <v>5966</v>
      </c>
      <c r="BZ4994" t="s">
        <v>14505</v>
      </c>
    </row>
    <row r="4995" spans="31:78" x14ac:dyDescent="0.25">
      <c r="AE4995" t="s">
        <v>81</v>
      </c>
      <c r="AF4995" t="s">
        <v>81</v>
      </c>
      <c r="AG4995" t="s">
        <v>81</v>
      </c>
      <c r="AH4995" t="s">
        <v>81</v>
      </c>
      <c r="AI4995" t="s">
        <v>845</v>
      </c>
      <c r="AK4995" t="s">
        <v>81</v>
      </c>
      <c r="AL4995" t="s">
        <v>9640</v>
      </c>
      <c r="AN4995" t="s">
        <v>9909</v>
      </c>
      <c r="BY4995" t="s">
        <v>5949</v>
      </c>
      <c r="BZ4995" t="s">
        <v>14505</v>
      </c>
    </row>
    <row r="4996" spans="31:78" x14ac:dyDescent="0.25">
      <c r="AE4996" t="s">
        <v>81</v>
      </c>
      <c r="AF4996" t="s">
        <v>81</v>
      </c>
      <c r="AG4996" t="s">
        <v>81</v>
      </c>
      <c r="AH4996" t="s">
        <v>81</v>
      </c>
      <c r="AI4996" t="s">
        <v>845</v>
      </c>
      <c r="AK4996" t="s">
        <v>81</v>
      </c>
      <c r="AL4996" t="s">
        <v>9640</v>
      </c>
      <c r="AN4996" t="s">
        <v>9909</v>
      </c>
      <c r="BY4996" t="s">
        <v>6686</v>
      </c>
      <c r="BZ4996" t="s">
        <v>14505</v>
      </c>
    </row>
    <row r="4997" spans="31:78" x14ac:dyDescent="0.25">
      <c r="AE4997" t="s">
        <v>81</v>
      </c>
      <c r="AF4997" t="s">
        <v>81</v>
      </c>
      <c r="AG4997" t="s">
        <v>81</v>
      </c>
      <c r="AH4997" t="s">
        <v>81</v>
      </c>
      <c r="AI4997" t="s">
        <v>845</v>
      </c>
      <c r="AK4997" t="s">
        <v>81</v>
      </c>
      <c r="AL4997" t="s">
        <v>9640</v>
      </c>
      <c r="AN4997" t="s">
        <v>9909</v>
      </c>
      <c r="BY4997" t="s">
        <v>5933</v>
      </c>
      <c r="BZ4997" t="s">
        <v>14505</v>
      </c>
    </row>
    <row r="4998" spans="31:78" x14ac:dyDescent="0.25">
      <c r="AE4998" t="s">
        <v>81</v>
      </c>
      <c r="AF4998" t="s">
        <v>154</v>
      </c>
      <c r="AG4998" t="s">
        <v>155</v>
      </c>
      <c r="AH4998" t="s">
        <v>81</v>
      </c>
      <c r="AI4998" t="s">
        <v>845</v>
      </c>
      <c r="AK4998" t="s">
        <v>81</v>
      </c>
      <c r="AL4998" t="s">
        <v>9640</v>
      </c>
      <c r="AN4998" t="s">
        <v>9909</v>
      </c>
      <c r="BY4998" t="s">
        <v>13246</v>
      </c>
      <c r="BZ4998" t="s">
        <v>14505</v>
      </c>
    </row>
    <row r="4999" spans="31:78" x14ac:dyDescent="0.25">
      <c r="AE4999" t="s">
        <v>9779</v>
      </c>
      <c r="AF4999" t="s">
        <v>86</v>
      </c>
      <c r="AG4999" t="s">
        <v>87</v>
      </c>
      <c r="AH4999" t="s">
        <v>9860</v>
      </c>
      <c r="AI4999" t="s">
        <v>845</v>
      </c>
      <c r="AK4999" t="s">
        <v>9861</v>
      </c>
      <c r="AL4999" t="s">
        <v>9640</v>
      </c>
      <c r="AN4999" t="s">
        <v>13224</v>
      </c>
      <c r="BY4999" t="s">
        <v>13245</v>
      </c>
      <c r="BZ4999" t="s">
        <v>14505</v>
      </c>
    </row>
    <row r="5000" spans="31:78" x14ac:dyDescent="0.25">
      <c r="AE5000" t="s">
        <v>81</v>
      </c>
      <c r="AF5000" t="s">
        <v>92</v>
      </c>
      <c r="AG5000" t="s">
        <v>93</v>
      </c>
      <c r="AH5000" t="s">
        <v>81</v>
      </c>
      <c r="AI5000" t="s">
        <v>845</v>
      </c>
      <c r="AK5000" t="s">
        <v>81</v>
      </c>
      <c r="AL5000" t="s">
        <v>9640</v>
      </c>
      <c r="AN5000" t="s">
        <v>13224</v>
      </c>
      <c r="BY5000" t="s">
        <v>14277</v>
      </c>
      <c r="BZ5000" t="s">
        <v>14505</v>
      </c>
    </row>
    <row r="5001" spans="31:78" x14ac:dyDescent="0.25">
      <c r="AE5001" t="s">
        <v>81</v>
      </c>
      <c r="AF5001" t="s">
        <v>96</v>
      </c>
      <c r="AG5001" t="s">
        <v>97</v>
      </c>
      <c r="AH5001" t="s">
        <v>81</v>
      </c>
      <c r="AI5001" t="s">
        <v>845</v>
      </c>
      <c r="AK5001" t="s">
        <v>81</v>
      </c>
      <c r="AL5001" t="s">
        <v>9640</v>
      </c>
      <c r="AN5001" t="s">
        <v>13224</v>
      </c>
      <c r="BY5001" t="s">
        <v>13242</v>
      </c>
      <c r="BZ5001" t="s">
        <v>14505</v>
      </c>
    </row>
    <row r="5002" spans="31:78" x14ac:dyDescent="0.25">
      <c r="AE5002" t="s">
        <v>81</v>
      </c>
      <c r="AF5002" t="s">
        <v>100</v>
      </c>
      <c r="AG5002" t="s">
        <v>101</v>
      </c>
      <c r="AH5002" t="s">
        <v>81</v>
      </c>
      <c r="AI5002" t="s">
        <v>845</v>
      </c>
      <c r="AK5002" t="s">
        <v>81</v>
      </c>
      <c r="AL5002" t="s">
        <v>9640</v>
      </c>
      <c r="AN5002" t="s">
        <v>13224</v>
      </c>
      <c r="BY5002" t="s">
        <v>14278</v>
      </c>
      <c r="BZ5002" t="s">
        <v>14505</v>
      </c>
    </row>
    <row r="5003" spans="31:78" x14ac:dyDescent="0.25">
      <c r="AE5003" t="s">
        <v>81</v>
      </c>
      <c r="AF5003" t="s">
        <v>104</v>
      </c>
      <c r="AG5003" t="s">
        <v>105</v>
      </c>
      <c r="AH5003" t="s">
        <v>81</v>
      </c>
      <c r="AI5003" t="s">
        <v>845</v>
      </c>
      <c r="AK5003" t="s">
        <v>81</v>
      </c>
      <c r="AL5003" t="s">
        <v>9640</v>
      </c>
      <c r="AN5003" t="s">
        <v>13224</v>
      </c>
      <c r="BY5003" t="s">
        <v>14279</v>
      </c>
      <c r="BZ5003" t="s">
        <v>14505</v>
      </c>
    </row>
    <row r="5004" spans="31:78" x14ac:dyDescent="0.25">
      <c r="AE5004" t="s">
        <v>81</v>
      </c>
      <c r="AF5004" t="s">
        <v>108</v>
      </c>
      <c r="AG5004" t="s">
        <v>109</v>
      </c>
      <c r="AH5004" t="s">
        <v>81</v>
      </c>
      <c r="AI5004" t="s">
        <v>845</v>
      </c>
      <c r="AK5004" t="s">
        <v>81</v>
      </c>
      <c r="AL5004" t="s">
        <v>9640</v>
      </c>
      <c r="AN5004" t="s">
        <v>13224</v>
      </c>
      <c r="BY5004" t="s">
        <v>14280</v>
      </c>
      <c r="BZ5004" t="s">
        <v>14505</v>
      </c>
    </row>
    <row r="5005" spans="31:78" x14ac:dyDescent="0.25">
      <c r="AE5005" t="s">
        <v>81</v>
      </c>
      <c r="AF5005" t="s">
        <v>1970</v>
      </c>
      <c r="AG5005" t="s">
        <v>1971</v>
      </c>
      <c r="AH5005" t="s">
        <v>81</v>
      </c>
      <c r="AI5005" t="s">
        <v>845</v>
      </c>
      <c r="AK5005" t="s">
        <v>81</v>
      </c>
      <c r="AL5005" t="s">
        <v>9640</v>
      </c>
      <c r="AN5005" t="s">
        <v>13224</v>
      </c>
      <c r="BY5005" t="s">
        <v>14281</v>
      </c>
      <c r="BZ5005" t="s">
        <v>14505</v>
      </c>
    </row>
    <row r="5006" spans="31:78" x14ac:dyDescent="0.25">
      <c r="AE5006" t="s">
        <v>81</v>
      </c>
      <c r="AF5006" t="s">
        <v>81</v>
      </c>
      <c r="AG5006" t="s">
        <v>81</v>
      </c>
      <c r="AH5006" t="s">
        <v>81</v>
      </c>
      <c r="AI5006" t="s">
        <v>845</v>
      </c>
      <c r="AK5006" t="s">
        <v>81</v>
      </c>
      <c r="AL5006" t="s">
        <v>9640</v>
      </c>
      <c r="AN5006" t="s">
        <v>13224</v>
      </c>
      <c r="BY5006" t="s">
        <v>5401</v>
      </c>
      <c r="BZ5006" t="s">
        <v>14505</v>
      </c>
    </row>
    <row r="5007" spans="31:78" x14ac:dyDescent="0.25">
      <c r="AE5007" t="s">
        <v>81</v>
      </c>
      <c r="AF5007" t="s">
        <v>81</v>
      </c>
      <c r="AG5007" t="s">
        <v>81</v>
      </c>
      <c r="AH5007" t="s">
        <v>81</v>
      </c>
      <c r="AI5007" t="s">
        <v>845</v>
      </c>
      <c r="AK5007" t="s">
        <v>81</v>
      </c>
      <c r="AL5007" t="s">
        <v>9640</v>
      </c>
      <c r="AN5007" t="s">
        <v>13224</v>
      </c>
      <c r="BY5007" t="s">
        <v>5398</v>
      </c>
      <c r="BZ5007" t="s">
        <v>14505</v>
      </c>
    </row>
    <row r="5008" spans="31:78" x14ac:dyDescent="0.25">
      <c r="AE5008" t="s">
        <v>81</v>
      </c>
      <c r="AF5008" t="s">
        <v>154</v>
      </c>
      <c r="AG5008" t="s">
        <v>155</v>
      </c>
      <c r="AH5008" t="s">
        <v>81</v>
      </c>
      <c r="AI5008" t="s">
        <v>845</v>
      </c>
      <c r="AK5008" t="s">
        <v>81</v>
      </c>
      <c r="AL5008" t="s">
        <v>9640</v>
      </c>
      <c r="AN5008" t="s">
        <v>13224</v>
      </c>
      <c r="BY5008" t="s">
        <v>5397</v>
      </c>
      <c r="BZ5008" t="s">
        <v>14505</v>
      </c>
    </row>
    <row r="5009" spans="31:78" x14ac:dyDescent="0.25">
      <c r="AE5009" t="s">
        <v>13220</v>
      </c>
      <c r="AF5009" t="s">
        <v>81</v>
      </c>
      <c r="AG5009" t="s">
        <v>81</v>
      </c>
      <c r="AH5009" t="s">
        <v>81</v>
      </c>
      <c r="AI5009" t="s">
        <v>845</v>
      </c>
      <c r="AK5009" t="s">
        <v>81</v>
      </c>
      <c r="AL5009" t="s">
        <v>9640</v>
      </c>
      <c r="AN5009" t="s">
        <v>13224</v>
      </c>
      <c r="BY5009" t="s">
        <v>5396</v>
      </c>
      <c r="BZ5009" t="s">
        <v>14505</v>
      </c>
    </row>
    <row r="5010" spans="31:78" x14ac:dyDescent="0.25">
      <c r="AN5010" t="s">
        <v>13224</v>
      </c>
      <c r="BY5010" t="s">
        <v>5399</v>
      </c>
      <c r="BZ5010" t="s">
        <v>14505</v>
      </c>
    </row>
    <row r="5011" spans="31:78" x14ac:dyDescent="0.25">
      <c r="AE5011" t="s">
        <v>9663</v>
      </c>
      <c r="AF5011" t="s">
        <v>86</v>
      </c>
      <c r="AG5011" t="s">
        <v>87</v>
      </c>
      <c r="AH5011" t="s">
        <v>9862</v>
      </c>
      <c r="AI5011" t="s">
        <v>1299</v>
      </c>
      <c r="AK5011" t="s">
        <v>9863</v>
      </c>
      <c r="AL5011" t="s">
        <v>1301</v>
      </c>
      <c r="AN5011" t="s">
        <v>13225</v>
      </c>
      <c r="BY5011" t="s">
        <v>5391</v>
      </c>
      <c r="BZ5011" t="s">
        <v>14505</v>
      </c>
    </row>
    <row r="5012" spans="31:78" x14ac:dyDescent="0.25">
      <c r="AE5012" t="s">
        <v>81</v>
      </c>
      <c r="AF5012" t="s">
        <v>92</v>
      </c>
      <c r="AG5012" t="s">
        <v>93</v>
      </c>
      <c r="AH5012" t="s">
        <v>81</v>
      </c>
      <c r="AI5012" t="s">
        <v>1299</v>
      </c>
      <c r="AK5012" t="s">
        <v>81</v>
      </c>
      <c r="AL5012" t="s">
        <v>1301</v>
      </c>
      <c r="AN5012" t="s">
        <v>13225</v>
      </c>
      <c r="BY5012" t="s">
        <v>5403</v>
      </c>
      <c r="BZ5012" t="s">
        <v>14505</v>
      </c>
    </row>
    <row r="5013" spans="31:78" x14ac:dyDescent="0.25">
      <c r="AE5013" t="s">
        <v>81</v>
      </c>
      <c r="AF5013" t="s">
        <v>96</v>
      </c>
      <c r="AG5013" t="s">
        <v>97</v>
      </c>
      <c r="AH5013" t="s">
        <v>81</v>
      </c>
      <c r="AI5013" t="s">
        <v>1299</v>
      </c>
      <c r="AK5013" t="s">
        <v>81</v>
      </c>
      <c r="AL5013" t="s">
        <v>1301</v>
      </c>
      <c r="AN5013" t="s">
        <v>13225</v>
      </c>
      <c r="BY5013" t="s">
        <v>5420</v>
      </c>
      <c r="BZ5013" t="s">
        <v>14505</v>
      </c>
    </row>
    <row r="5014" spans="31:78" x14ac:dyDescent="0.25">
      <c r="AE5014" t="s">
        <v>81</v>
      </c>
      <c r="AF5014" t="s">
        <v>100</v>
      </c>
      <c r="AG5014" t="s">
        <v>101</v>
      </c>
      <c r="AH5014" t="s">
        <v>81</v>
      </c>
      <c r="AI5014" t="s">
        <v>1299</v>
      </c>
      <c r="AK5014" t="s">
        <v>81</v>
      </c>
      <c r="AL5014" t="s">
        <v>1301</v>
      </c>
      <c r="AN5014" t="s">
        <v>13225</v>
      </c>
      <c r="BY5014" t="s">
        <v>5388</v>
      </c>
      <c r="BZ5014" t="s">
        <v>14505</v>
      </c>
    </row>
    <row r="5015" spans="31:78" x14ac:dyDescent="0.25">
      <c r="AE5015" t="s">
        <v>81</v>
      </c>
      <c r="AF5015" t="s">
        <v>104</v>
      </c>
      <c r="AG5015" t="s">
        <v>105</v>
      </c>
      <c r="AH5015" t="s">
        <v>81</v>
      </c>
      <c r="AI5015" t="s">
        <v>1299</v>
      </c>
      <c r="AK5015" t="s">
        <v>81</v>
      </c>
      <c r="AL5015" t="s">
        <v>1301</v>
      </c>
      <c r="AN5015" t="s">
        <v>13225</v>
      </c>
      <c r="BY5015" t="s">
        <v>5383</v>
      </c>
      <c r="BZ5015" t="s">
        <v>14505</v>
      </c>
    </row>
    <row r="5016" spans="31:78" x14ac:dyDescent="0.25">
      <c r="AE5016" t="s">
        <v>81</v>
      </c>
      <c r="AF5016" t="s">
        <v>108</v>
      </c>
      <c r="AG5016" t="s">
        <v>109</v>
      </c>
      <c r="AH5016" t="s">
        <v>81</v>
      </c>
      <c r="AI5016" t="s">
        <v>1299</v>
      </c>
      <c r="AK5016" t="s">
        <v>81</v>
      </c>
      <c r="AL5016" t="s">
        <v>1301</v>
      </c>
      <c r="AN5016" t="s">
        <v>13225</v>
      </c>
      <c r="BY5016" t="s">
        <v>5374</v>
      </c>
      <c r="BZ5016" t="s">
        <v>14505</v>
      </c>
    </row>
    <row r="5017" spans="31:78" x14ac:dyDescent="0.25">
      <c r="AE5017" t="s">
        <v>81</v>
      </c>
      <c r="AF5017" t="s">
        <v>9803</v>
      </c>
      <c r="AG5017" t="s">
        <v>841</v>
      </c>
      <c r="AH5017" t="s">
        <v>81</v>
      </c>
      <c r="AI5017" t="s">
        <v>1299</v>
      </c>
      <c r="AK5017" t="s">
        <v>81</v>
      </c>
      <c r="AL5017" t="s">
        <v>1301</v>
      </c>
      <c r="AN5017" t="s">
        <v>13225</v>
      </c>
      <c r="BY5017" t="s">
        <v>5405</v>
      </c>
      <c r="BZ5017" t="s">
        <v>14506</v>
      </c>
    </row>
    <row r="5018" spans="31:78" x14ac:dyDescent="0.25">
      <c r="AE5018" t="s">
        <v>81</v>
      </c>
      <c r="AF5018" t="s">
        <v>9803</v>
      </c>
      <c r="AG5018" t="s">
        <v>841</v>
      </c>
      <c r="AH5018" t="s">
        <v>81</v>
      </c>
      <c r="AI5018" t="s">
        <v>1299</v>
      </c>
      <c r="AK5018" t="s">
        <v>81</v>
      </c>
      <c r="AL5018" t="s">
        <v>1301</v>
      </c>
      <c r="AN5018" t="s">
        <v>13225</v>
      </c>
      <c r="BY5018" t="s">
        <v>5382</v>
      </c>
      <c r="BZ5018" t="s">
        <v>14506</v>
      </c>
    </row>
    <row r="5019" spans="31:78" x14ac:dyDescent="0.25">
      <c r="AE5019" t="s">
        <v>81</v>
      </c>
      <c r="AF5019" t="s">
        <v>9803</v>
      </c>
      <c r="AG5019" t="s">
        <v>841</v>
      </c>
      <c r="AH5019" t="s">
        <v>81</v>
      </c>
      <c r="AI5019" t="s">
        <v>1299</v>
      </c>
      <c r="AK5019" t="s">
        <v>81</v>
      </c>
      <c r="AL5019" t="s">
        <v>1301</v>
      </c>
      <c r="AN5019" t="s">
        <v>13225</v>
      </c>
      <c r="BY5019" t="s">
        <v>5372</v>
      </c>
      <c r="BZ5019" t="s">
        <v>14505</v>
      </c>
    </row>
    <row r="5020" spans="31:78" x14ac:dyDescent="0.25">
      <c r="AE5020" t="s">
        <v>81</v>
      </c>
      <c r="AF5020" t="s">
        <v>154</v>
      </c>
      <c r="AG5020" t="s">
        <v>155</v>
      </c>
      <c r="AH5020" t="s">
        <v>81</v>
      </c>
      <c r="AI5020" t="s">
        <v>1299</v>
      </c>
      <c r="AK5020" t="s">
        <v>81</v>
      </c>
      <c r="AL5020" t="s">
        <v>1301</v>
      </c>
      <c r="AN5020" t="s">
        <v>13225</v>
      </c>
      <c r="BY5020" t="s">
        <v>5394</v>
      </c>
      <c r="BZ5020" t="s">
        <v>14506</v>
      </c>
    </row>
    <row r="5021" spans="31:78" x14ac:dyDescent="0.25">
      <c r="AE5021" t="s">
        <v>9685</v>
      </c>
      <c r="AF5021" t="s">
        <v>86</v>
      </c>
      <c r="AG5021" t="s">
        <v>87</v>
      </c>
      <c r="AH5021" t="s">
        <v>9864</v>
      </c>
      <c r="AI5021" t="s">
        <v>1299</v>
      </c>
      <c r="AK5021" t="s">
        <v>9865</v>
      </c>
      <c r="AL5021" t="s">
        <v>1301</v>
      </c>
      <c r="AN5021" t="s">
        <v>13226</v>
      </c>
      <c r="BY5021" t="s">
        <v>5393</v>
      </c>
      <c r="BZ5021" t="s">
        <v>14505</v>
      </c>
    </row>
    <row r="5022" spans="31:78" x14ac:dyDescent="0.25">
      <c r="AE5022" t="s">
        <v>81</v>
      </c>
      <c r="AF5022" t="s">
        <v>92</v>
      </c>
      <c r="AG5022" t="s">
        <v>93</v>
      </c>
      <c r="AH5022" t="s">
        <v>81</v>
      </c>
      <c r="AI5022" t="s">
        <v>1299</v>
      </c>
      <c r="AK5022" t="s">
        <v>81</v>
      </c>
      <c r="AL5022" t="s">
        <v>1301</v>
      </c>
      <c r="AN5022" t="s">
        <v>13226</v>
      </c>
      <c r="BY5022" t="s">
        <v>6592</v>
      </c>
      <c r="BZ5022" t="s">
        <v>14505</v>
      </c>
    </row>
    <row r="5023" spans="31:78" x14ac:dyDescent="0.25">
      <c r="AE5023" t="s">
        <v>81</v>
      </c>
      <c r="AF5023" t="s">
        <v>96</v>
      </c>
      <c r="AG5023" t="s">
        <v>97</v>
      </c>
      <c r="AH5023" t="s">
        <v>81</v>
      </c>
      <c r="AI5023" t="s">
        <v>1299</v>
      </c>
      <c r="AK5023" t="s">
        <v>81</v>
      </c>
      <c r="AL5023" t="s">
        <v>1301</v>
      </c>
      <c r="AN5023" t="s">
        <v>13226</v>
      </c>
      <c r="BY5023" t="s">
        <v>5390</v>
      </c>
      <c r="BZ5023" t="s">
        <v>14506</v>
      </c>
    </row>
    <row r="5024" spans="31:78" x14ac:dyDescent="0.25">
      <c r="AE5024" t="s">
        <v>81</v>
      </c>
      <c r="AF5024" t="s">
        <v>100</v>
      </c>
      <c r="AG5024" t="s">
        <v>101</v>
      </c>
      <c r="AH5024" t="s">
        <v>81</v>
      </c>
      <c r="AI5024" t="s">
        <v>1299</v>
      </c>
      <c r="AK5024" t="s">
        <v>81</v>
      </c>
      <c r="AL5024" t="s">
        <v>1301</v>
      </c>
      <c r="AN5024" t="s">
        <v>13226</v>
      </c>
      <c r="BY5024" t="s">
        <v>5377</v>
      </c>
      <c r="BZ5024" t="s">
        <v>14505</v>
      </c>
    </row>
    <row r="5025" spans="31:78" x14ac:dyDescent="0.25">
      <c r="AE5025" t="s">
        <v>81</v>
      </c>
      <c r="AF5025" t="s">
        <v>104</v>
      </c>
      <c r="AG5025" t="s">
        <v>105</v>
      </c>
      <c r="AH5025" t="s">
        <v>81</v>
      </c>
      <c r="AI5025" t="s">
        <v>1299</v>
      </c>
      <c r="AK5025" t="s">
        <v>81</v>
      </c>
      <c r="AL5025" t="s">
        <v>1301</v>
      </c>
      <c r="AN5025" t="s">
        <v>13226</v>
      </c>
      <c r="BY5025" t="s">
        <v>5440</v>
      </c>
      <c r="BZ5025" t="s">
        <v>14505</v>
      </c>
    </row>
    <row r="5026" spans="31:78" x14ac:dyDescent="0.25">
      <c r="AE5026" t="s">
        <v>81</v>
      </c>
      <c r="AF5026" t="s">
        <v>108</v>
      </c>
      <c r="AG5026" t="s">
        <v>109</v>
      </c>
      <c r="AH5026" t="s">
        <v>81</v>
      </c>
      <c r="AI5026" t="s">
        <v>1299</v>
      </c>
      <c r="AK5026" t="s">
        <v>81</v>
      </c>
      <c r="AL5026" t="s">
        <v>1301</v>
      </c>
      <c r="AN5026" t="s">
        <v>13226</v>
      </c>
      <c r="BY5026" t="s">
        <v>5459</v>
      </c>
      <c r="BZ5026" t="s">
        <v>14505</v>
      </c>
    </row>
    <row r="5027" spans="31:78" x14ac:dyDescent="0.25">
      <c r="AE5027" t="s">
        <v>81</v>
      </c>
      <c r="AF5027" t="s">
        <v>1970</v>
      </c>
      <c r="AG5027" t="s">
        <v>1971</v>
      </c>
      <c r="AH5027" t="s">
        <v>81</v>
      </c>
      <c r="AI5027" t="s">
        <v>1299</v>
      </c>
      <c r="AK5027" t="s">
        <v>81</v>
      </c>
      <c r="AL5027" t="s">
        <v>1301</v>
      </c>
      <c r="AN5027" t="s">
        <v>13226</v>
      </c>
      <c r="BY5027" t="s">
        <v>5439</v>
      </c>
      <c r="BZ5027" t="s">
        <v>14505</v>
      </c>
    </row>
    <row r="5028" spans="31:78" x14ac:dyDescent="0.25">
      <c r="AE5028" t="s">
        <v>81</v>
      </c>
      <c r="AF5028" t="s">
        <v>81</v>
      </c>
      <c r="AG5028" t="s">
        <v>81</v>
      </c>
      <c r="AH5028" t="s">
        <v>81</v>
      </c>
      <c r="AI5028" t="s">
        <v>1299</v>
      </c>
      <c r="AK5028" t="s">
        <v>81</v>
      </c>
      <c r="AL5028" t="s">
        <v>1301</v>
      </c>
      <c r="AN5028" t="s">
        <v>13226</v>
      </c>
      <c r="BY5028" t="s">
        <v>5438</v>
      </c>
      <c r="BZ5028" t="s">
        <v>14505</v>
      </c>
    </row>
    <row r="5029" spans="31:78" x14ac:dyDescent="0.25">
      <c r="AE5029" t="s">
        <v>81</v>
      </c>
      <c r="AF5029" t="s">
        <v>81</v>
      </c>
      <c r="AG5029" t="s">
        <v>81</v>
      </c>
      <c r="AH5029" t="s">
        <v>81</v>
      </c>
      <c r="AI5029" t="s">
        <v>1299</v>
      </c>
      <c r="AK5029" t="s">
        <v>81</v>
      </c>
      <c r="AL5029" t="s">
        <v>1301</v>
      </c>
      <c r="AN5029" t="s">
        <v>13226</v>
      </c>
      <c r="BY5029" t="s">
        <v>5454</v>
      </c>
      <c r="BZ5029" t="s">
        <v>14505</v>
      </c>
    </row>
    <row r="5030" spans="31:78" x14ac:dyDescent="0.25">
      <c r="AE5030" t="s">
        <v>81</v>
      </c>
      <c r="AF5030" t="s">
        <v>154</v>
      </c>
      <c r="AG5030" t="s">
        <v>155</v>
      </c>
      <c r="AH5030" t="s">
        <v>81</v>
      </c>
      <c r="AI5030" t="s">
        <v>1299</v>
      </c>
      <c r="AK5030" t="s">
        <v>81</v>
      </c>
      <c r="AL5030" t="s">
        <v>1301</v>
      </c>
      <c r="AN5030" t="s">
        <v>13226</v>
      </c>
      <c r="BY5030" t="s">
        <v>5453</v>
      </c>
      <c r="BZ5030" t="s">
        <v>14505</v>
      </c>
    </row>
    <row r="5031" spans="31:78" x14ac:dyDescent="0.25">
      <c r="AE5031" t="s">
        <v>9704</v>
      </c>
      <c r="AF5031" t="s">
        <v>86</v>
      </c>
      <c r="AG5031" t="s">
        <v>87</v>
      </c>
      <c r="AH5031" t="s">
        <v>9866</v>
      </c>
      <c r="AI5031" t="s">
        <v>1299</v>
      </c>
      <c r="AK5031" t="s">
        <v>9867</v>
      </c>
      <c r="AL5031" t="s">
        <v>1301</v>
      </c>
      <c r="AN5031" t="s">
        <v>9910</v>
      </c>
      <c r="BY5031" t="s">
        <v>5437</v>
      </c>
      <c r="BZ5031" t="s">
        <v>14505</v>
      </c>
    </row>
    <row r="5032" spans="31:78" x14ac:dyDescent="0.25">
      <c r="AE5032" t="s">
        <v>81</v>
      </c>
      <c r="AF5032" t="s">
        <v>92</v>
      </c>
      <c r="AG5032" t="s">
        <v>93</v>
      </c>
      <c r="AH5032" t="s">
        <v>9868</v>
      </c>
      <c r="AI5032" t="s">
        <v>1299</v>
      </c>
      <c r="AK5032" t="s">
        <v>9869</v>
      </c>
      <c r="AL5032" t="s">
        <v>1301</v>
      </c>
      <c r="AN5032" t="s">
        <v>9910</v>
      </c>
      <c r="BY5032" t="s">
        <v>5436</v>
      </c>
      <c r="BZ5032" t="s">
        <v>14505</v>
      </c>
    </row>
    <row r="5033" spans="31:78" x14ac:dyDescent="0.25">
      <c r="AE5033" t="s">
        <v>81</v>
      </c>
      <c r="AF5033" t="s">
        <v>96</v>
      </c>
      <c r="AG5033" t="s">
        <v>97</v>
      </c>
      <c r="AH5033" t="s">
        <v>9870</v>
      </c>
      <c r="AI5033" t="s">
        <v>1299</v>
      </c>
      <c r="AK5033" t="s">
        <v>9871</v>
      </c>
      <c r="AL5033" t="s">
        <v>1301</v>
      </c>
      <c r="AN5033" t="s">
        <v>9910</v>
      </c>
      <c r="BY5033" t="s">
        <v>5435</v>
      </c>
      <c r="BZ5033" t="s">
        <v>14505</v>
      </c>
    </row>
    <row r="5034" spans="31:78" x14ac:dyDescent="0.25">
      <c r="AE5034" t="s">
        <v>81</v>
      </c>
      <c r="AF5034" t="s">
        <v>100</v>
      </c>
      <c r="AG5034" t="s">
        <v>101</v>
      </c>
      <c r="AH5034" t="s">
        <v>9872</v>
      </c>
      <c r="AI5034" t="s">
        <v>1299</v>
      </c>
      <c r="AK5034" t="s">
        <v>9873</v>
      </c>
      <c r="AL5034" t="s">
        <v>1301</v>
      </c>
      <c r="AN5034" t="s">
        <v>9910</v>
      </c>
      <c r="BY5034" t="s">
        <v>5434</v>
      </c>
      <c r="BZ5034" t="s">
        <v>14505</v>
      </c>
    </row>
    <row r="5035" spans="31:78" x14ac:dyDescent="0.25">
      <c r="AE5035" t="s">
        <v>81</v>
      </c>
      <c r="AF5035" t="s">
        <v>104</v>
      </c>
      <c r="AG5035" t="s">
        <v>105</v>
      </c>
      <c r="AH5035" t="s">
        <v>9874</v>
      </c>
      <c r="AI5035" t="s">
        <v>1299</v>
      </c>
      <c r="AK5035" t="s">
        <v>9875</v>
      </c>
      <c r="AL5035" t="s">
        <v>1301</v>
      </c>
      <c r="AN5035" t="s">
        <v>9910</v>
      </c>
      <c r="BY5035" t="s">
        <v>5452</v>
      </c>
      <c r="BZ5035" t="s">
        <v>14505</v>
      </c>
    </row>
    <row r="5036" spans="31:78" x14ac:dyDescent="0.25">
      <c r="AE5036" t="s">
        <v>81</v>
      </c>
      <c r="AF5036" t="s">
        <v>108</v>
      </c>
      <c r="AG5036" t="s">
        <v>109</v>
      </c>
      <c r="AH5036" t="s">
        <v>9876</v>
      </c>
      <c r="AI5036" t="s">
        <v>1299</v>
      </c>
      <c r="AK5036" t="s">
        <v>9877</v>
      </c>
      <c r="AL5036" t="s">
        <v>1301</v>
      </c>
      <c r="AN5036" t="s">
        <v>9910</v>
      </c>
      <c r="BY5036" t="s">
        <v>5433</v>
      </c>
      <c r="BZ5036" t="s">
        <v>14505</v>
      </c>
    </row>
    <row r="5037" spans="31:78" x14ac:dyDescent="0.25">
      <c r="AE5037" t="s">
        <v>81</v>
      </c>
      <c r="AF5037" t="s">
        <v>9878</v>
      </c>
      <c r="AG5037" t="s">
        <v>5319</v>
      </c>
      <c r="AH5037" t="s">
        <v>9879</v>
      </c>
      <c r="AI5037" t="s">
        <v>1299</v>
      </c>
      <c r="AK5037" t="s">
        <v>9880</v>
      </c>
      <c r="AL5037" t="s">
        <v>1301</v>
      </c>
      <c r="AN5037" t="s">
        <v>9910</v>
      </c>
      <c r="BY5037" t="s">
        <v>5451</v>
      </c>
      <c r="BZ5037" t="s">
        <v>14505</v>
      </c>
    </row>
    <row r="5038" spans="31:78" x14ac:dyDescent="0.25">
      <c r="AE5038" t="s">
        <v>81</v>
      </c>
      <c r="AF5038" t="s">
        <v>9881</v>
      </c>
      <c r="AG5038" t="s">
        <v>5279</v>
      </c>
      <c r="AH5038" t="s">
        <v>9882</v>
      </c>
      <c r="AI5038" t="s">
        <v>1299</v>
      </c>
      <c r="AK5038" t="s">
        <v>9883</v>
      </c>
      <c r="AL5038" t="s">
        <v>1301</v>
      </c>
      <c r="AN5038" t="s">
        <v>9910</v>
      </c>
      <c r="BY5038" t="s">
        <v>5432</v>
      </c>
      <c r="BZ5038" t="s">
        <v>14505</v>
      </c>
    </row>
    <row r="5039" spans="31:78" x14ac:dyDescent="0.25">
      <c r="AE5039" t="s">
        <v>81</v>
      </c>
      <c r="AF5039" t="s">
        <v>9884</v>
      </c>
      <c r="AG5039" t="s">
        <v>5316</v>
      </c>
      <c r="AH5039" t="s">
        <v>9885</v>
      </c>
      <c r="AI5039" t="s">
        <v>1299</v>
      </c>
      <c r="AK5039" t="s">
        <v>9886</v>
      </c>
      <c r="AL5039" t="s">
        <v>1301</v>
      </c>
      <c r="AN5039" t="s">
        <v>9910</v>
      </c>
      <c r="BY5039" t="s">
        <v>5431</v>
      </c>
      <c r="BZ5039" t="s">
        <v>14505</v>
      </c>
    </row>
    <row r="5040" spans="31:78" x14ac:dyDescent="0.25">
      <c r="AE5040" t="s">
        <v>81</v>
      </c>
      <c r="AF5040" t="s">
        <v>9887</v>
      </c>
      <c r="AG5040" t="s">
        <v>5324</v>
      </c>
      <c r="AH5040" t="s">
        <v>9888</v>
      </c>
      <c r="AI5040" t="s">
        <v>1299</v>
      </c>
      <c r="AK5040" t="s">
        <v>9889</v>
      </c>
      <c r="AL5040" t="s">
        <v>1301</v>
      </c>
      <c r="AN5040" t="s">
        <v>9910</v>
      </c>
      <c r="BY5040" t="s">
        <v>5430</v>
      </c>
      <c r="BZ5040" t="s">
        <v>14505</v>
      </c>
    </row>
    <row r="5041" spans="31:78" x14ac:dyDescent="0.25">
      <c r="AE5041" t="s">
        <v>81</v>
      </c>
      <c r="AF5041" t="s">
        <v>9890</v>
      </c>
      <c r="AG5041" t="s">
        <v>5325</v>
      </c>
      <c r="AH5041" t="s">
        <v>9891</v>
      </c>
      <c r="AI5041" t="s">
        <v>1299</v>
      </c>
      <c r="AK5041" t="s">
        <v>9892</v>
      </c>
      <c r="AL5041" t="s">
        <v>1301</v>
      </c>
      <c r="AN5041" t="s">
        <v>9910</v>
      </c>
      <c r="BY5041" t="s">
        <v>5450</v>
      </c>
      <c r="BZ5041" t="s">
        <v>14505</v>
      </c>
    </row>
    <row r="5042" spans="31:78" x14ac:dyDescent="0.25">
      <c r="AE5042" t="s">
        <v>81</v>
      </c>
      <c r="AF5042" t="s">
        <v>9887</v>
      </c>
      <c r="AG5042" t="s">
        <v>5324</v>
      </c>
      <c r="AH5042" t="s">
        <v>9893</v>
      </c>
      <c r="AI5042" t="s">
        <v>1299</v>
      </c>
      <c r="AK5042" t="s">
        <v>9894</v>
      </c>
      <c r="AL5042" t="s">
        <v>1301</v>
      </c>
      <c r="AN5042" t="s">
        <v>9910</v>
      </c>
      <c r="BY5042" t="s">
        <v>5408</v>
      </c>
      <c r="BZ5042" t="s">
        <v>14505</v>
      </c>
    </row>
    <row r="5043" spans="31:78" x14ac:dyDescent="0.25">
      <c r="AE5043" t="s">
        <v>81</v>
      </c>
      <c r="AF5043" t="s">
        <v>9895</v>
      </c>
      <c r="AG5043" t="s">
        <v>5283</v>
      </c>
      <c r="AH5043" t="s">
        <v>9896</v>
      </c>
      <c r="AI5043" t="s">
        <v>1299</v>
      </c>
      <c r="AK5043" t="s">
        <v>9897</v>
      </c>
      <c r="AL5043" t="s">
        <v>1301</v>
      </c>
      <c r="AN5043" t="s">
        <v>9910</v>
      </c>
      <c r="BY5043" t="s">
        <v>5409</v>
      </c>
      <c r="BZ5043" t="s">
        <v>14505</v>
      </c>
    </row>
    <row r="5044" spans="31:78" x14ac:dyDescent="0.25">
      <c r="AE5044" t="s">
        <v>81</v>
      </c>
      <c r="AF5044" t="s">
        <v>9898</v>
      </c>
      <c r="AG5044" t="s">
        <v>5311</v>
      </c>
      <c r="AH5044" t="s">
        <v>9899</v>
      </c>
      <c r="AI5044" t="s">
        <v>1299</v>
      </c>
      <c r="AK5044" t="s">
        <v>9900</v>
      </c>
      <c r="AL5044" t="s">
        <v>1301</v>
      </c>
      <c r="AN5044" t="s">
        <v>9910</v>
      </c>
      <c r="BY5044" t="s">
        <v>5458</v>
      </c>
      <c r="BZ5044" t="s">
        <v>14505</v>
      </c>
    </row>
    <row r="5045" spans="31:78" x14ac:dyDescent="0.25">
      <c r="AE5045" t="s">
        <v>81</v>
      </c>
      <c r="AF5045" t="s">
        <v>81</v>
      </c>
      <c r="AG5045" t="s">
        <v>81</v>
      </c>
      <c r="AH5045" t="s">
        <v>81</v>
      </c>
      <c r="AI5045" t="s">
        <v>1299</v>
      </c>
      <c r="AK5045" t="s">
        <v>81</v>
      </c>
      <c r="AL5045" t="s">
        <v>1301</v>
      </c>
      <c r="AN5045" t="s">
        <v>9910</v>
      </c>
      <c r="BY5045" t="s">
        <v>5381</v>
      </c>
      <c r="BZ5045" t="s">
        <v>14505</v>
      </c>
    </row>
    <row r="5046" spans="31:78" x14ac:dyDescent="0.25">
      <c r="AE5046" t="s">
        <v>81</v>
      </c>
      <c r="AF5046" t="s">
        <v>154</v>
      </c>
      <c r="AG5046" t="s">
        <v>155</v>
      </c>
      <c r="AH5046" t="s">
        <v>81</v>
      </c>
      <c r="AI5046" t="s">
        <v>1299</v>
      </c>
      <c r="AK5046" t="s">
        <v>81</v>
      </c>
      <c r="AL5046" t="s">
        <v>1301</v>
      </c>
      <c r="AN5046" t="s">
        <v>9910</v>
      </c>
      <c r="BY5046" t="s">
        <v>5457</v>
      </c>
      <c r="BZ5046" t="s">
        <v>14505</v>
      </c>
    </row>
    <row r="5047" spans="31:78" x14ac:dyDescent="0.25">
      <c r="AE5047" t="s">
        <v>9732</v>
      </c>
      <c r="AF5047" t="s">
        <v>86</v>
      </c>
      <c r="AG5047" t="s">
        <v>87</v>
      </c>
      <c r="AH5047" t="s">
        <v>9901</v>
      </c>
      <c r="AI5047" t="s">
        <v>1299</v>
      </c>
      <c r="AK5047" t="s">
        <v>9902</v>
      </c>
      <c r="AL5047" t="s">
        <v>1301</v>
      </c>
      <c r="AN5047" t="s">
        <v>13227</v>
      </c>
      <c r="BY5047" t="s">
        <v>5426</v>
      </c>
      <c r="BZ5047" t="s">
        <v>14505</v>
      </c>
    </row>
    <row r="5048" spans="31:78" x14ac:dyDescent="0.25">
      <c r="AE5048" t="s">
        <v>81</v>
      </c>
      <c r="AF5048" t="s">
        <v>92</v>
      </c>
      <c r="AG5048" t="s">
        <v>93</v>
      </c>
      <c r="AH5048" t="s">
        <v>81</v>
      </c>
      <c r="AI5048" t="s">
        <v>1299</v>
      </c>
      <c r="AK5048" t="s">
        <v>81</v>
      </c>
      <c r="AL5048" t="s">
        <v>1301</v>
      </c>
      <c r="AN5048" t="s">
        <v>13227</v>
      </c>
      <c r="BY5048" t="s">
        <v>5417</v>
      </c>
      <c r="BZ5048" t="s">
        <v>14505</v>
      </c>
    </row>
    <row r="5049" spans="31:78" x14ac:dyDescent="0.25">
      <c r="AE5049" t="s">
        <v>81</v>
      </c>
      <c r="AF5049" t="s">
        <v>96</v>
      </c>
      <c r="AG5049" t="s">
        <v>97</v>
      </c>
      <c r="AH5049" t="s">
        <v>81</v>
      </c>
      <c r="AI5049" t="s">
        <v>1299</v>
      </c>
      <c r="AK5049" t="s">
        <v>81</v>
      </c>
      <c r="AL5049" t="s">
        <v>1301</v>
      </c>
      <c r="AN5049" t="s">
        <v>13227</v>
      </c>
      <c r="BY5049" t="s">
        <v>5449</v>
      </c>
      <c r="BZ5049" t="s">
        <v>14505</v>
      </c>
    </row>
    <row r="5050" spans="31:78" x14ac:dyDescent="0.25">
      <c r="AE5050" t="s">
        <v>81</v>
      </c>
      <c r="AF5050" t="s">
        <v>100</v>
      </c>
      <c r="AG5050" t="s">
        <v>101</v>
      </c>
      <c r="AH5050" t="s">
        <v>81</v>
      </c>
      <c r="AI5050" t="s">
        <v>1299</v>
      </c>
      <c r="AK5050" t="s">
        <v>81</v>
      </c>
      <c r="AL5050" t="s">
        <v>1301</v>
      </c>
      <c r="AN5050" t="s">
        <v>13227</v>
      </c>
      <c r="BY5050" t="s">
        <v>5448</v>
      </c>
      <c r="BZ5050" t="s">
        <v>14505</v>
      </c>
    </row>
    <row r="5051" spans="31:78" x14ac:dyDescent="0.25">
      <c r="AE5051" t="s">
        <v>81</v>
      </c>
      <c r="AF5051" t="s">
        <v>104</v>
      </c>
      <c r="AG5051" t="s">
        <v>105</v>
      </c>
      <c r="AH5051" t="s">
        <v>81</v>
      </c>
      <c r="AI5051" t="s">
        <v>1299</v>
      </c>
      <c r="AK5051" t="s">
        <v>81</v>
      </c>
      <c r="AL5051" t="s">
        <v>1301</v>
      </c>
      <c r="AN5051" t="s">
        <v>13227</v>
      </c>
      <c r="BY5051" t="s">
        <v>5447</v>
      </c>
      <c r="BZ5051" t="s">
        <v>14505</v>
      </c>
    </row>
    <row r="5052" spans="31:78" x14ac:dyDescent="0.25">
      <c r="AE5052" t="s">
        <v>81</v>
      </c>
      <c r="AF5052" t="s">
        <v>108</v>
      </c>
      <c r="AG5052" t="s">
        <v>109</v>
      </c>
      <c r="AH5052" t="s">
        <v>81</v>
      </c>
      <c r="AI5052" t="s">
        <v>1299</v>
      </c>
      <c r="AK5052" t="s">
        <v>81</v>
      </c>
      <c r="AL5052" t="s">
        <v>1301</v>
      </c>
      <c r="AN5052" t="s">
        <v>13227</v>
      </c>
      <c r="BY5052" t="s">
        <v>5427</v>
      </c>
      <c r="BZ5052" t="s">
        <v>14505</v>
      </c>
    </row>
    <row r="5053" spans="31:78" x14ac:dyDescent="0.25">
      <c r="AE5053" t="s">
        <v>81</v>
      </c>
      <c r="AF5053" t="s">
        <v>1970</v>
      </c>
      <c r="AG5053" t="s">
        <v>1971</v>
      </c>
      <c r="AH5053" t="s">
        <v>81</v>
      </c>
      <c r="AI5053" t="s">
        <v>1299</v>
      </c>
      <c r="AK5053" t="s">
        <v>81</v>
      </c>
      <c r="AL5053" t="s">
        <v>1301</v>
      </c>
      <c r="AN5053" t="s">
        <v>13227</v>
      </c>
      <c r="BY5053" t="s">
        <v>5406</v>
      </c>
      <c r="BZ5053" t="s">
        <v>14505</v>
      </c>
    </row>
    <row r="5054" spans="31:78" x14ac:dyDescent="0.25">
      <c r="AE5054" t="s">
        <v>81</v>
      </c>
      <c r="AF5054" t="s">
        <v>81</v>
      </c>
      <c r="AG5054" t="s">
        <v>81</v>
      </c>
      <c r="AH5054" t="s">
        <v>81</v>
      </c>
      <c r="AI5054" t="s">
        <v>1299</v>
      </c>
      <c r="AK5054" t="s">
        <v>81</v>
      </c>
      <c r="AL5054" t="s">
        <v>1301</v>
      </c>
      <c r="AN5054" t="s">
        <v>13227</v>
      </c>
      <c r="BY5054" t="s">
        <v>5392</v>
      </c>
      <c r="BZ5054" t="s">
        <v>14505</v>
      </c>
    </row>
    <row r="5055" spans="31:78" x14ac:dyDescent="0.25">
      <c r="AE5055" t="s">
        <v>81</v>
      </c>
      <c r="AF5055" t="s">
        <v>81</v>
      </c>
      <c r="AG5055" t="s">
        <v>81</v>
      </c>
      <c r="AH5055" t="s">
        <v>81</v>
      </c>
      <c r="AI5055" t="s">
        <v>1299</v>
      </c>
      <c r="AK5055" t="s">
        <v>81</v>
      </c>
      <c r="AL5055" t="s">
        <v>1301</v>
      </c>
      <c r="AN5055" t="s">
        <v>13227</v>
      </c>
      <c r="BY5055" t="s">
        <v>5421</v>
      </c>
      <c r="BZ5055" t="s">
        <v>14505</v>
      </c>
    </row>
    <row r="5056" spans="31:78" x14ac:dyDescent="0.25">
      <c r="AE5056" t="s">
        <v>81</v>
      </c>
      <c r="AF5056" t="s">
        <v>154</v>
      </c>
      <c r="AG5056" t="s">
        <v>155</v>
      </c>
      <c r="AH5056" t="s">
        <v>81</v>
      </c>
      <c r="AI5056" t="s">
        <v>1299</v>
      </c>
      <c r="AK5056" t="s">
        <v>81</v>
      </c>
      <c r="AL5056" t="s">
        <v>1301</v>
      </c>
      <c r="AN5056" t="s">
        <v>13227</v>
      </c>
      <c r="BY5056" t="s">
        <v>5428</v>
      </c>
      <c r="BZ5056" t="s">
        <v>14505</v>
      </c>
    </row>
    <row r="5057" spans="31:78" x14ac:dyDescent="0.25">
      <c r="AE5057" t="s">
        <v>9748</v>
      </c>
      <c r="AF5057" t="s">
        <v>86</v>
      </c>
      <c r="AG5057" t="s">
        <v>87</v>
      </c>
      <c r="AH5057" t="s">
        <v>9903</v>
      </c>
      <c r="AI5057" t="s">
        <v>1299</v>
      </c>
      <c r="AK5057" t="s">
        <v>9904</v>
      </c>
      <c r="AL5057" t="s">
        <v>1301</v>
      </c>
      <c r="AN5057" t="s">
        <v>13228</v>
      </c>
      <c r="BY5057" t="s">
        <v>5425</v>
      </c>
      <c r="BZ5057" t="s">
        <v>14505</v>
      </c>
    </row>
    <row r="5058" spans="31:78" x14ac:dyDescent="0.25">
      <c r="AE5058" t="s">
        <v>81</v>
      </c>
      <c r="AF5058" t="s">
        <v>92</v>
      </c>
      <c r="AG5058" t="s">
        <v>93</v>
      </c>
      <c r="AH5058" t="s">
        <v>81</v>
      </c>
      <c r="AI5058" t="s">
        <v>1299</v>
      </c>
      <c r="AK5058" t="s">
        <v>81</v>
      </c>
      <c r="AL5058" t="s">
        <v>1301</v>
      </c>
      <c r="AN5058" t="s">
        <v>13228</v>
      </c>
      <c r="BY5058" t="s">
        <v>5446</v>
      </c>
      <c r="BZ5058" t="s">
        <v>14505</v>
      </c>
    </row>
    <row r="5059" spans="31:78" x14ac:dyDescent="0.25">
      <c r="AE5059" t="s">
        <v>81</v>
      </c>
      <c r="AF5059" t="s">
        <v>96</v>
      </c>
      <c r="AG5059" t="s">
        <v>97</v>
      </c>
      <c r="AH5059" t="s">
        <v>81</v>
      </c>
      <c r="AI5059" t="s">
        <v>1299</v>
      </c>
      <c r="AK5059" t="s">
        <v>81</v>
      </c>
      <c r="AL5059" t="s">
        <v>1301</v>
      </c>
      <c r="AN5059" t="s">
        <v>13228</v>
      </c>
      <c r="BY5059" t="s">
        <v>5415</v>
      </c>
      <c r="BZ5059" t="s">
        <v>14505</v>
      </c>
    </row>
    <row r="5060" spans="31:78" x14ac:dyDescent="0.25">
      <c r="AE5060" t="s">
        <v>81</v>
      </c>
      <c r="AF5060" t="s">
        <v>100</v>
      </c>
      <c r="AG5060" t="s">
        <v>101</v>
      </c>
      <c r="AH5060" t="s">
        <v>81</v>
      </c>
      <c r="AI5060" t="s">
        <v>1299</v>
      </c>
      <c r="AK5060" t="s">
        <v>81</v>
      </c>
      <c r="AL5060" t="s">
        <v>1301</v>
      </c>
      <c r="AN5060" t="s">
        <v>13228</v>
      </c>
      <c r="BY5060" t="s">
        <v>5422</v>
      </c>
      <c r="BZ5060" t="s">
        <v>14505</v>
      </c>
    </row>
    <row r="5061" spans="31:78" x14ac:dyDescent="0.25">
      <c r="AE5061" t="s">
        <v>81</v>
      </c>
      <c r="AF5061" t="s">
        <v>104</v>
      </c>
      <c r="AG5061" t="s">
        <v>105</v>
      </c>
      <c r="AH5061" t="s">
        <v>81</v>
      </c>
      <c r="AI5061" t="s">
        <v>1299</v>
      </c>
      <c r="AK5061" t="s">
        <v>81</v>
      </c>
      <c r="AL5061" t="s">
        <v>1301</v>
      </c>
      <c r="AN5061" t="s">
        <v>13228</v>
      </c>
      <c r="BY5061" t="s">
        <v>5456</v>
      </c>
      <c r="BZ5061" t="s">
        <v>14505</v>
      </c>
    </row>
    <row r="5062" spans="31:78" x14ac:dyDescent="0.25">
      <c r="AE5062" t="s">
        <v>81</v>
      </c>
      <c r="AF5062" t="s">
        <v>108</v>
      </c>
      <c r="AG5062" t="s">
        <v>109</v>
      </c>
      <c r="AH5062" t="s">
        <v>81</v>
      </c>
      <c r="AI5062" t="s">
        <v>1299</v>
      </c>
      <c r="AK5062" t="s">
        <v>81</v>
      </c>
      <c r="AL5062" t="s">
        <v>1301</v>
      </c>
      <c r="AN5062" t="s">
        <v>13228</v>
      </c>
      <c r="BY5062" t="s">
        <v>5429</v>
      </c>
      <c r="BZ5062" t="s">
        <v>14505</v>
      </c>
    </row>
    <row r="5063" spans="31:78" x14ac:dyDescent="0.25">
      <c r="AE5063" t="s">
        <v>81</v>
      </c>
      <c r="AF5063" t="s">
        <v>1970</v>
      </c>
      <c r="AG5063" t="s">
        <v>1971</v>
      </c>
      <c r="AH5063" t="s">
        <v>81</v>
      </c>
      <c r="AI5063" t="s">
        <v>1299</v>
      </c>
      <c r="AK5063" t="s">
        <v>81</v>
      </c>
      <c r="AL5063" t="s">
        <v>1301</v>
      </c>
      <c r="AN5063" t="s">
        <v>13228</v>
      </c>
      <c r="BY5063" t="s">
        <v>5423</v>
      </c>
      <c r="BZ5063" t="s">
        <v>14505</v>
      </c>
    </row>
    <row r="5064" spans="31:78" x14ac:dyDescent="0.25">
      <c r="AE5064" t="s">
        <v>81</v>
      </c>
      <c r="AF5064" t="s">
        <v>81</v>
      </c>
      <c r="AG5064" t="s">
        <v>81</v>
      </c>
      <c r="AH5064" t="s">
        <v>81</v>
      </c>
      <c r="AI5064" t="s">
        <v>1299</v>
      </c>
      <c r="AK5064" t="s">
        <v>81</v>
      </c>
      <c r="AL5064" t="s">
        <v>1301</v>
      </c>
      <c r="AN5064" t="s">
        <v>13228</v>
      </c>
      <c r="BY5064" t="s">
        <v>5424</v>
      </c>
      <c r="BZ5064" t="s">
        <v>14505</v>
      </c>
    </row>
    <row r="5065" spans="31:78" x14ac:dyDescent="0.25">
      <c r="AE5065" t="s">
        <v>81</v>
      </c>
      <c r="AF5065" t="s">
        <v>81</v>
      </c>
      <c r="AG5065" t="s">
        <v>81</v>
      </c>
      <c r="AH5065" t="s">
        <v>81</v>
      </c>
      <c r="AI5065" t="s">
        <v>1299</v>
      </c>
      <c r="AK5065" t="s">
        <v>81</v>
      </c>
      <c r="AL5065" t="s">
        <v>1301</v>
      </c>
      <c r="AN5065" t="s">
        <v>13228</v>
      </c>
      <c r="BY5065" t="s">
        <v>5407</v>
      </c>
      <c r="BZ5065" t="s">
        <v>14505</v>
      </c>
    </row>
    <row r="5066" spans="31:78" x14ac:dyDescent="0.25">
      <c r="AE5066" t="s">
        <v>81</v>
      </c>
      <c r="AF5066" t="s">
        <v>81</v>
      </c>
      <c r="AG5066" t="s">
        <v>81</v>
      </c>
      <c r="AH5066" t="s">
        <v>81</v>
      </c>
      <c r="AI5066" t="s">
        <v>1299</v>
      </c>
      <c r="AK5066" t="s">
        <v>81</v>
      </c>
      <c r="AL5066" t="s">
        <v>1301</v>
      </c>
      <c r="AN5066" t="s">
        <v>13228</v>
      </c>
      <c r="BY5066" t="s">
        <v>5443</v>
      </c>
      <c r="BZ5066" t="s">
        <v>14505</v>
      </c>
    </row>
    <row r="5067" spans="31:78" x14ac:dyDescent="0.25">
      <c r="AE5067" t="s">
        <v>81</v>
      </c>
      <c r="AF5067" t="s">
        <v>81</v>
      </c>
      <c r="AG5067" t="s">
        <v>81</v>
      </c>
      <c r="AH5067" t="s">
        <v>81</v>
      </c>
      <c r="AI5067" t="s">
        <v>1299</v>
      </c>
      <c r="AK5067" t="s">
        <v>81</v>
      </c>
      <c r="AL5067" t="s">
        <v>1301</v>
      </c>
      <c r="AN5067" t="s">
        <v>13228</v>
      </c>
      <c r="BY5067" t="s">
        <v>5455</v>
      </c>
      <c r="BZ5067" t="s">
        <v>14505</v>
      </c>
    </row>
    <row r="5068" spans="31:78" x14ac:dyDescent="0.25">
      <c r="AE5068" t="s">
        <v>81</v>
      </c>
      <c r="AF5068" t="s">
        <v>81</v>
      </c>
      <c r="AG5068" t="s">
        <v>81</v>
      </c>
      <c r="AH5068" t="s">
        <v>81</v>
      </c>
      <c r="AI5068" t="s">
        <v>1299</v>
      </c>
      <c r="AK5068" t="s">
        <v>81</v>
      </c>
      <c r="AL5068" t="s">
        <v>1301</v>
      </c>
      <c r="AN5068" t="s">
        <v>13228</v>
      </c>
      <c r="BY5068" t="s">
        <v>5445</v>
      </c>
      <c r="BZ5068" t="s">
        <v>14505</v>
      </c>
    </row>
    <row r="5069" spans="31:78" x14ac:dyDescent="0.25">
      <c r="AE5069" t="s">
        <v>81</v>
      </c>
      <c r="AF5069" t="s">
        <v>81</v>
      </c>
      <c r="AG5069" t="s">
        <v>81</v>
      </c>
      <c r="AH5069" t="s">
        <v>81</v>
      </c>
      <c r="AI5069" t="s">
        <v>1299</v>
      </c>
      <c r="AK5069" t="s">
        <v>81</v>
      </c>
      <c r="AL5069" t="s">
        <v>1301</v>
      </c>
      <c r="AN5069" t="s">
        <v>13228</v>
      </c>
      <c r="BY5069" t="s">
        <v>5442</v>
      </c>
      <c r="BZ5069" t="s">
        <v>14505</v>
      </c>
    </row>
    <row r="5070" spans="31:78" x14ac:dyDescent="0.25">
      <c r="AE5070" t="s">
        <v>81</v>
      </c>
      <c r="AF5070" t="s">
        <v>81</v>
      </c>
      <c r="AG5070" t="s">
        <v>81</v>
      </c>
      <c r="AH5070" t="s">
        <v>81</v>
      </c>
      <c r="AI5070" t="s">
        <v>1299</v>
      </c>
      <c r="AK5070" t="s">
        <v>81</v>
      </c>
      <c r="AL5070" t="s">
        <v>1301</v>
      </c>
      <c r="AN5070" t="s">
        <v>13228</v>
      </c>
      <c r="BY5070" t="s">
        <v>5444</v>
      </c>
      <c r="BZ5070" t="s">
        <v>14505</v>
      </c>
    </row>
    <row r="5071" spans="31:78" x14ac:dyDescent="0.25">
      <c r="AE5071" t="s">
        <v>81</v>
      </c>
      <c r="AF5071" t="s">
        <v>81</v>
      </c>
      <c r="AG5071" t="s">
        <v>81</v>
      </c>
      <c r="AH5071" t="s">
        <v>81</v>
      </c>
      <c r="AI5071" t="s">
        <v>1299</v>
      </c>
      <c r="AK5071" t="s">
        <v>81</v>
      </c>
      <c r="AL5071" t="s">
        <v>1301</v>
      </c>
      <c r="AN5071" t="s">
        <v>13228</v>
      </c>
      <c r="BY5071" t="s">
        <v>5441</v>
      </c>
      <c r="BZ5071" t="s">
        <v>14505</v>
      </c>
    </row>
    <row r="5072" spans="31:78" x14ac:dyDescent="0.25">
      <c r="AE5072" t="s">
        <v>81</v>
      </c>
      <c r="AF5072" t="s">
        <v>154</v>
      </c>
      <c r="AG5072" t="s">
        <v>155</v>
      </c>
      <c r="AH5072" t="s">
        <v>81</v>
      </c>
      <c r="AI5072" t="s">
        <v>1299</v>
      </c>
      <c r="AK5072" t="s">
        <v>81</v>
      </c>
      <c r="AL5072" t="s">
        <v>1301</v>
      </c>
      <c r="AN5072" t="s">
        <v>13228</v>
      </c>
      <c r="BY5072" t="s">
        <v>5380</v>
      </c>
      <c r="BZ5072" t="s">
        <v>14505</v>
      </c>
    </row>
    <row r="5073" spans="31:78" x14ac:dyDescent="0.25">
      <c r="AE5073" t="s">
        <v>9779</v>
      </c>
      <c r="AF5073" t="s">
        <v>86</v>
      </c>
      <c r="AG5073" t="s">
        <v>87</v>
      </c>
      <c r="AH5073" t="s">
        <v>9905</v>
      </c>
      <c r="AI5073" t="s">
        <v>1299</v>
      </c>
      <c r="AK5073" t="s">
        <v>9906</v>
      </c>
      <c r="AL5073" t="s">
        <v>1301</v>
      </c>
      <c r="AN5073" t="s">
        <v>13229</v>
      </c>
      <c r="BY5073" t="s">
        <v>5379</v>
      </c>
      <c r="BZ5073" t="s">
        <v>14505</v>
      </c>
    </row>
    <row r="5074" spans="31:78" x14ac:dyDescent="0.25">
      <c r="AE5074" t="s">
        <v>81</v>
      </c>
      <c r="AF5074" t="s">
        <v>92</v>
      </c>
      <c r="AG5074" t="s">
        <v>93</v>
      </c>
      <c r="AH5074" t="s">
        <v>81</v>
      </c>
      <c r="AI5074" t="s">
        <v>1299</v>
      </c>
      <c r="AK5074" t="s">
        <v>81</v>
      </c>
      <c r="AL5074" t="s">
        <v>1301</v>
      </c>
      <c r="AN5074" t="s">
        <v>13229</v>
      </c>
      <c r="BY5074" t="s">
        <v>5373</v>
      </c>
      <c r="BZ5074" t="s">
        <v>14505</v>
      </c>
    </row>
    <row r="5075" spans="31:78" x14ac:dyDescent="0.25">
      <c r="AE5075" t="s">
        <v>81</v>
      </c>
      <c r="AF5075" t="s">
        <v>96</v>
      </c>
      <c r="AG5075" t="s">
        <v>97</v>
      </c>
      <c r="AH5075" t="s">
        <v>81</v>
      </c>
      <c r="AI5075" t="s">
        <v>1299</v>
      </c>
      <c r="AK5075" t="s">
        <v>81</v>
      </c>
      <c r="AL5075" t="s">
        <v>1301</v>
      </c>
      <c r="AN5075" t="s">
        <v>13229</v>
      </c>
      <c r="BY5075" t="s">
        <v>8011</v>
      </c>
      <c r="BZ5075" t="s">
        <v>14505</v>
      </c>
    </row>
    <row r="5076" spans="31:78" x14ac:dyDescent="0.25">
      <c r="AE5076" t="s">
        <v>81</v>
      </c>
      <c r="AF5076" t="s">
        <v>100</v>
      </c>
      <c r="AG5076" t="s">
        <v>101</v>
      </c>
      <c r="AH5076" t="s">
        <v>81</v>
      </c>
      <c r="AI5076" t="s">
        <v>1299</v>
      </c>
      <c r="AK5076" t="s">
        <v>81</v>
      </c>
      <c r="AL5076" t="s">
        <v>1301</v>
      </c>
      <c r="AN5076" t="s">
        <v>13229</v>
      </c>
      <c r="BY5076" t="s">
        <v>14282</v>
      </c>
      <c r="BZ5076" t="s">
        <v>14505</v>
      </c>
    </row>
    <row r="5077" spans="31:78" x14ac:dyDescent="0.25">
      <c r="AE5077" t="s">
        <v>81</v>
      </c>
      <c r="AF5077" t="s">
        <v>104</v>
      </c>
      <c r="AG5077" t="s">
        <v>105</v>
      </c>
      <c r="AH5077" t="s">
        <v>81</v>
      </c>
      <c r="AI5077" t="s">
        <v>1299</v>
      </c>
      <c r="AK5077" t="s">
        <v>81</v>
      </c>
      <c r="AL5077" t="s">
        <v>1301</v>
      </c>
      <c r="AN5077" t="s">
        <v>13229</v>
      </c>
      <c r="BY5077" t="s">
        <v>5410</v>
      </c>
      <c r="BZ5077" t="s">
        <v>14505</v>
      </c>
    </row>
    <row r="5078" spans="31:78" x14ac:dyDescent="0.25">
      <c r="AE5078" t="s">
        <v>81</v>
      </c>
      <c r="AF5078" t="s">
        <v>108</v>
      </c>
      <c r="AG5078" t="s">
        <v>109</v>
      </c>
      <c r="AH5078" t="s">
        <v>81</v>
      </c>
      <c r="AI5078" t="s">
        <v>1299</v>
      </c>
      <c r="AK5078" t="s">
        <v>81</v>
      </c>
      <c r="AL5078" t="s">
        <v>1301</v>
      </c>
      <c r="AN5078" t="s">
        <v>13229</v>
      </c>
      <c r="BY5078" t="s">
        <v>5402</v>
      </c>
      <c r="BZ5078" t="s">
        <v>14505</v>
      </c>
    </row>
    <row r="5079" spans="31:78" x14ac:dyDescent="0.25">
      <c r="AE5079" t="s">
        <v>81</v>
      </c>
      <c r="AF5079" t="s">
        <v>1970</v>
      </c>
      <c r="AG5079" t="s">
        <v>1971</v>
      </c>
      <c r="AH5079" t="s">
        <v>81</v>
      </c>
      <c r="AI5079" t="s">
        <v>1299</v>
      </c>
      <c r="AK5079" t="s">
        <v>81</v>
      </c>
      <c r="AL5079" t="s">
        <v>1301</v>
      </c>
      <c r="AN5079" t="s">
        <v>13229</v>
      </c>
      <c r="BY5079" t="s">
        <v>5387</v>
      </c>
      <c r="BZ5079" t="s">
        <v>14505</v>
      </c>
    </row>
    <row r="5080" spans="31:78" x14ac:dyDescent="0.25">
      <c r="AE5080" t="s">
        <v>81</v>
      </c>
      <c r="AF5080" t="s">
        <v>81</v>
      </c>
      <c r="AG5080" t="s">
        <v>81</v>
      </c>
      <c r="AH5080" t="s">
        <v>81</v>
      </c>
      <c r="AI5080" t="s">
        <v>1299</v>
      </c>
      <c r="AK5080" t="s">
        <v>81</v>
      </c>
      <c r="AL5080" t="s">
        <v>1301</v>
      </c>
      <c r="AN5080" t="s">
        <v>13229</v>
      </c>
      <c r="BY5080" t="s">
        <v>5385</v>
      </c>
      <c r="BZ5080" t="s">
        <v>14505</v>
      </c>
    </row>
    <row r="5081" spans="31:78" x14ac:dyDescent="0.25">
      <c r="AE5081" t="s">
        <v>81</v>
      </c>
      <c r="AF5081" t="s">
        <v>81</v>
      </c>
      <c r="AG5081" t="s">
        <v>81</v>
      </c>
      <c r="AH5081" t="s">
        <v>81</v>
      </c>
      <c r="AI5081" t="s">
        <v>1299</v>
      </c>
      <c r="AK5081" t="s">
        <v>81</v>
      </c>
      <c r="AL5081" t="s">
        <v>1301</v>
      </c>
      <c r="AN5081" t="s">
        <v>13229</v>
      </c>
      <c r="BY5081" t="s">
        <v>19</v>
      </c>
      <c r="BZ5081" t="s">
        <v>14505</v>
      </c>
    </row>
    <row r="5082" spans="31:78" x14ac:dyDescent="0.25">
      <c r="AE5082" t="s">
        <v>81</v>
      </c>
      <c r="AF5082" t="s">
        <v>154</v>
      </c>
      <c r="AG5082" t="s">
        <v>155</v>
      </c>
      <c r="AH5082" t="s">
        <v>81</v>
      </c>
      <c r="AI5082" t="s">
        <v>1299</v>
      </c>
      <c r="AK5082" t="s">
        <v>81</v>
      </c>
      <c r="AL5082" t="s">
        <v>1301</v>
      </c>
      <c r="AN5082" t="s">
        <v>13229</v>
      </c>
      <c r="BY5082" t="s">
        <v>14283</v>
      </c>
      <c r="BZ5082" t="s">
        <v>14505</v>
      </c>
    </row>
    <row r="5083" spans="31:78" x14ac:dyDescent="0.25">
      <c r="AE5083" t="s">
        <v>13220</v>
      </c>
      <c r="AF5083" t="s">
        <v>81</v>
      </c>
      <c r="AG5083" t="s">
        <v>81</v>
      </c>
      <c r="AH5083" t="s">
        <v>81</v>
      </c>
      <c r="AI5083" t="s">
        <v>1299</v>
      </c>
      <c r="AK5083" t="s">
        <v>81</v>
      </c>
      <c r="AL5083" t="s">
        <v>1301</v>
      </c>
      <c r="AN5083" t="s">
        <v>13229</v>
      </c>
      <c r="BY5083" t="s">
        <v>5386</v>
      </c>
      <c r="BZ5083" t="s">
        <v>14505</v>
      </c>
    </row>
    <row r="5084" spans="31:78" x14ac:dyDescent="0.25">
      <c r="AN5084" t="s">
        <v>13229</v>
      </c>
      <c r="BY5084" t="s">
        <v>14284</v>
      </c>
      <c r="BZ5084" t="s">
        <v>14506</v>
      </c>
    </row>
    <row r="5085" spans="31:78" x14ac:dyDescent="0.25">
      <c r="BY5085" t="s">
        <v>14285</v>
      </c>
      <c r="BZ5085" t="s">
        <v>14506</v>
      </c>
    </row>
    <row r="5086" spans="31:78" x14ac:dyDescent="0.25">
      <c r="BY5086" t="s">
        <v>14286</v>
      </c>
      <c r="BZ5086" t="s">
        <v>14505</v>
      </c>
    </row>
    <row r="5087" spans="31:78" x14ac:dyDescent="0.25">
      <c r="BY5087" t="s">
        <v>5797</v>
      </c>
      <c r="BZ5087" t="s">
        <v>14505</v>
      </c>
    </row>
    <row r="5088" spans="31:78" x14ac:dyDescent="0.25">
      <c r="BY5088" t="s">
        <v>5907</v>
      </c>
      <c r="BZ5088" t="s">
        <v>14505</v>
      </c>
    </row>
    <row r="5089" spans="77:78" x14ac:dyDescent="0.25">
      <c r="BY5089" t="s">
        <v>5890</v>
      </c>
      <c r="BZ5089" t="s">
        <v>14505</v>
      </c>
    </row>
    <row r="5090" spans="77:78" x14ac:dyDescent="0.25">
      <c r="BY5090" t="s">
        <v>5882</v>
      </c>
      <c r="BZ5090" t="s">
        <v>14505</v>
      </c>
    </row>
    <row r="5091" spans="77:78" x14ac:dyDescent="0.25">
      <c r="BY5091" t="s">
        <v>5872</v>
      </c>
      <c r="BZ5091" t="s">
        <v>14505</v>
      </c>
    </row>
    <row r="5092" spans="77:78" x14ac:dyDescent="0.25">
      <c r="BY5092" t="s">
        <v>5886</v>
      </c>
      <c r="BZ5092" t="s">
        <v>14505</v>
      </c>
    </row>
    <row r="5093" spans="77:78" x14ac:dyDescent="0.25">
      <c r="BY5093" t="s">
        <v>5906</v>
      </c>
      <c r="BZ5093" t="s">
        <v>14505</v>
      </c>
    </row>
    <row r="5094" spans="77:78" x14ac:dyDescent="0.25">
      <c r="BY5094" t="s">
        <v>5905</v>
      </c>
      <c r="BZ5094" t="s">
        <v>14505</v>
      </c>
    </row>
    <row r="5095" spans="77:78" x14ac:dyDescent="0.25">
      <c r="BY5095" t="s">
        <v>14287</v>
      </c>
      <c r="BZ5095" t="s">
        <v>14505</v>
      </c>
    </row>
    <row r="5096" spans="77:78" x14ac:dyDescent="0.25">
      <c r="BY5096" t="s">
        <v>14288</v>
      </c>
      <c r="BZ5096" t="s">
        <v>14505</v>
      </c>
    </row>
    <row r="5097" spans="77:78" x14ac:dyDescent="0.25">
      <c r="BY5097" t="s">
        <v>13232</v>
      </c>
      <c r="BZ5097" t="s">
        <v>14505</v>
      </c>
    </row>
    <row r="5098" spans="77:78" x14ac:dyDescent="0.25">
      <c r="BY5098" t="s">
        <v>14289</v>
      </c>
      <c r="BZ5098" t="s">
        <v>14505</v>
      </c>
    </row>
    <row r="5099" spans="77:78" x14ac:dyDescent="0.25">
      <c r="BY5099" t="s">
        <v>14290</v>
      </c>
      <c r="BZ5099" t="s">
        <v>14505</v>
      </c>
    </row>
    <row r="5100" spans="77:78" x14ac:dyDescent="0.25">
      <c r="BY5100" t="s">
        <v>14291</v>
      </c>
      <c r="BZ5100" t="s">
        <v>14505</v>
      </c>
    </row>
    <row r="5101" spans="77:78" x14ac:dyDescent="0.25">
      <c r="BY5101" t="s">
        <v>14292</v>
      </c>
      <c r="BZ5101" t="s">
        <v>14505</v>
      </c>
    </row>
    <row r="5102" spans="77:78" x14ac:dyDescent="0.25">
      <c r="BY5102" t="s">
        <v>14293</v>
      </c>
      <c r="BZ5102" t="s">
        <v>14505</v>
      </c>
    </row>
    <row r="5103" spans="77:78" x14ac:dyDescent="0.25">
      <c r="BY5103" t="s">
        <v>14294</v>
      </c>
      <c r="BZ5103" t="s">
        <v>14505</v>
      </c>
    </row>
    <row r="5104" spans="77:78" x14ac:dyDescent="0.25">
      <c r="BY5104" t="s">
        <v>14295</v>
      </c>
      <c r="BZ5104" t="s">
        <v>14505</v>
      </c>
    </row>
    <row r="5105" spans="77:78" x14ac:dyDescent="0.25">
      <c r="BY5105" t="s">
        <v>14296</v>
      </c>
      <c r="BZ5105" t="s">
        <v>14505</v>
      </c>
    </row>
    <row r="5106" spans="77:78" x14ac:dyDescent="0.25">
      <c r="BY5106" t="s">
        <v>5623</v>
      </c>
      <c r="BZ5106" t="s">
        <v>14505</v>
      </c>
    </row>
    <row r="5107" spans="77:78" x14ac:dyDescent="0.25">
      <c r="BY5107" t="s">
        <v>5616</v>
      </c>
      <c r="BZ5107" t="s">
        <v>14505</v>
      </c>
    </row>
    <row r="5108" spans="77:78" x14ac:dyDescent="0.25">
      <c r="BY5108" t="s">
        <v>5618</v>
      </c>
      <c r="BZ5108" t="s">
        <v>14505</v>
      </c>
    </row>
    <row r="5109" spans="77:78" x14ac:dyDescent="0.25">
      <c r="BY5109" t="s">
        <v>6102</v>
      </c>
      <c r="BZ5109" t="s">
        <v>14505</v>
      </c>
    </row>
    <row r="5110" spans="77:78" x14ac:dyDescent="0.25">
      <c r="BY5110" t="s">
        <v>6131</v>
      </c>
      <c r="BZ5110" t="s">
        <v>14505</v>
      </c>
    </row>
    <row r="5111" spans="77:78" x14ac:dyDescent="0.25">
      <c r="BY5111" t="s">
        <v>6130</v>
      </c>
      <c r="BZ5111" t="s">
        <v>14505</v>
      </c>
    </row>
    <row r="5112" spans="77:78" x14ac:dyDescent="0.25">
      <c r="BY5112" t="s">
        <v>14297</v>
      </c>
      <c r="BZ5112" t="s">
        <v>14505</v>
      </c>
    </row>
    <row r="5113" spans="77:78" x14ac:dyDescent="0.25">
      <c r="BY5113" t="s">
        <v>14298</v>
      </c>
      <c r="BZ5113" t="s">
        <v>14505</v>
      </c>
    </row>
    <row r="5114" spans="77:78" x14ac:dyDescent="0.25">
      <c r="BY5114" t="s">
        <v>14299</v>
      </c>
      <c r="BZ5114" t="s">
        <v>14505</v>
      </c>
    </row>
    <row r="5115" spans="77:78" x14ac:dyDescent="0.25">
      <c r="BY5115" t="s">
        <v>14300</v>
      </c>
      <c r="BZ5115" t="s">
        <v>14505</v>
      </c>
    </row>
    <row r="5116" spans="77:78" x14ac:dyDescent="0.25">
      <c r="BY5116" t="s">
        <v>14301</v>
      </c>
      <c r="BZ5116" t="s">
        <v>14505</v>
      </c>
    </row>
    <row r="5117" spans="77:78" x14ac:dyDescent="0.25">
      <c r="BY5117" t="s">
        <v>14302</v>
      </c>
      <c r="BZ5117" t="s">
        <v>14505</v>
      </c>
    </row>
    <row r="5118" spans="77:78" x14ac:dyDescent="0.25">
      <c r="BY5118" t="s">
        <v>14303</v>
      </c>
      <c r="BZ5118" t="s">
        <v>14505</v>
      </c>
    </row>
    <row r="5119" spans="77:78" x14ac:dyDescent="0.25">
      <c r="BY5119" t="s">
        <v>14304</v>
      </c>
      <c r="BZ5119" t="s">
        <v>14505</v>
      </c>
    </row>
    <row r="5120" spans="77:78" x14ac:dyDescent="0.25">
      <c r="BY5120" t="s">
        <v>14305</v>
      </c>
      <c r="BZ5120" t="s">
        <v>14505</v>
      </c>
    </row>
    <row r="5121" spans="77:78" x14ac:dyDescent="0.25">
      <c r="BY5121" t="s">
        <v>14306</v>
      </c>
      <c r="BZ5121" t="s">
        <v>14505</v>
      </c>
    </row>
    <row r="5122" spans="77:78" x14ac:dyDescent="0.25">
      <c r="BY5122" t="s">
        <v>14307</v>
      </c>
      <c r="BZ5122" t="s">
        <v>14505</v>
      </c>
    </row>
    <row r="5123" spans="77:78" x14ac:dyDescent="0.25">
      <c r="BY5123" t="s">
        <v>14308</v>
      </c>
      <c r="BZ5123" t="s">
        <v>14505</v>
      </c>
    </row>
    <row r="5124" spans="77:78" x14ac:dyDescent="0.25">
      <c r="BY5124" t="s">
        <v>14309</v>
      </c>
      <c r="BZ5124" t="s">
        <v>14505</v>
      </c>
    </row>
    <row r="5125" spans="77:78" x14ac:dyDescent="0.25">
      <c r="BY5125" t="s">
        <v>14310</v>
      </c>
      <c r="BZ5125" t="s">
        <v>14505</v>
      </c>
    </row>
    <row r="5126" spans="77:78" x14ac:dyDescent="0.25">
      <c r="BY5126" t="s">
        <v>14311</v>
      </c>
      <c r="BZ5126" t="s">
        <v>14505</v>
      </c>
    </row>
    <row r="5127" spans="77:78" x14ac:dyDescent="0.25">
      <c r="BY5127" t="s">
        <v>14312</v>
      </c>
      <c r="BZ5127" t="s">
        <v>14505</v>
      </c>
    </row>
    <row r="5128" spans="77:78" x14ac:dyDescent="0.25">
      <c r="BY5128" t="s">
        <v>14313</v>
      </c>
      <c r="BZ5128" t="s">
        <v>14505</v>
      </c>
    </row>
    <row r="5129" spans="77:78" x14ac:dyDescent="0.25">
      <c r="BY5129" t="s">
        <v>14314</v>
      </c>
      <c r="BZ5129" t="s">
        <v>14505</v>
      </c>
    </row>
    <row r="5130" spans="77:78" x14ac:dyDescent="0.25">
      <c r="BY5130" t="s">
        <v>14315</v>
      </c>
      <c r="BZ5130" t="s">
        <v>14505</v>
      </c>
    </row>
    <row r="5131" spans="77:78" x14ac:dyDescent="0.25">
      <c r="BY5131" t="s">
        <v>14316</v>
      </c>
      <c r="BZ5131" t="s">
        <v>14505</v>
      </c>
    </row>
    <row r="5132" spans="77:78" x14ac:dyDescent="0.25">
      <c r="BY5132" t="s">
        <v>14317</v>
      </c>
      <c r="BZ5132" t="s">
        <v>14505</v>
      </c>
    </row>
    <row r="5133" spans="77:78" x14ac:dyDescent="0.25">
      <c r="BY5133" t="s">
        <v>14318</v>
      </c>
      <c r="BZ5133" t="s">
        <v>14505</v>
      </c>
    </row>
    <row r="5134" spans="77:78" x14ac:dyDescent="0.25">
      <c r="BY5134" t="s">
        <v>14319</v>
      </c>
      <c r="BZ5134" t="s">
        <v>14505</v>
      </c>
    </row>
    <row r="5135" spans="77:78" x14ac:dyDescent="0.25">
      <c r="BY5135" t="s">
        <v>14320</v>
      </c>
      <c r="BZ5135" t="s">
        <v>14505</v>
      </c>
    </row>
    <row r="5136" spans="77:78" x14ac:dyDescent="0.25">
      <c r="BY5136" t="s">
        <v>14321</v>
      </c>
      <c r="BZ5136" t="s">
        <v>14505</v>
      </c>
    </row>
    <row r="5137" spans="77:78" x14ac:dyDescent="0.25">
      <c r="BY5137" t="s">
        <v>14322</v>
      </c>
      <c r="BZ5137" t="s">
        <v>14505</v>
      </c>
    </row>
    <row r="5138" spans="77:78" x14ac:dyDescent="0.25">
      <c r="BY5138" t="s">
        <v>14323</v>
      </c>
      <c r="BZ5138" t="s">
        <v>14505</v>
      </c>
    </row>
    <row r="5139" spans="77:78" x14ac:dyDescent="0.25">
      <c r="BY5139" t="s">
        <v>14324</v>
      </c>
      <c r="BZ5139" t="s">
        <v>14505</v>
      </c>
    </row>
    <row r="5140" spans="77:78" x14ac:dyDescent="0.25">
      <c r="BY5140" t="s">
        <v>14325</v>
      </c>
      <c r="BZ5140" t="s">
        <v>14505</v>
      </c>
    </row>
    <row r="5141" spans="77:78" x14ac:dyDescent="0.25">
      <c r="BY5141" t="s">
        <v>14326</v>
      </c>
      <c r="BZ5141" t="s">
        <v>14505</v>
      </c>
    </row>
    <row r="5142" spans="77:78" x14ac:dyDescent="0.25">
      <c r="BY5142" t="s">
        <v>14327</v>
      </c>
      <c r="BZ5142" t="s">
        <v>14505</v>
      </c>
    </row>
    <row r="5143" spans="77:78" x14ac:dyDescent="0.25">
      <c r="BY5143" t="s">
        <v>14328</v>
      </c>
      <c r="BZ5143" t="s">
        <v>14505</v>
      </c>
    </row>
    <row r="5144" spans="77:78" x14ac:dyDescent="0.25">
      <c r="BY5144" t="s">
        <v>14329</v>
      </c>
      <c r="BZ5144" t="s">
        <v>14505</v>
      </c>
    </row>
    <row r="5145" spans="77:78" x14ac:dyDescent="0.25">
      <c r="BY5145" t="s">
        <v>14330</v>
      </c>
      <c r="BZ5145" t="s">
        <v>14505</v>
      </c>
    </row>
    <row r="5146" spans="77:78" x14ac:dyDescent="0.25">
      <c r="BY5146" t="s">
        <v>14331</v>
      </c>
      <c r="BZ5146" t="s">
        <v>14505</v>
      </c>
    </row>
    <row r="5147" spans="77:78" x14ac:dyDescent="0.25">
      <c r="BY5147" t="s">
        <v>14332</v>
      </c>
      <c r="BZ5147" t="s">
        <v>14505</v>
      </c>
    </row>
    <row r="5148" spans="77:78" x14ac:dyDescent="0.25">
      <c r="BY5148" t="s">
        <v>14333</v>
      </c>
      <c r="BZ5148" t="s">
        <v>14505</v>
      </c>
    </row>
    <row r="5149" spans="77:78" x14ac:dyDescent="0.25">
      <c r="BY5149" t="s">
        <v>14334</v>
      </c>
      <c r="BZ5149" t="s">
        <v>14505</v>
      </c>
    </row>
    <row r="5150" spans="77:78" x14ac:dyDescent="0.25">
      <c r="BY5150" t="s">
        <v>14335</v>
      </c>
      <c r="BZ5150" t="s">
        <v>14505</v>
      </c>
    </row>
    <row r="5151" spans="77:78" x14ac:dyDescent="0.25">
      <c r="BY5151" t="s">
        <v>14336</v>
      </c>
      <c r="BZ5151" t="s">
        <v>14505</v>
      </c>
    </row>
    <row r="5152" spans="77:78" x14ac:dyDescent="0.25">
      <c r="BY5152" t="s">
        <v>14337</v>
      </c>
      <c r="BZ5152" t="s">
        <v>14505</v>
      </c>
    </row>
    <row r="5153" spans="77:78" x14ac:dyDescent="0.25">
      <c r="BY5153" t="s">
        <v>14338</v>
      </c>
      <c r="BZ5153" t="s">
        <v>14505</v>
      </c>
    </row>
    <row r="5154" spans="77:78" x14ac:dyDescent="0.25">
      <c r="BY5154" t="s">
        <v>14339</v>
      </c>
      <c r="BZ5154" t="s">
        <v>14505</v>
      </c>
    </row>
    <row r="5155" spans="77:78" x14ac:dyDescent="0.25">
      <c r="BY5155" t="s">
        <v>14340</v>
      </c>
      <c r="BZ5155" t="s">
        <v>14505</v>
      </c>
    </row>
    <row r="5156" spans="77:78" x14ac:dyDescent="0.25">
      <c r="BY5156" t="s">
        <v>14341</v>
      </c>
      <c r="BZ5156" t="s">
        <v>14505</v>
      </c>
    </row>
    <row r="5157" spans="77:78" x14ac:dyDescent="0.25">
      <c r="BY5157" t="s">
        <v>14342</v>
      </c>
      <c r="BZ5157" t="s">
        <v>14505</v>
      </c>
    </row>
    <row r="5158" spans="77:78" x14ac:dyDescent="0.25">
      <c r="BY5158" t="s">
        <v>14343</v>
      </c>
      <c r="BZ5158" t="s">
        <v>14505</v>
      </c>
    </row>
    <row r="5159" spans="77:78" x14ac:dyDescent="0.25">
      <c r="BY5159" t="s">
        <v>14344</v>
      </c>
      <c r="BZ5159" t="s">
        <v>14505</v>
      </c>
    </row>
    <row r="5160" spans="77:78" x14ac:dyDescent="0.25">
      <c r="BY5160" t="s">
        <v>14345</v>
      </c>
      <c r="BZ5160" t="s">
        <v>14505</v>
      </c>
    </row>
    <row r="5161" spans="77:78" x14ac:dyDescent="0.25">
      <c r="BY5161" t="s">
        <v>14346</v>
      </c>
      <c r="BZ5161" t="s">
        <v>14505</v>
      </c>
    </row>
    <row r="5162" spans="77:78" x14ac:dyDescent="0.25">
      <c r="BY5162" t="s">
        <v>14347</v>
      </c>
      <c r="BZ5162" t="s">
        <v>14505</v>
      </c>
    </row>
    <row r="5163" spans="77:78" x14ac:dyDescent="0.25">
      <c r="BY5163" t="s">
        <v>14348</v>
      </c>
      <c r="BZ5163" t="s">
        <v>14505</v>
      </c>
    </row>
    <row r="5164" spans="77:78" x14ac:dyDescent="0.25">
      <c r="BY5164" t="s">
        <v>14349</v>
      </c>
      <c r="BZ5164" t="s">
        <v>14505</v>
      </c>
    </row>
    <row r="5165" spans="77:78" x14ac:dyDescent="0.25">
      <c r="BY5165" t="s">
        <v>14350</v>
      </c>
      <c r="BZ5165" t="s">
        <v>14505</v>
      </c>
    </row>
    <row r="5166" spans="77:78" x14ac:dyDescent="0.25">
      <c r="BY5166" t="s">
        <v>14351</v>
      </c>
      <c r="BZ5166" t="s">
        <v>14505</v>
      </c>
    </row>
    <row r="5167" spans="77:78" x14ac:dyDescent="0.25">
      <c r="BY5167" t="s">
        <v>9525</v>
      </c>
      <c r="BZ5167" t="s">
        <v>14505</v>
      </c>
    </row>
    <row r="5168" spans="77:78" x14ac:dyDescent="0.25">
      <c r="BY5168" t="s">
        <v>5911</v>
      </c>
      <c r="BZ5168" t="s">
        <v>14505</v>
      </c>
    </row>
    <row r="5169" spans="77:78" x14ac:dyDescent="0.25">
      <c r="BY5169" t="s">
        <v>5889</v>
      </c>
      <c r="BZ5169" t="s">
        <v>14505</v>
      </c>
    </row>
    <row r="5170" spans="77:78" x14ac:dyDescent="0.25">
      <c r="BY5170" t="s">
        <v>5920</v>
      </c>
      <c r="BZ5170" t="s">
        <v>14505</v>
      </c>
    </row>
    <row r="5171" spans="77:78" x14ac:dyDescent="0.25">
      <c r="BY5171" t="s">
        <v>5909</v>
      </c>
      <c r="BZ5171" t="s">
        <v>14505</v>
      </c>
    </row>
    <row r="5172" spans="77:78" x14ac:dyDescent="0.25">
      <c r="BY5172" t="s">
        <v>5921</v>
      </c>
      <c r="BZ5172" t="s">
        <v>14505</v>
      </c>
    </row>
    <row r="5173" spans="77:78" x14ac:dyDescent="0.25">
      <c r="BY5173" t="s">
        <v>5913</v>
      </c>
      <c r="BZ5173" t="s">
        <v>14505</v>
      </c>
    </row>
    <row r="5174" spans="77:78" x14ac:dyDescent="0.25">
      <c r="BY5174" t="s">
        <v>5919</v>
      </c>
      <c r="BZ5174" t="s">
        <v>14505</v>
      </c>
    </row>
    <row r="5175" spans="77:78" x14ac:dyDescent="0.25">
      <c r="BY5175" t="s">
        <v>5922</v>
      </c>
      <c r="BZ5175" t="s">
        <v>14505</v>
      </c>
    </row>
    <row r="5176" spans="77:78" x14ac:dyDescent="0.25">
      <c r="BY5176" t="s">
        <v>5871</v>
      </c>
      <c r="BZ5176" t="s">
        <v>14505</v>
      </c>
    </row>
    <row r="5177" spans="77:78" x14ac:dyDescent="0.25">
      <c r="BY5177" t="s">
        <v>5870</v>
      </c>
      <c r="BZ5177" t="s">
        <v>14505</v>
      </c>
    </row>
    <row r="5178" spans="77:78" x14ac:dyDescent="0.25">
      <c r="BY5178" t="s">
        <v>5862</v>
      </c>
      <c r="BZ5178" t="s">
        <v>14505</v>
      </c>
    </row>
    <row r="5179" spans="77:78" x14ac:dyDescent="0.25">
      <c r="BY5179" t="s">
        <v>5868</v>
      </c>
      <c r="BZ5179" t="s">
        <v>14505</v>
      </c>
    </row>
    <row r="5180" spans="77:78" x14ac:dyDescent="0.25">
      <c r="BY5180" t="s">
        <v>5875</v>
      </c>
      <c r="BZ5180" t="s">
        <v>14505</v>
      </c>
    </row>
    <row r="5181" spans="77:78" x14ac:dyDescent="0.25">
      <c r="BY5181" t="s">
        <v>5867</v>
      </c>
      <c r="BZ5181" t="s">
        <v>14505</v>
      </c>
    </row>
    <row r="5182" spans="77:78" x14ac:dyDescent="0.25">
      <c r="BY5182" t="s">
        <v>5896</v>
      </c>
      <c r="BZ5182" t="s">
        <v>14505</v>
      </c>
    </row>
    <row r="5183" spans="77:78" x14ac:dyDescent="0.25">
      <c r="BY5183" t="s">
        <v>5926</v>
      </c>
      <c r="BZ5183" t="s">
        <v>14505</v>
      </c>
    </row>
    <row r="5184" spans="77:78" x14ac:dyDescent="0.25">
      <c r="BY5184" t="s">
        <v>5897</v>
      </c>
      <c r="BZ5184" t="s">
        <v>14505</v>
      </c>
    </row>
    <row r="5185" spans="77:78" x14ac:dyDescent="0.25">
      <c r="BY5185" t="s">
        <v>5925</v>
      </c>
      <c r="BZ5185" t="s">
        <v>14505</v>
      </c>
    </row>
    <row r="5186" spans="77:78" x14ac:dyDescent="0.25">
      <c r="BY5186" t="s">
        <v>5924</v>
      </c>
      <c r="BZ5186" t="s">
        <v>14505</v>
      </c>
    </row>
    <row r="5187" spans="77:78" x14ac:dyDescent="0.25">
      <c r="BY5187" t="s">
        <v>5877</v>
      </c>
      <c r="BZ5187" t="s">
        <v>14505</v>
      </c>
    </row>
    <row r="5188" spans="77:78" x14ac:dyDescent="0.25">
      <c r="BY5188" t="s">
        <v>5863</v>
      </c>
      <c r="BZ5188" t="s">
        <v>14505</v>
      </c>
    </row>
    <row r="5189" spans="77:78" x14ac:dyDescent="0.25">
      <c r="BY5189" t="s">
        <v>5923</v>
      </c>
      <c r="BZ5189" t="s">
        <v>14505</v>
      </c>
    </row>
    <row r="5190" spans="77:78" x14ac:dyDescent="0.25">
      <c r="BY5190" t="s">
        <v>14352</v>
      </c>
      <c r="BZ5190" t="s">
        <v>14505</v>
      </c>
    </row>
    <row r="5191" spans="77:78" x14ac:dyDescent="0.25">
      <c r="BY5191" t="s">
        <v>5891</v>
      </c>
      <c r="BZ5191" t="s">
        <v>14505</v>
      </c>
    </row>
    <row r="5192" spans="77:78" x14ac:dyDescent="0.25">
      <c r="BY5192" t="s">
        <v>5894</v>
      </c>
      <c r="BZ5192" t="s">
        <v>14505</v>
      </c>
    </row>
    <row r="5193" spans="77:78" x14ac:dyDescent="0.25">
      <c r="BY5193" t="s">
        <v>49</v>
      </c>
      <c r="BZ5193" t="s">
        <v>14505</v>
      </c>
    </row>
    <row r="5194" spans="77:78" x14ac:dyDescent="0.25">
      <c r="BY5194" t="s">
        <v>5888</v>
      </c>
      <c r="BZ5194" t="s">
        <v>14505</v>
      </c>
    </row>
    <row r="5195" spans="77:78" x14ac:dyDescent="0.25">
      <c r="BY5195" t="s">
        <v>14353</v>
      </c>
      <c r="BZ5195" t="s">
        <v>14505</v>
      </c>
    </row>
    <row r="5196" spans="77:78" x14ac:dyDescent="0.25">
      <c r="BY5196" t="s">
        <v>14354</v>
      </c>
      <c r="BZ5196" t="s">
        <v>14505</v>
      </c>
    </row>
    <row r="5197" spans="77:78" x14ac:dyDescent="0.25">
      <c r="BY5197" t="s">
        <v>14355</v>
      </c>
      <c r="BZ5197" t="s">
        <v>14505</v>
      </c>
    </row>
    <row r="5198" spans="77:78" x14ac:dyDescent="0.25">
      <c r="BY5198" t="s">
        <v>14356</v>
      </c>
      <c r="BZ5198" t="s">
        <v>14505</v>
      </c>
    </row>
    <row r="5199" spans="77:78" x14ac:dyDescent="0.25">
      <c r="BY5199" t="s">
        <v>14357</v>
      </c>
      <c r="BZ5199" t="s">
        <v>14505</v>
      </c>
    </row>
    <row r="5200" spans="77:78" x14ac:dyDescent="0.25">
      <c r="BY5200" t="s">
        <v>14358</v>
      </c>
      <c r="BZ5200" t="s">
        <v>14505</v>
      </c>
    </row>
    <row r="5201" spans="77:78" x14ac:dyDescent="0.25">
      <c r="BY5201" t="s">
        <v>14359</v>
      </c>
      <c r="BZ5201" t="s">
        <v>14505</v>
      </c>
    </row>
    <row r="5202" spans="77:78" x14ac:dyDescent="0.25">
      <c r="BY5202" t="s">
        <v>14360</v>
      </c>
      <c r="BZ5202" t="s">
        <v>14506</v>
      </c>
    </row>
    <row r="5203" spans="77:78" x14ac:dyDescent="0.25">
      <c r="BY5203" t="s">
        <v>14361</v>
      </c>
      <c r="BZ5203" t="s">
        <v>14505</v>
      </c>
    </row>
    <row r="5204" spans="77:78" x14ac:dyDescent="0.25">
      <c r="BY5204" t="s">
        <v>14362</v>
      </c>
      <c r="BZ5204" t="s">
        <v>14505</v>
      </c>
    </row>
    <row r="5205" spans="77:78" x14ac:dyDescent="0.25">
      <c r="BY5205" t="s">
        <v>14363</v>
      </c>
      <c r="BZ5205" t="s">
        <v>14506</v>
      </c>
    </row>
    <row r="5206" spans="77:78" x14ac:dyDescent="0.25">
      <c r="BY5206" t="s">
        <v>14364</v>
      </c>
      <c r="BZ5206" t="s">
        <v>14505</v>
      </c>
    </row>
    <row r="5207" spans="77:78" x14ac:dyDescent="0.25">
      <c r="BY5207" t="s">
        <v>14365</v>
      </c>
      <c r="BZ5207" t="s">
        <v>14505</v>
      </c>
    </row>
    <row r="5208" spans="77:78" x14ac:dyDescent="0.25">
      <c r="BY5208" t="s">
        <v>14366</v>
      </c>
      <c r="BZ5208" t="s">
        <v>14505</v>
      </c>
    </row>
    <row r="5209" spans="77:78" x14ac:dyDescent="0.25">
      <c r="BY5209" t="s">
        <v>14367</v>
      </c>
      <c r="BZ5209" t="s">
        <v>14506</v>
      </c>
    </row>
    <row r="5210" spans="77:78" x14ac:dyDescent="0.25">
      <c r="BY5210" t="s">
        <v>14368</v>
      </c>
      <c r="BZ5210" t="s">
        <v>14505</v>
      </c>
    </row>
    <row r="5211" spans="77:78" x14ac:dyDescent="0.25">
      <c r="BY5211" t="s">
        <v>14369</v>
      </c>
      <c r="BZ5211" t="s">
        <v>14505</v>
      </c>
    </row>
    <row r="5212" spans="77:78" x14ac:dyDescent="0.25">
      <c r="BY5212" t="s">
        <v>14370</v>
      </c>
      <c r="BZ5212" t="s">
        <v>14505</v>
      </c>
    </row>
    <row r="5213" spans="77:78" x14ac:dyDescent="0.25">
      <c r="BY5213" t="s">
        <v>14371</v>
      </c>
      <c r="BZ5213" t="s">
        <v>14505</v>
      </c>
    </row>
    <row r="5214" spans="77:78" x14ac:dyDescent="0.25">
      <c r="BY5214" t="s">
        <v>14372</v>
      </c>
      <c r="BZ5214" t="s">
        <v>14505</v>
      </c>
    </row>
    <row r="5215" spans="77:78" x14ac:dyDescent="0.25">
      <c r="BY5215" t="s">
        <v>14373</v>
      </c>
      <c r="BZ5215" t="s">
        <v>14505</v>
      </c>
    </row>
    <row r="5216" spans="77:78" x14ac:dyDescent="0.25">
      <c r="BY5216" t="s">
        <v>14374</v>
      </c>
      <c r="BZ5216" t="s">
        <v>14506</v>
      </c>
    </row>
    <row r="5217" spans="77:78" x14ac:dyDescent="0.25">
      <c r="BY5217" t="s">
        <v>14375</v>
      </c>
      <c r="BZ5217" t="s">
        <v>14505</v>
      </c>
    </row>
    <row r="5218" spans="77:78" x14ac:dyDescent="0.25">
      <c r="BY5218" t="s">
        <v>14376</v>
      </c>
      <c r="BZ5218" t="s">
        <v>14505</v>
      </c>
    </row>
    <row r="5219" spans="77:78" x14ac:dyDescent="0.25">
      <c r="BY5219" t="s">
        <v>14377</v>
      </c>
      <c r="BZ5219" t="s">
        <v>14506</v>
      </c>
    </row>
    <row r="5220" spans="77:78" x14ac:dyDescent="0.25">
      <c r="BY5220" t="s">
        <v>14378</v>
      </c>
      <c r="BZ5220" t="s">
        <v>14506</v>
      </c>
    </row>
    <row r="5221" spans="77:78" x14ac:dyDescent="0.25">
      <c r="BY5221" t="s">
        <v>6337</v>
      </c>
      <c r="BZ5221" t="s">
        <v>14505</v>
      </c>
    </row>
    <row r="5222" spans="77:78" x14ac:dyDescent="0.25">
      <c r="BY5222" t="s">
        <v>6042</v>
      </c>
      <c r="BZ5222" t="s">
        <v>14505</v>
      </c>
    </row>
    <row r="5223" spans="77:78" x14ac:dyDescent="0.25">
      <c r="BY5223" t="s">
        <v>6055</v>
      </c>
      <c r="BZ5223" t="s">
        <v>14505</v>
      </c>
    </row>
    <row r="5224" spans="77:78" x14ac:dyDescent="0.25">
      <c r="BY5224" t="s">
        <v>6054</v>
      </c>
      <c r="BZ5224" t="s">
        <v>14505</v>
      </c>
    </row>
    <row r="5225" spans="77:78" x14ac:dyDescent="0.25">
      <c r="BY5225" t="s">
        <v>6053</v>
      </c>
      <c r="BZ5225" t="s">
        <v>14505</v>
      </c>
    </row>
    <row r="5226" spans="77:78" x14ac:dyDescent="0.25">
      <c r="BY5226" t="s">
        <v>6052</v>
      </c>
      <c r="BZ5226" t="s">
        <v>14505</v>
      </c>
    </row>
    <row r="5227" spans="77:78" x14ac:dyDescent="0.25">
      <c r="BY5227" t="s">
        <v>6051</v>
      </c>
      <c r="BZ5227" t="s">
        <v>14505</v>
      </c>
    </row>
    <row r="5228" spans="77:78" x14ac:dyDescent="0.25">
      <c r="BY5228" t="s">
        <v>14379</v>
      </c>
      <c r="BZ5228" t="s">
        <v>14505</v>
      </c>
    </row>
    <row r="5229" spans="77:78" x14ac:dyDescent="0.25">
      <c r="BY5229" t="s">
        <v>14380</v>
      </c>
      <c r="BZ5229" t="s">
        <v>14505</v>
      </c>
    </row>
    <row r="5230" spans="77:78" x14ac:dyDescent="0.25">
      <c r="BY5230" t="s">
        <v>14381</v>
      </c>
      <c r="BZ5230" t="s">
        <v>14505</v>
      </c>
    </row>
    <row r="5231" spans="77:78" x14ac:dyDescent="0.25">
      <c r="BY5231" t="s">
        <v>14382</v>
      </c>
      <c r="BZ5231" t="s">
        <v>14505</v>
      </c>
    </row>
    <row r="5232" spans="77:78" x14ac:dyDescent="0.25">
      <c r="BY5232" t="s">
        <v>5246</v>
      </c>
      <c r="BZ5232" t="s">
        <v>14505</v>
      </c>
    </row>
    <row r="5233" spans="77:78" x14ac:dyDescent="0.25">
      <c r="BY5233" t="s">
        <v>14383</v>
      </c>
      <c r="BZ5233" t="s">
        <v>14505</v>
      </c>
    </row>
    <row r="5234" spans="77:78" x14ac:dyDescent="0.25">
      <c r="BY5234" t="s">
        <v>14384</v>
      </c>
      <c r="BZ5234" t="s">
        <v>14505</v>
      </c>
    </row>
    <row r="5235" spans="77:78" x14ac:dyDescent="0.25">
      <c r="BY5235" t="s">
        <v>5778</v>
      </c>
      <c r="BZ5235" t="s">
        <v>14505</v>
      </c>
    </row>
    <row r="5236" spans="77:78" x14ac:dyDescent="0.25">
      <c r="BY5236" t="s">
        <v>5828</v>
      </c>
      <c r="BZ5236" t="s">
        <v>14506</v>
      </c>
    </row>
    <row r="5237" spans="77:78" x14ac:dyDescent="0.25">
      <c r="BY5237" t="s">
        <v>6259</v>
      </c>
      <c r="BZ5237" t="s">
        <v>14505</v>
      </c>
    </row>
    <row r="5238" spans="77:78" x14ac:dyDescent="0.25">
      <c r="BY5238" t="s">
        <v>6254</v>
      </c>
      <c r="BZ5238" t="s">
        <v>14505</v>
      </c>
    </row>
    <row r="5239" spans="77:78" x14ac:dyDescent="0.25">
      <c r="BY5239" t="s">
        <v>6252</v>
      </c>
      <c r="BZ5239" t="s">
        <v>14505</v>
      </c>
    </row>
    <row r="5240" spans="77:78" x14ac:dyDescent="0.25">
      <c r="BY5240" t="s">
        <v>6251</v>
      </c>
      <c r="BZ5240" t="s">
        <v>14505</v>
      </c>
    </row>
    <row r="5241" spans="77:78" x14ac:dyDescent="0.25">
      <c r="BY5241" t="s">
        <v>6248</v>
      </c>
      <c r="BZ5241" t="s">
        <v>14505</v>
      </c>
    </row>
    <row r="5242" spans="77:78" x14ac:dyDescent="0.25">
      <c r="BY5242" t="s">
        <v>6243</v>
      </c>
      <c r="BZ5242" t="s">
        <v>14505</v>
      </c>
    </row>
    <row r="5243" spans="77:78" x14ac:dyDescent="0.25">
      <c r="BY5243" t="s">
        <v>6242</v>
      </c>
      <c r="BZ5243" t="s">
        <v>14505</v>
      </c>
    </row>
    <row r="5244" spans="77:78" x14ac:dyDescent="0.25">
      <c r="BY5244" t="s">
        <v>6240</v>
      </c>
      <c r="BZ5244" t="s">
        <v>14505</v>
      </c>
    </row>
    <row r="5245" spans="77:78" x14ac:dyDescent="0.25">
      <c r="BY5245" t="s">
        <v>6384</v>
      </c>
      <c r="BZ5245" t="s">
        <v>14505</v>
      </c>
    </row>
    <row r="5246" spans="77:78" x14ac:dyDescent="0.25">
      <c r="BY5246" t="s">
        <v>6364</v>
      </c>
      <c r="BZ5246" t="s">
        <v>14505</v>
      </c>
    </row>
    <row r="5247" spans="77:78" x14ac:dyDescent="0.25">
      <c r="BY5247" t="s">
        <v>5070</v>
      </c>
      <c r="BZ5247" t="s">
        <v>14505</v>
      </c>
    </row>
    <row r="5248" spans="77:78" x14ac:dyDescent="0.25">
      <c r="BY5248" t="s">
        <v>14385</v>
      </c>
      <c r="BZ5248" t="s">
        <v>14505</v>
      </c>
    </row>
    <row r="5249" spans="77:78" x14ac:dyDescent="0.25">
      <c r="BY5249" t="s">
        <v>14386</v>
      </c>
      <c r="BZ5249" t="s">
        <v>14505</v>
      </c>
    </row>
    <row r="5250" spans="77:78" x14ac:dyDescent="0.25">
      <c r="BY5250" t="s">
        <v>14387</v>
      </c>
      <c r="BZ5250" t="s">
        <v>14505</v>
      </c>
    </row>
    <row r="5251" spans="77:78" x14ac:dyDescent="0.25">
      <c r="BY5251" t="s">
        <v>14388</v>
      </c>
      <c r="BZ5251" t="s">
        <v>14505</v>
      </c>
    </row>
    <row r="5252" spans="77:78" x14ac:dyDescent="0.25">
      <c r="BY5252" t="s">
        <v>14389</v>
      </c>
      <c r="BZ5252" t="s">
        <v>14505</v>
      </c>
    </row>
    <row r="5253" spans="77:78" x14ac:dyDescent="0.25">
      <c r="BY5253" t="s">
        <v>14390</v>
      </c>
      <c r="BZ5253" t="s">
        <v>14505</v>
      </c>
    </row>
    <row r="5254" spans="77:78" x14ac:dyDescent="0.25">
      <c r="BY5254" t="s">
        <v>14391</v>
      </c>
      <c r="BZ5254" t="s">
        <v>14505</v>
      </c>
    </row>
    <row r="5255" spans="77:78" x14ac:dyDescent="0.25">
      <c r="BY5255" t="s">
        <v>14392</v>
      </c>
      <c r="BZ5255" t="s">
        <v>14505</v>
      </c>
    </row>
    <row r="5256" spans="77:78" x14ac:dyDescent="0.25">
      <c r="BY5256" t="s">
        <v>14393</v>
      </c>
      <c r="BZ5256" t="s">
        <v>14505</v>
      </c>
    </row>
    <row r="5257" spans="77:78" x14ac:dyDescent="0.25">
      <c r="BY5257" t="s">
        <v>14394</v>
      </c>
      <c r="BZ5257" t="s">
        <v>14505</v>
      </c>
    </row>
    <row r="5258" spans="77:78" x14ac:dyDescent="0.25">
      <c r="BY5258" t="s">
        <v>5699</v>
      </c>
      <c r="BZ5258" t="s">
        <v>14505</v>
      </c>
    </row>
    <row r="5259" spans="77:78" x14ac:dyDescent="0.25">
      <c r="BY5259" t="s">
        <v>5698</v>
      </c>
      <c r="BZ5259" t="s">
        <v>14505</v>
      </c>
    </row>
    <row r="5260" spans="77:78" x14ac:dyDescent="0.25">
      <c r="BY5260" t="s">
        <v>5697</v>
      </c>
      <c r="BZ5260" t="s">
        <v>14505</v>
      </c>
    </row>
    <row r="5261" spans="77:78" x14ac:dyDescent="0.25">
      <c r="BY5261" t="s">
        <v>14395</v>
      </c>
      <c r="BZ5261" t="s">
        <v>14505</v>
      </c>
    </row>
    <row r="5262" spans="77:78" x14ac:dyDescent="0.25">
      <c r="BY5262" t="s">
        <v>14396</v>
      </c>
      <c r="BZ5262" t="s">
        <v>14505</v>
      </c>
    </row>
    <row r="5263" spans="77:78" x14ac:dyDescent="0.25">
      <c r="BY5263" t="s">
        <v>9256</v>
      </c>
      <c r="BZ5263" t="s">
        <v>14505</v>
      </c>
    </row>
    <row r="5264" spans="77:78" x14ac:dyDescent="0.25">
      <c r="BY5264" t="s">
        <v>14397</v>
      </c>
      <c r="BZ5264" t="s">
        <v>14505</v>
      </c>
    </row>
    <row r="5265" spans="77:78" x14ac:dyDescent="0.25">
      <c r="BY5265" t="s">
        <v>14398</v>
      </c>
      <c r="BZ5265" t="s">
        <v>14505</v>
      </c>
    </row>
    <row r="5266" spans="77:78" x14ac:dyDescent="0.25">
      <c r="BY5266" t="s">
        <v>14399</v>
      </c>
      <c r="BZ5266" t="s">
        <v>14505</v>
      </c>
    </row>
    <row r="5267" spans="77:78" x14ac:dyDescent="0.25">
      <c r="BY5267" t="s">
        <v>14400</v>
      </c>
      <c r="BZ5267" t="s">
        <v>14505</v>
      </c>
    </row>
    <row r="5268" spans="77:78" x14ac:dyDescent="0.25">
      <c r="BY5268" t="s">
        <v>14401</v>
      </c>
      <c r="BZ5268" t="s">
        <v>14505</v>
      </c>
    </row>
    <row r="5269" spans="77:78" x14ac:dyDescent="0.25">
      <c r="BY5269" t="s">
        <v>5726</v>
      </c>
      <c r="BZ5269" t="s">
        <v>14505</v>
      </c>
    </row>
    <row r="5270" spans="77:78" x14ac:dyDescent="0.25">
      <c r="BY5270" t="s">
        <v>5716</v>
      </c>
      <c r="BZ5270" t="s">
        <v>14505</v>
      </c>
    </row>
    <row r="5271" spans="77:78" x14ac:dyDescent="0.25">
      <c r="BY5271" t="s">
        <v>67</v>
      </c>
      <c r="BZ5271" t="s">
        <v>14505</v>
      </c>
    </row>
    <row r="5272" spans="77:78" x14ac:dyDescent="0.25">
      <c r="BY5272" t="s">
        <v>14402</v>
      </c>
      <c r="BZ5272" t="s">
        <v>14505</v>
      </c>
    </row>
    <row r="5273" spans="77:78" x14ac:dyDescent="0.25">
      <c r="BY5273" t="s">
        <v>14403</v>
      </c>
      <c r="BZ5273" t="s">
        <v>14506</v>
      </c>
    </row>
    <row r="5274" spans="77:78" x14ac:dyDescent="0.25">
      <c r="BY5274" t="s">
        <v>14404</v>
      </c>
      <c r="BZ5274" t="s">
        <v>14506</v>
      </c>
    </row>
    <row r="5275" spans="77:78" x14ac:dyDescent="0.25">
      <c r="BY5275" t="s">
        <v>5684</v>
      </c>
      <c r="BZ5275" t="s">
        <v>14505</v>
      </c>
    </row>
    <row r="5276" spans="77:78" x14ac:dyDescent="0.25">
      <c r="BY5276" t="s">
        <v>5715</v>
      </c>
      <c r="BZ5276" t="s">
        <v>14505</v>
      </c>
    </row>
    <row r="5277" spans="77:78" x14ac:dyDescent="0.25">
      <c r="BY5277" t="s">
        <v>5713</v>
      </c>
      <c r="BZ5277" t="s">
        <v>14505</v>
      </c>
    </row>
    <row r="5278" spans="77:78" x14ac:dyDescent="0.25">
      <c r="BY5278" t="s">
        <v>5714</v>
      </c>
      <c r="BZ5278" t="s">
        <v>14505</v>
      </c>
    </row>
    <row r="5279" spans="77:78" x14ac:dyDescent="0.25">
      <c r="BY5279" t="s">
        <v>14405</v>
      </c>
      <c r="BZ5279" t="s">
        <v>14505</v>
      </c>
    </row>
    <row r="5280" spans="77:78" x14ac:dyDescent="0.25">
      <c r="BY5280" t="s">
        <v>14406</v>
      </c>
      <c r="BZ5280" t="s">
        <v>14505</v>
      </c>
    </row>
    <row r="5281" spans="77:78" x14ac:dyDescent="0.25">
      <c r="BY5281" t="s">
        <v>14407</v>
      </c>
      <c r="BZ5281" t="s">
        <v>14505</v>
      </c>
    </row>
    <row r="5282" spans="77:78" x14ac:dyDescent="0.25">
      <c r="BY5282" t="s">
        <v>14408</v>
      </c>
      <c r="BZ5282" t="s">
        <v>14505</v>
      </c>
    </row>
    <row r="5283" spans="77:78" x14ac:dyDescent="0.25">
      <c r="BY5283" t="s">
        <v>9604</v>
      </c>
      <c r="BZ5283" t="s">
        <v>14505</v>
      </c>
    </row>
    <row r="5284" spans="77:78" x14ac:dyDescent="0.25">
      <c r="BY5284" t="s">
        <v>14409</v>
      </c>
      <c r="BZ5284" t="s">
        <v>14505</v>
      </c>
    </row>
    <row r="5285" spans="77:78" x14ac:dyDescent="0.25">
      <c r="BY5285" t="s">
        <v>14410</v>
      </c>
      <c r="BZ5285" t="s">
        <v>14505</v>
      </c>
    </row>
    <row r="5286" spans="77:78" x14ac:dyDescent="0.25">
      <c r="BY5286" t="s">
        <v>6324</v>
      </c>
      <c r="BZ5286" t="s">
        <v>14505</v>
      </c>
    </row>
    <row r="5287" spans="77:78" x14ac:dyDescent="0.25">
      <c r="BY5287" t="s">
        <v>6357</v>
      </c>
      <c r="BZ5287" t="s">
        <v>14505</v>
      </c>
    </row>
    <row r="5288" spans="77:78" x14ac:dyDescent="0.25">
      <c r="BY5288" t="s">
        <v>6358</v>
      </c>
      <c r="BZ5288" t="s">
        <v>14505</v>
      </c>
    </row>
    <row r="5289" spans="77:78" x14ac:dyDescent="0.25">
      <c r="BY5289" t="s">
        <v>6325</v>
      </c>
      <c r="BZ5289" t="s">
        <v>14505</v>
      </c>
    </row>
    <row r="5290" spans="77:78" x14ac:dyDescent="0.25">
      <c r="BY5290" t="s">
        <v>5798</v>
      </c>
      <c r="BZ5290" t="s">
        <v>14505</v>
      </c>
    </row>
    <row r="5291" spans="77:78" x14ac:dyDescent="0.25">
      <c r="BY5291" t="s">
        <v>6377</v>
      </c>
      <c r="BZ5291" t="s">
        <v>14505</v>
      </c>
    </row>
    <row r="5292" spans="77:78" x14ac:dyDescent="0.25">
      <c r="BY5292" t="s">
        <v>6376</v>
      </c>
      <c r="BZ5292" t="s">
        <v>14505</v>
      </c>
    </row>
    <row r="5293" spans="77:78" x14ac:dyDescent="0.25">
      <c r="BY5293" t="s">
        <v>76</v>
      </c>
      <c r="BZ5293" t="s">
        <v>14505</v>
      </c>
    </row>
    <row r="5294" spans="77:78" x14ac:dyDescent="0.25">
      <c r="BY5294" t="s">
        <v>6375</v>
      </c>
      <c r="BZ5294" t="s">
        <v>14505</v>
      </c>
    </row>
    <row r="5295" spans="77:78" x14ac:dyDescent="0.25">
      <c r="BY5295" t="s">
        <v>6374</v>
      </c>
      <c r="BZ5295" t="s">
        <v>14505</v>
      </c>
    </row>
    <row r="5296" spans="77:78" x14ac:dyDescent="0.25">
      <c r="BY5296" t="s">
        <v>6373</v>
      </c>
      <c r="BZ5296" t="s">
        <v>14505</v>
      </c>
    </row>
    <row r="5297" spans="77:78" x14ac:dyDescent="0.25">
      <c r="BY5297" t="s">
        <v>6372</v>
      </c>
      <c r="BZ5297" t="s">
        <v>14505</v>
      </c>
    </row>
    <row r="5298" spans="77:78" x14ac:dyDescent="0.25">
      <c r="BY5298" t="s">
        <v>6371</v>
      </c>
      <c r="BZ5298" t="s">
        <v>14505</v>
      </c>
    </row>
    <row r="5299" spans="77:78" x14ac:dyDescent="0.25">
      <c r="BY5299" t="s">
        <v>6319</v>
      </c>
      <c r="BZ5299" t="s">
        <v>14505</v>
      </c>
    </row>
    <row r="5300" spans="77:78" x14ac:dyDescent="0.25">
      <c r="BY5300" t="s">
        <v>14411</v>
      </c>
      <c r="BZ5300" t="s">
        <v>14505</v>
      </c>
    </row>
    <row r="5301" spans="77:78" x14ac:dyDescent="0.25">
      <c r="BY5301" t="s">
        <v>14412</v>
      </c>
      <c r="BZ5301" t="s">
        <v>14505</v>
      </c>
    </row>
    <row r="5302" spans="77:78" x14ac:dyDescent="0.25">
      <c r="BY5302" t="s">
        <v>14413</v>
      </c>
      <c r="BZ5302" t="s">
        <v>14505</v>
      </c>
    </row>
    <row r="5303" spans="77:78" x14ac:dyDescent="0.25">
      <c r="BY5303" t="s">
        <v>14414</v>
      </c>
      <c r="BZ5303" t="s">
        <v>14505</v>
      </c>
    </row>
    <row r="5304" spans="77:78" x14ac:dyDescent="0.25">
      <c r="BY5304" t="s">
        <v>14415</v>
      </c>
      <c r="BZ5304" t="s">
        <v>14505</v>
      </c>
    </row>
    <row r="5305" spans="77:78" x14ac:dyDescent="0.25">
      <c r="BY5305" t="s">
        <v>14416</v>
      </c>
      <c r="BZ5305" t="s">
        <v>14505</v>
      </c>
    </row>
    <row r="5306" spans="77:78" x14ac:dyDescent="0.25">
      <c r="BY5306" t="s">
        <v>14417</v>
      </c>
      <c r="BZ5306" t="s">
        <v>14505</v>
      </c>
    </row>
    <row r="5307" spans="77:78" x14ac:dyDescent="0.25">
      <c r="BY5307" t="s">
        <v>14418</v>
      </c>
      <c r="BZ5307" t="s">
        <v>14505</v>
      </c>
    </row>
    <row r="5308" spans="77:78" x14ac:dyDescent="0.25">
      <c r="BY5308" t="s">
        <v>5258</v>
      </c>
      <c r="BZ5308" t="s">
        <v>14505</v>
      </c>
    </row>
    <row r="5309" spans="77:78" x14ac:dyDescent="0.25">
      <c r="BY5309" t="s">
        <v>5257</v>
      </c>
      <c r="BZ5309" t="s">
        <v>14505</v>
      </c>
    </row>
    <row r="5310" spans="77:78" x14ac:dyDescent="0.25">
      <c r="BY5310" t="s">
        <v>5256</v>
      </c>
      <c r="BZ5310" t="s">
        <v>14505</v>
      </c>
    </row>
    <row r="5311" spans="77:78" x14ac:dyDescent="0.25">
      <c r="BY5311" t="s">
        <v>5255</v>
      </c>
      <c r="BZ5311" t="s">
        <v>14505</v>
      </c>
    </row>
    <row r="5312" spans="77:78" x14ac:dyDescent="0.25">
      <c r="BY5312" t="s">
        <v>5254</v>
      </c>
      <c r="BZ5312" t="s">
        <v>14505</v>
      </c>
    </row>
    <row r="5313" spans="77:78" x14ac:dyDescent="0.25">
      <c r="BY5313" t="s">
        <v>5253</v>
      </c>
      <c r="BZ5313" t="s">
        <v>14505</v>
      </c>
    </row>
    <row r="5314" spans="77:78" x14ac:dyDescent="0.25">
      <c r="BY5314" t="s">
        <v>5252</v>
      </c>
      <c r="BZ5314" t="s">
        <v>14505</v>
      </c>
    </row>
    <row r="5315" spans="77:78" x14ac:dyDescent="0.25">
      <c r="BY5315" t="s">
        <v>9401</v>
      </c>
      <c r="BZ5315" t="s">
        <v>14505</v>
      </c>
    </row>
    <row r="5316" spans="77:78" x14ac:dyDescent="0.25">
      <c r="BY5316" t="s">
        <v>14419</v>
      </c>
      <c r="BZ5316" t="s">
        <v>14505</v>
      </c>
    </row>
    <row r="5317" spans="77:78" x14ac:dyDescent="0.25">
      <c r="BY5317" t="s">
        <v>14420</v>
      </c>
      <c r="BZ5317" t="s">
        <v>14505</v>
      </c>
    </row>
    <row r="5318" spans="77:78" x14ac:dyDescent="0.25">
      <c r="BY5318" t="s">
        <v>14421</v>
      </c>
      <c r="BZ5318" t="s">
        <v>14505</v>
      </c>
    </row>
    <row r="5319" spans="77:78" x14ac:dyDescent="0.25">
      <c r="BY5319" t="s">
        <v>14422</v>
      </c>
      <c r="BZ5319" t="s">
        <v>14505</v>
      </c>
    </row>
    <row r="5320" spans="77:78" x14ac:dyDescent="0.25">
      <c r="BY5320" t="s">
        <v>14423</v>
      </c>
      <c r="BZ5320" t="s">
        <v>14505</v>
      </c>
    </row>
    <row r="5321" spans="77:78" x14ac:dyDescent="0.25">
      <c r="BY5321" t="s">
        <v>14424</v>
      </c>
      <c r="BZ5321" t="s">
        <v>14505</v>
      </c>
    </row>
    <row r="5322" spans="77:78" x14ac:dyDescent="0.25">
      <c r="BY5322" t="s">
        <v>14425</v>
      </c>
      <c r="BZ5322" t="s">
        <v>14505</v>
      </c>
    </row>
    <row r="5323" spans="77:78" x14ac:dyDescent="0.25">
      <c r="BY5323" t="s">
        <v>14426</v>
      </c>
      <c r="BZ5323" t="s">
        <v>14505</v>
      </c>
    </row>
    <row r="5324" spans="77:78" x14ac:dyDescent="0.25">
      <c r="BY5324" t="s">
        <v>14427</v>
      </c>
      <c r="BZ5324" t="s">
        <v>14505</v>
      </c>
    </row>
    <row r="5325" spans="77:78" x14ac:dyDescent="0.25">
      <c r="BY5325" t="s">
        <v>14428</v>
      </c>
      <c r="BZ5325" t="s">
        <v>14505</v>
      </c>
    </row>
    <row r="5326" spans="77:78" x14ac:dyDescent="0.25">
      <c r="BY5326" t="s">
        <v>9170</v>
      </c>
      <c r="BZ5326" t="s">
        <v>14505</v>
      </c>
    </row>
    <row r="5327" spans="77:78" x14ac:dyDescent="0.25">
      <c r="BY5327" t="s">
        <v>14429</v>
      </c>
      <c r="BZ5327" t="s">
        <v>14505</v>
      </c>
    </row>
    <row r="5328" spans="77:78" x14ac:dyDescent="0.25">
      <c r="BY5328" t="s">
        <v>14430</v>
      </c>
      <c r="BZ5328" t="s">
        <v>14505</v>
      </c>
    </row>
    <row r="5329" spans="77:78" x14ac:dyDescent="0.25">
      <c r="BY5329" t="s">
        <v>6546</v>
      </c>
      <c r="BZ5329" t="s">
        <v>14505</v>
      </c>
    </row>
    <row r="5330" spans="77:78" x14ac:dyDescent="0.25">
      <c r="BY5330" t="s">
        <v>6561</v>
      </c>
      <c r="BZ5330" t="s">
        <v>14505</v>
      </c>
    </row>
    <row r="5331" spans="77:78" x14ac:dyDescent="0.25">
      <c r="BY5331" t="s">
        <v>5545</v>
      </c>
      <c r="BZ5331" t="s">
        <v>14505</v>
      </c>
    </row>
    <row r="5332" spans="77:78" x14ac:dyDescent="0.25">
      <c r="BY5332" t="s">
        <v>5546</v>
      </c>
      <c r="BZ5332" t="s">
        <v>14505</v>
      </c>
    </row>
    <row r="5333" spans="77:78" x14ac:dyDescent="0.25">
      <c r="BY5333" t="s">
        <v>5532</v>
      </c>
      <c r="BZ5333" t="s">
        <v>14505</v>
      </c>
    </row>
    <row r="5334" spans="77:78" x14ac:dyDescent="0.25">
      <c r="BY5334" t="s">
        <v>5564</v>
      </c>
      <c r="BZ5334" t="s">
        <v>14505</v>
      </c>
    </row>
    <row r="5335" spans="77:78" x14ac:dyDescent="0.25">
      <c r="BY5335" t="s">
        <v>5547</v>
      </c>
      <c r="BZ5335" t="s">
        <v>14505</v>
      </c>
    </row>
    <row r="5336" spans="77:78" x14ac:dyDescent="0.25">
      <c r="BY5336" t="s">
        <v>5576</v>
      </c>
      <c r="BZ5336" t="s">
        <v>14505</v>
      </c>
    </row>
    <row r="5337" spans="77:78" x14ac:dyDescent="0.25">
      <c r="BY5337" t="s">
        <v>6560</v>
      </c>
      <c r="BZ5337" t="s">
        <v>14505</v>
      </c>
    </row>
    <row r="5338" spans="77:78" x14ac:dyDescent="0.25">
      <c r="BY5338" t="s">
        <v>6559</v>
      </c>
      <c r="BZ5338" t="s">
        <v>14505</v>
      </c>
    </row>
    <row r="5339" spans="77:78" x14ac:dyDescent="0.25">
      <c r="BY5339" t="s">
        <v>5615</v>
      </c>
      <c r="BZ5339" t="s">
        <v>14505</v>
      </c>
    </row>
    <row r="5340" spans="77:78" x14ac:dyDescent="0.25">
      <c r="BY5340" t="s">
        <v>5614</v>
      </c>
      <c r="BZ5340" t="s">
        <v>14505</v>
      </c>
    </row>
    <row r="5341" spans="77:78" x14ac:dyDescent="0.25">
      <c r="BY5341" t="s">
        <v>5613</v>
      </c>
      <c r="BZ5341" t="s">
        <v>14505</v>
      </c>
    </row>
    <row r="5342" spans="77:78" x14ac:dyDescent="0.25">
      <c r="BY5342" t="s">
        <v>5524</v>
      </c>
      <c r="BZ5342" t="s">
        <v>14505</v>
      </c>
    </row>
    <row r="5343" spans="77:78" x14ac:dyDescent="0.25">
      <c r="BY5343" t="s">
        <v>14431</v>
      </c>
      <c r="BZ5343" t="s">
        <v>14505</v>
      </c>
    </row>
    <row r="5344" spans="77:78" x14ac:dyDescent="0.25">
      <c r="BY5344" t="s">
        <v>6716</v>
      </c>
      <c r="BZ5344" t="s">
        <v>14505</v>
      </c>
    </row>
    <row r="5345" spans="77:78" x14ac:dyDescent="0.25">
      <c r="BY5345" t="s">
        <v>6715</v>
      </c>
      <c r="BZ5345" t="s">
        <v>14505</v>
      </c>
    </row>
    <row r="5346" spans="77:78" x14ac:dyDescent="0.25">
      <c r="BY5346" t="s">
        <v>6370</v>
      </c>
      <c r="BZ5346" t="s">
        <v>14505</v>
      </c>
    </row>
    <row r="5347" spans="77:78" x14ac:dyDescent="0.25">
      <c r="BY5347" t="s">
        <v>6369</v>
      </c>
      <c r="BZ5347" t="s">
        <v>14505</v>
      </c>
    </row>
    <row r="5348" spans="77:78" x14ac:dyDescent="0.25">
      <c r="BY5348" t="s">
        <v>6368</v>
      </c>
      <c r="BZ5348" t="s">
        <v>14505</v>
      </c>
    </row>
    <row r="5349" spans="77:78" x14ac:dyDescent="0.25">
      <c r="BY5349" t="s">
        <v>6322</v>
      </c>
      <c r="BZ5349" t="s">
        <v>14505</v>
      </c>
    </row>
    <row r="5350" spans="77:78" x14ac:dyDescent="0.25">
      <c r="BY5350" t="s">
        <v>14432</v>
      </c>
      <c r="BZ5350" t="s">
        <v>14505</v>
      </c>
    </row>
    <row r="5351" spans="77:78" x14ac:dyDescent="0.25">
      <c r="BY5351" t="s">
        <v>6321</v>
      </c>
      <c r="BZ5351" t="s">
        <v>14505</v>
      </c>
    </row>
    <row r="5352" spans="77:78" x14ac:dyDescent="0.25">
      <c r="BY5352" t="s">
        <v>6359</v>
      </c>
      <c r="BZ5352" t="s">
        <v>14505</v>
      </c>
    </row>
    <row r="5353" spans="77:78" x14ac:dyDescent="0.25">
      <c r="BY5353" t="s">
        <v>6320</v>
      </c>
      <c r="BZ5353" t="s">
        <v>14505</v>
      </c>
    </row>
    <row r="5354" spans="77:78" x14ac:dyDescent="0.25">
      <c r="BY5354" t="s">
        <v>14433</v>
      </c>
      <c r="BZ5354" t="s">
        <v>14505</v>
      </c>
    </row>
    <row r="5355" spans="77:78" x14ac:dyDescent="0.25">
      <c r="BY5355" t="s">
        <v>6050</v>
      </c>
      <c r="BZ5355" t="s">
        <v>14505</v>
      </c>
    </row>
    <row r="5356" spans="77:78" x14ac:dyDescent="0.25">
      <c r="BY5356" t="s">
        <v>14434</v>
      </c>
      <c r="BZ5356" t="s">
        <v>14506</v>
      </c>
    </row>
    <row r="5357" spans="77:78" x14ac:dyDescent="0.25">
      <c r="BY5357" t="s">
        <v>4638</v>
      </c>
      <c r="BZ5357" t="s">
        <v>14505</v>
      </c>
    </row>
    <row r="5358" spans="77:78" x14ac:dyDescent="0.25">
      <c r="BY5358" t="s">
        <v>4629</v>
      </c>
      <c r="BZ5358" t="s">
        <v>14505</v>
      </c>
    </row>
    <row r="5359" spans="77:78" x14ac:dyDescent="0.25">
      <c r="BY5359" t="s">
        <v>4628</v>
      </c>
      <c r="BZ5359" t="s">
        <v>14505</v>
      </c>
    </row>
    <row r="5360" spans="77:78" x14ac:dyDescent="0.25">
      <c r="BY5360" t="s">
        <v>6840</v>
      </c>
      <c r="BZ5360" t="s">
        <v>14505</v>
      </c>
    </row>
    <row r="5361" spans="77:78" x14ac:dyDescent="0.25">
      <c r="BY5361" t="s">
        <v>6837</v>
      </c>
      <c r="BZ5361" t="s">
        <v>14506</v>
      </c>
    </row>
    <row r="5362" spans="77:78" x14ac:dyDescent="0.25">
      <c r="BY5362" t="s">
        <v>4626</v>
      </c>
      <c r="BZ5362" t="s">
        <v>14505</v>
      </c>
    </row>
    <row r="5363" spans="77:78" x14ac:dyDescent="0.25">
      <c r="BY5363" t="s">
        <v>6839</v>
      </c>
      <c r="BZ5363" t="s">
        <v>14506</v>
      </c>
    </row>
    <row r="5364" spans="77:78" x14ac:dyDescent="0.25">
      <c r="BY5364" t="s">
        <v>5683</v>
      </c>
      <c r="BZ5364" t="s">
        <v>14506</v>
      </c>
    </row>
    <row r="5365" spans="77:78" x14ac:dyDescent="0.25">
      <c r="BY5365" t="s">
        <v>5780</v>
      </c>
      <c r="BZ5365" t="s">
        <v>14505</v>
      </c>
    </row>
    <row r="5366" spans="77:78" x14ac:dyDescent="0.25">
      <c r="BY5366" t="s">
        <v>6853</v>
      </c>
      <c r="BZ5366" t="s">
        <v>14505</v>
      </c>
    </row>
    <row r="5367" spans="77:78" x14ac:dyDescent="0.25">
      <c r="BY5367" t="s">
        <v>6482</v>
      </c>
      <c r="BZ5367" t="s">
        <v>14505</v>
      </c>
    </row>
    <row r="5368" spans="77:78" x14ac:dyDescent="0.25">
      <c r="BY5368" t="s">
        <v>14435</v>
      </c>
      <c r="BZ5368" t="s">
        <v>14505</v>
      </c>
    </row>
    <row r="5369" spans="77:78" x14ac:dyDescent="0.25">
      <c r="BY5369" t="s">
        <v>14436</v>
      </c>
      <c r="BZ5369" t="s">
        <v>14505</v>
      </c>
    </row>
    <row r="5370" spans="77:78" x14ac:dyDescent="0.25">
      <c r="BY5370" t="s">
        <v>14437</v>
      </c>
      <c r="BZ5370" t="s">
        <v>14505</v>
      </c>
    </row>
    <row r="5371" spans="77:78" x14ac:dyDescent="0.25">
      <c r="BY5371" t="s">
        <v>14438</v>
      </c>
      <c r="BZ5371" t="s">
        <v>14505</v>
      </c>
    </row>
    <row r="5372" spans="77:78" x14ac:dyDescent="0.25">
      <c r="BY5372" t="s">
        <v>14439</v>
      </c>
      <c r="BZ5372" t="s">
        <v>14505</v>
      </c>
    </row>
    <row r="5373" spans="77:78" x14ac:dyDescent="0.25">
      <c r="BY5373" t="s">
        <v>14440</v>
      </c>
      <c r="BZ5373" t="s">
        <v>14505</v>
      </c>
    </row>
    <row r="5374" spans="77:78" x14ac:dyDescent="0.25">
      <c r="BY5374" t="s">
        <v>14441</v>
      </c>
      <c r="BZ5374" t="s">
        <v>14505</v>
      </c>
    </row>
    <row r="5375" spans="77:78" x14ac:dyDescent="0.25">
      <c r="BY5375" t="s">
        <v>14442</v>
      </c>
      <c r="BZ5375" t="s">
        <v>14505</v>
      </c>
    </row>
    <row r="5376" spans="77:78" x14ac:dyDescent="0.25">
      <c r="BY5376" t="s">
        <v>14443</v>
      </c>
      <c r="BZ5376" t="s">
        <v>14505</v>
      </c>
    </row>
    <row r="5377" spans="77:78" x14ac:dyDescent="0.25">
      <c r="BY5377" t="s">
        <v>14444</v>
      </c>
      <c r="BZ5377" t="s">
        <v>14505</v>
      </c>
    </row>
    <row r="5378" spans="77:78" x14ac:dyDescent="0.25">
      <c r="BY5378" t="s">
        <v>14445</v>
      </c>
      <c r="BZ5378" t="s">
        <v>14505</v>
      </c>
    </row>
    <row r="5379" spans="77:78" x14ac:dyDescent="0.25">
      <c r="BY5379" t="s">
        <v>14446</v>
      </c>
      <c r="BZ5379" t="s">
        <v>14505</v>
      </c>
    </row>
    <row r="5380" spans="77:78" x14ac:dyDescent="0.25">
      <c r="BY5380" t="s">
        <v>14447</v>
      </c>
      <c r="BZ5380" t="s">
        <v>14505</v>
      </c>
    </row>
    <row r="5381" spans="77:78" x14ac:dyDescent="0.25">
      <c r="BY5381" t="s">
        <v>14448</v>
      </c>
      <c r="BZ5381" t="s">
        <v>14505</v>
      </c>
    </row>
    <row r="5382" spans="77:78" x14ac:dyDescent="0.25">
      <c r="BY5382" t="s">
        <v>14449</v>
      </c>
      <c r="BZ5382" t="s">
        <v>14505</v>
      </c>
    </row>
    <row r="5383" spans="77:78" x14ac:dyDescent="0.25">
      <c r="BY5383" t="s">
        <v>14450</v>
      </c>
      <c r="BZ5383" t="s">
        <v>14505</v>
      </c>
    </row>
    <row r="5384" spans="77:78" x14ac:dyDescent="0.25">
      <c r="BY5384" t="s">
        <v>14451</v>
      </c>
      <c r="BZ5384" t="s">
        <v>14505</v>
      </c>
    </row>
    <row r="5385" spans="77:78" x14ac:dyDescent="0.25">
      <c r="BY5385" t="s">
        <v>14452</v>
      </c>
      <c r="BZ5385" t="s">
        <v>14505</v>
      </c>
    </row>
    <row r="5386" spans="77:78" x14ac:dyDescent="0.25">
      <c r="BY5386" t="s">
        <v>14453</v>
      </c>
      <c r="BZ5386" t="s">
        <v>14505</v>
      </c>
    </row>
    <row r="5387" spans="77:78" x14ac:dyDescent="0.25">
      <c r="BY5387" t="s">
        <v>14454</v>
      </c>
      <c r="BZ5387" t="s">
        <v>14505</v>
      </c>
    </row>
    <row r="5388" spans="77:78" x14ac:dyDescent="0.25">
      <c r="BY5388" t="s">
        <v>14455</v>
      </c>
      <c r="BZ5388" t="s">
        <v>14505</v>
      </c>
    </row>
    <row r="5389" spans="77:78" x14ac:dyDescent="0.25">
      <c r="BY5389" t="s">
        <v>14456</v>
      </c>
      <c r="BZ5389" t="s">
        <v>14505</v>
      </c>
    </row>
    <row r="5390" spans="77:78" x14ac:dyDescent="0.25">
      <c r="BY5390" t="s">
        <v>14457</v>
      </c>
      <c r="BZ5390" t="s">
        <v>14505</v>
      </c>
    </row>
    <row r="5391" spans="77:78" x14ac:dyDescent="0.25">
      <c r="BY5391" t="s">
        <v>14458</v>
      </c>
      <c r="BZ5391" t="s">
        <v>14506</v>
      </c>
    </row>
    <row r="5392" spans="77:78" x14ac:dyDescent="0.25">
      <c r="BY5392" t="s">
        <v>14459</v>
      </c>
      <c r="BZ5392" t="s">
        <v>14505</v>
      </c>
    </row>
    <row r="5393" spans="77:78" x14ac:dyDescent="0.25">
      <c r="BY5393" t="s">
        <v>14460</v>
      </c>
      <c r="BZ5393" t="s">
        <v>14505</v>
      </c>
    </row>
    <row r="5394" spans="77:78" x14ac:dyDescent="0.25">
      <c r="BY5394" t="s">
        <v>14461</v>
      </c>
      <c r="BZ5394" t="s">
        <v>14505</v>
      </c>
    </row>
    <row r="5395" spans="77:78" x14ac:dyDescent="0.25">
      <c r="BY5395" t="s">
        <v>14462</v>
      </c>
      <c r="BZ5395" t="s">
        <v>14505</v>
      </c>
    </row>
    <row r="5396" spans="77:78" x14ac:dyDescent="0.25">
      <c r="BY5396" t="s">
        <v>14463</v>
      </c>
      <c r="BZ5396" t="s">
        <v>14505</v>
      </c>
    </row>
    <row r="5397" spans="77:78" x14ac:dyDescent="0.25">
      <c r="BY5397" t="s">
        <v>14464</v>
      </c>
      <c r="BZ5397" t="s">
        <v>14505</v>
      </c>
    </row>
    <row r="5398" spans="77:78" x14ac:dyDescent="0.25">
      <c r="BY5398" t="s">
        <v>14465</v>
      </c>
      <c r="BZ5398" t="s">
        <v>14505</v>
      </c>
    </row>
    <row r="5399" spans="77:78" x14ac:dyDescent="0.25">
      <c r="BY5399" t="s">
        <v>14466</v>
      </c>
      <c r="BZ5399" t="s">
        <v>14505</v>
      </c>
    </row>
    <row r="5400" spans="77:78" x14ac:dyDescent="0.25">
      <c r="BY5400" t="s">
        <v>14467</v>
      </c>
      <c r="BZ5400" t="s">
        <v>14505</v>
      </c>
    </row>
    <row r="5401" spans="77:78" x14ac:dyDescent="0.25">
      <c r="BY5401" t="s">
        <v>14468</v>
      </c>
      <c r="BZ5401" t="s">
        <v>14505</v>
      </c>
    </row>
    <row r="5402" spans="77:78" x14ac:dyDescent="0.25">
      <c r="BY5402" t="s">
        <v>14469</v>
      </c>
      <c r="BZ5402" t="s">
        <v>14505</v>
      </c>
    </row>
    <row r="5403" spans="77:78" x14ac:dyDescent="0.25">
      <c r="BY5403" t="s">
        <v>14470</v>
      </c>
      <c r="BZ5403" t="s">
        <v>14505</v>
      </c>
    </row>
    <row r="5404" spans="77:78" x14ac:dyDescent="0.25">
      <c r="BY5404" t="s">
        <v>14471</v>
      </c>
      <c r="BZ5404" t="s">
        <v>14505</v>
      </c>
    </row>
    <row r="5405" spans="77:78" x14ac:dyDescent="0.25">
      <c r="BY5405" t="s">
        <v>14472</v>
      </c>
      <c r="BZ5405" t="s">
        <v>14505</v>
      </c>
    </row>
    <row r="5406" spans="77:78" x14ac:dyDescent="0.25">
      <c r="BY5406" t="s">
        <v>14473</v>
      </c>
      <c r="BZ5406" t="s">
        <v>14505</v>
      </c>
    </row>
    <row r="5407" spans="77:78" x14ac:dyDescent="0.25">
      <c r="BY5407" t="s">
        <v>14474</v>
      </c>
      <c r="BZ5407" t="s">
        <v>14505</v>
      </c>
    </row>
    <row r="5408" spans="77:78" x14ac:dyDescent="0.25">
      <c r="BY5408" t="s">
        <v>14475</v>
      </c>
      <c r="BZ5408" t="s">
        <v>14505</v>
      </c>
    </row>
    <row r="5409" spans="77:78" x14ac:dyDescent="0.25">
      <c r="BY5409" t="s">
        <v>14476</v>
      </c>
      <c r="BZ5409" t="s">
        <v>14505</v>
      </c>
    </row>
    <row r="5410" spans="77:78" x14ac:dyDescent="0.25">
      <c r="BY5410" t="s">
        <v>14477</v>
      </c>
      <c r="BZ5410" t="s">
        <v>14505</v>
      </c>
    </row>
    <row r="5411" spans="77:78" x14ac:dyDescent="0.25">
      <c r="BY5411" t="s">
        <v>14478</v>
      </c>
      <c r="BZ5411" t="s">
        <v>14505</v>
      </c>
    </row>
    <row r="5412" spans="77:78" x14ac:dyDescent="0.25">
      <c r="BY5412" t="s">
        <v>14479</v>
      </c>
      <c r="BZ5412" t="s">
        <v>14505</v>
      </c>
    </row>
    <row r="5413" spans="77:78" x14ac:dyDescent="0.25">
      <c r="BY5413" t="s">
        <v>14480</v>
      </c>
      <c r="BZ5413" t="s">
        <v>14505</v>
      </c>
    </row>
    <row r="5414" spans="77:78" x14ac:dyDescent="0.25">
      <c r="BY5414" t="s">
        <v>14481</v>
      </c>
      <c r="BZ5414" t="s">
        <v>14505</v>
      </c>
    </row>
    <row r="5415" spans="77:78" x14ac:dyDescent="0.25">
      <c r="BY5415" t="s">
        <v>14482</v>
      </c>
      <c r="BZ5415" t="s">
        <v>14505</v>
      </c>
    </row>
    <row r="5416" spans="77:78" x14ac:dyDescent="0.25">
      <c r="BY5416" t="s">
        <v>14483</v>
      </c>
      <c r="BZ5416" t="s">
        <v>14505</v>
      </c>
    </row>
    <row r="5417" spans="77:78" x14ac:dyDescent="0.25">
      <c r="BY5417" t="s">
        <v>14484</v>
      </c>
      <c r="BZ5417" t="s">
        <v>14505</v>
      </c>
    </row>
    <row r="5418" spans="77:78" x14ac:dyDescent="0.25">
      <c r="BY5418" t="s">
        <v>14485</v>
      </c>
      <c r="BZ5418" t="s">
        <v>14505</v>
      </c>
    </row>
    <row r="5419" spans="77:78" x14ac:dyDescent="0.25">
      <c r="BY5419" t="s">
        <v>14486</v>
      </c>
      <c r="BZ5419" t="s">
        <v>14505</v>
      </c>
    </row>
    <row r="5420" spans="77:78" x14ac:dyDescent="0.25">
      <c r="BY5420" t="s">
        <v>14487</v>
      </c>
      <c r="BZ5420" t="s">
        <v>14505</v>
      </c>
    </row>
    <row r="5421" spans="77:78" x14ac:dyDescent="0.25">
      <c r="BY5421" t="s">
        <v>14488</v>
      </c>
      <c r="BZ5421" t="s">
        <v>14505</v>
      </c>
    </row>
    <row r="5422" spans="77:78" x14ac:dyDescent="0.25">
      <c r="BY5422" t="s">
        <v>14489</v>
      </c>
      <c r="BZ5422" t="s">
        <v>14505</v>
      </c>
    </row>
    <row r="5423" spans="77:78" x14ac:dyDescent="0.25">
      <c r="BY5423" t="s">
        <v>14490</v>
      </c>
      <c r="BZ5423" t="s">
        <v>14505</v>
      </c>
    </row>
    <row r="5424" spans="77:78" x14ac:dyDescent="0.25">
      <c r="BY5424" t="s">
        <v>14491</v>
      </c>
      <c r="BZ5424" t="s">
        <v>14505</v>
      </c>
    </row>
    <row r="5425" spans="77:78" x14ac:dyDescent="0.25">
      <c r="BY5425" t="s">
        <v>14492</v>
      </c>
      <c r="BZ5425" t="s">
        <v>14505</v>
      </c>
    </row>
    <row r="5426" spans="77:78" x14ac:dyDescent="0.25">
      <c r="BY5426" t="s">
        <v>14493</v>
      </c>
      <c r="BZ5426" t="s">
        <v>14505</v>
      </c>
    </row>
    <row r="5427" spans="77:78" x14ac:dyDescent="0.25">
      <c r="BY5427" t="s">
        <v>14494</v>
      </c>
      <c r="BZ5427" t="s">
        <v>14505</v>
      </c>
    </row>
    <row r="5428" spans="77:78" x14ac:dyDescent="0.25">
      <c r="BY5428" t="s">
        <v>14495</v>
      </c>
      <c r="BZ5428" t="s">
        <v>14505</v>
      </c>
    </row>
    <row r="5429" spans="77:78" x14ac:dyDescent="0.25">
      <c r="BY5429" t="s">
        <v>14496</v>
      </c>
      <c r="BZ5429" t="s">
        <v>14505</v>
      </c>
    </row>
    <row r="5430" spans="77:78" x14ac:dyDescent="0.25">
      <c r="BY5430" t="s">
        <v>14497</v>
      </c>
      <c r="BZ5430" t="s">
        <v>14505</v>
      </c>
    </row>
    <row r="5431" spans="77:78" x14ac:dyDescent="0.25">
      <c r="BY5431" t="s">
        <v>14498</v>
      </c>
      <c r="BZ5431" t="s">
        <v>14505</v>
      </c>
    </row>
    <row r="5432" spans="77:78" x14ac:dyDescent="0.25">
      <c r="BY5432" t="s">
        <v>14499</v>
      </c>
      <c r="BZ5432" t="s">
        <v>14505</v>
      </c>
    </row>
    <row r="5433" spans="77:78" x14ac:dyDescent="0.25">
      <c r="BY5433" t="s">
        <v>14500</v>
      </c>
      <c r="BZ5433" t="s">
        <v>14505</v>
      </c>
    </row>
    <row r="5434" spans="77:78" x14ac:dyDescent="0.25">
      <c r="BY5434" t="s">
        <v>14501</v>
      </c>
      <c r="BZ5434" t="s">
        <v>14505</v>
      </c>
    </row>
    <row r="5435" spans="77:78" x14ac:dyDescent="0.25">
      <c r="BY5435" t="s">
        <v>14502</v>
      </c>
      <c r="BZ5435" t="s">
        <v>14505</v>
      </c>
    </row>
    <row r="5436" spans="77:78" x14ac:dyDescent="0.25">
      <c r="BY5436" t="s">
        <v>14503</v>
      </c>
      <c r="BZ5436" t="s">
        <v>14505</v>
      </c>
    </row>
    <row r="5437" spans="77:78" x14ac:dyDescent="0.25">
      <c r="BY5437" t="s">
        <v>14504</v>
      </c>
      <c r="BZ5437" t="s">
        <v>14505</v>
      </c>
    </row>
    <row r="5438" spans="77:78" x14ac:dyDescent="0.25">
      <c r="BY5438" t="s">
        <v>5837</v>
      </c>
      <c r="BZ5438" t="s">
        <v>14505</v>
      </c>
    </row>
    <row r="5439" spans="77:78" x14ac:dyDescent="0.25">
      <c r="BY5439" t="s">
        <v>5832</v>
      </c>
      <c r="BZ5439" t="s">
        <v>14505</v>
      </c>
    </row>
    <row r="5440" spans="77:78" x14ac:dyDescent="0.25">
      <c r="BY5440" t="s">
        <v>5826</v>
      </c>
      <c r="BZ5440" t="s">
        <v>14505</v>
      </c>
    </row>
    <row r="5441" spans="77:78" x14ac:dyDescent="0.25">
      <c r="BY5441" t="s">
        <v>5827</v>
      </c>
      <c r="BZ5441" t="s">
        <v>14505</v>
      </c>
    </row>
    <row r="5442" spans="77:78" x14ac:dyDescent="0.25">
      <c r="BY5442" t="s">
        <v>5825</v>
      </c>
      <c r="BZ5442" t="s">
        <v>14505</v>
      </c>
    </row>
    <row r="5443" spans="77:78" x14ac:dyDescent="0.25">
      <c r="BY5443" t="s">
        <v>5810</v>
      </c>
      <c r="BZ5443" t="s">
        <v>14505</v>
      </c>
    </row>
    <row r="5444" spans="77:78" x14ac:dyDescent="0.25">
      <c r="BY5444" t="s">
        <v>5809</v>
      </c>
      <c r="BZ5444" t="s">
        <v>14505</v>
      </c>
    </row>
    <row r="5445" spans="77:78" x14ac:dyDescent="0.25">
      <c r="BY5445" t="s">
        <v>5808</v>
      </c>
      <c r="BZ5445" t="s">
        <v>14505</v>
      </c>
    </row>
    <row r="5446" spans="77:78" x14ac:dyDescent="0.25">
      <c r="BY5446" t="s">
        <v>5807</v>
      </c>
      <c r="BZ5446" t="s">
        <v>14505</v>
      </c>
    </row>
    <row r="5447" spans="77:78" x14ac:dyDescent="0.25">
      <c r="BY5447" t="s">
        <v>5806</v>
      </c>
      <c r="BZ5447" t="s">
        <v>14505</v>
      </c>
    </row>
    <row r="5448" spans="77:78" x14ac:dyDescent="0.25">
      <c r="BY5448" t="s">
        <v>5805</v>
      </c>
      <c r="BZ5448" t="s">
        <v>14505</v>
      </c>
    </row>
  </sheetData>
  <sortState ref="S5:W12">
    <sortCondition ref="V5:V12"/>
  </sortState>
  <mergeCells count="21">
    <mergeCell ref="AB3:AD3"/>
    <mergeCell ref="AB1:AD2"/>
    <mergeCell ref="AA3:AA4"/>
    <mergeCell ref="Q3:Q4"/>
    <mergeCell ref="D1:E1"/>
    <mergeCell ref="D2:E2"/>
    <mergeCell ref="F3:F4"/>
    <mergeCell ref="AD4:AF4"/>
    <mergeCell ref="A1:B2"/>
    <mergeCell ref="A3:A4"/>
    <mergeCell ref="Y3:Y4"/>
    <mergeCell ref="Z3:Z4"/>
    <mergeCell ref="K3:K4"/>
    <mergeCell ref="X3:X4"/>
    <mergeCell ref="L3:O3"/>
    <mergeCell ref="J3:J4"/>
    <mergeCell ref="I3:I4"/>
    <mergeCell ref="H3:H4"/>
    <mergeCell ref="G3:G4"/>
    <mergeCell ref="B3:C3"/>
    <mergeCell ref="D3:E3"/>
  </mergeCells>
  <conditionalFormatting sqref="B24:K28 Q300:Q505">
    <cfRule type="expression" dxfId="51" priority="75">
      <formula>MOD(ROW(),2)=1</formula>
    </cfRule>
  </conditionalFormatting>
  <conditionalFormatting sqref="Q300:Q505 A24:K505">
    <cfRule type="expression" dxfId="50" priority="71">
      <formula>MOD(ROW(),2)=1</formula>
    </cfRule>
    <cfRule type="expression" dxfId="49" priority="74">
      <formula>MOD(ROW(),2)=1</formula>
    </cfRule>
  </conditionalFormatting>
  <conditionalFormatting sqref="A24:K299 H285:H300 I282:I300 Q300:Q505 H301:I505 K282:K505">
    <cfRule type="expression" dxfId="48" priority="72">
      <formula>MOD(ROW(),2)=1</formula>
    </cfRule>
  </conditionalFormatting>
  <conditionalFormatting sqref="Q5:Q505 Y5:AA505">
    <cfRule type="expression" dxfId="47" priority="52">
      <formula>MOD(ROW(),2)=1</formula>
    </cfRule>
  </conditionalFormatting>
  <conditionalFormatting sqref="Q5:Q505 A5:K505 Y5:AA505">
    <cfRule type="expression" dxfId="46" priority="49">
      <formula>MOD(ROW(),2)=1</formula>
    </cfRule>
  </conditionalFormatting>
  <conditionalFormatting sqref="L5:L300">
    <cfRule type="containsText" dxfId="45" priority="43" operator="containsText" text="Minor">
      <formula>NOT(ISERROR(SEARCH("Minor",L5)))</formula>
    </cfRule>
    <cfRule type="containsText" dxfId="44" priority="44" operator="containsText" text="Major">
      <formula>NOT(ISERROR(SEARCH("Major",L5)))</formula>
    </cfRule>
    <cfRule type="containsText" dxfId="43" priority="45" operator="containsText" text="Critical">
      <formula>NOT(ISERROR(SEARCH("Critical",L5)))</formula>
    </cfRule>
  </conditionalFormatting>
  <conditionalFormatting sqref="J5:J200">
    <cfRule type="containsText" dxfId="42" priority="23" operator="containsText" text="P0">
      <formula>NOT(ISERROR(SEARCH("P0",J5)))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" r:id="rId4" name="Check Box 1">
              <controlPr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238125</xdr:rowOff>
                  </from>
                  <to>
                    <xdr:col>16</xdr:col>
                    <xdr:colOff>571500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" r:id="rId5" name="Check Box 2">
              <controlPr defaultSize="0" autoFill="0" autoLine="0" autoPict="0" altText="North">
                <anchor moveWithCells="1">
                  <from>
                    <xdr:col>16</xdr:col>
                    <xdr:colOff>523875</xdr:colOff>
                    <xdr:row>0</xdr:row>
                    <xdr:rowOff>238125</xdr:rowOff>
                  </from>
                  <to>
                    <xdr:col>16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6" name="Check Box 3">
              <controlPr defaultSize="0" autoFill="0" autoLine="0" autoPict="0">
                <anchor moveWithCells="1">
                  <from>
                    <xdr:col>16</xdr:col>
                    <xdr:colOff>990600</xdr:colOff>
                    <xdr:row>0</xdr:row>
                    <xdr:rowOff>228600</xdr:rowOff>
                  </from>
                  <to>
                    <xdr:col>18</xdr:col>
                    <xdr:colOff>180975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" r:id="rId7" name="Check Box 4">
              <controlPr defaultSize="0" autoFill="0" autoLine="0" autoPict="0">
                <anchor moveWithCells="1">
                  <from>
                    <xdr:col>18</xdr:col>
                    <xdr:colOff>133350</xdr:colOff>
                    <xdr:row>0</xdr:row>
                    <xdr:rowOff>228600</xdr:rowOff>
                  </from>
                  <to>
                    <xdr:col>18</xdr:col>
                    <xdr:colOff>552450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8" name="Check Box 5">
              <controlPr defaultSize="0" autoFill="0" autoLine="0" autoPict="0">
                <anchor moveWithCells="1">
                  <from>
                    <xdr:col>18</xdr:col>
                    <xdr:colOff>695325</xdr:colOff>
                    <xdr:row>0</xdr:row>
                    <xdr:rowOff>219075</xdr:rowOff>
                  </from>
                  <to>
                    <xdr:col>18</xdr:col>
                    <xdr:colOff>1238250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9" name="Check Box 6">
              <controlPr defaultSize="0" autoFill="0" autoLine="0" autoPict="0">
                <anchor moveWithCells="1">
                  <from>
                    <xdr:col>18</xdr:col>
                    <xdr:colOff>1181100</xdr:colOff>
                    <xdr:row>0</xdr:row>
                    <xdr:rowOff>228600</xdr:rowOff>
                  </from>
                  <to>
                    <xdr:col>19</xdr:col>
                    <xdr:colOff>371475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10" name="Check Box 7">
              <controlPr defaultSize="0" autoFill="0" autoLine="0" autoPict="0">
                <anchor moveWithCells="1">
                  <from>
                    <xdr:col>19</xdr:col>
                    <xdr:colOff>323850</xdr:colOff>
                    <xdr:row>0</xdr:row>
                    <xdr:rowOff>228600</xdr:rowOff>
                  </from>
                  <to>
                    <xdr:col>19</xdr:col>
                    <xdr:colOff>771525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11" name="Check Box 8">
              <controlPr defaultSize="0" autoFill="0" autoLine="0" autoPict="0">
                <anchor moveWithCells="1">
                  <from>
                    <xdr:col>19</xdr:col>
                    <xdr:colOff>676275</xdr:colOff>
                    <xdr:row>0</xdr:row>
                    <xdr:rowOff>200025</xdr:rowOff>
                  </from>
                  <to>
                    <xdr:col>20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12" name="Check Box 9">
              <controlPr defaultSize="0" autoFill="0" autoLine="0" autoPict="0">
                <anchor moveWithCells="1">
                  <from>
                    <xdr:col>20</xdr:col>
                    <xdr:colOff>428625</xdr:colOff>
                    <xdr:row>0</xdr:row>
                    <xdr:rowOff>228600</xdr:rowOff>
                  </from>
                  <to>
                    <xdr:col>20</xdr:col>
                    <xdr:colOff>1057275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13" name="Label 10">
              <controlPr defaultSize="0" autoFill="0" autoLine="0" autoPict="0">
                <anchor moveWithCells="1" sizeWithCells="1">
                  <from>
                    <xdr:col>16</xdr:col>
                    <xdr:colOff>9525</xdr:colOff>
                    <xdr:row>0</xdr:row>
                    <xdr:rowOff>28575</xdr:rowOff>
                  </from>
                  <to>
                    <xdr:col>18</xdr:col>
                    <xdr:colOff>114300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14" name="Label 11">
              <controlPr defaultSize="0" autoFill="0" autoLine="0" autoPict="0">
                <anchor moveWithCells="1" sizeWithCells="1">
                  <from>
                    <xdr:col>18</xdr:col>
                    <xdr:colOff>847725</xdr:colOff>
                    <xdr:row>0</xdr:row>
                    <xdr:rowOff>28575</xdr:rowOff>
                  </from>
                  <to>
                    <xdr:col>19</xdr:col>
                    <xdr:colOff>628650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15" name="Check Box 12">
              <controlPr defaultSize="0" autoFill="0" autoLine="0" autoPict="0">
                <anchor moveWithCells="1">
                  <from>
                    <xdr:col>21</xdr:col>
                    <xdr:colOff>295275</xdr:colOff>
                    <xdr:row>0</xdr:row>
                    <xdr:rowOff>228600</xdr:rowOff>
                  </from>
                  <to>
                    <xdr:col>22</xdr:col>
                    <xdr:colOff>47625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16" name="Check Box 13">
              <controlPr defaultSize="0" autoFill="0" autoLine="0" autoPict="0">
                <anchor moveWithCells="1">
                  <from>
                    <xdr:col>21</xdr:col>
                    <xdr:colOff>952500</xdr:colOff>
                    <xdr:row>0</xdr:row>
                    <xdr:rowOff>219075</xdr:rowOff>
                  </from>
                  <to>
                    <xdr:col>22</xdr:col>
                    <xdr:colOff>619125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17" name="Check Box 14">
              <controlPr defaultSize="0" autoFill="0" autoLine="0" autoPict="0">
                <anchor moveWithCells="1">
                  <from>
                    <xdr:col>22</xdr:col>
                    <xdr:colOff>609600</xdr:colOff>
                    <xdr:row>0</xdr:row>
                    <xdr:rowOff>219075</xdr:rowOff>
                  </from>
                  <to>
                    <xdr:col>24</xdr:col>
                    <xdr:colOff>571500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18" name="Check Box 15">
              <controlPr defaultSize="0" autoFill="0" autoLine="0" autoPict="0">
                <anchor moveWithCells="1">
                  <from>
                    <xdr:col>24</xdr:col>
                    <xdr:colOff>533400</xdr:colOff>
                    <xdr:row>0</xdr:row>
                    <xdr:rowOff>228600</xdr:rowOff>
                  </from>
                  <to>
                    <xdr:col>25</xdr:col>
                    <xdr:colOff>485775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19" name="Check Box 16">
              <controlPr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95250</xdr:rowOff>
                  </from>
                  <to>
                    <xdr:col>16</xdr:col>
                    <xdr:colOff>809625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0" name="Check Box 17">
              <controlPr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95250</xdr:rowOff>
                  </from>
                  <to>
                    <xdr:col>16</xdr:col>
                    <xdr:colOff>809625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1" name="Check Box 18">
              <controlPr defaultSize="0" autoFill="0" autoLine="0" autoPict="0">
                <anchor moveWithCells="1">
                  <from>
                    <xdr:col>16</xdr:col>
                    <xdr:colOff>800100</xdr:colOff>
                    <xdr:row>1</xdr:row>
                    <xdr:rowOff>95250</xdr:rowOff>
                  </from>
                  <to>
                    <xdr:col>18</xdr:col>
                    <xdr:colOff>228600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" name="Check Box 19">
              <controlPr defaultSize="0" autoFill="0" autoLine="0" autoPict="0">
                <anchor moveWithCells="1">
                  <from>
                    <xdr:col>20</xdr:col>
                    <xdr:colOff>1028700</xdr:colOff>
                    <xdr:row>0</xdr:row>
                    <xdr:rowOff>219075</xdr:rowOff>
                  </from>
                  <to>
                    <xdr:col>21</xdr:col>
                    <xdr:colOff>361950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15"/>
  <sheetViews>
    <sheetView zoomScale="80" zoomScaleNormal="80" workbookViewId="0">
      <selection sqref="A1:A1581"/>
    </sheetView>
  </sheetViews>
  <sheetFormatPr defaultRowHeight="15" x14ac:dyDescent="0.25"/>
  <cols>
    <col min="1" max="1" width="11.5703125" bestFit="1" customWidth="1"/>
    <col min="2" max="2" width="9.140625" hidden="1" customWidth="1"/>
    <col min="4" max="4" width="21.7109375" bestFit="1" customWidth="1"/>
    <col min="5" max="5" width="14.28515625" bestFit="1" customWidth="1"/>
    <col min="7" max="7" width="19.42578125" bestFit="1" customWidth="1"/>
    <col min="8" max="8" width="13.7109375" bestFit="1" customWidth="1"/>
    <col min="9" max="9" width="11.7109375" customWidth="1"/>
    <col min="10" max="10" width="12" bestFit="1" customWidth="1"/>
    <col min="12" max="12" width="9.85546875" bestFit="1" customWidth="1"/>
    <col min="13" max="13" width="21.7109375" bestFit="1" customWidth="1"/>
    <col min="14" max="15" width="14.28515625" bestFit="1" customWidth="1"/>
    <col min="16" max="16" width="19.42578125" bestFit="1" customWidth="1"/>
    <col min="17" max="17" width="13.7109375" bestFit="1" customWidth="1"/>
    <col min="18" max="18" width="16" bestFit="1" customWidth="1"/>
    <col min="19" max="19" width="14.28515625" bestFit="1" customWidth="1"/>
    <col min="20" max="20" width="15" bestFit="1" customWidth="1"/>
    <col min="21" max="21" width="14.28515625" bestFit="1" customWidth="1"/>
    <col min="22" max="22" width="19.28515625" bestFit="1" customWidth="1"/>
    <col min="23" max="23" width="14.28515625" bestFit="1" customWidth="1"/>
  </cols>
  <sheetData>
    <row r="1" spans="1:25" x14ac:dyDescent="0.25">
      <c r="A1" s="85" t="s">
        <v>6980</v>
      </c>
      <c r="B1" t="str">
        <f>RIGHT(A1,6)</f>
        <v>LH1374</v>
      </c>
      <c r="D1" s="59"/>
      <c r="E1" s="25"/>
      <c r="F1" s="59"/>
      <c r="G1" s="59"/>
      <c r="H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</row>
    <row r="2" spans="1:25" x14ac:dyDescent="0.25">
      <c r="A2" s="85" t="s">
        <v>6981</v>
      </c>
      <c r="B2" t="str">
        <f t="shared" ref="B2:B65" si="0">RIGHT(A2,6)</f>
        <v>LH1383</v>
      </c>
      <c r="D2" s="59"/>
      <c r="E2" s="25"/>
      <c r="F2" s="59"/>
      <c r="G2" s="59"/>
      <c r="H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</row>
    <row r="3" spans="1:25" x14ac:dyDescent="0.25">
      <c r="A3" s="85" t="s">
        <v>6982</v>
      </c>
      <c r="B3" t="str">
        <f t="shared" si="0"/>
        <v>LH1081</v>
      </c>
      <c r="D3" s="59"/>
      <c r="E3" s="25"/>
      <c r="F3" s="59"/>
      <c r="G3" s="59"/>
      <c r="H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</row>
    <row r="4" spans="1:25" x14ac:dyDescent="0.25">
      <c r="A4" s="85" t="s">
        <v>6983</v>
      </c>
      <c r="B4" t="str">
        <f t="shared" si="0"/>
        <v>KA2042</v>
      </c>
      <c r="D4" s="59"/>
      <c r="E4" s="25"/>
      <c r="F4" s="59"/>
      <c r="G4" s="59"/>
      <c r="H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</row>
    <row r="5" spans="1:25" x14ac:dyDescent="0.25">
      <c r="A5" s="85" t="s">
        <v>6984</v>
      </c>
      <c r="B5" t="str">
        <f t="shared" si="0"/>
        <v>LH1201</v>
      </c>
      <c r="D5" s="59"/>
      <c r="E5" s="25"/>
      <c r="F5" s="59"/>
      <c r="G5" s="59"/>
      <c r="H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</row>
    <row r="6" spans="1:25" x14ac:dyDescent="0.25">
      <c r="A6" s="85" t="s">
        <v>6985</v>
      </c>
      <c r="B6" t="str">
        <f t="shared" si="0"/>
        <v>LH1064</v>
      </c>
      <c r="D6" s="59"/>
      <c r="E6" s="25"/>
      <c r="F6" s="59"/>
      <c r="G6" s="59"/>
      <c r="H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</row>
    <row r="7" spans="1:25" x14ac:dyDescent="0.25">
      <c r="A7" s="85" t="s">
        <v>6986</v>
      </c>
      <c r="B7" t="str">
        <f t="shared" si="0"/>
        <v>LH1373</v>
      </c>
      <c r="D7" s="59"/>
      <c r="E7" s="25"/>
      <c r="F7" s="59"/>
      <c r="G7" s="59"/>
      <c r="H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</row>
    <row r="8" spans="1:25" x14ac:dyDescent="0.25">
      <c r="A8" s="85" t="s">
        <v>6987</v>
      </c>
      <c r="B8" t="str">
        <f t="shared" si="0"/>
        <v>LH1082</v>
      </c>
      <c r="D8" s="59"/>
      <c r="E8" s="25"/>
      <c r="F8" s="59"/>
      <c r="G8" s="59"/>
      <c r="H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</row>
    <row r="9" spans="1:25" x14ac:dyDescent="0.25">
      <c r="A9" s="85" t="s">
        <v>6988</v>
      </c>
      <c r="B9" t="str">
        <f t="shared" si="0"/>
        <v>LH1375</v>
      </c>
      <c r="D9" s="59"/>
      <c r="E9" s="25"/>
      <c r="F9" s="59"/>
      <c r="G9" s="59"/>
      <c r="H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</row>
    <row r="10" spans="1:25" x14ac:dyDescent="0.25">
      <c r="A10" s="85" t="s">
        <v>6989</v>
      </c>
      <c r="B10" t="str">
        <f t="shared" si="0"/>
        <v>LH1146</v>
      </c>
      <c r="D10" s="59"/>
      <c r="E10" s="25"/>
      <c r="F10" s="59"/>
      <c r="G10" s="59"/>
      <c r="H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</row>
    <row r="11" spans="1:25" x14ac:dyDescent="0.25">
      <c r="A11" s="85" t="s">
        <v>874</v>
      </c>
      <c r="B11" t="str">
        <f t="shared" si="0"/>
        <v>LH1127</v>
      </c>
      <c r="D11" s="59"/>
      <c r="E11" s="25"/>
      <c r="F11" s="59"/>
      <c r="G11" s="59"/>
      <c r="H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</row>
    <row r="12" spans="1:25" x14ac:dyDescent="0.25">
      <c r="A12" s="85" t="s">
        <v>6990</v>
      </c>
      <c r="B12" t="str">
        <f t="shared" si="0"/>
        <v>LH1382</v>
      </c>
      <c r="D12" s="59"/>
      <c r="E12" s="25"/>
      <c r="F12" s="59"/>
      <c r="G12" s="59"/>
      <c r="H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</row>
    <row r="13" spans="1:25" x14ac:dyDescent="0.25">
      <c r="A13" s="85" t="s">
        <v>6991</v>
      </c>
      <c r="B13" t="str">
        <f t="shared" si="0"/>
        <v>LH1673</v>
      </c>
      <c r="D13" s="59"/>
      <c r="E13" s="25"/>
      <c r="F13" s="59"/>
      <c r="G13" s="59"/>
      <c r="H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</row>
    <row r="14" spans="1:25" x14ac:dyDescent="0.25">
      <c r="A14" s="85" t="s">
        <v>816</v>
      </c>
      <c r="B14" t="str">
        <f t="shared" si="0"/>
        <v>LH1026</v>
      </c>
      <c r="D14" s="59"/>
      <c r="E14" s="25"/>
      <c r="F14" s="59"/>
      <c r="G14" s="59"/>
      <c r="H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</row>
    <row r="15" spans="1:25" x14ac:dyDescent="0.25">
      <c r="A15" s="85" t="s">
        <v>6992</v>
      </c>
      <c r="B15" t="str">
        <f t="shared" si="0"/>
        <v>KA2074</v>
      </c>
      <c r="D15" s="59"/>
      <c r="E15" s="25"/>
      <c r="F15" s="59"/>
      <c r="G15" s="59"/>
      <c r="H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</row>
    <row r="16" spans="1:25" x14ac:dyDescent="0.25">
      <c r="A16" s="85" t="s">
        <v>6993</v>
      </c>
      <c r="B16" t="str">
        <f t="shared" si="0"/>
        <v>LH1223</v>
      </c>
      <c r="D16" s="59"/>
      <c r="E16" s="25"/>
      <c r="F16" s="59"/>
      <c r="G16" s="59"/>
      <c r="H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</row>
    <row r="17" spans="1:25" x14ac:dyDescent="0.25">
      <c r="A17" s="85" t="s">
        <v>6994</v>
      </c>
      <c r="B17" t="str">
        <f t="shared" si="0"/>
        <v>LH1147</v>
      </c>
      <c r="D17" s="59"/>
      <c r="E17" s="25"/>
      <c r="F17" s="59"/>
      <c r="G17" s="59"/>
      <c r="H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</row>
    <row r="18" spans="1:25" x14ac:dyDescent="0.25">
      <c r="A18" s="85" t="s">
        <v>6995</v>
      </c>
      <c r="B18" t="str">
        <f t="shared" si="0"/>
        <v>LH1314</v>
      </c>
      <c r="D18" s="59"/>
      <c r="E18" s="25"/>
      <c r="F18" s="59"/>
      <c r="G18" s="59"/>
      <c r="H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</row>
    <row r="19" spans="1:25" x14ac:dyDescent="0.25">
      <c r="A19" s="85" t="s">
        <v>6996</v>
      </c>
      <c r="B19" t="str">
        <f t="shared" si="0"/>
        <v>LH1377</v>
      </c>
      <c r="D19" s="59"/>
      <c r="E19" s="25"/>
      <c r="F19" s="59"/>
      <c r="G19" s="59"/>
      <c r="H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</row>
    <row r="20" spans="1:25" x14ac:dyDescent="0.25">
      <c r="A20" s="85" t="s">
        <v>922</v>
      </c>
      <c r="B20" t="str">
        <f t="shared" si="0"/>
        <v>LH1398</v>
      </c>
      <c r="D20" s="59"/>
      <c r="E20" s="25"/>
      <c r="F20" s="59"/>
      <c r="G20" s="59"/>
      <c r="H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</row>
    <row r="21" spans="1:25" x14ac:dyDescent="0.25">
      <c r="A21" s="85" t="s">
        <v>6997</v>
      </c>
      <c r="B21" t="str">
        <f t="shared" si="0"/>
        <v>KA2035</v>
      </c>
      <c r="D21" s="59"/>
      <c r="E21" s="25"/>
      <c r="F21" s="59"/>
      <c r="G21" s="59"/>
      <c r="H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</row>
    <row r="22" spans="1:25" x14ac:dyDescent="0.25">
      <c r="A22" s="85" t="s">
        <v>6998</v>
      </c>
      <c r="B22" t="str">
        <f t="shared" si="0"/>
        <v>LH1641</v>
      </c>
      <c r="D22" s="59"/>
      <c r="E22" s="25"/>
      <c r="F22" s="59"/>
      <c r="G22" s="59"/>
      <c r="H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</row>
    <row r="23" spans="1:25" x14ac:dyDescent="0.25">
      <c r="A23" s="85" t="s">
        <v>6999</v>
      </c>
      <c r="B23" t="str">
        <f t="shared" si="0"/>
        <v>LH1048</v>
      </c>
      <c r="D23" s="59"/>
      <c r="E23" s="25"/>
      <c r="F23" s="59"/>
      <c r="G23" s="59"/>
      <c r="H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</row>
    <row r="24" spans="1:25" x14ac:dyDescent="0.25">
      <c r="A24" s="85" t="s">
        <v>2708</v>
      </c>
      <c r="B24" t="str">
        <f t="shared" si="0"/>
        <v>KA2032</v>
      </c>
      <c r="D24" s="59"/>
      <c r="E24" s="25"/>
      <c r="F24" s="59"/>
      <c r="G24" s="59"/>
      <c r="H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</row>
    <row r="25" spans="1:25" x14ac:dyDescent="0.25">
      <c r="A25" s="85" t="s">
        <v>7000</v>
      </c>
      <c r="B25" t="str">
        <f t="shared" si="0"/>
        <v>KA2102</v>
      </c>
      <c r="D25" s="59"/>
      <c r="E25" s="25"/>
      <c r="F25" s="59"/>
      <c r="G25" s="59"/>
      <c r="H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</row>
    <row r="26" spans="1:25" x14ac:dyDescent="0.25">
      <c r="A26" s="85" t="s">
        <v>7001</v>
      </c>
      <c r="B26" t="str">
        <f t="shared" si="0"/>
        <v>FB4043</v>
      </c>
      <c r="D26" s="59"/>
      <c r="E26" s="25"/>
      <c r="F26" s="59"/>
      <c r="G26" s="59"/>
      <c r="H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</row>
    <row r="27" spans="1:25" x14ac:dyDescent="0.25">
      <c r="A27" s="85" t="s">
        <v>7002</v>
      </c>
      <c r="B27" t="str">
        <f t="shared" si="0"/>
        <v>LH1669</v>
      </c>
      <c r="D27" s="59"/>
      <c r="E27" s="25"/>
      <c r="F27" s="59"/>
      <c r="G27" s="59"/>
      <c r="H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</row>
    <row r="28" spans="1:25" x14ac:dyDescent="0.25">
      <c r="A28" s="85" t="s">
        <v>7003</v>
      </c>
      <c r="B28" t="str">
        <f t="shared" si="0"/>
        <v>LH1345</v>
      </c>
      <c r="D28" s="59"/>
      <c r="E28" s="25"/>
      <c r="F28" s="59"/>
      <c r="G28" s="59"/>
      <c r="H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</row>
    <row r="29" spans="1:25" x14ac:dyDescent="0.25">
      <c r="A29" s="85" t="s">
        <v>7004</v>
      </c>
      <c r="B29" t="str">
        <f t="shared" si="0"/>
        <v>LH1041</v>
      </c>
      <c r="D29" s="59"/>
      <c r="E29" s="25"/>
      <c r="F29" s="59"/>
      <c r="G29" s="59"/>
      <c r="H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</row>
    <row r="30" spans="1:25" x14ac:dyDescent="0.25">
      <c r="A30" s="85" t="s">
        <v>7005</v>
      </c>
      <c r="B30" t="str">
        <f t="shared" si="0"/>
        <v>LH1333</v>
      </c>
      <c r="D30" s="59"/>
      <c r="E30" s="25"/>
      <c r="F30" s="59"/>
      <c r="G30" s="59"/>
      <c r="H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</row>
    <row r="31" spans="1:25" x14ac:dyDescent="0.25">
      <c r="A31" s="85" t="s">
        <v>7006</v>
      </c>
      <c r="B31" t="str">
        <f t="shared" si="0"/>
        <v>LH1046</v>
      </c>
      <c r="D31" s="59"/>
      <c r="E31" s="25"/>
      <c r="F31" s="59"/>
      <c r="G31" s="59"/>
      <c r="H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</row>
    <row r="32" spans="1:25" x14ac:dyDescent="0.25">
      <c r="A32" s="85" t="s">
        <v>7007</v>
      </c>
      <c r="B32" t="str">
        <f t="shared" si="0"/>
        <v>LH1128</v>
      </c>
      <c r="D32" s="59"/>
      <c r="E32" s="25"/>
      <c r="F32" s="59"/>
      <c r="G32" s="59"/>
      <c r="H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</row>
    <row r="33" spans="1:25" x14ac:dyDescent="0.25">
      <c r="A33" s="85" t="s">
        <v>7008</v>
      </c>
      <c r="B33" t="str">
        <f t="shared" si="0"/>
        <v>LH3979</v>
      </c>
      <c r="D33" s="59"/>
      <c r="E33" s="25"/>
      <c r="F33" s="59"/>
      <c r="G33" s="59"/>
      <c r="H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</row>
    <row r="34" spans="1:25" x14ac:dyDescent="0.25">
      <c r="A34" s="85" t="s">
        <v>2716</v>
      </c>
      <c r="B34" t="str">
        <f t="shared" si="0"/>
        <v>KA2087</v>
      </c>
      <c r="D34" s="59"/>
      <c r="E34" s="25"/>
      <c r="F34" s="59"/>
      <c r="G34" s="59"/>
      <c r="H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</row>
    <row r="35" spans="1:25" x14ac:dyDescent="0.25">
      <c r="A35" s="85" t="s">
        <v>7009</v>
      </c>
      <c r="B35" t="str">
        <f t="shared" si="0"/>
        <v>LH1321</v>
      </c>
      <c r="D35" s="59"/>
      <c r="E35" s="25"/>
      <c r="F35" s="59"/>
      <c r="G35" s="59"/>
      <c r="H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</row>
    <row r="36" spans="1:25" x14ac:dyDescent="0.25">
      <c r="A36" s="85" t="s">
        <v>471</v>
      </c>
      <c r="B36" t="str">
        <f t="shared" si="0"/>
        <v>LH1306</v>
      </c>
      <c r="D36" s="59"/>
      <c r="E36" s="25"/>
      <c r="F36" s="59"/>
      <c r="G36" s="59"/>
      <c r="H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</row>
    <row r="37" spans="1:25" x14ac:dyDescent="0.25">
      <c r="A37" s="85" t="s">
        <v>7010</v>
      </c>
      <c r="B37" t="str">
        <f t="shared" si="0"/>
        <v>LH1350</v>
      </c>
      <c r="D37" s="59"/>
      <c r="E37" s="25"/>
      <c r="F37" s="59"/>
      <c r="G37" s="59"/>
      <c r="H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</row>
    <row r="38" spans="1:25" x14ac:dyDescent="0.25">
      <c r="A38" s="85" t="s">
        <v>7011</v>
      </c>
      <c r="B38" t="str">
        <f t="shared" si="0"/>
        <v>LH1222</v>
      </c>
      <c r="D38" s="59"/>
      <c r="E38" s="25"/>
      <c r="F38" s="59"/>
      <c r="G38" s="59"/>
      <c r="H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</row>
    <row r="39" spans="1:25" x14ac:dyDescent="0.25">
      <c r="A39" s="85" t="s">
        <v>9915</v>
      </c>
      <c r="B39" t="str">
        <f t="shared" si="0"/>
        <v>KA2029</v>
      </c>
      <c r="D39" s="59"/>
      <c r="E39" s="25"/>
      <c r="F39" s="59"/>
      <c r="G39" s="59"/>
      <c r="H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</row>
    <row r="40" spans="1:25" x14ac:dyDescent="0.25">
      <c r="A40" s="85" t="s">
        <v>7012</v>
      </c>
      <c r="B40" t="str">
        <f t="shared" si="0"/>
        <v>LH1186</v>
      </c>
      <c r="D40" s="59"/>
      <c r="E40" s="25"/>
      <c r="F40" s="59"/>
      <c r="G40" s="59"/>
      <c r="H40" s="59"/>
      <c r="L40" s="59"/>
      <c r="M40" s="59"/>
      <c r="N40" s="25"/>
      <c r="O40" s="59"/>
      <c r="P40" s="59"/>
      <c r="Q40" s="59"/>
    </row>
    <row r="41" spans="1:25" x14ac:dyDescent="0.25">
      <c r="A41" s="85" t="s">
        <v>1312</v>
      </c>
      <c r="B41" t="str">
        <f t="shared" si="0"/>
        <v>LH0004</v>
      </c>
      <c r="D41" s="59"/>
      <c r="E41" s="25"/>
      <c r="F41" s="59"/>
      <c r="G41" s="59"/>
      <c r="H41" s="59"/>
      <c r="L41" s="59"/>
      <c r="M41" s="59"/>
      <c r="N41" s="25"/>
      <c r="O41" s="59"/>
      <c r="P41" s="59"/>
      <c r="Q41" s="59"/>
    </row>
    <row r="42" spans="1:25" x14ac:dyDescent="0.25">
      <c r="A42" s="85" t="s">
        <v>7013</v>
      </c>
      <c r="B42" t="str">
        <f t="shared" si="0"/>
        <v>LH3884</v>
      </c>
      <c r="D42" s="59"/>
      <c r="E42" s="25"/>
      <c r="F42" s="59"/>
      <c r="G42" s="59"/>
      <c r="H42" s="59"/>
      <c r="L42" s="59"/>
      <c r="M42" s="59"/>
      <c r="N42" s="25"/>
      <c r="O42" s="59"/>
      <c r="P42" s="59"/>
      <c r="Q42" s="59"/>
    </row>
    <row r="43" spans="1:25" x14ac:dyDescent="0.25">
      <c r="A43" s="85" t="s">
        <v>7014</v>
      </c>
      <c r="B43" t="str">
        <f t="shared" si="0"/>
        <v>KA2045</v>
      </c>
      <c r="D43" s="59"/>
      <c r="E43" s="25"/>
      <c r="F43" s="59"/>
      <c r="G43" s="59"/>
      <c r="H43" s="59"/>
      <c r="L43" s="59"/>
      <c r="M43" s="59"/>
      <c r="N43" s="25"/>
      <c r="O43" s="59"/>
      <c r="P43" s="59"/>
      <c r="Q43" s="59"/>
    </row>
    <row r="44" spans="1:25" x14ac:dyDescent="0.25">
      <c r="A44" s="85" t="s">
        <v>7015</v>
      </c>
      <c r="B44" t="str">
        <f t="shared" si="0"/>
        <v>LH1381</v>
      </c>
      <c r="D44" s="59"/>
      <c r="E44" s="25"/>
      <c r="F44" s="59"/>
      <c r="G44" s="59"/>
      <c r="H44" s="59"/>
      <c r="L44" s="59"/>
      <c r="M44" s="59"/>
      <c r="N44" s="25"/>
      <c r="O44" s="59"/>
      <c r="P44" s="59"/>
      <c r="Q44" s="59"/>
    </row>
    <row r="45" spans="1:25" x14ac:dyDescent="0.25">
      <c r="A45" s="85" t="s">
        <v>7016</v>
      </c>
      <c r="B45" t="str">
        <f t="shared" si="0"/>
        <v>KA2021</v>
      </c>
      <c r="D45" s="59"/>
      <c r="E45" s="25"/>
      <c r="F45" s="59"/>
      <c r="G45" s="59"/>
      <c r="H45" s="59"/>
      <c r="L45" s="59"/>
      <c r="M45" s="59"/>
      <c r="N45" s="25"/>
      <c r="O45" s="59"/>
      <c r="P45" s="59"/>
      <c r="Q45" s="59"/>
    </row>
    <row r="46" spans="1:25" x14ac:dyDescent="0.25">
      <c r="A46" s="85" t="s">
        <v>7017</v>
      </c>
      <c r="B46" t="str">
        <f t="shared" si="0"/>
        <v>LH1225</v>
      </c>
      <c r="D46" s="59"/>
      <c r="E46" s="59"/>
      <c r="F46" s="59"/>
      <c r="G46" s="59"/>
      <c r="H46" s="59"/>
    </row>
    <row r="47" spans="1:25" x14ac:dyDescent="0.25">
      <c r="A47" s="85" t="s">
        <v>918</v>
      </c>
      <c r="B47" t="str">
        <f t="shared" si="0"/>
        <v>LH3786</v>
      </c>
      <c r="D47" s="59"/>
      <c r="E47" s="59"/>
      <c r="F47" s="59"/>
      <c r="G47" s="59"/>
      <c r="H47" s="59"/>
    </row>
    <row r="48" spans="1:25" x14ac:dyDescent="0.25">
      <c r="A48" s="85" t="s">
        <v>7018</v>
      </c>
      <c r="B48" t="str">
        <f t="shared" si="0"/>
        <v>LH1078</v>
      </c>
      <c r="D48" s="59"/>
      <c r="E48" s="59"/>
      <c r="F48" s="59"/>
      <c r="G48" s="59"/>
      <c r="H48" s="59"/>
    </row>
    <row r="49" spans="1:8" x14ac:dyDescent="0.25">
      <c r="A49" s="85" t="s">
        <v>7019</v>
      </c>
      <c r="B49" t="str">
        <f t="shared" si="0"/>
        <v>LH3877</v>
      </c>
      <c r="D49" s="59"/>
      <c r="E49" s="59"/>
      <c r="F49" s="59"/>
      <c r="G49" s="59"/>
      <c r="H49" s="59"/>
    </row>
    <row r="50" spans="1:8" x14ac:dyDescent="0.25">
      <c r="A50" s="85" t="s">
        <v>7020</v>
      </c>
      <c r="B50" t="str">
        <f t="shared" si="0"/>
        <v>LH1640</v>
      </c>
      <c r="D50" s="59"/>
      <c r="E50" s="59"/>
      <c r="F50" s="59"/>
      <c r="G50" s="59"/>
      <c r="H50" s="59"/>
    </row>
    <row r="51" spans="1:8" x14ac:dyDescent="0.25">
      <c r="A51" s="85" t="s">
        <v>7021</v>
      </c>
      <c r="B51" t="str">
        <f t="shared" si="0"/>
        <v>LH1084</v>
      </c>
      <c r="D51" s="59"/>
      <c r="E51" s="59"/>
      <c r="F51" s="59"/>
      <c r="G51" s="59"/>
      <c r="H51" s="59"/>
    </row>
    <row r="52" spans="1:8" x14ac:dyDescent="0.25">
      <c r="A52" s="85" t="s">
        <v>7022</v>
      </c>
      <c r="B52" t="str">
        <f t="shared" si="0"/>
        <v>LH1083</v>
      </c>
      <c r="D52" s="59"/>
      <c r="E52" s="59"/>
      <c r="F52" s="59"/>
      <c r="G52" s="59"/>
      <c r="H52" s="59"/>
    </row>
    <row r="53" spans="1:8" x14ac:dyDescent="0.25">
      <c r="A53" s="85" t="s">
        <v>3291</v>
      </c>
      <c r="B53" t="str">
        <f t="shared" si="0"/>
        <v>KA2323</v>
      </c>
      <c r="D53" s="59"/>
      <c r="E53" s="59"/>
      <c r="F53" s="59"/>
      <c r="G53" s="59"/>
      <c r="H53" s="59"/>
    </row>
    <row r="54" spans="1:8" x14ac:dyDescent="0.25">
      <c r="A54" s="85" t="s">
        <v>7023</v>
      </c>
      <c r="B54" t="str">
        <f t="shared" si="0"/>
        <v>LH1645</v>
      </c>
      <c r="D54" s="59"/>
      <c r="E54" s="59"/>
      <c r="F54" s="59"/>
      <c r="G54" s="59"/>
      <c r="H54" s="59"/>
    </row>
    <row r="55" spans="1:8" x14ac:dyDescent="0.25">
      <c r="A55" s="85" t="s">
        <v>7024</v>
      </c>
      <c r="B55" t="str">
        <f t="shared" si="0"/>
        <v>IB3023</v>
      </c>
      <c r="D55" s="59"/>
      <c r="E55" s="59"/>
      <c r="F55" s="59"/>
      <c r="G55" s="59"/>
      <c r="H55" s="59"/>
    </row>
    <row r="56" spans="1:8" x14ac:dyDescent="0.25">
      <c r="A56" s="85" t="s">
        <v>820</v>
      </c>
      <c r="B56" t="str">
        <f t="shared" si="0"/>
        <v>LH1695</v>
      </c>
      <c r="D56" s="59"/>
      <c r="E56" s="59"/>
      <c r="F56" s="59"/>
      <c r="G56" s="59"/>
      <c r="H56" s="59"/>
    </row>
    <row r="57" spans="1:8" x14ac:dyDescent="0.25">
      <c r="A57" s="85" t="s">
        <v>3287</v>
      </c>
      <c r="B57" t="str">
        <f t="shared" si="0"/>
        <v>KA2038</v>
      </c>
      <c r="D57" s="59"/>
      <c r="E57" s="59"/>
      <c r="F57" s="59"/>
      <c r="G57" s="59"/>
      <c r="H57" s="59"/>
    </row>
    <row r="58" spans="1:8" x14ac:dyDescent="0.25">
      <c r="A58" s="85" t="s">
        <v>7025</v>
      </c>
      <c r="B58" t="str">
        <f t="shared" si="0"/>
        <v>LH1057</v>
      </c>
      <c r="D58" s="59"/>
      <c r="E58" s="59"/>
      <c r="F58" s="59"/>
      <c r="G58" s="59"/>
      <c r="H58" s="59"/>
    </row>
    <row r="59" spans="1:8" x14ac:dyDescent="0.25">
      <c r="A59" s="85" t="s">
        <v>126</v>
      </c>
      <c r="B59" t="str">
        <f t="shared" si="0"/>
        <v>LH1738</v>
      </c>
      <c r="D59" s="59"/>
      <c r="E59" s="59"/>
      <c r="F59" s="59"/>
      <c r="G59" s="59"/>
      <c r="H59" s="59"/>
    </row>
    <row r="60" spans="1:8" x14ac:dyDescent="0.25">
      <c r="A60" s="85" t="s">
        <v>7026</v>
      </c>
      <c r="B60" t="str">
        <f t="shared" si="0"/>
        <v>LH1065</v>
      </c>
      <c r="D60" s="59"/>
      <c r="E60" s="59"/>
      <c r="F60" s="59"/>
      <c r="G60" s="59"/>
      <c r="H60" s="59"/>
    </row>
    <row r="61" spans="1:8" x14ac:dyDescent="0.25">
      <c r="A61" s="85" t="s">
        <v>7027</v>
      </c>
      <c r="B61" t="str">
        <f t="shared" si="0"/>
        <v>LH3785</v>
      </c>
      <c r="D61" s="59"/>
      <c r="E61" s="59"/>
      <c r="F61" s="59"/>
      <c r="G61" s="59"/>
      <c r="H61" s="59"/>
    </row>
    <row r="62" spans="1:8" x14ac:dyDescent="0.25">
      <c r="A62" s="85" t="s">
        <v>7028</v>
      </c>
      <c r="B62" t="str">
        <f t="shared" si="0"/>
        <v>LH1066</v>
      </c>
      <c r="D62" s="59"/>
      <c r="E62" s="59"/>
      <c r="F62" s="59"/>
      <c r="G62" s="59"/>
      <c r="H62" s="59"/>
    </row>
    <row r="63" spans="1:8" x14ac:dyDescent="0.25">
      <c r="A63" s="85" t="s">
        <v>525</v>
      </c>
      <c r="B63" t="str">
        <f t="shared" si="0"/>
        <v>LH0003</v>
      </c>
      <c r="D63" s="59"/>
      <c r="E63" s="59"/>
      <c r="F63" s="59"/>
      <c r="G63" s="59"/>
      <c r="H63" s="59"/>
    </row>
    <row r="64" spans="1:8" x14ac:dyDescent="0.25">
      <c r="A64" s="85" t="s">
        <v>7029</v>
      </c>
      <c r="B64" t="str">
        <f t="shared" si="0"/>
        <v>LH1703</v>
      </c>
      <c r="D64" s="59"/>
      <c r="E64" s="59"/>
      <c r="F64" s="59"/>
      <c r="G64" s="59"/>
      <c r="H64" s="59"/>
    </row>
    <row r="65" spans="1:8" x14ac:dyDescent="0.25">
      <c r="A65" s="85" t="s">
        <v>7030</v>
      </c>
      <c r="B65" t="str">
        <f t="shared" si="0"/>
        <v>LH1312</v>
      </c>
      <c r="D65" s="59"/>
      <c r="E65" s="59"/>
      <c r="F65" s="59"/>
      <c r="G65" s="59"/>
      <c r="H65" s="59"/>
    </row>
    <row r="66" spans="1:8" x14ac:dyDescent="0.25">
      <c r="A66" s="85" t="s">
        <v>7031</v>
      </c>
      <c r="B66" t="str">
        <f t="shared" ref="B66:B129" si="1">RIGHT(A66,6)</f>
        <v>LH1337</v>
      </c>
      <c r="D66" s="59"/>
      <c r="E66" s="59"/>
      <c r="F66" s="59"/>
      <c r="G66" s="59"/>
      <c r="H66" s="59"/>
    </row>
    <row r="67" spans="1:8" x14ac:dyDescent="0.25">
      <c r="A67" s="85" t="s">
        <v>7032</v>
      </c>
      <c r="B67" t="str">
        <f t="shared" si="1"/>
        <v>LH1052</v>
      </c>
      <c r="D67" s="59"/>
      <c r="E67" s="59"/>
      <c r="F67" s="59"/>
      <c r="G67" s="59"/>
      <c r="H67" s="59"/>
    </row>
    <row r="68" spans="1:8" x14ac:dyDescent="0.25">
      <c r="A68" s="85" t="s">
        <v>7033</v>
      </c>
      <c r="B68" t="str">
        <f t="shared" si="1"/>
        <v>LH3796</v>
      </c>
      <c r="D68" s="59"/>
      <c r="E68" s="59"/>
      <c r="F68" s="59"/>
      <c r="G68" s="59"/>
      <c r="H68" s="59"/>
    </row>
    <row r="69" spans="1:8" x14ac:dyDescent="0.25">
      <c r="A69" s="85" t="s">
        <v>7034</v>
      </c>
      <c r="B69" t="str">
        <f t="shared" si="1"/>
        <v>LH1245</v>
      </c>
      <c r="D69" s="59"/>
      <c r="E69" s="59"/>
      <c r="F69" s="59"/>
      <c r="G69" s="59"/>
      <c r="H69" s="59"/>
    </row>
    <row r="70" spans="1:8" x14ac:dyDescent="0.25">
      <c r="A70" s="85" t="s">
        <v>242</v>
      </c>
      <c r="B70" t="str">
        <f t="shared" si="1"/>
        <v>LH3820</v>
      </c>
      <c r="D70" s="59"/>
      <c r="E70" s="59"/>
      <c r="F70" s="59"/>
      <c r="G70" s="59"/>
      <c r="H70" s="59"/>
    </row>
    <row r="71" spans="1:8" x14ac:dyDescent="0.25">
      <c r="A71" s="85" t="s">
        <v>7035</v>
      </c>
      <c r="B71" t="str">
        <f t="shared" si="1"/>
        <v>LH1633</v>
      </c>
      <c r="D71" s="59"/>
      <c r="E71" s="59"/>
      <c r="F71" s="59"/>
      <c r="G71" s="59"/>
      <c r="H71" s="59"/>
    </row>
    <row r="72" spans="1:8" x14ac:dyDescent="0.25">
      <c r="A72" s="85" t="s">
        <v>1002</v>
      </c>
      <c r="B72" t="str">
        <f t="shared" si="1"/>
        <v>LH1657</v>
      </c>
      <c r="D72" s="59"/>
      <c r="E72" s="59"/>
      <c r="F72" s="59"/>
      <c r="G72" s="59"/>
      <c r="H72" s="59"/>
    </row>
    <row r="73" spans="1:8" x14ac:dyDescent="0.25">
      <c r="A73" s="85" t="s">
        <v>7036</v>
      </c>
      <c r="B73" t="str">
        <f t="shared" si="1"/>
        <v>KA2039</v>
      </c>
      <c r="D73" s="59"/>
      <c r="E73" s="59"/>
      <c r="F73" s="59"/>
      <c r="G73" s="59"/>
      <c r="H73" s="59"/>
    </row>
    <row r="74" spans="1:8" x14ac:dyDescent="0.25">
      <c r="A74" s="85" t="s">
        <v>362</v>
      </c>
      <c r="B74" t="str">
        <f t="shared" si="1"/>
        <v>LH1705</v>
      </c>
      <c r="D74" s="59"/>
      <c r="E74" s="59"/>
      <c r="F74" s="59"/>
      <c r="G74" s="59"/>
      <c r="H74" s="59"/>
    </row>
    <row r="75" spans="1:8" x14ac:dyDescent="0.25">
      <c r="A75" s="85" t="s">
        <v>7037</v>
      </c>
      <c r="B75" t="str">
        <f t="shared" si="1"/>
        <v>LH1184</v>
      </c>
      <c r="D75" s="59"/>
      <c r="E75" s="59"/>
      <c r="F75" s="59"/>
      <c r="G75" s="59"/>
      <c r="H75" s="59"/>
    </row>
    <row r="76" spans="1:8" x14ac:dyDescent="0.25">
      <c r="A76" s="85" t="s">
        <v>3299</v>
      </c>
      <c r="B76" t="str">
        <f t="shared" si="1"/>
        <v>KA2076</v>
      </c>
      <c r="D76" s="59"/>
      <c r="E76" s="59"/>
      <c r="F76" s="59"/>
      <c r="G76" s="59"/>
      <c r="H76" s="59"/>
    </row>
    <row r="77" spans="1:8" x14ac:dyDescent="0.25">
      <c r="A77" s="85" t="s">
        <v>354</v>
      </c>
      <c r="B77" t="str">
        <f t="shared" si="1"/>
        <v>LH1227</v>
      </c>
      <c r="D77" s="59"/>
      <c r="E77" s="59"/>
      <c r="F77" s="59"/>
      <c r="G77" s="59"/>
      <c r="H77" s="59"/>
    </row>
    <row r="78" spans="1:8" x14ac:dyDescent="0.25">
      <c r="A78" s="85" t="s">
        <v>7038</v>
      </c>
      <c r="B78" t="str">
        <f t="shared" si="1"/>
        <v>LH1156</v>
      </c>
      <c r="D78" s="59"/>
      <c r="E78" s="59"/>
      <c r="F78" s="59"/>
      <c r="G78" s="59"/>
      <c r="H78" s="59"/>
    </row>
    <row r="79" spans="1:8" x14ac:dyDescent="0.25">
      <c r="A79" s="85" t="s">
        <v>7039</v>
      </c>
      <c r="B79" t="str">
        <f t="shared" si="1"/>
        <v>KA2040</v>
      </c>
      <c r="D79" s="59"/>
      <c r="E79" s="59"/>
      <c r="F79" s="59"/>
      <c r="G79" s="59"/>
      <c r="H79" s="59"/>
    </row>
    <row r="80" spans="1:8" x14ac:dyDescent="0.25">
      <c r="A80" s="85" t="s">
        <v>7040</v>
      </c>
      <c r="B80" t="str">
        <f t="shared" si="1"/>
        <v>LH1687</v>
      </c>
    </row>
    <row r="81" spans="1:2" x14ac:dyDescent="0.25">
      <c r="A81" s="85" t="s">
        <v>7041</v>
      </c>
      <c r="B81" t="str">
        <f t="shared" si="1"/>
        <v>LH1001</v>
      </c>
    </row>
    <row r="82" spans="1:2" x14ac:dyDescent="0.25">
      <c r="A82" s="85" t="s">
        <v>10073</v>
      </c>
      <c r="B82" t="str">
        <f t="shared" si="1"/>
        <v>LH1240</v>
      </c>
    </row>
    <row r="83" spans="1:2" x14ac:dyDescent="0.25">
      <c r="A83" s="85" t="s">
        <v>7042</v>
      </c>
      <c r="B83" t="str">
        <f t="shared" si="1"/>
        <v>FB4029</v>
      </c>
    </row>
    <row r="84" spans="1:2" x14ac:dyDescent="0.25">
      <c r="A84" s="85" t="s">
        <v>7043</v>
      </c>
      <c r="B84" t="str">
        <f t="shared" si="1"/>
        <v>LH1095</v>
      </c>
    </row>
    <row r="85" spans="1:2" x14ac:dyDescent="0.25">
      <c r="A85" s="85" t="s">
        <v>1631</v>
      </c>
      <c r="B85" t="str">
        <f t="shared" si="1"/>
        <v>LH1056</v>
      </c>
    </row>
    <row r="86" spans="1:2" x14ac:dyDescent="0.25">
      <c r="A86" s="85" t="s">
        <v>7044</v>
      </c>
      <c r="B86" t="str">
        <f t="shared" si="1"/>
        <v>LH1648</v>
      </c>
    </row>
    <row r="87" spans="1:2" x14ac:dyDescent="0.25">
      <c r="A87" s="85" t="s">
        <v>7045</v>
      </c>
      <c r="B87" t="str">
        <f t="shared" si="1"/>
        <v>LH1317</v>
      </c>
    </row>
    <row r="88" spans="1:2" x14ac:dyDescent="0.25">
      <c r="A88" s="85" t="s">
        <v>315</v>
      </c>
      <c r="B88" t="str">
        <f t="shared" si="1"/>
        <v>LH1698</v>
      </c>
    </row>
    <row r="89" spans="1:2" x14ac:dyDescent="0.25">
      <c r="A89" s="85" t="s">
        <v>7046</v>
      </c>
      <c r="B89" t="str">
        <f t="shared" si="1"/>
        <v>LH1644</v>
      </c>
    </row>
    <row r="90" spans="1:2" x14ac:dyDescent="0.25">
      <c r="A90" s="85" t="s">
        <v>7047</v>
      </c>
      <c r="B90" t="str">
        <f t="shared" si="1"/>
        <v>LH1785</v>
      </c>
    </row>
    <row r="91" spans="1:2" x14ac:dyDescent="0.25">
      <c r="A91" s="85" t="s">
        <v>800</v>
      </c>
      <c r="B91" t="str">
        <f t="shared" si="1"/>
        <v>LH1752</v>
      </c>
    </row>
    <row r="92" spans="1:2" x14ac:dyDescent="0.25">
      <c r="A92" s="85" t="s">
        <v>721</v>
      </c>
      <c r="B92" t="str">
        <f t="shared" si="1"/>
        <v>LH2886</v>
      </c>
    </row>
    <row r="93" spans="1:2" x14ac:dyDescent="0.25">
      <c r="A93" s="85" t="s">
        <v>1627</v>
      </c>
      <c r="B93" t="str">
        <f t="shared" si="1"/>
        <v>LH1021</v>
      </c>
    </row>
    <row r="94" spans="1:2" x14ac:dyDescent="0.25">
      <c r="A94" s="85" t="s">
        <v>7048</v>
      </c>
      <c r="B94" t="str">
        <f t="shared" si="1"/>
        <v>LH1653</v>
      </c>
    </row>
    <row r="95" spans="1:2" x14ac:dyDescent="0.25">
      <c r="A95" s="85" t="s">
        <v>409</v>
      </c>
      <c r="B95" t="str">
        <f t="shared" si="1"/>
        <v>LH3829</v>
      </c>
    </row>
    <row r="96" spans="1:2" x14ac:dyDescent="0.25">
      <c r="A96" s="85" t="s">
        <v>7049</v>
      </c>
      <c r="B96" t="str">
        <f t="shared" si="1"/>
        <v>LH1662</v>
      </c>
    </row>
    <row r="97" spans="1:2" x14ac:dyDescent="0.25">
      <c r="A97" s="85" t="s">
        <v>122</v>
      </c>
      <c r="B97" t="str">
        <f t="shared" si="1"/>
        <v>LH3902</v>
      </c>
    </row>
    <row r="98" spans="1:2" x14ac:dyDescent="0.25">
      <c r="A98" s="85" t="s">
        <v>7050</v>
      </c>
      <c r="B98" t="str">
        <f t="shared" si="1"/>
        <v>LH1628</v>
      </c>
    </row>
    <row r="99" spans="1:2" x14ac:dyDescent="0.25">
      <c r="A99" s="85" t="s">
        <v>7051</v>
      </c>
      <c r="B99" t="str">
        <f t="shared" si="1"/>
        <v>FB4028</v>
      </c>
    </row>
    <row r="100" spans="1:2" x14ac:dyDescent="0.25">
      <c r="A100" s="85" t="s">
        <v>7052</v>
      </c>
      <c r="B100" t="str">
        <f t="shared" si="1"/>
        <v>IB3013</v>
      </c>
    </row>
    <row r="101" spans="1:2" x14ac:dyDescent="0.25">
      <c r="A101" s="85" t="s">
        <v>323</v>
      </c>
      <c r="B101" t="str">
        <f t="shared" si="1"/>
        <v>LH1708</v>
      </c>
    </row>
    <row r="102" spans="1:2" x14ac:dyDescent="0.25">
      <c r="A102" s="85" t="s">
        <v>7053</v>
      </c>
      <c r="B102" t="str">
        <f t="shared" si="1"/>
        <v>KA2033</v>
      </c>
    </row>
    <row r="103" spans="1:2" x14ac:dyDescent="0.25">
      <c r="A103" s="85" t="s">
        <v>7054</v>
      </c>
      <c r="B103" t="str">
        <f t="shared" si="1"/>
        <v>LH1563</v>
      </c>
    </row>
    <row r="104" spans="1:2" x14ac:dyDescent="0.25">
      <c r="A104" s="85" t="s">
        <v>1006</v>
      </c>
      <c r="B104" t="str">
        <f t="shared" si="1"/>
        <v>LH1679</v>
      </c>
    </row>
    <row r="105" spans="1:2" x14ac:dyDescent="0.25">
      <c r="A105" s="85" t="s">
        <v>7055</v>
      </c>
      <c r="B105" t="str">
        <f t="shared" si="1"/>
        <v>LH1188</v>
      </c>
    </row>
    <row r="106" spans="1:2" x14ac:dyDescent="0.25">
      <c r="A106" s="85" t="s">
        <v>7056</v>
      </c>
      <c r="B106" t="str">
        <f t="shared" si="1"/>
        <v>KA2050</v>
      </c>
    </row>
    <row r="107" spans="1:2" x14ac:dyDescent="0.25">
      <c r="A107" s="85" t="s">
        <v>7057</v>
      </c>
      <c r="B107" t="str">
        <f t="shared" si="1"/>
        <v>LH1675</v>
      </c>
    </row>
    <row r="108" spans="1:2" x14ac:dyDescent="0.25">
      <c r="A108" s="85" t="s">
        <v>7058</v>
      </c>
      <c r="B108" t="str">
        <f t="shared" si="1"/>
        <v>LH1351</v>
      </c>
    </row>
    <row r="109" spans="1:2" x14ac:dyDescent="0.25">
      <c r="A109" s="85" t="s">
        <v>7059</v>
      </c>
      <c r="B109" t="str">
        <f t="shared" si="1"/>
        <v>LH1658</v>
      </c>
    </row>
    <row r="110" spans="1:2" x14ac:dyDescent="0.25">
      <c r="A110" s="85" t="s">
        <v>234</v>
      </c>
      <c r="B110" t="str">
        <f t="shared" si="1"/>
        <v>LH1747</v>
      </c>
    </row>
    <row r="111" spans="1:2" x14ac:dyDescent="0.25">
      <c r="A111" s="85" t="s">
        <v>7060</v>
      </c>
      <c r="B111" t="str">
        <f t="shared" si="1"/>
        <v>LH1730</v>
      </c>
    </row>
    <row r="112" spans="1:2" x14ac:dyDescent="0.25">
      <c r="A112" s="85" t="s">
        <v>7061</v>
      </c>
      <c r="B112" t="str">
        <f t="shared" si="1"/>
        <v>FB4018</v>
      </c>
    </row>
    <row r="113" spans="1:2" x14ac:dyDescent="0.25">
      <c r="A113" s="85" t="s">
        <v>7062</v>
      </c>
      <c r="B113" t="str">
        <f t="shared" si="1"/>
        <v>LH3795</v>
      </c>
    </row>
    <row r="114" spans="1:2" x14ac:dyDescent="0.25">
      <c r="A114" s="85" t="s">
        <v>7063</v>
      </c>
      <c r="B114" t="str">
        <f t="shared" si="1"/>
        <v>IB3008</v>
      </c>
    </row>
    <row r="115" spans="1:2" x14ac:dyDescent="0.25">
      <c r="A115" s="85" t="s">
        <v>804</v>
      </c>
      <c r="B115" t="str">
        <f t="shared" si="1"/>
        <v>LH3676</v>
      </c>
    </row>
    <row r="116" spans="1:2" x14ac:dyDescent="0.25">
      <c r="A116" s="85" t="s">
        <v>7064</v>
      </c>
      <c r="B116" t="str">
        <f t="shared" si="1"/>
        <v>KA2214</v>
      </c>
    </row>
    <row r="117" spans="1:2" x14ac:dyDescent="0.25">
      <c r="A117" s="85" t="s">
        <v>7065</v>
      </c>
      <c r="B117" t="str">
        <f t="shared" si="1"/>
        <v>LH1704</v>
      </c>
    </row>
    <row r="118" spans="1:2" x14ac:dyDescent="0.25">
      <c r="A118" s="85" t="s">
        <v>7066</v>
      </c>
      <c r="B118" t="str">
        <f t="shared" si="1"/>
        <v>KA2313</v>
      </c>
    </row>
    <row r="119" spans="1:2" x14ac:dyDescent="0.25">
      <c r="A119" s="85" t="s">
        <v>327</v>
      </c>
      <c r="B119" t="str">
        <f t="shared" si="1"/>
        <v>LH1714</v>
      </c>
    </row>
    <row r="120" spans="1:2" x14ac:dyDescent="0.25">
      <c r="A120" s="85" t="s">
        <v>1172</v>
      </c>
      <c r="B120" t="str">
        <f t="shared" si="1"/>
        <v>LH1661</v>
      </c>
    </row>
    <row r="121" spans="1:2" x14ac:dyDescent="0.25">
      <c r="A121" s="85" t="s">
        <v>319</v>
      </c>
      <c r="B121" t="str">
        <f t="shared" si="1"/>
        <v>LH1709</v>
      </c>
    </row>
    <row r="122" spans="1:2" x14ac:dyDescent="0.25">
      <c r="A122" s="85" t="s">
        <v>7067</v>
      </c>
      <c r="B122" t="str">
        <f t="shared" si="1"/>
        <v>LH1173</v>
      </c>
    </row>
    <row r="123" spans="1:2" x14ac:dyDescent="0.25">
      <c r="A123" s="85" t="s">
        <v>7068</v>
      </c>
      <c r="B123" t="str">
        <f t="shared" si="1"/>
        <v>KA2041</v>
      </c>
    </row>
    <row r="124" spans="1:2" x14ac:dyDescent="0.25">
      <c r="A124" s="85" t="s">
        <v>7069</v>
      </c>
      <c r="B124" t="str">
        <f t="shared" si="1"/>
        <v>LH1393</v>
      </c>
    </row>
    <row r="125" spans="1:2" x14ac:dyDescent="0.25">
      <c r="A125" s="85" t="s">
        <v>7070</v>
      </c>
      <c r="B125" t="str">
        <f t="shared" si="1"/>
        <v>LH1736</v>
      </c>
    </row>
    <row r="126" spans="1:2" x14ac:dyDescent="0.25">
      <c r="A126" s="85" t="s">
        <v>7071</v>
      </c>
      <c r="B126" t="str">
        <f t="shared" si="1"/>
        <v>LH1759</v>
      </c>
    </row>
    <row r="127" spans="1:2" x14ac:dyDescent="0.25">
      <c r="A127" s="85" t="s">
        <v>7072</v>
      </c>
      <c r="B127" t="str">
        <f t="shared" si="1"/>
        <v>LH1780</v>
      </c>
    </row>
    <row r="128" spans="1:2" x14ac:dyDescent="0.25">
      <c r="A128" s="85" t="s">
        <v>3307</v>
      </c>
      <c r="B128" t="str">
        <f t="shared" si="1"/>
        <v>KA2305</v>
      </c>
    </row>
    <row r="129" spans="1:2" x14ac:dyDescent="0.25">
      <c r="A129" s="85" t="s">
        <v>7073</v>
      </c>
      <c r="B129" t="str">
        <f t="shared" si="1"/>
        <v>LH1379</v>
      </c>
    </row>
    <row r="130" spans="1:2" x14ac:dyDescent="0.25">
      <c r="A130" s="85" t="s">
        <v>725</v>
      </c>
      <c r="B130" t="str">
        <f t="shared" ref="B130:B193" si="2">RIGHT(A130,6)</f>
        <v>LH1757</v>
      </c>
    </row>
    <row r="131" spans="1:2" x14ac:dyDescent="0.25">
      <c r="A131" s="85" t="s">
        <v>271</v>
      </c>
      <c r="B131" t="str">
        <f t="shared" si="2"/>
        <v>LH3910</v>
      </c>
    </row>
    <row r="132" spans="1:2" x14ac:dyDescent="0.25">
      <c r="A132" s="85" t="s">
        <v>7074</v>
      </c>
      <c r="B132" t="str">
        <f t="shared" si="2"/>
        <v>KA2155</v>
      </c>
    </row>
    <row r="133" spans="1:2" x14ac:dyDescent="0.25">
      <c r="A133" s="85" t="s">
        <v>7075</v>
      </c>
      <c r="B133" t="str">
        <f t="shared" si="2"/>
        <v>LH1004</v>
      </c>
    </row>
    <row r="134" spans="1:2" x14ac:dyDescent="0.25">
      <c r="A134" s="85" t="s">
        <v>1014</v>
      </c>
      <c r="B134" t="str">
        <f t="shared" si="2"/>
        <v>LH1722</v>
      </c>
    </row>
    <row r="135" spans="1:2" x14ac:dyDescent="0.25">
      <c r="A135" s="85" t="s">
        <v>7076</v>
      </c>
      <c r="B135" t="str">
        <f t="shared" si="2"/>
        <v>LH1755</v>
      </c>
    </row>
    <row r="136" spans="1:2" x14ac:dyDescent="0.25">
      <c r="A136" s="85" t="s">
        <v>7077</v>
      </c>
      <c r="B136" t="str">
        <f t="shared" si="2"/>
        <v>FB4015</v>
      </c>
    </row>
    <row r="137" spans="1:2" x14ac:dyDescent="0.25">
      <c r="A137" s="85" t="s">
        <v>7078</v>
      </c>
      <c r="B137" t="str">
        <f t="shared" si="2"/>
        <v>LH1647</v>
      </c>
    </row>
    <row r="138" spans="1:2" x14ac:dyDescent="0.25">
      <c r="A138" s="85" t="s">
        <v>335</v>
      </c>
      <c r="B138" t="str">
        <f t="shared" si="2"/>
        <v>LH1712</v>
      </c>
    </row>
    <row r="139" spans="1:2" x14ac:dyDescent="0.25">
      <c r="A139" s="85" t="s">
        <v>279</v>
      </c>
      <c r="B139" t="str">
        <f t="shared" si="2"/>
        <v>LH1389</v>
      </c>
    </row>
    <row r="140" spans="1:2" x14ac:dyDescent="0.25">
      <c r="A140" s="85" t="s">
        <v>960</v>
      </c>
      <c r="B140" t="str">
        <f t="shared" si="2"/>
        <v>LH1699</v>
      </c>
    </row>
    <row r="141" spans="1:2" x14ac:dyDescent="0.25">
      <c r="A141" s="85" t="s">
        <v>7079</v>
      </c>
      <c r="B141" t="str">
        <f t="shared" si="2"/>
        <v>LH1380</v>
      </c>
    </row>
    <row r="142" spans="1:2" x14ac:dyDescent="0.25">
      <c r="A142" s="85" t="s">
        <v>808</v>
      </c>
      <c r="B142" t="str">
        <f t="shared" si="2"/>
        <v>LH1047</v>
      </c>
    </row>
    <row r="143" spans="1:2" x14ac:dyDescent="0.25">
      <c r="A143" s="85" t="s">
        <v>878</v>
      </c>
      <c r="B143" t="str">
        <f t="shared" si="2"/>
        <v>LH1043</v>
      </c>
    </row>
    <row r="144" spans="1:2" x14ac:dyDescent="0.25">
      <c r="A144" s="85" t="s">
        <v>7080</v>
      </c>
      <c r="B144" t="str">
        <f t="shared" si="2"/>
        <v>IB3015</v>
      </c>
    </row>
    <row r="145" spans="1:2" x14ac:dyDescent="0.25">
      <c r="A145" s="85" t="s">
        <v>7081</v>
      </c>
      <c r="B145" t="str">
        <f t="shared" si="2"/>
        <v>LH1190</v>
      </c>
    </row>
    <row r="146" spans="1:2" x14ac:dyDescent="0.25">
      <c r="A146" s="85" t="s">
        <v>7082</v>
      </c>
      <c r="B146" t="str">
        <f t="shared" si="2"/>
        <v>FB4040</v>
      </c>
    </row>
    <row r="147" spans="1:2" x14ac:dyDescent="0.25">
      <c r="A147" s="85" t="s">
        <v>7083</v>
      </c>
      <c r="B147" t="str">
        <f t="shared" si="2"/>
        <v>FB4019</v>
      </c>
    </row>
    <row r="148" spans="1:2" x14ac:dyDescent="0.25">
      <c r="A148" s="85" t="s">
        <v>1010</v>
      </c>
      <c r="B148" t="str">
        <f t="shared" si="2"/>
        <v>LH1690</v>
      </c>
    </row>
    <row r="149" spans="1:2" x14ac:dyDescent="0.25">
      <c r="A149" s="85" t="s">
        <v>275</v>
      </c>
      <c r="B149" t="str">
        <f t="shared" si="2"/>
        <v>LH1255</v>
      </c>
    </row>
    <row r="150" spans="1:2" x14ac:dyDescent="0.25">
      <c r="A150" s="85" t="s">
        <v>1445</v>
      </c>
      <c r="B150" t="str">
        <f t="shared" si="2"/>
        <v>LH1120</v>
      </c>
    </row>
    <row r="151" spans="1:2" x14ac:dyDescent="0.25">
      <c r="A151" s="85" t="s">
        <v>729</v>
      </c>
      <c r="B151" t="str">
        <f t="shared" si="2"/>
        <v>LH1758</v>
      </c>
    </row>
    <row r="152" spans="1:2" x14ac:dyDescent="0.25">
      <c r="A152" s="85" t="s">
        <v>7084</v>
      </c>
      <c r="B152" t="str">
        <f t="shared" si="2"/>
        <v>KA2420</v>
      </c>
    </row>
    <row r="153" spans="1:2" x14ac:dyDescent="0.25">
      <c r="A153" s="85" t="s">
        <v>7085</v>
      </c>
      <c r="B153" t="str">
        <f t="shared" si="2"/>
        <v>FB4007</v>
      </c>
    </row>
    <row r="154" spans="1:2" x14ac:dyDescent="0.25">
      <c r="A154" s="85" t="s">
        <v>7086</v>
      </c>
      <c r="B154" t="str">
        <f t="shared" si="2"/>
        <v>LH1674</v>
      </c>
    </row>
    <row r="155" spans="1:2" x14ac:dyDescent="0.25">
      <c r="A155" s="85" t="s">
        <v>7087</v>
      </c>
      <c r="B155" t="str">
        <f t="shared" si="2"/>
        <v>LH1746</v>
      </c>
    </row>
    <row r="156" spans="1:2" x14ac:dyDescent="0.25">
      <c r="A156" s="85" t="s">
        <v>7088</v>
      </c>
      <c r="B156" t="str">
        <f t="shared" si="2"/>
        <v>IB3193</v>
      </c>
    </row>
    <row r="157" spans="1:2" x14ac:dyDescent="0.25">
      <c r="A157" s="85" t="s">
        <v>7089</v>
      </c>
      <c r="B157" t="str">
        <f t="shared" si="2"/>
        <v>LH1743</v>
      </c>
    </row>
    <row r="158" spans="1:2" x14ac:dyDescent="0.25">
      <c r="A158" s="85" t="s">
        <v>311</v>
      </c>
      <c r="B158" t="str">
        <f t="shared" si="2"/>
        <v>LH1702</v>
      </c>
    </row>
    <row r="159" spans="1:2" x14ac:dyDescent="0.25">
      <c r="A159" s="85" t="s">
        <v>7090</v>
      </c>
      <c r="B159" t="str">
        <f t="shared" si="2"/>
        <v>FB4027</v>
      </c>
    </row>
    <row r="160" spans="1:2" x14ac:dyDescent="0.25">
      <c r="A160" s="85" t="s">
        <v>7091</v>
      </c>
      <c r="B160" t="str">
        <f t="shared" si="2"/>
        <v>LH1077</v>
      </c>
    </row>
    <row r="161" spans="1:2" x14ac:dyDescent="0.25">
      <c r="A161" s="85" t="s">
        <v>7092</v>
      </c>
      <c r="B161" t="str">
        <f t="shared" si="2"/>
        <v>LH1055</v>
      </c>
    </row>
    <row r="162" spans="1:2" x14ac:dyDescent="0.25">
      <c r="A162" s="85" t="s">
        <v>7093</v>
      </c>
      <c r="B162" t="str">
        <f t="shared" si="2"/>
        <v>LH1063</v>
      </c>
    </row>
    <row r="163" spans="1:2" x14ac:dyDescent="0.25">
      <c r="A163" s="85" t="s">
        <v>796</v>
      </c>
      <c r="B163" t="str">
        <f t="shared" si="2"/>
        <v>LH1326</v>
      </c>
    </row>
    <row r="164" spans="1:2" x14ac:dyDescent="0.25">
      <c r="A164" s="85" t="s">
        <v>1018</v>
      </c>
      <c r="B164" t="str">
        <f t="shared" si="2"/>
        <v>LH1723</v>
      </c>
    </row>
    <row r="165" spans="1:2" x14ac:dyDescent="0.25">
      <c r="A165" s="85" t="s">
        <v>1022</v>
      </c>
      <c r="B165" t="str">
        <f t="shared" si="2"/>
        <v>LH3815</v>
      </c>
    </row>
    <row r="166" spans="1:2" x14ac:dyDescent="0.25">
      <c r="A166" s="85" t="s">
        <v>7094</v>
      </c>
      <c r="B166" t="str">
        <f t="shared" si="2"/>
        <v>LH3415</v>
      </c>
    </row>
    <row r="167" spans="1:2" x14ac:dyDescent="0.25">
      <c r="A167" s="85" t="s">
        <v>7095</v>
      </c>
      <c r="B167" t="str">
        <f t="shared" si="2"/>
        <v>FB4105</v>
      </c>
    </row>
    <row r="168" spans="1:2" x14ac:dyDescent="0.25">
      <c r="A168" s="85" t="s">
        <v>7096</v>
      </c>
      <c r="B168" t="str">
        <f t="shared" si="2"/>
        <v>KA2019</v>
      </c>
    </row>
    <row r="169" spans="1:2" x14ac:dyDescent="0.25">
      <c r="A169" s="85" t="s">
        <v>331</v>
      </c>
      <c r="B169" t="str">
        <f t="shared" si="2"/>
        <v>LH1700</v>
      </c>
    </row>
    <row r="170" spans="1:2" x14ac:dyDescent="0.25">
      <c r="A170" s="85" t="s">
        <v>7097</v>
      </c>
      <c r="B170" t="str">
        <f t="shared" si="2"/>
        <v>IB3938</v>
      </c>
    </row>
    <row r="171" spans="1:2" x14ac:dyDescent="0.25">
      <c r="A171" s="85" t="s">
        <v>7098</v>
      </c>
      <c r="B171" t="str">
        <f t="shared" si="2"/>
        <v>FB4024</v>
      </c>
    </row>
    <row r="172" spans="1:2" x14ac:dyDescent="0.25">
      <c r="A172" s="85" t="s">
        <v>465</v>
      </c>
      <c r="B172" t="str">
        <f t="shared" si="2"/>
        <v>LH1226</v>
      </c>
    </row>
    <row r="173" spans="1:2" x14ac:dyDescent="0.25">
      <c r="A173" s="85" t="s">
        <v>7099</v>
      </c>
      <c r="B173" t="str">
        <f t="shared" si="2"/>
        <v>IB3002</v>
      </c>
    </row>
    <row r="174" spans="1:2" x14ac:dyDescent="0.25">
      <c r="A174" s="85" t="s">
        <v>717</v>
      </c>
      <c r="B174" t="str">
        <f t="shared" si="2"/>
        <v>LH1760</v>
      </c>
    </row>
    <row r="175" spans="1:2" x14ac:dyDescent="0.25">
      <c r="A175" s="85" t="s">
        <v>7100</v>
      </c>
      <c r="B175" t="str">
        <f t="shared" si="2"/>
        <v>LH3837</v>
      </c>
    </row>
    <row r="176" spans="1:2" x14ac:dyDescent="0.25">
      <c r="A176" s="85" t="s">
        <v>3799</v>
      </c>
      <c r="B176" t="str">
        <f t="shared" si="2"/>
        <v>KA2049</v>
      </c>
    </row>
    <row r="177" spans="1:2" x14ac:dyDescent="0.25">
      <c r="A177" s="85" t="s">
        <v>7101</v>
      </c>
      <c r="B177" t="str">
        <f t="shared" si="2"/>
        <v>IB3006</v>
      </c>
    </row>
    <row r="178" spans="1:2" x14ac:dyDescent="0.25">
      <c r="A178" s="85" t="s">
        <v>7102</v>
      </c>
      <c r="B178" t="str">
        <f t="shared" si="2"/>
        <v>IB3109</v>
      </c>
    </row>
    <row r="179" spans="1:2" x14ac:dyDescent="0.25">
      <c r="A179" s="85" t="s">
        <v>7103</v>
      </c>
      <c r="B179" t="str">
        <f t="shared" si="2"/>
        <v>IB3009</v>
      </c>
    </row>
    <row r="180" spans="1:2" x14ac:dyDescent="0.25">
      <c r="A180" s="85" t="s">
        <v>7104</v>
      </c>
      <c r="B180" t="str">
        <f t="shared" si="2"/>
        <v>LH1049</v>
      </c>
    </row>
    <row r="181" spans="1:2" x14ac:dyDescent="0.25">
      <c r="A181" s="85" t="s">
        <v>812</v>
      </c>
      <c r="B181" t="str">
        <f t="shared" si="2"/>
        <v>LH1166</v>
      </c>
    </row>
    <row r="182" spans="1:2" x14ac:dyDescent="0.25">
      <c r="A182" s="85" t="s">
        <v>7105</v>
      </c>
      <c r="B182" t="str">
        <f t="shared" si="2"/>
        <v>IB2981</v>
      </c>
    </row>
    <row r="183" spans="1:2" x14ac:dyDescent="0.25">
      <c r="A183" s="85" t="s">
        <v>7106</v>
      </c>
      <c r="B183" t="str">
        <f t="shared" si="2"/>
        <v>IB3064</v>
      </c>
    </row>
    <row r="184" spans="1:2" x14ac:dyDescent="0.25">
      <c r="A184" s="85" t="s">
        <v>1485</v>
      </c>
      <c r="B184" t="str">
        <f t="shared" si="2"/>
        <v>LH0008</v>
      </c>
    </row>
    <row r="185" spans="1:2" x14ac:dyDescent="0.25">
      <c r="A185" s="85" t="s">
        <v>283</v>
      </c>
      <c r="B185" t="str">
        <f t="shared" si="2"/>
        <v>LH3792</v>
      </c>
    </row>
    <row r="186" spans="1:2" x14ac:dyDescent="0.25">
      <c r="A186" s="85" t="s">
        <v>7107</v>
      </c>
      <c r="B186" t="str">
        <f t="shared" si="2"/>
        <v>IB3020</v>
      </c>
    </row>
    <row r="187" spans="1:2" x14ac:dyDescent="0.25">
      <c r="A187" s="85" t="s">
        <v>7108</v>
      </c>
      <c r="B187" t="str">
        <f t="shared" si="2"/>
        <v>LH1616</v>
      </c>
    </row>
    <row r="188" spans="1:2" x14ac:dyDescent="0.25">
      <c r="A188" s="85" t="s">
        <v>964</v>
      </c>
      <c r="B188" t="str">
        <f t="shared" si="2"/>
        <v>LH4621</v>
      </c>
    </row>
    <row r="189" spans="1:2" x14ac:dyDescent="0.25">
      <c r="A189" s="85" t="s">
        <v>7109</v>
      </c>
      <c r="B189" t="str">
        <f t="shared" si="2"/>
        <v>KA2128</v>
      </c>
    </row>
    <row r="190" spans="1:2" x14ac:dyDescent="0.25">
      <c r="A190" s="85" t="s">
        <v>7110</v>
      </c>
      <c r="B190" t="str">
        <f t="shared" si="2"/>
        <v>FB1796</v>
      </c>
    </row>
    <row r="191" spans="1:2" x14ac:dyDescent="0.25">
      <c r="A191" s="85" t="s">
        <v>956</v>
      </c>
      <c r="B191" t="str">
        <f t="shared" si="2"/>
        <v>LH1710</v>
      </c>
    </row>
    <row r="192" spans="1:2" x14ac:dyDescent="0.25">
      <c r="A192" s="85" t="s">
        <v>7111</v>
      </c>
      <c r="B192" t="str">
        <f t="shared" si="2"/>
        <v>KA2162</v>
      </c>
    </row>
    <row r="193" spans="1:2" x14ac:dyDescent="0.25">
      <c r="A193" s="85" t="s">
        <v>7112</v>
      </c>
      <c r="B193" t="str">
        <f t="shared" si="2"/>
        <v>FB4103</v>
      </c>
    </row>
    <row r="194" spans="1:2" x14ac:dyDescent="0.25">
      <c r="A194" s="85" t="s">
        <v>7113</v>
      </c>
      <c r="B194" t="str">
        <f t="shared" ref="B194:B257" si="3">RIGHT(A194,6)</f>
        <v>IB3001</v>
      </c>
    </row>
    <row r="195" spans="1:2" x14ac:dyDescent="0.25">
      <c r="A195" s="85" t="s">
        <v>7114</v>
      </c>
      <c r="B195" t="str">
        <f t="shared" si="3"/>
        <v>FB4086</v>
      </c>
    </row>
    <row r="196" spans="1:2" x14ac:dyDescent="0.25">
      <c r="A196" s="85" t="s">
        <v>7115</v>
      </c>
      <c r="B196" t="str">
        <f t="shared" si="3"/>
        <v>IB3024</v>
      </c>
    </row>
    <row r="197" spans="1:2" x14ac:dyDescent="0.25">
      <c r="A197" s="85" t="s">
        <v>7116</v>
      </c>
      <c r="B197" t="str">
        <f t="shared" si="3"/>
        <v>IB3010</v>
      </c>
    </row>
    <row r="198" spans="1:2" x14ac:dyDescent="0.25">
      <c r="A198" s="85" t="s">
        <v>2643</v>
      </c>
      <c r="B198" t="str">
        <f t="shared" si="3"/>
        <v>KA0030</v>
      </c>
    </row>
    <row r="199" spans="1:2" x14ac:dyDescent="0.25">
      <c r="A199" s="85" t="s">
        <v>968</v>
      </c>
      <c r="B199" t="str">
        <f t="shared" si="3"/>
        <v>014648</v>
      </c>
    </row>
    <row r="200" spans="1:2" x14ac:dyDescent="0.25">
      <c r="A200" s="85" t="s">
        <v>7117</v>
      </c>
      <c r="B200" t="str">
        <f t="shared" si="3"/>
        <v>IB3007</v>
      </c>
    </row>
    <row r="201" spans="1:2" x14ac:dyDescent="0.25">
      <c r="A201" s="85" t="s">
        <v>238</v>
      </c>
      <c r="B201" t="str">
        <f t="shared" si="3"/>
        <v>LH3912</v>
      </c>
    </row>
    <row r="202" spans="1:2" x14ac:dyDescent="0.25">
      <c r="A202" s="85" t="s">
        <v>7118</v>
      </c>
      <c r="B202" t="str">
        <f t="shared" si="3"/>
        <v>IB3192</v>
      </c>
    </row>
    <row r="203" spans="1:2" x14ac:dyDescent="0.25">
      <c r="A203" s="85" t="s">
        <v>7119</v>
      </c>
      <c r="B203" t="str">
        <f t="shared" si="3"/>
        <v>LH3924</v>
      </c>
    </row>
    <row r="204" spans="1:2" x14ac:dyDescent="0.25">
      <c r="A204" s="85" t="s">
        <v>7120</v>
      </c>
      <c r="B204" t="str">
        <f t="shared" si="3"/>
        <v>IB3025</v>
      </c>
    </row>
    <row r="205" spans="1:2" x14ac:dyDescent="0.25">
      <c r="A205" s="85" t="s">
        <v>3311</v>
      </c>
      <c r="B205" t="str">
        <f t="shared" si="3"/>
        <v>KA0330</v>
      </c>
    </row>
    <row r="206" spans="1:2" x14ac:dyDescent="0.25">
      <c r="A206" s="85" t="s">
        <v>7121</v>
      </c>
      <c r="B206" t="str">
        <f t="shared" si="3"/>
        <v>LH3927</v>
      </c>
    </row>
    <row r="207" spans="1:2" x14ac:dyDescent="0.25">
      <c r="A207" s="85" t="s">
        <v>7122</v>
      </c>
      <c r="B207" t="str">
        <f t="shared" si="3"/>
        <v>IB3005</v>
      </c>
    </row>
    <row r="208" spans="1:2" x14ac:dyDescent="0.25">
      <c r="A208" s="85" t="s">
        <v>8131</v>
      </c>
      <c r="B208" t="str">
        <f t="shared" si="3"/>
        <v>IB3012</v>
      </c>
    </row>
    <row r="209" spans="1:2" x14ac:dyDescent="0.25">
      <c r="A209" s="85" t="s">
        <v>7123</v>
      </c>
      <c r="B209" t="str">
        <f t="shared" si="3"/>
        <v>KA2588</v>
      </c>
    </row>
    <row r="210" spans="1:2" x14ac:dyDescent="0.25">
      <c r="A210" s="85" t="s">
        <v>7124</v>
      </c>
      <c r="B210" t="str">
        <f t="shared" si="3"/>
        <v>IB3014</v>
      </c>
    </row>
    <row r="211" spans="1:2" x14ac:dyDescent="0.25">
      <c r="A211" s="85" t="s">
        <v>7125</v>
      </c>
      <c r="B211" t="str">
        <f t="shared" si="3"/>
        <v>IB3028</v>
      </c>
    </row>
    <row r="212" spans="1:2" x14ac:dyDescent="0.25">
      <c r="A212" s="85" t="s">
        <v>7126</v>
      </c>
      <c r="B212" t="str">
        <f t="shared" si="3"/>
        <v>FB4045</v>
      </c>
    </row>
    <row r="213" spans="1:2" x14ac:dyDescent="0.25">
      <c r="A213" s="85" t="s">
        <v>7127</v>
      </c>
      <c r="B213" t="str">
        <f t="shared" si="3"/>
        <v>IB3004</v>
      </c>
    </row>
    <row r="214" spans="1:2" x14ac:dyDescent="0.25">
      <c r="A214" s="85" t="s">
        <v>7128</v>
      </c>
      <c r="B214" t="str">
        <f t="shared" si="3"/>
        <v>IB3021</v>
      </c>
    </row>
    <row r="215" spans="1:2" x14ac:dyDescent="0.25">
      <c r="A215" s="85" t="s">
        <v>529</v>
      </c>
      <c r="B215" t="str">
        <f t="shared" si="3"/>
        <v>LH0012</v>
      </c>
    </row>
    <row r="216" spans="1:2" x14ac:dyDescent="0.25">
      <c r="A216" s="85" t="s">
        <v>7129</v>
      </c>
      <c r="B216" t="str">
        <f t="shared" si="3"/>
        <v>IB3203</v>
      </c>
    </row>
    <row r="217" spans="1:2" x14ac:dyDescent="0.25">
      <c r="A217" s="85" t="s">
        <v>1623</v>
      </c>
      <c r="B217" t="str">
        <f t="shared" si="3"/>
        <v>LH0006</v>
      </c>
    </row>
    <row r="218" spans="1:2" x14ac:dyDescent="0.25">
      <c r="A218" s="85" t="s">
        <v>1635</v>
      </c>
      <c r="B218" t="str">
        <f t="shared" si="3"/>
        <v>LH0047</v>
      </c>
    </row>
    <row r="219" spans="1:2" x14ac:dyDescent="0.25">
      <c r="A219" s="85" t="s">
        <v>7130</v>
      </c>
      <c r="B219" t="str">
        <f t="shared" si="3"/>
        <v>IB3183</v>
      </c>
    </row>
    <row r="220" spans="1:2" x14ac:dyDescent="0.25">
      <c r="A220" s="85" t="s">
        <v>7131</v>
      </c>
      <c r="B220" t="str">
        <f t="shared" si="3"/>
        <v>KA0206</v>
      </c>
    </row>
    <row r="221" spans="1:2" x14ac:dyDescent="0.25">
      <c r="A221" s="85" t="s">
        <v>7132</v>
      </c>
      <c r="B221" t="str">
        <f t="shared" si="3"/>
        <v>IB0027</v>
      </c>
    </row>
    <row r="222" spans="1:2" x14ac:dyDescent="0.25">
      <c r="A222" s="85" t="s">
        <v>7246</v>
      </c>
      <c r="B222" t="str">
        <f t="shared" si="3"/>
        <v>IB0099</v>
      </c>
    </row>
    <row r="223" spans="1:2" x14ac:dyDescent="0.25">
      <c r="A223" s="85" t="s">
        <v>7133</v>
      </c>
      <c r="B223" t="str">
        <f t="shared" si="3"/>
        <v>KA0041</v>
      </c>
    </row>
    <row r="224" spans="1:2" x14ac:dyDescent="0.25">
      <c r="A224" s="85" t="s">
        <v>7134</v>
      </c>
      <c r="B224" t="str">
        <f t="shared" si="3"/>
        <v>KA0039</v>
      </c>
    </row>
    <row r="225" spans="1:2" x14ac:dyDescent="0.25">
      <c r="A225" s="85" t="s">
        <v>7135</v>
      </c>
      <c r="B225" t="str">
        <f t="shared" si="3"/>
        <v>KA0117</v>
      </c>
    </row>
    <row r="226" spans="1:2" x14ac:dyDescent="0.25">
      <c r="A226" s="85" t="s">
        <v>2801</v>
      </c>
      <c r="B226" t="str">
        <f t="shared" si="3"/>
        <v>KA0064</v>
      </c>
    </row>
    <row r="227" spans="1:2" x14ac:dyDescent="0.25">
      <c r="A227" s="85" t="s">
        <v>972</v>
      </c>
      <c r="B227" t="str">
        <f t="shared" si="3"/>
        <v>023802</v>
      </c>
    </row>
    <row r="228" spans="1:2" x14ac:dyDescent="0.25">
      <c r="A228" s="85" t="s">
        <v>7136</v>
      </c>
      <c r="B228" t="str">
        <f t="shared" si="3"/>
        <v>KA0043</v>
      </c>
    </row>
    <row r="229" spans="1:2" x14ac:dyDescent="0.25">
      <c r="A229" s="85" t="s">
        <v>7137</v>
      </c>
      <c r="B229" t="str">
        <f t="shared" si="3"/>
        <v>IB0332</v>
      </c>
    </row>
    <row r="230" spans="1:2" x14ac:dyDescent="0.25">
      <c r="A230" s="85" t="s">
        <v>7138</v>
      </c>
      <c r="B230" t="str">
        <f t="shared" si="3"/>
        <v>IB0097</v>
      </c>
    </row>
    <row r="231" spans="1:2" x14ac:dyDescent="0.25">
      <c r="A231" s="85" t="s">
        <v>7139</v>
      </c>
      <c r="B231" t="str">
        <f t="shared" si="3"/>
        <v>LH4613</v>
      </c>
    </row>
    <row r="232" spans="1:2" x14ac:dyDescent="0.25">
      <c r="A232" s="85" t="s">
        <v>1241</v>
      </c>
      <c r="B232" t="str">
        <f t="shared" si="3"/>
        <v>LH4618</v>
      </c>
    </row>
    <row r="233" spans="1:2" x14ac:dyDescent="0.25">
      <c r="A233" s="85" t="s">
        <v>7140</v>
      </c>
      <c r="B233" t="str">
        <f t="shared" si="3"/>
        <v>LH4620</v>
      </c>
    </row>
    <row r="234" spans="1:2" x14ac:dyDescent="0.25">
      <c r="A234" s="85" t="s">
        <v>7141</v>
      </c>
      <c r="B234" t="str">
        <f t="shared" si="3"/>
        <v>LH4625</v>
      </c>
    </row>
    <row r="235" spans="1:2" x14ac:dyDescent="0.25">
      <c r="A235" s="85" t="s">
        <v>7142</v>
      </c>
      <c r="B235" t="str">
        <f t="shared" si="3"/>
        <v>LH0352</v>
      </c>
    </row>
    <row r="236" spans="1:2" x14ac:dyDescent="0.25">
      <c r="A236" s="85" t="s">
        <v>10074</v>
      </c>
      <c r="B236" t="str">
        <f t="shared" si="3"/>
        <v>LH1372</v>
      </c>
    </row>
    <row r="237" spans="1:2" x14ac:dyDescent="0.25">
      <c r="A237" s="85" t="s">
        <v>14511</v>
      </c>
      <c r="B237" t="str">
        <f t="shared" si="3"/>
        <v>KA0383</v>
      </c>
    </row>
    <row r="238" spans="1:2" x14ac:dyDescent="0.25">
      <c r="A238" s="85" t="s">
        <v>9916</v>
      </c>
      <c r="B238" t="str">
        <f t="shared" si="3"/>
        <v>IB0025</v>
      </c>
    </row>
    <row r="239" spans="1:2" x14ac:dyDescent="0.25">
      <c r="A239" s="85" t="s">
        <v>14512</v>
      </c>
      <c r="B239" t="str">
        <f t="shared" si="3"/>
        <v>KA0385</v>
      </c>
    </row>
    <row r="240" spans="1:2" x14ac:dyDescent="0.25">
      <c r="A240" s="85" t="s">
        <v>7143</v>
      </c>
      <c r="B240" t="str">
        <f t="shared" si="3"/>
        <v>FB0386</v>
      </c>
    </row>
    <row r="241" spans="1:2" x14ac:dyDescent="0.25">
      <c r="A241" s="85" t="s">
        <v>1696</v>
      </c>
      <c r="B241" t="str">
        <f t="shared" si="3"/>
        <v>GJ0387</v>
      </c>
    </row>
    <row r="242" spans="1:2" x14ac:dyDescent="0.25">
      <c r="A242" s="85" t="s">
        <v>14513</v>
      </c>
      <c r="B242" t="str">
        <f t="shared" si="3"/>
        <v>LH0396</v>
      </c>
    </row>
    <row r="243" spans="1:2" x14ac:dyDescent="0.25">
      <c r="A243" s="85" t="s">
        <v>926</v>
      </c>
      <c r="B243" t="str">
        <f t="shared" si="3"/>
        <v>LH1685</v>
      </c>
    </row>
    <row r="244" spans="1:2" x14ac:dyDescent="0.25">
      <c r="A244" s="85" t="s">
        <v>1950</v>
      </c>
      <c r="B244" t="str">
        <f t="shared" si="3"/>
        <v>IB3016</v>
      </c>
    </row>
    <row r="245" spans="1:2" x14ac:dyDescent="0.25">
      <c r="A245" s="85" t="s">
        <v>2813</v>
      </c>
      <c r="B245" t="str">
        <f t="shared" si="3"/>
        <v>KA2024</v>
      </c>
    </row>
    <row r="246" spans="1:2" x14ac:dyDescent="0.25">
      <c r="A246" s="85" t="s">
        <v>2465</v>
      </c>
      <c r="B246" t="str">
        <f t="shared" si="3"/>
        <v>KA2013</v>
      </c>
    </row>
    <row r="247" spans="1:2" x14ac:dyDescent="0.25">
      <c r="A247" s="85" t="s">
        <v>3513</v>
      </c>
      <c r="B247" t="str">
        <f t="shared" si="3"/>
        <v>KA2025</v>
      </c>
    </row>
    <row r="248" spans="1:2" x14ac:dyDescent="0.25">
      <c r="A248" s="85" t="s">
        <v>3401</v>
      </c>
      <c r="B248" t="str">
        <f t="shared" si="3"/>
        <v>KA2034</v>
      </c>
    </row>
    <row r="249" spans="1:2" x14ac:dyDescent="0.25">
      <c r="A249" s="85" t="s">
        <v>3607</v>
      </c>
      <c r="B249" t="str">
        <f t="shared" si="3"/>
        <v>KA2043</v>
      </c>
    </row>
    <row r="250" spans="1:2" x14ac:dyDescent="0.25">
      <c r="A250" s="85" t="s">
        <v>3965</v>
      </c>
      <c r="B250" t="str">
        <f t="shared" si="3"/>
        <v>KA2046</v>
      </c>
    </row>
    <row r="251" spans="1:2" x14ac:dyDescent="0.25">
      <c r="A251" s="85" t="s">
        <v>3630</v>
      </c>
      <c r="B251" t="str">
        <f t="shared" si="3"/>
        <v>KA2089</v>
      </c>
    </row>
    <row r="252" spans="1:2" x14ac:dyDescent="0.25">
      <c r="A252" s="85" t="s">
        <v>2753</v>
      </c>
      <c r="B252" t="str">
        <f t="shared" si="3"/>
        <v>KA2100</v>
      </c>
    </row>
    <row r="253" spans="1:2" x14ac:dyDescent="0.25">
      <c r="A253" s="85" t="s">
        <v>3899</v>
      </c>
      <c r="B253" t="str">
        <f t="shared" si="3"/>
        <v>KA2108</v>
      </c>
    </row>
    <row r="254" spans="1:2" x14ac:dyDescent="0.25">
      <c r="A254" s="85" t="s">
        <v>2619</v>
      </c>
      <c r="B254" t="str">
        <f t="shared" si="3"/>
        <v>KA2123</v>
      </c>
    </row>
    <row r="255" spans="1:2" x14ac:dyDescent="0.25">
      <c r="A255" s="85" t="s">
        <v>3469</v>
      </c>
      <c r="B255" t="str">
        <f t="shared" si="3"/>
        <v>KA2135</v>
      </c>
    </row>
    <row r="256" spans="1:2" x14ac:dyDescent="0.25">
      <c r="A256" s="85" t="s">
        <v>3638</v>
      </c>
      <c r="B256" t="str">
        <f t="shared" si="3"/>
        <v>KA2151</v>
      </c>
    </row>
    <row r="257" spans="1:2" x14ac:dyDescent="0.25">
      <c r="A257" s="85" t="s">
        <v>4020</v>
      </c>
      <c r="B257" t="str">
        <f t="shared" si="3"/>
        <v>KA2152</v>
      </c>
    </row>
    <row r="258" spans="1:2" x14ac:dyDescent="0.25">
      <c r="A258" s="85" t="s">
        <v>3646</v>
      </c>
      <c r="B258" t="str">
        <f t="shared" ref="B258:B321" si="4">RIGHT(A258,6)</f>
        <v>KA2165</v>
      </c>
    </row>
    <row r="259" spans="1:2" x14ac:dyDescent="0.25">
      <c r="A259" s="85" t="s">
        <v>3295</v>
      </c>
      <c r="B259" t="str">
        <f t="shared" si="4"/>
        <v>KA2188</v>
      </c>
    </row>
    <row r="260" spans="1:2" x14ac:dyDescent="0.25">
      <c r="A260" s="85" t="s">
        <v>3654</v>
      </c>
      <c r="B260" t="str">
        <f t="shared" si="4"/>
        <v>KA2189</v>
      </c>
    </row>
    <row r="261" spans="1:2" x14ac:dyDescent="0.25">
      <c r="A261" s="85" t="s">
        <v>2461</v>
      </c>
      <c r="B261" t="str">
        <f t="shared" si="4"/>
        <v>KA2028</v>
      </c>
    </row>
    <row r="262" spans="1:2" x14ac:dyDescent="0.25">
      <c r="A262" s="85" t="s">
        <v>3133</v>
      </c>
      <c r="B262" t="str">
        <f t="shared" si="4"/>
        <v>KA2199</v>
      </c>
    </row>
    <row r="263" spans="1:2" x14ac:dyDescent="0.25">
      <c r="A263" s="85" t="s">
        <v>2769</v>
      </c>
      <c r="B263" t="str">
        <f t="shared" si="4"/>
        <v>KA2219</v>
      </c>
    </row>
    <row r="264" spans="1:2" x14ac:dyDescent="0.25">
      <c r="A264" s="85" t="s">
        <v>2720</v>
      </c>
      <c r="B264" t="str">
        <f t="shared" si="4"/>
        <v>KA2233</v>
      </c>
    </row>
    <row r="265" spans="1:2" x14ac:dyDescent="0.25">
      <c r="A265" s="85" t="s">
        <v>2712</v>
      </c>
      <c r="B265" t="str">
        <f t="shared" si="4"/>
        <v>KA2258</v>
      </c>
    </row>
    <row r="266" spans="1:2" x14ac:dyDescent="0.25">
      <c r="A266" s="85" t="s">
        <v>2773</v>
      </c>
      <c r="B266" t="str">
        <f t="shared" si="4"/>
        <v>KA2259</v>
      </c>
    </row>
    <row r="267" spans="1:2" x14ac:dyDescent="0.25">
      <c r="A267" s="85" t="s">
        <v>3011</v>
      </c>
      <c r="B267" t="str">
        <f t="shared" si="4"/>
        <v>KA2271</v>
      </c>
    </row>
    <row r="268" spans="1:2" x14ac:dyDescent="0.25">
      <c r="A268" s="85" t="s">
        <v>3666</v>
      </c>
      <c r="B268" t="str">
        <f t="shared" si="4"/>
        <v>KA2275</v>
      </c>
    </row>
    <row r="269" spans="1:2" x14ac:dyDescent="0.25">
      <c r="A269" s="85" t="s">
        <v>2777</v>
      </c>
      <c r="B269" t="str">
        <f t="shared" si="4"/>
        <v>KA2284</v>
      </c>
    </row>
    <row r="270" spans="1:2" x14ac:dyDescent="0.25">
      <c r="A270" s="85" t="s">
        <v>3704</v>
      </c>
      <c r="B270" t="str">
        <f t="shared" si="4"/>
        <v>KA2308</v>
      </c>
    </row>
    <row r="271" spans="1:2" x14ac:dyDescent="0.25">
      <c r="A271" s="85" t="s">
        <v>2916</v>
      </c>
      <c r="B271" t="str">
        <f t="shared" si="4"/>
        <v>KA2353</v>
      </c>
    </row>
    <row r="272" spans="1:2" x14ac:dyDescent="0.25">
      <c r="A272" s="85" t="s">
        <v>2537</v>
      </c>
      <c r="B272" t="str">
        <f t="shared" si="4"/>
        <v>KA2368</v>
      </c>
    </row>
    <row r="273" spans="1:2" x14ac:dyDescent="0.25">
      <c r="A273" s="85" t="s">
        <v>3157</v>
      </c>
      <c r="B273" t="str">
        <f t="shared" si="4"/>
        <v>KA2371</v>
      </c>
    </row>
    <row r="274" spans="1:2" x14ac:dyDescent="0.25">
      <c r="A274" s="85" t="s">
        <v>2631</v>
      </c>
      <c r="B274" t="str">
        <f t="shared" si="4"/>
        <v>KA2372</v>
      </c>
    </row>
    <row r="275" spans="1:2" x14ac:dyDescent="0.25">
      <c r="A275" s="85" t="s">
        <v>3662</v>
      </c>
      <c r="B275" t="str">
        <f t="shared" si="4"/>
        <v>KA2374</v>
      </c>
    </row>
    <row r="276" spans="1:2" x14ac:dyDescent="0.25">
      <c r="A276" s="85" t="s">
        <v>3670</v>
      </c>
      <c r="B276" t="str">
        <f t="shared" si="4"/>
        <v>KA2391</v>
      </c>
    </row>
    <row r="277" spans="1:2" x14ac:dyDescent="0.25">
      <c r="A277" s="85" t="s">
        <v>3433</v>
      </c>
      <c r="B277" t="str">
        <f t="shared" si="4"/>
        <v>KA2409</v>
      </c>
    </row>
    <row r="278" spans="1:2" x14ac:dyDescent="0.25">
      <c r="A278" s="85" t="s">
        <v>3019</v>
      </c>
      <c r="B278" t="str">
        <f t="shared" si="4"/>
        <v>KA2412</v>
      </c>
    </row>
    <row r="279" spans="1:2" x14ac:dyDescent="0.25">
      <c r="A279" s="85" t="s">
        <v>3577</v>
      </c>
      <c r="B279" t="str">
        <f t="shared" si="4"/>
        <v>KA2455</v>
      </c>
    </row>
    <row r="280" spans="1:2" x14ac:dyDescent="0.25">
      <c r="A280" s="85" t="s">
        <v>2691</v>
      </c>
      <c r="B280" t="str">
        <f t="shared" si="4"/>
        <v>KA2459</v>
      </c>
    </row>
    <row r="281" spans="1:2" x14ac:dyDescent="0.25">
      <c r="A281" s="85" t="s">
        <v>2986</v>
      </c>
      <c r="B281" t="str">
        <f t="shared" si="4"/>
        <v>KA2493</v>
      </c>
    </row>
    <row r="282" spans="1:2" x14ac:dyDescent="0.25">
      <c r="A282" s="85" t="s">
        <v>2957</v>
      </c>
      <c r="B282" t="str">
        <f t="shared" si="4"/>
        <v>KA2494</v>
      </c>
    </row>
    <row r="283" spans="1:2" x14ac:dyDescent="0.25">
      <c r="A283" s="85" t="s">
        <v>3541</v>
      </c>
      <c r="B283" t="str">
        <f t="shared" si="4"/>
        <v>KA2508</v>
      </c>
    </row>
    <row r="284" spans="1:2" x14ac:dyDescent="0.25">
      <c r="A284" s="85" t="s">
        <v>3365</v>
      </c>
      <c r="B284" t="str">
        <f t="shared" si="4"/>
        <v>KA2512</v>
      </c>
    </row>
    <row r="285" spans="1:2" x14ac:dyDescent="0.25">
      <c r="A285" s="85" t="s">
        <v>2961</v>
      </c>
      <c r="B285" t="str">
        <f t="shared" si="4"/>
        <v>KA2534</v>
      </c>
    </row>
    <row r="286" spans="1:2" x14ac:dyDescent="0.25">
      <c r="A286" s="85" t="s">
        <v>3803</v>
      </c>
      <c r="B286" t="str">
        <f t="shared" si="4"/>
        <v>KA2590</v>
      </c>
    </row>
    <row r="287" spans="1:2" x14ac:dyDescent="0.25">
      <c r="A287" s="85" t="s">
        <v>2761</v>
      </c>
      <c r="B287" t="str">
        <f t="shared" si="4"/>
        <v>KA2627</v>
      </c>
    </row>
    <row r="288" spans="1:2" x14ac:dyDescent="0.25">
      <c r="A288" s="85" t="s">
        <v>3331</v>
      </c>
      <c r="B288" t="str">
        <f t="shared" si="4"/>
        <v>KA4629</v>
      </c>
    </row>
    <row r="289" spans="1:2" x14ac:dyDescent="0.25">
      <c r="A289" s="85" t="s">
        <v>5683</v>
      </c>
      <c r="B289" t="str">
        <f t="shared" si="4"/>
        <v>WW5494</v>
      </c>
    </row>
    <row r="290" spans="1:2" x14ac:dyDescent="0.25">
      <c r="A290" s="85" t="s">
        <v>2809</v>
      </c>
      <c r="B290" t="str">
        <f t="shared" si="4"/>
        <v>KA2334</v>
      </c>
    </row>
    <row r="291" spans="1:2" x14ac:dyDescent="0.25">
      <c r="A291" s="85" t="s">
        <v>3429</v>
      </c>
      <c r="B291" t="str">
        <f t="shared" si="4"/>
        <v>KA2088</v>
      </c>
    </row>
    <row r="292" spans="1:2" x14ac:dyDescent="0.25">
      <c r="A292" s="85" t="s">
        <v>2781</v>
      </c>
      <c r="B292" t="str">
        <f t="shared" si="4"/>
        <v>KA2442</v>
      </c>
    </row>
    <row r="293" spans="1:2" x14ac:dyDescent="0.25">
      <c r="A293" s="85" t="s">
        <v>3493</v>
      </c>
      <c r="B293" t="str">
        <f t="shared" si="4"/>
        <v>KA4373</v>
      </c>
    </row>
    <row r="294" spans="1:2" x14ac:dyDescent="0.25">
      <c r="A294" s="85" t="s">
        <v>3992</v>
      </c>
      <c r="B294" t="str">
        <f t="shared" si="4"/>
        <v>KA4385</v>
      </c>
    </row>
    <row r="295" spans="1:2" x14ac:dyDescent="0.25">
      <c r="A295" s="85" t="s">
        <v>3996</v>
      </c>
      <c r="B295" t="str">
        <f t="shared" si="4"/>
        <v>KA3709</v>
      </c>
    </row>
    <row r="296" spans="1:2" x14ac:dyDescent="0.25">
      <c r="A296" s="85" t="s">
        <v>2566</v>
      </c>
      <c r="B296" t="str">
        <f t="shared" si="4"/>
        <v>KA4391</v>
      </c>
    </row>
    <row r="297" spans="1:2" x14ac:dyDescent="0.25">
      <c r="A297" s="85" t="s">
        <v>3007</v>
      </c>
      <c r="B297" t="str">
        <f t="shared" si="4"/>
        <v>KA2603</v>
      </c>
    </row>
    <row r="298" spans="1:2" x14ac:dyDescent="0.25">
      <c r="A298" s="85" t="s">
        <v>1680</v>
      </c>
      <c r="B298" t="str">
        <f t="shared" si="4"/>
        <v>GJ4163</v>
      </c>
    </row>
    <row r="299" spans="1:2" x14ac:dyDescent="0.25">
      <c r="A299" s="85" t="s">
        <v>1684</v>
      </c>
      <c r="B299" t="str">
        <f t="shared" si="4"/>
        <v>GJ4197</v>
      </c>
    </row>
    <row r="300" spans="1:2" x14ac:dyDescent="0.25">
      <c r="A300" s="85" t="s">
        <v>1688</v>
      </c>
      <c r="B300" t="str">
        <f t="shared" si="4"/>
        <v>GJ1828</v>
      </c>
    </row>
    <row r="301" spans="1:2" x14ac:dyDescent="0.25">
      <c r="A301" s="85" t="s">
        <v>1692</v>
      </c>
      <c r="B301" t="str">
        <f t="shared" si="4"/>
        <v>GJ1833</v>
      </c>
    </row>
    <row r="302" spans="1:2" x14ac:dyDescent="0.25">
      <c r="A302" s="85" t="s">
        <v>2132</v>
      </c>
      <c r="B302" t="str">
        <f t="shared" si="4"/>
        <v>IB2979</v>
      </c>
    </row>
    <row r="303" spans="1:2" x14ac:dyDescent="0.25">
      <c r="A303" s="85" t="s">
        <v>2136</v>
      </c>
      <c r="B303" t="str">
        <f t="shared" si="4"/>
        <v>IB3128</v>
      </c>
    </row>
    <row r="304" spans="1:2" x14ac:dyDescent="0.25">
      <c r="A304" s="85" t="s">
        <v>2120</v>
      </c>
      <c r="B304" t="str">
        <f t="shared" si="4"/>
        <v>IB3173</v>
      </c>
    </row>
    <row r="305" spans="1:2" x14ac:dyDescent="0.25">
      <c r="A305" s="85" t="s">
        <v>2140</v>
      </c>
      <c r="B305" t="str">
        <f t="shared" si="4"/>
        <v>IB3933</v>
      </c>
    </row>
    <row r="306" spans="1:2" x14ac:dyDescent="0.25">
      <c r="A306" s="85" t="s">
        <v>2034</v>
      </c>
      <c r="B306" t="str">
        <f t="shared" si="4"/>
        <v>IB3031</v>
      </c>
    </row>
    <row r="307" spans="1:2" x14ac:dyDescent="0.25">
      <c r="A307" s="85" t="s">
        <v>2071</v>
      </c>
      <c r="B307" t="str">
        <f t="shared" si="4"/>
        <v>IB3040</v>
      </c>
    </row>
    <row r="308" spans="1:2" x14ac:dyDescent="0.25">
      <c r="A308" s="85" t="s">
        <v>2079</v>
      </c>
      <c r="B308" t="str">
        <f t="shared" si="4"/>
        <v>IB3042</v>
      </c>
    </row>
    <row r="309" spans="1:2" x14ac:dyDescent="0.25">
      <c r="A309" s="85" t="s">
        <v>2108</v>
      </c>
      <c r="B309" t="str">
        <f t="shared" si="4"/>
        <v>IB3050</v>
      </c>
    </row>
    <row r="310" spans="1:2" x14ac:dyDescent="0.25">
      <c r="A310" s="85" t="s">
        <v>1992</v>
      </c>
      <c r="B310" t="str">
        <f t="shared" si="4"/>
        <v>IB3051</v>
      </c>
    </row>
    <row r="311" spans="1:2" x14ac:dyDescent="0.25">
      <c r="A311" s="85" t="s">
        <v>2304</v>
      </c>
      <c r="B311" t="str">
        <f t="shared" si="4"/>
        <v>IB3934</v>
      </c>
    </row>
    <row r="312" spans="1:2" x14ac:dyDescent="0.25">
      <c r="A312" s="85" t="s">
        <v>7144</v>
      </c>
      <c r="B312" t="str">
        <f t="shared" si="4"/>
        <v>FB4003</v>
      </c>
    </row>
    <row r="313" spans="1:2" x14ac:dyDescent="0.25">
      <c r="A313" s="85" t="s">
        <v>9917</v>
      </c>
      <c r="B313" t="str">
        <f t="shared" si="4"/>
        <v>PS4908</v>
      </c>
    </row>
    <row r="314" spans="1:2" x14ac:dyDescent="0.25">
      <c r="A314" s="85" t="s">
        <v>2416</v>
      </c>
      <c r="B314" t="str">
        <f t="shared" si="4"/>
        <v>PS4916</v>
      </c>
    </row>
    <row r="315" spans="1:2" x14ac:dyDescent="0.25">
      <c r="A315" s="85" t="s">
        <v>1882</v>
      </c>
      <c r="B315" t="str">
        <f t="shared" si="4"/>
        <v>IB3930</v>
      </c>
    </row>
    <row r="316" spans="1:2" x14ac:dyDescent="0.25">
      <c r="A316" s="85" t="s">
        <v>1890</v>
      </c>
      <c r="B316" t="str">
        <f t="shared" si="4"/>
        <v>IB3198</v>
      </c>
    </row>
    <row r="317" spans="1:2" x14ac:dyDescent="0.25">
      <c r="A317" s="85" t="s">
        <v>7145</v>
      </c>
      <c r="B317" t="str">
        <f t="shared" si="4"/>
        <v>FB4017</v>
      </c>
    </row>
    <row r="318" spans="1:2" x14ac:dyDescent="0.25">
      <c r="A318" s="85" t="s">
        <v>7146</v>
      </c>
      <c r="B318" t="str">
        <f t="shared" si="4"/>
        <v>FB4008</v>
      </c>
    </row>
    <row r="319" spans="1:2" x14ac:dyDescent="0.25">
      <c r="A319" s="85" t="s">
        <v>7147</v>
      </c>
      <c r="B319" t="str">
        <f t="shared" si="4"/>
        <v>FB4010</v>
      </c>
    </row>
    <row r="320" spans="1:2" x14ac:dyDescent="0.25">
      <c r="A320" s="85" t="s">
        <v>7148</v>
      </c>
      <c r="B320" t="str">
        <f t="shared" si="4"/>
        <v>FB4012</v>
      </c>
    </row>
    <row r="321" spans="1:2" x14ac:dyDescent="0.25">
      <c r="A321" s="85" t="s">
        <v>7149</v>
      </c>
      <c r="B321" t="str">
        <f t="shared" si="4"/>
        <v>FB4013</v>
      </c>
    </row>
    <row r="322" spans="1:2" x14ac:dyDescent="0.25">
      <c r="A322" s="85" t="s">
        <v>7150</v>
      </c>
      <c r="B322" t="str">
        <f t="shared" ref="B322:B385" si="5">RIGHT(A322,6)</f>
        <v>FB4014</v>
      </c>
    </row>
    <row r="323" spans="1:2" x14ac:dyDescent="0.25">
      <c r="A323" s="85" t="s">
        <v>7151</v>
      </c>
      <c r="B323" t="str">
        <f t="shared" si="5"/>
        <v>FB4020</v>
      </c>
    </row>
    <row r="324" spans="1:2" x14ac:dyDescent="0.25">
      <c r="A324" s="85" t="s">
        <v>7152</v>
      </c>
      <c r="B324" t="str">
        <f t="shared" si="5"/>
        <v>FB4021</v>
      </c>
    </row>
    <row r="325" spans="1:2" x14ac:dyDescent="0.25">
      <c r="A325" s="85" t="s">
        <v>7153</v>
      </c>
      <c r="B325" t="str">
        <f t="shared" si="5"/>
        <v>FB4025</v>
      </c>
    </row>
    <row r="326" spans="1:2" x14ac:dyDescent="0.25">
      <c r="A326" s="85" t="s">
        <v>7259</v>
      </c>
      <c r="B326" t="str">
        <f t="shared" si="5"/>
        <v>FB4051</v>
      </c>
    </row>
    <row r="327" spans="1:2" x14ac:dyDescent="0.25">
      <c r="A327" s="85" t="s">
        <v>7154</v>
      </c>
      <c r="B327" t="str">
        <f t="shared" si="5"/>
        <v>FB4052</v>
      </c>
    </row>
    <row r="328" spans="1:2" x14ac:dyDescent="0.25">
      <c r="A328" s="85" t="s">
        <v>7155</v>
      </c>
      <c r="B328" t="str">
        <f t="shared" si="5"/>
        <v>FB4053</v>
      </c>
    </row>
    <row r="329" spans="1:2" x14ac:dyDescent="0.25">
      <c r="A329" s="85" t="s">
        <v>7156</v>
      </c>
      <c r="B329" t="str">
        <f t="shared" si="5"/>
        <v>FB4066</v>
      </c>
    </row>
    <row r="330" spans="1:2" x14ac:dyDescent="0.25">
      <c r="A330" s="85" t="s">
        <v>7157</v>
      </c>
      <c r="B330" t="str">
        <f t="shared" si="5"/>
        <v>FB4069</v>
      </c>
    </row>
    <row r="331" spans="1:2" x14ac:dyDescent="0.25">
      <c r="A331" s="85" t="s">
        <v>7158</v>
      </c>
      <c r="B331" t="str">
        <f t="shared" si="5"/>
        <v>FB4072</v>
      </c>
    </row>
    <row r="332" spans="1:2" x14ac:dyDescent="0.25">
      <c r="A332" s="85" t="s">
        <v>7159</v>
      </c>
      <c r="B332" t="str">
        <f t="shared" si="5"/>
        <v>FB4073</v>
      </c>
    </row>
    <row r="333" spans="1:2" x14ac:dyDescent="0.25">
      <c r="A333" s="85" t="s">
        <v>1720</v>
      </c>
      <c r="B333" t="str">
        <f t="shared" si="5"/>
        <v>GJ1905</v>
      </c>
    </row>
    <row r="334" spans="1:2" x14ac:dyDescent="0.25">
      <c r="A334" s="85" t="s">
        <v>1789</v>
      </c>
      <c r="B334" t="str">
        <f t="shared" si="5"/>
        <v>GJ4155</v>
      </c>
    </row>
    <row r="335" spans="1:2" x14ac:dyDescent="0.25">
      <c r="A335" s="85" t="s">
        <v>1792</v>
      </c>
      <c r="B335" t="str">
        <f t="shared" si="5"/>
        <v>GJ4159</v>
      </c>
    </row>
    <row r="336" spans="1:2" x14ac:dyDescent="0.25">
      <c r="A336" s="85" t="s">
        <v>7940</v>
      </c>
      <c r="B336" t="str">
        <f t="shared" si="5"/>
        <v>GJ4160</v>
      </c>
    </row>
    <row r="337" spans="1:2" x14ac:dyDescent="0.25">
      <c r="A337" s="85" t="s">
        <v>1712</v>
      </c>
      <c r="B337" t="str">
        <f t="shared" si="5"/>
        <v>GJ4201</v>
      </c>
    </row>
    <row r="338" spans="1:2" x14ac:dyDescent="0.25">
      <c r="A338" s="85" t="s">
        <v>1796</v>
      </c>
      <c r="B338" t="str">
        <f t="shared" si="5"/>
        <v>GJ4202</v>
      </c>
    </row>
    <row r="339" spans="1:2" x14ac:dyDescent="0.25">
      <c r="A339" s="85" t="s">
        <v>1841</v>
      </c>
      <c r="B339" t="str">
        <f t="shared" si="5"/>
        <v>GJ4215</v>
      </c>
    </row>
    <row r="340" spans="1:2" x14ac:dyDescent="0.25">
      <c r="A340" s="85" t="s">
        <v>1772</v>
      </c>
      <c r="B340" t="str">
        <f t="shared" si="5"/>
        <v>GJ4217</v>
      </c>
    </row>
    <row r="341" spans="1:2" x14ac:dyDescent="0.25">
      <c r="A341" s="85" t="s">
        <v>7160</v>
      </c>
      <c r="B341" t="str">
        <f t="shared" si="5"/>
        <v>GJ4220</v>
      </c>
    </row>
    <row r="342" spans="1:2" x14ac:dyDescent="0.25">
      <c r="A342" s="85" t="s">
        <v>1700</v>
      </c>
      <c r="B342" t="str">
        <f t="shared" si="5"/>
        <v>GJ4224</v>
      </c>
    </row>
    <row r="343" spans="1:2" x14ac:dyDescent="0.25">
      <c r="A343" s="85" t="s">
        <v>1821</v>
      </c>
      <c r="B343" t="str">
        <f t="shared" si="5"/>
        <v>GJ4226</v>
      </c>
    </row>
    <row r="344" spans="1:2" x14ac:dyDescent="0.25">
      <c r="A344" s="85" t="s">
        <v>1825</v>
      </c>
      <c r="B344" t="str">
        <f t="shared" si="5"/>
        <v>GJ4228</v>
      </c>
    </row>
    <row r="345" spans="1:2" x14ac:dyDescent="0.25">
      <c r="A345" s="85" t="s">
        <v>1708</v>
      </c>
      <c r="B345" t="str">
        <f t="shared" si="5"/>
        <v>GJ4635</v>
      </c>
    </row>
    <row r="346" spans="1:2" x14ac:dyDescent="0.25">
      <c r="A346" s="85" t="s">
        <v>1747</v>
      </c>
      <c r="B346" t="str">
        <f t="shared" si="5"/>
        <v>GJ4644</v>
      </c>
    </row>
    <row r="347" spans="1:2" x14ac:dyDescent="0.25">
      <c r="A347" s="85" t="s">
        <v>7161</v>
      </c>
      <c r="B347" t="str">
        <f t="shared" si="5"/>
        <v>IB2960</v>
      </c>
    </row>
    <row r="348" spans="1:2" x14ac:dyDescent="0.25">
      <c r="A348" s="85" t="s">
        <v>2272</v>
      </c>
      <c r="B348" t="str">
        <f t="shared" si="5"/>
        <v>IB2988</v>
      </c>
    </row>
    <row r="349" spans="1:2" x14ac:dyDescent="0.25">
      <c r="A349" s="85" t="s">
        <v>7162</v>
      </c>
      <c r="B349" t="str">
        <f t="shared" si="5"/>
        <v>IB3026</v>
      </c>
    </row>
    <row r="350" spans="1:2" x14ac:dyDescent="0.25">
      <c r="A350" s="85" t="s">
        <v>7163</v>
      </c>
      <c r="B350" t="str">
        <f t="shared" si="5"/>
        <v>IB3093</v>
      </c>
    </row>
    <row r="351" spans="1:2" x14ac:dyDescent="0.25">
      <c r="A351" s="85" t="s">
        <v>2300</v>
      </c>
      <c r="B351" t="str">
        <f t="shared" si="5"/>
        <v>IB3156</v>
      </c>
    </row>
    <row r="352" spans="1:2" x14ac:dyDescent="0.25">
      <c r="A352" s="85" t="s">
        <v>7164</v>
      </c>
      <c r="B352" t="str">
        <f t="shared" si="5"/>
        <v>IB3178</v>
      </c>
    </row>
    <row r="353" spans="1:2" x14ac:dyDescent="0.25">
      <c r="A353" s="85" t="s">
        <v>7260</v>
      </c>
      <c r="B353" t="str">
        <f t="shared" si="5"/>
        <v>IB3185</v>
      </c>
    </row>
    <row r="354" spans="1:2" x14ac:dyDescent="0.25">
      <c r="A354" s="85" t="s">
        <v>1886</v>
      </c>
      <c r="B354" t="str">
        <f t="shared" si="5"/>
        <v>IB3207</v>
      </c>
    </row>
    <row r="355" spans="1:2" x14ac:dyDescent="0.25">
      <c r="A355" s="85" t="s">
        <v>3984</v>
      </c>
      <c r="B355" t="str">
        <f t="shared" si="5"/>
        <v>KA2001</v>
      </c>
    </row>
    <row r="356" spans="1:2" x14ac:dyDescent="0.25">
      <c r="A356" s="85" t="s">
        <v>3271</v>
      </c>
      <c r="B356" t="str">
        <f t="shared" si="5"/>
        <v>KA2005</v>
      </c>
    </row>
    <row r="357" spans="1:2" x14ac:dyDescent="0.25">
      <c r="A357" s="85" t="s">
        <v>3385</v>
      </c>
      <c r="B357" t="str">
        <f t="shared" si="5"/>
        <v>KA2009</v>
      </c>
    </row>
    <row r="358" spans="1:2" x14ac:dyDescent="0.25">
      <c r="A358" s="85" t="s">
        <v>2978</v>
      </c>
      <c r="B358" t="str">
        <f t="shared" si="5"/>
        <v>KA2010</v>
      </c>
    </row>
    <row r="359" spans="1:2" x14ac:dyDescent="0.25">
      <c r="A359" s="85" t="s">
        <v>2846</v>
      </c>
      <c r="B359" t="str">
        <f t="shared" si="5"/>
        <v>KA2011</v>
      </c>
    </row>
    <row r="360" spans="1:2" x14ac:dyDescent="0.25">
      <c r="A360" s="85" t="s">
        <v>2449</v>
      </c>
      <c r="B360" t="str">
        <f t="shared" si="5"/>
        <v>KA2015</v>
      </c>
    </row>
    <row r="361" spans="1:2" x14ac:dyDescent="0.25">
      <c r="A361" s="85" t="s">
        <v>3263</v>
      </c>
      <c r="B361" t="str">
        <f t="shared" si="5"/>
        <v>KA2022</v>
      </c>
    </row>
    <row r="362" spans="1:2" x14ac:dyDescent="0.25">
      <c r="A362" s="85" t="s">
        <v>2850</v>
      </c>
      <c r="B362" t="str">
        <f t="shared" si="5"/>
        <v>KA2026</v>
      </c>
    </row>
    <row r="363" spans="1:2" x14ac:dyDescent="0.25">
      <c r="A363" s="85" t="s">
        <v>2457</v>
      </c>
      <c r="B363" t="str">
        <f t="shared" si="5"/>
        <v>KA2030</v>
      </c>
    </row>
    <row r="364" spans="1:2" x14ac:dyDescent="0.25">
      <c r="A364" s="85" t="s">
        <v>3453</v>
      </c>
      <c r="B364" t="str">
        <f t="shared" si="5"/>
        <v>KA2036</v>
      </c>
    </row>
    <row r="365" spans="1:2" x14ac:dyDescent="0.25">
      <c r="A365" s="85" t="s">
        <v>3267</v>
      </c>
      <c r="B365" t="str">
        <f t="shared" si="5"/>
        <v>KA2037</v>
      </c>
    </row>
    <row r="366" spans="1:2" x14ac:dyDescent="0.25">
      <c r="A366" s="85" t="s">
        <v>7165</v>
      </c>
      <c r="B366" t="str">
        <f t="shared" si="5"/>
        <v>KA2044</v>
      </c>
    </row>
    <row r="367" spans="1:2" x14ac:dyDescent="0.25">
      <c r="A367" s="85" t="s">
        <v>7364</v>
      </c>
      <c r="B367" t="str">
        <f t="shared" si="5"/>
        <v>KA2047</v>
      </c>
    </row>
    <row r="368" spans="1:2" x14ac:dyDescent="0.25">
      <c r="A368" s="85" t="s">
        <v>3389</v>
      </c>
      <c r="B368" t="str">
        <f t="shared" si="5"/>
        <v>KA2052</v>
      </c>
    </row>
    <row r="369" spans="1:2" x14ac:dyDescent="0.25">
      <c r="A369" s="85" t="s">
        <v>2805</v>
      </c>
      <c r="B369" t="str">
        <f t="shared" si="5"/>
        <v>KA2056</v>
      </c>
    </row>
    <row r="370" spans="1:2" x14ac:dyDescent="0.25">
      <c r="A370" s="85" t="s">
        <v>3622</v>
      </c>
      <c r="B370" t="str">
        <f t="shared" si="5"/>
        <v>KA2059</v>
      </c>
    </row>
    <row r="371" spans="1:2" x14ac:dyDescent="0.25">
      <c r="A371" s="85" t="s">
        <v>3485</v>
      </c>
      <c r="B371" t="str">
        <f t="shared" si="5"/>
        <v>KA2061</v>
      </c>
    </row>
    <row r="372" spans="1:2" x14ac:dyDescent="0.25">
      <c r="A372" s="85" t="s">
        <v>2817</v>
      </c>
      <c r="B372" t="str">
        <f t="shared" si="5"/>
        <v>KA2062</v>
      </c>
    </row>
    <row r="373" spans="1:2" x14ac:dyDescent="0.25">
      <c r="A373" s="85" t="s">
        <v>3381</v>
      </c>
      <c r="B373" t="str">
        <f t="shared" si="5"/>
        <v>KA2063</v>
      </c>
    </row>
    <row r="374" spans="1:2" x14ac:dyDescent="0.25">
      <c r="A374" s="85" t="s">
        <v>7166</v>
      </c>
      <c r="B374" t="str">
        <f t="shared" si="5"/>
        <v>KA2065</v>
      </c>
    </row>
    <row r="375" spans="1:2" x14ac:dyDescent="0.25">
      <c r="A375" s="85" t="s">
        <v>3853</v>
      </c>
      <c r="B375" t="str">
        <f t="shared" si="5"/>
        <v>KA2066</v>
      </c>
    </row>
    <row r="376" spans="1:2" x14ac:dyDescent="0.25">
      <c r="A376" s="85" t="s">
        <v>2516</v>
      </c>
      <c r="B376" t="str">
        <f t="shared" si="5"/>
        <v>KA2069</v>
      </c>
    </row>
    <row r="377" spans="1:2" x14ac:dyDescent="0.25">
      <c r="A377" s="85" t="s">
        <v>2500</v>
      </c>
      <c r="B377" t="str">
        <f t="shared" si="5"/>
        <v>KA2070</v>
      </c>
    </row>
    <row r="378" spans="1:2" x14ac:dyDescent="0.25">
      <c r="A378" s="85" t="s">
        <v>3349</v>
      </c>
      <c r="B378" t="str">
        <f t="shared" si="5"/>
        <v>KA2071</v>
      </c>
    </row>
    <row r="379" spans="1:2" x14ac:dyDescent="0.25">
      <c r="A379" s="85" t="s">
        <v>3682</v>
      </c>
      <c r="B379" t="str">
        <f t="shared" si="5"/>
        <v>KA2073</v>
      </c>
    </row>
    <row r="380" spans="1:2" x14ac:dyDescent="0.25">
      <c r="A380" s="85" t="s">
        <v>3903</v>
      </c>
      <c r="B380" t="str">
        <f t="shared" si="5"/>
        <v>KA2081</v>
      </c>
    </row>
    <row r="381" spans="1:2" x14ac:dyDescent="0.25">
      <c r="A381" s="85" t="s">
        <v>2879</v>
      </c>
      <c r="B381" t="str">
        <f t="shared" si="5"/>
        <v>KA2084</v>
      </c>
    </row>
    <row r="382" spans="1:2" x14ac:dyDescent="0.25">
      <c r="A382" s="85" t="s">
        <v>3353</v>
      </c>
      <c r="B382" t="str">
        <f t="shared" si="5"/>
        <v>KA2085</v>
      </c>
    </row>
    <row r="383" spans="1:2" x14ac:dyDescent="0.25">
      <c r="A383" s="85" t="s">
        <v>2867</v>
      </c>
      <c r="B383" t="str">
        <f t="shared" si="5"/>
        <v>KA2086</v>
      </c>
    </row>
    <row r="384" spans="1:2" x14ac:dyDescent="0.25">
      <c r="A384" s="85" t="s">
        <v>3417</v>
      </c>
      <c r="B384" t="str">
        <f t="shared" si="5"/>
        <v>KA2090</v>
      </c>
    </row>
    <row r="385" spans="1:2" x14ac:dyDescent="0.25">
      <c r="A385" s="85" t="s">
        <v>3066</v>
      </c>
      <c r="B385" t="str">
        <f t="shared" si="5"/>
        <v>KA2092</v>
      </c>
    </row>
    <row r="386" spans="1:2" x14ac:dyDescent="0.25">
      <c r="A386" s="85" t="s">
        <v>3915</v>
      </c>
      <c r="B386" t="str">
        <f t="shared" ref="B386:B449" si="6">RIGHT(A386,6)</f>
        <v>KA2096</v>
      </c>
    </row>
    <row r="387" spans="1:2" x14ac:dyDescent="0.25">
      <c r="A387" s="85" t="s">
        <v>3841</v>
      </c>
      <c r="B387" t="str">
        <f t="shared" si="6"/>
        <v>KA2098</v>
      </c>
    </row>
    <row r="388" spans="1:2" x14ac:dyDescent="0.25">
      <c r="A388" s="85" t="s">
        <v>2745</v>
      </c>
      <c r="B388" t="str">
        <f t="shared" si="6"/>
        <v>KA2099</v>
      </c>
    </row>
    <row r="389" spans="1:2" x14ac:dyDescent="0.25">
      <c r="A389" s="85" t="s">
        <v>2924</v>
      </c>
      <c r="B389" t="str">
        <f t="shared" si="6"/>
        <v>KA2103</v>
      </c>
    </row>
    <row r="390" spans="1:2" x14ac:dyDescent="0.25">
      <c r="A390" s="85" t="s">
        <v>2757</v>
      </c>
      <c r="B390" t="str">
        <f t="shared" si="6"/>
        <v>KA2106</v>
      </c>
    </row>
    <row r="391" spans="1:2" x14ac:dyDescent="0.25">
      <c r="A391" s="85" t="s">
        <v>3626</v>
      </c>
      <c r="B391" t="str">
        <f t="shared" si="6"/>
        <v>KA2110</v>
      </c>
    </row>
    <row r="392" spans="1:2" x14ac:dyDescent="0.25">
      <c r="A392" s="85" t="s">
        <v>7261</v>
      </c>
      <c r="B392" t="str">
        <f t="shared" si="6"/>
        <v>KA2112</v>
      </c>
    </row>
    <row r="393" spans="1:2" x14ac:dyDescent="0.25">
      <c r="A393" s="85" t="s">
        <v>2765</v>
      </c>
      <c r="B393" t="str">
        <f t="shared" si="6"/>
        <v>KA2114</v>
      </c>
    </row>
    <row r="394" spans="1:2" x14ac:dyDescent="0.25">
      <c r="A394" s="85" t="s">
        <v>3907</v>
      </c>
      <c r="B394" t="str">
        <f t="shared" si="6"/>
        <v>KA2116</v>
      </c>
    </row>
    <row r="395" spans="1:2" x14ac:dyDescent="0.25">
      <c r="A395" s="85" t="s">
        <v>8634</v>
      </c>
      <c r="B395" t="str">
        <f t="shared" si="6"/>
        <v>KA2117</v>
      </c>
    </row>
    <row r="396" spans="1:2" x14ac:dyDescent="0.25">
      <c r="A396" s="85" t="s">
        <v>2647</v>
      </c>
      <c r="B396" t="str">
        <f t="shared" si="6"/>
        <v>KA2122</v>
      </c>
    </row>
    <row r="397" spans="1:2" x14ac:dyDescent="0.25">
      <c r="A397" s="85" t="s">
        <v>2623</v>
      </c>
      <c r="B397" t="str">
        <f t="shared" si="6"/>
        <v>KA2125</v>
      </c>
    </row>
    <row r="398" spans="1:2" x14ac:dyDescent="0.25">
      <c r="A398" s="85" t="s">
        <v>2504</v>
      </c>
      <c r="B398" t="str">
        <f t="shared" si="6"/>
        <v>KA2132</v>
      </c>
    </row>
    <row r="399" spans="1:2" x14ac:dyDescent="0.25">
      <c r="A399" s="85" t="s">
        <v>2453</v>
      </c>
      <c r="B399" t="str">
        <f t="shared" si="6"/>
        <v>KA2138</v>
      </c>
    </row>
    <row r="400" spans="1:2" x14ac:dyDescent="0.25">
      <c r="A400" s="85" t="s">
        <v>3085</v>
      </c>
      <c r="B400" t="str">
        <f t="shared" si="6"/>
        <v>KA2141</v>
      </c>
    </row>
    <row r="401" spans="1:2" x14ac:dyDescent="0.25">
      <c r="A401" s="85" t="s">
        <v>2594</v>
      </c>
      <c r="B401" t="str">
        <f t="shared" si="6"/>
        <v>KA2143</v>
      </c>
    </row>
    <row r="402" spans="1:2" x14ac:dyDescent="0.25">
      <c r="A402" s="85" t="s">
        <v>2590</v>
      </c>
      <c r="B402" t="str">
        <f t="shared" si="6"/>
        <v>KA2144</v>
      </c>
    </row>
    <row r="403" spans="1:2" x14ac:dyDescent="0.25">
      <c r="A403" s="85" t="s">
        <v>3614</v>
      </c>
      <c r="B403" t="str">
        <f t="shared" si="6"/>
        <v>KA2145</v>
      </c>
    </row>
    <row r="404" spans="1:2" x14ac:dyDescent="0.25">
      <c r="A404" s="85" t="s">
        <v>2541</v>
      </c>
      <c r="B404" t="str">
        <f t="shared" si="6"/>
        <v>KA2146</v>
      </c>
    </row>
    <row r="405" spans="1:2" x14ac:dyDescent="0.25">
      <c r="A405" s="85" t="s">
        <v>3137</v>
      </c>
      <c r="B405" t="str">
        <f t="shared" si="6"/>
        <v>KA2147</v>
      </c>
    </row>
    <row r="406" spans="1:2" x14ac:dyDescent="0.25">
      <c r="A406" s="85" t="s">
        <v>2635</v>
      </c>
      <c r="B406" t="str">
        <f t="shared" si="6"/>
        <v>KA2153</v>
      </c>
    </row>
    <row r="407" spans="1:2" x14ac:dyDescent="0.25">
      <c r="A407" s="85" t="s">
        <v>3961</v>
      </c>
      <c r="B407" t="str">
        <f t="shared" si="6"/>
        <v>KA2156</v>
      </c>
    </row>
    <row r="408" spans="1:2" x14ac:dyDescent="0.25">
      <c r="A408" s="85" t="s">
        <v>7167</v>
      </c>
      <c r="B408" t="str">
        <f t="shared" si="6"/>
        <v>KA2161</v>
      </c>
    </row>
    <row r="409" spans="1:2" x14ac:dyDescent="0.25">
      <c r="A409" s="85" t="s">
        <v>7365</v>
      </c>
      <c r="B409" t="str">
        <f t="shared" si="6"/>
        <v>KA2163</v>
      </c>
    </row>
    <row r="410" spans="1:2" x14ac:dyDescent="0.25">
      <c r="A410" s="85" t="s">
        <v>8440</v>
      </c>
      <c r="B410" t="str">
        <f t="shared" si="6"/>
        <v>KA2168</v>
      </c>
    </row>
    <row r="411" spans="1:2" x14ac:dyDescent="0.25">
      <c r="A411" s="85" t="s">
        <v>3845</v>
      </c>
      <c r="B411" t="str">
        <f t="shared" si="6"/>
        <v>KA2170</v>
      </c>
    </row>
    <row r="412" spans="1:2" x14ac:dyDescent="0.25">
      <c r="A412" s="85" t="s">
        <v>3634</v>
      </c>
      <c r="B412" t="str">
        <f t="shared" si="6"/>
        <v>KA2177</v>
      </c>
    </row>
    <row r="413" spans="1:2" x14ac:dyDescent="0.25">
      <c r="A413" s="85" t="s">
        <v>2724</v>
      </c>
      <c r="B413" t="str">
        <f t="shared" si="6"/>
        <v>KA2187</v>
      </c>
    </row>
    <row r="414" spans="1:2" x14ac:dyDescent="0.25">
      <c r="A414" s="85" t="s">
        <v>2945</v>
      </c>
      <c r="B414" t="str">
        <f t="shared" si="6"/>
        <v>KA2196</v>
      </c>
    </row>
    <row r="415" spans="1:2" x14ac:dyDescent="0.25">
      <c r="A415" s="85" t="s">
        <v>2520</v>
      </c>
      <c r="B415" t="str">
        <f t="shared" si="6"/>
        <v>KA2204</v>
      </c>
    </row>
    <row r="416" spans="1:2" x14ac:dyDescent="0.25">
      <c r="A416" s="85" t="s">
        <v>3875</v>
      </c>
      <c r="B416" t="str">
        <f t="shared" si="6"/>
        <v>KA2223</v>
      </c>
    </row>
    <row r="417" spans="1:2" x14ac:dyDescent="0.25">
      <c r="A417" s="85" t="s">
        <v>2949</v>
      </c>
      <c r="B417" t="str">
        <f t="shared" si="6"/>
        <v>KA2224</v>
      </c>
    </row>
    <row r="418" spans="1:2" x14ac:dyDescent="0.25">
      <c r="A418" s="85" t="s">
        <v>7247</v>
      </c>
      <c r="B418" t="str">
        <f t="shared" si="6"/>
        <v>KA2237</v>
      </c>
    </row>
    <row r="419" spans="1:2" x14ac:dyDescent="0.25">
      <c r="A419" s="85" t="s">
        <v>2982</v>
      </c>
      <c r="B419" t="str">
        <f t="shared" si="6"/>
        <v>KA2255</v>
      </c>
    </row>
    <row r="420" spans="1:2" x14ac:dyDescent="0.25">
      <c r="A420" s="85" t="s">
        <v>3327</v>
      </c>
      <c r="B420" t="str">
        <f t="shared" si="6"/>
        <v>KA2260</v>
      </c>
    </row>
    <row r="421" spans="1:2" x14ac:dyDescent="0.25">
      <c r="A421" s="85" t="s">
        <v>3823</v>
      </c>
      <c r="B421" t="str">
        <f t="shared" si="6"/>
        <v>KA2261</v>
      </c>
    </row>
    <row r="422" spans="1:2" x14ac:dyDescent="0.25">
      <c r="A422" s="85" t="s">
        <v>3461</v>
      </c>
      <c r="B422" t="str">
        <f t="shared" si="6"/>
        <v>KA2296</v>
      </c>
    </row>
    <row r="423" spans="1:2" x14ac:dyDescent="0.25">
      <c r="A423" s="85" t="s">
        <v>2481</v>
      </c>
      <c r="B423" t="str">
        <f t="shared" si="6"/>
        <v>KA2309</v>
      </c>
    </row>
    <row r="424" spans="1:2" x14ac:dyDescent="0.25">
      <c r="A424" s="85" t="s">
        <v>3489</v>
      </c>
      <c r="B424" t="str">
        <f t="shared" si="6"/>
        <v>KA2317</v>
      </c>
    </row>
    <row r="425" spans="1:2" x14ac:dyDescent="0.25">
      <c r="A425" s="85" t="s">
        <v>3393</v>
      </c>
      <c r="B425" t="str">
        <f t="shared" si="6"/>
        <v>KA2321</v>
      </c>
    </row>
    <row r="426" spans="1:2" x14ac:dyDescent="0.25">
      <c r="A426" s="85" t="s">
        <v>3945</v>
      </c>
      <c r="B426" t="str">
        <f t="shared" si="6"/>
        <v>KA2339</v>
      </c>
    </row>
    <row r="427" spans="1:2" x14ac:dyDescent="0.25">
      <c r="A427" s="85" t="s">
        <v>3361</v>
      </c>
      <c r="B427" t="str">
        <f t="shared" si="6"/>
        <v>KA2344</v>
      </c>
    </row>
    <row r="428" spans="1:2" x14ac:dyDescent="0.25">
      <c r="A428" s="85" t="s">
        <v>3517</v>
      </c>
      <c r="B428" t="str">
        <f t="shared" si="6"/>
        <v>KA2346</v>
      </c>
    </row>
    <row r="429" spans="1:2" x14ac:dyDescent="0.25">
      <c r="A429" s="85" t="s">
        <v>3465</v>
      </c>
      <c r="B429" t="str">
        <f t="shared" si="6"/>
        <v>KA2349</v>
      </c>
    </row>
    <row r="430" spans="1:2" x14ac:dyDescent="0.25">
      <c r="A430" s="85" t="s">
        <v>2598</v>
      </c>
      <c r="B430" t="str">
        <f t="shared" si="6"/>
        <v>KA2359</v>
      </c>
    </row>
    <row r="431" spans="1:2" x14ac:dyDescent="0.25">
      <c r="A431" s="85" t="s">
        <v>3421</v>
      </c>
      <c r="B431" t="str">
        <f t="shared" si="6"/>
        <v>KA2381</v>
      </c>
    </row>
    <row r="432" spans="1:2" x14ac:dyDescent="0.25">
      <c r="A432" s="85" t="s">
        <v>3879</v>
      </c>
      <c r="B432" t="str">
        <f t="shared" si="6"/>
        <v>KA2385</v>
      </c>
    </row>
    <row r="433" spans="1:2" x14ac:dyDescent="0.25">
      <c r="A433" s="85" t="s">
        <v>2549</v>
      </c>
      <c r="B433" t="str">
        <f t="shared" si="6"/>
        <v>KA2390</v>
      </c>
    </row>
    <row r="434" spans="1:2" x14ac:dyDescent="0.25">
      <c r="A434" s="85" t="s">
        <v>3397</v>
      </c>
      <c r="B434" t="str">
        <f t="shared" si="6"/>
        <v>KA2392</v>
      </c>
    </row>
    <row r="435" spans="1:2" x14ac:dyDescent="0.25">
      <c r="A435" s="85" t="s">
        <v>3425</v>
      </c>
      <c r="B435" t="str">
        <f t="shared" si="6"/>
        <v>KA2397</v>
      </c>
    </row>
    <row r="436" spans="1:2" x14ac:dyDescent="0.25">
      <c r="A436" s="85" t="s">
        <v>3023</v>
      </c>
      <c r="B436" t="str">
        <f t="shared" si="6"/>
        <v>KA2415</v>
      </c>
    </row>
    <row r="437" spans="1:2" x14ac:dyDescent="0.25">
      <c r="A437" s="85" t="s">
        <v>3849</v>
      </c>
      <c r="B437" t="str">
        <f t="shared" si="6"/>
        <v>KA2432</v>
      </c>
    </row>
    <row r="438" spans="1:2" x14ac:dyDescent="0.25">
      <c r="A438" s="85" t="s">
        <v>3537</v>
      </c>
      <c r="B438" t="str">
        <f t="shared" si="6"/>
        <v>KA2492</v>
      </c>
    </row>
    <row r="439" spans="1:2" x14ac:dyDescent="0.25">
      <c r="A439" s="85" t="s">
        <v>3933</v>
      </c>
      <c r="B439" t="str">
        <f t="shared" si="6"/>
        <v>KA2495</v>
      </c>
    </row>
    <row r="440" spans="1:2" x14ac:dyDescent="0.25">
      <c r="A440" s="85" t="s">
        <v>3497</v>
      </c>
      <c r="B440" t="str">
        <f t="shared" si="6"/>
        <v>KA2496</v>
      </c>
    </row>
    <row r="441" spans="1:2" x14ac:dyDescent="0.25">
      <c r="A441" s="85" t="s">
        <v>3883</v>
      </c>
      <c r="B441" t="str">
        <f t="shared" si="6"/>
        <v>KA2504</v>
      </c>
    </row>
    <row r="442" spans="1:2" x14ac:dyDescent="0.25">
      <c r="A442" s="85" t="s">
        <v>3941</v>
      </c>
      <c r="B442" t="str">
        <f t="shared" si="6"/>
        <v>KA2507</v>
      </c>
    </row>
    <row r="443" spans="1:2" x14ac:dyDescent="0.25">
      <c r="A443" s="85" t="s">
        <v>3533</v>
      </c>
      <c r="B443" t="str">
        <f t="shared" si="6"/>
        <v>KA2602</v>
      </c>
    </row>
    <row r="444" spans="1:2" x14ac:dyDescent="0.25">
      <c r="A444" s="85" t="s">
        <v>3988</v>
      </c>
      <c r="B444" t="str">
        <f t="shared" si="6"/>
        <v>KA2608</v>
      </c>
    </row>
    <row r="445" spans="1:2" x14ac:dyDescent="0.25">
      <c r="A445" s="85" t="s">
        <v>3015</v>
      </c>
      <c r="B445" t="str">
        <f t="shared" si="6"/>
        <v>KA2610</v>
      </c>
    </row>
    <row r="446" spans="1:2" x14ac:dyDescent="0.25">
      <c r="A446" s="85" t="s">
        <v>3937</v>
      </c>
      <c r="B446" t="str">
        <f>RIGHT(A446,6)</f>
        <v>KA2613</v>
      </c>
    </row>
    <row r="447" spans="1:2" x14ac:dyDescent="0.25">
      <c r="A447" s="85" t="s">
        <v>2953</v>
      </c>
      <c r="B447" t="str">
        <f t="shared" si="6"/>
        <v>KA2622</v>
      </c>
    </row>
    <row r="448" spans="1:2" x14ac:dyDescent="0.25">
      <c r="A448" s="85" t="s">
        <v>8422</v>
      </c>
      <c r="B448" t="str">
        <f t="shared" si="6"/>
        <v>KA4390</v>
      </c>
    </row>
    <row r="449" spans="1:2" x14ac:dyDescent="0.25">
      <c r="A449" s="85" t="s">
        <v>425</v>
      </c>
      <c r="B449" t="str">
        <f t="shared" si="6"/>
        <v>LH1009</v>
      </c>
    </row>
    <row r="450" spans="1:2" x14ac:dyDescent="0.25">
      <c r="A450" s="85" t="s">
        <v>134</v>
      </c>
      <c r="B450" t="str">
        <f t="shared" ref="B450:B513" si="7">RIGHT(A450,6)</f>
        <v>LH1010</v>
      </c>
    </row>
    <row r="451" spans="1:2" x14ac:dyDescent="0.25">
      <c r="A451" s="85" t="s">
        <v>146</v>
      </c>
      <c r="B451" t="str">
        <f t="shared" si="7"/>
        <v>LH1017</v>
      </c>
    </row>
    <row r="452" spans="1:2" x14ac:dyDescent="0.25">
      <c r="A452" s="85" t="s">
        <v>1449</v>
      </c>
      <c r="B452" t="str">
        <f t="shared" si="7"/>
        <v>LH1023</v>
      </c>
    </row>
    <row r="453" spans="1:2" x14ac:dyDescent="0.25">
      <c r="A453" s="85" t="s">
        <v>7168</v>
      </c>
      <c r="B453" t="str">
        <f t="shared" si="7"/>
        <v>LH1027</v>
      </c>
    </row>
    <row r="454" spans="1:2" x14ac:dyDescent="0.25">
      <c r="A454" s="85" t="s">
        <v>772</v>
      </c>
      <c r="B454" t="str">
        <f t="shared" si="7"/>
        <v>LH1028</v>
      </c>
    </row>
    <row r="455" spans="1:2" x14ac:dyDescent="0.25">
      <c r="A455" s="85" t="s">
        <v>455</v>
      </c>
      <c r="B455" t="str">
        <f t="shared" si="7"/>
        <v>LH1029</v>
      </c>
    </row>
    <row r="456" spans="1:2" x14ac:dyDescent="0.25">
      <c r="A456" s="85" t="s">
        <v>1497</v>
      </c>
      <c r="B456" t="str">
        <f t="shared" si="7"/>
        <v>LH1051</v>
      </c>
    </row>
    <row r="457" spans="1:2" x14ac:dyDescent="0.25">
      <c r="A457" s="85" t="s">
        <v>577</v>
      </c>
      <c r="B457" t="str">
        <f t="shared" si="7"/>
        <v>LH1079</v>
      </c>
    </row>
    <row r="458" spans="1:2" x14ac:dyDescent="0.25">
      <c r="A458" s="85" t="s">
        <v>7169</v>
      </c>
      <c r="B458" t="str">
        <f t="shared" si="7"/>
        <v>LH1086</v>
      </c>
    </row>
    <row r="459" spans="1:2" x14ac:dyDescent="0.25">
      <c r="A459" s="85" t="s">
        <v>7896</v>
      </c>
      <c r="B459" t="str">
        <f t="shared" si="7"/>
        <v>LH1096</v>
      </c>
    </row>
    <row r="460" spans="1:2" x14ac:dyDescent="0.25">
      <c r="A460" s="85" t="s">
        <v>7170</v>
      </c>
      <c r="B460" t="str">
        <f t="shared" si="7"/>
        <v>LH1097</v>
      </c>
    </row>
    <row r="461" spans="1:2" x14ac:dyDescent="0.25">
      <c r="A461" s="85" t="s">
        <v>1277</v>
      </c>
      <c r="B461" t="str">
        <f t="shared" si="7"/>
        <v>LH1098</v>
      </c>
    </row>
    <row r="462" spans="1:2" x14ac:dyDescent="0.25">
      <c r="A462" s="85" t="s">
        <v>7171</v>
      </c>
      <c r="B462" t="str">
        <f t="shared" si="7"/>
        <v>LH1131</v>
      </c>
    </row>
    <row r="463" spans="1:2" x14ac:dyDescent="0.25">
      <c r="A463" s="85" t="s">
        <v>7751</v>
      </c>
      <c r="B463" t="str">
        <f t="shared" si="7"/>
        <v>LH1143</v>
      </c>
    </row>
    <row r="464" spans="1:2" x14ac:dyDescent="0.25">
      <c r="A464" s="85" t="s">
        <v>7172</v>
      </c>
      <c r="B464" t="str">
        <f t="shared" si="7"/>
        <v>LH1157</v>
      </c>
    </row>
    <row r="465" spans="1:2" x14ac:dyDescent="0.25">
      <c r="A465" s="85" t="s">
        <v>1493</v>
      </c>
      <c r="B465" t="str">
        <f t="shared" si="7"/>
        <v>LH1168</v>
      </c>
    </row>
    <row r="466" spans="1:2" x14ac:dyDescent="0.25">
      <c r="A466" s="85" t="s">
        <v>1522</v>
      </c>
      <c r="B466" t="str">
        <f t="shared" si="7"/>
        <v>LH1175</v>
      </c>
    </row>
    <row r="467" spans="1:2" x14ac:dyDescent="0.25">
      <c r="A467" s="85" t="s">
        <v>192</v>
      </c>
      <c r="B467" t="str">
        <f t="shared" si="7"/>
        <v>LH1176</v>
      </c>
    </row>
    <row r="468" spans="1:2" x14ac:dyDescent="0.25">
      <c r="A468" s="85" t="s">
        <v>7248</v>
      </c>
      <c r="B468" t="str">
        <f t="shared" si="7"/>
        <v>LH1198</v>
      </c>
    </row>
    <row r="469" spans="1:2" x14ac:dyDescent="0.25">
      <c r="A469" s="85" t="s">
        <v>370</v>
      </c>
      <c r="B469" t="str">
        <f t="shared" si="7"/>
        <v>LH1199</v>
      </c>
    </row>
    <row r="470" spans="1:2" x14ac:dyDescent="0.25">
      <c r="A470" s="85" t="s">
        <v>7173</v>
      </c>
      <c r="B470" t="str">
        <f t="shared" si="7"/>
        <v>LH1200</v>
      </c>
    </row>
    <row r="471" spans="1:2" x14ac:dyDescent="0.25">
      <c r="A471" s="85" t="s">
        <v>7711</v>
      </c>
      <c r="B471" t="str">
        <f t="shared" si="7"/>
        <v>LH1202</v>
      </c>
    </row>
    <row r="472" spans="1:2" x14ac:dyDescent="0.25">
      <c r="A472" s="85" t="s">
        <v>980</v>
      </c>
      <c r="B472" t="str">
        <f t="shared" si="7"/>
        <v>LH1237</v>
      </c>
    </row>
    <row r="473" spans="1:2" x14ac:dyDescent="0.25">
      <c r="A473" s="85" t="s">
        <v>7174</v>
      </c>
      <c r="B473" t="str">
        <f>RIGHT(A473,6)</f>
        <v>LH1322</v>
      </c>
    </row>
    <row r="474" spans="1:2" x14ac:dyDescent="0.25">
      <c r="A474" s="85" t="s">
        <v>671</v>
      </c>
      <c r="B474" t="str">
        <f t="shared" si="7"/>
        <v>LH1323</v>
      </c>
    </row>
    <row r="475" spans="1:2" x14ac:dyDescent="0.25">
      <c r="A475" s="85" t="s">
        <v>7175</v>
      </c>
      <c r="B475" t="str">
        <f t="shared" si="7"/>
        <v>LH1330</v>
      </c>
    </row>
    <row r="476" spans="1:2" x14ac:dyDescent="0.25">
      <c r="A476" s="85" t="s">
        <v>7892</v>
      </c>
      <c r="B476" t="str">
        <f t="shared" si="7"/>
        <v>LH1364</v>
      </c>
    </row>
    <row r="477" spans="1:2" x14ac:dyDescent="0.25">
      <c r="A477" s="85" t="s">
        <v>358</v>
      </c>
      <c r="B477" t="str">
        <f t="shared" si="7"/>
        <v>LH1391</v>
      </c>
    </row>
    <row r="478" spans="1:2" x14ac:dyDescent="0.25">
      <c r="A478" s="85" t="s">
        <v>366</v>
      </c>
      <c r="B478" t="str">
        <f t="shared" si="7"/>
        <v>LH1401</v>
      </c>
    </row>
    <row r="479" spans="1:2" x14ac:dyDescent="0.25">
      <c r="A479" s="85" t="s">
        <v>7176</v>
      </c>
      <c r="B479" t="str">
        <f t="shared" si="7"/>
        <v>LH1410</v>
      </c>
    </row>
    <row r="480" spans="1:2" x14ac:dyDescent="0.25">
      <c r="A480" s="85" t="s">
        <v>1081</v>
      </c>
      <c r="B480" t="str">
        <f t="shared" si="7"/>
        <v>LH1413</v>
      </c>
    </row>
    <row r="481" spans="1:2" x14ac:dyDescent="0.25">
      <c r="A481" s="85" t="s">
        <v>7717</v>
      </c>
      <c r="B481" t="str">
        <f t="shared" si="7"/>
        <v>LH1636</v>
      </c>
    </row>
    <row r="482" spans="1:2" x14ac:dyDescent="0.25">
      <c r="A482" s="85" t="s">
        <v>7177</v>
      </c>
      <c r="B482" t="str">
        <f t="shared" si="7"/>
        <v>LH1667</v>
      </c>
    </row>
    <row r="483" spans="1:2" x14ac:dyDescent="0.25">
      <c r="A483" s="85" t="s">
        <v>7178</v>
      </c>
      <c r="B483" t="str">
        <f t="shared" si="7"/>
        <v>LH1692</v>
      </c>
    </row>
    <row r="484" spans="1:2" x14ac:dyDescent="0.25">
      <c r="A484" s="85" t="s">
        <v>753</v>
      </c>
      <c r="B484" t="str">
        <f t="shared" si="7"/>
        <v>LH1766</v>
      </c>
    </row>
    <row r="485" spans="1:2" x14ac:dyDescent="0.25">
      <c r="A485" s="85" t="s">
        <v>7660</v>
      </c>
      <c r="B485" t="str">
        <f t="shared" si="7"/>
        <v>LH3798</v>
      </c>
    </row>
    <row r="486" spans="1:2" x14ac:dyDescent="0.25">
      <c r="A486" s="85" t="s">
        <v>7524</v>
      </c>
      <c r="B486" t="str">
        <f t="shared" si="7"/>
        <v>LH3824</v>
      </c>
    </row>
    <row r="487" spans="1:2" x14ac:dyDescent="0.25">
      <c r="A487" s="85" t="s">
        <v>7179</v>
      </c>
      <c r="B487" t="str">
        <f t="shared" si="7"/>
        <v>LH3886</v>
      </c>
    </row>
    <row r="488" spans="1:2" x14ac:dyDescent="0.25">
      <c r="A488" s="85" t="s">
        <v>667</v>
      </c>
      <c r="B488" t="str">
        <f t="shared" si="7"/>
        <v>LH4520</v>
      </c>
    </row>
    <row r="489" spans="1:2" x14ac:dyDescent="0.25">
      <c r="A489" s="85" t="s">
        <v>7180</v>
      </c>
      <c r="B489" t="str">
        <f t="shared" si="7"/>
        <v>LH4521</v>
      </c>
    </row>
    <row r="490" spans="1:2" x14ac:dyDescent="0.25">
      <c r="A490" s="85" t="s">
        <v>8330</v>
      </c>
      <c r="B490" t="str">
        <f t="shared" si="7"/>
        <v>ME3090</v>
      </c>
    </row>
    <row r="491" spans="1:2" x14ac:dyDescent="0.25">
      <c r="A491" s="85" t="s">
        <v>2009</v>
      </c>
      <c r="B491" t="str">
        <f t="shared" si="7"/>
        <v>IB2968</v>
      </c>
    </row>
    <row r="492" spans="1:2" x14ac:dyDescent="0.25">
      <c r="A492" s="85" t="s">
        <v>2116</v>
      </c>
      <c r="B492" t="str">
        <f t="shared" si="7"/>
        <v>IB2986</v>
      </c>
    </row>
    <row r="493" spans="1:2" x14ac:dyDescent="0.25">
      <c r="A493" s="85" t="s">
        <v>2030</v>
      </c>
      <c r="B493" t="str">
        <f t="shared" si="7"/>
        <v>IB3030</v>
      </c>
    </row>
    <row r="494" spans="1:2" x14ac:dyDescent="0.25">
      <c r="A494" s="85" t="s">
        <v>2046</v>
      </c>
      <c r="B494" t="str">
        <f t="shared" si="7"/>
        <v>IB3034</v>
      </c>
    </row>
    <row r="495" spans="1:2" x14ac:dyDescent="0.25">
      <c r="A495" s="85" t="s">
        <v>2067</v>
      </c>
      <c r="B495" t="str">
        <f t="shared" si="7"/>
        <v>IB3036</v>
      </c>
    </row>
    <row r="496" spans="1:2" x14ac:dyDescent="0.25">
      <c r="A496" s="85" t="s">
        <v>2296</v>
      </c>
      <c r="B496" t="str">
        <f t="shared" si="7"/>
        <v>IB3038</v>
      </c>
    </row>
    <row r="497" spans="1:2" x14ac:dyDescent="0.25">
      <c r="A497" s="85" t="s">
        <v>2091</v>
      </c>
      <c r="B497" t="str">
        <f t="shared" si="7"/>
        <v>IB3039</v>
      </c>
    </row>
    <row r="498" spans="1:2" x14ac:dyDescent="0.25">
      <c r="A498" s="85" t="s">
        <v>2256</v>
      </c>
      <c r="B498" t="str">
        <f t="shared" si="7"/>
        <v>IB3043</v>
      </c>
    </row>
    <row r="499" spans="1:2" x14ac:dyDescent="0.25">
      <c r="A499" s="85" t="s">
        <v>2075</v>
      </c>
      <c r="B499" t="str">
        <f t="shared" si="7"/>
        <v>IB3049</v>
      </c>
    </row>
    <row r="500" spans="1:2" x14ac:dyDescent="0.25">
      <c r="A500" s="85" t="s">
        <v>2112</v>
      </c>
      <c r="B500" t="str">
        <f t="shared" si="7"/>
        <v>IB3058</v>
      </c>
    </row>
    <row r="501" spans="1:2" x14ac:dyDescent="0.25">
      <c r="A501" s="85" t="s">
        <v>2308</v>
      </c>
      <c r="B501" t="str">
        <f t="shared" si="7"/>
        <v>IB3067</v>
      </c>
    </row>
    <row r="502" spans="1:2" x14ac:dyDescent="0.25">
      <c r="A502" s="85" t="s">
        <v>2063</v>
      </c>
      <c r="B502" t="str">
        <f t="shared" si="7"/>
        <v>IB3068</v>
      </c>
    </row>
    <row r="503" spans="1:2" x14ac:dyDescent="0.25">
      <c r="A503" s="85" t="s">
        <v>2144</v>
      </c>
      <c r="B503" t="str">
        <f t="shared" si="7"/>
        <v>IB3115</v>
      </c>
    </row>
    <row r="504" spans="1:2" x14ac:dyDescent="0.25">
      <c r="A504" s="85" t="s">
        <v>2124</v>
      </c>
      <c r="B504" t="str">
        <f t="shared" si="7"/>
        <v>IB3117</v>
      </c>
    </row>
    <row r="505" spans="1:2" x14ac:dyDescent="0.25">
      <c r="A505" s="85" t="s">
        <v>2312</v>
      </c>
      <c r="B505" t="str">
        <f t="shared" si="7"/>
        <v>IB3129</v>
      </c>
    </row>
    <row r="506" spans="1:2" x14ac:dyDescent="0.25">
      <c r="A506" s="85" t="s">
        <v>2268</v>
      </c>
      <c r="B506" t="str">
        <f t="shared" si="7"/>
        <v>IB3234</v>
      </c>
    </row>
    <row r="507" spans="1:2" x14ac:dyDescent="0.25">
      <c r="A507" s="85" t="s">
        <v>2212</v>
      </c>
      <c r="B507" t="str">
        <f t="shared" si="7"/>
        <v>IB3239</v>
      </c>
    </row>
    <row r="508" spans="1:2" x14ac:dyDescent="0.25">
      <c r="A508" s="85" t="s">
        <v>2128</v>
      </c>
      <c r="B508" t="str">
        <f t="shared" si="7"/>
        <v>IB3251</v>
      </c>
    </row>
    <row r="509" spans="1:2" x14ac:dyDescent="0.25">
      <c r="A509" s="85" t="s">
        <v>2264</v>
      </c>
      <c r="B509" t="str">
        <f t="shared" si="7"/>
        <v>IB3931</v>
      </c>
    </row>
    <row r="510" spans="1:2" x14ac:dyDescent="0.25">
      <c r="A510" s="85" t="s">
        <v>2260</v>
      </c>
      <c r="B510" t="str">
        <f t="shared" si="7"/>
        <v>IB3932</v>
      </c>
    </row>
    <row r="511" spans="1:2" x14ac:dyDescent="0.25">
      <c r="A511" s="85" t="s">
        <v>3658</v>
      </c>
      <c r="B511" t="str">
        <f t="shared" si="7"/>
        <v>KA2190</v>
      </c>
    </row>
    <row r="512" spans="1:2" x14ac:dyDescent="0.25">
      <c r="A512" s="85" t="s">
        <v>7181</v>
      </c>
      <c r="B512" t="str">
        <f t="shared" si="7"/>
        <v>LH1093</v>
      </c>
    </row>
    <row r="513" spans="1:2" x14ac:dyDescent="0.25">
      <c r="A513" s="85" t="s">
        <v>3674</v>
      </c>
      <c r="B513" t="str">
        <f t="shared" si="7"/>
        <v>KA2058</v>
      </c>
    </row>
    <row r="514" spans="1:2" x14ac:dyDescent="0.25">
      <c r="A514" s="85" t="s">
        <v>7912</v>
      </c>
      <c r="B514" t="str">
        <f t="shared" ref="B514:B577" si="8">RIGHT(A514,6)</f>
        <v>LH1906</v>
      </c>
    </row>
    <row r="515" spans="1:2" x14ac:dyDescent="0.25">
      <c r="A515" s="85" t="s">
        <v>9918</v>
      </c>
      <c r="B515" t="str">
        <f t="shared" si="8"/>
        <v>025264</v>
      </c>
    </row>
    <row r="516" spans="1:2" x14ac:dyDescent="0.25">
      <c r="A516" s="85" t="s">
        <v>9631</v>
      </c>
      <c r="B516" t="str">
        <f t="shared" si="8"/>
        <v>025413</v>
      </c>
    </row>
    <row r="517" spans="1:2" x14ac:dyDescent="0.25">
      <c r="A517" s="86" t="s">
        <v>14514</v>
      </c>
      <c r="B517" t="str">
        <f t="shared" si="8"/>
        <v>FB4005</v>
      </c>
    </row>
    <row r="518" spans="1:2" x14ac:dyDescent="0.25">
      <c r="A518" s="86" t="s">
        <v>9033</v>
      </c>
      <c r="B518" t="str">
        <f t="shared" si="8"/>
        <v>FB4011</v>
      </c>
    </row>
    <row r="519" spans="1:2" x14ac:dyDescent="0.25">
      <c r="A519" s="86" t="s">
        <v>1716</v>
      </c>
      <c r="B519" t="str">
        <f t="shared" si="8"/>
        <v>GJ4230</v>
      </c>
    </row>
    <row r="520" spans="1:2" x14ac:dyDescent="0.25">
      <c r="A520" s="86" t="s">
        <v>1817</v>
      </c>
      <c r="B520" t="str">
        <f t="shared" si="8"/>
        <v>GJ4238</v>
      </c>
    </row>
    <row r="521" spans="1:2" x14ac:dyDescent="0.25">
      <c r="A521" s="86" t="s">
        <v>2356</v>
      </c>
      <c r="B521" t="str">
        <f t="shared" si="8"/>
        <v>IB3003</v>
      </c>
    </row>
    <row r="522" spans="1:2" x14ac:dyDescent="0.25">
      <c r="A522" s="86" t="s">
        <v>8077</v>
      </c>
      <c r="B522" t="str">
        <f t="shared" si="8"/>
        <v>IB3116</v>
      </c>
    </row>
    <row r="523" spans="1:2" x14ac:dyDescent="0.25">
      <c r="A523" s="86" t="s">
        <v>8478</v>
      </c>
      <c r="B523" t="str">
        <f t="shared" si="8"/>
        <v>KA2004</v>
      </c>
    </row>
    <row r="524" spans="1:2" x14ac:dyDescent="0.25">
      <c r="A524" s="86" t="s">
        <v>8467</v>
      </c>
      <c r="B524" t="str">
        <f t="shared" si="8"/>
        <v>KA2055</v>
      </c>
    </row>
    <row r="525" spans="1:2" x14ac:dyDescent="0.25">
      <c r="A525" s="86" t="s">
        <v>2904</v>
      </c>
      <c r="B525" t="str">
        <f t="shared" si="8"/>
        <v>KA2079</v>
      </c>
    </row>
    <row r="526" spans="1:2" x14ac:dyDescent="0.25">
      <c r="A526" s="86" t="s">
        <v>8504</v>
      </c>
      <c r="B526" t="str">
        <f t="shared" si="8"/>
        <v>KA2091</v>
      </c>
    </row>
    <row r="527" spans="1:2" x14ac:dyDescent="0.25">
      <c r="A527" s="86" t="s">
        <v>3457</v>
      </c>
      <c r="B527" t="str">
        <f t="shared" si="8"/>
        <v>KA2111</v>
      </c>
    </row>
    <row r="528" spans="1:2" x14ac:dyDescent="0.25">
      <c r="A528" s="86" t="s">
        <v>2615</v>
      </c>
      <c r="B528" t="str">
        <f t="shared" si="8"/>
        <v>KA2124</v>
      </c>
    </row>
    <row r="529" spans="1:2" x14ac:dyDescent="0.25">
      <c r="A529" s="86" t="s">
        <v>3911</v>
      </c>
      <c r="B529" t="str">
        <f t="shared" si="8"/>
        <v>KA2183</v>
      </c>
    </row>
    <row r="530" spans="1:2" x14ac:dyDescent="0.25">
      <c r="A530" s="86" t="s">
        <v>3807</v>
      </c>
      <c r="B530" t="str">
        <f t="shared" si="8"/>
        <v>KA2194</v>
      </c>
    </row>
    <row r="531" spans="1:2" x14ac:dyDescent="0.25">
      <c r="A531" s="86" t="s">
        <v>2477</v>
      </c>
      <c r="B531" t="str">
        <f t="shared" si="8"/>
        <v>KA2239</v>
      </c>
    </row>
    <row r="532" spans="1:2" x14ac:dyDescent="0.25">
      <c r="A532" s="86" t="s">
        <v>4000</v>
      </c>
      <c r="B532" t="str">
        <f t="shared" si="8"/>
        <v>KA2532</v>
      </c>
    </row>
    <row r="533" spans="1:2" x14ac:dyDescent="0.25">
      <c r="A533" s="86" t="s">
        <v>7415</v>
      </c>
      <c r="B533" t="str">
        <f t="shared" si="8"/>
        <v>LH1014</v>
      </c>
    </row>
    <row r="534" spans="1:2" x14ac:dyDescent="0.25">
      <c r="A534" s="86" t="s">
        <v>7406</v>
      </c>
      <c r="B534" t="str">
        <f t="shared" si="8"/>
        <v>LH1025</v>
      </c>
    </row>
    <row r="535" spans="1:2" x14ac:dyDescent="0.25">
      <c r="A535" s="86" t="s">
        <v>8766</v>
      </c>
      <c r="B535" t="str">
        <f t="shared" si="8"/>
        <v>LH1032</v>
      </c>
    </row>
    <row r="536" spans="1:2" x14ac:dyDescent="0.25">
      <c r="A536" s="86" t="s">
        <v>741</v>
      </c>
      <c r="B536" t="str">
        <f t="shared" si="8"/>
        <v>LH1042</v>
      </c>
    </row>
    <row r="537" spans="1:2" x14ac:dyDescent="0.25">
      <c r="A537" s="86" t="s">
        <v>737</v>
      </c>
      <c r="B537" t="str">
        <f t="shared" si="8"/>
        <v>LH1050</v>
      </c>
    </row>
    <row r="538" spans="1:2" x14ac:dyDescent="0.25">
      <c r="A538" s="86" t="s">
        <v>745</v>
      </c>
      <c r="B538" t="str">
        <f t="shared" si="8"/>
        <v>LH1054</v>
      </c>
    </row>
    <row r="539" spans="1:2" x14ac:dyDescent="0.25">
      <c r="A539" s="86" t="s">
        <v>749</v>
      </c>
      <c r="B539" t="str">
        <f t="shared" si="8"/>
        <v>LH1059</v>
      </c>
    </row>
    <row r="540" spans="1:2" x14ac:dyDescent="0.25">
      <c r="A540" s="86" t="s">
        <v>1245</v>
      </c>
      <c r="B540" t="str">
        <f t="shared" si="8"/>
        <v>LH1060</v>
      </c>
    </row>
    <row r="541" spans="1:2" x14ac:dyDescent="0.25">
      <c r="A541" s="86" t="s">
        <v>569</v>
      </c>
      <c r="B541" t="str">
        <f t="shared" si="8"/>
        <v>LH1061</v>
      </c>
    </row>
    <row r="542" spans="1:2" x14ac:dyDescent="0.25">
      <c r="A542" s="86" t="s">
        <v>451</v>
      </c>
      <c r="B542" t="str">
        <f t="shared" si="8"/>
        <v>LH1076</v>
      </c>
    </row>
    <row r="543" spans="1:2" x14ac:dyDescent="0.25">
      <c r="A543" s="86" t="s">
        <v>8769</v>
      </c>
      <c r="B543" t="str">
        <f t="shared" si="8"/>
        <v>LH1172</v>
      </c>
    </row>
    <row r="544" spans="1:2" x14ac:dyDescent="0.25">
      <c r="A544" s="86" t="s">
        <v>565</v>
      </c>
      <c r="B544" t="str">
        <f t="shared" si="8"/>
        <v>LH1294</v>
      </c>
    </row>
    <row r="545" spans="1:2" x14ac:dyDescent="0.25">
      <c r="A545" s="86" t="s">
        <v>2042</v>
      </c>
      <c r="B545" t="str">
        <f t="shared" si="8"/>
        <v>IB3032</v>
      </c>
    </row>
    <row r="546" spans="1:2" x14ac:dyDescent="0.25">
      <c r="A546" s="86" t="s">
        <v>8181</v>
      </c>
      <c r="B546" t="str">
        <f t="shared" si="8"/>
        <v>IB3052</v>
      </c>
    </row>
    <row r="547" spans="1:2" x14ac:dyDescent="0.25">
      <c r="A547" s="86" t="s">
        <v>2208</v>
      </c>
      <c r="B547" t="str">
        <f t="shared" si="8"/>
        <v>IB3056</v>
      </c>
    </row>
    <row r="548" spans="1:2" x14ac:dyDescent="0.25">
      <c r="A548" s="86" t="s">
        <v>8221</v>
      </c>
      <c r="B548" t="str">
        <f t="shared" si="8"/>
        <v>IB3059</v>
      </c>
    </row>
    <row r="549" spans="1:2" x14ac:dyDescent="0.25">
      <c r="A549" s="86" t="s">
        <v>8203</v>
      </c>
      <c r="B549" t="str">
        <f t="shared" si="8"/>
        <v>IB3062</v>
      </c>
    </row>
    <row r="550" spans="1:2" x14ac:dyDescent="0.25">
      <c r="A550" s="86" t="s">
        <v>8801</v>
      </c>
      <c r="B550" t="str">
        <f t="shared" si="8"/>
        <v>SK4181</v>
      </c>
    </row>
    <row r="551" spans="1:2" x14ac:dyDescent="0.25">
      <c r="A551" s="86" t="s">
        <v>7602</v>
      </c>
      <c r="B551" t="str">
        <f t="shared" si="8"/>
        <v>LH1347</v>
      </c>
    </row>
    <row r="552" spans="1:2" x14ac:dyDescent="0.25">
      <c r="A552" s="86" t="s">
        <v>7810</v>
      </c>
      <c r="B552" t="str">
        <f t="shared" si="8"/>
        <v>LH1090</v>
      </c>
    </row>
    <row r="553" spans="1:2" x14ac:dyDescent="0.25">
      <c r="A553" s="86" t="s">
        <v>7605</v>
      </c>
      <c r="B553" t="str">
        <f t="shared" si="8"/>
        <v>LH1670</v>
      </c>
    </row>
    <row r="554" spans="1:2" x14ac:dyDescent="0.25">
      <c r="A554" s="86" t="s">
        <v>7916</v>
      </c>
      <c r="B554" t="str">
        <f t="shared" si="8"/>
        <v>LH1019</v>
      </c>
    </row>
    <row r="555" spans="1:2" x14ac:dyDescent="0.25">
      <c r="A555" s="86" t="s">
        <v>7611</v>
      </c>
      <c r="B555" t="str">
        <f t="shared" si="8"/>
        <v>LH1672</v>
      </c>
    </row>
    <row r="556" spans="1:2" x14ac:dyDescent="0.25">
      <c r="A556" s="86" t="s">
        <v>7723</v>
      </c>
      <c r="B556" t="str">
        <f t="shared" si="8"/>
        <v>LH1376</v>
      </c>
    </row>
    <row r="557" spans="1:2" x14ac:dyDescent="0.25">
      <c r="A557" s="86" t="s">
        <v>7667</v>
      </c>
      <c r="B557" t="str">
        <f t="shared" si="8"/>
        <v>LH1071</v>
      </c>
    </row>
    <row r="558" spans="1:2" x14ac:dyDescent="0.25">
      <c r="A558" s="86" t="s">
        <v>7702</v>
      </c>
      <c r="B558" t="str">
        <f t="shared" si="8"/>
        <v>LH1116</v>
      </c>
    </row>
    <row r="559" spans="1:2" x14ac:dyDescent="0.25">
      <c r="A559" s="86" t="s">
        <v>8798</v>
      </c>
      <c r="B559" t="str">
        <f t="shared" si="8"/>
        <v>SK4179</v>
      </c>
    </row>
    <row r="560" spans="1:2" x14ac:dyDescent="0.25">
      <c r="A560" s="86" t="s">
        <v>7813</v>
      </c>
      <c r="B560" t="str">
        <f t="shared" si="8"/>
        <v>LH1335</v>
      </c>
    </row>
    <row r="561" spans="1:2" x14ac:dyDescent="0.25">
      <c r="A561" s="86" t="s">
        <v>8518</v>
      </c>
      <c r="B561" t="str">
        <f t="shared" si="8"/>
        <v>KA2053</v>
      </c>
    </row>
    <row r="562" spans="1:2" x14ac:dyDescent="0.25">
      <c r="A562" s="86" t="s">
        <v>7864</v>
      </c>
      <c r="B562" t="str">
        <f t="shared" si="8"/>
        <v>LH1781</v>
      </c>
    </row>
    <row r="563" spans="1:2" x14ac:dyDescent="0.25">
      <c r="A563" s="86" t="s">
        <v>7670</v>
      </c>
      <c r="B563" t="str">
        <f t="shared" si="8"/>
        <v>LH1129</v>
      </c>
    </row>
    <row r="564" spans="1:2" x14ac:dyDescent="0.25">
      <c r="A564" s="86" t="s">
        <v>7558</v>
      </c>
      <c r="B564" t="str">
        <f t="shared" si="8"/>
        <v>LH1338</v>
      </c>
    </row>
    <row r="565" spans="1:2" x14ac:dyDescent="0.25">
      <c r="A565" s="86" t="s">
        <v>8487</v>
      </c>
      <c r="B565" t="str">
        <f t="shared" si="8"/>
        <v>KA3845</v>
      </c>
    </row>
    <row r="566" spans="1:2" x14ac:dyDescent="0.25">
      <c r="A566" s="86" t="s">
        <v>8050</v>
      </c>
      <c r="B566" t="str">
        <f t="shared" si="8"/>
        <v>SK4174</v>
      </c>
    </row>
    <row r="567" spans="1:2" x14ac:dyDescent="0.25">
      <c r="A567" s="86" t="s">
        <v>7845</v>
      </c>
      <c r="B567" t="str">
        <f t="shared" si="8"/>
        <v>LH2879</v>
      </c>
    </row>
    <row r="568" spans="1:2" x14ac:dyDescent="0.25">
      <c r="A568" s="86" t="s">
        <v>7929</v>
      </c>
      <c r="B568" t="str">
        <f t="shared" si="8"/>
        <v>GJ4223</v>
      </c>
    </row>
    <row r="569" spans="1:2" x14ac:dyDescent="0.25">
      <c r="A569" s="86" t="s">
        <v>8059</v>
      </c>
      <c r="B569" t="str">
        <f t="shared" si="8"/>
        <v>SK4184</v>
      </c>
    </row>
    <row r="570" spans="1:2" x14ac:dyDescent="0.25">
      <c r="A570" s="86" t="s">
        <v>7867</v>
      </c>
      <c r="B570" t="str">
        <f t="shared" si="8"/>
        <v>LH3801</v>
      </c>
    </row>
    <row r="571" spans="1:2" x14ac:dyDescent="0.25">
      <c r="A571" s="86" t="s">
        <v>8645</v>
      </c>
      <c r="B571" t="str">
        <f t="shared" si="8"/>
        <v>KA2388</v>
      </c>
    </row>
    <row r="572" spans="1:2" x14ac:dyDescent="0.25">
      <c r="A572" s="86" t="s">
        <v>7888</v>
      </c>
      <c r="B572" t="str">
        <f t="shared" si="8"/>
        <v>LH3813</v>
      </c>
    </row>
    <row r="573" spans="1:2" x14ac:dyDescent="0.25">
      <c r="A573" s="86" t="s">
        <v>7849</v>
      </c>
      <c r="B573" t="str">
        <f t="shared" si="8"/>
        <v>LH1210</v>
      </c>
    </row>
    <row r="574" spans="1:2" x14ac:dyDescent="0.25">
      <c r="A574" s="86" t="s">
        <v>8053</v>
      </c>
      <c r="B574" t="str">
        <f t="shared" si="8"/>
        <v>SK4176</v>
      </c>
    </row>
    <row r="575" spans="1:2" x14ac:dyDescent="0.25">
      <c r="A575" s="86" t="s">
        <v>7880</v>
      </c>
      <c r="B575" t="str">
        <f t="shared" si="8"/>
        <v>LH1099</v>
      </c>
    </row>
    <row r="576" spans="1:2" x14ac:dyDescent="0.25">
      <c r="A576" s="86" t="s">
        <v>7438</v>
      </c>
      <c r="B576" t="str">
        <f t="shared" si="8"/>
        <v>LH1033</v>
      </c>
    </row>
    <row r="577" spans="1:2" x14ac:dyDescent="0.25">
      <c r="A577" s="86" t="s">
        <v>8028</v>
      </c>
      <c r="B577" t="str">
        <f t="shared" si="8"/>
        <v>SK4182</v>
      </c>
    </row>
    <row r="578" spans="1:2" x14ac:dyDescent="0.25">
      <c r="A578" s="86" t="s">
        <v>7492</v>
      </c>
      <c r="B578" t="str">
        <f t="shared" ref="B578:B641" si="9">RIGHT(A578,6)</f>
        <v>LH1694</v>
      </c>
    </row>
    <row r="579" spans="1:2" x14ac:dyDescent="0.25">
      <c r="A579" s="86" t="s">
        <v>7807</v>
      </c>
      <c r="B579" t="str">
        <f t="shared" si="9"/>
        <v>LH1087</v>
      </c>
    </row>
    <row r="580" spans="1:2" x14ac:dyDescent="0.25">
      <c r="A580" s="86" t="s">
        <v>7435</v>
      </c>
      <c r="B580" t="str">
        <f t="shared" si="9"/>
        <v>LH1007</v>
      </c>
    </row>
    <row r="581" spans="1:2" x14ac:dyDescent="0.25">
      <c r="A581" s="86" t="s">
        <v>8062</v>
      </c>
      <c r="B581" t="str">
        <f t="shared" si="9"/>
        <v>SK4268</v>
      </c>
    </row>
    <row r="582" spans="1:2" x14ac:dyDescent="0.25">
      <c r="A582" s="86" t="s">
        <v>7816</v>
      </c>
      <c r="B582" t="str">
        <f t="shared" si="9"/>
        <v>LH1683</v>
      </c>
    </row>
    <row r="583" spans="1:2" x14ac:dyDescent="0.25">
      <c r="A583" s="86" t="s">
        <v>7608</v>
      </c>
      <c r="B583" t="str">
        <f t="shared" si="9"/>
        <v>LH1671</v>
      </c>
    </row>
    <row r="584" spans="1:2" x14ac:dyDescent="0.25">
      <c r="A584" s="86" t="s">
        <v>7801</v>
      </c>
      <c r="B584" t="str">
        <f t="shared" si="9"/>
        <v>LH1332</v>
      </c>
    </row>
    <row r="585" spans="1:2" x14ac:dyDescent="0.25">
      <c r="A585" s="86" t="s">
        <v>7943</v>
      </c>
      <c r="B585" t="str">
        <f t="shared" si="9"/>
        <v>GJ4153</v>
      </c>
    </row>
    <row r="586" spans="1:2" x14ac:dyDescent="0.25">
      <c r="A586" s="86" t="s">
        <v>7861</v>
      </c>
      <c r="B586" t="str">
        <f t="shared" si="9"/>
        <v>LH1775</v>
      </c>
    </row>
    <row r="587" spans="1:2" x14ac:dyDescent="0.25">
      <c r="A587" s="86" t="s">
        <v>7642</v>
      </c>
      <c r="B587" t="str">
        <f t="shared" si="9"/>
        <v>LH1163</v>
      </c>
    </row>
    <row r="588" spans="1:2" x14ac:dyDescent="0.25">
      <c r="A588" s="86" t="s">
        <v>8209</v>
      </c>
      <c r="B588" t="str">
        <f t="shared" si="9"/>
        <v>IB3122</v>
      </c>
    </row>
    <row r="589" spans="1:2" x14ac:dyDescent="0.25">
      <c r="A589" s="86" t="s">
        <v>7804</v>
      </c>
      <c r="B589" t="str">
        <f t="shared" si="9"/>
        <v>LH1666</v>
      </c>
    </row>
    <row r="590" spans="1:2" x14ac:dyDescent="0.25">
      <c r="A590" s="86" t="s">
        <v>7946</v>
      </c>
      <c r="B590" t="str">
        <f t="shared" si="9"/>
        <v>GJ4200</v>
      </c>
    </row>
    <row r="591" spans="1:2" x14ac:dyDescent="0.25">
      <c r="A591" s="86" t="s">
        <v>8926</v>
      </c>
      <c r="B591" t="str">
        <f t="shared" si="9"/>
        <v>FB4106</v>
      </c>
    </row>
    <row r="592" spans="1:2" x14ac:dyDescent="0.25">
      <c r="A592" s="86" t="s">
        <v>7409</v>
      </c>
      <c r="B592" t="str">
        <f t="shared" si="9"/>
        <v>LH1735</v>
      </c>
    </row>
    <row r="593" spans="1:2" x14ac:dyDescent="0.25">
      <c r="A593" s="86" t="s">
        <v>7932</v>
      </c>
      <c r="B593" t="str">
        <f t="shared" si="9"/>
        <v>GJ3976</v>
      </c>
    </row>
    <row r="594" spans="1:2" x14ac:dyDescent="0.25">
      <c r="A594" s="86" t="s">
        <v>1988</v>
      </c>
      <c r="B594" t="str">
        <f t="shared" si="9"/>
        <v>IB2972</v>
      </c>
    </row>
    <row r="595" spans="1:2" x14ac:dyDescent="0.25">
      <c r="A595" s="86" t="s">
        <v>8579</v>
      </c>
      <c r="B595" t="str">
        <f t="shared" si="9"/>
        <v>KA2020</v>
      </c>
    </row>
    <row r="596" spans="1:2" x14ac:dyDescent="0.25">
      <c r="A596" s="86" t="s">
        <v>7906</v>
      </c>
      <c r="B596" t="str">
        <f t="shared" si="9"/>
        <v>LH1678</v>
      </c>
    </row>
    <row r="597" spans="1:2" x14ac:dyDescent="0.25">
      <c r="A597" s="86" t="s">
        <v>7645</v>
      </c>
      <c r="B597" t="str">
        <f t="shared" si="9"/>
        <v>LH1164</v>
      </c>
    </row>
    <row r="598" spans="1:2" x14ac:dyDescent="0.25">
      <c r="A598" s="86" t="s">
        <v>9097</v>
      </c>
      <c r="B598" t="str">
        <f t="shared" si="9"/>
        <v>FB4032</v>
      </c>
    </row>
    <row r="599" spans="1:2" x14ac:dyDescent="0.25">
      <c r="A599" s="86" t="s">
        <v>7720</v>
      </c>
      <c r="B599" t="str">
        <f t="shared" si="9"/>
        <v>LH1102</v>
      </c>
    </row>
    <row r="600" spans="1:2" x14ac:dyDescent="0.25">
      <c r="A600" s="86" t="s">
        <v>7852</v>
      </c>
      <c r="B600" t="str">
        <f t="shared" si="9"/>
        <v>LH1318</v>
      </c>
    </row>
    <row r="601" spans="1:2" x14ac:dyDescent="0.25">
      <c r="A601" s="86" t="s">
        <v>7903</v>
      </c>
      <c r="B601" t="str">
        <f t="shared" si="9"/>
        <v>LH1349</v>
      </c>
    </row>
    <row r="602" spans="1:2" x14ac:dyDescent="0.25">
      <c r="A602" s="86" t="s">
        <v>7598</v>
      </c>
      <c r="B602" t="str">
        <f t="shared" si="9"/>
        <v>LH4525</v>
      </c>
    </row>
    <row r="603" spans="1:2" x14ac:dyDescent="0.25">
      <c r="A603" s="86" t="s">
        <v>8367</v>
      </c>
      <c r="B603" t="str">
        <f t="shared" si="9"/>
        <v>IB3130</v>
      </c>
    </row>
    <row r="604" spans="1:2" x14ac:dyDescent="0.25">
      <c r="A604" s="86" t="s">
        <v>8031</v>
      </c>
      <c r="B604" t="str">
        <f t="shared" si="9"/>
        <v>SK4285</v>
      </c>
    </row>
    <row r="605" spans="1:2" x14ac:dyDescent="0.25">
      <c r="A605" s="86" t="s">
        <v>8600</v>
      </c>
      <c r="B605" t="str">
        <f t="shared" si="9"/>
        <v>KA2290</v>
      </c>
    </row>
    <row r="606" spans="1:2" x14ac:dyDescent="0.25">
      <c r="A606" s="86" t="s">
        <v>7673</v>
      </c>
      <c r="B606" t="str">
        <f t="shared" si="9"/>
        <v>LH1652</v>
      </c>
    </row>
    <row r="607" spans="1:2" x14ac:dyDescent="0.25">
      <c r="A607" s="86" t="s">
        <v>8718</v>
      </c>
      <c r="B607" t="str">
        <f t="shared" si="9"/>
        <v>KA2609</v>
      </c>
    </row>
    <row r="608" spans="1:2" x14ac:dyDescent="0.25">
      <c r="A608" s="86" t="s">
        <v>8056</v>
      </c>
      <c r="B608" t="str">
        <f t="shared" si="9"/>
        <v>SK4180</v>
      </c>
    </row>
    <row r="609" spans="1:2" x14ac:dyDescent="0.25">
      <c r="A609" s="86" t="s">
        <v>7870</v>
      </c>
      <c r="B609" t="str">
        <f t="shared" si="9"/>
        <v>LH1189</v>
      </c>
    </row>
    <row r="610" spans="1:2" x14ac:dyDescent="0.25">
      <c r="A610" s="86" t="s">
        <v>7758</v>
      </c>
      <c r="B610" t="str">
        <f t="shared" si="9"/>
        <v>LH1385</v>
      </c>
    </row>
    <row r="611" spans="1:2" x14ac:dyDescent="0.25">
      <c r="A611" s="86" t="s">
        <v>2038</v>
      </c>
      <c r="B611" t="str">
        <f t="shared" si="9"/>
        <v>IB3230</v>
      </c>
    </row>
    <row r="612" spans="1:2" x14ac:dyDescent="0.25">
      <c r="A612" s="86" t="s">
        <v>7949</v>
      </c>
      <c r="B612" t="str">
        <f t="shared" si="9"/>
        <v>GJ4212</v>
      </c>
    </row>
    <row r="613" spans="1:2" x14ac:dyDescent="0.25">
      <c r="A613" s="86" t="s">
        <v>8993</v>
      </c>
      <c r="B613" t="str">
        <f t="shared" si="9"/>
        <v>FB4532</v>
      </c>
    </row>
    <row r="614" spans="1:2" x14ac:dyDescent="0.25">
      <c r="A614" s="86" t="s">
        <v>7842</v>
      </c>
      <c r="B614" t="str">
        <f t="shared" si="9"/>
        <v>LH1174</v>
      </c>
    </row>
    <row r="615" spans="1:2" x14ac:dyDescent="0.25">
      <c r="A615" s="86" t="s">
        <v>7900</v>
      </c>
      <c r="B615" t="str">
        <f t="shared" si="9"/>
        <v>LH1343</v>
      </c>
    </row>
    <row r="616" spans="1:2" x14ac:dyDescent="0.25">
      <c r="A616" s="86" t="s">
        <v>7972</v>
      </c>
      <c r="B616" t="str">
        <f t="shared" si="9"/>
        <v>GJ4161</v>
      </c>
    </row>
    <row r="617" spans="1:2" x14ac:dyDescent="0.25">
      <c r="A617" s="86" t="s">
        <v>7959</v>
      </c>
      <c r="B617" t="str">
        <f t="shared" si="9"/>
        <v>GJ4120</v>
      </c>
    </row>
    <row r="618" spans="1:2" x14ac:dyDescent="0.25">
      <c r="A618" s="86" t="s">
        <v>7798</v>
      </c>
      <c r="B618" t="str">
        <f t="shared" si="9"/>
        <v>LH1132</v>
      </c>
    </row>
    <row r="619" spans="1:2" x14ac:dyDescent="0.25">
      <c r="A619" s="86" t="s">
        <v>8242</v>
      </c>
      <c r="B619" t="str">
        <f t="shared" si="9"/>
        <v>IB3114</v>
      </c>
    </row>
    <row r="620" spans="1:2" x14ac:dyDescent="0.25">
      <c r="A620" s="86" t="s">
        <v>7677</v>
      </c>
      <c r="B620" t="str">
        <f t="shared" si="9"/>
        <v>SH1208</v>
      </c>
    </row>
    <row r="621" spans="1:2" x14ac:dyDescent="0.25">
      <c r="A621" s="86" t="s">
        <v>1878</v>
      </c>
      <c r="B621" t="str">
        <f t="shared" si="9"/>
        <v>IB3241</v>
      </c>
    </row>
    <row r="622" spans="1:2" x14ac:dyDescent="0.25">
      <c r="A622" s="86" t="s">
        <v>8206</v>
      </c>
      <c r="B622" t="str">
        <f t="shared" si="9"/>
        <v>IB3054</v>
      </c>
    </row>
    <row r="623" spans="1:2" x14ac:dyDescent="0.25">
      <c r="A623" s="86" t="s">
        <v>8227</v>
      </c>
      <c r="B623" t="str">
        <f t="shared" si="9"/>
        <v>IB3035</v>
      </c>
    </row>
    <row r="624" spans="1:2" x14ac:dyDescent="0.25">
      <c r="A624" s="86" t="s">
        <v>8937</v>
      </c>
      <c r="B624" t="str">
        <f t="shared" si="9"/>
        <v>FB4044</v>
      </c>
    </row>
    <row r="625" spans="1:2" x14ac:dyDescent="0.25">
      <c r="A625" s="86" t="s">
        <v>8236</v>
      </c>
      <c r="B625" t="str">
        <f t="shared" si="9"/>
        <v>IB3069</v>
      </c>
    </row>
    <row r="626" spans="1:2" x14ac:dyDescent="0.25">
      <c r="A626" s="86" t="s">
        <v>8484</v>
      </c>
      <c r="B626" t="str">
        <f t="shared" si="9"/>
        <v>KA2295</v>
      </c>
    </row>
    <row r="627" spans="1:2" x14ac:dyDescent="0.25">
      <c r="A627" s="86" t="s">
        <v>8454</v>
      </c>
      <c r="B627" t="str">
        <f t="shared" si="9"/>
        <v>KA2257</v>
      </c>
    </row>
    <row r="628" spans="1:2" x14ac:dyDescent="0.25">
      <c r="A628" s="86" t="s">
        <v>8086</v>
      </c>
      <c r="B628" t="str">
        <f t="shared" si="9"/>
        <v>IB3029</v>
      </c>
    </row>
    <row r="629" spans="1:2" x14ac:dyDescent="0.25">
      <c r="A629" s="86" t="s">
        <v>8292</v>
      </c>
      <c r="B629" t="str">
        <f t="shared" si="9"/>
        <v>IB2987</v>
      </c>
    </row>
    <row r="630" spans="1:2" x14ac:dyDescent="0.25">
      <c r="A630" s="86" t="s">
        <v>8196</v>
      </c>
      <c r="B630" t="str">
        <f t="shared" si="9"/>
        <v>IB3171</v>
      </c>
    </row>
    <row r="631" spans="1:2" x14ac:dyDescent="0.25">
      <c r="A631" s="86" t="s">
        <v>8233</v>
      </c>
      <c r="B631" t="str">
        <f t="shared" si="9"/>
        <v>IB3037</v>
      </c>
    </row>
    <row r="632" spans="1:2" x14ac:dyDescent="0.25">
      <c r="A632" s="86" t="s">
        <v>8507</v>
      </c>
      <c r="B632" t="str">
        <f t="shared" si="9"/>
        <v>KA2226</v>
      </c>
    </row>
    <row r="633" spans="1:2" x14ac:dyDescent="0.25">
      <c r="A633" s="86" t="s">
        <v>8511</v>
      </c>
      <c r="B633" t="str">
        <f t="shared" si="9"/>
        <v>KA2416</v>
      </c>
    </row>
    <row r="634" spans="1:2" x14ac:dyDescent="0.25">
      <c r="A634" s="86" t="s">
        <v>8570</v>
      </c>
      <c r="B634" t="str">
        <f t="shared" si="9"/>
        <v>KA2330</v>
      </c>
    </row>
    <row r="635" spans="1:2" x14ac:dyDescent="0.25">
      <c r="A635" s="86" t="s">
        <v>9036</v>
      </c>
      <c r="B635" t="str">
        <f t="shared" si="9"/>
        <v>FB4046</v>
      </c>
    </row>
    <row r="636" spans="1:2" x14ac:dyDescent="0.25">
      <c r="A636" s="86" t="s">
        <v>8193</v>
      </c>
      <c r="B636" t="str">
        <f t="shared" si="9"/>
        <v>IB3113</v>
      </c>
    </row>
    <row r="637" spans="1:2" x14ac:dyDescent="0.25">
      <c r="A637" s="86" t="s">
        <v>9039</v>
      </c>
      <c r="B637" t="str">
        <f t="shared" si="9"/>
        <v>FB4093</v>
      </c>
    </row>
    <row r="638" spans="1:2" x14ac:dyDescent="0.25">
      <c r="A638" s="86" t="s">
        <v>7956</v>
      </c>
      <c r="B638" t="str">
        <f t="shared" si="9"/>
        <v>GJ4207</v>
      </c>
    </row>
    <row r="639" spans="1:2" x14ac:dyDescent="0.25">
      <c r="A639" s="86" t="s">
        <v>8500</v>
      </c>
      <c r="B639" t="str">
        <f t="shared" si="9"/>
        <v>KA2310</v>
      </c>
    </row>
    <row r="640" spans="1:2" x14ac:dyDescent="0.25">
      <c r="A640" s="86" t="s">
        <v>8707</v>
      </c>
      <c r="B640" t="str">
        <f t="shared" si="9"/>
        <v>KA2172</v>
      </c>
    </row>
    <row r="641" spans="1:2" x14ac:dyDescent="0.25">
      <c r="A641" s="86" t="s">
        <v>8187</v>
      </c>
      <c r="B641" t="str">
        <f t="shared" si="9"/>
        <v>IB3066</v>
      </c>
    </row>
    <row r="642" spans="1:2" x14ac:dyDescent="0.25">
      <c r="A642" s="86" t="s">
        <v>8341</v>
      </c>
      <c r="B642" t="str">
        <f t="shared" ref="B642:B705" si="10">RIGHT(A642,6)</f>
        <v>IB3172</v>
      </c>
    </row>
    <row r="643" spans="1:2" x14ac:dyDescent="0.25">
      <c r="A643" s="86" t="s">
        <v>8952</v>
      </c>
      <c r="B643" t="str">
        <f t="shared" si="10"/>
        <v>FB3873</v>
      </c>
    </row>
    <row r="644" spans="1:2" x14ac:dyDescent="0.25">
      <c r="A644" s="86" t="s">
        <v>7858</v>
      </c>
      <c r="B644" t="str">
        <f t="shared" si="10"/>
        <v>LH1778</v>
      </c>
    </row>
    <row r="645" spans="1:2" x14ac:dyDescent="0.25">
      <c r="A645" s="86" t="s">
        <v>8443</v>
      </c>
      <c r="B645" t="str">
        <f t="shared" si="10"/>
        <v>KA2175</v>
      </c>
    </row>
    <row r="646" spans="1:2" x14ac:dyDescent="0.25">
      <c r="A646" s="86" t="s">
        <v>8239</v>
      </c>
      <c r="B646" t="str">
        <f t="shared" si="10"/>
        <v>IB2997</v>
      </c>
    </row>
    <row r="647" spans="1:2" x14ac:dyDescent="0.25">
      <c r="A647" s="86" t="s">
        <v>7966</v>
      </c>
      <c r="B647" t="str">
        <f t="shared" si="10"/>
        <v>GJ4166</v>
      </c>
    </row>
    <row r="648" spans="1:2" x14ac:dyDescent="0.25">
      <c r="A648" s="86" t="s">
        <v>7634</v>
      </c>
      <c r="B648" t="str">
        <f t="shared" si="10"/>
        <v>025340</v>
      </c>
    </row>
    <row r="649" spans="1:2" x14ac:dyDescent="0.25">
      <c r="A649" s="86" t="s">
        <v>7936</v>
      </c>
      <c r="B649" t="str">
        <f t="shared" si="10"/>
        <v>GJ4583</v>
      </c>
    </row>
    <row r="650" spans="1:2" x14ac:dyDescent="0.25">
      <c r="A650" s="86" t="s">
        <v>8083</v>
      </c>
      <c r="B650" t="str">
        <f t="shared" si="10"/>
        <v>IB3033</v>
      </c>
    </row>
    <row r="651" spans="1:2" x14ac:dyDescent="0.25">
      <c r="A651" s="86" t="s">
        <v>8190</v>
      </c>
      <c r="B651" t="str">
        <f t="shared" si="10"/>
        <v>IB3061</v>
      </c>
    </row>
    <row r="652" spans="1:2" x14ac:dyDescent="0.25">
      <c r="A652" s="86" t="s">
        <v>3205</v>
      </c>
      <c r="B652" t="str">
        <f t="shared" si="10"/>
        <v>KA2360</v>
      </c>
    </row>
    <row r="653" spans="1:2" x14ac:dyDescent="0.25">
      <c r="A653" s="86" t="s">
        <v>7962</v>
      </c>
      <c r="B653" t="str">
        <f t="shared" si="10"/>
        <v>GJ4165</v>
      </c>
    </row>
    <row r="654" spans="1:2" x14ac:dyDescent="0.25">
      <c r="A654" s="86" t="s">
        <v>7855</v>
      </c>
      <c r="B654" t="str">
        <f t="shared" si="10"/>
        <v>LH1777</v>
      </c>
    </row>
    <row r="655" spans="1:2" x14ac:dyDescent="0.25">
      <c r="A655" s="86" t="s">
        <v>8545</v>
      </c>
      <c r="B655" t="str">
        <f t="shared" si="10"/>
        <v>KA2017</v>
      </c>
    </row>
    <row r="656" spans="1:2" x14ac:dyDescent="0.25">
      <c r="A656" s="86" t="s">
        <v>8446</v>
      </c>
      <c r="B656" t="str">
        <f t="shared" si="10"/>
        <v>KA3850</v>
      </c>
    </row>
    <row r="657" spans="1:2" x14ac:dyDescent="0.25">
      <c r="A657" s="86" t="s">
        <v>7761</v>
      </c>
      <c r="B657" t="str">
        <f t="shared" si="10"/>
        <v>LH1643</v>
      </c>
    </row>
    <row r="658" spans="1:2" x14ac:dyDescent="0.25">
      <c r="A658" s="86" t="s">
        <v>8987</v>
      </c>
      <c r="B658" t="str">
        <f t="shared" si="10"/>
        <v>FB4009</v>
      </c>
    </row>
    <row r="659" spans="1:2" x14ac:dyDescent="0.25">
      <c r="A659" s="86" t="s">
        <v>8034</v>
      </c>
      <c r="B659" t="str">
        <f t="shared" si="10"/>
        <v>SK4188</v>
      </c>
    </row>
    <row r="660" spans="1:2" x14ac:dyDescent="0.25">
      <c r="A660" s="86" t="s">
        <v>7419</v>
      </c>
      <c r="B660" t="str">
        <f t="shared" si="10"/>
        <v>LH1038</v>
      </c>
    </row>
    <row r="661" spans="1:2" x14ac:dyDescent="0.25">
      <c r="A661" s="86" t="s">
        <v>7441</v>
      </c>
      <c r="B661" t="str">
        <f t="shared" si="10"/>
        <v>LH3818</v>
      </c>
    </row>
    <row r="662" spans="1:2" x14ac:dyDescent="0.25">
      <c r="A662" s="86" t="s">
        <v>8347</v>
      </c>
      <c r="B662" t="str">
        <f t="shared" si="10"/>
        <v>IB3044</v>
      </c>
    </row>
    <row r="663" spans="1:2" x14ac:dyDescent="0.25">
      <c r="A663" s="86" t="s">
        <v>8413</v>
      </c>
      <c r="B663" t="str">
        <f t="shared" si="10"/>
        <v>KA2238</v>
      </c>
    </row>
    <row r="664" spans="1:2" x14ac:dyDescent="0.25">
      <c r="A664" s="86" t="s">
        <v>8230</v>
      </c>
      <c r="B664" t="str">
        <f t="shared" si="10"/>
        <v>IB3226</v>
      </c>
    </row>
    <row r="665" spans="1:2" x14ac:dyDescent="0.25">
      <c r="A665" s="86" t="s">
        <v>7595</v>
      </c>
      <c r="B665" t="str">
        <f t="shared" si="10"/>
        <v>LH1224</v>
      </c>
    </row>
    <row r="666" spans="1:2" x14ac:dyDescent="0.25">
      <c r="A666" s="86" t="s">
        <v>7680</v>
      </c>
      <c r="B666" t="str">
        <f t="shared" si="10"/>
        <v>SH1432</v>
      </c>
    </row>
    <row r="667" spans="1:2" x14ac:dyDescent="0.25">
      <c r="A667" s="86" t="s">
        <v>8224</v>
      </c>
      <c r="B667" t="str">
        <f t="shared" si="10"/>
        <v>IB2971</v>
      </c>
    </row>
    <row r="668" spans="1:2" x14ac:dyDescent="0.25">
      <c r="A668" s="86" t="s">
        <v>7919</v>
      </c>
      <c r="B668" t="str">
        <f t="shared" si="10"/>
        <v>LH1165</v>
      </c>
    </row>
    <row r="669" spans="1:2" x14ac:dyDescent="0.25">
      <c r="A669" s="86" t="s">
        <v>8161</v>
      </c>
      <c r="B669" t="str">
        <f t="shared" si="10"/>
        <v>IB2992</v>
      </c>
    </row>
    <row r="670" spans="1:2" x14ac:dyDescent="0.25">
      <c r="A670" s="86" t="s">
        <v>8943</v>
      </c>
      <c r="B670" t="str">
        <f t="shared" si="10"/>
        <v>FB4004</v>
      </c>
    </row>
    <row r="671" spans="1:2" x14ac:dyDescent="0.25">
      <c r="A671" s="86" t="s">
        <v>8301</v>
      </c>
      <c r="B671" t="str">
        <f t="shared" si="10"/>
        <v>IB3094</v>
      </c>
    </row>
    <row r="672" spans="1:2" x14ac:dyDescent="0.25">
      <c r="A672" s="86" t="s">
        <v>8199</v>
      </c>
      <c r="B672" t="str">
        <f t="shared" si="10"/>
        <v>IB3111</v>
      </c>
    </row>
    <row r="673" spans="1:2" x14ac:dyDescent="0.25">
      <c r="A673" s="86" t="s">
        <v>3201</v>
      </c>
      <c r="B673" t="str">
        <f t="shared" si="10"/>
        <v>KA2127</v>
      </c>
    </row>
    <row r="674" spans="1:2" x14ac:dyDescent="0.25">
      <c r="A674" s="86" t="s">
        <v>8779</v>
      </c>
      <c r="B674" t="str">
        <f t="shared" si="10"/>
        <v>LH1135</v>
      </c>
    </row>
    <row r="675" spans="1:2" x14ac:dyDescent="0.25">
      <c r="A675" s="86" t="s">
        <v>9022</v>
      </c>
      <c r="B675" t="str">
        <f t="shared" si="10"/>
        <v>FB4077</v>
      </c>
    </row>
    <row r="676" spans="1:2" x14ac:dyDescent="0.25">
      <c r="A676" s="86" t="s">
        <v>8564</v>
      </c>
      <c r="B676" t="str">
        <f t="shared" si="10"/>
        <v>KA2210</v>
      </c>
    </row>
    <row r="677" spans="1:2" x14ac:dyDescent="0.25">
      <c r="A677" s="86" t="s">
        <v>8940</v>
      </c>
      <c r="B677" t="str">
        <f t="shared" si="10"/>
        <v>FB4001</v>
      </c>
    </row>
    <row r="678" spans="1:2" x14ac:dyDescent="0.25">
      <c r="A678" s="86" t="s">
        <v>8350</v>
      </c>
      <c r="B678" t="str">
        <f t="shared" si="10"/>
        <v>IB3164</v>
      </c>
    </row>
    <row r="679" spans="1:2" x14ac:dyDescent="0.25">
      <c r="A679" s="86" t="s">
        <v>8416</v>
      </c>
      <c r="B679" t="str">
        <f t="shared" si="10"/>
        <v>KA2072</v>
      </c>
    </row>
    <row r="680" spans="1:2" x14ac:dyDescent="0.25">
      <c r="A680" s="86" t="s">
        <v>8090</v>
      </c>
      <c r="B680" t="str">
        <f t="shared" si="10"/>
        <v>IB3107</v>
      </c>
    </row>
    <row r="681" spans="1:2" x14ac:dyDescent="0.25">
      <c r="A681" s="86" t="s">
        <v>8642</v>
      </c>
      <c r="B681" t="str">
        <f t="shared" si="10"/>
        <v>KA2544</v>
      </c>
    </row>
    <row r="682" spans="1:2" x14ac:dyDescent="0.25">
      <c r="A682" s="86" t="s">
        <v>8310</v>
      </c>
      <c r="B682" t="str">
        <f t="shared" si="10"/>
        <v>IB3108</v>
      </c>
    </row>
    <row r="683" spans="1:2" x14ac:dyDescent="0.25">
      <c r="A683" s="86" t="s">
        <v>8164</v>
      </c>
      <c r="B683" t="str">
        <f t="shared" si="10"/>
        <v>IB3019</v>
      </c>
    </row>
    <row r="684" spans="1:2" x14ac:dyDescent="0.25">
      <c r="A684" s="86" t="s">
        <v>8338</v>
      </c>
      <c r="B684" t="str">
        <f t="shared" si="10"/>
        <v>IB3053</v>
      </c>
    </row>
    <row r="685" spans="1:2" x14ac:dyDescent="0.25">
      <c r="A685" s="86" t="s">
        <v>8949</v>
      </c>
      <c r="B685" t="str">
        <f t="shared" si="10"/>
        <v>FB4108</v>
      </c>
    </row>
    <row r="686" spans="1:2" x14ac:dyDescent="0.25">
      <c r="A686" s="86" t="s">
        <v>8567</v>
      </c>
      <c r="B686" t="str">
        <f t="shared" si="10"/>
        <v>KA2448</v>
      </c>
    </row>
    <row r="687" spans="1:2" x14ac:dyDescent="0.25">
      <c r="A687" s="86" t="s">
        <v>8184</v>
      </c>
      <c r="B687" t="str">
        <f t="shared" si="10"/>
        <v>IB2983</v>
      </c>
    </row>
    <row r="688" spans="1:2" x14ac:dyDescent="0.25">
      <c r="A688" s="86" t="s">
        <v>2627</v>
      </c>
      <c r="B688" t="str">
        <f t="shared" si="10"/>
        <v>KA2328</v>
      </c>
    </row>
    <row r="689" spans="1:2" x14ac:dyDescent="0.25">
      <c r="A689" s="86" t="s">
        <v>8458</v>
      </c>
      <c r="B689" t="str">
        <f t="shared" si="10"/>
        <v>KA2558</v>
      </c>
    </row>
    <row r="690" spans="1:2" x14ac:dyDescent="0.25">
      <c r="A690" s="86" t="s">
        <v>8080</v>
      </c>
      <c r="B690" t="str">
        <f t="shared" si="10"/>
        <v>IB3154</v>
      </c>
    </row>
    <row r="691" spans="1:2" x14ac:dyDescent="0.25">
      <c r="A691" s="86" t="s">
        <v>8714</v>
      </c>
      <c r="B691" t="str">
        <f t="shared" si="10"/>
        <v>KA2244</v>
      </c>
    </row>
    <row r="692" spans="1:2" x14ac:dyDescent="0.25">
      <c r="A692" s="86" t="s">
        <v>7969</v>
      </c>
      <c r="B692" t="str">
        <f t="shared" si="10"/>
        <v>GJ4199</v>
      </c>
    </row>
    <row r="693" spans="1:2" x14ac:dyDescent="0.25">
      <c r="A693" s="86" t="s">
        <v>8703</v>
      </c>
      <c r="B693" t="str">
        <f t="shared" si="10"/>
        <v>KA2243</v>
      </c>
    </row>
    <row r="694" spans="1:2" x14ac:dyDescent="0.25">
      <c r="A694" s="86" t="s">
        <v>8990</v>
      </c>
      <c r="B694" t="str">
        <f t="shared" si="10"/>
        <v>FB4531</v>
      </c>
    </row>
    <row r="695" spans="1:2" x14ac:dyDescent="0.25">
      <c r="A695" s="86" t="s">
        <v>1849</v>
      </c>
      <c r="B695" t="str">
        <f t="shared" si="10"/>
        <v>GJ4214</v>
      </c>
    </row>
    <row r="696" spans="1:2" x14ac:dyDescent="0.25">
      <c r="A696" s="86" t="s">
        <v>8481</v>
      </c>
      <c r="B696" t="str">
        <f t="shared" si="10"/>
        <v>KA2150</v>
      </c>
    </row>
    <row r="697" spans="1:2" x14ac:dyDescent="0.25">
      <c r="A697" s="86" t="s">
        <v>8373</v>
      </c>
      <c r="B697" t="str">
        <f t="shared" si="10"/>
        <v>IB3204</v>
      </c>
    </row>
    <row r="698" spans="1:2" x14ac:dyDescent="0.25">
      <c r="A698" s="86" t="s">
        <v>2912</v>
      </c>
      <c r="B698" t="str">
        <f t="shared" si="10"/>
        <v>KA2249</v>
      </c>
    </row>
    <row r="699" spans="1:2" x14ac:dyDescent="0.25">
      <c r="A699" s="86" t="s">
        <v>8515</v>
      </c>
      <c r="B699" t="str">
        <f t="shared" si="10"/>
        <v>KA2181</v>
      </c>
    </row>
    <row r="700" spans="1:2" x14ac:dyDescent="0.25">
      <c r="A700" s="86" t="s">
        <v>8470</v>
      </c>
      <c r="B700" t="str">
        <f t="shared" si="10"/>
        <v>KA2370</v>
      </c>
    </row>
    <row r="701" spans="1:2" x14ac:dyDescent="0.25">
      <c r="A701" s="86" t="s">
        <v>8295</v>
      </c>
      <c r="B701" t="str">
        <f t="shared" si="10"/>
        <v>IB4536</v>
      </c>
    </row>
    <row r="702" spans="1:2" x14ac:dyDescent="0.25">
      <c r="A702" s="86" t="s">
        <v>9068</v>
      </c>
      <c r="B702" t="str">
        <f t="shared" si="10"/>
        <v>FB4047</v>
      </c>
    </row>
    <row r="703" spans="1:2" x14ac:dyDescent="0.25">
      <c r="A703" s="86" t="s">
        <v>8361</v>
      </c>
      <c r="B703" t="str">
        <f t="shared" si="10"/>
        <v>IB3157</v>
      </c>
    </row>
    <row r="704" spans="1:2" x14ac:dyDescent="0.25">
      <c r="A704" s="86" t="s">
        <v>8710</v>
      </c>
      <c r="B704" t="str">
        <f t="shared" si="10"/>
        <v>KA2215</v>
      </c>
    </row>
    <row r="705" spans="1:2" x14ac:dyDescent="0.25">
      <c r="A705" s="86" t="s">
        <v>8307</v>
      </c>
      <c r="B705" t="str">
        <f t="shared" si="10"/>
        <v>IB3110</v>
      </c>
    </row>
    <row r="706" spans="1:2" x14ac:dyDescent="0.25">
      <c r="A706" s="86" t="s">
        <v>8561</v>
      </c>
      <c r="B706" t="str">
        <f t="shared" ref="B706:B769" si="11">RIGHT(A706,6)</f>
        <v>KA2242</v>
      </c>
    </row>
    <row r="707" spans="1:2" x14ac:dyDescent="0.25">
      <c r="A707" s="86" t="s">
        <v>8124</v>
      </c>
      <c r="B707" t="str">
        <f t="shared" si="11"/>
        <v>IB3017</v>
      </c>
    </row>
    <row r="708" spans="1:2" x14ac:dyDescent="0.25">
      <c r="A708" s="86" t="s">
        <v>8558</v>
      </c>
      <c r="B708" t="str">
        <f t="shared" si="11"/>
        <v>KA2064</v>
      </c>
    </row>
    <row r="709" spans="1:2" x14ac:dyDescent="0.25">
      <c r="A709" s="86" t="s">
        <v>8304</v>
      </c>
      <c r="B709" t="str">
        <f t="shared" si="11"/>
        <v>IB3022</v>
      </c>
    </row>
    <row r="710" spans="1:2" x14ac:dyDescent="0.25">
      <c r="A710" s="86" t="s">
        <v>8736</v>
      </c>
      <c r="B710" t="str">
        <f t="shared" si="11"/>
        <v>KA2581</v>
      </c>
    </row>
    <row r="711" spans="1:2" x14ac:dyDescent="0.25">
      <c r="A711" s="86" t="s">
        <v>8541</v>
      </c>
      <c r="B711" t="str">
        <f t="shared" si="11"/>
        <v>KA2527</v>
      </c>
    </row>
    <row r="712" spans="1:2" x14ac:dyDescent="0.25">
      <c r="A712" s="86" t="s">
        <v>8431</v>
      </c>
      <c r="B712" t="str">
        <f t="shared" si="11"/>
        <v>KA2473</v>
      </c>
    </row>
    <row r="713" spans="1:2" x14ac:dyDescent="0.25">
      <c r="A713" s="86" t="s">
        <v>8490</v>
      </c>
      <c r="B713" t="str">
        <f t="shared" si="11"/>
        <v>KA2592</v>
      </c>
    </row>
    <row r="714" spans="1:2" x14ac:dyDescent="0.25">
      <c r="A714" s="86" t="s">
        <v>8946</v>
      </c>
      <c r="B714" t="str">
        <f t="shared" si="11"/>
        <v>FB4060</v>
      </c>
    </row>
    <row r="715" spans="1:2" x14ac:dyDescent="0.25">
      <c r="A715" s="86" t="s">
        <v>8121</v>
      </c>
      <c r="B715" t="str">
        <f t="shared" si="11"/>
        <v>IB3092</v>
      </c>
    </row>
    <row r="716" spans="1:2" x14ac:dyDescent="0.25">
      <c r="A716" s="86" t="s">
        <v>8370</v>
      </c>
      <c r="B716" t="str">
        <f t="shared" si="11"/>
        <v>IB3159</v>
      </c>
    </row>
    <row r="717" spans="1:2" x14ac:dyDescent="0.25">
      <c r="A717" s="86" t="s">
        <v>8548</v>
      </c>
      <c r="B717" t="str">
        <f t="shared" si="11"/>
        <v>KA2273</v>
      </c>
    </row>
    <row r="718" spans="1:2" x14ac:dyDescent="0.25">
      <c r="A718" s="86" t="s">
        <v>8364</v>
      </c>
      <c r="B718" t="str">
        <f t="shared" si="11"/>
        <v>IB3027</v>
      </c>
    </row>
    <row r="719" spans="1:2" x14ac:dyDescent="0.25">
      <c r="A719" s="86" t="s">
        <v>8497</v>
      </c>
      <c r="B719" t="str">
        <f t="shared" si="11"/>
        <v>KA2227</v>
      </c>
    </row>
    <row r="720" spans="1:2" x14ac:dyDescent="0.25">
      <c r="A720" s="86" t="s">
        <v>8613</v>
      </c>
      <c r="B720" t="str">
        <f t="shared" si="11"/>
        <v>KA2567</v>
      </c>
    </row>
    <row r="721" spans="1:2" x14ac:dyDescent="0.25">
      <c r="A721" s="86" t="s">
        <v>8826</v>
      </c>
      <c r="B721" t="str">
        <f t="shared" si="11"/>
        <v>KA2517</v>
      </c>
    </row>
    <row r="722" spans="1:2" x14ac:dyDescent="0.25">
      <c r="A722" s="86" t="s">
        <v>2545</v>
      </c>
      <c r="B722" t="str">
        <f t="shared" si="11"/>
        <v>KA2182</v>
      </c>
    </row>
    <row r="723" spans="1:2" x14ac:dyDescent="0.25">
      <c r="A723" s="86" t="s">
        <v>9919</v>
      </c>
      <c r="B723" t="str">
        <f t="shared" si="11"/>
        <v>025333</v>
      </c>
    </row>
    <row r="724" spans="1:2" x14ac:dyDescent="0.25">
      <c r="A724" s="86" t="s">
        <v>9627</v>
      </c>
      <c r="B724" t="str">
        <f t="shared" si="11"/>
        <v>025335</v>
      </c>
    </row>
    <row r="725" spans="1:2" x14ac:dyDescent="0.25">
      <c r="A725" s="86" t="s">
        <v>9634</v>
      </c>
      <c r="B725" t="str">
        <f t="shared" si="11"/>
        <v>025416</v>
      </c>
    </row>
    <row r="726" spans="1:2" x14ac:dyDescent="0.25">
      <c r="A726" s="86" t="s">
        <v>9920</v>
      </c>
      <c r="B726" t="str">
        <f t="shared" si="11"/>
        <v>LH1266</v>
      </c>
    </row>
    <row r="727" spans="1:2" x14ac:dyDescent="0.25">
      <c r="A727" s="86" t="s">
        <v>9921</v>
      </c>
      <c r="B727" t="str">
        <f t="shared" si="11"/>
        <v>LH1118</v>
      </c>
    </row>
    <row r="728" spans="1:2" x14ac:dyDescent="0.25">
      <c r="A728" s="86" t="s">
        <v>9922</v>
      </c>
      <c r="B728" t="str">
        <f t="shared" si="11"/>
        <v>LH1068</v>
      </c>
    </row>
    <row r="729" spans="1:2" x14ac:dyDescent="0.25">
      <c r="A729" s="86" t="s">
        <v>9923</v>
      </c>
      <c r="B729" t="str">
        <f t="shared" si="11"/>
        <v>LH1145</v>
      </c>
    </row>
    <row r="730" spans="1:2" x14ac:dyDescent="0.25">
      <c r="A730" s="86" t="s">
        <v>1281</v>
      </c>
      <c r="B730" t="str">
        <f t="shared" si="11"/>
        <v>LH1136</v>
      </c>
    </row>
    <row r="731" spans="1:2" x14ac:dyDescent="0.25">
      <c r="A731" s="86" t="s">
        <v>9924</v>
      </c>
      <c r="B731" t="str">
        <f t="shared" si="11"/>
        <v>LH1018</v>
      </c>
    </row>
    <row r="732" spans="1:2" x14ac:dyDescent="0.25">
      <c r="A732" s="86" t="s">
        <v>9925</v>
      </c>
      <c r="B732" t="str">
        <f t="shared" si="11"/>
        <v>LH1249</v>
      </c>
    </row>
    <row r="733" spans="1:2" x14ac:dyDescent="0.25">
      <c r="A733" s="86" t="s">
        <v>9926</v>
      </c>
      <c r="B733" t="str">
        <f t="shared" si="11"/>
        <v>LH1062</v>
      </c>
    </row>
    <row r="734" spans="1:2" x14ac:dyDescent="0.25">
      <c r="A734" s="86" t="s">
        <v>9927</v>
      </c>
      <c r="B734" t="str">
        <f t="shared" si="11"/>
        <v>LH1247</v>
      </c>
    </row>
    <row r="735" spans="1:2" x14ac:dyDescent="0.25">
      <c r="A735" s="86" t="s">
        <v>9928</v>
      </c>
      <c r="B735" t="str">
        <f t="shared" si="11"/>
        <v>LH1015</v>
      </c>
    </row>
    <row r="736" spans="1:2" x14ac:dyDescent="0.25">
      <c r="A736" s="86" t="s">
        <v>12010</v>
      </c>
      <c r="B736" t="str">
        <f t="shared" si="11"/>
        <v>LH4617</v>
      </c>
    </row>
    <row r="737" spans="1:2" x14ac:dyDescent="0.25">
      <c r="A737" s="86" t="s">
        <v>246</v>
      </c>
      <c r="B737" t="str">
        <f t="shared" si="11"/>
        <v>LH1162</v>
      </c>
    </row>
    <row r="738" spans="1:2" x14ac:dyDescent="0.25">
      <c r="A738" s="86" t="s">
        <v>14515</v>
      </c>
      <c r="B738" t="str">
        <f t="shared" si="11"/>
        <v>GJ4152</v>
      </c>
    </row>
    <row r="739" spans="1:2" x14ac:dyDescent="0.25">
      <c r="A739" s="86" t="s">
        <v>12218</v>
      </c>
      <c r="B739" t="str">
        <f t="shared" si="11"/>
        <v>GJ4198</v>
      </c>
    </row>
    <row r="740" spans="1:2" x14ac:dyDescent="0.25">
      <c r="A740" s="86" t="s">
        <v>14516</v>
      </c>
      <c r="B740" t="str">
        <f t="shared" si="11"/>
        <v>KA2077</v>
      </c>
    </row>
    <row r="741" spans="1:2" x14ac:dyDescent="0.25">
      <c r="A741" s="86" t="s">
        <v>3782</v>
      </c>
      <c r="B741" t="str">
        <f t="shared" si="11"/>
        <v>KA2023</v>
      </c>
    </row>
    <row r="742" spans="1:2" x14ac:dyDescent="0.25">
      <c r="A742" s="86" t="s">
        <v>14517</v>
      </c>
      <c r="B742" t="str">
        <f t="shared" si="11"/>
        <v>WW5481</v>
      </c>
    </row>
    <row r="743" spans="1:2" x14ac:dyDescent="0.25">
      <c r="A743" s="86" t="s">
        <v>8344</v>
      </c>
      <c r="B743" t="str">
        <f t="shared" si="11"/>
        <v>IB3095</v>
      </c>
    </row>
    <row r="744" spans="1:2" x14ac:dyDescent="0.25">
      <c r="A744" s="86" t="s">
        <v>14518</v>
      </c>
      <c r="B744" t="str">
        <f t="shared" si="11"/>
        <v>KA0384</v>
      </c>
    </row>
    <row r="745" spans="1:2" x14ac:dyDescent="0.25">
      <c r="A745" s="86" t="s">
        <v>517</v>
      </c>
      <c r="B745" t="str">
        <f t="shared" si="11"/>
        <v>LH0050</v>
      </c>
    </row>
    <row r="746" spans="1:2" x14ac:dyDescent="0.25">
      <c r="A746" s="86" t="s">
        <v>401</v>
      </c>
      <c r="B746" t="str">
        <f t="shared" si="11"/>
        <v>LH0223</v>
      </c>
    </row>
    <row r="747" spans="1:2" x14ac:dyDescent="0.25">
      <c r="A747" s="86" t="s">
        <v>405</v>
      </c>
      <c r="B747" t="str">
        <f t="shared" si="11"/>
        <v>LH0225</v>
      </c>
    </row>
    <row r="748" spans="1:2" x14ac:dyDescent="0.25">
      <c r="A748" s="86" t="s">
        <v>118</v>
      </c>
      <c r="B748" t="str">
        <f t="shared" si="11"/>
        <v>LH0226</v>
      </c>
    </row>
    <row r="749" spans="1:2" x14ac:dyDescent="0.25">
      <c r="A749" s="86" t="s">
        <v>2408</v>
      </c>
      <c r="B749" t="str">
        <f t="shared" si="11"/>
        <v>PS4907</v>
      </c>
    </row>
    <row r="750" spans="1:2" x14ac:dyDescent="0.25">
      <c r="A750" s="86" t="s">
        <v>2941</v>
      </c>
      <c r="B750" t="str">
        <f t="shared" si="11"/>
        <v>KA2006</v>
      </c>
    </row>
    <row r="751" spans="1:2" x14ac:dyDescent="0.25">
      <c r="A751" s="86" t="s">
        <v>1077</v>
      </c>
      <c r="B751" t="str">
        <f t="shared" si="11"/>
        <v>LH1034</v>
      </c>
    </row>
    <row r="752" spans="1:2" x14ac:dyDescent="0.25">
      <c r="A752" s="86" t="s">
        <v>1639</v>
      </c>
      <c r="B752" t="str">
        <f t="shared" si="11"/>
        <v>LH1125</v>
      </c>
    </row>
    <row r="753" spans="1:2" x14ac:dyDescent="0.25">
      <c r="A753" s="86" t="s">
        <v>1489</v>
      </c>
      <c r="B753" t="str">
        <f t="shared" si="11"/>
        <v>LH1155</v>
      </c>
    </row>
    <row r="754" spans="1:2" x14ac:dyDescent="0.25">
      <c r="A754" s="86" t="s">
        <v>9929</v>
      </c>
      <c r="B754" t="str">
        <f t="shared" si="11"/>
        <v>SH1435</v>
      </c>
    </row>
    <row r="755" spans="1:2" x14ac:dyDescent="0.25">
      <c r="A755" s="86" t="s">
        <v>9930</v>
      </c>
      <c r="B755" t="str">
        <f t="shared" si="11"/>
        <v>IB2959</v>
      </c>
    </row>
    <row r="756" spans="1:2" x14ac:dyDescent="0.25">
      <c r="A756" s="86" t="s">
        <v>9931</v>
      </c>
      <c r="B756" t="str">
        <f t="shared" si="11"/>
        <v>KA2382</v>
      </c>
    </row>
    <row r="757" spans="1:2" x14ac:dyDescent="0.25">
      <c r="A757" s="86" t="s">
        <v>8929</v>
      </c>
      <c r="B757" t="str">
        <f t="shared" si="11"/>
        <v>FB1809</v>
      </c>
    </row>
    <row r="758" spans="1:2" x14ac:dyDescent="0.25">
      <c r="A758" s="86" t="s">
        <v>9792</v>
      </c>
      <c r="B758" t="str">
        <f t="shared" si="11"/>
        <v>MU4401</v>
      </c>
    </row>
    <row r="759" spans="1:2" x14ac:dyDescent="0.25">
      <c r="A759" s="86" t="s">
        <v>9932</v>
      </c>
      <c r="B759" t="str">
        <f t="shared" si="11"/>
        <v>KA2012</v>
      </c>
    </row>
    <row r="760" spans="1:2" x14ac:dyDescent="0.25">
      <c r="A760" s="86" t="s">
        <v>9827</v>
      </c>
      <c r="B760" t="str">
        <f t="shared" si="11"/>
        <v>MU4422</v>
      </c>
    </row>
    <row r="761" spans="1:2" x14ac:dyDescent="0.25">
      <c r="A761" s="86" t="s">
        <v>9933</v>
      </c>
      <c r="B761" t="str">
        <f t="shared" si="11"/>
        <v>IB3151</v>
      </c>
    </row>
    <row r="762" spans="1:2" x14ac:dyDescent="0.25">
      <c r="A762" s="86" t="s">
        <v>13140</v>
      </c>
      <c r="B762" t="str">
        <f t="shared" si="11"/>
        <v>FB1810</v>
      </c>
    </row>
    <row r="763" spans="1:2" x14ac:dyDescent="0.25">
      <c r="A763" s="86" t="s">
        <v>9934</v>
      </c>
      <c r="B763" t="str">
        <f t="shared" si="11"/>
        <v>IB3219</v>
      </c>
    </row>
    <row r="764" spans="1:2" x14ac:dyDescent="0.25">
      <c r="A764" s="86" t="s">
        <v>13143</v>
      </c>
      <c r="B764" t="str">
        <f t="shared" si="11"/>
        <v>075283</v>
      </c>
    </row>
    <row r="765" spans="1:2" x14ac:dyDescent="0.25">
      <c r="A765" s="86" t="s">
        <v>9935</v>
      </c>
      <c r="B765" t="str">
        <f t="shared" si="11"/>
        <v>IB4538</v>
      </c>
    </row>
    <row r="766" spans="1:2" x14ac:dyDescent="0.25">
      <c r="A766" s="86" t="s">
        <v>9936</v>
      </c>
      <c r="B766" t="str">
        <f t="shared" si="11"/>
        <v>FB4056</v>
      </c>
    </row>
    <row r="767" spans="1:2" x14ac:dyDescent="0.25">
      <c r="A767" s="86" t="s">
        <v>9884</v>
      </c>
      <c r="B767" t="str">
        <f t="shared" si="11"/>
        <v>MU4429</v>
      </c>
    </row>
    <row r="768" spans="1:2" x14ac:dyDescent="0.25">
      <c r="A768" s="86" t="s">
        <v>9937</v>
      </c>
      <c r="B768" t="str">
        <f t="shared" si="11"/>
        <v>FB4058</v>
      </c>
    </row>
    <row r="769" spans="1:2" x14ac:dyDescent="0.25">
      <c r="A769" s="86" t="s">
        <v>9895</v>
      </c>
      <c r="B769" t="str">
        <f t="shared" si="11"/>
        <v>MU4446</v>
      </c>
    </row>
    <row r="770" spans="1:2" x14ac:dyDescent="0.25">
      <c r="A770" s="86" t="s">
        <v>9938</v>
      </c>
      <c r="B770" t="str">
        <f t="shared" ref="B770:B833" si="12">RIGHT(A770,6)</f>
        <v>KA2487</v>
      </c>
    </row>
    <row r="771" spans="1:2" x14ac:dyDescent="0.25">
      <c r="A771" s="86" t="s">
        <v>10075</v>
      </c>
      <c r="B771" t="str">
        <f t="shared" si="12"/>
        <v>IB3202</v>
      </c>
    </row>
    <row r="772" spans="1:2" x14ac:dyDescent="0.25">
      <c r="A772" s="86" t="s">
        <v>11788</v>
      </c>
      <c r="B772" t="str">
        <f t="shared" si="12"/>
        <v>LH1365</v>
      </c>
    </row>
    <row r="773" spans="1:2" x14ac:dyDescent="0.25">
      <c r="A773" s="86" t="s">
        <v>12098</v>
      </c>
      <c r="B773" t="str">
        <f t="shared" si="12"/>
        <v>LH1105</v>
      </c>
    </row>
    <row r="774" spans="1:2" x14ac:dyDescent="0.25">
      <c r="A774" s="86" t="s">
        <v>9939</v>
      </c>
      <c r="B774" t="str">
        <f t="shared" si="12"/>
        <v>LH1356</v>
      </c>
    </row>
    <row r="775" spans="1:2" x14ac:dyDescent="0.25">
      <c r="A775" s="86" t="s">
        <v>10113</v>
      </c>
      <c r="B775" t="str">
        <f t="shared" si="12"/>
        <v>LH1214</v>
      </c>
    </row>
    <row r="776" spans="1:2" x14ac:dyDescent="0.25">
      <c r="A776" s="86" t="s">
        <v>9940</v>
      </c>
      <c r="B776" t="str">
        <f t="shared" si="12"/>
        <v>LH1045</v>
      </c>
    </row>
    <row r="777" spans="1:2" x14ac:dyDescent="0.25">
      <c r="A777" s="86" t="s">
        <v>9941</v>
      </c>
      <c r="B777" t="str">
        <f t="shared" si="12"/>
        <v>LH1402</v>
      </c>
    </row>
    <row r="778" spans="1:2" x14ac:dyDescent="0.25">
      <c r="A778" s="86" t="s">
        <v>12160</v>
      </c>
      <c r="B778" t="str">
        <f t="shared" si="12"/>
        <v>LH1137</v>
      </c>
    </row>
    <row r="779" spans="1:2" x14ac:dyDescent="0.25">
      <c r="A779" s="86" t="s">
        <v>11795</v>
      </c>
      <c r="B779" t="str">
        <f t="shared" si="12"/>
        <v>LH1400</v>
      </c>
    </row>
    <row r="780" spans="1:2" x14ac:dyDescent="0.25">
      <c r="A780" s="86" t="s">
        <v>10114</v>
      </c>
      <c r="B780" t="str">
        <f t="shared" si="12"/>
        <v>255312</v>
      </c>
    </row>
    <row r="781" spans="1:2" x14ac:dyDescent="0.25">
      <c r="A781" s="86" t="s">
        <v>9942</v>
      </c>
      <c r="B781" t="str">
        <f t="shared" si="12"/>
        <v>KA2236</v>
      </c>
    </row>
    <row r="782" spans="1:2" x14ac:dyDescent="0.25">
      <c r="A782" s="86" t="s">
        <v>14519</v>
      </c>
      <c r="B782" t="str">
        <f t="shared" si="12"/>
        <v>KA4387</v>
      </c>
    </row>
    <row r="783" spans="1:2" x14ac:dyDescent="0.25">
      <c r="A783" s="86" t="s">
        <v>9943</v>
      </c>
      <c r="B783" t="str">
        <f t="shared" si="12"/>
        <v>KA2149</v>
      </c>
    </row>
    <row r="784" spans="1:2" x14ac:dyDescent="0.25">
      <c r="A784" s="86" t="s">
        <v>9944</v>
      </c>
      <c r="B784" t="str">
        <f t="shared" si="12"/>
        <v>LH1254</v>
      </c>
    </row>
    <row r="785" spans="1:2" x14ac:dyDescent="0.25">
      <c r="A785" s="86" t="s">
        <v>13234</v>
      </c>
      <c r="B785" t="str">
        <f t="shared" si="12"/>
        <v>LH1395</v>
      </c>
    </row>
    <row r="786" spans="1:2" x14ac:dyDescent="0.25">
      <c r="A786" s="86" t="s">
        <v>9945</v>
      </c>
      <c r="B786" t="str">
        <f t="shared" si="12"/>
        <v>KA2375</v>
      </c>
    </row>
    <row r="787" spans="1:2" x14ac:dyDescent="0.25">
      <c r="A787" s="86" t="s">
        <v>9946</v>
      </c>
      <c r="B787" t="str">
        <f t="shared" si="12"/>
        <v>KA3841</v>
      </c>
    </row>
    <row r="788" spans="1:2" x14ac:dyDescent="0.25">
      <c r="A788" s="86" t="s">
        <v>9947</v>
      </c>
      <c r="B788" t="str">
        <f t="shared" si="12"/>
        <v>KA2373</v>
      </c>
    </row>
    <row r="789" spans="1:2" x14ac:dyDescent="0.25">
      <c r="A789" s="86" t="s">
        <v>10076</v>
      </c>
      <c r="B789" t="str">
        <f t="shared" si="12"/>
        <v>LH1150</v>
      </c>
    </row>
    <row r="790" spans="1:2" x14ac:dyDescent="0.25">
      <c r="A790" s="86" t="s">
        <v>10077</v>
      </c>
      <c r="B790" t="str">
        <f t="shared" si="12"/>
        <v>IB3065</v>
      </c>
    </row>
    <row r="791" spans="1:2" x14ac:dyDescent="0.25">
      <c r="A791" s="86" t="s">
        <v>9948</v>
      </c>
      <c r="B791" t="str">
        <f t="shared" si="12"/>
        <v>IB3222</v>
      </c>
    </row>
    <row r="792" spans="1:2" x14ac:dyDescent="0.25">
      <c r="A792" s="86" t="s">
        <v>9949</v>
      </c>
      <c r="B792" t="str">
        <f t="shared" si="12"/>
        <v>KA2411</v>
      </c>
    </row>
    <row r="793" spans="1:2" x14ac:dyDescent="0.25">
      <c r="A793" s="86" t="s">
        <v>9950</v>
      </c>
      <c r="B793" t="str">
        <f t="shared" si="12"/>
        <v>IB3220</v>
      </c>
    </row>
    <row r="794" spans="1:2" x14ac:dyDescent="0.25">
      <c r="A794" s="86" t="s">
        <v>9951</v>
      </c>
      <c r="B794" t="str">
        <f t="shared" si="12"/>
        <v>IB3225</v>
      </c>
    </row>
    <row r="795" spans="1:2" x14ac:dyDescent="0.25">
      <c r="A795" s="86" t="s">
        <v>9952</v>
      </c>
      <c r="B795" t="str">
        <f t="shared" si="12"/>
        <v>KA2587</v>
      </c>
    </row>
    <row r="796" spans="1:2" x14ac:dyDescent="0.25">
      <c r="A796" s="86" t="s">
        <v>9953</v>
      </c>
      <c r="B796" t="str">
        <f t="shared" si="12"/>
        <v>KA2166</v>
      </c>
    </row>
    <row r="797" spans="1:2" x14ac:dyDescent="0.25">
      <c r="A797" s="86" t="s">
        <v>9954</v>
      </c>
      <c r="B797" t="str">
        <f t="shared" si="12"/>
        <v>KA4349</v>
      </c>
    </row>
    <row r="798" spans="1:2" x14ac:dyDescent="0.25">
      <c r="A798" s="86" t="s">
        <v>9955</v>
      </c>
      <c r="B798" t="str">
        <f t="shared" si="12"/>
        <v>IB3189</v>
      </c>
    </row>
    <row r="799" spans="1:2" x14ac:dyDescent="0.25">
      <c r="A799" s="86" t="s">
        <v>9956</v>
      </c>
      <c r="B799" t="str">
        <f t="shared" si="12"/>
        <v>IB3160</v>
      </c>
    </row>
    <row r="800" spans="1:2" x14ac:dyDescent="0.25">
      <c r="A800" s="86" t="s">
        <v>9957</v>
      </c>
      <c r="B800" t="str">
        <f t="shared" si="12"/>
        <v>IB3200</v>
      </c>
    </row>
    <row r="801" spans="1:2" x14ac:dyDescent="0.25">
      <c r="A801" s="86" t="s">
        <v>9958</v>
      </c>
      <c r="B801" t="str">
        <f t="shared" si="12"/>
        <v>IB3182</v>
      </c>
    </row>
    <row r="802" spans="1:2" x14ac:dyDescent="0.25">
      <c r="A802" s="86" t="s">
        <v>9959</v>
      </c>
      <c r="B802" t="str">
        <f t="shared" si="12"/>
        <v>KA2221</v>
      </c>
    </row>
    <row r="803" spans="1:2" x14ac:dyDescent="0.25">
      <c r="A803" s="86" t="s">
        <v>9960</v>
      </c>
      <c r="B803" t="str">
        <f t="shared" si="12"/>
        <v>IB3147</v>
      </c>
    </row>
    <row r="804" spans="1:2" x14ac:dyDescent="0.25">
      <c r="A804" s="86" t="s">
        <v>13031</v>
      </c>
      <c r="B804" t="str">
        <f t="shared" si="12"/>
        <v>KA2611</v>
      </c>
    </row>
    <row r="805" spans="1:2" x14ac:dyDescent="0.25">
      <c r="A805" s="86" t="s">
        <v>9961</v>
      </c>
      <c r="B805" t="str">
        <f t="shared" si="12"/>
        <v>KA2501</v>
      </c>
    </row>
    <row r="806" spans="1:2" x14ac:dyDescent="0.25">
      <c r="A806" s="86" t="s">
        <v>11800</v>
      </c>
      <c r="B806" t="str">
        <f t="shared" si="12"/>
        <v>LH1651</v>
      </c>
    </row>
    <row r="807" spans="1:2" x14ac:dyDescent="0.25">
      <c r="A807" s="86" t="s">
        <v>11833</v>
      </c>
      <c r="B807" t="str">
        <f t="shared" si="12"/>
        <v>LH1354</v>
      </c>
    </row>
    <row r="808" spans="1:2" x14ac:dyDescent="0.25">
      <c r="A808" s="86" t="s">
        <v>10103</v>
      </c>
      <c r="B808" t="str">
        <f t="shared" si="12"/>
        <v>TX3897</v>
      </c>
    </row>
    <row r="809" spans="1:2" x14ac:dyDescent="0.25">
      <c r="A809" s="86" t="s">
        <v>10078</v>
      </c>
      <c r="B809" t="str">
        <f t="shared" si="12"/>
        <v>IB3158</v>
      </c>
    </row>
    <row r="810" spans="1:2" x14ac:dyDescent="0.25">
      <c r="A810" s="86" t="s">
        <v>9962</v>
      </c>
      <c r="B810" t="str">
        <f t="shared" si="12"/>
        <v>SH1453</v>
      </c>
    </row>
    <row r="811" spans="1:2" x14ac:dyDescent="0.25">
      <c r="A811" s="86" t="s">
        <v>9963</v>
      </c>
      <c r="B811" t="str">
        <f t="shared" si="12"/>
        <v>GJ1829</v>
      </c>
    </row>
    <row r="812" spans="1:2" x14ac:dyDescent="0.25">
      <c r="A812" s="86" t="s">
        <v>9964</v>
      </c>
      <c r="B812" t="str">
        <f t="shared" si="12"/>
        <v>SH1433</v>
      </c>
    </row>
    <row r="813" spans="1:2" x14ac:dyDescent="0.25">
      <c r="A813" s="86" t="s">
        <v>9965</v>
      </c>
      <c r="B813" t="str">
        <f t="shared" si="12"/>
        <v>GJ4233</v>
      </c>
    </row>
    <row r="814" spans="1:2" x14ac:dyDescent="0.25">
      <c r="A814" s="86" t="s">
        <v>9966</v>
      </c>
      <c r="B814" t="str">
        <f t="shared" si="12"/>
        <v>SH1434</v>
      </c>
    </row>
    <row r="815" spans="1:2" x14ac:dyDescent="0.25">
      <c r="A815" s="86" t="s">
        <v>9967</v>
      </c>
      <c r="B815" t="str">
        <f t="shared" si="12"/>
        <v>SH1436</v>
      </c>
    </row>
    <row r="816" spans="1:2" x14ac:dyDescent="0.25">
      <c r="A816" s="86" t="s">
        <v>9968</v>
      </c>
      <c r="B816" t="str">
        <f t="shared" si="12"/>
        <v>KA2477</v>
      </c>
    </row>
    <row r="817" spans="1:2" x14ac:dyDescent="0.25">
      <c r="A817" s="86" t="s">
        <v>9969</v>
      </c>
      <c r="B817" t="str">
        <f t="shared" si="12"/>
        <v>SH1438</v>
      </c>
    </row>
    <row r="818" spans="1:2" x14ac:dyDescent="0.25">
      <c r="A818" s="86" t="s">
        <v>9970</v>
      </c>
      <c r="B818" t="str">
        <f t="shared" si="12"/>
        <v>KA2314</v>
      </c>
    </row>
    <row r="819" spans="1:2" x14ac:dyDescent="0.25">
      <c r="A819" s="86" t="s">
        <v>9971</v>
      </c>
      <c r="B819" t="str">
        <f t="shared" si="12"/>
        <v>KA4371</v>
      </c>
    </row>
    <row r="820" spans="1:2" x14ac:dyDescent="0.25">
      <c r="A820" s="86" t="s">
        <v>9972</v>
      </c>
      <c r="B820" t="str">
        <f t="shared" si="12"/>
        <v>KA2272</v>
      </c>
    </row>
    <row r="821" spans="1:2" x14ac:dyDescent="0.25">
      <c r="A821" s="86" t="s">
        <v>10079</v>
      </c>
      <c r="B821" t="str">
        <f t="shared" si="12"/>
        <v>GJ4636</v>
      </c>
    </row>
    <row r="822" spans="1:2" x14ac:dyDescent="0.25">
      <c r="A822" s="86" t="s">
        <v>9973</v>
      </c>
      <c r="B822" t="str">
        <f t="shared" si="12"/>
        <v>KA4633</v>
      </c>
    </row>
    <row r="823" spans="1:2" x14ac:dyDescent="0.25">
      <c r="A823" s="86" t="s">
        <v>9974</v>
      </c>
      <c r="B823" t="str">
        <f t="shared" si="12"/>
        <v>KA4632</v>
      </c>
    </row>
    <row r="824" spans="1:2" x14ac:dyDescent="0.25">
      <c r="A824" s="86" t="s">
        <v>10080</v>
      </c>
      <c r="B824" t="str">
        <f t="shared" si="12"/>
        <v>KA4634</v>
      </c>
    </row>
    <row r="825" spans="1:2" x14ac:dyDescent="0.25">
      <c r="A825" s="86" t="s">
        <v>9975</v>
      </c>
      <c r="B825" t="str">
        <f t="shared" si="12"/>
        <v>KA4564</v>
      </c>
    </row>
    <row r="826" spans="1:2" x14ac:dyDescent="0.25">
      <c r="A826" s="86" t="s">
        <v>12213</v>
      </c>
      <c r="B826" t="str">
        <f t="shared" si="12"/>
        <v>GJ4637</v>
      </c>
    </row>
    <row r="827" spans="1:2" x14ac:dyDescent="0.25">
      <c r="A827" s="86" t="s">
        <v>9676</v>
      </c>
      <c r="B827" t="str">
        <f t="shared" si="12"/>
        <v>MU4434</v>
      </c>
    </row>
    <row r="828" spans="1:2" x14ac:dyDescent="0.25">
      <c r="A828" s="86" t="s">
        <v>9821</v>
      </c>
      <c r="B828" t="str">
        <f t="shared" si="12"/>
        <v>MU4448</v>
      </c>
    </row>
    <row r="829" spans="1:2" x14ac:dyDescent="0.25">
      <c r="A829" s="86" t="s">
        <v>9818</v>
      </c>
      <c r="B829" t="str">
        <f t="shared" si="12"/>
        <v>MU4416</v>
      </c>
    </row>
    <row r="830" spans="1:2" x14ac:dyDescent="0.25">
      <c r="A830" s="86" t="s">
        <v>9726</v>
      </c>
      <c r="B830" t="str">
        <f t="shared" si="12"/>
        <v>MU4405</v>
      </c>
    </row>
    <row r="831" spans="1:2" x14ac:dyDescent="0.25">
      <c r="A831" s="86" t="s">
        <v>9851</v>
      </c>
      <c r="B831" t="str">
        <f t="shared" si="12"/>
        <v>MU4407</v>
      </c>
    </row>
    <row r="832" spans="1:2" x14ac:dyDescent="0.25">
      <c r="A832" s="86" t="s">
        <v>9761</v>
      </c>
      <c r="B832" t="str">
        <f t="shared" si="12"/>
        <v>MU4411</v>
      </c>
    </row>
    <row r="833" spans="1:2" x14ac:dyDescent="0.25">
      <c r="A833" s="86" t="s">
        <v>9844</v>
      </c>
      <c r="B833" t="str">
        <f t="shared" si="12"/>
        <v>MU4415</v>
      </c>
    </row>
    <row r="834" spans="1:2" x14ac:dyDescent="0.25">
      <c r="A834" s="86" t="s">
        <v>9890</v>
      </c>
      <c r="B834" t="str">
        <f t="shared" ref="B834:B897" si="13">RIGHT(A834,6)</f>
        <v>MU4406</v>
      </c>
    </row>
    <row r="835" spans="1:2" x14ac:dyDescent="0.25">
      <c r="A835" s="86" t="s">
        <v>9878</v>
      </c>
      <c r="B835" t="str">
        <f t="shared" si="13"/>
        <v>MU4418</v>
      </c>
    </row>
    <row r="836" spans="1:2" x14ac:dyDescent="0.25">
      <c r="A836" s="86" t="s">
        <v>9745</v>
      </c>
      <c r="B836" t="str">
        <f t="shared" si="13"/>
        <v>MU4410</v>
      </c>
    </row>
    <row r="837" spans="1:2" x14ac:dyDescent="0.25">
      <c r="A837" s="86" t="s">
        <v>9857</v>
      </c>
      <c r="B837" t="str">
        <f t="shared" si="13"/>
        <v>MU4437</v>
      </c>
    </row>
    <row r="838" spans="1:2" x14ac:dyDescent="0.25">
      <c r="A838" s="86" t="s">
        <v>9795</v>
      </c>
      <c r="B838" t="str">
        <f t="shared" si="13"/>
        <v>MU4440</v>
      </c>
    </row>
    <row r="839" spans="1:2" x14ac:dyDescent="0.25">
      <c r="A839" s="86" t="s">
        <v>9701</v>
      </c>
      <c r="B839" t="str">
        <f t="shared" si="13"/>
        <v>MU4438</v>
      </c>
    </row>
    <row r="840" spans="1:2" x14ac:dyDescent="0.25">
      <c r="A840" s="86" t="s">
        <v>9767</v>
      </c>
      <c r="B840" t="str">
        <f t="shared" si="13"/>
        <v>MU4412</v>
      </c>
    </row>
    <row r="841" spans="1:2" x14ac:dyDescent="0.25">
      <c r="A841" s="86" t="s">
        <v>9698</v>
      </c>
      <c r="B841" t="str">
        <f t="shared" si="13"/>
        <v>MU4402</v>
      </c>
    </row>
    <row r="842" spans="1:2" x14ac:dyDescent="0.25">
      <c r="A842" s="86" t="s">
        <v>9854</v>
      </c>
      <c r="B842" t="str">
        <f t="shared" si="13"/>
        <v>MU4449</v>
      </c>
    </row>
    <row r="843" spans="1:2" x14ac:dyDescent="0.25">
      <c r="A843" s="86" t="s">
        <v>9720</v>
      </c>
      <c r="B843" t="str">
        <f t="shared" si="13"/>
        <v>MU4414</v>
      </c>
    </row>
    <row r="844" spans="1:2" x14ac:dyDescent="0.25">
      <c r="A844" s="86" t="s">
        <v>9824</v>
      </c>
      <c r="B844" t="str">
        <f t="shared" si="13"/>
        <v>MU4436</v>
      </c>
    </row>
    <row r="845" spans="1:2" x14ac:dyDescent="0.25">
      <c r="A845" s="86" t="s">
        <v>9798</v>
      </c>
      <c r="B845" t="str">
        <f t="shared" si="13"/>
        <v>MU4441</v>
      </c>
    </row>
    <row r="846" spans="1:2" x14ac:dyDescent="0.25">
      <c r="A846" s="86" t="s">
        <v>9764</v>
      </c>
      <c r="B846" t="str">
        <f t="shared" si="13"/>
        <v>MU4413</v>
      </c>
    </row>
    <row r="847" spans="1:2" x14ac:dyDescent="0.25">
      <c r="A847" s="86" t="s">
        <v>9773</v>
      </c>
      <c r="B847" t="str">
        <f t="shared" si="13"/>
        <v>MU4431</v>
      </c>
    </row>
    <row r="848" spans="1:2" x14ac:dyDescent="0.25">
      <c r="A848" s="86" t="s">
        <v>9682</v>
      </c>
      <c r="B848" t="str">
        <f t="shared" si="13"/>
        <v>MU3681</v>
      </c>
    </row>
    <row r="849" spans="1:2" x14ac:dyDescent="0.25">
      <c r="A849" s="86" t="s">
        <v>9776</v>
      </c>
      <c r="B849" t="str">
        <f t="shared" si="13"/>
        <v>MU4423</v>
      </c>
    </row>
    <row r="850" spans="1:2" x14ac:dyDescent="0.25">
      <c r="A850" s="86" t="s">
        <v>9723</v>
      </c>
      <c r="B850" t="str">
        <f t="shared" si="13"/>
        <v>MU4451</v>
      </c>
    </row>
    <row r="851" spans="1:2" x14ac:dyDescent="0.25">
      <c r="A851" s="86" t="s">
        <v>9770</v>
      </c>
      <c r="B851" t="str">
        <f t="shared" si="13"/>
        <v>MU4425</v>
      </c>
    </row>
    <row r="852" spans="1:2" x14ac:dyDescent="0.25">
      <c r="A852" s="86" t="s">
        <v>9887</v>
      </c>
      <c r="B852" t="str">
        <f t="shared" si="13"/>
        <v>MU4409</v>
      </c>
    </row>
    <row r="853" spans="1:2" x14ac:dyDescent="0.25">
      <c r="A853" s="86" t="s">
        <v>9717</v>
      </c>
      <c r="B853" t="str">
        <f t="shared" si="13"/>
        <v>MU4403</v>
      </c>
    </row>
    <row r="854" spans="1:2" x14ac:dyDescent="0.25">
      <c r="A854" s="86" t="s">
        <v>9679</v>
      </c>
      <c r="B854" t="str">
        <f t="shared" si="13"/>
        <v>MU4454</v>
      </c>
    </row>
    <row r="855" spans="1:2" x14ac:dyDescent="0.25">
      <c r="A855" s="86" t="s">
        <v>9729</v>
      </c>
      <c r="B855" t="str">
        <f t="shared" si="13"/>
        <v>MU4424</v>
      </c>
    </row>
    <row r="856" spans="1:2" x14ac:dyDescent="0.25">
      <c r="A856" s="86" t="s">
        <v>9881</v>
      </c>
      <c r="B856" t="str">
        <f t="shared" si="13"/>
        <v>MU4430</v>
      </c>
    </row>
    <row r="857" spans="1:2" x14ac:dyDescent="0.25">
      <c r="A857" s="86" t="s">
        <v>9898</v>
      </c>
      <c r="B857" t="str">
        <f t="shared" si="13"/>
        <v>MU4433</v>
      </c>
    </row>
    <row r="858" spans="1:2" x14ac:dyDescent="0.25">
      <c r="A858" s="86" t="s">
        <v>9976</v>
      </c>
      <c r="B858" t="str">
        <f t="shared" si="13"/>
        <v>PS4955</v>
      </c>
    </row>
    <row r="859" spans="1:2" x14ac:dyDescent="0.25">
      <c r="A859" s="86" t="s">
        <v>9977</v>
      </c>
      <c r="B859" t="str">
        <f t="shared" si="13"/>
        <v>PS4911</v>
      </c>
    </row>
    <row r="860" spans="1:2" x14ac:dyDescent="0.25">
      <c r="A860" s="86" t="s">
        <v>9978</v>
      </c>
      <c r="B860" t="str">
        <f t="shared" si="13"/>
        <v>PS4971</v>
      </c>
    </row>
    <row r="861" spans="1:2" x14ac:dyDescent="0.25">
      <c r="A861" s="86" t="s">
        <v>9979</v>
      </c>
      <c r="B861" t="str">
        <f t="shared" si="13"/>
        <v>PS4914</v>
      </c>
    </row>
    <row r="862" spans="1:2" x14ac:dyDescent="0.25">
      <c r="A862" s="86" t="s">
        <v>9980</v>
      </c>
      <c r="B862" t="str">
        <f t="shared" si="13"/>
        <v>PS4903</v>
      </c>
    </row>
    <row r="863" spans="1:2" x14ac:dyDescent="0.25">
      <c r="A863" s="86" t="s">
        <v>9981</v>
      </c>
      <c r="B863" t="str">
        <f t="shared" si="13"/>
        <v>PS4905</v>
      </c>
    </row>
    <row r="864" spans="1:2" x14ac:dyDescent="0.25">
      <c r="A864" s="86" t="s">
        <v>9982</v>
      </c>
      <c r="B864" t="str">
        <f t="shared" si="13"/>
        <v>PS4948</v>
      </c>
    </row>
    <row r="865" spans="1:2" x14ac:dyDescent="0.25">
      <c r="A865" s="86" t="s">
        <v>9983</v>
      </c>
      <c r="B865" t="str">
        <f t="shared" si="13"/>
        <v>PS4920</v>
      </c>
    </row>
    <row r="866" spans="1:2" x14ac:dyDescent="0.25">
      <c r="A866" s="86" t="s">
        <v>9984</v>
      </c>
      <c r="B866" t="str">
        <f t="shared" si="13"/>
        <v>PS4919</v>
      </c>
    </row>
    <row r="867" spans="1:2" x14ac:dyDescent="0.25">
      <c r="A867" s="86" t="s">
        <v>9985</v>
      </c>
      <c r="B867" t="str">
        <f t="shared" si="13"/>
        <v>PS4915</v>
      </c>
    </row>
    <row r="868" spans="1:2" x14ac:dyDescent="0.25">
      <c r="A868" s="86" t="s">
        <v>9986</v>
      </c>
      <c r="B868" t="str">
        <f t="shared" si="13"/>
        <v>PS4935</v>
      </c>
    </row>
    <row r="869" spans="1:2" x14ac:dyDescent="0.25">
      <c r="A869" s="86" t="s">
        <v>9987</v>
      </c>
      <c r="B869" t="str">
        <f t="shared" si="13"/>
        <v>PS4904</v>
      </c>
    </row>
    <row r="870" spans="1:2" x14ac:dyDescent="0.25">
      <c r="A870" s="86" t="s">
        <v>9988</v>
      </c>
      <c r="B870" t="str">
        <f t="shared" si="13"/>
        <v>PS4922</v>
      </c>
    </row>
    <row r="871" spans="1:2" x14ac:dyDescent="0.25">
      <c r="A871" s="86" t="s">
        <v>9989</v>
      </c>
      <c r="B871" t="str">
        <f t="shared" si="13"/>
        <v>PS4941</v>
      </c>
    </row>
    <row r="872" spans="1:2" x14ac:dyDescent="0.25">
      <c r="A872" s="86" t="s">
        <v>9990</v>
      </c>
      <c r="B872" t="str">
        <f t="shared" si="13"/>
        <v>PS2742</v>
      </c>
    </row>
    <row r="873" spans="1:2" x14ac:dyDescent="0.25">
      <c r="A873" s="86" t="s">
        <v>9991</v>
      </c>
      <c r="B873" t="str">
        <f t="shared" si="13"/>
        <v>PS4957</v>
      </c>
    </row>
    <row r="874" spans="1:2" x14ac:dyDescent="0.25">
      <c r="A874" s="86" t="s">
        <v>9992</v>
      </c>
      <c r="B874" t="str">
        <f t="shared" si="13"/>
        <v>PS4944</v>
      </c>
    </row>
    <row r="875" spans="1:2" x14ac:dyDescent="0.25">
      <c r="A875" s="86" t="s">
        <v>9993</v>
      </c>
      <c r="B875" t="str">
        <f t="shared" si="13"/>
        <v>PS2738</v>
      </c>
    </row>
    <row r="876" spans="1:2" x14ac:dyDescent="0.25">
      <c r="A876" s="86" t="s">
        <v>9994</v>
      </c>
      <c r="B876" t="str">
        <f t="shared" si="13"/>
        <v>PS4912</v>
      </c>
    </row>
    <row r="877" spans="1:2" x14ac:dyDescent="0.25">
      <c r="A877" s="86" t="s">
        <v>9995</v>
      </c>
      <c r="B877" t="str">
        <f t="shared" si="13"/>
        <v>PS4949</v>
      </c>
    </row>
    <row r="878" spans="1:2" x14ac:dyDescent="0.25">
      <c r="A878" s="86" t="s">
        <v>9996</v>
      </c>
      <c r="B878" t="str">
        <f t="shared" si="13"/>
        <v>PS4924</v>
      </c>
    </row>
    <row r="879" spans="1:2" x14ac:dyDescent="0.25">
      <c r="A879" s="86" t="s">
        <v>9997</v>
      </c>
      <c r="B879" t="str">
        <f t="shared" si="13"/>
        <v>PS4946</v>
      </c>
    </row>
    <row r="880" spans="1:2" x14ac:dyDescent="0.25">
      <c r="A880" s="86" t="s">
        <v>9998</v>
      </c>
      <c r="B880" t="str">
        <f t="shared" si="13"/>
        <v>PS4942</v>
      </c>
    </row>
    <row r="881" spans="1:2" x14ac:dyDescent="0.25">
      <c r="A881" s="86" t="s">
        <v>9999</v>
      </c>
      <c r="B881" t="str">
        <f t="shared" si="13"/>
        <v>PS4906</v>
      </c>
    </row>
    <row r="882" spans="1:2" x14ac:dyDescent="0.25">
      <c r="A882" s="86" t="s">
        <v>10000</v>
      </c>
      <c r="B882" t="str">
        <f t="shared" si="13"/>
        <v>PS4917</v>
      </c>
    </row>
    <row r="883" spans="1:2" x14ac:dyDescent="0.25">
      <c r="A883" s="86" t="s">
        <v>10001</v>
      </c>
      <c r="B883" t="str">
        <f t="shared" si="13"/>
        <v>PS2741</v>
      </c>
    </row>
    <row r="884" spans="1:2" x14ac:dyDescent="0.25">
      <c r="A884" s="86" t="s">
        <v>10002</v>
      </c>
      <c r="B884" t="str">
        <f t="shared" si="13"/>
        <v>PS2746</v>
      </c>
    </row>
    <row r="885" spans="1:2" x14ac:dyDescent="0.25">
      <c r="A885" s="86" t="s">
        <v>10003</v>
      </c>
      <c r="B885" t="str">
        <f t="shared" si="13"/>
        <v>PS4940</v>
      </c>
    </row>
    <row r="886" spans="1:2" x14ac:dyDescent="0.25">
      <c r="A886" s="86" t="s">
        <v>10004</v>
      </c>
      <c r="B886" t="str">
        <f t="shared" si="13"/>
        <v>PS4913</v>
      </c>
    </row>
    <row r="887" spans="1:2" x14ac:dyDescent="0.25">
      <c r="A887" s="86" t="s">
        <v>10005</v>
      </c>
      <c r="B887" t="str">
        <f t="shared" si="13"/>
        <v>PS4910</v>
      </c>
    </row>
    <row r="888" spans="1:2" x14ac:dyDescent="0.25">
      <c r="A888" s="86" t="s">
        <v>10006</v>
      </c>
      <c r="B888" t="str">
        <f t="shared" si="13"/>
        <v>PS4923</v>
      </c>
    </row>
    <row r="889" spans="1:2" x14ac:dyDescent="0.25">
      <c r="A889" s="86" t="s">
        <v>10007</v>
      </c>
      <c r="B889" t="str">
        <f t="shared" si="13"/>
        <v>PS4945</v>
      </c>
    </row>
    <row r="890" spans="1:2" x14ac:dyDescent="0.25">
      <c r="A890" s="86" t="s">
        <v>10008</v>
      </c>
      <c r="B890" t="str">
        <f t="shared" si="13"/>
        <v>PS4934</v>
      </c>
    </row>
    <row r="891" spans="1:2" x14ac:dyDescent="0.25">
      <c r="A891" s="86" t="s">
        <v>10009</v>
      </c>
      <c r="B891" t="str">
        <f t="shared" si="13"/>
        <v>PS4947</v>
      </c>
    </row>
    <row r="892" spans="1:2" x14ac:dyDescent="0.25">
      <c r="A892" s="86" t="s">
        <v>521</v>
      </c>
      <c r="B892" t="str">
        <f t="shared" si="13"/>
        <v>LH0048</v>
      </c>
    </row>
    <row r="893" spans="1:2" x14ac:dyDescent="0.25">
      <c r="A893" s="86" t="s">
        <v>417</v>
      </c>
      <c r="B893" t="str">
        <f t="shared" si="13"/>
        <v>LH0224</v>
      </c>
    </row>
    <row r="894" spans="1:2" x14ac:dyDescent="0.25">
      <c r="A894" s="86" t="s">
        <v>10081</v>
      </c>
      <c r="B894" t="str">
        <f t="shared" si="13"/>
        <v>BU0028</v>
      </c>
    </row>
    <row r="895" spans="1:2" x14ac:dyDescent="0.25">
      <c r="A895" s="86" t="s">
        <v>130</v>
      </c>
      <c r="B895" t="str">
        <f t="shared" si="13"/>
        <v>LH0227</v>
      </c>
    </row>
    <row r="896" spans="1:2" x14ac:dyDescent="0.25">
      <c r="A896" s="86" t="s">
        <v>866</v>
      </c>
      <c r="B896" t="str">
        <f t="shared" si="13"/>
        <v>LH0013</v>
      </c>
    </row>
    <row r="897" spans="1:2" x14ac:dyDescent="0.25">
      <c r="A897" s="86" t="s">
        <v>10082</v>
      </c>
      <c r="B897" t="str">
        <f t="shared" si="13"/>
        <v>LH0060</v>
      </c>
    </row>
    <row r="898" spans="1:2" x14ac:dyDescent="0.25">
      <c r="A898" s="86" t="s">
        <v>2216</v>
      </c>
      <c r="B898" t="str">
        <f t="shared" ref="B898:B961" si="14">RIGHT(A898,6)</f>
        <v>IB0057</v>
      </c>
    </row>
    <row r="899" spans="1:2" x14ac:dyDescent="0.25">
      <c r="A899" s="86" t="s">
        <v>10083</v>
      </c>
      <c r="B899" t="str">
        <f t="shared" si="14"/>
        <v>LH0046</v>
      </c>
    </row>
    <row r="900" spans="1:2" x14ac:dyDescent="0.25">
      <c r="A900" s="86" t="s">
        <v>11958</v>
      </c>
      <c r="B900" t="str">
        <f t="shared" si="14"/>
        <v>LH0016</v>
      </c>
    </row>
    <row r="901" spans="1:2" x14ac:dyDescent="0.25">
      <c r="A901" s="86" t="s">
        <v>10010</v>
      </c>
      <c r="B901" t="str">
        <f t="shared" si="14"/>
        <v>LH0063</v>
      </c>
    </row>
    <row r="902" spans="1:2" x14ac:dyDescent="0.25">
      <c r="A902" s="86" t="s">
        <v>413</v>
      </c>
      <c r="B902" t="str">
        <f t="shared" si="14"/>
        <v>LH0222</v>
      </c>
    </row>
    <row r="903" spans="1:2" x14ac:dyDescent="0.25">
      <c r="A903" s="86" t="s">
        <v>3303</v>
      </c>
      <c r="B903" t="str">
        <f t="shared" si="14"/>
        <v>KA0033</v>
      </c>
    </row>
    <row r="904" spans="1:2" x14ac:dyDescent="0.25">
      <c r="A904" s="86" t="s">
        <v>10011</v>
      </c>
      <c r="B904" t="str">
        <f t="shared" si="14"/>
        <v>KA0119</v>
      </c>
    </row>
    <row r="905" spans="1:2" x14ac:dyDescent="0.25">
      <c r="A905" s="86" t="s">
        <v>10104</v>
      </c>
      <c r="B905" t="str">
        <f t="shared" si="14"/>
        <v>LH0010</v>
      </c>
    </row>
    <row r="906" spans="1:2" x14ac:dyDescent="0.25">
      <c r="A906" s="87" t="s">
        <v>10105</v>
      </c>
      <c r="B906" t="str">
        <f t="shared" si="14"/>
        <v>LH0005</v>
      </c>
    </row>
    <row r="907" spans="1:2" x14ac:dyDescent="0.25">
      <c r="A907" s="88" t="s">
        <v>10084</v>
      </c>
      <c r="B907" t="str">
        <f t="shared" si="14"/>
        <v>LH0061</v>
      </c>
    </row>
    <row r="908" spans="1:2" x14ac:dyDescent="0.25">
      <c r="A908" s="86" t="s">
        <v>10069</v>
      </c>
      <c r="B908" t="str">
        <f t="shared" si="14"/>
        <v>GJ0002</v>
      </c>
    </row>
    <row r="909" spans="1:2" x14ac:dyDescent="0.25">
      <c r="A909" s="86" t="s">
        <v>12825</v>
      </c>
      <c r="B909" t="str">
        <f t="shared" si="14"/>
        <v>KA0042</v>
      </c>
    </row>
    <row r="910" spans="1:2" x14ac:dyDescent="0.25">
      <c r="A910" s="87" t="s">
        <v>12425</v>
      </c>
      <c r="B910" t="str">
        <f t="shared" si="14"/>
        <v>IB0017</v>
      </c>
    </row>
    <row r="911" spans="1:2" x14ac:dyDescent="0.25">
      <c r="A911" s="87" t="s">
        <v>11687</v>
      </c>
      <c r="B911" t="str">
        <f t="shared" si="14"/>
        <v>LH0406</v>
      </c>
    </row>
    <row r="912" spans="1:2" x14ac:dyDescent="0.25">
      <c r="A912" s="87" t="s">
        <v>10012</v>
      </c>
      <c r="B912" t="str">
        <f t="shared" si="14"/>
        <v>IB0407</v>
      </c>
    </row>
    <row r="913" spans="1:2" x14ac:dyDescent="0.25">
      <c r="A913" s="87" t="s">
        <v>14520</v>
      </c>
      <c r="B913" t="str">
        <f t="shared" si="14"/>
        <v>KA0419</v>
      </c>
    </row>
    <row r="914" spans="1:2" x14ac:dyDescent="0.25">
      <c r="A914" s="87" t="s">
        <v>14521</v>
      </c>
      <c r="B914" t="str">
        <f t="shared" si="14"/>
        <v>KA0431</v>
      </c>
    </row>
    <row r="915" spans="1:2" x14ac:dyDescent="0.25">
      <c r="A915" s="87" t="s">
        <v>14913</v>
      </c>
      <c r="B915" t="str">
        <f t="shared" si="14"/>
        <v>LH0434</v>
      </c>
    </row>
    <row r="916" spans="1:2" x14ac:dyDescent="0.25">
      <c r="A916" s="87" t="s">
        <v>14522</v>
      </c>
      <c r="B916" t="str">
        <f t="shared" si="14"/>
        <v>LH4526</v>
      </c>
    </row>
    <row r="917" spans="1:2" x14ac:dyDescent="0.25">
      <c r="A917" s="87" t="s">
        <v>11964</v>
      </c>
      <c r="B917" t="str">
        <f t="shared" si="14"/>
        <v>LH4748</v>
      </c>
    </row>
    <row r="918" spans="1:2" x14ac:dyDescent="0.25">
      <c r="A918" s="87" t="s">
        <v>14523</v>
      </c>
      <c r="B918" t="str">
        <f t="shared" si="14"/>
        <v>KA4389</v>
      </c>
    </row>
    <row r="919" spans="1:2" x14ac:dyDescent="0.25">
      <c r="A919" s="87" t="s">
        <v>12078</v>
      </c>
      <c r="B919" t="str">
        <f t="shared" si="14"/>
        <v>LH1178</v>
      </c>
    </row>
    <row r="920" spans="1:2" x14ac:dyDescent="0.25">
      <c r="A920" s="87" t="s">
        <v>11990</v>
      </c>
      <c r="B920" t="str">
        <f t="shared" si="14"/>
        <v>LH1324</v>
      </c>
    </row>
    <row r="921" spans="1:2" x14ac:dyDescent="0.25">
      <c r="A921" s="87" t="s">
        <v>11785</v>
      </c>
      <c r="B921" t="str">
        <f t="shared" si="14"/>
        <v>LH1024</v>
      </c>
    </row>
    <row r="922" spans="1:2" x14ac:dyDescent="0.25">
      <c r="A922" s="87" t="s">
        <v>14524</v>
      </c>
      <c r="B922" t="str">
        <f t="shared" si="14"/>
        <v>LH1179</v>
      </c>
    </row>
    <row r="923" spans="1:2" x14ac:dyDescent="0.25">
      <c r="A923" s="87" t="s">
        <v>12133</v>
      </c>
      <c r="B923" t="str">
        <f t="shared" si="14"/>
        <v>LH1346</v>
      </c>
    </row>
    <row r="924" spans="1:2" x14ac:dyDescent="0.25">
      <c r="A924" s="87" t="s">
        <v>10070</v>
      </c>
      <c r="B924" t="str">
        <f t="shared" si="14"/>
        <v>LH1030</v>
      </c>
    </row>
    <row r="925" spans="1:2" x14ac:dyDescent="0.25">
      <c r="A925" s="87" t="s">
        <v>11809</v>
      </c>
      <c r="B925" t="str">
        <f t="shared" si="14"/>
        <v>LH1187</v>
      </c>
    </row>
    <row r="926" spans="1:2" x14ac:dyDescent="0.25">
      <c r="A926" s="86" t="s">
        <v>11948</v>
      </c>
      <c r="B926" t="str">
        <f t="shared" si="14"/>
        <v>LH4589</v>
      </c>
    </row>
    <row r="927" spans="1:2" x14ac:dyDescent="0.25">
      <c r="A927" s="86" t="s">
        <v>11993</v>
      </c>
      <c r="B927" t="str">
        <f t="shared" si="14"/>
        <v>LH4515</v>
      </c>
    </row>
    <row r="928" spans="1:2" x14ac:dyDescent="0.25">
      <c r="A928" s="86" t="s">
        <v>10115</v>
      </c>
      <c r="B928" t="str">
        <f t="shared" si="14"/>
        <v>LH1158</v>
      </c>
    </row>
    <row r="929" spans="1:2" x14ac:dyDescent="0.25">
      <c r="A929" s="86" t="s">
        <v>11961</v>
      </c>
      <c r="B929" t="str">
        <f t="shared" si="14"/>
        <v>LH1360</v>
      </c>
    </row>
    <row r="930" spans="1:2" x14ac:dyDescent="0.25">
      <c r="A930" s="86" t="s">
        <v>11722</v>
      </c>
      <c r="B930" t="str">
        <f t="shared" si="14"/>
        <v>LH1234</v>
      </c>
    </row>
    <row r="931" spans="1:2" x14ac:dyDescent="0.25">
      <c r="A931" s="86" t="s">
        <v>11996</v>
      </c>
      <c r="B931" t="str">
        <f t="shared" si="14"/>
        <v>LH1197</v>
      </c>
    </row>
    <row r="932" spans="1:2" x14ac:dyDescent="0.25">
      <c r="A932" s="86" t="s">
        <v>12942</v>
      </c>
      <c r="B932" t="str">
        <f t="shared" si="14"/>
        <v>KA2282</v>
      </c>
    </row>
    <row r="933" spans="1:2" x14ac:dyDescent="0.25">
      <c r="A933" s="86" t="s">
        <v>13010</v>
      </c>
      <c r="B933" t="str">
        <f t="shared" si="14"/>
        <v>KA2169</v>
      </c>
    </row>
    <row r="934" spans="1:2" x14ac:dyDescent="0.25">
      <c r="A934" s="86" t="s">
        <v>10106</v>
      </c>
      <c r="B934" t="str">
        <f t="shared" si="14"/>
        <v>KA2301</v>
      </c>
    </row>
    <row r="935" spans="1:2" x14ac:dyDescent="0.25">
      <c r="A935" s="86" t="s">
        <v>11688</v>
      </c>
      <c r="B935" t="str">
        <f t="shared" si="14"/>
        <v>LH1313</v>
      </c>
    </row>
    <row r="936" spans="1:2" x14ac:dyDescent="0.25">
      <c r="A936" s="86" t="s">
        <v>10013</v>
      </c>
      <c r="B936" t="str">
        <f t="shared" si="14"/>
        <v>LH1091</v>
      </c>
    </row>
    <row r="937" spans="1:2" x14ac:dyDescent="0.25">
      <c r="A937" s="86" t="s">
        <v>12955</v>
      </c>
      <c r="B937" t="str">
        <f t="shared" si="14"/>
        <v>KA2302</v>
      </c>
    </row>
    <row r="938" spans="1:2" x14ac:dyDescent="0.25">
      <c r="A938" s="86" t="s">
        <v>12882</v>
      </c>
      <c r="B938" t="str">
        <f t="shared" si="14"/>
        <v>KA2338</v>
      </c>
    </row>
    <row r="939" spans="1:2" x14ac:dyDescent="0.25">
      <c r="A939" s="86" t="s">
        <v>11933</v>
      </c>
      <c r="B939" t="str">
        <f t="shared" si="14"/>
        <v>LH1325</v>
      </c>
    </row>
    <row r="940" spans="1:2" x14ac:dyDescent="0.25">
      <c r="A940" s="86" t="s">
        <v>12072</v>
      </c>
      <c r="B940" t="str">
        <f t="shared" si="14"/>
        <v>LH1181</v>
      </c>
    </row>
    <row r="941" spans="1:2" x14ac:dyDescent="0.25">
      <c r="A941" s="86" t="s">
        <v>12057</v>
      </c>
      <c r="B941" t="str">
        <f t="shared" si="14"/>
        <v>LH1720</v>
      </c>
    </row>
    <row r="942" spans="1:2" x14ac:dyDescent="0.25">
      <c r="A942" s="86" t="s">
        <v>11951</v>
      </c>
      <c r="B942" t="str">
        <f t="shared" si="14"/>
        <v>LH1140</v>
      </c>
    </row>
    <row r="943" spans="1:2" x14ac:dyDescent="0.25">
      <c r="A943" s="86" t="s">
        <v>13236</v>
      </c>
      <c r="B943" t="str">
        <f t="shared" si="14"/>
        <v>KA2406</v>
      </c>
    </row>
    <row r="944" spans="1:2" x14ac:dyDescent="0.25">
      <c r="A944" s="86" t="s">
        <v>12151</v>
      </c>
      <c r="B944" t="str">
        <f t="shared" si="14"/>
        <v>LH1774</v>
      </c>
    </row>
    <row r="945" spans="1:2" x14ac:dyDescent="0.25">
      <c r="A945" s="86" t="s">
        <v>12120</v>
      </c>
      <c r="B945" t="str">
        <f t="shared" si="14"/>
        <v>LH1348</v>
      </c>
    </row>
    <row r="946" spans="1:2" x14ac:dyDescent="0.25">
      <c r="A946" s="86" t="s">
        <v>14525</v>
      </c>
      <c r="B946" t="str">
        <f t="shared" si="14"/>
        <v>LH4586</v>
      </c>
    </row>
    <row r="947" spans="1:2" x14ac:dyDescent="0.25">
      <c r="A947" s="86" t="s">
        <v>10014</v>
      </c>
      <c r="B947" t="str">
        <f t="shared" si="14"/>
        <v>LH1035</v>
      </c>
    </row>
    <row r="948" spans="1:2" x14ac:dyDescent="0.25">
      <c r="A948" s="86" t="s">
        <v>12958</v>
      </c>
      <c r="B948" t="str">
        <f t="shared" si="14"/>
        <v>KA2413</v>
      </c>
    </row>
    <row r="949" spans="1:2" x14ac:dyDescent="0.25">
      <c r="A949" s="86" t="s">
        <v>13260</v>
      </c>
      <c r="B949" t="str">
        <f t="shared" si="14"/>
        <v>KA3949</v>
      </c>
    </row>
    <row r="950" spans="1:2" x14ac:dyDescent="0.25">
      <c r="A950" s="86" t="s">
        <v>624</v>
      </c>
      <c r="B950" t="str">
        <f t="shared" si="14"/>
        <v>LH1020</v>
      </c>
    </row>
    <row r="951" spans="1:2" x14ac:dyDescent="0.25">
      <c r="A951" s="86" t="s">
        <v>11968</v>
      </c>
      <c r="B951" t="str">
        <f t="shared" si="14"/>
        <v>LH1642</v>
      </c>
    </row>
    <row r="952" spans="1:2" x14ac:dyDescent="0.25">
      <c r="A952" s="86" t="s">
        <v>12130</v>
      </c>
      <c r="B952" t="str">
        <f t="shared" si="14"/>
        <v>LH1353</v>
      </c>
    </row>
    <row r="953" spans="1:2" x14ac:dyDescent="0.25">
      <c r="A953" s="86" t="s">
        <v>12904</v>
      </c>
      <c r="B953" t="str">
        <f t="shared" si="14"/>
        <v>KA2303</v>
      </c>
    </row>
    <row r="954" spans="1:2" x14ac:dyDescent="0.25">
      <c r="A954" s="86" t="s">
        <v>13044</v>
      </c>
      <c r="B954" t="str">
        <f t="shared" si="14"/>
        <v>KA2234</v>
      </c>
    </row>
    <row r="955" spans="1:2" x14ac:dyDescent="0.25">
      <c r="A955" s="86" t="s">
        <v>11689</v>
      </c>
      <c r="B955" t="str">
        <f t="shared" si="14"/>
        <v>KA2289</v>
      </c>
    </row>
    <row r="956" spans="1:2" x14ac:dyDescent="0.25">
      <c r="A956" s="86" t="s">
        <v>2508</v>
      </c>
      <c r="B956" t="str">
        <f t="shared" si="14"/>
        <v>KA2362</v>
      </c>
    </row>
    <row r="957" spans="1:2" x14ac:dyDescent="0.25">
      <c r="A957" s="86" t="s">
        <v>12945</v>
      </c>
      <c r="B957" t="str">
        <f t="shared" si="14"/>
        <v>KA2228</v>
      </c>
    </row>
    <row r="958" spans="1:2" x14ac:dyDescent="0.25">
      <c r="A958" s="86" t="s">
        <v>13261</v>
      </c>
      <c r="B958" t="str">
        <f t="shared" si="14"/>
        <v>KA2241</v>
      </c>
    </row>
    <row r="959" spans="1:2" x14ac:dyDescent="0.25">
      <c r="A959" s="86" t="s">
        <v>10015</v>
      </c>
      <c r="B959" t="str">
        <f t="shared" si="14"/>
        <v>KA2307</v>
      </c>
    </row>
    <row r="960" spans="1:2" x14ac:dyDescent="0.25">
      <c r="A960" s="86" t="s">
        <v>13038</v>
      </c>
      <c r="B960" t="str">
        <f t="shared" si="14"/>
        <v>KA2164</v>
      </c>
    </row>
    <row r="961" spans="1:8" x14ac:dyDescent="0.25">
      <c r="A961" s="86" t="s">
        <v>10085</v>
      </c>
      <c r="B961" t="str">
        <f t="shared" si="14"/>
        <v>KA2134</v>
      </c>
    </row>
    <row r="962" spans="1:8" x14ac:dyDescent="0.25">
      <c r="A962" s="86" t="s">
        <v>10016</v>
      </c>
      <c r="B962" t="str">
        <f t="shared" ref="B962:B1025" si="15">RIGHT(A962,6)</f>
        <v>KA2121</v>
      </c>
    </row>
    <row r="963" spans="1:8" x14ac:dyDescent="0.25">
      <c r="A963" s="86" t="s">
        <v>11925</v>
      </c>
      <c r="B963" t="str">
        <f t="shared" si="15"/>
        <v>LH1244</v>
      </c>
    </row>
    <row r="964" spans="1:8" x14ac:dyDescent="0.25">
      <c r="A964" s="86" t="s">
        <v>10086</v>
      </c>
      <c r="B964" t="str">
        <f t="shared" si="15"/>
        <v>KA2129</v>
      </c>
      <c r="H964" s="77"/>
    </row>
    <row r="965" spans="1:8" x14ac:dyDescent="0.25">
      <c r="A965" s="86" t="s">
        <v>11690</v>
      </c>
      <c r="B965" t="str">
        <f t="shared" si="15"/>
        <v>KA2329</v>
      </c>
    </row>
    <row r="966" spans="1:8" x14ac:dyDescent="0.25">
      <c r="A966" s="86" t="s">
        <v>10116</v>
      </c>
      <c r="B966" t="str">
        <f t="shared" si="15"/>
        <v>KA2206</v>
      </c>
    </row>
    <row r="967" spans="1:8" x14ac:dyDescent="0.25">
      <c r="A967" s="86" t="s">
        <v>2908</v>
      </c>
      <c r="B967" t="str">
        <f t="shared" si="15"/>
        <v>KA2083</v>
      </c>
    </row>
    <row r="968" spans="1:8" x14ac:dyDescent="0.25">
      <c r="A968" s="86" t="s">
        <v>12035</v>
      </c>
      <c r="B968" t="str">
        <f t="shared" si="15"/>
        <v>LH3800</v>
      </c>
    </row>
    <row r="969" spans="1:8" x14ac:dyDescent="0.25">
      <c r="A969" s="86" t="s">
        <v>2883</v>
      </c>
      <c r="B969" t="str">
        <f t="shared" si="15"/>
        <v>KA2248</v>
      </c>
    </row>
    <row r="970" spans="1:8" x14ac:dyDescent="0.25">
      <c r="A970" s="86" t="s">
        <v>12950</v>
      </c>
      <c r="B970" t="str">
        <f t="shared" si="15"/>
        <v>KA2433</v>
      </c>
    </row>
    <row r="971" spans="1:8" x14ac:dyDescent="0.25">
      <c r="A971" s="86" t="s">
        <v>12974</v>
      </c>
      <c r="B971" t="str">
        <f t="shared" si="15"/>
        <v>KA4379</v>
      </c>
    </row>
    <row r="972" spans="1:8" x14ac:dyDescent="0.25">
      <c r="A972" s="86" t="s">
        <v>12967</v>
      </c>
      <c r="B972" t="str">
        <f t="shared" si="15"/>
        <v>KA2082</v>
      </c>
    </row>
    <row r="973" spans="1:8" x14ac:dyDescent="0.25">
      <c r="A973" s="86" t="s">
        <v>10017</v>
      </c>
      <c r="B973" t="str">
        <f t="shared" si="15"/>
        <v>KA2186</v>
      </c>
    </row>
    <row r="974" spans="1:8" x14ac:dyDescent="0.25">
      <c r="A974" s="86" t="s">
        <v>13034</v>
      </c>
      <c r="B974" t="str">
        <f t="shared" si="15"/>
        <v>KA2486</v>
      </c>
    </row>
    <row r="975" spans="1:8" x14ac:dyDescent="0.25">
      <c r="A975" s="86" t="s">
        <v>11977</v>
      </c>
      <c r="B975" t="str">
        <f t="shared" si="15"/>
        <v>LH4590</v>
      </c>
    </row>
    <row r="976" spans="1:8" x14ac:dyDescent="0.25">
      <c r="A976" s="86" t="s">
        <v>11971</v>
      </c>
      <c r="B976" t="str">
        <f t="shared" si="15"/>
        <v>LH4848</v>
      </c>
    </row>
    <row r="977" spans="1:2" x14ac:dyDescent="0.25">
      <c r="A977" s="86" t="s">
        <v>12002</v>
      </c>
      <c r="B977" t="str">
        <f t="shared" si="15"/>
        <v>LH4858</v>
      </c>
    </row>
    <row r="978" spans="1:2" x14ac:dyDescent="0.25">
      <c r="A978" s="86" t="s">
        <v>11999</v>
      </c>
      <c r="B978" t="str">
        <f t="shared" si="15"/>
        <v>LH4615</v>
      </c>
    </row>
    <row r="979" spans="1:2" x14ac:dyDescent="0.25">
      <c r="A979" s="86" t="s">
        <v>14526</v>
      </c>
      <c r="B979" t="str">
        <f t="shared" si="15"/>
        <v>KA7670</v>
      </c>
    </row>
    <row r="980" spans="1:2" x14ac:dyDescent="0.25">
      <c r="A980" s="86" t="s">
        <v>2412</v>
      </c>
      <c r="B980" t="str">
        <f t="shared" si="15"/>
        <v>PS4937</v>
      </c>
    </row>
    <row r="981" spans="1:2" x14ac:dyDescent="0.25">
      <c r="A981" s="86" t="s">
        <v>10087</v>
      </c>
      <c r="B981" t="str">
        <f t="shared" si="15"/>
        <v>LH1100</v>
      </c>
    </row>
    <row r="982" spans="1:2" x14ac:dyDescent="0.25">
      <c r="A982" s="86" t="s">
        <v>10088</v>
      </c>
      <c r="B982" t="str">
        <f t="shared" si="15"/>
        <v>LH1037</v>
      </c>
    </row>
    <row r="983" spans="1:2" x14ac:dyDescent="0.25">
      <c r="A983" s="86" t="s">
        <v>11704</v>
      </c>
      <c r="B983" t="str">
        <f t="shared" si="15"/>
        <v>LH1195</v>
      </c>
    </row>
    <row r="984" spans="1:2" x14ac:dyDescent="0.25">
      <c r="A984" s="86" t="s">
        <v>11773</v>
      </c>
      <c r="B984" t="str">
        <f t="shared" si="15"/>
        <v>LH1277</v>
      </c>
    </row>
    <row r="985" spans="1:2" x14ac:dyDescent="0.25">
      <c r="A985" s="86" t="s">
        <v>10018</v>
      </c>
      <c r="B985" t="str">
        <f t="shared" si="15"/>
        <v>LH1058</v>
      </c>
    </row>
    <row r="986" spans="1:2" x14ac:dyDescent="0.25">
      <c r="A986" s="86" t="s">
        <v>12069</v>
      </c>
      <c r="B986" t="str">
        <f t="shared" si="15"/>
        <v>LH1153</v>
      </c>
    </row>
    <row r="987" spans="1:2" x14ac:dyDescent="0.25">
      <c r="A987" s="86" t="s">
        <v>11691</v>
      </c>
      <c r="B987" t="str">
        <f t="shared" si="15"/>
        <v>LH1279</v>
      </c>
    </row>
    <row r="988" spans="1:2" x14ac:dyDescent="0.25">
      <c r="A988" s="86" t="s">
        <v>12084</v>
      </c>
      <c r="B988" t="str">
        <f t="shared" si="15"/>
        <v>LH1177</v>
      </c>
    </row>
    <row r="989" spans="1:2" x14ac:dyDescent="0.25">
      <c r="A989" s="86" t="s">
        <v>10089</v>
      </c>
      <c r="B989" t="str">
        <f t="shared" si="15"/>
        <v>LH1069</v>
      </c>
    </row>
    <row r="990" spans="1:2" x14ac:dyDescent="0.25">
      <c r="A990" s="86" t="s">
        <v>11707</v>
      </c>
      <c r="B990" t="str">
        <f t="shared" si="15"/>
        <v>LH1603</v>
      </c>
    </row>
    <row r="991" spans="1:2" x14ac:dyDescent="0.25">
      <c r="A991" s="86" t="s">
        <v>12103</v>
      </c>
      <c r="B991" t="str">
        <f t="shared" si="15"/>
        <v>LH1369</v>
      </c>
    </row>
    <row r="992" spans="1:2" x14ac:dyDescent="0.25">
      <c r="A992" s="86" t="s">
        <v>11830</v>
      </c>
      <c r="B992" t="str">
        <f t="shared" si="15"/>
        <v>LH1133</v>
      </c>
    </row>
    <row r="993" spans="1:2" x14ac:dyDescent="0.25">
      <c r="A993" s="86" t="s">
        <v>11703</v>
      </c>
      <c r="B993" t="str">
        <f t="shared" si="15"/>
        <v>LH1194</v>
      </c>
    </row>
    <row r="994" spans="1:2" x14ac:dyDescent="0.25">
      <c r="A994" s="86" t="s">
        <v>11692</v>
      </c>
      <c r="B994" t="str">
        <f t="shared" si="15"/>
        <v>LH1309</v>
      </c>
    </row>
    <row r="995" spans="1:2" x14ac:dyDescent="0.25">
      <c r="A995" s="86" t="s">
        <v>10117</v>
      </c>
      <c r="B995" t="str">
        <f t="shared" si="15"/>
        <v>LH1022</v>
      </c>
    </row>
    <row r="996" spans="1:2" x14ac:dyDescent="0.25">
      <c r="A996" s="86" t="s">
        <v>11710</v>
      </c>
      <c r="B996" t="str">
        <f t="shared" si="15"/>
        <v>LH1235</v>
      </c>
    </row>
    <row r="997" spans="1:2" x14ac:dyDescent="0.25">
      <c r="A997" s="86" t="s">
        <v>976</v>
      </c>
      <c r="B997" t="str">
        <f t="shared" si="15"/>
        <v>LH1107</v>
      </c>
    </row>
    <row r="998" spans="1:2" x14ac:dyDescent="0.25">
      <c r="A998" s="86" t="s">
        <v>12081</v>
      </c>
      <c r="B998" t="str">
        <f t="shared" si="15"/>
        <v>LH1142</v>
      </c>
    </row>
    <row r="999" spans="1:2" x14ac:dyDescent="0.25">
      <c r="A999" s="86" t="s">
        <v>10090</v>
      </c>
      <c r="B999" t="str">
        <f t="shared" si="15"/>
        <v>LH1074</v>
      </c>
    </row>
    <row r="1000" spans="1:2" x14ac:dyDescent="0.25">
      <c r="A1000" s="86" t="s">
        <v>10118</v>
      </c>
      <c r="B1000" t="str">
        <f t="shared" si="15"/>
        <v>LH1134</v>
      </c>
    </row>
    <row r="1001" spans="1:2" x14ac:dyDescent="0.25">
      <c r="A1001" s="86" t="s">
        <v>10071</v>
      </c>
      <c r="B1001" t="str">
        <f t="shared" si="15"/>
        <v>LH1085</v>
      </c>
    </row>
    <row r="1002" spans="1:2" x14ac:dyDescent="0.25">
      <c r="A1002" s="86" t="s">
        <v>12148</v>
      </c>
      <c r="B1002" t="str">
        <f t="shared" si="15"/>
        <v>LH1183</v>
      </c>
    </row>
    <row r="1003" spans="1:2" x14ac:dyDescent="0.25">
      <c r="A1003" s="86" t="s">
        <v>13237</v>
      </c>
      <c r="B1003" t="str">
        <f t="shared" si="15"/>
        <v>LH1331</v>
      </c>
    </row>
    <row r="1004" spans="1:2" x14ac:dyDescent="0.25">
      <c r="A1004" s="86" t="s">
        <v>14527</v>
      </c>
      <c r="B1004" t="str">
        <f t="shared" si="15"/>
        <v>LH1782</v>
      </c>
    </row>
    <row r="1005" spans="1:2" x14ac:dyDescent="0.25">
      <c r="A1005" s="86" t="s">
        <v>11758</v>
      </c>
      <c r="B1005" t="str">
        <f t="shared" si="15"/>
        <v>LH4528</v>
      </c>
    </row>
    <row r="1006" spans="1:2" x14ac:dyDescent="0.25">
      <c r="A1006" s="86" t="s">
        <v>11752</v>
      </c>
      <c r="B1006" t="str">
        <f t="shared" si="15"/>
        <v>LH1392</v>
      </c>
    </row>
    <row r="1007" spans="1:2" x14ac:dyDescent="0.25">
      <c r="A1007" s="86" t="s">
        <v>10091</v>
      </c>
      <c r="B1007" t="str">
        <f t="shared" si="15"/>
        <v>LH1193</v>
      </c>
    </row>
    <row r="1008" spans="1:2" x14ac:dyDescent="0.25">
      <c r="A1008" s="86" t="s">
        <v>14528</v>
      </c>
      <c r="B1008" t="str">
        <f t="shared" si="15"/>
        <v>LH1656</v>
      </c>
    </row>
    <row r="1009" spans="1:2" x14ac:dyDescent="0.25">
      <c r="A1009" s="86" t="s">
        <v>10019</v>
      </c>
      <c r="B1009" t="str">
        <f t="shared" si="15"/>
        <v>505359</v>
      </c>
    </row>
    <row r="1010" spans="1:2" x14ac:dyDescent="0.25">
      <c r="A1010" s="86" t="s">
        <v>10092</v>
      </c>
      <c r="B1010" t="str">
        <f t="shared" si="15"/>
        <v>IB3045</v>
      </c>
    </row>
    <row r="1011" spans="1:2" x14ac:dyDescent="0.25">
      <c r="A1011" s="86" t="s">
        <v>11697</v>
      </c>
      <c r="B1011" t="str">
        <f t="shared" si="15"/>
        <v>LH1006</v>
      </c>
    </row>
    <row r="1012" spans="1:2" x14ac:dyDescent="0.25">
      <c r="A1012" s="86" t="s">
        <v>11954</v>
      </c>
      <c r="B1012" t="str">
        <f t="shared" si="15"/>
        <v>LH1716</v>
      </c>
    </row>
    <row r="1013" spans="1:2" x14ac:dyDescent="0.25">
      <c r="A1013" s="86" t="s">
        <v>11974</v>
      </c>
      <c r="B1013" t="str">
        <f t="shared" si="15"/>
        <v>LH1676</v>
      </c>
    </row>
    <row r="1014" spans="1:2" x14ac:dyDescent="0.25">
      <c r="A1014" s="86" t="s">
        <v>12333</v>
      </c>
      <c r="B1014" t="str">
        <f t="shared" si="15"/>
        <v>IB3132</v>
      </c>
    </row>
    <row r="1015" spans="1:2" x14ac:dyDescent="0.25">
      <c r="A1015" s="86" t="s">
        <v>12075</v>
      </c>
      <c r="B1015" t="str">
        <f t="shared" si="15"/>
        <v>LH1639</v>
      </c>
    </row>
    <row r="1016" spans="1:2" x14ac:dyDescent="0.25">
      <c r="A1016" s="86" t="s">
        <v>12060</v>
      </c>
      <c r="B1016" s="59" t="str">
        <f t="shared" si="15"/>
        <v>LH1258</v>
      </c>
    </row>
    <row r="1017" spans="1:2" x14ac:dyDescent="0.25">
      <c r="A1017" s="86" t="s">
        <v>11930</v>
      </c>
      <c r="B1017" s="59" t="str">
        <f t="shared" si="15"/>
        <v>LH1668</v>
      </c>
    </row>
    <row r="1018" spans="1:2" x14ac:dyDescent="0.25">
      <c r="A1018" s="86" t="s">
        <v>10093</v>
      </c>
      <c r="B1018" s="59" t="str">
        <f t="shared" si="15"/>
        <v>IB3166</v>
      </c>
    </row>
    <row r="1019" spans="1:2" x14ac:dyDescent="0.25">
      <c r="A1019" s="86" t="s">
        <v>10094</v>
      </c>
      <c r="B1019" s="59" t="str">
        <f t="shared" si="15"/>
        <v>IB3684</v>
      </c>
    </row>
    <row r="1020" spans="1:2" x14ac:dyDescent="0.25">
      <c r="A1020" s="86" t="s">
        <v>10020</v>
      </c>
      <c r="B1020" s="59" t="str">
        <f t="shared" si="15"/>
        <v>IB3161</v>
      </c>
    </row>
    <row r="1021" spans="1:2" x14ac:dyDescent="0.25">
      <c r="A1021" s="86" t="s">
        <v>2920</v>
      </c>
      <c r="B1021" s="59" t="str">
        <f t="shared" si="15"/>
        <v>KA2300</v>
      </c>
    </row>
    <row r="1022" spans="1:2" x14ac:dyDescent="0.25">
      <c r="A1022" s="86" t="s">
        <v>10021</v>
      </c>
      <c r="B1022" s="59" t="str">
        <f t="shared" si="15"/>
        <v>IB3063</v>
      </c>
    </row>
    <row r="1023" spans="1:2" x14ac:dyDescent="0.25">
      <c r="A1023" s="86" t="s">
        <v>13049</v>
      </c>
      <c r="B1023" s="59" t="str">
        <f t="shared" si="15"/>
        <v>KA2247</v>
      </c>
    </row>
    <row r="1024" spans="1:2" x14ac:dyDescent="0.25">
      <c r="A1024" s="86" t="s">
        <v>10022</v>
      </c>
      <c r="B1024" s="59" t="str">
        <f t="shared" si="15"/>
        <v>IB3248</v>
      </c>
    </row>
    <row r="1025" spans="1:2" x14ac:dyDescent="0.25">
      <c r="A1025" s="86" t="s">
        <v>10095</v>
      </c>
      <c r="B1025" s="59" t="str">
        <f t="shared" si="15"/>
        <v>KA2184</v>
      </c>
    </row>
    <row r="1026" spans="1:2" x14ac:dyDescent="0.25">
      <c r="A1026" s="86" t="s">
        <v>2148</v>
      </c>
      <c r="B1026" s="59" t="str">
        <f t="shared" ref="B1026:B1089" si="16">RIGHT(A1026,6)</f>
        <v>IB2996</v>
      </c>
    </row>
    <row r="1027" spans="1:2" x14ac:dyDescent="0.25">
      <c r="A1027" s="86" t="s">
        <v>10096</v>
      </c>
      <c r="B1027" s="59" t="str">
        <f t="shared" si="16"/>
        <v>IB3055</v>
      </c>
    </row>
    <row r="1028" spans="1:2" x14ac:dyDescent="0.25">
      <c r="A1028" s="86" t="s">
        <v>10023</v>
      </c>
      <c r="B1028" s="59" t="str">
        <f t="shared" si="16"/>
        <v>IB3057</v>
      </c>
    </row>
    <row r="1029" spans="1:2" x14ac:dyDescent="0.25">
      <c r="A1029" s="86" t="s">
        <v>11693</v>
      </c>
      <c r="B1029" s="59" t="str">
        <f t="shared" si="16"/>
        <v>IB3046</v>
      </c>
    </row>
    <row r="1030" spans="1:2" x14ac:dyDescent="0.25">
      <c r="A1030" s="86" t="s">
        <v>10024</v>
      </c>
      <c r="B1030" s="59" t="str">
        <f t="shared" si="16"/>
        <v>IB3237</v>
      </c>
    </row>
    <row r="1031" spans="1:2" x14ac:dyDescent="0.25">
      <c r="A1031" s="86" t="s">
        <v>10097</v>
      </c>
      <c r="B1031" s="59" t="str">
        <f t="shared" si="16"/>
        <v>KA2225</v>
      </c>
    </row>
    <row r="1032" spans="1:2" x14ac:dyDescent="0.25">
      <c r="A1032" s="86" t="s">
        <v>10098</v>
      </c>
      <c r="B1032" s="59" t="str">
        <f t="shared" si="16"/>
        <v>IB4612</v>
      </c>
    </row>
    <row r="1033" spans="1:2" x14ac:dyDescent="0.25">
      <c r="A1033" s="86" t="s">
        <v>10025</v>
      </c>
      <c r="B1033" s="59" t="str">
        <f t="shared" si="16"/>
        <v>SK4281</v>
      </c>
    </row>
    <row r="1034" spans="1:2" x14ac:dyDescent="0.25">
      <c r="A1034" s="86" t="s">
        <v>10026</v>
      </c>
      <c r="B1034" s="59" t="str">
        <f t="shared" si="16"/>
        <v>SH1880</v>
      </c>
    </row>
    <row r="1035" spans="1:2" x14ac:dyDescent="0.25">
      <c r="A1035" s="86" t="s">
        <v>10027</v>
      </c>
      <c r="B1035" s="59" t="str">
        <f t="shared" si="16"/>
        <v>SK4186</v>
      </c>
    </row>
    <row r="1036" spans="1:2" x14ac:dyDescent="0.25">
      <c r="A1036" s="86" t="s">
        <v>10028</v>
      </c>
      <c r="B1036" s="59" t="str">
        <f t="shared" si="16"/>
        <v>SK4183</v>
      </c>
    </row>
    <row r="1037" spans="1:2" x14ac:dyDescent="0.25">
      <c r="A1037" s="86" t="s">
        <v>1724</v>
      </c>
      <c r="B1037" s="59" t="str">
        <f t="shared" si="16"/>
        <v>GJ4156</v>
      </c>
    </row>
    <row r="1038" spans="1:2" x14ac:dyDescent="0.25">
      <c r="A1038" s="86" t="s">
        <v>10029</v>
      </c>
      <c r="B1038" s="59" t="str">
        <f t="shared" si="16"/>
        <v>SK4175</v>
      </c>
    </row>
    <row r="1039" spans="1:2" x14ac:dyDescent="0.25">
      <c r="A1039" s="86" t="s">
        <v>10030</v>
      </c>
      <c r="B1039" s="59" t="str">
        <f t="shared" si="16"/>
        <v>SK4271</v>
      </c>
    </row>
    <row r="1040" spans="1:2" x14ac:dyDescent="0.25">
      <c r="A1040" s="86" t="s">
        <v>10031</v>
      </c>
      <c r="B1040" s="59" t="str">
        <f t="shared" si="16"/>
        <v>FB4091</v>
      </c>
    </row>
    <row r="1041" spans="1:2" x14ac:dyDescent="0.25">
      <c r="A1041" s="86" t="s">
        <v>10032</v>
      </c>
      <c r="B1041" s="59" t="str">
        <f t="shared" si="16"/>
        <v>FB4023</v>
      </c>
    </row>
    <row r="1042" spans="1:2" x14ac:dyDescent="0.25">
      <c r="A1042" s="86" t="s">
        <v>10033</v>
      </c>
      <c r="B1042" s="59" t="str">
        <f t="shared" si="16"/>
        <v>GJ1825</v>
      </c>
    </row>
    <row r="1043" spans="1:2" x14ac:dyDescent="0.25">
      <c r="A1043" s="86" t="s">
        <v>13149</v>
      </c>
      <c r="B1043" s="59" t="str">
        <f t="shared" si="16"/>
        <v>FB3874</v>
      </c>
    </row>
    <row r="1044" spans="1:2" x14ac:dyDescent="0.25">
      <c r="A1044" s="86" t="s">
        <v>10034</v>
      </c>
      <c r="B1044" s="59" t="str">
        <f t="shared" si="16"/>
        <v>SK4187</v>
      </c>
    </row>
    <row r="1045" spans="1:2" x14ac:dyDescent="0.25">
      <c r="A1045" s="86" t="s">
        <v>10107</v>
      </c>
      <c r="B1045" s="59" t="str">
        <f t="shared" si="16"/>
        <v>HY4660</v>
      </c>
    </row>
    <row r="1046" spans="1:2" x14ac:dyDescent="0.25">
      <c r="A1046" s="86" t="s">
        <v>10035</v>
      </c>
      <c r="B1046" s="59" t="str">
        <f t="shared" si="16"/>
        <v>GJ4239</v>
      </c>
    </row>
    <row r="1047" spans="1:2" x14ac:dyDescent="0.25">
      <c r="A1047" s="86" t="s">
        <v>13114</v>
      </c>
      <c r="B1047" s="59" t="str">
        <f t="shared" si="16"/>
        <v>HY4655</v>
      </c>
    </row>
    <row r="1048" spans="1:2" x14ac:dyDescent="0.25">
      <c r="A1048" s="86" t="s">
        <v>10036</v>
      </c>
      <c r="B1048" s="59" t="str">
        <f t="shared" si="16"/>
        <v>FB4042</v>
      </c>
    </row>
    <row r="1049" spans="1:2" x14ac:dyDescent="0.25">
      <c r="A1049" s="86" t="s">
        <v>10108</v>
      </c>
      <c r="B1049" s="59" t="str">
        <f t="shared" si="16"/>
        <v>HY4690</v>
      </c>
    </row>
    <row r="1050" spans="1:2" x14ac:dyDescent="0.25">
      <c r="A1050" s="86" t="s">
        <v>1728</v>
      </c>
      <c r="B1050" s="59" t="str">
        <f t="shared" si="16"/>
        <v>GJ4158</v>
      </c>
    </row>
    <row r="1051" spans="1:2" x14ac:dyDescent="0.25">
      <c r="A1051" s="87" t="s">
        <v>10037</v>
      </c>
      <c r="B1051" s="59" t="str">
        <f t="shared" si="16"/>
        <v>GJ4221</v>
      </c>
    </row>
    <row r="1052" spans="1:2" x14ac:dyDescent="0.25">
      <c r="A1052" s="87" t="s">
        <v>10119</v>
      </c>
      <c r="B1052" s="59" t="str">
        <f t="shared" si="16"/>
        <v>HY4689</v>
      </c>
    </row>
    <row r="1053" spans="1:2" x14ac:dyDescent="0.25">
      <c r="A1053" s="87" t="s">
        <v>10120</v>
      </c>
      <c r="B1053" s="59" t="str">
        <f t="shared" si="16"/>
        <v>HY2630</v>
      </c>
    </row>
    <row r="1054" spans="1:2" x14ac:dyDescent="0.25">
      <c r="A1054" s="87" t="s">
        <v>11694</v>
      </c>
      <c r="B1054" s="59" t="str">
        <f t="shared" si="16"/>
        <v>HY4662</v>
      </c>
    </row>
    <row r="1055" spans="1:2" x14ac:dyDescent="0.25">
      <c r="A1055" s="87" t="s">
        <v>11695</v>
      </c>
      <c r="B1055" s="59" t="str">
        <f t="shared" si="16"/>
        <v>HY4673</v>
      </c>
    </row>
    <row r="1056" spans="1:2" x14ac:dyDescent="0.25">
      <c r="A1056" s="85" t="s">
        <v>10121</v>
      </c>
      <c r="B1056" s="59" t="str">
        <f t="shared" si="16"/>
        <v>HY4669</v>
      </c>
    </row>
    <row r="1057" spans="1:2" x14ac:dyDescent="0.25">
      <c r="A1057" s="85" t="s">
        <v>10122</v>
      </c>
      <c r="B1057" s="59" t="str">
        <f t="shared" si="16"/>
        <v>HY4682</v>
      </c>
    </row>
    <row r="1058" spans="1:2" x14ac:dyDescent="0.25">
      <c r="A1058" s="85" t="s">
        <v>10123</v>
      </c>
      <c r="B1058" s="59" t="str">
        <f t="shared" si="16"/>
        <v>HY4671</v>
      </c>
    </row>
    <row r="1059" spans="1:2" x14ac:dyDescent="0.25">
      <c r="A1059" s="85" t="s">
        <v>10109</v>
      </c>
      <c r="B1059" s="59" t="str">
        <f t="shared" si="16"/>
        <v>HY4677</v>
      </c>
    </row>
    <row r="1060" spans="1:2" x14ac:dyDescent="0.25">
      <c r="A1060" s="85" t="s">
        <v>10110</v>
      </c>
      <c r="B1060" s="59" t="str">
        <f t="shared" si="16"/>
        <v>HY2629</v>
      </c>
    </row>
    <row r="1061" spans="1:2" x14ac:dyDescent="0.25">
      <c r="A1061" s="85" t="s">
        <v>14529</v>
      </c>
      <c r="B1061" s="59" t="str">
        <f t="shared" si="16"/>
        <v>TX3087</v>
      </c>
    </row>
    <row r="1062" spans="1:2" x14ac:dyDescent="0.25">
      <c r="A1062" s="85" t="s">
        <v>13235</v>
      </c>
      <c r="B1062" s="59" t="str">
        <f t="shared" si="16"/>
        <v>TX3088</v>
      </c>
    </row>
    <row r="1063" spans="1:2" x14ac:dyDescent="0.25">
      <c r="A1063" s="85" t="s">
        <v>14530</v>
      </c>
      <c r="B1063" s="59" t="str">
        <f t="shared" si="16"/>
        <v>WH3398</v>
      </c>
    </row>
    <row r="1064" spans="1:2" x14ac:dyDescent="0.25">
      <c r="A1064" s="85" t="s">
        <v>14531</v>
      </c>
      <c r="B1064" s="59" t="str">
        <f t="shared" si="16"/>
        <v>WH3105</v>
      </c>
    </row>
    <row r="1065" spans="1:2" x14ac:dyDescent="0.25">
      <c r="A1065" s="85" t="s">
        <v>14532</v>
      </c>
      <c r="B1065" s="59" t="str">
        <f t="shared" si="16"/>
        <v>HY4692</v>
      </c>
    </row>
    <row r="1066" spans="1:2" x14ac:dyDescent="0.25">
      <c r="A1066" s="85" t="s">
        <v>7249</v>
      </c>
      <c r="B1066" s="59" t="str">
        <f t="shared" si="16"/>
        <v>LH4733</v>
      </c>
    </row>
    <row r="1067" spans="1:2" x14ac:dyDescent="0.25">
      <c r="A1067" s="85" t="s">
        <v>7403</v>
      </c>
      <c r="B1067" s="59" t="str">
        <f t="shared" si="16"/>
        <v>LH4876</v>
      </c>
    </row>
    <row r="1068" spans="1:2" x14ac:dyDescent="0.25">
      <c r="A1068" s="85" t="s">
        <v>7617</v>
      </c>
      <c r="B1068" s="59" t="str">
        <f t="shared" si="16"/>
        <v>LH1756</v>
      </c>
    </row>
    <row r="1069" spans="1:2" x14ac:dyDescent="0.25">
      <c r="A1069" s="85" t="s">
        <v>9029</v>
      </c>
      <c r="B1069" s="59" t="str">
        <f t="shared" si="16"/>
        <v>FB4728</v>
      </c>
    </row>
    <row r="1070" spans="1:2" x14ac:dyDescent="0.25">
      <c r="A1070" s="85" t="s">
        <v>7838</v>
      </c>
      <c r="B1070" s="59" t="str">
        <f t="shared" si="16"/>
        <v>LH4737</v>
      </c>
    </row>
    <row r="1071" spans="1:2" x14ac:dyDescent="0.25">
      <c r="A1071" s="85" t="s">
        <v>8867</v>
      </c>
      <c r="B1071" s="59" t="str">
        <f t="shared" si="16"/>
        <v>FB4727</v>
      </c>
    </row>
    <row r="1072" spans="1:2" x14ac:dyDescent="0.25">
      <c r="A1072" s="85" t="s">
        <v>8288</v>
      </c>
      <c r="B1072" s="59" t="str">
        <f t="shared" si="16"/>
        <v>IB4866</v>
      </c>
    </row>
    <row r="1073" spans="1:2" x14ac:dyDescent="0.25">
      <c r="A1073" s="85" t="s">
        <v>8334</v>
      </c>
      <c r="B1073" s="59" t="str">
        <f t="shared" si="16"/>
        <v>IB4835</v>
      </c>
    </row>
    <row r="1074" spans="1:2" x14ac:dyDescent="0.25">
      <c r="A1074" s="85" t="s">
        <v>8983</v>
      </c>
      <c r="B1074" s="59" t="str">
        <f t="shared" si="16"/>
        <v>FB4840</v>
      </c>
    </row>
    <row r="1075" spans="1:2" x14ac:dyDescent="0.25">
      <c r="A1075" s="85" t="s">
        <v>8247</v>
      </c>
      <c r="B1075" s="59" t="str">
        <f t="shared" si="16"/>
        <v>IB4838</v>
      </c>
    </row>
    <row r="1076" spans="1:2" x14ac:dyDescent="0.25">
      <c r="A1076" s="85" t="s">
        <v>8474</v>
      </c>
      <c r="B1076" s="59" t="str">
        <f t="shared" si="16"/>
        <v>KA2586</v>
      </c>
    </row>
    <row r="1077" spans="1:2" x14ac:dyDescent="0.25">
      <c r="A1077" s="85" t="s">
        <v>8870</v>
      </c>
      <c r="B1077" s="59" t="str">
        <f t="shared" si="16"/>
        <v>FB4862</v>
      </c>
    </row>
    <row r="1078" spans="1:2" x14ac:dyDescent="0.25">
      <c r="A1078" s="85" t="s">
        <v>8284</v>
      </c>
      <c r="B1078" s="59" t="str">
        <f t="shared" si="16"/>
        <v>IB4837</v>
      </c>
    </row>
    <row r="1079" spans="1:2" x14ac:dyDescent="0.25">
      <c r="A1079" s="89" t="s">
        <v>7791</v>
      </c>
      <c r="B1079" s="59" t="str">
        <f t="shared" si="16"/>
        <v>LH4738</v>
      </c>
    </row>
    <row r="1080" spans="1:2" x14ac:dyDescent="0.25">
      <c r="A1080" s="89" t="s">
        <v>8426</v>
      </c>
      <c r="B1080" s="59" t="str">
        <f t="shared" si="16"/>
        <v>KA2519</v>
      </c>
    </row>
    <row r="1081" spans="1:2" x14ac:dyDescent="0.25">
      <c r="A1081" s="89" t="s">
        <v>7460</v>
      </c>
      <c r="B1081" s="59" t="str">
        <f t="shared" si="16"/>
        <v>LH4853</v>
      </c>
    </row>
    <row r="1082" spans="1:2" x14ac:dyDescent="0.25">
      <c r="A1082" s="89" t="s">
        <v>7726</v>
      </c>
      <c r="B1082" s="59" t="str">
        <f t="shared" si="16"/>
        <v>LH4514</v>
      </c>
    </row>
    <row r="1083" spans="1:2" x14ac:dyDescent="0.25">
      <c r="A1083" s="89" t="s">
        <v>8574</v>
      </c>
      <c r="B1083" s="59" t="str">
        <f t="shared" si="16"/>
        <v>KA4867</v>
      </c>
    </row>
    <row r="1084" spans="1:2" x14ac:dyDescent="0.25">
      <c r="A1084" s="89" t="s">
        <v>8463</v>
      </c>
      <c r="B1084" s="59" t="str">
        <f t="shared" si="16"/>
        <v>KA4874</v>
      </c>
    </row>
    <row r="1085" spans="1:2" x14ac:dyDescent="0.25">
      <c r="A1085" s="89" t="s">
        <v>8010</v>
      </c>
      <c r="B1085" s="59" t="str">
        <f t="shared" si="16"/>
        <v>SK4859</v>
      </c>
    </row>
    <row r="1086" spans="1:2" x14ac:dyDescent="0.25">
      <c r="A1086" s="89" t="s">
        <v>8596</v>
      </c>
      <c r="B1086" s="59" t="str">
        <f t="shared" si="16"/>
        <v>KA2458</v>
      </c>
    </row>
    <row r="1087" spans="1:2" x14ac:dyDescent="0.25">
      <c r="A1087" s="89" t="s">
        <v>8822</v>
      </c>
      <c r="B1087" s="59" t="str">
        <f t="shared" si="16"/>
        <v>KA4714</v>
      </c>
    </row>
    <row r="1088" spans="1:2" x14ac:dyDescent="0.25">
      <c r="A1088" s="89" t="s">
        <v>8818</v>
      </c>
      <c r="B1088" s="59" t="str">
        <f t="shared" si="16"/>
        <v>KA4720</v>
      </c>
    </row>
    <row r="1089" spans="1:2" x14ac:dyDescent="0.25">
      <c r="A1089" s="89" t="s">
        <v>12909</v>
      </c>
      <c r="B1089" s="59" t="str">
        <f t="shared" si="16"/>
        <v>KA4898</v>
      </c>
    </row>
    <row r="1090" spans="1:2" x14ac:dyDescent="0.25">
      <c r="A1090" s="89" t="s">
        <v>8409</v>
      </c>
      <c r="B1090" s="59" t="str">
        <f t="shared" ref="B1090:B1153" si="17">RIGHT(A1090,6)</f>
        <v>KA2568</v>
      </c>
    </row>
    <row r="1091" spans="1:2" x14ac:dyDescent="0.25">
      <c r="A1091" s="89" t="s">
        <v>14533</v>
      </c>
      <c r="B1091" s="59" t="str">
        <f t="shared" si="17"/>
        <v>KA4595</v>
      </c>
    </row>
    <row r="1092" spans="1:2" x14ac:dyDescent="0.25">
      <c r="A1092" s="89" t="s">
        <v>10038</v>
      </c>
      <c r="B1092" s="59" t="str">
        <f t="shared" si="17"/>
        <v>IB4836</v>
      </c>
    </row>
    <row r="1093" spans="1:2" x14ac:dyDescent="0.25">
      <c r="A1093" s="89" t="s">
        <v>7745</v>
      </c>
      <c r="B1093" s="59" t="str">
        <f t="shared" si="17"/>
        <v>LH3978</v>
      </c>
    </row>
    <row r="1094" spans="1:2" x14ac:dyDescent="0.25">
      <c r="A1094" s="89" t="s">
        <v>14534</v>
      </c>
      <c r="B1094" s="59" t="str">
        <f t="shared" si="17"/>
        <v>LH4524</v>
      </c>
    </row>
    <row r="1095" spans="1:2" x14ac:dyDescent="0.25">
      <c r="A1095" s="89" t="s">
        <v>8656</v>
      </c>
      <c r="B1095" s="59" t="str">
        <f t="shared" si="17"/>
        <v>KA4649</v>
      </c>
    </row>
    <row r="1096" spans="1:2" x14ac:dyDescent="0.25">
      <c r="A1096" s="89" t="s">
        <v>14535</v>
      </c>
      <c r="B1096" s="59" t="str">
        <f t="shared" si="17"/>
        <v>LH4614</v>
      </c>
    </row>
    <row r="1097" spans="1:2" x14ac:dyDescent="0.25">
      <c r="A1097" s="89" t="s">
        <v>8669</v>
      </c>
      <c r="B1097" s="59" t="str">
        <f t="shared" si="17"/>
        <v>KA4700</v>
      </c>
    </row>
    <row r="1098" spans="1:2" x14ac:dyDescent="0.25">
      <c r="A1098" s="89" t="s">
        <v>8677</v>
      </c>
      <c r="B1098" s="59" t="str">
        <f t="shared" si="17"/>
        <v>KA4704</v>
      </c>
    </row>
    <row r="1099" spans="1:2" x14ac:dyDescent="0.25">
      <c r="A1099" s="89" t="s">
        <v>8583</v>
      </c>
      <c r="B1099" s="59" t="str">
        <f t="shared" si="17"/>
        <v>KA4710</v>
      </c>
    </row>
    <row r="1100" spans="1:2" x14ac:dyDescent="0.25">
      <c r="A1100" s="89" t="s">
        <v>7925</v>
      </c>
      <c r="B1100" s="59" t="str">
        <f t="shared" si="17"/>
        <v>GJ4731</v>
      </c>
    </row>
    <row r="1101" spans="1:2" x14ac:dyDescent="0.25">
      <c r="A1101" s="89" t="s">
        <v>10039</v>
      </c>
      <c r="B1101" s="59" t="str">
        <f t="shared" si="17"/>
        <v>LH4851</v>
      </c>
    </row>
    <row r="1102" spans="1:2" x14ac:dyDescent="0.25">
      <c r="A1102" s="89" t="s">
        <v>14536</v>
      </c>
      <c r="B1102" s="59" t="str">
        <f t="shared" si="17"/>
        <v>LH4854</v>
      </c>
    </row>
    <row r="1103" spans="1:2" x14ac:dyDescent="0.25">
      <c r="A1103" s="89" t="s">
        <v>14537</v>
      </c>
      <c r="B1103" s="59" t="str">
        <f t="shared" si="17"/>
        <v>LH4856</v>
      </c>
    </row>
    <row r="1104" spans="1:2" x14ac:dyDescent="0.25">
      <c r="A1104" s="89" t="s">
        <v>14538</v>
      </c>
      <c r="B1104" s="59" t="str">
        <f t="shared" si="17"/>
        <v>LH4863</v>
      </c>
    </row>
    <row r="1105" spans="1:2" x14ac:dyDescent="0.25">
      <c r="A1105" s="89" t="s">
        <v>8775</v>
      </c>
      <c r="B1105" s="59" t="str">
        <f t="shared" si="17"/>
        <v>LH4623</v>
      </c>
    </row>
    <row r="1106" spans="1:2" x14ac:dyDescent="0.25">
      <c r="A1106" s="89" t="s">
        <v>10040</v>
      </c>
      <c r="B1106" s="59" t="str">
        <f t="shared" si="17"/>
        <v>LH4626</v>
      </c>
    </row>
    <row r="1107" spans="1:2" x14ac:dyDescent="0.25">
      <c r="A1107" s="89" t="s">
        <v>8762</v>
      </c>
      <c r="B1107" s="59" t="str">
        <f t="shared" si="17"/>
        <v>LH4724</v>
      </c>
    </row>
    <row r="1108" spans="1:2" x14ac:dyDescent="0.25">
      <c r="A1108" s="89" t="s">
        <v>10041</v>
      </c>
      <c r="B1108" s="59" t="str">
        <f t="shared" si="17"/>
        <v>LH4740</v>
      </c>
    </row>
    <row r="1109" spans="1:2" x14ac:dyDescent="0.25">
      <c r="A1109" s="89" t="s">
        <v>11738</v>
      </c>
      <c r="B1109" s="59" t="str">
        <f t="shared" si="17"/>
        <v>LH4846</v>
      </c>
    </row>
    <row r="1110" spans="1:2" x14ac:dyDescent="0.25">
      <c r="A1110" s="89" t="s">
        <v>8758</v>
      </c>
      <c r="B1110" s="59" t="str">
        <f t="shared" si="17"/>
        <v>LH4880</v>
      </c>
    </row>
    <row r="1111" spans="1:2" x14ac:dyDescent="0.25">
      <c r="A1111" s="89" t="s">
        <v>10124</v>
      </c>
      <c r="B1111" s="59" t="str">
        <f t="shared" si="17"/>
        <v>LH1283</v>
      </c>
    </row>
    <row r="1112" spans="1:2" x14ac:dyDescent="0.25">
      <c r="A1112" s="89" t="s">
        <v>10042</v>
      </c>
      <c r="B1112" s="59" t="str">
        <f t="shared" si="17"/>
        <v>LH1772</v>
      </c>
    </row>
    <row r="1113" spans="1:2" x14ac:dyDescent="0.25">
      <c r="A1113" s="89" t="s">
        <v>14914</v>
      </c>
      <c r="B1113" s="59" t="str">
        <f t="shared" si="17"/>
        <v>LH1693</v>
      </c>
    </row>
    <row r="1114" spans="1:2" x14ac:dyDescent="0.25">
      <c r="A1114" s="89" t="s">
        <v>10043</v>
      </c>
      <c r="B1114" s="59" t="str">
        <f t="shared" si="17"/>
        <v>KA2311</v>
      </c>
    </row>
    <row r="1115" spans="1:2" x14ac:dyDescent="0.25">
      <c r="A1115" s="89" t="s">
        <v>14915</v>
      </c>
      <c r="B1115" s="59" t="str">
        <f t="shared" si="17"/>
        <v>KA2312</v>
      </c>
    </row>
    <row r="1116" spans="1:2" x14ac:dyDescent="0.25">
      <c r="A1116" s="89" t="s">
        <v>14539</v>
      </c>
      <c r="B1116" s="59" t="str">
        <f t="shared" si="17"/>
        <v>KA2294</v>
      </c>
    </row>
    <row r="1117" spans="1:2" x14ac:dyDescent="0.25">
      <c r="A1117" s="89" t="s">
        <v>10044</v>
      </c>
      <c r="B1117" s="59" t="str">
        <f t="shared" si="17"/>
        <v>IB3235</v>
      </c>
    </row>
    <row r="1118" spans="1:2" x14ac:dyDescent="0.25">
      <c r="A1118" s="89" t="s">
        <v>12325</v>
      </c>
      <c r="B1118" s="59" t="str">
        <f t="shared" si="17"/>
        <v>IB3928</v>
      </c>
    </row>
    <row r="1119" spans="1:2" x14ac:dyDescent="0.25">
      <c r="A1119" s="89" t="s">
        <v>12310</v>
      </c>
      <c r="B1119" s="59" t="str">
        <f t="shared" si="17"/>
        <v>IB4539</v>
      </c>
    </row>
    <row r="1120" spans="1:2" x14ac:dyDescent="0.25">
      <c r="A1120" s="89" t="s">
        <v>14916</v>
      </c>
      <c r="B1120" s="59" t="str">
        <f t="shared" si="17"/>
        <v>IB3155</v>
      </c>
    </row>
    <row r="1121" spans="1:2" x14ac:dyDescent="0.25">
      <c r="A1121" s="89" t="s">
        <v>14540</v>
      </c>
      <c r="B1121" s="59" t="str">
        <f t="shared" si="17"/>
        <v>LH4587</v>
      </c>
    </row>
    <row r="1122" spans="1:2" x14ac:dyDescent="0.25">
      <c r="A1122" s="89" t="s">
        <v>12830</v>
      </c>
      <c r="B1122" s="59" t="str">
        <f t="shared" si="17"/>
        <v>KA2423</v>
      </c>
    </row>
    <row r="1123" spans="1:2" x14ac:dyDescent="0.25">
      <c r="A1123" s="89" t="s">
        <v>10045</v>
      </c>
      <c r="B1123" s="59" t="str">
        <f t="shared" si="17"/>
        <v>KA4384</v>
      </c>
    </row>
    <row r="1124" spans="1:2" x14ac:dyDescent="0.25">
      <c r="A1124" s="89" t="s">
        <v>10099</v>
      </c>
      <c r="B1124" s="59" t="str">
        <f t="shared" si="17"/>
        <v>LH4616</v>
      </c>
    </row>
    <row r="1125" spans="1:2" x14ac:dyDescent="0.25">
      <c r="A1125" s="89" t="s">
        <v>14917</v>
      </c>
      <c r="B1125" s="59" t="str">
        <f t="shared" si="17"/>
        <v>LH4527</v>
      </c>
    </row>
    <row r="1126" spans="1:2" x14ac:dyDescent="0.25">
      <c r="A1126" s="89" t="s">
        <v>14541</v>
      </c>
      <c r="B1126" s="59" t="str">
        <f t="shared" si="17"/>
        <v>KA2306</v>
      </c>
    </row>
    <row r="1127" spans="1:2" x14ac:dyDescent="0.25">
      <c r="A1127" s="89" t="s">
        <v>10046</v>
      </c>
      <c r="B1127" s="59" t="str">
        <f t="shared" si="17"/>
        <v>KA2526</v>
      </c>
    </row>
    <row r="1128" spans="1:2" x14ac:dyDescent="0.25">
      <c r="A1128" s="89" t="s">
        <v>10047</v>
      </c>
      <c r="B1128" s="59" t="str">
        <f t="shared" si="17"/>
        <v>KA4717</v>
      </c>
    </row>
    <row r="1129" spans="1:2" x14ac:dyDescent="0.25">
      <c r="A1129" s="89" t="s">
        <v>10048</v>
      </c>
      <c r="B1129" s="59" t="str">
        <f t="shared" si="17"/>
        <v>LH4722</v>
      </c>
    </row>
    <row r="1130" spans="1:2" x14ac:dyDescent="0.25">
      <c r="A1130" s="89" t="s">
        <v>10049</v>
      </c>
      <c r="B1130" s="59" t="str">
        <f t="shared" si="17"/>
        <v>LH4723</v>
      </c>
    </row>
    <row r="1131" spans="1:2" x14ac:dyDescent="0.25">
      <c r="A1131" s="89" t="s">
        <v>10050</v>
      </c>
      <c r="B1131" s="59" t="str">
        <f t="shared" si="17"/>
        <v>LH4726</v>
      </c>
    </row>
    <row r="1132" spans="1:2" x14ac:dyDescent="0.25">
      <c r="A1132" s="89" t="s">
        <v>10051</v>
      </c>
      <c r="B1132" s="59" t="str">
        <f t="shared" si="17"/>
        <v>LH4732</v>
      </c>
    </row>
    <row r="1133" spans="1:2" x14ac:dyDescent="0.25">
      <c r="A1133" s="89" t="s">
        <v>14918</v>
      </c>
      <c r="B1133" s="59" t="str">
        <f t="shared" si="17"/>
        <v>LH4734</v>
      </c>
    </row>
    <row r="1134" spans="1:2" x14ac:dyDescent="0.25">
      <c r="A1134" s="89" t="s">
        <v>14542</v>
      </c>
      <c r="B1134" s="59" t="str">
        <f t="shared" si="17"/>
        <v>LH4735</v>
      </c>
    </row>
    <row r="1135" spans="1:2" x14ac:dyDescent="0.25">
      <c r="A1135" s="89" t="s">
        <v>14919</v>
      </c>
      <c r="B1135" s="59" t="str">
        <f t="shared" si="17"/>
        <v>LH4736</v>
      </c>
    </row>
    <row r="1136" spans="1:2" x14ac:dyDescent="0.25">
      <c r="A1136" s="89" t="s">
        <v>10052</v>
      </c>
      <c r="B1136" s="59" t="str">
        <f t="shared" si="17"/>
        <v>LH4742</v>
      </c>
    </row>
    <row r="1137" spans="1:2" x14ac:dyDescent="0.25">
      <c r="A1137" s="89" t="s">
        <v>14543</v>
      </c>
      <c r="B1137" s="59" t="str">
        <f t="shared" si="17"/>
        <v>LH4746</v>
      </c>
    </row>
    <row r="1138" spans="1:2" x14ac:dyDescent="0.25">
      <c r="A1138" s="89" t="s">
        <v>14544</v>
      </c>
      <c r="B1138" s="59" t="str">
        <f t="shared" si="17"/>
        <v>LH7680</v>
      </c>
    </row>
    <row r="1139" spans="1:2" x14ac:dyDescent="0.25">
      <c r="A1139" s="89" t="s">
        <v>10072</v>
      </c>
      <c r="B1139" s="59" t="str">
        <f t="shared" si="17"/>
        <v>LH4749</v>
      </c>
    </row>
    <row r="1140" spans="1:2" x14ac:dyDescent="0.25">
      <c r="A1140" s="89" t="s">
        <v>10111</v>
      </c>
      <c r="B1140" s="59" t="str">
        <f t="shared" si="17"/>
        <v>LH4750</v>
      </c>
    </row>
    <row r="1141" spans="1:2" x14ac:dyDescent="0.25">
      <c r="A1141" s="89" t="s">
        <v>10112</v>
      </c>
      <c r="B1141" s="59" t="str">
        <f t="shared" si="17"/>
        <v>LH4841</v>
      </c>
    </row>
    <row r="1142" spans="1:2" x14ac:dyDescent="0.25">
      <c r="A1142" s="89" t="s">
        <v>10053</v>
      </c>
      <c r="B1142" s="59" t="str">
        <f t="shared" si="17"/>
        <v>LH4842</v>
      </c>
    </row>
    <row r="1143" spans="1:2" x14ac:dyDescent="0.25">
      <c r="A1143" s="89" t="s">
        <v>10054</v>
      </c>
      <c r="B1143" s="59" t="str">
        <f t="shared" si="17"/>
        <v>LH4857</v>
      </c>
    </row>
    <row r="1144" spans="1:2" x14ac:dyDescent="0.25">
      <c r="A1144" s="87" t="s">
        <v>14545</v>
      </c>
      <c r="B1144" s="59" t="str">
        <f t="shared" si="17"/>
        <v>LH1773</v>
      </c>
    </row>
    <row r="1145" spans="1:2" x14ac:dyDescent="0.25">
      <c r="A1145" s="87" t="s">
        <v>14920</v>
      </c>
      <c r="B1145" s="59" t="str">
        <f t="shared" si="17"/>
        <v>LH4628</v>
      </c>
    </row>
    <row r="1146" spans="1:2" x14ac:dyDescent="0.25">
      <c r="A1146" s="87" t="s">
        <v>14546</v>
      </c>
      <c r="B1146" s="59" t="str">
        <f t="shared" si="17"/>
        <v>LH4861</v>
      </c>
    </row>
    <row r="1147" spans="1:2" x14ac:dyDescent="0.25">
      <c r="A1147" s="87" t="s">
        <v>10055</v>
      </c>
      <c r="B1147" s="59" t="str">
        <f t="shared" si="17"/>
        <v>KA4872</v>
      </c>
    </row>
    <row r="1148" spans="1:2" x14ac:dyDescent="0.25">
      <c r="A1148" s="87" t="s">
        <v>14547</v>
      </c>
      <c r="B1148" s="59" t="str">
        <f t="shared" si="17"/>
        <v>GJ4879</v>
      </c>
    </row>
    <row r="1149" spans="1:2" x14ac:dyDescent="0.25">
      <c r="A1149" s="87" t="s">
        <v>14548</v>
      </c>
      <c r="B1149" s="59" t="str">
        <f t="shared" si="17"/>
        <v>IB3186</v>
      </c>
    </row>
    <row r="1150" spans="1:2" x14ac:dyDescent="0.25">
      <c r="A1150" s="87" t="s">
        <v>14549</v>
      </c>
      <c r="B1150" s="59" t="str">
        <f t="shared" si="17"/>
        <v>LH4500</v>
      </c>
    </row>
    <row r="1151" spans="1:2" x14ac:dyDescent="0.25">
      <c r="A1151" s="87" t="s">
        <v>14550</v>
      </c>
      <c r="B1151" s="59" t="str">
        <f t="shared" si="17"/>
        <v>IB2995</v>
      </c>
    </row>
    <row r="1152" spans="1:2" x14ac:dyDescent="0.25">
      <c r="A1152" s="87" t="s">
        <v>14551</v>
      </c>
      <c r="B1152" s="59" t="str">
        <f t="shared" si="17"/>
        <v>LH7620</v>
      </c>
    </row>
    <row r="1153" spans="1:2" x14ac:dyDescent="0.25">
      <c r="A1153" s="87" t="s">
        <v>14552</v>
      </c>
      <c r="B1153" s="59" t="str">
        <f t="shared" si="17"/>
        <v>LH7621</v>
      </c>
    </row>
    <row r="1154" spans="1:2" x14ac:dyDescent="0.25">
      <c r="A1154" s="87" t="s">
        <v>14553</v>
      </c>
      <c r="B1154" s="59" t="str">
        <f t="shared" ref="B1154:B1217" si="18">RIGHT(A1154,6)</f>
        <v>LH7625</v>
      </c>
    </row>
    <row r="1155" spans="1:2" x14ac:dyDescent="0.25">
      <c r="A1155" s="87" t="s">
        <v>14554</v>
      </c>
      <c r="B1155" s="59" t="str">
        <f t="shared" si="18"/>
        <v>LH7627</v>
      </c>
    </row>
    <row r="1156" spans="1:2" x14ac:dyDescent="0.25">
      <c r="A1156" s="87" t="s">
        <v>14921</v>
      </c>
      <c r="B1156" s="59" t="str">
        <f t="shared" si="18"/>
        <v>LH7628</v>
      </c>
    </row>
    <row r="1157" spans="1:2" x14ac:dyDescent="0.25">
      <c r="A1157" s="87" t="s">
        <v>14922</v>
      </c>
      <c r="B1157" s="59" t="str">
        <f t="shared" si="18"/>
        <v>LH7629</v>
      </c>
    </row>
    <row r="1158" spans="1:2" x14ac:dyDescent="0.25">
      <c r="A1158" s="87" t="s">
        <v>14555</v>
      </c>
      <c r="B1158" s="59" t="str">
        <f t="shared" si="18"/>
        <v>LH7631</v>
      </c>
    </row>
    <row r="1159" spans="1:2" x14ac:dyDescent="0.25">
      <c r="A1159" s="87" t="s">
        <v>14556</v>
      </c>
      <c r="B1159" s="59" t="str">
        <f t="shared" si="18"/>
        <v>LH7641</v>
      </c>
    </row>
    <row r="1160" spans="1:2" x14ac:dyDescent="0.25">
      <c r="A1160" s="87" t="s">
        <v>14557</v>
      </c>
      <c r="B1160" s="59" t="str">
        <f t="shared" si="18"/>
        <v>LH7642</v>
      </c>
    </row>
    <row r="1161" spans="1:2" x14ac:dyDescent="0.25">
      <c r="A1161" s="90" t="s">
        <v>14558</v>
      </c>
      <c r="B1161" s="59" t="str">
        <f t="shared" si="18"/>
        <v>LH7639</v>
      </c>
    </row>
    <row r="1162" spans="1:2" x14ac:dyDescent="0.25">
      <c r="A1162" s="90" t="s">
        <v>14559</v>
      </c>
      <c r="B1162" s="59" t="str">
        <f t="shared" si="18"/>
        <v>LH3822</v>
      </c>
    </row>
    <row r="1163" spans="1:2" x14ac:dyDescent="0.25">
      <c r="A1163" s="90" t="s">
        <v>14560</v>
      </c>
      <c r="B1163" s="59" t="str">
        <f t="shared" si="18"/>
        <v>LH0413</v>
      </c>
    </row>
    <row r="1164" spans="1:2" x14ac:dyDescent="0.25">
      <c r="A1164" s="90" t="s">
        <v>14561</v>
      </c>
      <c r="B1164" s="59" t="str">
        <f t="shared" si="18"/>
        <v>355310</v>
      </c>
    </row>
    <row r="1165" spans="1:2" x14ac:dyDescent="0.25">
      <c r="A1165" s="90" t="s">
        <v>14562</v>
      </c>
      <c r="B1165" s="59" t="str">
        <f t="shared" si="18"/>
        <v>AB3369</v>
      </c>
    </row>
    <row r="1166" spans="1:2" x14ac:dyDescent="0.25">
      <c r="A1166" s="90" t="s">
        <v>14563</v>
      </c>
      <c r="B1166" s="59" t="str">
        <f t="shared" si="18"/>
        <v>AB3370</v>
      </c>
    </row>
    <row r="1167" spans="1:2" x14ac:dyDescent="0.25">
      <c r="A1167" s="90" t="s">
        <v>14564</v>
      </c>
      <c r="B1167" s="59" t="str">
        <f t="shared" si="18"/>
        <v>AB5051</v>
      </c>
    </row>
    <row r="1168" spans="1:2" x14ac:dyDescent="0.25">
      <c r="A1168" s="90" t="s">
        <v>14565</v>
      </c>
      <c r="B1168" s="59" t="str">
        <f t="shared" si="18"/>
        <v>IB0426</v>
      </c>
    </row>
    <row r="1169" spans="1:2" x14ac:dyDescent="0.25">
      <c r="A1169" s="91" t="s">
        <v>14566</v>
      </c>
      <c r="B1169" s="59" t="str">
        <f t="shared" si="18"/>
        <v>015253</v>
      </c>
    </row>
    <row r="1170" spans="1:2" x14ac:dyDescent="0.25">
      <c r="A1170" s="91" t="s">
        <v>14567</v>
      </c>
      <c r="B1170" s="59" t="str">
        <f t="shared" si="18"/>
        <v>EM4294</v>
      </c>
    </row>
    <row r="1171" spans="1:2" x14ac:dyDescent="0.25">
      <c r="A1171" s="91" t="s">
        <v>14568</v>
      </c>
      <c r="B1171" s="59" t="str">
        <f t="shared" si="18"/>
        <v>SG4365</v>
      </c>
    </row>
    <row r="1172" spans="1:2" x14ac:dyDescent="0.25">
      <c r="A1172" s="91" t="s">
        <v>14569</v>
      </c>
      <c r="B1172" s="59" t="str">
        <f t="shared" si="18"/>
        <v>SK4273</v>
      </c>
    </row>
    <row r="1173" spans="1:2" x14ac:dyDescent="0.25">
      <c r="A1173" s="91" t="s">
        <v>14570</v>
      </c>
      <c r="B1173" s="59" t="str">
        <f t="shared" si="18"/>
        <v>SG1867</v>
      </c>
    </row>
    <row r="1174" spans="1:2" x14ac:dyDescent="0.25">
      <c r="A1174" s="91" t="s">
        <v>14571</v>
      </c>
      <c r="B1174" s="59" t="str">
        <f t="shared" si="18"/>
        <v>RH1425</v>
      </c>
    </row>
    <row r="1175" spans="1:2" x14ac:dyDescent="0.25">
      <c r="A1175" s="91" t="s">
        <v>14572</v>
      </c>
      <c r="B1175" s="59" t="str">
        <f t="shared" si="18"/>
        <v>KS1843</v>
      </c>
    </row>
    <row r="1176" spans="1:2" x14ac:dyDescent="0.25">
      <c r="A1176" s="91" t="s">
        <v>14573</v>
      </c>
      <c r="B1176" s="59" t="str">
        <f t="shared" si="18"/>
        <v>KS1421</v>
      </c>
    </row>
    <row r="1177" spans="1:2" x14ac:dyDescent="0.25">
      <c r="A1177" s="91" t="s">
        <v>14574</v>
      </c>
      <c r="B1177" s="59" t="str">
        <f t="shared" si="18"/>
        <v>SW1491</v>
      </c>
    </row>
    <row r="1178" spans="1:2" x14ac:dyDescent="0.25">
      <c r="A1178" s="91" t="s">
        <v>14575</v>
      </c>
      <c r="B1178" s="59" t="str">
        <f t="shared" si="18"/>
        <v>SW1494</v>
      </c>
    </row>
    <row r="1179" spans="1:2" x14ac:dyDescent="0.25">
      <c r="A1179" s="91" t="s">
        <v>14576</v>
      </c>
      <c r="B1179" s="59" t="str">
        <f t="shared" si="18"/>
        <v>WW5489</v>
      </c>
    </row>
    <row r="1180" spans="1:2" x14ac:dyDescent="0.25">
      <c r="A1180" s="91" t="s">
        <v>14577</v>
      </c>
      <c r="B1180" s="59" t="str">
        <f t="shared" si="18"/>
        <v>LH1144</v>
      </c>
    </row>
    <row r="1181" spans="1:2" x14ac:dyDescent="0.25">
      <c r="A1181" s="91" t="s">
        <v>14578</v>
      </c>
      <c r="B1181" s="59" t="str">
        <f t="shared" si="18"/>
        <v>LH1211</v>
      </c>
    </row>
    <row r="1182" spans="1:2" x14ac:dyDescent="0.25">
      <c r="A1182" s="91" t="s">
        <v>14579</v>
      </c>
      <c r="B1182" s="59" t="str">
        <f t="shared" si="18"/>
        <v>LH1664</v>
      </c>
    </row>
    <row r="1183" spans="1:2" x14ac:dyDescent="0.25">
      <c r="A1183" s="91" t="s">
        <v>14580</v>
      </c>
      <c r="B1183" s="59" t="str">
        <f t="shared" si="18"/>
        <v>LH1405</v>
      </c>
    </row>
    <row r="1184" spans="1:2" x14ac:dyDescent="0.25">
      <c r="A1184" s="91" t="s">
        <v>8782</v>
      </c>
      <c r="B1184" s="59" t="str">
        <f t="shared" si="18"/>
        <v>LH1031</v>
      </c>
    </row>
    <row r="1185" spans="1:2" x14ac:dyDescent="0.25">
      <c r="A1185" s="91" t="s">
        <v>14581</v>
      </c>
      <c r="B1185" s="59" t="str">
        <f t="shared" si="18"/>
        <v>LH1336</v>
      </c>
    </row>
    <row r="1186" spans="1:2" x14ac:dyDescent="0.25">
      <c r="A1186" s="91" t="s">
        <v>733</v>
      </c>
      <c r="B1186" s="59" t="str">
        <f t="shared" si="18"/>
        <v>LH1308</v>
      </c>
    </row>
    <row r="1187" spans="1:2" x14ac:dyDescent="0.25">
      <c r="A1187" s="91" t="s">
        <v>14582</v>
      </c>
      <c r="B1187" s="59" t="str">
        <f t="shared" si="18"/>
        <v>LH1012</v>
      </c>
    </row>
    <row r="1188" spans="1:2" x14ac:dyDescent="0.25">
      <c r="A1188" s="91" t="s">
        <v>14583</v>
      </c>
      <c r="B1188" s="59" t="str">
        <f t="shared" si="18"/>
        <v>SK1891</v>
      </c>
    </row>
    <row r="1189" spans="1:2" x14ac:dyDescent="0.25">
      <c r="A1189" s="91" t="s">
        <v>14584</v>
      </c>
      <c r="B1189" s="59" t="str">
        <f t="shared" si="18"/>
        <v>SK4263</v>
      </c>
    </row>
    <row r="1190" spans="1:2" x14ac:dyDescent="0.25">
      <c r="A1190" s="91" t="s">
        <v>14585</v>
      </c>
      <c r="B1190" s="59" t="str">
        <f t="shared" si="18"/>
        <v>SK4283</v>
      </c>
    </row>
    <row r="1191" spans="1:2" x14ac:dyDescent="0.25">
      <c r="A1191" s="91" t="s">
        <v>14586</v>
      </c>
      <c r="B1191" s="59" t="str">
        <f t="shared" si="18"/>
        <v>SK4178</v>
      </c>
    </row>
    <row r="1192" spans="1:2" x14ac:dyDescent="0.25">
      <c r="A1192" s="91" t="s">
        <v>14587</v>
      </c>
      <c r="B1192" s="59" t="str">
        <f t="shared" si="18"/>
        <v>DK5730</v>
      </c>
    </row>
    <row r="1193" spans="1:2" x14ac:dyDescent="0.25">
      <c r="A1193" s="91" t="s">
        <v>14588</v>
      </c>
      <c r="B1193" s="59" t="str">
        <f t="shared" si="18"/>
        <v>DK5527</v>
      </c>
    </row>
    <row r="1194" spans="1:2" x14ac:dyDescent="0.25">
      <c r="A1194" s="91" t="s">
        <v>14589</v>
      </c>
      <c r="B1194" s="59" t="str">
        <f t="shared" si="18"/>
        <v>SG4354</v>
      </c>
    </row>
    <row r="1195" spans="1:2" x14ac:dyDescent="0.25">
      <c r="A1195" s="91" t="s">
        <v>14590</v>
      </c>
      <c r="B1195" s="59" t="str">
        <f t="shared" si="18"/>
        <v>SG4362</v>
      </c>
    </row>
    <row r="1196" spans="1:2" x14ac:dyDescent="0.25">
      <c r="A1196" s="91" t="s">
        <v>14591</v>
      </c>
      <c r="B1196" s="59" t="str">
        <f t="shared" si="18"/>
        <v>SG4351</v>
      </c>
    </row>
    <row r="1197" spans="1:2" x14ac:dyDescent="0.25">
      <c r="A1197" s="91" t="s">
        <v>14592</v>
      </c>
      <c r="B1197" s="59" t="str">
        <f t="shared" si="18"/>
        <v>SG1506</v>
      </c>
    </row>
    <row r="1198" spans="1:2" x14ac:dyDescent="0.25">
      <c r="A1198" s="91" t="s">
        <v>14593</v>
      </c>
      <c r="B1198" s="59" t="str">
        <f t="shared" si="18"/>
        <v>SG1863</v>
      </c>
    </row>
    <row r="1199" spans="1:2" x14ac:dyDescent="0.25">
      <c r="A1199" s="91" t="s">
        <v>14594</v>
      </c>
      <c r="B1199" s="59" t="str">
        <f t="shared" si="18"/>
        <v>SG4352</v>
      </c>
    </row>
    <row r="1200" spans="1:2" x14ac:dyDescent="0.25">
      <c r="A1200" s="91" t="s">
        <v>14595</v>
      </c>
      <c r="B1200" s="59" t="str">
        <f t="shared" si="18"/>
        <v>IK4292</v>
      </c>
    </row>
    <row r="1201" spans="1:2" x14ac:dyDescent="0.25">
      <c r="A1201" s="91" t="s">
        <v>14596</v>
      </c>
      <c r="B1201" s="59" t="str">
        <f t="shared" si="18"/>
        <v>KS1112</v>
      </c>
    </row>
    <row r="1202" spans="1:2" x14ac:dyDescent="0.25">
      <c r="A1202" s="87" t="s">
        <v>14597</v>
      </c>
      <c r="B1202" s="59" t="str">
        <f t="shared" si="18"/>
        <v>KS1216</v>
      </c>
    </row>
    <row r="1203" spans="1:2" x14ac:dyDescent="0.25">
      <c r="A1203" s="91" t="s">
        <v>14598</v>
      </c>
      <c r="B1203" s="59" t="str">
        <f t="shared" si="18"/>
        <v>KS1423</v>
      </c>
    </row>
    <row r="1204" spans="1:2" x14ac:dyDescent="0.25">
      <c r="A1204" s="87" t="s">
        <v>14599</v>
      </c>
      <c r="B1204" s="59" t="str">
        <f t="shared" si="18"/>
        <v>OK1114</v>
      </c>
    </row>
    <row r="1205" spans="1:2" x14ac:dyDescent="0.25">
      <c r="A1205" s="92" t="s">
        <v>14600</v>
      </c>
      <c r="B1205" s="59" t="str">
        <f t="shared" si="18"/>
        <v>OK1449</v>
      </c>
    </row>
    <row r="1206" spans="1:2" x14ac:dyDescent="0.25">
      <c r="A1206" s="93" t="s">
        <v>14601</v>
      </c>
      <c r="B1206" s="59" t="str">
        <f t="shared" si="18"/>
        <v>OK1441</v>
      </c>
    </row>
    <row r="1207" spans="1:2" x14ac:dyDescent="0.25">
      <c r="A1207" s="93" t="s">
        <v>14602</v>
      </c>
      <c r="B1207" s="59" t="str">
        <f t="shared" si="18"/>
        <v>OK1439</v>
      </c>
    </row>
    <row r="1208" spans="1:2" x14ac:dyDescent="0.25">
      <c r="A1208" s="90" t="s">
        <v>14603</v>
      </c>
      <c r="B1208" s="59" t="str">
        <f t="shared" si="18"/>
        <v>OK1207</v>
      </c>
    </row>
    <row r="1209" spans="1:2" x14ac:dyDescent="0.25">
      <c r="A1209" s="93" t="s">
        <v>14604</v>
      </c>
      <c r="B1209" s="59" t="str">
        <f t="shared" si="18"/>
        <v>SW4428</v>
      </c>
    </row>
    <row r="1210" spans="1:2" x14ac:dyDescent="0.25">
      <c r="A1210" s="90" t="s">
        <v>14605</v>
      </c>
      <c r="B1210" s="59" t="str">
        <f t="shared" si="18"/>
        <v>SW4419</v>
      </c>
    </row>
    <row r="1211" spans="1:2" x14ac:dyDescent="0.25">
      <c r="A1211" s="93" t="s">
        <v>14606</v>
      </c>
      <c r="B1211" s="59" t="str">
        <f t="shared" si="18"/>
        <v>015254</v>
      </c>
    </row>
    <row r="1212" spans="1:2" x14ac:dyDescent="0.25">
      <c r="A1212" s="93" t="s">
        <v>14607</v>
      </c>
      <c r="B1212" s="59" t="str">
        <f t="shared" si="18"/>
        <v>LM1920</v>
      </c>
    </row>
    <row r="1213" spans="1:2" x14ac:dyDescent="0.25">
      <c r="A1213" s="94" t="s">
        <v>14608</v>
      </c>
      <c r="B1213" s="59" t="str">
        <f t="shared" si="18"/>
        <v>LM4190</v>
      </c>
    </row>
    <row r="1214" spans="1:2" x14ac:dyDescent="0.25">
      <c r="A1214" s="94" t="s">
        <v>14609</v>
      </c>
      <c r="B1214" s="59" t="str">
        <f t="shared" si="18"/>
        <v>AB3372</v>
      </c>
    </row>
    <row r="1215" spans="1:2" x14ac:dyDescent="0.25">
      <c r="A1215" s="94" t="s">
        <v>14610</v>
      </c>
      <c r="B1215" s="59" t="str">
        <f t="shared" si="18"/>
        <v>AB5059</v>
      </c>
    </row>
    <row r="1216" spans="1:2" x14ac:dyDescent="0.25">
      <c r="A1216" s="94" t="s">
        <v>14611</v>
      </c>
      <c r="B1216" s="59" t="str">
        <f t="shared" si="18"/>
        <v>LH1396</v>
      </c>
    </row>
    <row r="1217" spans="1:2" x14ac:dyDescent="0.25">
      <c r="A1217" s="94" t="s">
        <v>14612</v>
      </c>
      <c r="B1217" s="59" t="str">
        <f t="shared" si="18"/>
        <v>LH3838</v>
      </c>
    </row>
    <row r="1218" spans="1:2" x14ac:dyDescent="0.25">
      <c r="A1218" s="94" t="s">
        <v>14613</v>
      </c>
      <c r="B1218" s="59" t="str">
        <f t="shared" ref="B1218:B1281" si="19">RIGHT(A1218,6)</f>
        <v>225278</v>
      </c>
    </row>
    <row r="1219" spans="1:2" x14ac:dyDescent="0.25">
      <c r="A1219" s="94" t="s">
        <v>14614</v>
      </c>
      <c r="B1219" s="59" t="str">
        <f t="shared" si="19"/>
        <v>SH1878</v>
      </c>
    </row>
    <row r="1220" spans="1:2" x14ac:dyDescent="0.25">
      <c r="A1220" s="94" t="s">
        <v>14615</v>
      </c>
      <c r="B1220" s="59" t="str">
        <f t="shared" si="19"/>
        <v>SK1623</v>
      </c>
    </row>
    <row r="1221" spans="1:2" x14ac:dyDescent="0.25">
      <c r="A1221" s="94" t="s">
        <v>14616</v>
      </c>
      <c r="B1221" s="59" t="str">
        <f t="shared" si="19"/>
        <v>OT6256</v>
      </c>
    </row>
    <row r="1222" spans="1:2" x14ac:dyDescent="0.25">
      <c r="A1222" s="94" t="s">
        <v>14617</v>
      </c>
      <c r="B1222" s="59" t="str">
        <f t="shared" si="19"/>
        <v>OT6913</v>
      </c>
    </row>
    <row r="1223" spans="1:2" x14ac:dyDescent="0.25">
      <c r="A1223" s="94" t="s">
        <v>14618</v>
      </c>
      <c r="B1223" s="59" t="str">
        <f t="shared" si="19"/>
        <v>HY4680</v>
      </c>
    </row>
    <row r="1224" spans="1:2" x14ac:dyDescent="0.25">
      <c r="A1224" s="94" t="s">
        <v>14619</v>
      </c>
      <c r="B1224" s="59" t="str">
        <f t="shared" si="19"/>
        <v>HY4666</v>
      </c>
    </row>
    <row r="1225" spans="1:2" x14ac:dyDescent="0.25">
      <c r="A1225" s="94" t="s">
        <v>14620</v>
      </c>
      <c r="B1225" s="59" t="str">
        <f t="shared" si="19"/>
        <v>LH2883</v>
      </c>
    </row>
    <row r="1226" spans="1:2" x14ac:dyDescent="0.25">
      <c r="A1226" s="94" t="s">
        <v>14621</v>
      </c>
      <c r="B1226" s="59" t="str">
        <f t="shared" si="19"/>
        <v>LH1663</v>
      </c>
    </row>
    <row r="1227" spans="1:2" x14ac:dyDescent="0.25">
      <c r="A1227" s="94" t="s">
        <v>14622</v>
      </c>
      <c r="B1227" s="59" t="str">
        <f t="shared" si="19"/>
        <v>LH1267</v>
      </c>
    </row>
    <row r="1228" spans="1:2" x14ac:dyDescent="0.25">
      <c r="A1228" s="94" t="s">
        <v>14623</v>
      </c>
      <c r="B1228" s="59" t="str">
        <f t="shared" si="19"/>
        <v>LH1305</v>
      </c>
    </row>
    <row r="1229" spans="1:2" x14ac:dyDescent="0.25">
      <c r="A1229" s="94" t="s">
        <v>14624</v>
      </c>
      <c r="B1229" s="59" t="str">
        <f t="shared" si="19"/>
        <v>LH1290</v>
      </c>
    </row>
    <row r="1230" spans="1:2" x14ac:dyDescent="0.25">
      <c r="A1230" s="94" t="s">
        <v>14625</v>
      </c>
      <c r="B1230" s="59" t="str">
        <f t="shared" si="19"/>
        <v>LH1764</v>
      </c>
    </row>
    <row r="1231" spans="1:2" x14ac:dyDescent="0.25">
      <c r="A1231" s="94" t="s">
        <v>14626</v>
      </c>
      <c r="B1231" s="59" t="str">
        <f t="shared" si="19"/>
        <v>CT4035</v>
      </c>
    </row>
    <row r="1232" spans="1:2" x14ac:dyDescent="0.25">
      <c r="A1232" s="94" t="s">
        <v>14627</v>
      </c>
      <c r="B1232" s="59" t="str">
        <f t="shared" si="19"/>
        <v>CT1892</v>
      </c>
    </row>
    <row r="1233" spans="1:2" x14ac:dyDescent="0.25">
      <c r="A1233" s="94" t="s">
        <v>14628</v>
      </c>
      <c r="B1233" s="59" t="str">
        <f t="shared" si="19"/>
        <v>CT1454</v>
      </c>
    </row>
    <row r="1234" spans="1:2" x14ac:dyDescent="0.25">
      <c r="A1234" s="94" t="s">
        <v>14629</v>
      </c>
      <c r="B1234" s="59" t="str">
        <f t="shared" si="19"/>
        <v>GK3079</v>
      </c>
    </row>
    <row r="1235" spans="1:2" x14ac:dyDescent="0.25">
      <c r="A1235" s="94" t="s">
        <v>14923</v>
      </c>
      <c r="B1235" s="59" t="str">
        <f t="shared" si="19"/>
        <v>GU4169</v>
      </c>
    </row>
    <row r="1236" spans="1:2" x14ac:dyDescent="0.25">
      <c r="A1236" s="94" t="s">
        <v>14630</v>
      </c>
      <c r="B1236" s="59" t="str">
        <f t="shared" si="19"/>
        <v>GU4168</v>
      </c>
    </row>
    <row r="1237" spans="1:2" x14ac:dyDescent="0.25">
      <c r="A1237" s="94" t="s">
        <v>14631</v>
      </c>
      <c r="B1237" s="59" t="str">
        <f t="shared" si="19"/>
        <v>GU4167</v>
      </c>
    </row>
    <row r="1238" spans="1:2" x14ac:dyDescent="0.25">
      <c r="A1238" s="94" t="s">
        <v>14632</v>
      </c>
      <c r="B1238" s="59" t="str">
        <f t="shared" si="19"/>
        <v>GU4243</v>
      </c>
    </row>
    <row r="1239" spans="1:2" x14ac:dyDescent="0.25">
      <c r="A1239" s="94" t="s">
        <v>14633</v>
      </c>
      <c r="B1239" s="59" t="str">
        <f t="shared" si="19"/>
        <v>GU4241</v>
      </c>
    </row>
    <row r="1240" spans="1:2" x14ac:dyDescent="0.25">
      <c r="A1240" s="94" t="s">
        <v>14634</v>
      </c>
      <c r="B1240" s="59" t="str">
        <f t="shared" si="19"/>
        <v>GU4244</v>
      </c>
    </row>
    <row r="1241" spans="1:2" x14ac:dyDescent="0.25">
      <c r="A1241" s="94" t="s">
        <v>14635</v>
      </c>
      <c r="B1241" s="59" t="str">
        <f t="shared" si="19"/>
        <v>HF4172</v>
      </c>
    </row>
    <row r="1242" spans="1:2" x14ac:dyDescent="0.25">
      <c r="A1242" s="94" t="s">
        <v>14636</v>
      </c>
      <c r="B1242" s="59" t="str">
        <f t="shared" si="19"/>
        <v>HF4297</v>
      </c>
    </row>
    <row r="1243" spans="1:2" x14ac:dyDescent="0.25">
      <c r="A1243" s="94" t="s">
        <v>14637</v>
      </c>
      <c r="B1243" s="59" t="str">
        <f t="shared" si="19"/>
        <v>HF4298</v>
      </c>
    </row>
    <row r="1244" spans="1:2" x14ac:dyDescent="0.25">
      <c r="A1244" s="94" t="s">
        <v>14638</v>
      </c>
      <c r="B1244" s="59" t="str">
        <f t="shared" si="19"/>
        <v>HB5151</v>
      </c>
    </row>
    <row r="1245" spans="1:2" x14ac:dyDescent="0.25">
      <c r="A1245" s="94" t="s">
        <v>14639</v>
      </c>
      <c r="B1245" s="59" t="str">
        <f t="shared" si="19"/>
        <v>HB5152</v>
      </c>
    </row>
    <row r="1246" spans="1:2" x14ac:dyDescent="0.25">
      <c r="A1246" s="94" t="s">
        <v>14640</v>
      </c>
      <c r="B1246" s="59" t="str">
        <f t="shared" si="19"/>
        <v>JH3073</v>
      </c>
    </row>
    <row r="1247" spans="1:2" x14ac:dyDescent="0.25">
      <c r="A1247" s="94" t="s">
        <v>14641</v>
      </c>
      <c r="B1247" s="59" t="str">
        <f t="shared" si="19"/>
        <v>JH3072</v>
      </c>
    </row>
    <row r="1248" spans="1:2" x14ac:dyDescent="0.25">
      <c r="A1248" s="94" t="s">
        <v>14642</v>
      </c>
      <c r="B1248" s="59" t="str">
        <f t="shared" si="19"/>
        <v>JH3074</v>
      </c>
    </row>
    <row r="1249" spans="1:2" x14ac:dyDescent="0.25">
      <c r="A1249" s="94" t="s">
        <v>14643</v>
      </c>
      <c r="B1249" s="59" t="str">
        <f t="shared" si="19"/>
        <v>MB3285</v>
      </c>
    </row>
    <row r="1250" spans="1:2" x14ac:dyDescent="0.25">
      <c r="A1250" s="94" t="s">
        <v>14644</v>
      </c>
      <c r="B1250" s="59" t="str">
        <f t="shared" si="19"/>
        <v>MB4173</v>
      </c>
    </row>
    <row r="1251" spans="1:2" x14ac:dyDescent="0.25">
      <c r="A1251" s="94" t="s">
        <v>14645</v>
      </c>
      <c r="B1251" s="59" t="str">
        <f t="shared" si="19"/>
        <v>MB4206</v>
      </c>
    </row>
    <row r="1252" spans="1:2" x14ac:dyDescent="0.25">
      <c r="A1252" s="94" t="s">
        <v>14646</v>
      </c>
      <c r="B1252" s="59" t="str">
        <f t="shared" si="19"/>
        <v>MS5554</v>
      </c>
    </row>
    <row r="1253" spans="1:2" x14ac:dyDescent="0.25">
      <c r="A1253" s="94" t="s">
        <v>14647</v>
      </c>
      <c r="B1253" s="59" t="str">
        <f t="shared" si="19"/>
        <v>MS5555</v>
      </c>
    </row>
    <row r="1254" spans="1:2" x14ac:dyDescent="0.25">
      <c r="A1254" s="94" t="s">
        <v>14648</v>
      </c>
      <c r="B1254" s="59" t="str">
        <f t="shared" si="19"/>
        <v>SG1502</v>
      </c>
    </row>
    <row r="1255" spans="1:2" x14ac:dyDescent="0.25">
      <c r="A1255" s="94" t="s">
        <v>14649</v>
      </c>
      <c r="B1255" s="59" t="str">
        <f t="shared" si="19"/>
        <v>SG4356</v>
      </c>
    </row>
    <row r="1256" spans="1:2" x14ac:dyDescent="0.25">
      <c r="A1256" s="94" t="s">
        <v>14650</v>
      </c>
      <c r="B1256" s="59" t="str">
        <f t="shared" si="19"/>
        <v>WA4192</v>
      </c>
    </row>
    <row r="1257" spans="1:2" x14ac:dyDescent="0.25">
      <c r="A1257" s="94" t="s">
        <v>14651</v>
      </c>
      <c r="B1257" s="59" t="str">
        <f t="shared" si="19"/>
        <v>WA4191</v>
      </c>
    </row>
    <row r="1258" spans="1:2" x14ac:dyDescent="0.25">
      <c r="A1258" s="94" t="s">
        <v>14652</v>
      </c>
      <c r="B1258" s="59" t="str">
        <f t="shared" si="19"/>
        <v>WA4193</v>
      </c>
    </row>
    <row r="1259" spans="1:2" x14ac:dyDescent="0.25">
      <c r="A1259" s="94" t="s">
        <v>14924</v>
      </c>
      <c r="B1259" s="59" t="str">
        <f t="shared" si="19"/>
        <v>CA2927</v>
      </c>
    </row>
    <row r="1260" spans="1:2" x14ac:dyDescent="0.25">
      <c r="A1260" s="94" t="s">
        <v>14925</v>
      </c>
      <c r="B1260" s="59" t="str">
        <f t="shared" si="19"/>
        <v>2N3440</v>
      </c>
    </row>
    <row r="1261" spans="1:2" x14ac:dyDescent="0.25">
      <c r="A1261" s="94" t="s">
        <v>14926</v>
      </c>
      <c r="B1261" s="59" t="str">
        <f t="shared" si="19"/>
        <v>CA4600</v>
      </c>
    </row>
    <row r="1262" spans="1:2" x14ac:dyDescent="0.25">
      <c r="A1262" s="94" t="s">
        <v>14927</v>
      </c>
      <c r="B1262" s="59" t="str">
        <f t="shared" si="19"/>
        <v>CA2865</v>
      </c>
    </row>
    <row r="1263" spans="1:2" x14ac:dyDescent="0.25">
      <c r="A1263" s="94" t="s">
        <v>14928</v>
      </c>
      <c r="B1263" s="59" t="str">
        <f t="shared" si="19"/>
        <v>2N3439</v>
      </c>
    </row>
    <row r="1264" spans="1:2" x14ac:dyDescent="0.25">
      <c r="A1264" s="94" t="s">
        <v>14929</v>
      </c>
      <c r="B1264" s="59" t="str">
        <f t="shared" si="19"/>
        <v>CA2853</v>
      </c>
    </row>
    <row r="1265" spans="1:2" x14ac:dyDescent="0.25">
      <c r="A1265" s="94" t="s">
        <v>14930</v>
      </c>
      <c r="B1265" s="59" t="str">
        <f t="shared" si="19"/>
        <v>CA2854</v>
      </c>
    </row>
    <row r="1266" spans="1:2" x14ac:dyDescent="0.25">
      <c r="A1266" s="94" t="s">
        <v>14931</v>
      </c>
      <c r="B1266" s="59" t="str">
        <f t="shared" si="19"/>
        <v>2N3441</v>
      </c>
    </row>
    <row r="1267" spans="1:2" x14ac:dyDescent="0.25">
      <c r="A1267" s="94" t="s">
        <v>14932</v>
      </c>
      <c r="B1267" s="59" t="str">
        <f t="shared" si="19"/>
        <v>2N3436</v>
      </c>
    </row>
    <row r="1268" spans="1:2" x14ac:dyDescent="0.25">
      <c r="A1268" s="94" t="s">
        <v>14933</v>
      </c>
      <c r="B1268" s="59" t="str">
        <f t="shared" si="19"/>
        <v>2N3437</v>
      </c>
    </row>
    <row r="1269" spans="1:2" x14ac:dyDescent="0.25">
      <c r="A1269" s="94" t="s">
        <v>14934</v>
      </c>
      <c r="B1269" s="59" t="str">
        <f t="shared" si="19"/>
        <v>CA4985</v>
      </c>
    </row>
    <row r="1270" spans="1:2" x14ac:dyDescent="0.25">
      <c r="A1270" s="94" t="s">
        <v>14935</v>
      </c>
      <c r="B1270" s="59" t="str">
        <f t="shared" si="19"/>
        <v>CA4984</v>
      </c>
    </row>
    <row r="1271" spans="1:2" x14ac:dyDescent="0.25">
      <c r="A1271" s="94" t="s">
        <v>14653</v>
      </c>
      <c r="B1271" s="59" t="str">
        <f t="shared" si="19"/>
        <v>LH3821</v>
      </c>
    </row>
    <row r="1272" spans="1:2" x14ac:dyDescent="0.25">
      <c r="A1272" s="94" t="s">
        <v>14654</v>
      </c>
      <c r="B1272" s="59" t="str">
        <f t="shared" si="19"/>
        <v>LH1416</v>
      </c>
    </row>
    <row r="1273" spans="1:2" x14ac:dyDescent="0.25">
      <c r="A1273" s="94" t="s">
        <v>14655</v>
      </c>
      <c r="B1273" s="59" t="str">
        <f t="shared" si="19"/>
        <v>LH1327</v>
      </c>
    </row>
    <row r="1274" spans="1:2" x14ac:dyDescent="0.25">
      <c r="A1274" s="94" t="s">
        <v>14656</v>
      </c>
      <c r="B1274" s="59" t="str">
        <f t="shared" si="19"/>
        <v>LH1359</v>
      </c>
    </row>
    <row r="1275" spans="1:2" x14ac:dyDescent="0.25">
      <c r="A1275" s="94" t="s">
        <v>14657</v>
      </c>
      <c r="B1275" s="59" t="str">
        <f t="shared" si="19"/>
        <v>LH1368</v>
      </c>
    </row>
    <row r="1276" spans="1:2" x14ac:dyDescent="0.25">
      <c r="A1276" s="94" t="s">
        <v>14658</v>
      </c>
      <c r="B1276" s="59" t="str">
        <f t="shared" si="19"/>
        <v>LH1293</v>
      </c>
    </row>
    <row r="1277" spans="1:2" x14ac:dyDescent="0.25">
      <c r="A1277" s="94" t="s">
        <v>14659</v>
      </c>
      <c r="B1277" s="59" t="str">
        <f t="shared" si="19"/>
        <v>LH1334</v>
      </c>
    </row>
    <row r="1278" spans="1:2" x14ac:dyDescent="0.25">
      <c r="A1278" s="94" t="s">
        <v>14660</v>
      </c>
      <c r="B1278" s="59" t="str">
        <f t="shared" si="19"/>
        <v>LH1104</v>
      </c>
    </row>
    <row r="1279" spans="1:2" x14ac:dyDescent="0.25">
      <c r="A1279" s="94" t="s">
        <v>14661</v>
      </c>
      <c r="B1279" s="59" t="str">
        <f t="shared" si="19"/>
        <v>LH1357</v>
      </c>
    </row>
    <row r="1280" spans="1:2" x14ac:dyDescent="0.25">
      <c r="A1280" s="94" t="s">
        <v>14662</v>
      </c>
      <c r="B1280" s="59" t="str">
        <f t="shared" si="19"/>
        <v>LH1040</v>
      </c>
    </row>
    <row r="1281" spans="1:2" x14ac:dyDescent="0.25">
      <c r="A1281" s="94" t="s">
        <v>14663</v>
      </c>
      <c r="B1281" s="59" t="str">
        <f t="shared" si="19"/>
        <v>LH1665</v>
      </c>
    </row>
    <row r="1282" spans="1:2" x14ac:dyDescent="0.25">
      <c r="A1282" s="94" t="s">
        <v>14664</v>
      </c>
      <c r="B1282" s="59" t="str">
        <f t="shared" ref="B1282:B1345" si="20">RIGHT(A1282,6)</f>
        <v>SK4279</v>
      </c>
    </row>
    <row r="1283" spans="1:2" x14ac:dyDescent="0.25">
      <c r="A1283" s="94" t="s">
        <v>14665</v>
      </c>
      <c r="B1283" s="59" t="str">
        <f t="shared" si="20"/>
        <v>LH1771</v>
      </c>
    </row>
    <row r="1284" spans="1:2" x14ac:dyDescent="0.25">
      <c r="A1284" s="94" t="s">
        <v>14666</v>
      </c>
      <c r="B1284" s="59" t="str">
        <f t="shared" si="20"/>
        <v>LH1770</v>
      </c>
    </row>
    <row r="1285" spans="1:2" x14ac:dyDescent="0.25">
      <c r="A1285" s="94" t="s">
        <v>14936</v>
      </c>
      <c r="B1285" s="59" t="str">
        <f t="shared" si="20"/>
        <v>LH1094</v>
      </c>
    </row>
    <row r="1286" spans="1:2" x14ac:dyDescent="0.25">
      <c r="A1286" s="94" t="s">
        <v>1768</v>
      </c>
      <c r="B1286" s="59" t="str">
        <f t="shared" si="20"/>
        <v>GJ4237</v>
      </c>
    </row>
    <row r="1287" spans="1:2" x14ac:dyDescent="0.25">
      <c r="A1287" s="94" t="s">
        <v>14667</v>
      </c>
      <c r="B1287" s="59" t="str">
        <f t="shared" si="20"/>
        <v>LH1366</v>
      </c>
    </row>
    <row r="1288" spans="1:2" x14ac:dyDescent="0.25">
      <c r="A1288" s="94" t="s">
        <v>14668</v>
      </c>
      <c r="B1288" s="59" t="str">
        <f t="shared" si="20"/>
        <v>LH1284</v>
      </c>
    </row>
    <row r="1289" spans="1:2" x14ac:dyDescent="0.25">
      <c r="A1289" s="94" t="s">
        <v>14669</v>
      </c>
      <c r="B1289" s="59" t="str">
        <f t="shared" si="20"/>
        <v>LH1316</v>
      </c>
    </row>
    <row r="1290" spans="1:2" x14ac:dyDescent="0.25">
      <c r="A1290" s="94" t="s">
        <v>14670</v>
      </c>
      <c r="B1290" s="59" t="str">
        <f t="shared" si="20"/>
        <v>FB4070</v>
      </c>
    </row>
    <row r="1291" spans="1:2" x14ac:dyDescent="0.25">
      <c r="A1291" s="94" t="s">
        <v>14671</v>
      </c>
      <c r="B1291" s="59" t="str">
        <f t="shared" si="20"/>
        <v>LH1750</v>
      </c>
    </row>
    <row r="1292" spans="1:2" x14ac:dyDescent="0.25">
      <c r="A1292" s="94" t="s">
        <v>14672</v>
      </c>
      <c r="B1292" s="59" t="str">
        <f t="shared" si="20"/>
        <v>LH1280</v>
      </c>
    </row>
    <row r="1293" spans="1:2" x14ac:dyDescent="0.25">
      <c r="A1293" s="94" t="s">
        <v>14673</v>
      </c>
      <c r="B1293" s="59" t="str">
        <f t="shared" si="20"/>
        <v>LH1243</v>
      </c>
    </row>
    <row r="1294" spans="1:2" x14ac:dyDescent="0.25">
      <c r="A1294" s="94" t="s">
        <v>14674</v>
      </c>
      <c r="B1294" s="59" t="str">
        <f t="shared" si="20"/>
        <v>LH1397</v>
      </c>
    </row>
    <row r="1295" spans="1:2" x14ac:dyDescent="0.25">
      <c r="A1295" s="94" t="s">
        <v>14675</v>
      </c>
      <c r="B1295" s="59" t="str">
        <f t="shared" si="20"/>
        <v>LH1185</v>
      </c>
    </row>
    <row r="1296" spans="1:2" x14ac:dyDescent="0.25">
      <c r="A1296" s="94" t="s">
        <v>14676</v>
      </c>
      <c r="B1296" s="59" t="str">
        <f t="shared" si="20"/>
        <v>LH1363</v>
      </c>
    </row>
    <row r="1297" spans="1:2" x14ac:dyDescent="0.25">
      <c r="A1297" s="94" t="s">
        <v>14677</v>
      </c>
      <c r="B1297" s="59" t="str">
        <f t="shared" si="20"/>
        <v>LH1311</v>
      </c>
    </row>
    <row r="1298" spans="1:2" x14ac:dyDescent="0.25">
      <c r="A1298" s="94" t="s">
        <v>14678</v>
      </c>
      <c r="B1298" s="59" t="str">
        <f t="shared" si="20"/>
        <v>LH1412</v>
      </c>
    </row>
    <row r="1299" spans="1:2" x14ac:dyDescent="0.25">
      <c r="A1299" s="94" t="s">
        <v>14679</v>
      </c>
      <c r="B1299" s="59" t="str">
        <f t="shared" si="20"/>
        <v>LH1650</v>
      </c>
    </row>
    <row r="1300" spans="1:2" x14ac:dyDescent="0.25">
      <c r="A1300" s="94" t="s">
        <v>14680</v>
      </c>
      <c r="B1300" s="59" t="str">
        <f t="shared" si="20"/>
        <v>FB1805</v>
      </c>
    </row>
    <row r="1301" spans="1:2" x14ac:dyDescent="0.25">
      <c r="A1301" s="94" t="s">
        <v>14681</v>
      </c>
      <c r="B1301" s="59" t="str">
        <f t="shared" si="20"/>
        <v>LH1171</v>
      </c>
    </row>
    <row r="1302" spans="1:2" x14ac:dyDescent="0.25">
      <c r="A1302" s="94" t="s">
        <v>14682</v>
      </c>
      <c r="B1302" s="59" t="str">
        <f t="shared" si="20"/>
        <v>FB4094</v>
      </c>
    </row>
    <row r="1303" spans="1:2" x14ac:dyDescent="0.25">
      <c r="A1303" s="94" t="s">
        <v>14683</v>
      </c>
      <c r="B1303" s="59" t="str">
        <f t="shared" si="20"/>
        <v>LH1784</v>
      </c>
    </row>
    <row r="1304" spans="1:2" x14ac:dyDescent="0.25">
      <c r="A1304" s="94" t="s">
        <v>14684</v>
      </c>
      <c r="B1304" s="59" t="str">
        <f t="shared" si="20"/>
        <v>LH1637</v>
      </c>
    </row>
    <row r="1305" spans="1:2" x14ac:dyDescent="0.25">
      <c r="A1305" s="94" t="s">
        <v>14685</v>
      </c>
      <c r="B1305" s="59" t="str">
        <f t="shared" si="20"/>
        <v>LH1744</v>
      </c>
    </row>
    <row r="1306" spans="1:2" x14ac:dyDescent="0.25">
      <c r="A1306" s="94" t="s">
        <v>14686</v>
      </c>
      <c r="B1306" s="59" t="str">
        <f t="shared" si="20"/>
        <v>FB4090</v>
      </c>
    </row>
    <row r="1307" spans="1:2" x14ac:dyDescent="0.25">
      <c r="A1307" s="94" t="s">
        <v>14687</v>
      </c>
      <c r="B1307" s="59" t="str">
        <f t="shared" si="20"/>
        <v>LH1297</v>
      </c>
    </row>
    <row r="1308" spans="1:2" x14ac:dyDescent="0.25">
      <c r="A1308" s="94" t="s">
        <v>14688</v>
      </c>
      <c r="B1308" s="59" t="str">
        <f t="shared" si="20"/>
        <v>LH4522</v>
      </c>
    </row>
    <row r="1309" spans="1:2" x14ac:dyDescent="0.25">
      <c r="A1309" s="94" t="s">
        <v>14689</v>
      </c>
      <c r="B1309" s="59" t="str">
        <f t="shared" si="20"/>
        <v>FB1817</v>
      </c>
    </row>
    <row r="1310" spans="1:2" x14ac:dyDescent="0.25">
      <c r="A1310" s="94" t="s">
        <v>14690</v>
      </c>
      <c r="B1310" s="59" t="str">
        <f t="shared" si="20"/>
        <v>FB4096</v>
      </c>
    </row>
    <row r="1311" spans="1:2" x14ac:dyDescent="0.25">
      <c r="A1311" s="94" t="s">
        <v>14691</v>
      </c>
      <c r="B1311" s="59" t="str">
        <f t="shared" si="20"/>
        <v>LH2876</v>
      </c>
    </row>
    <row r="1312" spans="1:2" x14ac:dyDescent="0.25">
      <c r="A1312" s="94" t="s">
        <v>14692</v>
      </c>
      <c r="B1312" s="59" t="str">
        <f t="shared" si="20"/>
        <v>GJ4154</v>
      </c>
    </row>
    <row r="1313" spans="1:2" x14ac:dyDescent="0.25">
      <c r="A1313" s="94" t="s">
        <v>14693</v>
      </c>
      <c r="B1313" s="59" t="str">
        <f t="shared" si="20"/>
        <v>FB4099</v>
      </c>
    </row>
    <row r="1314" spans="1:2" x14ac:dyDescent="0.25">
      <c r="A1314" s="94" t="s">
        <v>14694</v>
      </c>
      <c r="B1314" s="59" t="str">
        <f t="shared" si="20"/>
        <v>LH1301</v>
      </c>
    </row>
    <row r="1315" spans="1:2" x14ac:dyDescent="0.25">
      <c r="A1315" s="94" t="s">
        <v>1704</v>
      </c>
      <c r="B1315" s="59" t="str">
        <f t="shared" si="20"/>
        <v>GJ4225</v>
      </c>
    </row>
    <row r="1316" spans="1:2" x14ac:dyDescent="0.25">
      <c r="A1316" s="94" t="s">
        <v>14695</v>
      </c>
      <c r="B1316" s="59" t="str">
        <f t="shared" si="20"/>
        <v>265377</v>
      </c>
    </row>
    <row r="1317" spans="1:2" x14ac:dyDescent="0.25">
      <c r="A1317" s="94" t="s">
        <v>14696</v>
      </c>
      <c r="B1317" s="59" t="str">
        <f t="shared" si="20"/>
        <v>LH1713</v>
      </c>
    </row>
    <row r="1318" spans="1:2" x14ac:dyDescent="0.25">
      <c r="A1318" s="94" t="s">
        <v>14697</v>
      </c>
      <c r="B1318" s="59" t="str">
        <f t="shared" si="20"/>
        <v>FB1822</v>
      </c>
    </row>
    <row r="1319" spans="1:2" x14ac:dyDescent="0.25">
      <c r="A1319" s="94" t="s">
        <v>14698</v>
      </c>
      <c r="B1319" s="59" t="str">
        <f t="shared" si="20"/>
        <v>233699</v>
      </c>
    </row>
    <row r="1320" spans="1:2" x14ac:dyDescent="0.25">
      <c r="A1320" s="94" t="s">
        <v>14699</v>
      </c>
      <c r="B1320" s="59" t="str">
        <f t="shared" si="20"/>
        <v>SH1452</v>
      </c>
    </row>
    <row r="1321" spans="1:2" x14ac:dyDescent="0.25">
      <c r="A1321" s="94" t="s">
        <v>14700</v>
      </c>
      <c r="B1321" s="59" t="str">
        <f t="shared" si="20"/>
        <v>LH3834</v>
      </c>
    </row>
    <row r="1322" spans="1:2" x14ac:dyDescent="0.25">
      <c r="A1322" s="94" t="s">
        <v>14701</v>
      </c>
      <c r="B1322" s="59" t="str">
        <f t="shared" si="20"/>
        <v>FB4033</v>
      </c>
    </row>
    <row r="1323" spans="1:2" x14ac:dyDescent="0.25">
      <c r="A1323" s="94" t="s">
        <v>8846</v>
      </c>
      <c r="B1323" s="59" t="str">
        <f t="shared" si="20"/>
        <v>FB4006</v>
      </c>
    </row>
    <row r="1324" spans="1:2" x14ac:dyDescent="0.25">
      <c r="A1324" s="94" t="s">
        <v>14702</v>
      </c>
      <c r="B1324" s="59" t="str">
        <f t="shared" si="20"/>
        <v>FB4078</v>
      </c>
    </row>
    <row r="1325" spans="1:2" x14ac:dyDescent="0.25">
      <c r="A1325" s="94" t="s">
        <v>14703</v>
      </c>
      <c r="B1325" s="59" t="str">
        <f t="shared" si="20"/>
        <v>FB3923</v>
      </c>
    </row>
    <row r="1326" spans="1:2" x14ac:dyDescent="0.25">
      <c r="A1326" s="94" t="s">
        <v>14704</v>
      </c>
      <c r="B1326" s="59" t="str">
        <f t="shared" si="20"/>
        <v>FB1808</v>
      </c>
    </row>
    <row r="1327" spans="1:2" x14ac:dyDescent="0.25">
      <c r="A1327" s="94" t="s">
        <v>14705</v>
      </c>
      <c r="B1327" s="59" t="str">
        <f t="shared" si="20"/>
        <v>MU4432</v>
      </c>
    </row>
    <row r="1328" spans="1:2" x14ac:dyDescent="0.25">
      <c r="A1328" s="94" t="s">
        <v>14706</v>
      </c>
      <c r="B1328" s="59" t="str">
        <f t="shared" si="20"/>
        <v>LH1632</v>
      </c>
    </row>
    <row r="1329" spans="1:2" x14ac:dyDescent="0.25">
      <c r="A1329" s="94" t="s">
        <v>14707</v>
      </c>
      <c r="B1329" s="59" t="str">
        <f t="shared" si="20"/>
        <v>LH4847</v>
      </c>
    </row>
    <row r="1330" spans="1:2" x14ac:dyDescent="0.25">
      <c r="A1330" s="95" t="s">
        <v>14708</v>
      </c>
      <c r="B1330" s="59" t="str">
        <f t="shared" si="20"/>
        <v>LH7624</v>
      </c>
    </row>
    <row r="1331" spans="1:2" x14ac:dyDescent="0.25">
      <c r="A1331" s="95" t="s">
        <v>14709</v>
      </c>
      <c r="B1331" s="59" t="str">
        <f t="shared" si="20"/>
        <v>FB7637</v>
      </c>
    </row>
    <row r="1332" spans="1:2" x14ac:dyDescent="0.25">
      <c r="A1332" s="95" t="s">
        <v>14710</v>
      </c>
      <c r="B1332" s="59" t="str">
        <f t="shared" si="20"/>
        <v>MU7638</v>
      </c>
    </row>
    <row r="1333" spans="1:2" x14ac:dyDescent="0.25">
      <c r="A1333" s="95" t="s">
        <v>14711</v>
      </c>
      <c r="B1333" s="59" t="str">
        <f t="shared" si="20"/>
        <v>LH4741</v>
      </c>
    </row>
    <row r="1334" spans="1:2" x14ac:dyDescent="0.25">
      <c r="A1334" s="95" t="s">
        <v>14712</v>
      </c>
      <c r="B1334" s="59" t="str">
        <f t="shared" si="20"/>
        <v>LH4619</v>
      </c>
    </row>
    <row r="1335" spans="1:2" x14ac:dyDescent="0.25">
      <c r="A1335" s="95" t="s">
        <v>14713</v>
      </c>
      <c r="B1335" s="59" t="str">
        <f t="shared" si="20"/>
        <v>LH1682</v>
      </c>
    </row>
    <row r="1336" spans="1:2" x14ac:dyDescent="0.25">
      <c r="A1336" s="95" t="s">
        <v>14714</v>
      </c>
      <c r="B1336" s="59" t="str">
        <f t="shared" si="20"/>
        <v>LH4739</v>
      </c>
    </row>
    <row r="1337" spans="1:2" x14ac:dyDescent="0.25">
      <c r="A1337" s="95" t="s">
        <v>14715</v>
      </c>
      <c r="B1337" s="59" t="str">
        <f t="shared" si="20"/>
        <v>LH1767</v>
      </c>
    </row>
    <row r="1338" spans="1:2" x14ac:dyDescent="0.25">
      <c r="A1338" s="95" t="s">
        <v>14716</v>
      </c>
      <c r="B1338" s="59" t="str">
        <f t="shared" si="20"/>
        <v>LH1130</v>
      </c>
    </row>
    <row r="1339" spans="1:2" x14ac:dyDescent="0.25">
      <c r="A1339" s="95" t="s">
        <v>14717</v>
      </c>
      <c r="B1339" s="59" t="str">
        <f t="shared" si="20"/>
        <v>LH1680</v>
      </c>
    </row>
    <row r="1340" spans="1:2" x14ac:dyDescent="0.25">
      <c r="A1340" s="95" t="s">
        <v>14718</v>
      </c>
      <c r="B1340" s="59" t="str">
        <f t="shared" si="20"/>
        <v>LH1415</v>
      </c>
    </row>
    <row r="1341" spans="1:2" x14ac:dyDescent="0.25">
      <c r="A1341" s="95" t="s">
        <v>14719</v>
      </c>
      <c r="B1341" s="59" t="str">
        <f t="shared" si="20"/>
        <v>LH1339</v>
      </c>
    </row>
    <row r="1342" spans="1:2" x14ac:dyDescent="0.25">
      <c r="A1342" s="95" t="s">
        <v>14720</v>
      </c>
      <c r="B1342" s="59" t="str">
        <f t="shared" si="20"/>
        <v>LH1281</v>
      </c>
    </row>
    <row r="1343" spans="1:2" x14ac:dyDescent="0.25">
      <c r="A1343" s="95" t="s">
        <v>14721</v>
      </c>
      <c r="B1343" s="59" t="str">
        <f t="shared" si="20"/>
        <v>LH1751</v>
      </c>
    </row>
    <row r="1344" spans="1:2" x14ac:dyDescent="0.25">
      <c r="A1344" s="95" t="s">
        <v>14722</v>
      </c>
      <c r="B1344" s="59" t="str">
        <f t="shared" si="20"/>
        <v>LH1291</v>
      </c>
    </row>
    <row r="1345" spans="1:2" x14ac:dyDescent="0.25">
      <c r="A1345" s="95" t="s">
        <v>14723</v>
      </c>
      <c r="B1345" s="59" t="str">
        <f t="shared" si="20"/>
        <v>LH1002</v>
      </c>
    </row>
    <row r="1346" spans="1:2" x14ac:dyDescent="0.25">
      <c r="A1346" s="95" t="s">
        <v>14724</v>
      </c>
      <c r="B1346" s="59" t="str">
        <f t="shared" ref="B1346:B1409" si="21">RIGHT(A1346,6)</f>
        <v>FB4089</v>
      </c>
    </row>
    <row r="1347" spans="1:2" x14ac:dyDescent="0.25">
      <c r="A1347" s="95" t="s">
        <v>14725</v>
      </c>
      <c r="B1347" s="59" t="str">
        <f t="shared" si="21"/>
        <v>SK4267</v>
      </c>
    </row>
    <row r="1348" spans="1:2" x14ac:dyDescent="0.25">
      <c r="A1348" s="96" t="s">
        <v>14726</v>
      </c>
      <c r="B1348" s="59" t="str">
        <f t="shared" si="21"/>
        <v>SK4205</v>
      </c>
    </row>
    <row r="1349" spans="1:2" x14ac:dyDescent="0.25">
      <c r="A1349" s="95" t="s">
        <v>14727</v>
      </c>
      <c r="B1349" s="59" t="str">
        <f t="shared" si="21"/>
        <v>SK4280</v>
      </c>
    </row>
    <row r="1350" spans="1:2" x14ac:dyDescent="0.25">
      <c r="A1350" s="95" t="s">
        <v>14728</v>
      </c>
      <c r="B1350" s="59" t="str">
        <f t="shared" si="21"/>
        <v>SK4276</v>
      </c>
    </row>
    <row r="1351" spans="1:2" x14ac:dyDescent="0.25">
      <c r="A1351" s="95" t="s">
        <v>14729</v>
      </c>
      <c r="B1351" s="59" t="str">
        <f t="shared" si="21"/>
        <v>KA2057</v>
      </c>
    </row>
    <row r="1352" spans="1:2" x14ac:dyDescent="0.25">
      <c r="A1352" s="95" t="s">
        <v>3618</v>
      </c>
      <c r="B1352" s="59" t="str">
        <f t="shared" si="21"/>
        <v>KA2213</v>
      </c>
    </row>
    <row r="1353" spans="1:2" x14ac:dyDescent="0.25">
      <c r="A1353" s="95" t="s">
        <v>14730</v>
      </c>
      <c r="B1353" s="59" t="str">
        <f t="shared" si="21"/>
        <v>KA2333</v>
      </c>
    </row>
    <row r="1354" spans="1:2" x14ac:dyDescent="0.25">
      <c r="A1354" s="95" t="s">
        <v>14731</v>
      </c>
      <c r="B1354" s="59" t="str">
        <f t="shared" si="21"/>
        <v>KA2557</v>
      </c>
    </row>
    <row r="1355" spans="1:2" x14ac:dyDescent="0.25">
      <c r="A1355" s="95" t="s">
        <v>14732</v>
      </c>
      <c r="B1355" s="59" t="str">
        <f t="shared" si="21"/>
        <v>KA2618</v>
      </c>
    </row>
    <row r="1356" spans="1:2" x14ac:dyDescent="0.25">
      <c r="A1356" s="95" t="s">
        <v>3728</v>
      </c>
      <c r="B1356" s="59" t="str">
        <f t="shared" si="21"/>
        <v>KA4592</v>
      </c>
    </row>
    <row r="1357" spans="1:2" x14ac:dyDescent="0.25">
      <c r="A1357" s="95" t="s">
        <v>14733</v>
      </c>
      <c r="B1357" s="59" t="str">
        <f t="shared" si="21"/>
        <v>KA3858</v>
      </c>
    </row>
    <row r="1358" spans="1:2" x14ac:dyDescent="0.25">
      <c r="A1358" s="95" t="s">
        <v>14734</v>
      </c>
      <c r="B1358" s="59" t="str">
        <f t="shared" si="21"/>
        <v>KA2097</v>
      </c>
    </row>
    <row r="1359" spans="1:2" x14ac:dyDescent="0.25">
      <c r="A1359" s="95" t="s">
        <v>14735</v>
      </c>
      <c r="B1359" s="59" t="str">
        <f t="shared" si="21"/>
        <v>LH1341</v>
      </c>
    </row>
    <row r="1360" spans="1:2" x14ac:dyDescent="0.25">
      <c r="A1360" s="95" t="s">
        <v>14736</v>
      </c>
      <c r="B1360" s="59" t="str">
        <f t="shared" si="21"/>
        <v>GU4249</v>
      </c>
    </row>
    <row r="1361" spans="1:2" x14ac:dyDescent="0.25">
      <c r="A1361" s="95" t="s">
        <v>14737</v>
      </c>
      <c r="B1361" s="59" t="str">
        <f t="shared" si="21"/>
        <v>MB3287</v>
      </c>
    </row>
    <row r="1362" spans="1:2" x14ac:dyDescent="0.25">
      <c r="A1362" s="95" t="s">
        <v>14738</v>
      </c>
      <c r="B1362" s="59" t="str">
        <f t="shared" si="21"/>
        <v>LH7664</v>
      </c>
    </row>
    <row r="1363" spans="1:2" x14ac:dyDescent="0.25">
      <c r="A1363" s="95" t="s">
        <v>14739</v>
      </c>
      <c r="B1363" s="59" t="str">
        <f t="shared" si="21"/>
        <v>KA2510</v>
      </c>
    </row>
    <row r="1364" spans="1:2" x14ac:dyDescent="0.25">
      <c r="A1364" s="95" t="s">
        <v>3724</v>
      </c>
      <c r="B1364" s="59" t="str">
        <f t="shared" si="21"/>
        <v>KA2525</v>
      </c>
    </row>
    <row r="1365" spans="1:2" x14ac:dyDescent="0.25">
      <c r="A1365" s="95" t="s">
        <v>14740</v>
      </c>
      <c r="B1365" s="59" t="str">
        <f t="shared" si="21"/>
        <v>KA3983</v>
      </c>
    </row>
    <row r="1366" spans="1:2" x14ac:dyDescent="0.25">
      <c r="A1366" s="95" t="s">
        <v>14741</v>
      </c>
      <c r="B1366" s="59" t="str">
        <f t="shared" si="21"/>
        <v>KA2207</v>
      </c>
    </row>
    <row r="1367" spans="1:2" x14ac:dyDescent="0.25">
      <c r="A1367" s="95" t="s">
        <v>14742</v>
      </c>
      <c r="B1367" s="59" t="str">
        <f t="shared" si="21"/>
        <v>KA2277</v>
      </c>
    </row>
    <row r="1368" spans="1:2" x14ac:dyDescent="0.25">
      <c r="A1368" s="95" t="s">
        <v>14743</v>
      </c>
      <c r="B1368" s="59" t="str">
        <f t="shared" si="21"/>
        <v>KA3859</v>
      </c>
    </row>
    <row r="1369" spans="1:2" x14ac:dyDescent="0.25">
      <c r="A1369" s="95" t="s">
        <v>14744</v>
      </c>
      <c r="B1369" s="59" t="str">
        <f t="shared" si="21"/>
        <v>KA2547</v>
      </c>
    </row>
    <row r="1370" spans="1:2" x14ac:dyDescent="0.25">
      <c r="A1370" s="95" t="s">
        <v>14745</v>
      </c>
      <c r="B1370" s="59" t="str">
        <f t="shared" si="21"/>
        <v>KA2094</v>
      </c>
    </row>
    <row r="1371" spans="1:2" x14ac:dyDescent="0.25">
      <c r="A1371" s="95" t="s">
        <v>14937</v>
      </c>
      <c r="B1371" s="59" t="str">
        <f t="shared" si="21"/>
        <v>KA2425</v>
      </c>
    </row>
    <row r="1372" spans="1:2" x14ac:dyDescent="0.25">
      <c r="A1372" s="95" t="s">
        <v>14746</v>
      </c>
      <c r="B1372" s="59" t="str">
        <f t="shared" si="21"/>
        <v>LH7697</v>
      </c>
    </row>
    <row r="1373" spans="1:2" x14ac:dyDescent="0.25">
      <c r="A1373" s="95" t="s">
        <v>14747</v>
      </c>
      <c r="B1373" s="59" t="str">
        <f t="shared" si="21"/>
        <v>LH7623</v>
      </c>
    </row>
    <row r="1374" spans="1:2" x14ac:dyDescent="0.25">
      <c r="A1374" s="95" t="s">
        <v>14748</v>
      </c>
      <c r="B1374" s="59" t="str">
        <f t="shared" si="21"/>
        <v>MU4427</v>
      </c>
    </row>
    <row r="1375" spans="1:2" x14ac:dyDescent="0.25">
      <c r="A1375" s="95" t="s">
        <v>14749</v>
      </c>
      <c r="B1375" s="59" t="str">
        <f t="shared" si="21"/>
        <v>MU4455</v>
      </c>
    </row>
    <row r="1376" spans="1:2" x14ac:dyDescent="0.25">
      <c r="A1376" s="95" t="s">
        <v>14750</v>
      </c>
      <c r="B1376" s="59" t="str">
        <f t="shared" si="21"/>
        <v>IB3174</v>
      </c>
    </row>
    <row r="1377" spans="1:2" x14ac:dyDescent="0.25">
      <c r="A1377" s="95" t="s">
        <v>14751</v>
      </c>
      <c r="B1377" s="59" t="str">
        <f t="shared" si="21"/>
        <v>KA2246</v>
      </c>
    </row>
    <row r="1378" spans="1:2" x14ac:dyDescent="0.25">
      <c r="A1378" s="95" t="s">
        <v>14752</v>
      </c>
      <c r="B1378" s="59" t="str">
        <f t="shared" si="21"/>
        <v>KA2348</v>
      </c>
    </row>
    <row r="1379" spans="1:2" x14ac:dyDescent="0.25">
      <c r="A1379" s="95" t="s">
        <v>14753</v>
      </c>
      <c r="B1379" s="59" t="str">
        <f t="shared" si="21"/>
        <v>KA2250</v>
      </c>
    </row>
    <row r="1380" spans="1:2" x14ac:dyDescent="0.25">
      <c r="A1380" s="95" t="s">
        <v>14754</v>
      </c>
      <c r="B1380" s="59" t="str">
        <f t="shared" si="21"/>
        <v>KA2229</v>
      </c>
    </row>
    <row r="1381" spans="1:2" x14ac:dyDescent="0.25">
      <c r="A1381" s="95" t="s">
        <v>14755</v>
      </c>
      <c r="B1381" s="59" t="str">
        <f t="shared" si="21"/>
        <v>KA2171</v>
      </c>
    </row>
    <row r="1382" spans="1:2" x14ac:dyDescent="0.25">
      <c r="A1382" s="95" t="s">
        <v>14756</v>
      </c>
      <c r="B1382" s="59" t="str">
        <f t="shared" si="21"/>
        <v>KA2319</v>
      </c>
    </row>
    <row r="1383" spans="1:2" x14ac:dyDescent="0.25">
      <c r="A1383" s="95" t="s">
        <v>14757</v>
      </c>
      <c r="B1383" s="59" t="str">
        <f t="shared" si="21"/>
        <v>KA2315</v>
      </c>
    </row>
    <row r="1384" spans="1:2" x14ac:dyDescent="0.25">
      <c r="A1384" s="95" t="s">
        <v>14938</v>
      </c>
      <c r="B1384" s="59" t="str">
        <f t="shared" si="21"/>
        <v>FB7643</v>
      </c>
    </row>
    <row r="1385" spans="1:2" x14ac:dyDescent="0.25">
      <c r="A1385" s="95" t="s">
        <v>8785</v>
      </c>
      <c r="B1385" s="59" t="str">
        <f t="shared" si="21"/>
        <v>GJ4213</v>
      </c>
    </row>
    <row r="1386" spans="1:2" x14ac:dyDescent="0.25">
      <c r="A1386" s="95" t="s">
        <v>14758</v>
      </c>
      <c r="B1386" s="59" t="str">
        <f t="shared" si="21"/>
        <v>LH1634</v>
      </c>
    </row>
    <row r="1387" spans="1:2" x14ac:dyDescent="0.25">
      <c r="A1387" s="95" t="s">
        <v>14939</v>
      </c>
      <c r="B1387" s="59" t="str">
        <f t="shared" si="21"/>
        <v>LH1367</v>
      </c>
    </row>
    <row r="1388" spans="1:2" x14ac:dyDescent="0.25">
      <c r="A1388" s="95" t="s">
        <v>14759</v>
      </c>
      <c r="B1388" s="59" t="str">
        <f t="shared" si="21"/>
        <v>LH1358</v>
      </c>
    </row>
    <row r="1389" spans="1:2" x14ac:dyDescent="0.25">
      <c r="A1389" s="95" t="s">
        <v>14760</v>
      </c>
      <c r="B1389" s="59" t="str">
        <f t="shared" si="21"/>
        <v>LH1149</v>
      </c>
    </row>
    <row r="1390" spans="1:2" x14ac:dyDescent="0.25">
      <c r="A1390" s="95" t="s">
        <v>14761</v>
      </c>
      <c r="B1390" s="59" t="str">
        <f t="shared" si="21"/>
        <v>LH1278</v>
      </c>
    </row>
    <row r="1391" spans="1:2" x14ac:dyDescent="0.25">
      <c r="A1391" s="95" t="s">
        <v>14762</v>
      </c>
      <c r="B1391" s="59" t="str">
        <f t="shared" si="21"/>
        <v>LH1403</v>
      </c>
    </row>
    <row r="1392" spans="1:2" x14ac:dyDescent="0.25">
      <c r="A1392" s="95" t="s">
        <v>14763</v>
      </c>
      <c r="B1392" s="59" t="str">
        <f t="shared" si="21"/>
        <v>LH1139</v>
      </c>
    </row>
    <row r="1393" spans="1:2" x14ac:dyDescent="0.25">
      <c r="A1393" s="95" t="s">
        <v>14764</v>
      </c>
      <c r="B1393" s="59" t="str">
        <f t="shared" si="21"/>
        <v>LH1303</v>
      </c>
    </row>
    <row r="1394" spans="1:2" x14ac:dyDescent="0.25">
      <c r="A1394" s="95" t="s">
        <v>14765</v>
      </c>
      <c r="B1394" s="59" t="str">
        <f t="shared" si="21"/>
        <v>LH1121</v>
      </c>
    </row>
    <row r="1395" spans="1:2" x14ac:dyDescent="0.25">
      <c r="A1395" s="95" t="s">
        <v>14766</v>
      </c>
      <c r="B1395" s="59" t="str">
        <f t="shared" si="21"/>
        <v>LH1236</v>
      </c>
    </row>
    <row r="1396" spans="1:2" x14ac:dyDescent="0.25">
      <c r="A1396" s="95" t="s">
        <v>14767</v>
      </c>
      <c r="B1396" s="59" t="str">
        <f t="shared" si="21"/>
        <v>LH3903</v>
      </c>
    </row>
    <row r="1397" spans="1:2" x14ac:dyDescent="0.25">
      <c r="A1397" s="95" t="s">
        <v>14768</v>
      </c>
      <c r="B1397" s="59" t="str">
        <f t="shared" si="21"/>
        <v>LH1148</v>
      </c>
    </row>
    <row r="1398" spans="1:2" x14ac:dyDescent="0.25">
      <c r="A1398" s="95" t="s">
        <v>14769</v>
      </c>
      <c r="B1398" s="59" t="str">
        <f t="shared" si="21"/>
        <v>MU4450</v>
      </c>
    </row>
    <row r="1399" spans="1:2" x14ac:dyDescent="0.25">
      <c r="A1399" s="95" t="s">
        <v>14770</v>
      </c>
      <c r="B1399" s="59" t="str">
        <f t="shared" si="21"/>
        <v>SK4265</v>
      </c>
    </row>
    <row r="1400" spans="1:2" x14ac:dyDescent="0.25">
      <c r="A1400" s="95" t="s">
        <v>14771</v>
      </c>
      <c r="B1400" s="59" t="str">
        <f t="shared" si="21"/>
        <v>SH1437</v>
      </c>
    </row>
    <row r="1401" spans="1:2" x14ac:dyDescent="0.25">
      <c r="A1401" s="95" t="s">
        <v>14772</v>
      </c>
      <c r="B1401" s="59" t="str">
        <f t="shared" si="21"/>
        <v>FB4050</v>
      </c>
    </row>
    <row r="1402" spans="1:2" x14ac:dyDescent="0.25">
      <c r="A1402" s="95" t="s">
        <v>14773</v>
      </c>
      <c r="B1402" s="59" t="str">
        <f t="shared" si="21"/>
        <v>FB4055</v>
      </c>
    </row>
    <row r="1403" spans="1:2" x14ac:dyDescent="0.25">
      <c r="A1403" s="95" t="s">
        <v>14774</v>
      </c>
      <c r="B1403" s="59" t="str">
        <f t="shared" si="21"/>
        <v>FB4026</v>
      </c>
    </row>
    <row r="1404" spans="1:2" x14ac:dyDescent="0.25">
      <c r="A1404" s="95" t="s">
        <v>14775</v>
      </c>
      <c r="B1404" s="59" t="str">
        <f t="shared" si="21"/>
        <v>GJ4216</v>
      </c>
    </row>
    <row r="1405" spans="1:2" x14ac:dyDescent="0.25">
      <c r="A1405" s="95" t="s">
        <v>14776</v>
      </c>
      <c r="B1405" s="59" t="str">
        <f t="shared" si="21"/>
        <v>GJ4234</v>
      </c>
    </row>
    <row r="1406" spans="1:2" x14ac:dyDescent="0.25">
      <c r="A1406" s="95" t="s">
        <v>14777</v>
      </c>
      <c r="B1406" s="59" t="str">
        <f t="shared" si="21"/>
        <v>SK4270</v>
      </c>
    </row>
    <row r="1407" spans="1:2" x14ac:dyDescent="0.25">
      <c r="A1407" s="95" t="s">
        <v>14778</v>
      </c>
      <c r="B1407" s="59" t="str">
        <f t="shared" si="21"/>
        <v>SK4177</v>
      </c>
    </row>
    <row r="1408" spans="1:2" x14ac:dyDescent="0.25">
      <c r="A1408" s="95" t="s">
        <v>14779</v>
      </c>
      <c r="B1408" s="59" t="str">
        <f t="shared" si="21"/>
        <v>FB4071</v>
      </c>
    </row>
    <row r="1409" spans="1:2" x14ac:dyDescent="0.25">
      <c r="A1409" s="95" t="s">
        <v>14780</v>
      </c>
      <c r="B1409" s="59" t="str">
        <f t="shared" si="21"/>
        <v>LH1256</v>
      </c>
    </row>
    <row r="1410" spans="1:2" x14ac:dyDescent="0.25">
      <c r="A1410" s="95" t="s">
        <v>14781</v>
      </c>
      <c r="B1410" s="59" t="str">
        <f t="shared" ref="B1410:B1473" si="22">RIGHT(A1410,6)</f>
        <v>LH1753</v>
      </c>
    </row>
    <row r="1411" spans="1:2" x14ac:dyDescent="0.25">
      <c r="A1411" s="95" t="s">
        <v>14782</v>
      </c>
      <c r="B1411" s="59" t="str">
        <f t="shared" si="22"/>
        <v>LH1250</v>
      </c>
    </row>
    <row r="1412" spans="1:2" x14ac:dyDescent="0.25">
      <c r="A1412" s="95" t="s">
        <v>14783</v>
      </c>
      <c r="B1412" s="59" t="str">
        <f t="shared" si="22"/>
        <v>GJ4729</v>
      </c>
    </row>
    <row r="1413" spans="1:2" x14ac:dyDescent="0.25">
      <c r="A1413" s="95" t="s">
        <v>14784</v>
      </c>
      <c r="B1413" s="59" t="str">
        <f t="shared" si="22"/>
        <v>LH1016</v>
      </c>
    </row>
    <row r="1414" spans="1:2" x14ac:dyDescent="0.25">
      <c r="A1414" s="95" t="s">
        <v>14785</v>
      </c>
      <c r="B1414" s="59" t="str">
        <f t="shared" si="22"/>
        <v>025260</v>
      </c>
    </row>
    <row r="1415" spans="1:2" x14ac:dyDescent="0.25">
      <c r="A1415" s="95" t="s">
        <v>14786</v>
      </c>
      <c r="B1415" s="59" t="str">
        <f t="shared" si="22"/>
        <v>025336</v>
      </c>
    </row>
    <row r="1416" spans="1:2" x14ac:dyDescent="0.25">
      <c r="A1416" s="95" t="s">
        <v>14787</v>
      </c>
      <c r="B1416" s="59" t="str">
        <f t="shared" si="22"/>
        <v>025414</v>
      </c>
    </row>
    <row r="1417" spans="1:2" x14ac:dyDescent="0.25">
      <c r="A1417" s="95" t="s">
        <v>14788</v>
      </c>
      <c r="B1417" s="59" t="str">
        <f t="shared" si="22"/>
        <v>025258</v>
      </c>
    </row>
    <row r="1418" spans="1:2" x14ac:dyDescent="0.25">
      <c r="A1418" s="95" t="s">
        <v>14789</v>
      </c>
      <c r="B1418" s="59" t="str">
        <f t="shared" si="22"/>
        <v>025263</v>
      </c>
    </row>
    <row r="1419" spans="1:2" x14ac:dyDescent="0.25">
      <c r="A1419" s="95" t="s">
        <v>14790</v>
      </c>
      <c r="B1419" s="59" t="str">
        <f t="shared" si="22"/>
        <v>025235</v>
      </c>
    </row>
    <row r="1420" spans="1:2" x14ac:dyDescent="0.25">
      <c r="A1420" s="95" t="s">
        <v>14791</v>
      </c>
      <c r="B1420" s="59" t="str">
        <f t="shared" si="22"/>
        <v>025257</v>
      </c>
    </row>
    <row r="1421" spans="1:2" x14ac:dyDescent="0.25">
      <c r="A1421" s="95" t="s">
        <v>14792</v>
      </c>
      <c r="B1421" s="59" t="str">
        <f t="shared" si="22"/>
        <v>025415</v>
      </c>
    </row>
    <row r="1422" spans="1:2" x14ac:dyDescent="0.25">
      <c r="A1422" s="95" t="s">
        <v>14793</v>
      </c>
      <c r="B1422" s="59" t="str">
        <f t="shared" si="22"/>
        <v>025261</v>
      </c>
    </row>
    <row r="1423" spans="1:2" x14ac:dyDescent="0.25">
      <c r="A1423" s="95" t="s">
        <v>14794</v>
      </c>
      <c r="B1423" s="59" t="str">
        <f t="shared" si="22"/>
        <v>045239</v>
      </c>
    </row>
    <row r="1424" spans="1:2" x14ac:dyDescent="0.25">
      <c r="A1424" s="95" t="s">
        <v>14795</v>
      </c>
      <c r="B1424" s="59" t="str">
        <f t="shared" si="22"/>
        <v>045270</v>
      </c>
    </row>
    <row r="1425" spans="1:2" x14ac:dyDescent="0.25">
      <c r="A1425" s="95" t="s">
        <v>14796</v>
      </c>
      <c r="B1425" s="59" t="str">
        <f t="shared" si="22"/>
        <v>045269</v>
      </c>
    </row>
    <row r="1426" spans="1:2" x14ac:dyDescent="0.25">
      <c r="A1426" s="95" t="s">
        <v>14797</v>
      </c>
      <c r="B1426" s="59" t="str">
        <f t="shared" si="22"/>
        <v>FB1819</v>
      </c>
    </row>
    <row r="1427" spans="1:2" x14ac:dyDescent="0.25">
      <c r="A1427" s="95" t="s">
        <v>14940</v>
      </c>
      <c r="B1427" s="59" t="str">
        <f t="shared" si="22"/>
        <v>FB4065</v>
      </c>
    </row>
    <row r="1428" spans="1:2" x14ac:dyDescent="0.25">
      <c r="A1428" s="95" t="s">
        <v>14798</v>
      </c>
      <c r="B1428" s="59" t="str">
        <f t="shared" si="22"/>
        <v>LH1729</v>
      </c>
    </row>
    <row r="1429" spans="1:2" x14ac:dyDescent="0.25">
      <c r="A1429" s="95" t="s">
        <v>14799</v>
      </c>
      <c r="B1429" s="59" t="str">
        <f t="shared" si="22"/>
        <v>LH1719</v>
      </c>
    </row>
    <row r="1430" spans="1:2" x14ac:dyDescent="0.25">
      <c r="A1430" s="95" t="s">
        <v>14800</v>
      </c>
      <c r="B1430" s="59" t="str">
        <f t="shared" si="22"/>
        <v>LH3830</v>
      </c>
    </row>
    <row r="1431" spans="1:2" x14ac:dyDescent="0.25">
      <c r="A1431" s="95" t="s">
        <v>14801</v>
      </c>
      <c r="B1431" s="59" t="str">
        <f t="shared" si="22"/>
        <v>LH1119</v>
      </c>
    </row>
    <row r="1432" spans="1:2" x14ac:dyDescent="0.25">
      <c r="A1432" s="95" t="s">
        <v>14802</v>
      </c>
      <c r="B1432" s="59" t="str">
        <f t="shared" si="22"/>
        <v>LH1212</v>
      </c>
    </row>
    <row r="1433" spans="1:2" x14ac:dyDescent="0.25">
      <c r="A1433" s="95" t="s">
        <v>14803</v>
      </c>
      <c r="B1433" s="59" t="str">
        <f t="shared" si="22"/>
        <v>LH1160</v>
      </c>
    </row>
    <row r="1434" spans="1:2" x14ac:dyDescent="0.25">
      <c r="A1434" s="95" t="s">
        <v>14804</v>
      </c>
      <c r="B1434" s="59" t="str">
        <f t="shared" si="22"/>
        <v>LH1286</v>
      </c>
    </row>
    <row r="1435" spans="1:2" x14ac:dyDescent="0.25">
      <c r="A1435" s="95" t="s">
        <v>14805</v>
      </c>
      <c r="B1435" s="59" t="str">
        <f t="shared" si="22"/>
        <v>LH1285</v>
      </c>
    </row>
    <row r="1436" spans="1:2" x14ac:dyDescent="0.25">
      <c r="A1436" s="96" t="s">
        <v>14806</v>
      </c>
      <c r="B1436" s="59" t="str">
        <f t="shared" si="22"/>
        <v>MU4452</v>
      </c>
    </row>
    <row r="1437" spans="1:2" x14ac:dyDescent="0.25">
      <c r="A1437" s="95" t="s">
        <v>14807</v>
      </c>
      <c r="B1437" s="59" t="str">
        <f t="shared" si="22"/>
        <v>MU4445</v>
      </c>
    </row>
    <row r="1438" spans="1:2" x14ac:dyDescent="0.25">
      <c r="A1438" s="95" t="s">
        <v>14808</v>
      </c>
      <c r="B1438" s="59" t="str">
        <f t="shared" si="22"/>
        <v>MU4404</v>
      </c>
    </row>
    <row r="1439" spans="1:2" x14ac:dyDescent="0.25">
      <c r="A1439" s="95" t="s">
        <v>14809</v>
      </c>
      <c r="B1439" s="59" t="str">
        <f t="shared" si="22"/>
        <v>MU4439</v>
      </c>
    </row>
    <row r="1440" spans="1:2" x14ac:dyDescent="0.25">
      <c r="A1440" s="95" t="s">
        <v>14810</v>
      </c>
      <c r="B1440" s="59" t="str">
        <f t="shared" si="22"/>
        <v>MU4447</v>
      </c>
    </row>
    <row r="1441" spans="1:2" x14ac:dyDescent="0.25">
      <c r="A1441" s="95" t="s">
        <v>14811</v>
      </c>
      <c r="B1441" s="59" t="str">
        <f t="shared" si="22"/>
        <v>KA2461</v>
      </c>
    </row>
    <row r="1442" spans="1:2" x14ac:dyDescent="0.25">
      <c r="A1442" s="95" t="s">
        <v>14812</v>
      </c>
      <c r="B1442" s="59" t="str">
        <f t="shared" si="22"/>
        <v>KA4380</v>
      </c>
    </row>
    <row r="1443" spans="1:2" x14ac:dyDescent="0.25">
      <c r="A1443" s="95" t="s">
        <v>14813</v>
      </c>
      <c r="B1443" s="59" t="str">
        <f t="shared" si="22"/>
        <v>KA3950</v>
      </c>
    </row>
    <row r="1444" spans="1:2" x14ac:dyDescent="0.25">
      <c r="A1444" s="95" t="s">
        <v>14814</v>
      </c>
      <c r="B1444" s="59" t="str">
        <f t="shared" si="22"/>
        <v>KA4719</v>
      </c>
    </row>
    <row r="1445" spans="1:2" x14ac:dyDescent="0.25">
      <c r="A1445" s="95" t="s">
        <v>14815</v>
      </c>
      <c r="B1445" s="59" t="str">
        <f t="shared" si="22"/>
        <v>KA2395</v>
      </c>
    </row>
    <row r="1446" spans="1:2" x14ac:dyDescent="0.25">
      <c r="A1446" s="95" t="s">
        <v>14941</v>
      </c>
      <c r="B1446" s="59" t="str">
        <f t="shared" si="22"/>
        <v>KA2499</v>
      </c>
    </row>
    <row r="1447" spans="1:2" x14ac:dyDescent="0.25">
      <c r="A1447" s="95" t="s">
        <v>14816</v>
      </c>
      <c r="B1447" s="59" t="str">
        <f t="shared" si="22"/>
        <v>KA2533</v>
      </c>
    </row>
    <row r="1448" spans="1:2" x14ac:dyDescent="0.25">
      <c r="A1448" s="95" t="s">
        <v>14817</v>
      </c>
      <c r="B1448" s="59" t="str">
        <f t="shared" si="22"/>
        <v>KA2522</v>
      </c>
    </row>
    <row r="1449" spans="1:2" x14ac:dyDescent="0.25">
      <c r="A1449" s="95" t="s">
        <v>14818</v>
      </c>
      <c r="B1449" s="59" t="str">
        <f t="shared" si="22"/>
        <v>KA2605</v>
      </c>
    </row>
    <row r="1450" spans="1:2" x14ac:dyDescent="0.25">
      <c r="A1450" s="95" t="s">
        <v>14819</v>
      </c>
      <c r="B1450" s="59" t="str">
        <f t="shared" si="22"/>
        <v>KA2054</v>
      </c>
    </row>
    <row r="1451" spans="1:2" x14ac:dyDescent="0.25">
      <c r="A1451" s="95" t="s">
        <v>14820</v>
      </c>
      <c r="B1451" s="59" t="str">
        <f t="shared" si="22"/>
        <v>KA2318</v>
      </c>
    </row>
    <row r="1452" spans="1:2" x14ac:dyDescent="0.25">
      <c r="A1452" s="95" t="s">
        <v>2749</v>
      </c>
      <c r="B1452" s="59" t="str">
        <f t="shared" si="22"/>
        <v>KA2101</v>
      </c>
    </row>
    <row r="1453" spans="1:2" x14ac:dyDescent="0.25">
      <c r="A1453" s="95" t="s">
        <v>14821</v>
      </c>
      <c r="B1453" s="59" t="str">
        <f t="shared" si="22"/>
        <v>IB3179</v>
      </c>
    </row>
    <row r="1454" spans="1:2" x14ac:dyDescent="0.25">
      <c r="A1454" s="95" t="s">
        <v>14822</v>
      </c>
      <c r="B1454" s="59" t="str">
        <f t="shared" si="22"/>
        <v>2I3758</v>
      </c>
    </row>
    <row r="1455" spans="1:2" x14ac:dyDescent="0.25">
      <c r="A1455" s="95" t="s">
        <v>14823</v>
      </c>
      <c r="B1455" s="59" t="str">
        <f t="shared" si="22"/>
        <v>LH1152</v>
      </c>
    </row>
    <row r="1456" spans="1:2" x14ac:dyDescent="0.25">
      <c r="A1456" s="95" t="s">
        <v>14824</v>
      </c>
      <c r="B1456" s="59" t="str">
        <f t="shared" si="22"/>
        <v>LH1075</v>
      </c>
    </row>
    <row r="1457" spans="1:2" x14ac:dyDescent="0.25">
      <c r="A1457" s="95" t="s">
        <v>14825</v>
      </c>
      <c r="B1457" s="59" t="str">
        <f t="shared" si="22"/>
        <v>LH1296</v>
      </c>
    </row>
    <row r="1458" spans="1:2" x14ac:dyDescent="0.25">
      <c r="A1458" s="95" t="s">
        <v>14826</v>
      </c>
      <c r="B1458" s="59" t="str">
        <f t="shared" si="22"/>
        <v>IB2961</v>
      </c>
    </row>
    <row r="1459" spans="1:2" x14ac:dyDescent="0.25">
      <c r="A1459" s="95" t="s">
        <v>14827</v>
      </c>
      <c r="B1459" s="59" t="str">
        <f t="shared" si="22"/>
        <v>FB4098</v>
      </c>
    </row>
    <row r="1460" spans="1:2" x14ac:dyDescent="0.25">
      <c r="A1460" s="95" t="s">
        <v>14828</v>
      </c>
      <c r="B1460" s="59" t="str">
        <f t="shared" si="22"/>
        <v>IB2980</v>
      </c>
    </row>
    <row r="1461" spans="1:2" x14ac:dyDescent="0.25">
      <c r="A1461" s="95" t="s">
        <v>14829</v>
      </c>
      <c r="B1461" s="59" t="str">
        <f t="shared" si="22"/>
        <v>SK4517</v>
      </c>
    </row>
    <row r="1462" spans="1:2" x14ac:dyDescent="0.25">
      <c r="A1462" s="95" t="s">
        <v>14830</v>
      </c>
      <c r="B1462" s="59" t="str">
        <f t="shared" si="22"/>
        <v>IB3106</v>
      </c>
    </row>
    <row r="1463" spans="1:2" x14ac:dyDescent="0.25">
      <c r="A1463" s="97" t="s">
        <v>14831</v>
      </c>
      <c r="B1463" s="59" t="str">
        <f t="shared" si="22"/>
        <v>IB2991</v>
      </c>
    </row>
    <row r="1464" spans="1:2" x14ac:dyDescent="0.25">
      <c r="A1464" s="97" t="s">
        <v>14832</v>
      </c>
      <c r="B1464" s="59" t="str">
        <f t="shared" si="22"/>
        <v>IB3011</v>
      </c>
    </row>
    <row r="1465" spans="1:2" x14ac:dyDescent="0.25">
      <c r="A1465" s="95" t="s">
        <v>14833</v>
      </c>
      <c r="B1465" s="59" t="str">
        <f t="shared" si="22"/>
        <v>SK4289</v>
      </c>
    </row>
    <row r="1466" spans="1:2" x14ac:dyDescent="0.25">
      <c r="A1466" s="97" t="s">
        <v>14834</v>
      </c>
      <c r="B1466" s="59" t="str">
        <f t="shared" si="22"/>
        <v>GJ1834</v>
      </c>
    </row>
    <row r="1467" spans="1:2" x14ac:dyDescent="0.25">
      <c r="A1467" s="95" t="s">
        <v>14835</v>
      </c>
      <c r="B1467" s="59" t="str">
        <f t="shared" si="22"/>
        <v>LH1749</v>
      </c>
    </row>
    <row r="1468" spans="1:2" x14ac:dyDescent="0.25">
      <c r="A1468" s="95" t="s">
        <v>14836</v>
      </c>
      <c r="B1468" s="59" t="str">
        <f t="shared" si="22"/>
        <v>IB3162</v>
      </c>
    </row>
    <row r="1469" spans="1:2" x14ac:dyDescent="0.25">
      <c r="A1469" s="97" t="s">
        <v>14837</v>
      </c>
      <c r="B1469" s="59" t="str">
        <f t="shared" si="22"/>
        <v>FB4081</v>
      </c>
    </row>
    <row r="1470" spans="1:2" x14ac:dyDescent="0.25">
      <c r="A1470" s="95" t="s">
        <v>9092</v>
      </c>
      <c r="B1470" s="59" t="str">
        <f t="shared" si="22"/>
        <v>FB1798</v>
      </c>
    </row>
    <row r="1471" spans="1:2" x14ac:dyDescent="0.25">
      <c r="A1471" s="95" t="s">
        <v>14942</v>
      </c>
      <c r="B1471" s="59" t="str">
        <f t="shared" si="22"/>
        <v>IB2962</v>
      </c>
    </row>
    <row r="1472" spans="1:2" x14ac:dyDescent="0.25">
      <c r="A1472" s="95" t="s">
        <v>14838</v>
      </c>
      <c r="B1472" s="59" t="str">
        <f t="shared" si="22"/>
        <v>IB7688</v>
      </c>
    </row>
    <row r="1473" spans="1:2" x14ac:dyDescent="0.25">
      <c r="A1473" s="97" t="s">
        <v>14839</v>
      </c>
      <c r="B1473" s="59" t="str">
        <f t="shared" si="22"/>
        <v>HY4659</v>
      </c>
    </row>
    <row r="1474" spans="1:2" x14ac:dyDescent="0.25">
      <c r="A1474" s="95" t="s">
        <v>14840</v>
      </c>
      <c r="B1474" s="59" t="str">
        <f t="shared" ref="B1474:B1537" si="23">RIGHT(A1474,6)</f>
        <v>KA2137</v>
      </c>
    </row>
    <row r="1475" spans="1:2" x14ac:dyDescent="0.25">
      <c r="A1475" s="95" t="s">
        <v>14841</v>
      </c>
      <c r="B1475" s="59" t="str">
        <f t="shared" si="23"/>
        <v>KA2536</v>
      </c>
    </row>
    <row r="1476" spans="1:2" x14ac:dyDescent="0.25">
      <c r="A1476" s="95" t="s">
        <v>14842</v>
      </c>
      <c r="B1476" s="59" t="str">
        <f t="shared" si="23"/>
        <v>IB3176</v>
      </c>
    </row>
    <row r="1477" spans="1:2" x14ac:dyDescent="0.25">
      <c r="A1477" s="95" t="s">
        <v>14943</v>
      </c>
      <c r="B1477" s="59" t="str">
        <f t="shared" si="23"/>
        <v>IB3123</v>
      </c>
    </row>
    <row r="1478" spans="1:2" x14ac:dyDescent="0.25">
      <c r="A1478" s="97" t="s">
        <v>14843</v>
      </c>
      <c r="B1478" s="59" t="str">
        <f t="shared" si="23"/>
        <v>AB5052</v>
      </c>
    </row>
    <row r="1479" spans="1:2" x14ac:dyDescent="0.25">
      <c r="A1479" s="95" t="s">
        <v>14844</v>
      </c>
      <c r="B1479" s="59" t="str">
        <f t="shared" si="23"/>
        <v>WH3102</v>
      </c>
    </row>
    <row r="1480" spans="1:2" x14ac:dyDescent="0.25">
      <c r="A1480" s="97" t="s">
        <v>14845</v>
      </c>
      <c r="B1480" s="59" t="str">
        <f t="shared" si="23"/>
        <v>TX3258</v>
      </c>
    </row>
    <row r="1481" spans="1:2" x14ac:dyDescent="0.25">
      <c r="A1481" s="97" t="s">
        <v>14846</v>
      </c>
      <c r="B1481" s="59" t="str">
        <f t="shared" si="23"/>
        <v>IB3929</v>
      </c>
    </row>
    <row r="1482" spans="1:2" x14ac:dyDescent="0.25">
      <c r="A1482" s="96" t="s">
        <v>14847</v>
      </c>
      <c r="B1482" s="59" t="str">
        <f t="shared" si="23"/>
        <v>NO2909</v>
      </c>
    </row>
    <row r="1483" spans="1:2" x14ac:dyDescent="0.25">
      <c r="A1483" s="97" t="s">
        <v>14848</v>
      </c>
      <c r="B1483" s="59" t="str">
        <f t="shared" si="23"/>
        <v>NO4928</v>
      </c>
    </row>
    <row r="1484" spans="1:2" x14ac:dyDescent="0.25">
      <c r="A1484" s="95" t="s">
        <v>14849</v>
      </c>
      <c r="B1484" s="59" t="str">
        <f t="shared" si="23"/>
        <v>MK3100</v>
      </c>
    </row>
    <row r="1485" spans="1:2" x14ac:dyDescent="0.25">
      <c r="A1485" s="97" t="s">
        <v>14850</v>
      </c>
      <c r="B1485" s="59" t="str">
        <f t="shared" si="23"/>
        <v>MK3290</v>
      </c>
    </row>
    <row r="1486" spans="1:2" x14ac:dyDescent="0.25">
      <c r="A1486" s="95" t="s">
        <v>14851</v>
      </c>
      <c r="B1486" s="59" t="str">
        <f t="shared" si="23"/>
        <v>MK2767</v>
      </c>
    </row>
    <row r="1487" spans="1:2" x14ac:dyDescent="0.25">
      <c r="A1487" s="97" t="s">
        <v>14852</v>
      </c>
      <c r="B1487" s="59" t="str">
        <f t="shared" si="23"/>
        <v>SK4284</v>
      </c>
    </row>
    <row r="1488" spans="1:2" x14ac:dyDescent="0.25">
      <c r="A1488" s="97" t="s">
        <v>14853</v>
      </c>
      <c r="B1488" s="59" t="str">
        <f t="shared" si="23"/>
        <v>SK4291</v>
      </c>
    </row>
    <row r="1489" spans="1:2" x14ac:dyDescent="0.25">
      <c r="A1489" s="97" t="s">
        <v>14854</v>
      </c>
      <c r="B1489" s="59" t="str">
        <f t="shared" si="23"/>
        <v>1R3580</v>
      </c>
    </row>
    <row r="1490" spans="1:2" x14ac:dyDescent="0.25">
      <c r="A1490" s="97" t="s">
        <v>14855</v>
      </c>
      <c r="B1490" s="59" t="str">
        <f t="shared" si="23"/>
        <v>LH1228</v>
      </c>
    </row>
    <row r="1491" spans="1:2" x14ac:dyDescent="0.25">
      <c r="A1491" s="97" t="s">
        <v>14856</v>
      </c>
      <c r="B1491" s="59" t="str">
        <f t="shared" si="23"/>
        <v>LH1170</v>
      </c>
    </row>
    <row r="1492" spans="1:2" x14ac:dyDescent="0.25">
      <c r="A1492" s="95" t="s">
        <v>14857</v>
      </c>
      <c r="B1492" s="59" t="str">
        <f t="shared" si="23"/>
        <v>FB1814</v>
      </c>
    </row>
    <row r="1493" spans="1:2" x14ac:dyDescent="0.25">
      <c r="A1493" s="95" t="s">
        <v>14858</v>
      </c>
      <c r="B1493" s="59" t="str">
        <f t="shared" si="23"/>
        <v>LH1659</v>
      </c>
    </row>
    <row r="1494" spans="1:2" x14ac:dyDescent="0.25">
      <c r="A1494" s="97" t="s">
        <v>14859</v>
      </c>
      <c r="B1494" s="59" t="str">
        <f t="shared" si="23"/>
        <v>MU4417</v>
      </c>
    </row>
    <row r="1495" spans="1:2" x14ac:dyDescent="0.25">
      <c r="A1495" s="95" t="s">
        <v>14944</v>
      </c>
      <c r="B1495" s="59" t="str">
        <f t="shared" si="23"/>
        <v>SK4290</v>
      </c>
    </row>
    <row r="1496" spans="1:2" x14ac:dyDescent="0.25">
      <c r="A1496" s="95" t="s">
        <v>14860</v>
      </c>
      <c r="B1496" s="59" t="str">
        <f t="shared" si="23"/>
        <v>FB4092</v>
      </c>
    </row>
    <row r="1497" spans="1:2" x14ac:dyDescent="0.25">
      <c r="A1497" s="95" t="s">
        <v>14861</v>
      </c>
      <c r="B1497" s="59" t="str">
        <f t="shared" si="23"/>
        <v>FB1820</v>
      </c>
    </row>
    <row r="1498" spans="1:2" x14ac:dyDescent="0.25">
      <c r="A1498" s="95" t="s">
        <v>14862</v>
      </c>
      <c r="B1498" s="59" t="str">
        <f t="shared" si="23"/>
        <v>FB4107</v>
      </c>
    </row>
    <row r="1499" spans="1:2" x14ac:dyDescent="0.25">
      <c r="A1499" s="95" t="s">
        <v>14863</v>
      </c>
      <c r="B1499" s="59" t="str">
        <f t="shared" si="23"/>
        <v>MU4865</v>
      </c>
    </row>
    <row r="1500" spans="1:2" x14ac:dyDescent="0.25">
      <c r="A1500" s="98" t="s">
        <v>14864</v>
      </c>
      <c r="B1500" s="59" t="str">
        <f t="shared" si="23"/>
        <v>LH1319</v>
      </c>
    </row>
    <row r="1501" spans="1:2" x14ac:dyDescent="0.25">
      <c r="A1501" s="89" t="s">
        <v>14865</v>
      </c>
      <c r="B1501" s="59" t="str">
        <f t="shared" si="23"/>
        <v>IB3212</v>
      </c>
    </row>
    <row r="1502" spans="1:2" x14ac:dyDescent="0.25">
      <c r="A1502" s="89" t="s">
        <v>14866</v>
      </c>
      <c r="B1502" s="59" t="str">
        <f t="shared" si="23"/>
        <v>IB2941</v>
      </c>
    </row>
    <row r="1503" spans="1:2" x14ac:dyDescent="0.25">
      <c r="A1503" s="99" t="s">
        <v>14867</v>
      </c>
      <c r="B1503" s="59" t="str">
        <f t="shared" si="23"/>
        <v>035266</v>
      </c>
    </row>
    <row r="1504" spans="1:2" x14ac:dyDescent="0.25">
      <c r="A1504" s="99" t="s">
        <v>14868</v>
      </c>
      <c r="B1504" s="59" t="str">
        <f t="shared" si="23"/>
        <v>IB3206</v>
      </c>
    </row>
    <row r="1505" spans="1:2" x14ac:dyDescent="0.25">
      <c r="A1505" s="99" t="s">
        <v>14869</v>
      </c>
      <c r="B1505" s="59" t="str">
        <f t="shared" si="23"/>
        <v>IB3163</v>
      </c>
    </row>
    <row r="1506" spans="1:2" x14ac:dyDescent="0.25">
      <c r="A1506" s="100" t="s">
        <v>14870</v>
      </c>
      <c r="B1506" s="59" t="str">
        <f t="shared" si="23"/>
        <v>IB3153</v>
      </c>
    </row>
    <row r="1507" spans="1:2" x14ac:dyDescent="0.25">
      <c r="A1507" s="100" t="s">
        <v>14871</v>
      </c>
      <c r="B1507" s="59" t="str">
        <f t="shared" si="23"/>
        <v>HY4544</v>
      </c>
    </row>
    <row r="1508" spans="1:2" x14ac:dyDescent="0.25">
      <c r="A1508" s="100" t="s">
        <v>14872</v>
      </c>
      <c r="B1508" s="59" t="str">
        <f t="shared" si="23"/>
        <v>KA2571</v>
      </c>
    </row>
    <row r="1509" spans="1:2" x14ac:dyDescent="0.25">
      <c r="A1509" s="100" t="s">
        <v>14873</v>
      </c>
      <c r="B1509" s="59" t="str">
        <f t="shared" si="23"/>
        <v>KA2447</v>
      </c>
    </row>
    <row r="1510" spans="1:2" x14ac:dyDescent="0.25">
      <c r="A1510" s="99" t="s">
        <v>14874</v>
      </c>
      <c r="B1510" s="59" t="str">
        <f t="shared" si="23"/>
        <v>KA2441</v>
      </c>
    </row>
    <row r="1511" spans="1:2" x14ac:dyDescent="0.25">
      <c r="A1511" s="99" t="s">
        <v>14875</v>
      </c>
      <c r="B1511" s="59" t="str">
        <f t="shared" si="23"/>
        <v>025338</v>
      </c>
    </row>
    <row r="1512" spans="1:2" x14ac:dyDescent="0.25">
      <c r="A1512" s="99" t="s">
        <v>14876</v>
      </c>
      <c r="B1512" s="59" t="str">
        <f t="shared" si="23"/>
        <v>LH1976</v>
      </c>
    </row>
    <row r="1513" spans="1:2" x14ac:dyDescent="0.25">
      <c r="A1513" s="99" t="s">
        <v>14877</v>
      </c>
      <c r="B1513" s="59" t="str">
        <f t="shared" si="23"/>
        <v>LH1977</v>
      </c>
    </row>
    <row r="1514" spans="1:2" x14ac:dyDescent="0.25">
      <c r="A1514" s="99" t="s">
        <v>14945</v>
      </c>
      <c r="B1514" s="59" t="str">
        <f t="shared" si="23"/>
        <v>LH4523</v>
      </c>
    </row>
    <row r="1515" spans="1:2" x14ac:dyDescent="0.25">
      <c r="A1515" s="99" t="s">
        <v>14878</v>
      </c>
      <c r="B1515" s="59" t="str">
        <f t="shared" si="23"/>
        <v>MU7719</v>
      </c>
    </row>
    <row r="1516" spans="1:2" x14ac:dyDescent="0.25">
      <c r="A1516" s="99" t="s">
        <v>14879</v>
      </c>
      <c r="B1516" s="59" t="str">
        <f t="shared" si="23"/>
        <v>LH7723</v>
      </c>
    </row>
    <row r="1517" spans="1:2" x14ac:dyDescent="0.25">
      <c r="A1517" s="99" t="s">
        <v>14880</v>
      </c>
      <c r="B1517" s="59" t="str">
        <f t="shared" si="23"/>
        <v>LH7733</v>
      </c>
    </row>
    <row r="1518" spans="1:2" x14ac:dyDescent="0.25">
      <c r="A1518" s="99" t="s">
        <v>14946</v>
      </c>
      <c r="B1518" s="59" t="str">
        <f t="shared" si="23"/>
        <v>MU7742</v>
      </c>
    </row>
    <row r="1519" spans="1:2" x14ac:dyDescent="0.25">
      <c r="A1519" s="99" t="s">
        <v>14881</v>
      </c>
      <c r="B1519" s="59" t="str">
        <f t="shared" si="23"/>
        <v>AT3070</v>
      </c>
    </row>
    <row r="1520" spans="1:2" x14ac:dyDescent="0.25">
      <c r="A1520" s="101" t="s">
        <v>14882</v>
      </c>
      <c r="B1520" s="59" t="str">
        <f t="shared" si="23"/>
        <v>AT3071</v>
      </c>
    </row>
    <row r="1521" spans="1:2" x14ac:dyDescent="0.25">
      <c r="A1521" s="102" t="s">
        <v>14883</v>
      </c>
      <c r="B1521" s="59" t="str">
        <f t="shared" si="23"/>
        <v>AT3253</v>
      </c>
    </row>
    <row r="1522" spans="1:2" x14ac:dyDescent="0.25">
      <c r="A1522" s="99" t="s">
        <v>14947</v>
      </c>
      <c r="B1522" s="59" t="str">
        <f t="shared" si="23"/>
        <v>KN2769</v>
      </c>
    </row>
    <row r="1523" spans="1:2" x14ac:dyDescent="0.25">
      <c r="A1523" s="101" t="s">
        <v>14884</v>
      </c>
      <c r="B1523" s="59" t="str">
        <f t="shared" si="23"/>
        <v>KN4195</v>
      </c>
    </row>
    <row r="1524" spans="1:2" x14ac:dyDescent="0.25">
      <c r="A1524" s="103" t="s">
        <v>14885</v>
      </c>
      <c r="B1524" s="59" t="str">
        <f t="shared" si="23"/>
        <v>SL3266</v>
      </c>
    </row>
    <row r="1525" spans="1:2" x14ac:dyDescent="0.25">
      <c r="A1525" s="104" t="s">
        <v>14886</v>
      </c>
      <c r="B1525" s="59" t="str">
        <f t="shared" si="23"/>
        <v>IB4798</v>
      </c>
    </row>
    <row r="1526" spans="1:2" x14ac:dyDescent="0.25">
      <c r="A1526" s="105" t="s">
        <v>2280</v>
      </c>
      <c r="B1526" s="59" t="str">
        <f t="shared" si="23"/>
        <v>IB3112</v>
      </c>
    </row>
    <row r="1527" spans="1:2" x14ac:dyDescent="0.25">
      <c r="A1527" s="105" t="s">
        <v>14887</v>
      </c>
      <c r="B1527" s="59" t="str">
        <f t="shared" si="23"/>
        <v>IB3250</v>
      </c>
    </row>
    <row r="1528" spans="1:2" x14ac:dyDescent="0.25">
      <c r="A1528" s="104" t="s">
        <v>14888</v>
      </c>
      <c r="B1528" s="59" t="str">
        <f t="shared" si="23"/>
        <v>WH3101</v>
      </c>
    </row>
    <row r="1529" spans="1:2" x14ac:dyDescent="0.25">
      <c r="A1529" s="105" t="s">
        <v>14889</v>
      </c>
      <c r="B1529" s="59" t="str">
        <f t="shared" si="23"/>
        <v>SK1890</v>
      </c>
    </row>
    <row r="1530" spans="1:2" x14ac:dyDescent="0.25">
      <c r="A1530" s="105" t="s">
        <v>14890</v>
      </c>
      <c r="B1530" s="59" t="str">
        <f t="shared" si="23"/>
        <v>GJ4162</v>
      </c>
    </row>
    <row r="1531" spans="1:2" x14ac:dyDescent="0.25">
      <c r="A1531" s="105" t="s">
        <v>14891</v>
      </c>
      <c r="B1531" s="59" t="str">
        <f t="shared" si="23"/>
        <v>GJ7635</v>
      </c>
    </row>
    <row r="1532" spans="1:2" x14ac:dyDescent="0.25">
      <c r="A1532" s="104" t="s">
        <v>14892</v>
      </c>
      <c r="B1532" s="59" t="str">
        <f t="shared" si="23"/>
        <v>LH1701</v>
      </c>
    </row>
    <row r="1533" spans="1:2" x14ac:dyDescent="0.25">
      <c r="A1533" s="104" t="s">
        <v>7495</v>
      </c>
      <c r="B1533" s="59" t="str">
        <f t="shared" si="23"/>
        <v>LH1390</v>
      </c>
    </row>
    <row r="1534" spans="1:2" x14ac:dyDescent="0.25">
      <c r="A1534" s="105" t="s">
        <v>14893</v>
      </c>
      <c r="B1534" s="59" t="str">
        <f t="shared" si="23"/>
        <v>LH4516</v>
      </c>
    </row>
    <row r="1535" spans="1:2" x14ac:dyDescent="0.25">
      <c r="A1535" s="106" t="s">
        <v>14894</v>
      </c>
      <c r="B1535" s="59" t="str">
        <f t="shared" si="23"/>
        <v>LH3959</v>
      </c>
    </row>
    <row r="1536" spans="1:2" x14ac:dyDescent="0.25">
      <c r="A1536" s="106" t="s">
        <v>14895</v>
      </c>
      <c r="B1536" s="59" t="str">
        <f t="shared" si="23"/>
        <v>JW5760</v>
      </c>
    </row>
    <row r="1537" spans="1:2" x14ac:dyDescent="0.25">
      <c r="A1537" s="105" t="s">
        <v>14896</v>
      </c>
      <c r="B1537" s="59" t="str">
        <f t="shared" si="23"/>
        <v>295296</v>
      </c>
    </row>
    <row r="1538" spans="1:2" x14ac:dyDescent="0.25">
      <c r="A1538" s="79" t="s">
        <v>14897</v>
      </c>
      <c r="B1538" s="59" t="str">
        <f t="shared" ref="B1538:B1601" si="24">RIGHT(A1538,6)</f>
        <v>545378</v>
      </c>
    </row>
    <row r="1539" spans="1:2" x14ac:dyDescent="0.25">
      <c r="A1539" s="79" t="s">
        <v>14898</v>
      </c>
      <c r="B1539" s="59" t="str">
        <f t="shared" si="24"/>
        <v>KA2619</v>
      </c>
    </row>
    <row r="1540" spans="1:2" x14ac:dyDescent="0.25">
      <c r="A1540" s="105" t="s">
        <v>14899</v>
      </c>
      <c r="B1540" s="59" t="str">
        <f t="shared" si="24"/>
        <v>HY4679</v>
      </c>
    </row>
    <row r="1541" spans="1:2" x14ac:dyDescent="0.25">
      <c r="A1541" s="91" t="s">
        <v>14900</v>
      </c>
      <c r="B1541" s="59" t="str">
        <f t="shared" si="24"/>
        <v>GJ4218</v>
      </c>
    </row>
    <row r="1542" spans="1:2" x14ac:dyDescent="0.25">
      <c r="A1542" s="91" t="s">
        <v>14901</v>
      </c>
      <c r="B1542" s="59" t="str">
        <f t="shared" si="24"/>
        <v>LH1213</v>
      </c>
    </row>
    <row r="1543" spans="1:2" x14ac:dyDescent="0.25">
      <c r="A1543" s="91" t="s">
        <v>14902</v>
      </c>
      <c r="B1543" s="59" t="str">
        <f t="shared" si="24"/>
        <v>025334</v>
      </c>
    </row>
    <row r="1544" spans="1:2" x14ac:dyDescent="0.25">
      <c r="A1544" s="85" t="s">
        <v>14948</v>
      </c>
      <c r="B1544" s="59" t="str">
        <f t="shared" si="24"/>
        <v>LH7717</v>
      </c>
    </row>
    <row r="1545" spans="1:2" x14ac:dyDescent="0.25">
      <c r="A1545" s="85" t="s">
        <v>14949</v>
      </c>
      <c r="B1545" s="59" t="str">
        <f t="shared" si="24"/>
        <v>MU3899</v>
      </c>
    </row>
    <row r="1546" spans="1:2" x14ac:dyDescent="0.25">
      <c r="A1546" s="86" t="s">
        <v>14950</v>
      </c>
      <c r="B1546" s="59" t="str">
        <f t="shared" si="24"/>
        <v>LH7721</v>
      </c>
    </row>
    <row r="1547" spans="1:2" x14ac:dyDescent="0.25">
      <c r="A1547" s="86" t="s">
        <v>14951</v>
      </c>
      <c r="B1547" s="59" t="str">
        <f t="shared" si="24"/>
        <v>LH7722</v>
      </c>
    </row>
    <row r="1548" spans="1:2" x14ac:dyDescent="0.25">
      <c r="A1548" t="s">
        <v>14952</v>
      </c>
      <c r="B1548" s="59" t="str">
        <f t="shared" si="24"/>
        <v>LH7724</v>
      </c>
    </row>
    <row r="1549" spans="1:2" x14ac:dyDescent="0.25">
      <c r="A1549" t="s">
        <v>14953</v>
      </c>
      <c r="B1549" s="59" t="str">
        <f t="shared" si="24"/>
        <v>LH7726</v>
      </c>
    </row>
    <row r="1550" spans="1:2" x14ac:dyDescent="0.25">
      <c r="A1550" t="s">
        <v>14954</v>
      </c>
      <c r="B1550" s="59" t="str">
        <f t="shared" si="24"/>
        <v>LH7728</v>
      </c>
    </row>
    <row r="1551" spans="1:2" x14ac:dyDescent="0.25">
      <c r="A1551" t="s">
        <v>14955</v>
      </c>
      <c r="B1551" s="59" t="str">
        <f t="shared" si="24"/>
        <v>LH7729</v>
      </c>
    </row>
    <row r="1552" spans="1:2" x14ac:dyDescent="0.25">
      <c r="A1552" t="s">
        <v>14956</v>
      </c>
      <c r="B1552" s="59" t="str">
        <f t="shared" si="24"/>
        <v>LH7738</v>
      </c>
    </row>
    <row r="1553" spans="1:2" x14ac:dyDescent="0.25">
      <c r="A1553" t="s">
        <v>14957</v>
      </c>
      <c r="B1553" s="59" t="str">
        <f t="shared" si="24"/>
        <v>GJ7739</v>
      </c>
    </row>
    <row r="1554" spans="1:2" x14ac:dyDescent="0.25">
      <c r="A1554" t="s">
        <v>14958</v>
      </c>
      <c r="B1554" s="59" t="str">
        <f t="shared" si="24"/>
        <v>LH1387</v>
      </c>
    </row>
    <row r="1555" spans="1:2" x14ac:dyDescent="0.25">
      <c r="A1555" t="s">
        <v>14959</v>
      </c>
      <c r="B1555" s="59" t="str">
        <f t="shared" si="24"/>
        <v>LH1263</v>
      </c>
    </row>
    <row r="1556" spans="1:2" x14ac:dyDescent="0.25">
      <c r="A1556" t="s">
        <v>14960</v>
      </c>
      <c r="B1556" s="59" t="str">
        <f t="shared" si="24"/>
        <v>LH1013</v>
      </c>
    </row>
    <row r="1557" spans="1:2" x14ac:dyDescent="0.25">
      <c r="A1557" t="s">
        <v>14961</v>
      </c>
      <c r="B1557" s="59" t="str">
        <f t="shared" si="24"/>
        <v>MU4408</v>
      </c>
    </row>
    <row r="1558" spans="1:2" x14ac:dyDescent="0.25">
      <c r="A1558" t="s">
        <v>14962</v>
      </c>
      <c r="B1558" s="59" t="str">
        <f t="shared" si="24"/>
        <v>MU4453</v>
      </c>
    </row>
    <row r="1559" spans="1:2" x14ac:dyDescent="0.25">
      <c r="A1559" t="s">
        <v>14963</v>
      </c>
      <c r="B1559" s="59" t="str">
        <f t="shared" si="24"/>
        <v>LH1039</v>
      </c>
    </row>
    <row r="1560" spans="1:2" x14ac:dyDescent="0.25">
      <c r="A1560" t="s">
        <v>14964</v>
      </c>
      <c r="B1560" s="59" t="str">
        <f t="shared" si="24"/>
        <v>LH1108</v>
      </c>
    </row>
    <row r="1561" spans="1:2" x14ac:dyDescent="0.25">
      <c r="A1561" t="s">
        <v>14965</v>
      </c>
      <c r="B1561" s="59" t="str">
        <f t="shared" si="24"/>
        <v>LH1625</v>
      </c>
    </row>
    <row r="1562" spans="1:2" x14ac:dyDescent="0.25">
      <c r="A1562" t="s">
        <v>14966</v>
      </c>
      <c r="B1562" s="59" t="str">
        <f t="shared" si="24"/>
        <v>LH3812</v>
      </c>
    </row>
    <row r="1563" spans="1:2" x14ac:dyDescent="0.25">
      <c r="A1563" t="s">
        <v>14967</v>
      </c>
      <c r="B1563" s="59" t="str">
        <f t="shared" si="24"/>
        <v>771613</v>
      </c>
    </row>
    <row r="1564" spans="1:2" x14ac:dyDescent="0.25">
      <c r="A1564" t="s">
        <v>14968</v>
      </c>
      <c r="B1564" s="59" t="str">
        <f t="shared" si="24"/>
        <v>GJ1832</v>
      </c>
    </row>
    <row r="1565" spans="1:2" x14ac:dyDescent="0.25">
      <c r="A1565" t="s">
        <v>14969</v>
      </c>
      <c r="B1565" s="59" t="str">
        <f t="shared" si="24"/>
        <v>FB4100</v>
      </c>
    </row>
    <row r="1566" spans="1:2" x14ac:dyDescent="0.25">
      <c r="A1566" t="s">
        <v>14970</v>
      </c>
      <c r="B1566" s="59" t="str">
        <f t="shared" si="24"/>
        <v>FB4041</v>
      </c>
    </row>
    <row r="1567" spans="1:2" x14ac:dyDescent="0.25">
      <c r="A1567" t="s">
        <v>14971</v>
      </c>
      <c r="B1567" s="59" t="str">
        <f t="shared" si="24"/>
        <v>GJ3916</v>
      </c>
    </row>
    <row r="1568" spans="1:2" x14ac:dyDescent="0.25">
      <c r="A1568" t="s">
        <v>2013</v>
      </c>
      <c r="B1568" s="59" t="str">
        <f t="shared" si="24"/>
        <v>IB2982</v>
      </c>
    </row>
    <row r="1569" spans="1:2" x14ac:dyDescent="0.25">
      <c r="A1569" t="s">
        <v>14972</v>
      </c>
      <c r="B1569" s="59" t="str">
        <f t="shared" si="24"/>
        <v>LH1232</v>
      </c>
    </row>
    <row r="1570" spans="1:2" x14ac:dyDescent="0.25">
      <c r="A1570" t="s">
        <v>14973</v>
      </c>
      <c r="B1570" s="59" t="str">
        <f t="shared" si="24"/>
        <v>GJ4210</v>
      </c>
    </row>
    <row r="1571" spans="1:2" x14ac:dyDescent="0.25">
      <c r="A1571" t="s">
        <v>14974</v>
      </c>
      <c r="B1571" s="59" t="str">
        <f t="shared" si="24"/>
        <v>KA2212</v>
      </c>
    </row>
    <row r="1572" spans="1:2" x14ac:dyDescent="0.25">
      <c r="A1572" t="s">
        <v>14975</v>
      </c>
      <c r="B1572" s="59" t="str">
        <f t="shared" si="24"/>
        <v>IB3168</v>
      </c>
    </row>
    <row r="1573" spans="1:2" x14ac:dyDescent="0.25">
      <c r="A1573" t="s">
        <v>14976</v>
      </c>
      <c r="B1573" s="59" t="str">
        <f t="shared" si="24"/>
        <v>265286</v>
      </c>
    </row>
    <row r="1574" spans="1:2" x14ac:dyDescent="0.25">
      <c r="A1574" t="s">
        <v>14977</v>
      </c>
      <c r="B1574" s="59" t="str">
        <f t="shared" si="24"/>
        <v>GJ4211</v>
      </c>
    </row>
    <row r="1575" spans="1:2" x14ac:dyDescent="0.25">
      <c r="A1575" t="s">
        <v>14978</v>
      </c>
      <c r="B1575" s="59" t="str">
        <f t="shared" si="24"/>
        <v>FB4022</v>
      </c>
    </row>
    <row r="1576" spans="1:2" x14ac:dyDescent="0.25">
      <c r="A1576" t="s">
        <v>14979</v>
      </c>
      <c r="B1576" s="59" t="str">
        <f t="shared" si="24"/>
        <v>GJ1826</v>
      </c>
    </row>
    <row r="1577" spans="1:2" x14ac:dyDescent="0.25">
      <c r="A1577" t="s">
        <v>14980</v>
      </c>
      <c r="B1577" s="59" t="str">
        <f t="shared" si="24"/>
        <v>LH7633</v>
      </c>
    </row>
    <row r="1578" spans="1:2" x14ac:dyDescent="0.25">
      <c r="A1578" t="s">
        <v>14981</v>
      </c>
      <c r="B1578" s="59" t="str">
        <f t="shared" si="24"/>
        <v>IB4534</v>
      </c>
    </row>
    <row r="1579" spans="1:2" x14ac:dyDescent="0.25">
      <c r="A1579" t="s">
        <v>14982</v>
      </c>
      <c r="B1579" s="59" t="str">
        <f t="shared" si="24"/>
        <v>KA2584</v>
      </c>
    </row>
    <row r="1580" spans="1:2" x14ac:dyDescent="0.25">
      <c r="A1580" t="s">
        <v>14983</v>
      </c>
      <c r="B1580" s="59" t="str">
        <f t="shared" si="24"/>
        <v>025341</v>
      </c>
    </row>
    <row r="1581" spans="1:2" x14ac:dyDescent="0.25">
      <c r="A1581" t="s">
        <v>14984</v>
      </c>
      <c r="B1581" s="59" t="str">
        <f t="shared" si="24"/>
        <v>LH1300</v>
      </c>
    </row>
    <row r="1582" spans="1:2" x14ac:dyDescent="0.25">
      <c r="B1582" s="59" t="str">
        <f t="shared" si="24"/>
        <v/>
      </c>
    </row>
    <row r="1583" spans="1:2" x14ac:dyDescent="0.25">
      <c r="B1583" s="59" t="str">
        <f t="shared" si="24"/>
        <v/>
      </c>
    </row>
    <row r="1584" spans="1:2" x14ac:dyDescent="0.25">
      <c r="B1584" s="59" t="str">
        <f t="shared" si="24"/>
        <v/>
      </c>
    </row>
    <row r="1585" spans="2:2" x14ac:dyDescent="0.25">
      <c r="B1585" s="59" t="str">
        <f t="shared" si="24"/>
        <v/>
      </c>
    </row>
    <row r="1586" spans="2:2" x14ac:dyDescent="0.25">
      <c r="B1586" s="59" t="str">
        <f t="shared" si="24"/>
        <v/>
      </c>
    </row>
    <row r="1587" spans="2:2" x14ac:dyDescent="0.25">
      <c r="B1587" s="59" t="str">
        <f t="shared" si="24"/>
        <v/>
      </c>
    </row>
    <row r="1588" spans="2:2" x14ac:dyDescent="0.25">
      <c r="B1588" s="59" t="str">
        <f t="shared" si="24"/>
        <v/>
      </c>
    </row>
    <row r="1589" spans="2:2" x14ac:dyDescent="0.25">
      <c r="B1589" s="59" t="str">
        <f t="shared" si="24"/>
        <v/>
      </c>
    </row>
    <row r="1590" spans="2:2" x14ac:dyDescent="0.25">
      <c r="B1590" s="59" t="str">
        <f t="shared" si="24"/>
        <v/>
      </c>
    </row>
    <row r="1591" spans="2:2" x14ac:dyDescent="0.25">
      <c r="B1591" s="59" t="str">
        <f t="shared" si="24"/>
        <v/>
      </c>
    </row>
    <row r="1592" spans="2:2" x14ac:dyDescent="0.25">
      <c r="B1592" s="59" t="str">
        <f t="shared" si="24"/>
        <v/>
      </c>
    </row>
    <row r="1593" spans="2:2" x14ac:dyDescent="0.25">
      <c r="B1593" s="59" t="str">
        <f t="shared" si="24"/>
        <v/>
      </c>
    </row>
    <row r="1594" spans="2:2" x14ac:dyDescent="0.25">
      <c r="B1594" s="59" t="str">
        <f t="shared" si="24"/>
        <v/>
      </c>
    </row>
    <row r="1595" spans="2:2" x14ac:dyDescent="0.25">
      <c r="B1595" s="59" t="str">
        <f t="shared" si="24"/>
        <v/>
      </c>
    </row>
    <row r="1596" spans="2:2" x14ac:dyDescent="0.25">
      <c r="B1596" s="59" t="str">
        <f t="shared" si="24"/>
        <v/>
      </c>
    </row>
    <row r="1597" spans="2:2" x14ac:dyDescent="0.25">
      <c r="B1597" s="59" t="str">
        <f t="shared" si="24"/>
        <v/>
      </c>
    </row>
    <row r="1598" spans="2:2" x14ac:dyDescent="0.25">
      <c r="B1598" s="59" t="str">
        <f t="shared" si="24"/>
        <v/>
      </c>
    </row>
    <row r="1599" spans="2:2" x14ac:dyDescent="0.25">
      <c r="B1599" s="59" t="str">
        <f t="shared" si="24"/>
        <v/>
      </c>
    </row>
    <row r="1600" spans="2:2" x14ac:dyDescent="0.25">
      <c r="B1600" s="59" t="str">
        <f t="shared" si="24"/>
        <v/>
      </c>
    </row>
    <row r="1601" spans="2:2" x14ac:dyDescent="0.25">
      <c r="B1601" s="59" t="str">
        <f t="shared" si="24"/>
        <v/>
      </c>
    </row>
    <row r="1602" spans="2:2" x14ac:dyDescent="0.25">
      <c r="B1602" s="59" t="str">
        <f t="shared" ref="B1602:B1665" si="25">RIGHT(A1602,6)</f>
        <v/>
      </c>
    </row>
    <row r="1603" spans="2:2" x14ac:dyDescent="0.25">
      <c r="B1603" s="59" t="str">
        <f t="shared" si="25"/>
        <v/>
      </c>
    </row>
    <row r="1604" spans="2:2" x14ac:dyDescent="0.25">
      <c r="B1604" s="59" t="str">
        <f t="shared" si="25"/>
        <v/>
      </c>
    </row>
    <row r="1605" spans="2:2" x14ac:dyDescent="0.25">
      <c r="B1605" s="59" t="str">
        <f t="shared" si="25"/>
        <v/>
      </c>
    </row>
    <row r="1606" spans="2:2" x14ac:dyDescent="0.25">
      <c r="B1606" s="59" t="str">
        <f t="shared" si="25"/>
        <v/>
      </c>
    </row>
    <row r="1607" spans="2:2" x14ac:dyDescent="0.25">
      <c r="B1607" s="59" t="str">
        <f t="shared" si="25"/>
        <v/>
      </c>
    </row>
    <row r="1608" spans="2:2" x14ac:dyDescent="0.25">
      <c r="B1608" s="59" t="str">
        <f t="shared" si="25"/>
        <v/>
      </c>
    </row>
    <row r="1609" spans="2:2" x14ac:dyDescent="0.25">
      <c r="B1609" s="59" t="str">
        <f t="shared" si="25"/>
        <v/>
      </c>
    </row>
    <row r="1610" spans="2:2" x14ac:dyDescent="0.25">
      <c r="B1610" s="59" t="str">
        <f t="shared" si="25"/>
        <v/>
      </c>
    </row>
    <row r="1611" spans="2:2" x14ac:dyDescent="0.25">
      <c r="B1611" s="59" t="str">
        <f t="shared" si="25"/>
        <v/>
      </c>
    </row>
    <row r="1612" spans="2:2" x14ac:dyDescent="0.25">
      <c r="B1612" s="59" t="str">
        <f t="shared" si="25"/>
        <v/>
      </c>
    </row>
    <row r="1613" spans="2:2" x14ac:dyDescent="0.25">
      <c r="B1613" s="59" t="str">
        <f t="shared" si="25"/>
        <v/>
      </c>
    </row>
    <row r="1614" spans="2:2" x14ac:dyDescent="0.25">
      <c r="B1614" s="59" t="str">
        <f t="shared" si="25"/>
        <v/>
      </c>
    </row>
    <row r="1615" spans="2:2" x14ac:dyDescent="0.25">
      <c r="B1615" s="59" t="str">
        <f t="shared" si="25"/>
        <v/>
      </c>
    </row>
    <row r="1616" spans="2:2" x14ac:dyDescent="0.25">
      <c r="B1616" s="59" t="str">
        <f t="shared" si="25"/>
        <v/>
      </c>
    </row>
    <row r="1617" spans="2:2" x14ac:dyDescent="0.25">
      <c r="B1617" s="59" t="str">
        <f t="shared" si="25"/>
        <v/>
      </c>
    </row>
    <row r="1618" spans="2:2" x14ac:dyDescent="0.25">
      <c r="B1618" s="59" t="str">
        <f t="shared" si="25"/>
        <v/>
      </c>
    </row>
    <row r="1619" spans="2:2" x14ac:dyDescent="0.25">
      <c r="B1619" s="59" t="str">
        <f t="shared" si="25"/>
        <v/>
      </c>
    </row>
    <row r="1620" spans="2:2" x14ac:dyDescent="0.25">
      <c r="B1620" s="59" t="str">
        <f t="shared" si="25"/>
        <v/>
      </c>
    </row>
    <row r="1621" spans="2:2" x14ac:dyDescent="0.25">
      <c r="B1621" s="59" t="str">
        <f t="shared" si="25"/>
        <v/>
      </c>
    </row>
    <row r="1622" spans="2:2" x14ac:dyDescent="0.25">
      <c r="B1622" s="59" t="str">
        <f t="shared" si="25"/>
        <v/>
      </c>
    </row>
    <row r="1623" spans="2:2" x14ac:dyDescent="0.25">
      <c r="B1623" s="59" t="str">
        <f t="shared" si="25"/>
        <v/>
      </c>
    </row>
    <row r="1624" spans="2:2" x14ac:dyDescent="0.25">
      <c r="B1624" s="59" t="str">
        <f t="shared" si="25"/>
        <v/>
      </c>
    </row>
    <row r="1625" spans="2:2" x14ac:dyDescent="0.25">
      <c r="B1625" s="59" t="str">
        <f t="shared" si="25"/>
        <v/>
      </c>
    </row>
    <row r="1626" spans="2:2" x14ac:dyDescent="0.25">
      <c r="B1626" s="59" t="str">
        <f t="shared" si="25"/>
        <v/>
      </c>
    </row>
    <row r="1627" spans="2:2" x14ac:dyDescent="0.25">
      <c r="B1627" s="59" t="str">
        <f t="shared" si="25"/>
        <v/>
      </c>
    </row>
    <row r="1628" spans="2:2" x14ac:dyDescent="0.25">
      <c r="B1628" s="59" t="str">
        <f t="shared" si="25"/>
        <v/>
      </c>
    </row>
    <row r="1629" spans="2:2" x14ac:dyDescent="0.25">
      <c r="B1629" s="59" t="str">
        <f t="shared" si="25"/>
        <v/>
      </c>
    </row>
    <row r="1630" spans="2:2" x14ac:dyDescent="0.25">
      <c r="B1630" s="59" t="str">
        <f t="shared" si="25"/>
        <v/>
      </c>
    </row>
    <row r="1631" spans="2:2" x14ac:dyDescent="0.25">
      <c r="B1631" s="59" t="str">
        <f t="shared" si="25"/>
        <v/>
      </c>
    </row>
    <row r="1632" spans="2:2" x14ac:dyDescent="0.25">
      <c r="B1632" s="59" t="str">
        <f t="shared" si="25"/>
        <v/>
      </c>
    </row>
    <row r="1633" spans="2:2" x14ac:dyDescent="0.25">
      <c r="B1633" s="59" t="str">
        <f t="shared" si="25"/>
        <v/>
      </c>
    </row>
    <row r="1634" spans="2:2" x14ac:dyDescent="0.25">
      <c r="B1634" s="59" t="str">
        <f t="shared" si="25"/>
        <v/>
      </c>
    </row>
    <row r="1635" spans="2:2" x14ac:dyDescent="0.25">
      <c r="B1635" s="59" t="str">
        <f t="shared" si="25"/>
        <v/>
      </c>
    </row>
    <row r="1636" spans="2:2" x14ac:dyDescent="0.25">
      <c r="B1636" s="59" t="str">
        <f t="shared" si="25"/>
        <v/>
      </c>
    </row>
    <row r="1637" spans="2:2" x14ac:dyDescent="0.25">
      <c r="B1637" s="59" t="str">
        <f t="shared" si="25"/>
        <v/>
      </c>
    </row>
    <row r="1638" spans="2:2" x14ac:dyDescent="0.25">
      <c r="B1638" s="59" t="str">
        <f t="shared" si="25"/>
        <v/>
      </c>
    </row>
    <row r="1639" spans="2:2" x14ac:dyDescent="0.25">
      <c r="B1639" s="59" t="str">
        <f t="shared" si="25"/>
        <v/>
      </c>
    </row>
    <row r="1640" spans="2:2" x14ac:dyDescent="0.25">
      <c r="B1640" s="59" t="str">
        <f t="shared" si="25"/>
        <v/>
      </c>
    </row>
    <row r="1641" spans="2:2" x14ac:dyDescent="0.25">
      <c r="B1641" s="59" t="str">
        <f t="shared" si="25"/>
        <v/>
      </c>
    </row>
    <row r="1642" spans="2:2" x14ac:dyDescent="0.25">
      <c r="B1642" s="59" t="str">
        <f t="shared" si="25"/>
        <v/>
      </c>
    </row>
    <row r="1643" spans="2:2" x14ac:dyDescent="0.25">
      <c r="B1643" s="59" t="str">
        <f t="shared" si="25"/>
        <v/>
      </c>
    </row>
    <row r="1644" spans="2:2" x14ac:dyDescent="0.25">
      <c r="B1644" s="59" t="str">
        <f t="shared" si="25"/>
        <v/>
      </c>
    </row>
    <row r="1645" spans="2:2" x14ac:dyDescent="0.25">
      <c r="B1645" s="59" t="str">
        <f t="shared" si="25"/>
        <v/>
      </c>
    </row>
    <row r="1646" spans="2:2" x14ac:dyDescent="0.25">
      <c r="B1646" s="59" t="str">
        <f t="shared" si="25"/>
        <v/>
      </c>
    </row>
    <row r="1647" spans="2:2" x14ac:dyDescent="0.25">
      <c r="B1647" s="59" t="str">
        <f t="shared" si="25"/>
        <v/>
      </c>
    </row>
    <row r="1648" spans="2:2" x14ac:dyDescent="0.25">
      <c r="B1648" s="59" t="str">
        <f t="shared" si="25"/>
        <v/>
      </c>
    </row>
    <row r="1649" spans="2:2" x14ac:dyDescent="0.25">
      <c r="B1649" s="59" t="str">
        <f t="shared" si="25"/>
        <v/>
      </c>
    </row>
    <row r="1650" spans="2:2" x14ac:dyDescent="0.25">
      <c r="B1650" s="59" t="str">
        <f t="shared" si="25"/>
        <v/>
      </c>
    </row>
    <row r="1651" spans="2:2" x14ac:dyDescent="0.25">
      <c r="B1651" s="59" t="str">
        <f t="shared" si="25"/>
        <v/>
      </c>
    </row>
    <row r="1652" spans="2:2" x14ac:dyDescent="0.25">
      <c r="B1652" s="59" t="str">
        <f t="shared" si="25"/>
        <v/>
      </c>
    </row>
    <row r="1653" spans="2:2" x14ac:dyDescent="0.25">
      <c r="B1653" s="59" t="str">
        <f t="shared" si="25"/>
        <v/>
      </c>
    </row>
    <row r="1654" spans="2:2" x14ac:dyDescent="0.25">
      <c r="B1654" s="59" t="str">
        <f t="shared" si="25"/>
        <v/>
      </c>
    </row>
    <row r="1655" spans="2:2" x14ac:dyDescent="0.25">
      <c r="B1655" s="59" t="str">
        <f t="shared" si="25"/>
        <v/>
      </c>
    </row>
    <row r="1656" spans="2:2" x14ac:dyDescent="0.25">
      <c r="B1656" s="59" t="str">
        <f t="shared" si="25"/>
        <v/>
      </c>
    </row>
    <row r="1657" spans="2:2" x14ac:dyDescent="0.25">
      <c r="B1657" s="59" t="str">
        <f t="shared" si="25"/>
        <v/>
      </c>
    </row>
    <row r="1658" spans="2:2" x14ac:dyDescent="0.25">
      <c r="B1658" s="59" t="str">
        <f t="shared" si="25"/>
        <v/>
      </c>
    </row>
    <row r="1659" spans="2:2" x14ac:dyDescent="0.25">
      <c r="B1659" s="59" t="str">
        <f t="shared" si="25"/>
        <v/>
      </c>
    </row>
    <row r="1660" spans="2:2" x14ac:dyDescent="0.25">
      <c r="B1660" s="59" t="str">
        <f t="shared" si="25"/>
        <v/>
      </c>
    </row>
    <row r="1661" spans="2:2" x14ac:dyDescent="0.25">
      <c r="B1661" s="59" t="str">
        <f t="shared" si="25"/>
        <v/>
      </c>
    </row>
    <row r="1662" spans="2:2" x14ac:dyDescent="0.25">
      <c r="B1662" s="59" t="str">
        <f t="shared" si="25"/>
        <v/>
      </c>
    </row>
    <row r="1663" spans="2:2" x14ac:dyDescent="0.25">
      <c r="B1663" s="59" t="str">
        <f t="shared" si="25"/>
        <v/>
      </c>
    </row>
    <row r="1664" spans="2:2" x14ac:dyDescent="0.25">
      <c r="B1664" s="59" t="str">
        <f t="shared" si="25"/>
        <v/>
      </c>
    </row>
    <row r="1665" spans="2:2" x14ac:dyDescent="0.25">
      <c r="B1665" s="59" t="str">
        <f t="shared" si="25"/>
        <v/>
      </c>
    </row>
    <row r="1666" spans="2:2" x14ac:dyDescent="0.25">
      <c r="B1666" s="59" t="str">
        <f t="shared" ref="B1666:B1729" si="26">RIGHT(A1666,6)</f>
        <v/>
      </c>
    </row>
    <row r="1667" spans="2:2" x14ac:dyDescent="0.25">
      <c r="B1667" s="59" t="str">
        <f t="shared" si="26"/>
        <v/>
      </c>
    </row>
    <row r="1668" spans="2:2" x14ac:dyDescent="0.25">
      <c r="B1668" s="59" t="str">
        <f t="shared" si="26"/>
        <v/>
      </c>
    </row>
    <row r="1669" spans="2:2" x14ac:dyDescent="0.25">
      <c r="B1669" s="59" t="str">
        <f t="shared" si="26"/>
        <v/>
      </c>
    </row>
    <row r="1670" spans="2:2" x14ac:dyDescent="0.25">
      <c r="B1670" s="59" t="str">
        <f t="shared" si="26"/>
        <v/>
      </c>
    </row>
    <row r="1671" spans="2:2" x14ac:dyDescent="0.25">
      <c r="B1671" s="59" t="str">
        <f t="shared" si="26"/>
        <v/>
      </c>
    </row>
    <row r="1672" spans="2:2" x14ac:dyDescent="0.25">
      <c r="B1672" s="59" t="str">
        <f t="shared" si="26"/>
        <v/>
      </c>
    </row>
    <row r="1673" spans="2:2" x14ac:dyDescent="0.25">
      <c r="B1673" s="59" t="str">
        <f t="shared" si="26"/>
        <v/>
      </c>
    </row>
    <row r="1674" spans="2:2" x14ac:dyDescent="0.25">
      <c r="B1674" s="59" t="str">
        <f t="shared" si="26"/>
        <v/>
      </c>
    </row>
    <row r="1675" spans="2:2" x14ac:dyDescent="0.25">
      <c r="B1675" s="59" t="str">
        <f t="shared" si="26"/>
        <v/>
      </c>
    </row>
    <row r="1676" spans="2:2" x14ac:dyDescent="0.25">
      <c r="B1676" s="59" t="str">
        <f t="shared" si="26"/>
        <v/>
      </c>
    </row>
    <row r="1677" spans="2:2" x14ac:dyDescent="0.25">
      <c r="B1677" s="59" t="str">
        <f t="shared" si="26"/>
        <v/>
      </c>
    </row>
    <row r="1678" spans="2:2" x14ac:dyDescent="0.25">
      <c r="B1678" s="59" t="str">
        <f t="shared" si="26"/>
        <v/>
      </c>
    </row>
    <row r="1679" spans="2:2" x14ac:dyDescent="0.25">
      <c r="B1679" s="59" t="str">
        <f t="shared" si="26"/>
        <v/>
      </c>
    </row>
    <row r="1680" spans="2:2" x14ac:dyDescent="0.25">
      <c r="B1680" s="59" t="str">
        <f t="shared" si="26"/>
        <v/>
      </c>
    </row>
    <row r="1681" spans="2:2" x14ac:dyDescent="0.25">
      <c r="B1681" s="59" t="str">
        <f t="shared" si="26"/>
        <v/>
      </c>
    </row>
    <row r="1682" spans="2:2" x14ac:dyDescent="0.25">
      <c r="B1682" s="59" t="str">
        <f t="shared" si="26"/>
        <v/>
      </c>
    </row>
    <row r="1683" spans="2:2" x14ac:dyDescent="0.25">
      <c r="B1683" s="59" t="str">
        <f t="shared" si="26"/>
        <v/>
      </c>
    </row>
    <row r="1684" spans="2:2" x14ac:dyDescent="0.25">
      <c r="B1684" s="59" t="str">
        <f t="shared" si="26"/>
        <v/>
      </c>
    </row>
    <row r="1685" spans="2:2" x14ac:dyDescent="0.25">
      <c r="B1685" s="59" t="str">
        <f t="shared" si="26"/>
        <v/>
      </c>
    </row>
    <row r="1686" spans="2:2" x14ac:dyDescent="0.25">
      <c r="B1686" s="59" t="str">
        <f t="shared" si="26"/>
        <v/>
      </c>
    </row>
    <row r="1687" spans="2:2" x14ac:dyDescent="0.25">
      <c r="B1687" s="59" t="str">
        <f t="shared" si="26"/>
        <v/>
      </c>
    </row>
    <row r="1688" spans="2:2" x14ac:dyDescent="0.25">
      <c r="B1688" s="59" t="str">
        <f t="shared" si="26"/>
        <v/>
      </c>
    </row>
    <row r="1689" spans="2:2" x14ac:dyDescent="0.25">
      <c r="B1689" s="59" t="str">
        <f t="shared" si="26"/>
        <v/>
      </c>
    </row>
    <row r="1690" spans="2:2" x14ac:dyDescent="0.25">
      <c r="B1690" s="59" t="str">
        <f t="shared" si="26"/>
        <v/>
      </c>
    </row>
    <row r="1691" spans="2:2" x14ac:dyDescent="0.25">
      <c r="B1691" s="59" t="str">
        <f t="shared" si="26"/>
        <v/>
      </c>
    </row>
    <row r="1692" spans="2:2" x14ac:dyDescent="0.25">
      <c r="B1692" s="59" t="str">
        <f t="shared" si="26"/>
        <v/>
      </c>
    </row>
    <row r="1693" spans="2:2" x14ac:dyDescent="0.25">
      <c r="B1693" s="59" t="str">
        <f t="shared" si="26"/>
        <v/>
      </c>
    </row>
    <row r="1694" spans="2:2" x14ac:dyDescent="0.25">
      <c r="B1694" s="59" t="str">
        <f t="shared" si="26"/>
        <v/>
      </c>
    </row>
    <row r="1695" spans="2:2" x14ac:dyDescent="0.25">
      <c r="B1695" s="59" t="str">
        <f t="shared" si="26"/>
        <v/>
      </c>
    </row>
    <row r="1696" spans="2:2" x14ac:dyDescent="0.25">
      <c r="B1696" s="59" t="str">
        <f t="shared" si="26"/>
        <v/>
      </c>
    </row>
    <row r="1697" spans="2:2" x14ac:dyDescent="0.25">
      <c r="B1697" s="59" t="str">
        <f t="shared" si="26"/>
        <v/>
      </c>
    </row>
    <row r="1698" spans="2:2" x14ac:dyDescent="0.25">
      <c r="B1698" s="59" t="str">
        <f t="shared" si="26"/>
        <v/>
      </c>
    </row>
    <row r="1699" spans="2:2" x14ac:dyDescent="0.25">
      <c r="B1699" s="59" t="str">
        <f t="shared" si="26"/>
        <v/>
      </c>
    </row>
    <row r="1700" spans="2:2" x14ac:dyDescent="0.25">
      <c r="B1700" s="59" t="str">
        <f t="shared" si="26"/>
        <v/>
      </c>
    </row>
    <row r="1701" spans="2:2" x14ac:dyDescent="0.25">
      <c r="B1701" s="59" t="str">
        <f t="shared" si="26"/>
        <v/>
      </c>
    </row>
    <row r="1702" spans="2:2" x14ac:dyDescent="0.25">
      <c r="B1702" s="59" t="str">
        <f t="shared" si="26"/>
        <v/>
      </c>
    </row>
    <row r="1703" spans="2:2" x14ac:dyDescent="0.25">
      <c r="B1703" s="59" t="str">
        <f t="shared" si="26"/>
        <v/>
      </c>
    </row>
    <row r="1704" spans="2:2" x14ac:dyDescent="0.25">
      <c r="B1704" s="59" t="str">
        <f t="shared" si="26"/>
        <v/>
      </c>
    </row>
    <row r="1705" spans="2:2" x14ac:dyDescent="0.25">
      <c r="B1705" s="59" t="str">
        <f t="shared" si="26"/>
        <v/>
      </c>
    </row>
    <row r="1706" spans="2:2" x14ac:dyDescent="0.25">
      <c r="B1706" s="59" t="str">
        <f t="shared" si="26"/>
        <v/>
      </c>
    </row>
    <row r="1707" spans="2:2" x14ac:dyDescent="0.25">
      <c r="B1707" s="59" t="str">
        <f t="shared" si="26"/>
        <v/>
      </c>
    </row>
    <row r="1708" spans="2:2" x14ac:dyDescent="0.25">
      <c r="B1708" s="59" t="str">
        <f t="shared" si="26"/>
        <v/>
      </c>
    </row>
    <row r="1709" spans="2:2" x14ac:dyDescent="0.25">
      <c r="B1709" s="59" t="str">
        <f t="shared" si="26"/>
        <v/>
      </c>
    </row>
    <row r="1710" spans="2:2" x14ac:dyDescent="0.25">
      <c r="B1710" s="59" t="str">
        <f t="shared" si="26"/>
        <v/>
      </c>
    </row>
    <row r="1711" spans="2:2" x14ac:dyDescent="0.25">
      <c r="B1711" s="59" t="str">
        <f t="shared" si="26"/>
        <v/>
      </c>
    </row>
    <row r="1712" spans="2:2" x14ac:dyDescent="0.25">
      <c r="B1712" s="59" t="str">
        <f t="shared" si="26"/>
        <v/>
      </c>
    </row>
    <row r="1713" spans="2:2" x14ac:dyDescent="0.25">
      <c r="B1713" s="59" t="str">
        <f t="shared" si="26"/>
        <v/>
      </c>
    </row>
    <row r="1714" spans="2:2" x14ac:dyDescent="0.25">
      <c r="B1714" s="59" t="str">
        <f t="shared" si="26"/>
        <v/>
      </c>
    </row>
    <row r="1715" spans="2:2" x14ac:dyDescent="0.25">
      <c r="B1715" s="59" t="str">
        <f t="shared" si="26"/>
        <v/>
      </c>
    </row>
    <row r="1716" spans="2:2" x14ac:dyDescent="0.25">
      <c r="B1716" s="59" t="str">
        <f t="shared" si="26"/>
        <v/>
      </c>
    </row>
    <row r="1717" spans="2:2" x14ac:dyDescent="0.25">
      <c r="B1717" s="59" t="str">
        <f t="shared" si="26"/>
        <v/>
      </c>
    </row>
    <row r="1718" spans="2:2" x14ac:dyDescent="0.25">
      <c r="B1718" s="59" t="str">
        <f t="shared" si="26"/>
        <v/>
      </c>
    </row>
    <row r="1719" spans="2:2" x14ac:dyDescent="0.25">
      <c r="B1719" s="59" t="str">
        <f t="shared" si="26"/>
        <v/>
      </c>
    </row>
    <row r="1720" spans="2:2" x14ac:dyDescent="0.25">
      <c r="B1720" s="59" t="str">
        <f t="shared" si="26"/>
        <v/>
      </c>
    </row>
    <row r="1721" spans="2:2" x14ac:dyDescent="0.25">
      <c r="B1721" s="59" t="str">
        <f t="shared" si="26"/>
        <v/>
      </c>
    </row>
    <row r="1722" spans="2:2" x14ac:dyDescent="0.25">
      <c r="B1722" s="59" t="str">
        <f t="shared" si="26"/>
        <v/>
      </c>
    </row>
    <row r="1723" spans="2:2" x14ac:dyDescent="0.25">
      <c r="B1723" s="59" t="str">
        <f t="shared" si="26"/>
        <v/>
      </c>
    </row>
    <row r="1724" spans="2:2" x14ac:dyDescent="0.25">
      <c r="B1724" s="59" t="str">
        <f t="shared" si="26"/>
        <v/>
      </c>
    </row>
    <row r="1725" spans="2:2" x14ac:dyDescent="0.25">
      <c r="B1725" s="59" t="str">
        <f t="shared" si="26"/>
        <v/>
      </c>
    </row>
    <row r="1726" spans="2:2" x14ac:dyDescent="0.25">
      <c r="B1726" s="59" t="str">
        <f t="shared" si="26"/>
        <v/>
      </c>
    </row>
    <row r="1727" spans="2:2" x14ac:dyDescent="0.25">
      <c r="B1727" s="59" t="str">
        <f t="shared" si="26"/>
        <v/>
      </c>
    </row>
    <row r="1728" spans="2:2" x14ac:dyDescent="0.25">
      <c r="B1728" s="59" t="str">
        <f t="shared" si="26"/>
        <v/>
      </c>
    </row>
    <row r="1729" spans="2:2" x14ac:dyDescent="0.25">
      <c r="B1729" s="59" t="str">
        <f t="shared" si="26"/>
        <v/>
      </c>
    </row>
    <row r="1730" spans="2:2" x14ac:dyDescent="0.25">
      <c r="B1730" s="59" t="str">
        <f t="shared" ref="B1730:B1793" si="27">RIGHT(A1730,6)</f>
        <v/>
      </c>
    </row>
    <row r="1731" spans="2:2" x14ac:dyDescent="0.25">
      <c r="B1731" s="59" t="str">
        <f t="shared" si="27"/>
        <v/>
      </c>
    </row>
    <row r="1732" spans="2:2" x14ac:dyDescent="0.25">
      <c r="B1732" s="59" t="str">
        <f t="shared" si="27"/>
        <v/>
      </c>
    </row>
    <row r="1733" spans="2:2" x14ac:dyDescent="0.25">
      <c r="B1733" s="59" t="str">
        <f t="shared" si="27"/>
        <v/>
      </c>
    </row>
    <row r="1734" spans="2:2" x14ac:dyDescent="0.25">
      <c r="B1734" s="59" t="str">
        <f t="shared" si="27"/>
        <v/>
      </c>
    </row>
    <row r="1735" spans="2:2" x14ac:dyDescent="0.25">
      <c r="B1735" s="59" t="str">
        <f t="shared" si="27"/>
        <v/>
      </c>
    </row>
    <row r="1736" spans="2:2" x14ac:dyDescent="0.25">
      <c r="B1736" s="59" t="str">
        <f t="shared" si="27"/>
        <v/>
      </c>
    </row>
    <row r="1737" spans="2:2" x14ac:dyDescent="0.25">
      <c r="B1737" s="59" t="str">
        <f t="shared" si="27"/>
        <v/>
      </c>
    </row>
    <row r="1738" spans="2:2" x14ac:dyDescent="0.25">
      <c r="B1738" s="59" t="str">
        <f t="shared" si="27"/>
        <v/>
      </c>
    </row>
    <row r="1739" spans="2:2" x14ac:dyDescent="0.25">
      <c r="B1739" s="59" t="str">
        <f t="shared" si="27"/>
        <v/>
      </c>
    </row>
    <row r="1740" spans="2:2" x14ac:dyDescent="0.25">
      <c r="B1740" s="59" t="str">
        <f t="shared" si="27"/>
        <v/>
      </c>
    </row>
    <row r="1741" spans="2:2" x14ac:dyDescent="0.25">
      <c r="B1741" s="59" t="str">
        <f t="shared" si="27"/>
        <v/>
      </c>
    </row>
    <row r="1742" spans="2:2" x14ac:dyDescent="0.25">
      <c r="B1742" s="59" t="str">
        <f t="shared" si="27"/>
        <v/>
      </c>
    </row>
    <row r="1743" spans="2:2" x14ac:dyDescent="0.25">
      <c r="B1743" s="59" t="str">
        <f t="shared" si="27"/>
        <v/>
      </c>
    </row>
    <row r="1744" spans="2:2" x14ac:dyDescent="0.25">
      <c r="B1744" s="59" t="str">
        <f t="shared" si="27"/>
        <v/>
      </c>
    </row>
    <row r="1745" spans="2:2" x14ac:dyDescent="0.25">
      <c r="B1745" s="59" t="str">
        <f t="shared" si="27"/>
        <v/>
      </c>
    </row>
    <row r="1746" spans="2:2" x14ac:dyDescent="0.25">
      <c r="B1746" s="59" t="str">
        <f t="shared" si="27"/>
        <v/>
      </c>
    </row>
    <row r="1747" spans="2:2" x14ac:dyDescent="0.25">
      <c r="B1747" s="59" t="str">
        <f t="shared" si="27"/>
        <v/>
      </c>
    </row>
    <row r="1748" spans="2:2" x14ac:dyDescent="0.25">
      <c r="B1748" s="59" t="str">
        <f t="shared" si="27"/>
        <v/>
      </c>
    </row>
    <row r="1749" spans="2:2" x14ac:dyDescent="0.25">
      <c r="B1749" s="59" t="str">
        <f t="shared" si="27"/>
        <v/>
      </c>
    </row>
    <row r="1750" spans="2:2" x14ac:dyDescent="0.25">
      <c r="B1750" s="59" t="str">
        <f t="shared" si="27"/>
        <v/>
      </c>
    </row>
    <row r="1751" spans="2:2" x14ac:dyDescent="0.25">
      <c r="B1751" s="59" t="str">
        <f t="shared" si="27"/>
        <v/>
      </c>
    </row>
    <row r="1752" spans="2:2" x14ac:dyDescent="0.25">
      <c r="B1752" s="59" t="str">
        <f t="shared" si="27"/>
        <v/>
      </c>
    </row>
    <row r="1753" spans="2:2" x14ac:dyDescent="0.25">
      <c r="B1753" s="59" t="str">
        <f t="shared" si="27"/>
        <v/>
      </c>
    </row>
    <row r="1754" spans="2:2" x14ac:dyDescent="0.25">
      <c r="B1754" s="59" t="str">
        <f t="shared" si="27"/>
        <v/>
      </c>
    </row>
    <row r="1755" spans="2:2" x14ac:dyDescent="0.25">
      <c r="B1755" s="59" t="str">
        <f t="shared" si="27"/>
        <v/>
      </c>
    </row>
    <row r="1756" spans="2:2" x14ac:dyDescent="0.25">
      <c r="B1756" s="59" t="str">
        <f t="shared" si="27"/>
        <v/>
      </c>
    </row>
    <row r="1757" spans="2:2" x14ac:dyDescent="0.25">
      <c r="B1757" s="59" t="str">
        <f t="shared" si="27"/>
        <v/>
      </c>
    </row>
    <row r="1758" spans="2:2" x14ac:dyDescent="0.25">
      <c r="B1758" s="59" t="str">
        <f t="shared" si="27"/>
        <v/>
      </c>
    </row>
    <row r="1759" spans="2:2" x14ac:dyDescent="0.25">
      <c r="B1759" s="59" t="str">
        <f t="shared" si="27"/>
        <v/>
      </c>
    </row>
    <row r="1760" spans="2:2" x14ac:dyDescent="0.25">
      <c r="B1760" s="59" t="str">
        <f t="shared" si="27"/>
        <v/>
      </c>
    </row>
    <row r="1761" spans="2:2" x14ac:dyDescent="0.25">
      <c r="B1761" s="59" t="str">
        <f t="shared" si="27"/>
        <v/>
      </c>
    </row>
    <row r="1762" spans="2:2" x14ac:dyDescent="0.25">
      <c r="B1762" s="59" t="str">
        <f t="shared" si="27"/>
        <v/>
      </c>
    </row>
    <row r="1763" spans="2:2" x14ac:dyDescent="0.25">
      <c r="B1763" s="59" t="str">
        <f t="shared" si="27"/>
        <v/>
      </c>
    </row>
    <row r="1764" spans="2:2" x14ac:dyDescent="0.25">
      <c r="B1764" s="59" t="str">
        <f t="shared" si="27"/>
        <v/>
      </c>
    </row>
    <row r="1765" spans="2:2" x14ac:dyDescent="0.25">
      <c r="B1765" s="59" t="str">
        <f t="shared" si="27"/>
        <v/>
      </c>
    </row>
    <row r="1766" spans="2:2" x14ac:dyDescent="0.25">
      <c r="B1766" s="59" t="str">
        <f t="shared" si="27"/>
        <v/>
      </c>
    </row>
    <row r="1767" spans="2:2" x14ac:dyDescent="0.25">
      <c r="B1767" s="59" t="str">
        <f t="shared" si="27"/>
        <v/>
      </c>
    </row>
    <row r="1768" spans="2:2" x14ac:dyDescent="0.25">
      <c r="B1768" s="59" t="str">
        <f t="shared" si="27"/>
        <v/>
      </c>
    </row>
    <row r="1769" spans="2:2" x14ac:dyDescent="0.25">
      <c r="B1769" s="59" t="str">
        <f t="shared" si="27"/>
        <v/>
      </c>
    </row>
    <row r="1770" spans="2:2" x14ac:dyDescent="0.25">
      <c r="B1770" s="59" t="str">
        <f t="shared" si="27"/>
        <v/>
      </c>
    </row>
    <row r="1771" spans="2:2" x14ac:dyDescent="0.25">
      <c r="B1771" s="59" t="str">
        <f t="shared" si="27"/>
        <v/>
      </c>
    </row>
    <row r="1772" spans="2:2" x14ac:dyDescent="0.25">
      <c r="B1772" s="59" t="str">
        <f t="shared" si="27"/>
        <v/>
      </c>
    </row>
    <row r="1773" spans="2:2" x14ac:dyDescent="0.25">
      <c r="B1773" s="59" t="str">
        <f t="shared" si="27"/>
        <v/>
      </c>
    </row>
    <row r="1774" spans="2:2" x14ac:dyDescent="0.25">
      <c r="B1774" s="59" t="str">
        <f t="shared" si="27"/>
        <v/>
      </c>
    </row>
    <row r="1775" spans="2:2" x14ac:dyDescent="0.25">
      <c r="B1775" s="59" t="str">
        <f t="shared" si="27"/>
        <v/>
      </c>
    </row>
    <row r="1776" spans="2:2" x14ac:dyDescent="0.25">
      <c r="B1776" s="59" t="str">
        <f t="shared" si="27"/>
        <v/>
      </c>
    </row>
    <row r="1777" spans="2:2" x14ac:dyDescent="0.25">
      <c r="B1777" s="59" t="str">
        <f t="shared" si="27"/>
        <v/>
      </c>
    </row>
    <row r="1778" spans="2:2" x14ac:dyDescent="0.25">
      <c r="B1778" s="59" t="str">
        <f t="shared" si="27"/>
        <v/>
      </c>
    </row>
    <row r="1779" spans="2:2" x14ac:dyDescent="0.25">
      <c r="B1779" s="59" t="str">
        <f t="shared" si="27"/>
        <v/>
      </c>
    </row>
    <row r="1780" spans="2:2" x14ac:dyDescent="0.25">
      <c r="B1780" s="59" t="str">
        <f t="shared" si="27"/>
        <v/>
      </c>
    </row>
    <row r="1781" spans="2:2" x14ac:dyDescent="0.25">
      <c r="B1781" s="59" t="str">
        <f t="shared" si="27"/>
        <v/>
      </c>
    </row>
    <row r="1782" spans="2:2" x14ac:dyDescent="0.25">
      <c r="B1782" s="59" t="str">
        <f t="shared" si="27"/>
        <v/>
      </c>
    </row>
    <row r="1783" spans="2:2" x14ac:dyDescent="0.25">
      <c r="B1783" s="59" t="str">
        <f t="shared" si="27"/>
        <v/>
      </c>
    </row>
    <row r="1784" spans="2:2" x14ac:dyDescent="0.25">
      <c r="B1784" s="59" t="str">
        <f t="shared" si="27"/>
        <v/>
      </c>
    </row>
    <row r="1785" spans="2:2" x14ac:dyDescent="0.25">
      <c r="B1785" s="59" t="str">
        <f t="shared" si="27"/>
        <v/>
      </c>
    </row>
    <row r="1786" spans="2:2" x14ac:dyDescent="0.25">
      <c r="B1786" s="59" t="str">
        <f t="shared" si="27"/>
        <v/>
      </c>
    </row>
    <row r="1787" spans="2:2" x14ac:dyDescent="0.25">
      <c r="B1787" s="59" t="str">
        <f t="shared" si="27"/>
        <v/>
      </c>
    </row>
    <row r="1788" spans="2:2" x14ac:dyDescent="0.25">
      <c r="B1788" s="59" t="str">
        <f t="shared" si="27"/>
        <v/>
      </c>
    </row>
    <row r="1789" spans="2:2" x14ac:dyDescent="0.25">
      <c r="B1789" s="59" t="str">
        <f t="shared" si="27"/>
        <v/>
      </c>
    </row>
    <row r="1790" spans="2:2" x14ac:dyDescent="0.25">
      <c r="B1790" s="59" t="str">
        <f t="shared" si="27"/>
        <v/>
      </c>
    </row>
    <row r="1791" spans="2:2" x14ac:dyDescent="0.25">
      <c r="B1791" s="59" t="str">
        <f t="shared" si="27"/>
        <v/>
      </c>
    </row>
    <row r="1792" spans="2:2" x14ac:dyDescent="0.25">
      <c r="B1792" s="59" t="str">
        <f t="shared" si="27"/>
        <v/>
      </c>
    </row>
    <row r="1793" spans="2:2" x14ac:dyDescent="0.25">
      <c r="B1793" s="59" t="str">
        <f t="shared" si="27"/>
        <v/>
      </c>
    </row>
    <row r="1794" spans="2:2" x14ac:dyDescent="0.25">
      <c r="B1794" s="59" t="str">
        <f t="shared" ref="B1794:B1857" si="28">RIGHT(A1794,6)</f>
        <v/>
      </c>
    </row>
    <row r="1795" spans="2:2" x14ac:dyDescent="0.25">
      <c r="B1795" s="59" t="str">
        <f t="shared" si="28"/>
        <v/>
      </c>
    </row>
    <row r="1796" spans="2:2" x14ac:dyDescent="0.25">
      <c r="B1796" s="59" t="str">
        <f t="shared" si="28"/>
        <v/>
      </c>
    </row>
    <row r="1797" spans="2:2" x14ac:dyDescent="0.25">
      <c r="B1797" s="59" t="str">
        <f t="shared" si="28"/>
        <v/>
      </c>
    </row>
    <row r="1798" spans="2:2" x14ac:dyDescent="0.25">
      <c r="B1798" s="59" t="str">
        <f t="shared" si="28"/>
        <v/>
      </c>
    </row>
    <row r="1799" spans="2:2" x14ac:dyDescent="0.25">
      <c r="B1799" s="59" t="str">
        <f t="shared" si="28"/>
        <v/>
      </c>
    </row>
    <row r="1800" spans="2:2" x14ac:dyDescent="0.25">
      <c r="B1800" s="59" t="str">
        <f t="shared" si="28"/>
        <v/>
      </c>
    </row>
    <row r="1801" spans="2:2" x14ac:dyDescent="0.25">
      <c r="B1801" s="59" t="str">
        <f t="shared" si="28"/>
        <v/>
      </c>
    </row>
    <row r="1802" spans="2:2" x14ac:dyDescent="0.25">
      <c r="B1802" s="59" t="str">
        <f t="shared" si="28"/>
        <v/>
      </c>
    </row>
    <row r="1803" spans="2:2" x14ac:dyDescent="0.25">
      <c r="B1803" s="59" t="str">
        <f t="shared" si="28"/>
        <v/>
      </c>
    </row>
    <row r="1804" spans="2:2" x14ac:dyDescent="0.25">
      <c r="B1804" s="59" t="str">
        <f t="shared" si="28"/>
        <v/>
      </c>
    </row>
    <row r="1805" spans="2:2" x14ac:dyDescent="0.25">
      <c r="B1805" s="59" t="str">
        <f t="shared" si="28"/>
        <v/>
      </c>
    </row>
    <row r="1806" spans="2:2" x14ac:dyDescent="0.25">
      <c r="B1806" s="59" t="str">
        <f t="shared" si="28"/>
        <v/>
      </c>
    </row>
    <row r="1807" spans="2:2" x14ac:dyDescent="0.25">
      <c r="B1807" s="59" t="str">
        <f t="shared" si="28"/>
        <v/>
      </c>
    </row>
    <row r="1808" spans="2:2" x14ac:dyDescent="0.25">
      <c r="B1808" s="59" t="str">
        <f t="shared" si="28"/>
        <v/>
      </c>
    </row>
    <row r="1809" spans="2:2" x14ac:dyDescent="0.25">
      <c r="B1809" s="59" t="str">
        <f t="shared" si="28"/>
        <v/>
      </c>
    </row>
    <row r="1810" spans="2:2" x14ac:dyDescent="0.25">
      <c r="B1810" s="59" t="str">
        <f t="shared" si="28"/>
        <v/>
      </c>
    </row>
    <row r="1811" spans="2:2" x14ac:dyDescent="0.25">
      <c r="B1811" s="59" t="str">
        <f t="shared" si="28"/>
        <v/>
      </c>
    </row>
    <row r="1812" spans="2:2" x14ac:dyDescent="0.25">
      <c r="B1812" s="59" t="str">
        <f t="shared" si="28"/>
        <v/>
      </c>
    </row>
    <row r="1813" spans="2:2" x14ac:dyDescent="0.25">
      <c r="B1813" s="59" t="str">
        <f t="shared" si="28"/>
        <v/>
      </c>
    </row>
    <row r="1814" spans="2:2" x14ac:dyDescent="0.25">
      <c r="B1814" s="59" t="str">
        <f t="shared" si="28"/>
        <v/>
      </c>
    </row>
    <row r="1815" spans="2:2" x14ac:dyDescent="0.25">
      <c r="B1815" s="59" t="str">
        <f t="shared" si="28"/>
        <v/>
      </c>
    </row>
    <row r="1816" spans="2:2" x14ac:dyDescent="0.25">
      <c r="B1816" s="59" t="str">
        <f t="shared" si="28"/>
        <v/>
      </c>
    </row>
    <row r="1817" spans="2:2" x14ac:dyDescent="0.25">
      <c r="B1817" s="59" t="str">
        <f t="shared" si="28"/>
        <v/>
      </c>
    </row>
    <row r="1818" spans="2:2" x14ac:dyDescent="0.25">
      <c r="B1818" s="59" t="str">
        <f t="shared" si="28"/>
        <v/>
      </c>
    </row>
    <row r="1819" spans="2:2" x14ac:dyDescent="0.25">
      <c r="B1819" s="59" t="str">
        <f t="shared" si="28"/>
        <v/>
      </c>
    </row>
    <row r="1820" spans="2:2" x14ac:dyDescent="0.25">
      <c r="B1820" s="59" t="str">
        <f t="shared" si="28"/>
        <v/>
      </c>
    </row>
    <row r="1821" spans="2:2" x14ac:dyDescent="0.25">
      <c r="B1821" s="59" t="str">
        <f t="shared" si="28"/>
        <v/>
      </c>
    </row>
    <row r="1822" spans="2:2" x14ac:dyDescent="0.25">
      <c r="B1822" s="59" t="str">
        <f t="shared" si="28"/>
        <v/>
      </c>
    </row>
    <row r="1823" spans="2:2" x14ac:dyDescent="0.25">
      <c r="B1823" s="59" t="str">
        <f t="shared" si="28"/>
        <v/>
      </c>
    </row>
    <row r="1824" spans="2:2" x14ac:dyDescent="0.25">
      <c r="B1824" s="59" t="str">
        <f t="shared" si="28"/>
        <v/>
      </c>
    </row>
    <row r="1825" spans="2:2" x14ac:dyDescent="0.25">
      <c r="B1825" s="59" t="str">
        <f t="shared" si="28"/>
        <v/>
      </c>
    </row>
    <row r="1826" spans="2:2" x14ac:dyDescent="0.25">
      <c r="B1826" s="59" t="str">
        <f t="shared" si="28"/>
        <v/>
      </c>
    </row>
    <row r="1827" spans="2:2" x14ac:dyDescent="0.25">
      <c r="B1827" s="59" t="str">
        <f t="shared" si="28"/>
        <v/>
      </c>
    </row>
    <row r="1828" spans="2:2" x14ac:dyDescent="0.25">
      <c r="B1828" s="59" t="str">
        <f t="shared" si="28"/>
        <v/>
      </c>
    </row>
    <row r="1829" spans="2:2" x14ac:dyDescent="0.25">
      <c r="B1829" s="59" t="str">
        <f t="shared" si="28"/>
        <v/>
      </c>
    </row>
    <row r="1830" spans="2:2" x14ac:dyDescent="0.25">
      <c r="B1830" s="59" t="str">
        <f t="shared" si="28"/>
        <v/>
      </c>
    </row>
    <row r="1831" spans="2:2" x14ac:dyDescent="0.25">
      <c r="B1831" s="59" t="str">
        <f t="shared" si="28"/>
        <v/>
      </c>
    </row>
    <row r="1832" spans="2:2" x14ac:dyDescent="0.25">
      <c r="B1832" s="59" t="str">
        <f t="shared" si="28"/>
        <v/>
      </c>
    </row>
    <row r="1833" spans="2:2" x14ac:dyDescent="0.25">
      <c r="B1833" s="59" t="str">
        <f t="shared" si="28"/>
        <v/>
      </c>
    </row>
    <row r="1834" spans="2:2" x14ac:dyDescent="0.25">
      <c r="B1834" s="59" t="str">
        <f t="shared" si="28"/>
        <v/>
      </c>
    </row>
    <row r="1835" spans="2:2" x14ac:dyDescent="0.25">
      <c r="B1835" s="59" t="str">
        <f t="shared" si="28"/>
        <v/>
      </c>
    </row>
    <row r="1836" spans="2:2" x14ac:dyDescent="0.25">
      <c r="B1836" s="59" t="str">
        <f t="shared" si="28"/>
        <v/>
      </c>
    </row>
    <row r="1837" spans="2:2" x14ac:dyDescent="0.25">
      <c r="B1837" s="59" t="str">
        <f t="shared" si="28"/>
        <v/>
      </c>
    </row>
    <row r="1838" spans="2:2" x14ac:dyDescent="0.25">
      <c r="B1838" s="59" t="str">
        <f t="shared" si="28"/>
        <v/>
      </c>
    </row>
    <row r="1839" spans="2:2" x14ac:dyDescent="0.25">
      <c r="B1839" s="59" t="str">
        <f t="shared" si="28"/>
        <v/>
      </c>
    </row>
    <row r="1840" spans="2:2" x14ac:dyDescent="0.25">
      <c r="B1840" s="59" t="str">
        <f t="shared" si="28"/>
        <v/>
      </c>
    </row>
    <row r="1841" spans="2:2" x14ac:dyDescent="0.25">
      <c r="B1841" s="59" t="str">
        <f t="shared" si="28"/>
        <v/>
      </c>
    </row>
    <row r="1842" spans="2:2" x14ac:dyDescent="0.25">
      <c r="B1842" s="59" t="str">
        <f t="shared" si="28"/>
        <v/>
      </c>
    </row>
    <row r="1843" spans="2:2" x14ac:dyDescent="0.25">
      <c r="B1843" s="59" t="str">
        <f t="shared" si="28"/>
        <v/>
      </c>
    </row>
    <row r="1844" spans="2:2" x14ac:dyDescent="0.25">
      <c r="B1844" s="59" t="str">
        <f t="shared" si="28"/>
        <v/>
      </c>
    </row>
    <row r="1845" spans="2:2" x14ac:dyDescent="0.25">
      <c r="B1845" s="59" t="str">
        <f t="shared" si="28"/>
        <v/>
      </c>
    </row>
    <row r="1846" spans="2:2" x14ac:dyDescent="0.25">
      <c r="B1846" s="59" t="str">
        <f t="shared" si="28"/>
        <v/>
      </c>
    </row>
    <row r="1847" spans="2:2" x14ac:dyDescent="0.25">
      <c r="B1847" s="59" t="str">
        <f t="shared" si="28"/>
        <v/>
      </c>
    </row>
    <row r="1848" spans="2:2" x14ac:dyDescent="0.25">
      <c r="B1848" s="59" t="str">
        <f t="shared" si="28"/>
        <v/>
      </c>
    </row>
    <row r="1849" spans="2:2" x14ac:dyDescent="0.25">
      <c r="B1849" s="59" t="str">
        <f t="shared" si="28"/>
        <v/>
      </c>
    </row>
    <row r="1850" spans="2:2" x14ac:dyDescent="0.25">
      <c r="B1850" s="59" t="str">
        <f t="shared" si="28"/>
        <v/>
      </c>
    </row>
    <row r="1851" spans="2:2" x14ac:dyDescent="0.25">
      <c r="B1851" s="59" t="str">
        <f t="shared" si="28"/>
        <v/>
      </c>
    </row>
    <row r="1852" spans="2:2" x14ac:dyDescent="0.25">
      <c r="B1852" s="59" t="str">
        <f t="shared" si="28"/>
        <v/>
      </c>
    </row>
    <row r="1853" spans="2:2" x14ac:dyDescent="0.25">
      <c r="B1853" s="59" t="str">
        <f t="shared" si="28"/>
        <v/>
      </c>
    </row>
    <row r="1854" spans="2:2" x14ac:dyDescent="0.25">
      <c r="B1854" s="59" t="str">
        <f t="shared" si="28"/>
        <v/>
      </c>
    </row>
    <row r="1855" spans="2:2" x14ac:dyDescent="0.25">
      <c r="B1855" s="59" t="str">
        <f t="shared" si="28"/>
        <v/>
      </c>
    </row>
    <row r="1856" spans="2:2" x14ac:dyDescent="0.25">
      <c r="B1856" s="59" t="str">
        <f t="shared" si="28"/>
        <v/>
      </c>
    </row>
    <row r="1857" spans="2:2" x14ac:dyDescent="0.25">
      <c r="B1857" s="59" t="str">
        <f t="shared" si="28"/>
        <v/>
      </c>
    </row>
    <row r="1858" spans="2:2" x14ac:dyDescent="0.25">
      <c r="B1858" s="59" t="str">
        <f t="shared" ref="B1858:B1921" si="29">RIGHT(A1858,6)</f>
        <v/>
      </c>
    </row>
    <row r="1859" spans="2:2" x14ac:dyDescent="0.25">
      <c r="B1859" s="59" t="str">
        <f t="shared" si="29"/>
        <v/>
      </c>
    </row>
    <row r="1860" spans="2:2" x14ac:dyDescent="0.25">
      <c r="B1860" s="59" t="str">
        <f t="shared" si="29"/>
        <v/>
      </c>
    </row>
    <row r="1861" spans="2:2" x14ac:dyDescent="0.25">
      <c r="B1861" s="59" t="str">
        <f t="shared" si="29"/>
        <v/>
      </c>
    </row>
    <row r="1862" spans="2:2" x14ac:dyDescent="0.25">
      <c r="B1862" s="59" t="str">
        <f t="shared" si="29"/>
        <v/>
      </c>
    </row>
    <row r="1863" spans="2:2" x14ac:dyDescent="0.25">
      <c r="B1863" s="59" t="str">
        <f t="shared" si="29"/>
        <v/>
      </c>
    </row>
    <row r="1864" spans="2:2" x14ac:dyDescent="0.25">
      <c r="B1864" s="59" t="str">
        <f t="shared" si="29"/>
        <v/>
      </c>
    </row>
    <row r="1865" spans="2:2" x14ac:dyDescent="0.25">
      <c r="B1865" s="59" t="str">
        <f t="shared" si="29"/>
        <v/>
      </c>
    </row>
    <row r="1866" spans="2:2" x14ac:dyDescent="0.25">
      <c r="B1866" s="59" t="str">
        <f t="shared" si="29"/>
        <v/>
      </c>
    </row>
    <row r="1867" spans="2:2" x14ac:dyDescent="0.25">
      <c r="B1867" s="59" t="str">
        <f t="shared" si="29"/>
        <v/>
      </c>
    </row>
    <row r="1868" spans="2:2" x14ac:dyDescent="0.25">
      <c r="B1868" s="59" t="str">
        <f t="shared" si="29"/>
        <v/>
      </c>
    </row>
    <row r="1869" spans="2:2" x14ac:dyDescent="0.25">
      <c r="B1869" s="59" t="str">
        <f t="shared" si="29"/>
        <v/>
      </c>
    </row>
    <row r="1870" spans="2:2" x14ac:dyDescent="0.25">
      <c r="B1870" s="59" t="str">
        <f t="shared" si="29"/>
        <v/>
      </c>
    </row>
    <row r="1871" spans="2:2" x14ac:dyDescent="0.25">
      <c r="B1871" s="59" t="str">
        <f t="shared" si="29"/>
        <v/>
      </c>
    </row>
    <row r="1872" spans="2:2" x14ac:dyDescent="0.25">
      <c r="B1872" s="59" t="str">
        <f t="shared" si="29"/>
        <v/>
      </c>
    </row>
    <row r="1873" spans="2:2" x14ac:dyDescent="0.25">
      <c r="B1873" s="59" t="str">
        <f t="shared" si="29"/>
        <v/>
      </c>
    </row>
    <row r="1874" spans="2:2" x14ac:dyDescent="0.25">
      <c r="B1874" s="59" t="str">
        <f t="shared" si="29"/>
        <v/>
      </c>
    </row>
    <row r="1875" spans="2:2" x14ac:dyDescent="0.25">
      <c r="B1875" s="59" t="str">
        <f t="shared" si="29"/>
        <v/>
      </c>
    </row>
    <row r="1876" spans="2:2" x14ac:dyDescent="0.25">
      <c r="B1876" s="59" t="str">
        <f t="shared" si="29"/>
        <v/>
      </c>
    </row>
    <row r="1877" spans="2:2" x14ac:dyDescent="0.25">
      <c r="B1877" s="59" t="str">
        <f t="shared" si="29"/>
        <v/>
      </c>
    </row>
    <row r="1878" spans="2:2" x14ac:dyDescent="0.25">
      <c r="B1878" s="59" t="str">
        <f t="shared" si="29"/>
        <v/>
      </c>
    </row>
    <row r="1879" spans="2:2" x14ac:dyDescent="0.25">
      <c r="B1879" s="59" t="str">
        <f t="shared" si="29"/>
        <v/>
      </c>
    </row>
    <row r="1880" spans="2:2" x14ac:dyDescent="0.25">
      <c r="B1880" s="59" t="str">
        <f t="shared" si="29"/>
        <v/>
      </c>
    </row>
    <row r="1881" spans="2:2" x14ac:dyDescent="0.25">
      <c r="B1881" s="59" t="str">
        <f t="shared" si="29"/>
        <v/>
      </c>
    </row>
    <row r="1882" spans="2:2" x14ac:dyDescent="0.25">
      <c r="B1882" s="59" t="str">
        <f t="shared" si="29"/>
        <v/>
      </c>
    </row>
    <row r="1883" spans="2:2" x14ac:dyDescent="0.25">
      <c r="B1883" s="59" t="str">
        <f t="shared" si="29"/>
        <v/>
      </c>
    </row>
    <row r="1884" spans="2:2" x14ac:dyDescent="0.25">
      <c r="B1884" s="59" t="str">
        <f t="shared" si="29"/>
        <v/>
      </c>
    </row>
    <row r="1885" spans="2:2" x14ac:dyDescent="0.25">
      <c r="B1885" s="59" t="str">
        <f t="shared" si="29"/>
        <v/>
      </c>
    </row>
    <row r="1886" spans="2:2" x14ac:dyDescent="0.25">
      <c r="B1886" s="59" t="str">
        <f t="shared" si="29"/>
        <v/>
      </c>
    </row>
    <row r="1887" spans="2:2" x14ac:dyDescent="0.25">
      <c r="B1887" s="59" t="str">
        <f t="shared" si="29"/>
        <v/>
      </c>
    </row>
    <row r="1888" spans="2:2" x14ac:dyDescent="0.25">
      <c r="B1888" s="59" t="str">
        <f t="shared" si="29"/>
        <v/>
      </c>
    </row>
    <row r="1889" spans="2:2" x14ac:dyDescent="0.25">
      <c r="B1889" s="59" t="str">
        <f t="shared" si="29"/>
        <v/>
      </c>
    </row>
    <row r="1890" spans="2:2" x14ac:dyDescent="0.25">
      <c r="B1890" s="59" t="str">
        <f t="shared" si="29"/>
        <v/>
      </c>
    </row>
    <row r="1891" spans="2:2" x14ac:dyDescent="0.25">
      <c r="B1891" s="59" t="str">
        <f t="shared" si="29"/>
        <v/>
      </c>
    </row>
    <row r="1892" spans="2:2" x14ac:dyDescent="0.25">
      <c r="B1892" s="59" t="str">
        <f t="shared" si="29"/>
        <v/>
      </c>
    </row>
    <row r="1893" spans="2:2" x14ac:dyDescent="0.25">
      <c r="B1893" s="59" t="str">
        <f t="shared" si="29"/>
        <v/>
      </c>
    </row>
    <row r="1894" spans="2:2" x14ac:dyDescent="0.25">
      <c r="B1894" s="59" t="str">
        <f t="shared" si="29"/>
        <v/>
      </c>
    </row>
    <row r="1895" spans="2:2" x14ac:dyDescent="0.25">
      <c r="B1895" s="59" t="str">
        <f t="shared" si="29"/>
        <v/>
      </c>
    </row>
    <row r="1896" spans="2:2" x14ac:dyDescent="0.25">
      <c r="B1896" s="59" t="str">
        <f t="shared" si="29"/>
        <v/>
      </c>
    </row>
    <row r="1897" spans="2:2" x14ac:dyDescent="0.25">
      <c r="B1897" s="59" t="str">
        <f t="shared" si="29"/>
        <v/>
      </c>
    </row>
    <row r="1898" spans="2:2" x14ac:dyDescent="0.25">
      <c r="B1898" s="59" t="str">
        <f t="shared" si="29"/>
        <v/>
      </c>
    </row>
    <row r="1899" spans="2:2" x14ac:dyDescent="0.25">
      <c r="B1899" s="59" t="str">
        <f t="shared" si="29"/>
        <v/>
      </c>
    </row>
    <row r="1900" spans="2:2" x14ac:dyDescent="0.25">
      <c r="B1900" s="59" t="str">
        <f t="shared" si="29"/>
        <v/>
      </c>
    </row>
    <row r="1901" spans="2:2" x14ac:dyDescent="0.25">
      <c r="B1901" s="59" t="str">
        <f t="shared" si="29"/>
        <v/>
      </c>
    </row>
    <row r="1902" spans="2:2" x14ac:dyDescent="0.25">
      <c r="B1902" s="59" t="str">
        <f t="shared" si="29"/>
        <v/>
      </c>
    </row>
    <row r="1903" spans="2:2" x14ac:dyDescent="0.25">
      <c r="B1903" s="59" t="str">
        <f t="shared" si="29"/>
        <v/>
      </c>
    </row>
    <row r="1904" spans="2:2" x14ac:dyDescent="0.25">
      <c r="B1904" s="59" t="str">
        <f t="shared" si="29"/>
        <v/>
      </c>
    </row>
    <row r="1905" spans="2:2" x14ac:dyDescent="0.25">
      <c r="B1905" s="59" t="str">
        <f t="shared" si="29"/>
        <v/>
      </c>
    </row>
    <row r="1906" spans="2:2" x14ac:dyDescent="0.25">
      <c r="B1906" s="59" t="str">
        <f t="shared" si="29"/>
        <v/>
      </c>
    </row>
    <row r="1907" spans="2:2" x14ac:dyDescent="0.25">
      <c r="B1907" s="59" t="str">
        <f t="shared" si="29"/>
        <v/>
      </c>
    </row>
    <row r="1908" spans="2:2" x14ac:dyDescent="0.25">
      <c r="B1908" s="59" t="str">
        <f t="shared" si="29"/>
        <v/>
      </c>
    </row>
    <row r="1909" spans="2:2" x14ac:dyDescent="0.25">
      <c r="B1909" s="59" t="str">
        <f t="shared" si="29"/>
        <v/>
      </c>
    </row>
    <row r="1910" spans="2:2" x14ac:dyDescent="0.25">
      <c r="B1910" s="59" t="str">
        <f t="shared" si="29"/>
        <v/>
      </c>
    </row>
    <row r="1911" spans="2:2" x14ac:dyDescent="0.25">
      <c r="B1911" s="59" t="str">
        <f t="shared" si="29"/>
        <v/>
      </c>
    </row>
    <row r="1912" spans="2:2" x14ac:dyDescent="0.25">
      <c r="B1912" s="59" t="str">
        <f t="shared" si="29"/>
        <v/>
      </c>
    </row>
    <row r="1913" spans="2:2" x14ac:dyDescent="0.25">
      <c r="B1913" s="59" t="str">
        <f t="shared" si="29"/>
        <v/>
      </c>
    </row>
    <row r="1914" spans="2:2" x14ac:dyDescent="0.25">
      <c r="B1914" s="59" t="str">
        <f t="shared" si="29"/>
        <v/>
      </c>
    </row>
    <row r="1915" spans="2:2" x14ac:dyDescent="0.25">
      <c r="B1915" s="59" t="str">
        <f t="shared" si="29"/>
        <v/>
      </c>
    </row>
    <row r="1916" spans="2:2" x14ac:dyDescent="0.25">
      <c r="B1916" s="59" t="str">
        <f t="shared" si="29"/>
        <v/>
      </c>
    </row>
    <row r="1917" spans="2:2" x14ac:dyDescent="0.25">
      <c r="B1917" s="59" t="str">
        <f t="shared" si="29"/>
        <v/>
      </c>
    </row>
    <row r="1918" spans="2:2" x14ac:dyDescent="0.25">
      <c r="B1918" s="59" t="str">
        <f t="shared" si="29"/>
        <v/>
      </c>
    </row>
    <row r="1919" spans="2:2" x14ac:dyDescent="0.25">
      <c r="B1919" s="59" t="str">
        <f t="shared" si="29"/>
        <v/>
      </c>
    </row>
    <row r="1920" spans="2:2" x14ac:dyDescent="0.25">
      <c r="B1920" s="59" t="str">
        <f t="shared" si="29"/>
        <v/>
      </c>
    </row>
    <row r="1921" spans="2:2" x14ac:dyDescent="0.25">
      <c r="B1921" s="59" t="str">
        <f t="shared" si="29"/>
        <v/>
      </c>
    </row>
    <row r="1922" spans="2:2" x14ac:dyDescent="0.25">
      <c r="B1922" s="59" t="str">
        <f t="shared" ref="B1922:B1985" si="30">RIGHT(A1922,6)</f>
        <v/>
      </c>
    </row>
    <row r="1923" spans="2:2" x14ac:dyDescent="0.25">
      <c r="B1923" s="59" t="str">
        <f t="shared" si="30"/>
        <v/>
      </c>
    </row>
    <row r="1924" spans="2:2" x14ac:dyDescent="0.25">
      <c r="B1924" s="59" t="str">
        <f t="shared" si="30"/>
        <v/>
      </c>
    </row>
    <row r="1925" spans="2:2" x14ac:dyDescent="0.25">
      <c r="B1925" s="59" t="str">
        <f t="shared" si="30"/>
        <v/>
      </c>
    </row>
    <row r="1926" spans="2:2" x14ac:dyDescent="0.25">
      <c r="B1926" s="59" t="str">
        <f t="shared" si="30"/>
        <v/>
      </c>
    </row>
    <row r="1927" spans="2:2" x14ac:dyDescent="0.25">
      <c r="B1927" s="59" t="str">
        <f t="shared" si="30"/>
        <v/>
      </c>
    </row>
    <row r="1928" spans="2:2" x14ac:dyDescent="0.25">
      <c r="B1928" s="59" t="str">
        <f t="shared" si="30"/>
        <v/>
      </c>
    </row>
    <row r="1929" spans="2:2" x14ac:dyDescent="0.25">
      <c r="B1929" s="59" t="str">
        <f t="shared" si="30"/>
        <v/>
      </c>
    </row>
    <row r="1930" spans="2:2" x14ac:dyDescent="0.25">
      <c r="B1930" s="59" t="str">
        <f t="shared" si="30"/>
        <v/>
      </c>
    </row>
    <row r="1931" spans="2:2" x14ac:dyDescent="0.25">
      <c r="B1931" s="59" t="str">
        <f t="shared" si="30"/>
        <v/>
      </c>
    </row>
    <row r="1932" spans="2:2" x14ac:dyDescent="0.25">
      <c r="B1932" s="59" t="str">
        <f t="shared" si="30"/>
        <v/>
      </c>
    </row>
    <row r="1933" spans="2:2" x14ac:dyDescent="0.25">
      <c r="B1933" s="59" t="str">
        <f t="shared" si="30"/>
        <v/>
      </c>
    </row>
    <row r="1934" spans="2:2" x14ac:dyDescent="0.25">
      <c r="B1934" s="59" t="str">
        <f t="shared" si="30"/>
        <v/>
      </c>
    </row>
    <row r="1935" spans="2:2" x14ac:dyDescent="0.25">
      <c r="B1935" s="59" t="str">
        <f t="shared" si="30"/>
        <v/>
      </c>
    </row>
    <row r="1936" spans="2:2" x14ac:dyDescent="0.25">
      <c r="B1936" s="59" t="str">
        <f t="shared" si="30"/>
        <v/>
      </c>
    </row>
    <row r="1937" spans="2:2" x14ac:dyDescent="0.25">
      <c r="B1937" s="59" t="str">
        <f t="shared" si="30"/>
        <v/>
      </c>
    </row>
    <row r="1938" spans="2:2" x14ac:dyDescent="0.25">
      <c r="B1938" s="59" t="str">
        <f t="shared" si="30"/>
        <v/>
      </c>
    </row>
    <row r="1939" spans="2:2" x14ac:dyDescent="0.25">
      <c r="B1939" s="59" t="str">
        <f t="shared" si="30"/>
        <v/>
      </c>
    </row>
    <row r="1940" spans="2:2" x14ac:dyDescent="0.25">
      <c r="B1940" s="59" t="str">
        <f t="shared" si="30"/>
        <v/>
      </c>
    </row>
    <row r="1941" spans="2:2" x14ac:dyDescent="0.25">
      <c r="B1941" s="59" t="str">
        <f t="shared" si="30"/>
        <v/>
      </c>
    </row>
    <row r="1942" spans="2:2" x14ac:dyDescent="0.25">
      <c r="B1942" s="59" t="str">
        <f t="shared" si="30"/>
        <v/>
      </c>
    </row>
    <row r="1943" spans="2:2" x14ac:dyDescent="0.25">
      <c r="B1943" s="59" t="str">
        <f t="shared" si="30"/>
        <v/>
      </c>
    </row>
    <row r="1944" spans="2:2" x14ac:dyDescent="0.25">
      <c r="B1944" s="59" t="str">
        <f t="shared" si="30"/>
        <v/>
      </c>
    </row>
    <row r="1945" spans="2:2" x14ac:dyDescent="0.25">
      <c r="B1945" s="59" t="str">
        <f t="shared" si="30"/>
        <v/>
      </c>
    </row>
    <row r="1946" spans="2:2" x14ac:dyDescent="0.25">
      <c r="B1946" s="59" t="str">
        <f t="shared" si="30"/>
        <v/>
      </c>
    </row>
    <row r="1947" spans="2:2" x14ac:dyDescent="0.25">
      <c r="B1947" s="59" t="str">
        <f t="shared" si="30"/>
        <v/>
      </c>
    </row>
    <row r="1948" spans="2:2" x14ac:dyDescent="0.25">
      <c r="B1948" s="59" t="str">
        <f t="shared" si="30"/>
        <v/>
      </c>
    </row>
    <row r="1949" spans="2:2" x14ac:dyDescent="0.25">
      <c r="B1949" s="59" t="str">
        <f t="shared" si="30"/>
        <v/>
      </c>
    </row>
    <row r="1950" spans="2:2" x14ac:dyDescent="0.25">
      <c r="B1950" s="59" t="str">
        <f t="shared" si="30"/>
        <v/>
      </c>
    </row>
    <row r="1951" spans="2:2" x14ac:dyDescent="0.25">
      <c r="B1951" s="59" t="str">
        <f t="shared" si="30"/>
        <v/>
      </c>
    </row>
    <row r="1952" spans="2:2" x14ac:dyDescent="0.25">
      <c r="B1952" s="59" t="str">
        <f t="shared" si="30"/>
        <v/>
      </c>
    </row>
    <row r="1953" spans="2:2" x14ac:dyDescent="0.25">
      <c r="B1953" s="59" t="str">
        <f t="shared" si="30"/>
        <v/>
      </c>
    </row>
    <row r="1954" spans="2:2" x14ac:dyDescent="0.25">
      <c r="B1954" s="59" t="str">
        <f t="shared" si="30"/>
        <v/>
      </c>
    </row>
    <row r="1955" spans="2:2" x14ac:dyDescent="0.25">
      <c r="B1955" s="59" t="str">
        <f t="shared" si="30"/>
        <v/>
      </c>
    </row>
    <row r="1956" spans="2:2" x14ac:dyDescent="0.25">
      <c r="B1956" s="59" t="str">
        <f t="shared" si="30"/>
        <v/>
      </c>
    </row>
    <row r="1957" spans="2:2" x14ac:dyDescent="0.25">
      <c r="B1957" s="59" t="str">
        <f t="shared" si="30"/>
        <v/>
      </c>
    </row>
    <row r="1958" spans="2:2" x14ac:dyDescent="0.25">
      <c r="B1958" s="59" t="str">
        <f t="shared" si="30"/>
        <v/>
      </c>
    </row>
    <row r="1959" spans="2:2" x14ac:dyDescent="0.25">
      <c r="B1959" s="59" t="str">
        <f t="shared" si="30"/>
        <v/>
      </c>
    </row>
    <row r="1960" spans="2:2" x14ac:dyDescent="0.25">
      <c r="B1960" s="59" t="str">
        <f t="shared" si="30"/>
        <v/>
      </c>
    </row>
    <row r="1961" spans="2:2" x14ac:dyDescent="0.25">
      <c r="B1961" s="59" t="str">
        <f t="shared" si="30"/>
        <v/>
      </c>
    </row>
    <row r="1962" spans="2:2" x14ac:dyDescent="0.25">
      <c r="B1962" s="59" t="str">
        <f t="shared" si="30"/>
        <v/>
      </c>
    </row>
    <row r="1963" spans="2:2" x14ac:dyDescent="0.25">
      <c r="B1963" s="59" t="str">
        <f t="shared" si="30"/>
        <v/>
      </c>
    </row>
    <row r="1964" spans="2:2" x14ac:dyDescent="0.25">
      <c r="B1964" s="59" t="str">
        <f t="shared" si="30"/>
        <v/>
      </c>
    </row>
    <row r="1965" spans="2:2" x14ac:dyDescent="0.25">
      <c r="B1965" s="59" t="str">
        <f t="shared" si="30"/>
        <v/>
      </c>
    </row>
    <row r="1966" spans="2:2" x14ac:dyDescent="0.25">
      <c r="B1966" s="59" t="str">
        <f t="shared" si="30"/>
        <v/>
      </c>
    </row>
    <row r="1967" spans="2:2" x14ac:dyDescent="0.25">
      <c r="B1967" s="59" t="str">
        <f t="shared" si="30"/>
        <v/>
      </c>
    </row>
    <row r="1968" spans="2:2" x14ac:dyDescent="0.25">
      <c r="B1968" s="59" t="str">
        <f t="shared" si="30"/>
        <v/>
      </c>
    </row>
    <row r="1969" spans="2:2" x14ac:dyDescent="0.25">
      <c r="B1969" s="59" t="str">
        <f t="shared" si="30"/>
        <v/>
      </c>
    </row>
    <row r="1970" spans="2:2" x14ac:dyDescent="0.25">
      <c r="B1970" s="59" t="str">
        <f t="shared" si="30"/>
        <v/>
      </c>
    </row>
    <row r="1971" spans="2:2" x14ac:dyDescent="0.25">
      <c r="B1971" s="59" t="str">
        <f t="shared" si="30"/>
        <v/>
      </c>
    </row>
    <row r="1972" spans="2:2" x14ac:dyDescent="0.25">
      <c r="B1972" s="59" t="str">
        <f t="shared" si="30"/>
        <v/>
      </c>
    </row>
    <row r="1973" spans="2:2" x14ac:dyDescent="0.25">
      <c r="B1973" s="59" t="str">
        <f t="shared" si="30"/>
        <v/>
      </c>
    </row>
    <row r="1974" spans="2:2" x14ac:dyDescent="0.25">
      <c r="B1974" s="59" t="str">
        <f t="shared" si="30"/>
        <v/>
      </c>
    </row>
    <row r="1975" spans="2:2" x14ac:dyDescent="0.25">
      <c r="B1975" s="59" t="str">
        <f t="shared" si="30"/>
        <v/>
      </c>
    </row>
    <row r="1976" spans="2:2" x14ac:dyDescent="0.25">
      <c r="B1976" s="59" t="str">
        <f t="shared" si="30"/>
        <v/>
      </c>
    </row>
    <row r="1977" spans="2:2" x14ac:dyDescent="0.25">
      <c r="B1977" s="59" t="str">
        <f t="shared" si="30"/>
        <v/>
      </c>
    </row>
    <row r="1978" spans="2:2" x14ac:dyDescent="0.25">
      <c r="B1978" s="59" t="str">
        <f t="shared" si="30"/>
        <v/>
      </c>
    </row>
    <row r="1979" spans="2:2" x14ac:dyDescent="0.25">
      <c r="B1979" s="59" t="str">
        <f t="shared" si="30"/>
        <v/>
      </c>
    </row>
    <row r="1980" spans="2:2" x14ac:dyDescent="0.25">
      <c r="B1980" s="59" t="str">
        <f t="shared" si="30"/>
        <v/>
      </c>
    </row>
    <row r="1981" spans="2:2" x14ac:dyDescent="0.25">
      <c r="B1981" s="59" t="str">
        <f t="shared" si="30"/>
        <v/>
      </c>
    </row>
    <row r="1982" spans="2:2" x14ac:dyDescent="0.25">
      <c r="B1982" s="59" t="str">
        <f t="shared" si="30"/>
        <v/>
      </c>
    </row>
    <row r="1983" spans="2:2" x14ac:dyDescent="0.25">
      <c r="B1983" s="59" t="str">
        <f t="shared" si="30"/>
        <v/>
      </c>
    </row>
    <row r="1984" spans="2:2" x14ac:dyDescent="0.25">
      <c r="B1984" s="59" t="str">
        <f t="shared" si="30"/>
        <v/>
      </c>
    </row>
    <row r="1985" spans="2:2" x14ac:dyDescent="0.25">
      <c r="B1985" s="59" t="str">
        <f t="shared" si="30"/>
        <v/>
      </c>
    </row>
    <row r="1986" spans="2:2" x14ac:dyDescent="0.25">
      <c r="B1986" s="59" t="str">
        <f t="shared" ref="B1986:B2015" si="31">RIGHT(A1986,6)</f>
        <v/>
      </c>
    </row>
    <row r="1987" spans="2:2" x14ac:dyDescent="0.25">
      <c r="B1987" s="59" t="str">
        <f t="shared" si="31"/>
        <v/>
      </c>
    </row>
    <row r="1988" spans="2:2" x14ac:dyDescent="0.25">
      <c r="B1988" s="59" t="str">
        <f t="shared" si="31"/>
        <v/>
      </c>
    </row>
    <row r="1989" spans="2:2" x14ac:dyDescent="0.25">
      <c r="B1989" s="59" t="str">
        <f t="shared" si="31"/>
        <v/>
      </c>
    </row>
    <row r="1990" spans="2:2" x14ac:dyDescent="0.25">
      <c r="B1990" s="59" t="str">
        <f t="shared" si="31"/>
        <v/>
      </c>
    </row>
    <row r="1991" spans="2:2" x14ac:dyDescent="0.25">
      <c r="B1991" s="59" t="str">
        <f t="shared" si="31"/>
        <v/>
      </c>
    </row>
    <row r="1992" spans="2:2" x14ac:dyDescent="0.25">
      <c r="B1992" s="59" t="str">
        <f t="shared" si="31"/>
        <v/>
      </c>
    </row>
    <row r="1993" spans="2:2" x14ac:dyDescent="0.25">
      <c r="B1993" s="59" t="str">
        <f t="shared" si="31"/>
        <v/>
      </c>
    </row>
    <row r="1994" spans="2:2" x14ac:dyDescent="0.25">
      <c r="B1994" s="59" t="str">
        <f t="shared" si="31"/>
        <v/>
      </c>
    </row>
    <row r="1995" spans="2:2" x14ac:dyDescent="0.25">
      <c r="B1995" s="59" t="str">
        <f t="shared" si="31"/>
        <v/>
      </c>
    </row>
    <row r="1996" spans="2:2" x14ac:dyDescent="0.25">
      <c r="B1996" s="59" t="str">
        <f t="shared" si="31"/>
        <v/>
      </c>
    </row>
    <row r="1997" spans="2:2" x14ac:dyDescent="0.25">
      <c r="B1997" s="59" t="str">
        <f t="shared" si="31"/>
        <v/>
      </c>
    </row>
    <row r="1998" spans="2:2" x14ac:dyDescent="0.25">
      <c r="B1998" s="59" t="str">
        <f t="shared" si="31"/>
        <v/>
      </c>
    </row>
    <row r="1999" spans="2:2" x14ac:dyDescent="0.25">
      <c r="B1999" s="59" t="str">
        <f t="shared" si="31"/>
        <v/>
      </c>
    </row>
    <row r="2000" spans="2:2" x14ac:dyDescent="0.25">
      <c r="B2000" s="59" t="str">
        <f t="shared" si="31"/>
        <v/>
      </c>
    </row>
    <row r="2001" spans="2:2" x14ac:dyDescent="0.25">
      <c r="B2001" s="59" t="str">
        <f t="shared" si="31"/>
        <v/>
      </c>
    </row>
    <row r="2002" spans="2:2" x14ac:dyDescent="0.25">
      <c r="B2002" s="59" t="str">
        <f t="shared" si="31"/>
        <v/>
      </c>
    </row>
    <row r="2003" spans="2:2" x14ac:dyDescent="0.25">
      <c r="B2003" s="59" t="str">
        <f t="shared" si="31"/>
        <v/>
      </c>
    </row>
    <row r="2004" spans="2:2" x14ac:dyDescent="0.25">
      <c r="B2004" s="59" t="str">
        <f t="shared" si="31"/>
        <v/>
      </c>
    </row>
    <row r="2005" spans="2:2" x14ac:dyDescent="0.25">
      <c r="B2005" s="59" t="str">
        <f t="shared" si="31"/>
        <v/>
      </c>
    </row>
    <row r="2006" spans="2:2" x14ac:dyDescent="0.25">
      <c r="B2006" s="59" t="str">
        <f t="shared" si="31"/>
        <v/>
      </c>
    </row>
    <row r="2007" spans="2:2" x14ac:dyDescent="0.25">
      <c r="B2007" s="59" t="str">
        <f t="shared" si="31"/>
        <v/>
      </c>
    </row>
    <row r="2008" spans="2:2" x14ac:dyDescent="0.25">
      <c r="B2008" s="59" t="str">
        <f t="shared" si="31"/>
        <v/>
      </c>
    </row>
    <row r="2009" spans="2:2" x14ac:dyDescent="0.25">
      <c r="B2009" s="59" t="str">
        <f t="shared" si="31"/>
        <v/>
      </c>
    </row>
    <row r="2010" spans="2:2" x14ac:dyDescent="0.25">
      <c r="B2010" s="59" t="str">
        <f t="shared" si="31"/>
        <v/>
      </c>
    </row>
    <row r="2011" spans="2:2" x14ac:dyDescent="0.25">
      <c r="B2011" s="59" t="str">
        <f t="shared" si="31"/>
        <v/>
      </c>
    </row>
    <row r="2012" spans="2:2" x14ac:dyDescent="0.25">
      <c r="B2012" s="59" t="str">
        <f t="shared" si="31"/>
        <v/>
      </c>
    </row>
    <row r="2013" spans="2:2" x14ac:dyDescent="0.25">
      <c r="B2013" s="59" t="str">
        <f t="shared" si="31"/>
        <v/>
      </c>
    </row>
    <row r="2014" spans="2:2" x14ac:dyDescent="0.25">
      <c r="B2014" s="59" t="str">
        <f t="shared" si="31"/>
        <v/>
      </c>
    </row>
    <row r="2015" spans="2:2" x14ac:dyDescent="0.25">
      <c r="B2015" s="59" t="str">
        <f t="shared" si="31"/>
        <v/>
      </c>
    </row>
  </sheetData>
  <conditionalFormatting sqref="A908">
    <cfRule type="duplicateValues" dxfId="41" priority="42"/>
  </conditionalFormatting>
  <conditionalFormatting sqref="A1205 A1153">
    <cfRule type="duplicateValues" dxfId="40" priority="41"/>
  </conditionalFormatting>
  <conditionalFormatting sqref="A1206:A1207">
    <cfRule type="duplicateValues" dxfId="39" priority="40"/>
  </conditionalFormatting>
  <conditionalFormatting sqref="A1164:A1171">
    <cfRule type="duplicateValues" dxfId="38" priority="39"/>
  </conditionalFormatting>
  <conditionalFormatting sqref="A1208:A1210">
    <cfRule type="duplicateValues" dxfId="37" priority="38"/>
  </conditionalFormatting>
  <conditionalFormatting sqref="A1211:A1212">
    <cfRule type="duplicateValues" dxfId="36" priority="37"/>
  </conditionalFormatting>
  <conditionalFormatting sqref="A1154:A1163 A1172:A1204">
    <cfRule type="duplicateValues" dxfId="35" priority="36"/>
  </conditionalFormatting>
  <conditionalFormatting sqref="A908">
    <cfRule type="duplicateValues" dxfId="34" priority="35"/>
  </conditionalFormatting>
  <conditionalFormatting sqref="A1205 A1153">
    <cfRule type="duplicateValues" dxfId="33" priority="34"/>
  </conditionalFormatting>
  <conditionalFormatting sqref="A1206:A1207">
    <cfRule type="duplicateValues" dxfId="32" priority="33"/>
  </conditionalFormatting>
  <conditionalFormatting sqref="A1164:A1171">
    <cfRule type="duplicateValues" dxfId="31" priority="32"/>
  </conditionalFormatting>
  <conditionalFormatting sqref="A1210:A1211">
    <cfRule type="duplicateValues" dxfId="30" priority="31"/>
  </conditionalFormatting>
  <conditionalFormatting sqref="A1154:A1163 A1172:A1204">
    <cfRule type="duplicateValues" dxfId="29" priority="30"/>
  </conditionalFormatting>
  <conditionalFormatting sqref="A1208:A1209">
    <cfRule type="duplicateValues" dxfId="28" priority="29"/>
  </conditionalFormatting>
  <conditionalFormatting sqref="A908">
    <cfRule type="duplicateValues" dxfId="27" priority="28"/>
  </conditionalFormatting>
  <conditionalFormatting sqref="A1205 A1153">
    <cfRule type="duplicateValues" dxfId="26" priority="27"/>
  </conditionalFormatting>
  <conditionalFormatting sqref="A1206:A1207">
    <cfRule type="duplicateValues" dxfId="25" priority="26"/>
  </conditionalFormatting>
  <conditionalFormatting sqref="A1164:A1171">
    <cfRule type="duplicateValues" dxfId="24" priority="25"/>
  </conditionalFormatting>
  <conditionalFormatting sqref="A1210:A1211">
    <cfRule type="duplicateValues" dxfId="23" priority="24"/>
  </conditionalFormatting>
  <conditionalFormatting sqref="A1154:A1163 A1172:A1204">
    <cfRule type="duplicateValues" dxfId="22" priority="23"/>
  </conditionalFormatting>
  <conditionalFormatting sqref="A1208:A1209">
    <cfRule type="duplicateValues" dxfId="21" priority="22"/>
  </conditionalFormatting>
  <conditionalFormatting sqref="A908">
    <cfRule type="duplicateValues" dxfId="20" priority="21"/>
  </conditionalFormatting>
  <conditionalFormatting sqref="A1205 A1153">
    <cfRule type="duplicateValues" dxfId="19" priority="20"/>
  </conditionalFormatting>
  <conditionalFormatting sqref="A1206:A1207">
    <cfRule type="duplicateValues" dxfId="18" priority="19"/>
  </conditionalFormatting>
  <conditionalFormatting sqref="A1164:A1171">
    <cfRule type="duplicateValues" dxfId="17" priority="18"/>
  </conditionalFormatting>
  <conditionalFormatting sqref="A1154:A1163 A1172:A1204">
    <cfRule type="duplicateValues" dxfId="16" priority="17"/>
  </conditionalFormatting>
  <conditionalFormatting sqref="A1208:A1209">
    <cfRule type="duplicateValues" dxfId="15" priority="16"/>
  </conditionalFormatting>
  <conditionalFormatting sqref="A908">
    <cfRule type="duplicateValues" dxfId="14" priority="15"/>
  </conditionalFormatting>
  <conditionalFormatting sqref="A1205 A1153">
    <cfRule type="duplicateValues" dxfId="13" priority="14"/>
  </conditionalFormatting>
  <conditionalFormatting sqref="A1206:A1207">
    <cfRule type="duplicateValues" dxfId="12" priority="13"/>
  </conditionalFormatting>
  <conditionalFormatting sqref="A1164:A1171">
    <cfRule type="duplicateValues" dxfId="11" priority="12"/>
  </conditionalFormatting>
  <conditionalFormatting sqref="A1154:A1163 A1172:A1204">
    <cfRule type="duplicateValues" dxfId="10" priority="11"/>
  </conditionalFormatting>
  <conditionalFormatting sqref="A1208:A1209">
    <cfRule type="duplicateValues" dxfId="9" priority="10"/>
  </conditionalFormatting>
  <conditionalFormatting sqref="A906">
    <cfRule type="duplicateValues" dxfId="8" priority="9"/>
  </conditionalFormatting>
  <conditionalFormatting sqref="A1201 A1149">
    <cfRule type="duplicateValues" dxfId="7" priority="8"/>
  </conditionalFormatting>
  <conditionalFormatting sqref="A1202:A1203">
    <cfRule type="duplicateValues" dxfId="6" priority="7"/>
  </conditionalFormatting>
  <conditionalFormatting sqref="A1160:A1167">
    <cfRule type="duplicateValues" dxfId="5" priority="6"/>
  </conditionalFormatting>
  <conditionalFormatting sqref="A1204:A1205">
    <cfRule type="duplicateValues" dxfId="4" priority="5"/>
  </conditionalFormatting>
  <conditionalFormatting sqref="A1150:A1159 A1168:A1200">
    <cfRule type="duplicateValues" dxfId="3" priority="4"/>
  </conditionalFormatting>
  <conditionalFormatting sqref="A1541">
    <cfRule type="duplicateValues" dxfId="2" priority="3"/>
  </conditionalFormatting>
  <conditionalFormatting sqref="A1542">
    <cfRule type="duplicateValues" dxfId="1" priority="2"/>
  </conditionalFormatting>
  <conditionalFormatting sqref="A154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4"/>
  <sheetViews>
    <sheetView topLeftCell="D1" workbookViewId="0">
      <selection activeCell="C1" sqref="C1"/>
    </sheetView>
  </sheetViews>
  <sheetFormatPr defaultRowHeight="15" x14ac:dyDescent="0.25"/>
  <cols>
    <col min="1" max="1" width="10.140625" style="8" customWidth="1"/>
    <col min="2" max="2" width="13" style="8" customWidth="1"/>
    <col min="3" max="3" width="143.28515625" style="8" customWidth="1"/>
    <col min="4" max="5" width="9.140625" style="8"/>
    <col min="6" max="6" width="17.28515625" style="8" customWidth="1"/>
    <col min="7" max="16384" width="9.140625" style="8"/>
  </cols>
  <sheetData>
    <row r="1" spans="1:22" ht="31.5" customHeight="1" x14ac:dyDescent="0.25">
      <c r="A1" s="13" t="s">
        <v>15347</v>
      </c>
      <c r="B1" s="14" t="s">
        <v>7243</v>
      </c>
      <c r="C1" s="15" t="str">
        <f>J1</f>
        <v xml:space="preserve">
Following LTE sites are down for more than 3 hours
1.KA4564 (P1)
Start Time:  12/18/2017 00:50
Current Reason: 
Intimated Timeline: (No Timeline)
2.KA2610 (P1)
Start Time:  12/18/2017 03:50
Current Reason: 
Intimated Timeline: (No Timeline)
3.KA2610 (P1)
Start Time:  12/18/2017 03:52
Current Reason: 
Intimated Timeline: (No Timeline)
4.KA2610 (P1)
Start Time:  12/18/2017 03:52
Current Reason: 
Intimated Timeline: (No Timeline)
5.KA2610 (P1)
Start Time:  12/18/2017 04:26
Current Reason: 
Intimated Timeline: (No Timeline)
</v>
      </c>
      <c r="D1" s="3"/>
      <c r="E1" s="16"/>
      <c r="F1" s="3"/>
      <c r="G1" s="3"/>
      <c r="H1" s="3"/>
      <c r="I1" s="3"/>
      <c r="J1" s="3" t="str">
        <f>K1&amp;CHAR(10)&amp;L1&amp;CHAR(10)&amp;M1&amp;CHAR(10)&amp;N1</f>
        <v xml:space="preserve">
Following LTE sites are down for more than 3 hours
1.KA4564 (P1)
Start Time:  12/18/2017 00:50
Current Reason: 
Intimated Timeline: (No Timeline)
2.KA2610 (P1)
Start Time:  12/18/2017 03:50
Current Reason: 
Intimated Timeline: (No Timeline)
3.KA2610 (P1)
Start Time:  12/18/2017 03:52
Current Reason: 
Intimated Timeline: (No Timeline)
4.KA2610 (P1)
Start Time:  12/18/2017 03:52
Current Reason: 
Intimated Timeline: (No Timeline)
5.KA2610 (P1)
Start Time:  12/18/2017 04:26
Current Reason: 
Intimated Timeline: (No Timeline)
</v>
      </c>
      <c r="K1" s="3" t="str">
        <f>IF(K2="","",CHAR(10))&amp;K2&amp;CHAR(10)&amp;IF(K3="","",CHAR(10))&amp;K3&amp;CHAR(10)&amp;IF(K4="","",CHAR(10))&amp;K4&amp;CHAR(10)&amp;IF(K5="","",CHAR(10))&amp;K5&amp;CHAR(10)&amp;IF(K6="","",CHAR(10))&amp;K6&amp;CHAR(10)&amp;IF(K7="","",CHAR(10))&amp;K7&amp;CHAR(10)&amp;IF(K8="","",CHAR(10))&amp;K8&amp;CHAR(10)&amp;IF(K9="","",CHAR(10))&amp;K9&amp;CHAR(10)&amp;IF(K10="","",CHAR(10))&amp;K10&amp;CHAR(10)&amp;IF(K11="","",CHAR(10))&amp;K11&amp;CHAR(10)&amp;IF(K12="","",CHAR(10))&amp;K12&amp;CHAR(10)&amp;IF(K13="","",CHAR(10))&amp;K13&amp;CHAR(10)&amp;IF(K14="","",CHAR(10))&amp;K14&amp;CHAR(10)&amp;IF(K15="","",CHAR(10))&amp;K15&amp;CHAR(10)&amp;IF(K16="","",CHAR(10))&amp;K16&amp;CHAR(10)&amp;IF(K17="","",CHAR(10))&amp;K17&amp;CHAR(10)&amp;IF(K18="","",CHAR(10))&amp;K18&amp;CHAR(10)&amp;IF(K19="","",CHAR(10))&amp;K19&amp;CHAR(10)&amp;IF(K20="","",CHAR(10))&amp;K20&amp;CHAR(10)&amp;IF(K21="","",CHAR(10))&amp;K21&amp;CHAR(10)&amp;IF(K22="","",CHAR(10))&amp;K22&amp;CHAR(10)&amp;IF(K23="","",CHAR(10))&amp;K23&amp;CHAR(10)&amp;IF(K24="","",CHAR(10))&amp;K24&amp;CHAR(10)&amp;IF(K25="","",CHAR(10))&amp;K25&amp;CHAR(10)&amp;IF(K26="","",CHAR(10))&amp;K26</f>
        <v xml:space="preserve">
Following LTE sites are down for more than 3 hours
1.KA4564 (P1)
Start Time:  12/18/2017 00:50
Current Reason: 
Intimated Timeline: (No Timeline)
2.KA2610 (P1)
Start Time:  12/18/2017 03:50
Current Reason: 
Intimated Timeline: (No Timeline)
3.KA2610 (P1)
Start Time:  12/18/2017 03:52
Current Reason: 
Intimated Timeline: (No Timeline)
4.KA2610 (P1)
Start Time:  12/18/2017 03:52
Current Reason: 
Intimated Timeline: (No Timeline)
5.KA2610 (P1)
Start Time:  12/18/2017 04:26
Current Reason: 
Intimated Timeline: (No Timeline)
</v>
      </c>
      <c r="L1" s="3" t="str">
        <f>IF(K27="","",CHAR(10))&amp;K27&amp;CHAR(10)&amp;IF(K28="","",CHAR(10))&amp;K28&amp;CHAR(10)&amp;IF(K29="","",CHAR(10))&amp;K29&amp;CHAR(10)&amp;IF(K30="","",CHAR(10))&amp;K30&amp;CHAR(10)&amp;IF(K31="","",CHAR(10))&amp;K31&amp;CHAR(10)&amp;IF(K32="","",CHAR(10))&amp;K32&amp;CHAR(10)&amp;IF(K33="","",CHAR(10))&amp;K33&amp;CHAR(10)&amp;IF(K34="","",CHAR(10))&amp;K34&amp;CHAR(10)&amp;IF(K35="","",CHAR(10))&amp;K35&amp;CHAR(10)&amp;IF(K36="","",CHAR(10))&amp;K36&amp;CHAR(10)&amp;IF(K37="","",CHAR(10))&amp;K37&amp;CHAR(10)&amp;IF(K38="","",CHAR(10))&amp;K38&amp;CHAR(10)&amp;IF(K39="","",CHAR(10))&amp;K39&amp;CHAR(10)&amp;IF(K40="","",CHAR(10))&amp;K40&amp;CHAR(10)&amp;IF(K41="","",CHAR(10))&amp;K41&amp;CHAR(10)&amp;IF(K42="","",CHAR(10))&amp;K42&amp;CHAR(10)&amp;IF(K43="","",CHAR(10))&amp;K43&amp;CHAR(10)&amp;IF(K44="","",CHAR(10))&amp;K44&amp;CHAR(10)&amp;IF(K45="","",CHAR(10))&amp;K45&amp;CHAR(10)&amp;IF(K46="","",CHAR(10))&amp;K46&amp;CHAR(10)&amp;IF(K47="","",CHAR(10))&amp;K47&amp;CHAR(10)&amp;IF(K48="","",CHAR(10))&amp;K48&amp;CHAR(10)&amp;IF(K49="","",CHAR(10))&amp;K49&amp;CHAR(10)&amp;IF(K50="","",CHAR(10))&amp;K50&amp;CHAR(10)&amp;IF(K51="","",CHAR(10))&amp;K51</f>
        <v xml:space="preserve">
</v>
      </c>
      <c r="M1" s="3" t="str">
        <f>IF(K51="","",CHAR(10))&amp;K51&amp;IF(K52="","",CHAR(10))&amp;K52&amp;IF(K53="","",CHAR(10))&amp;K53&amp;IF(K54="","",CHAR(10))&amp;K54&amp;IF(K55="","",CHAR(10))&amp;K55&amp;IF(K56="","",CHAR(10))&amp;K56&amp;IF(K57="","",CHAR(10))&amp;K57&amp;IF(K58="","",CHAR(10))&amp;K58&amp;IF(K59="","",CHAR(10))&amp;K59&amp;IF(K60="","",CHAR(10))&amp;K60&amp;IF(K61="","",CHAR(10))&amp;K61&amp;IF(K62="","",CHAR(10))&amp;K62&amp;IF(K63="","",CHAR(10))&amp;K63&amp;IF(K64="","",CHAR(10))&amp;K64&amp;IF(K65="","",CHAR(10))&amp;K65&amp;IF(K66="","",CHAR(10))&amp;K66&amp;IF(K67="","",CHAR(10))&amp;K67&amp;IF(K68="","",CHAR(10))&amp;K68&amp;IF(K69="","",CHAR(10))&amp;K69&amp;IF(K70="","",CHAR(10))&amp;K70&amp;IF(K71="","",CHAR(10))&amp;K71&amp;IF(K72="","",CHAR(10))&amp;K72&amp;IF(K73="","",CHAR(10))&amp;K73&amp;IF(K74="","",CHAR(10))&amp;K74&amp;IF(K75="","",CHAR(10))&amp;K75</f>
        <v/>
      </c>
      <c r="N1" s="3" t="str">
        <f>IF(K76="","",CHAR(10))&amp;K76&amp;IF(K77="","",CHAR(10))&amp;K77&amp;IF(K78="","",CHAR(10))&amp;K78&amp;IF(K79="","",CHAR(10))&amp;K79&amp;IF(K80="","",CHAR(10))&amp;K80&amp;IF(K81="","",CHAR(10))&amp;K81&amp;IF(K82="","",CHAR(10))&amp;K82&amp;IF(K83="","",CHAR(10))&amp;K83&amp;IF(K84="","",CHAR(10))&amp;K84&amp;IF(K85="","",CHAR(10))&amp;K85&amp;IF(K86="","",CHAR(10))&amp;K86&amp;IF(K87="","",CHAR(10))&amp;K87&amp;IF(K88="","",CHAR(10))&amp;K88&amp;IF(K89="","",CHAR(10))&amp;K89&amp;IF(K90="","",CHAR(10))&amp;K90&amp;IF(K91="","",CHAR(10))&amp;K91&amp;IF(K92="","",CHAR(10))&amp;K92&amp;IF(K93="","",CHAR(10))&amp;K93&amp;IF(K94="","",CHAR(10))&amp;K94&amp;IF(K95="","",CHAR(10))&amp;K95&amp;IF(K96="","",CHAR(10))&amp;K96&amp;IF(K97="","",CHAR(10))&amp;K97&amp;IF(K98="","",CHAR(10))&amp;K98&amp;IF(K99="","",CHAR(10))&amp;K99&amp;IF(K100="","",CHAR(10))&amp;K100</f>
        <v/>
      </c>
    </row>
    <row r="2" spans="1:22" x14ac:dyDescent="0.25">
      <c r="A2" s="5"/>
      <c r="B2" s="14"/>
      <c r="C2" s="17"/>
      <c r="D2" s="17"/>
      <c r="E2" s="17"/>
      <c r="F2" s="17"/>
      <c r="G2" s="17"/>
      <c r="H2" s="5"/>
      <c r="I2" s="5"/>
      <c r="J2" s="5"/>
      <c r="K2" s="14" t="s">
        <v>7243</v>
      </c>
      <c r="L2" s="18"/>
      <c r="M2" s="5"/>
      <c r="N2" s="5"/>
    </row>
    <row r="3" spans="1:22" x14ac:dyDescent="0.25">
      <c r="A3" s="5"/>
      <c r="B3" s="17"/>
      <c r="C3" s="19"/>
      <c r="D3" s="17"/>
      <c r="E3" s="17"/>
      <c r="F3" s="17"/>
      <c r="G3" s="17"/>
      <c r="H3" s="5"/>
      <c r="I3" s="5"/>
      <c r="J3" s="5"/>
      <c r="K3" s="14"/>
      <c r="L3" s="20"/>
      <c r="M3" s="5"/>
      <c r="N3" s="5"/>
    </row>
    <row r="4" spans="1:22" x14ac:dyDescent="0.25">
      <c r="A4" s="5"/>
      <c r="B4" s="18"/>
      <c r="C4" s="17"/>
      <c r="D4" s="17"/>
      <c r="E4" s="17"/>
      <c r="F4" s="17"/>
      <c r="G4" s="17"/>
      <c r="H4" s="5"/>
      <c r="I4" s="5"/>
      <c r="J4" s="5"/>
      <c r="K4" s="5"/>
      <c r="L4" s="20"/>
      <c r="M4" s="5"/>
      <c r="N4" s="5"/>
    </row>
    <row r="5" spans="1:22" ht="15.75" x14ac:dyDescent="0.25">
      <c r="A5" s="21" t="s">
        <v>7183</v>
      </c>
      <c r="B5" s="45"/>
      <c r="C5" s="150" t="s">
        <v>15342</v>
      </c>
      <c r="D5" s="150" t="s">
        <v>4838</v>
      </c>
      <c r="E5" s="47"/>
      <c r="F5" s="22" t="str">
        <f>IF(C5="","",((TEXT(REPLACE(C5,6,1,"/2017 "),"dd/mm/yyyy hh:mm"))))</f>
        <v>12/18/2017 00:50</v>
      </c>
      <c r="G5" s="8" t="str">
        <f>IF(ISNA(VLOOKUP(D5,'LTE Outage'!BY:BZ,2,FALSE)),"","("&amp;VLOOKUP(D5,'LTE Outage'!BY:BZ,2,FALSE)&amp;")")</f>
        <v>(P1)</v>
      </c>
      <c r="H5" s="23"/>
      <c r="I5" s="23"/>
      <c r="J5" s="23"/>
      <c r="K5" s="8" t="str">
        <f>IF(D5="","",(IF(A5="","",A5)&amp;IF(D5="","",D5&amp;" "&amp;G5&amp;CHAR(10)&amp;"Start Time:  "&amp;F5&amp;CHAR(10)&amp;"Current Reason: "&amp;CHAR(10)&amp;"Intimated Timeline: "&amp;"(No Timeline)")))</f>
        <v>1.KA4564 (P1)
Start Time:  12/18/2017 00:50
Current Reason: 
Intimated Timeline: (No Timeline)</v>
      </c>
      <c r="L5" s="24"/>
      <c r="M5" s="5"/>
      <c r="N5" s="5"/>
      <c r="S5" s="150"/>
      <c r="T5" s="150"/>
      <c r="U5" s="47"/>
      <c r="V5" s="23"/>
    </row>
    <row r="6" spans="1:22" ht="16.5" thickBot="1" x14ac:dyDescent="0.3">
      <c r="A6" s="21" t="s">
        <v>7184</v>
      </c>
      <c r="B6" s="46"/>
      <c r="C6" s="150" t="s">
        <v>15341</v>
      </c>
      <c r="D6" s="150" t="s">
        <v>3016</v>
      </c>
      <c r="E6" s="48"/>
      <c r="F6" s="22" t="str">
        <f t="shared" ref="F6:F64" si="0">IF(C6="","",((TEXT(REPLACE(C6,6,1,"/2017 "),"dd/mm/yyyy hh:mm"))))</f>
        <v>12/18/2017 03:50</v>
      </c>
      <c r="G6" s="150" t="str">
        <f>IF(ISNA(VLOOKUP(D6,'LTE Outage'!BY:BZ,2,FALSE)),"","("&amp;VLOOKUP(D6,'LTE Outage'!BY:BZ,2,FALSE)&amp;")")</f>
        <v>(P1)</v>
      </c>
      <c r="H6" s="23"/>
      <c r="I6" s="23"/>
      <c r="J6" s="23"/>
      <c r="K6" s="8" t="str">
        <f t="shared" ref="K6:K60" si="1">IF(D6="","",(IF(A6="","",A6)&amp;IF(D6="","",D6&amp;" "&amp;G6&amp;CHAR(10)&amp;"Start Time:  "&amp;F6&amp;CHAR(10)&amp;"Current Reason: "&amp;CHAR(10)&amp;"Intimated Timeline: "&amp;"(No Timeline)")))</f>
        <v>2.KA2610 (P1)
Start Time:  12/18/2017 03:50
Current Reason: 
Intimated Timeline: (No Timeline)</v>
      </c>
      <c r="L6" s="5"/>
      <c r="M6" s="5"/>
      <c r="N6" s="5"/>
      <c r="S6" s="150"/>
      <c r="T6" s="150"/>
      <c r="U6" s="48"/>
      <c r="V6" s="23"/>
    </row>
    <row r="7" spans="1:22" ht="16.5" thickBot="1" x14ac:dyDescent="0.3">
      <c r="A7" s="21" t="s">
        <v>7185</v>
      </c>
      <c r="B7" s="48"/>
      <c r="C7" s="150" t="s">
        <v>15340</v>
      </c>
      <c r="D7" s="150" t="s">
        <v>3016</v>
      </c>
      <c r="E7" s="48"/>
      <c r="F7" s="22" t="str">
        <f t="shared" si="0"/>
        <v>12/18/2017 03:52</v>
      </c>
      <c r="G7" s="150" t="str">
        <f>IF(ISNA(VLOOKUP(D7,'LTE Outage'!BY:BZ,2,FALSE)),"","("&amp;VLOOKUP(D7,'LTE Outage'!BY:BZ,2,FALSE)&amp;")")</f>
        <v>(P1)</v>
      </c>
      <c r="H7" s="23"/>
      <c r="I7" s="23"/>
      <c r="J7" s="23"/>
      <c r="K7" s="8" t="str">
        <f t="shared" si="1"/>
        <v>3.KA2610 (P1)
Start Time:  12/18/2017 03:52
Current Reason: 
Intimated Timeline: (No Timeline)</v>
      </c>
      <c r="L7" s="5"/>
      <c r="M7" s="5"/>
      <c r="N7" s="5"/>
      <c r="S7" s="150"/>
      <c r="T7" s="150"/>
      <c r="U7" s="48"/>
      <c r="V7" s="23"/>
    </row>
    <row r="8" spans="1:22" ht="16.5" thickBot="1" x14ac:dyDescent="0.3">
      <c r="A8" s="21" t="s">
        <v>7186</v>
      </c>
      <c r="B8" s="48"/>
      <c r="C8" s="150" t="s">
        <v>15340</v>
      </c>
      <c r="D8" s="150" t="s">
        <v>3016</v>
      </c>
      <c r="E8" s="48"/>
      <c r="F8" s="22" t="str">
        <f t="shared" si="0"/>
        <v>12/18/2017 03:52</v>
      </c>
      <c r="G8" s="150" t="str">
        <f>IF(ISNA(VLOOKUP(D8,'LTE Outage'!BY:BZ,2,FALSE)),"","("&amp;VLOOKUP(D8,'LTE Outage'!BY:BZ,2,FALSE)&amp;")")</f>
        <v>(P1)</v>
      </c>
      <c r="H8" s="16"/>
      <c r="I8" s="16"/>
      <c r="J8" s="27"/>
      <c r="K8" s="8" t="str">
        <f t="shared" si="1"/>
        <v>4.KA2610 (P1)
Start Time:  12/18/2017 03:52
Current Reason: 
Intimated Timeline: (No Timeline)</v>
      </c>
      <c r="L8" s="3"/>
      <c r="M8" s="3"/>
      <c r="N8" s="3"/>
      <c r="S8" s="150"/>
      <c r="T8" s="150"/>
      <c r="U8" s="48"/>
    </row>
    <row r="9" spans="1:22" ht="15.75" x14ac:dyDescent="0.25">
      <c r="A9" s="21" t="s">
        <v>7187</v>
      </c>
      <c r="B9" s="49"/>
      <c r="C9" s="150" t="s">
        <v>15339</v>
      </c>
      <c r="D9" s="150" t="s">
        <v>3016</v>
      </c>
      <c r="E9" s="49"/>
      <c r="F9" s="22" t="str">
        <f t="shared" si="0"/>
        <v>12/18/2017 04:26</v>
      </c>
      <c r="G9" s="150" t="str">
        <f>IF(ISNA(VLOOKUP(D9,'LTE Outage'!BY:BZ,2,FALSE)),"","("&amp;VLOOKUP(D9,'LTE Outage'!BY:BZ,2,FALSE)&amp;")")</f>
        <v>(P1)</v>
      </c>
      <c r="H9" s="16"/>
      <c r="I9" s="16"/>
      <c r="J9" s="27"/>
      <c r="K9" s="8" t="str">
        <f t="shared" si="1"/>
        <v>5.KA2610 (P1)
Start Time:  12/18/2017 04:26
Current Reason: 
Intimated Timeline: (No Timeline)</v>
      </c>
      <c r="L9" s="3"/>
      <c r="M9" s="3"/>
      <c r="N9" s="3"/>
      <c r="S9" s="150"/>
      <c r="T9" s="150"/>
      <c r="U9" s="49"/>
    </row>
    <row r="10" spans="1:22" ht="15.75" x14ac:dyDescent="0.25">
      <c r="A10" s="21" t="s">
        <v>7188</v>
      </c>
      <c r="B10" s="49"/>
      <c r="C10" s="49"/>
      <c r="D10" s="49"/>
      <c r="E10" s="49"/>
      <c r="F10" s="22" t="str">
        <f t="shared" si="0"/>
        <v/>
      </c>
      <c r="G10" s="150" t="str">
        <f>IF(ISNA(VLOOKUP(D10,'LTE Outage'!BY:BZ,2,FALSE)),"","("&amp;VLOOKUP(D10,'LTE Outage'!BY:BZ,2,FALSE)&amp;")")</f>
        <v/>
      </c>
      <c r="H10" s="16"/>
      <c r="I10" s="16"/>
      <c r="J10" s="27"/>
      <c r="K10" s="8" t="str">
        <f t="shared" si="1"/>
        <v/>
      </c>
      <c r="L10" s="3"/>
      <c r="M10" s="3"/>
      <c r="N10" s="3"/>
      <c r="S10" s="49"/>
      <c r="T10" s="49"/>
      <c r="U10" s="49"/>
    </row>
    <row r="11" spans="1:22" ht="15.75" x14ac:dyDescent="0.25">
      <c r="A11" s="21" t="s">
        <v>7189</v>
      </c>
      <c r="B11" s="49"/>
      <c r="C11" s="49"/>
      <c r="D11" s="49"/>
      <c r="E11" s="49"/>
      <c r="F11" s="22" t="str">
        <f t="shared" si="0"/>
        <v/>
      </c>
      <c r="G11" s="150" t="str">
        <f>IF(ISNA(VLOOKUP(D11,'LTE Outage'!BY:BZ,2,FALSE)),"","("&amp;VLOOKUP(D11,'LTE Outage'!BY:BZ,2,FALSE)&amp;")")</f>
        <v/>
      </c>
      <c r="H11" s="16"/>
      <c r="I11" s="16"/>
      <c r="J11" s="27"/>
      <c r="K11" s="8" t="str">
        <f t="shared" si="1"/>
        <v/>
      </c>
      <c r="L11" s="5"/>
      <c r="M11" s="5"/>
      <c r="N11" s="5"/>
      <c r="S11" s="49"/>
      <c r="T11" s="49"/>
      <c r="U11" s="49"/>
    </row>
    <row r="12" spans="1:22" ht="15.75" x14ac:dyDescent="0.25">
      <c r="A12" s="21" t="s">
        <v>7190</v>
      </c>
      <c r="B12" s="26"/>
      <c r="C12" s="26"/>
      <c r="D12" s="150"/>
      <c r="E12" s="25"/>
      <c r="F12" s="22" t="str">
        <f t="shared" si="0"/>
        <v/>
      </c>
      <c r="G12" s="150" t="str">
        <f>IF(ISNA(VLOOKUP(D12,'LTE Outage'!BY:BZ,2,FALSE)),"","("&amp;VLOOKUP(D12,'LTE Outage'!BY:BZ,2,FALSE)&amp;")")</f>
        <v/>
      </c>
      <c r="H12" s="16"/>
      <c r="I12" s="16"/>
      <c r="J12" s="27"/>
      <c r="K12" s="8" t="str">
        <f t="shared" si="1"/>
        <v/>
      </c>
      <c r="L12" s="5"/>
      <c r="M12" s="5"/>
      <c r="N12" s="5"/>
      <c r="S12" s="26"/>
      <c r="U12" s="25"/>
    </row>
    <row r="13" spans="1:22" ht="15.75" x14ac:dyDescent="0.25">
      <c r="A13" s="21" t="s">
        <v>7191</v>
      </c>
      <c r="B13" s="26"/>
      <c r="C13" s="26"/>
      <c r="D13" s="150"/>
      <c r="E13" s="25"/>
      <c r="F13" s="22" t="str">
        <f t="shared" si="0"/>
        <v/>
      </c>
      <c r="G13" s="150" t="str">
        <f>IF(ISNA(VLOOKUP(D13,'LTE Outage'!BY:BZ,2,FALSE)),"","("&amp;VLOOKUP(D13,'LTE Outage'!BY:BZ,2,FALSE)&amp;")")</f>
        <v/>
      </c>
      <c r="H13" s="16"/>
      <c r="I13" s="16"/>
      <c r="J13" s="22"/>
      <c r="K13" s="8" t="str">
        <f t="shared" si="1"/>
        <v/>
      </c>
      <c r="L13" s="5"/>
      <c r="M13" s="5"/>
      <c r="N13" s="5"/>
      <c r="S13" s="26"/>
      <c r="U13" s="25"/>
    </row>
    <row r="14" spans="1:22" ht="15.75" x14ac:dyDescent="0.25">
      <c r="A14" s="21" t="s">
        <v>7192</v>
      </c>
      <c r="B14" s="26"/>
      <c r="C14" s="26"/>
      <c r="D14" s="150"/>
      <c r="E14" s="25"/>
      <c r="F14" s="22" t="str">
        <f t="shared" si="0"/>
        <v/>
      </c>
      <c r="G14" s="150" t="str">
        <f>IF(ISNA(VLOOKUP(D14,'LTE Outage'!BY:BZ,2,FALSE)),"","("&amp;VLOOKUP(D14,'LTE Outage'!BY:BZ,2,FALSE)&amp;")")</f>
        <v/>
      </c>
      <c r="H14" s="16"/>
      <c r="I14" s="16"/>
      <c r="J14" s="22"/>
      <c r="K14" s="8" t="str">
        <f t="shared" si="1"/>
        <v/>
      </c>
      <c r="L14" s="5"/>
      <c r="M14" s="5"/>
      <c r="N14" s="5"/>
      <c r="S14" s="26"/>
      <c r="U14" s="25"/>
    </row>
    <row r="15" spans="1:22" ht="15.75" x14ac:dyDescent="0.25">
      <c r="A15" s="21" t="s">
        <v>7193</v>
      </c>
      <c r="B15" s="26"/>
      <c r="C15" s="26"/>
      <c r="D15" s="150"/>
      <c r="E15" s="25"/>
      <c r="F15" s="22" t="str">
        <f t="shared" si="0"/>
        <v/>
      </c>
      <c r="G15" s="150" t="str">
        <f>IF(ISNA(VLOOKUP(D15,'LTE Outage'!BY:BZ,2,FALSE)),"","("&amp;VLOOKUP(D15,'LTE Outage'!BY:BZ,2,FALSE)&amp;")")</f>
        <v/>
      </c>
      <c r="H15" s="16"/>
      <c r="I15" s="16"/>
      <c r="J15" s="22"/>
      <c r="K15" s="8" t="str">
        <f t="shared" si="1"/>
        <v/>
      </c>
      <c r="S15" s="26"/>
      <c r="U15" s="25"/>
    </row>
    <row r="16" spans="1:22" ht="15.75" x14ac:dyDescent="0.25">
      <c r="A16" s="21" t="s">
        <v>7194</v>
      </c>
      <c r="B16" s="26"/>
      <c r="C16" s="26"/>
      <c r="D16" s="150"/>
      <c r="E16" s="25"/>
      <c r="F16" s="22" t="str">
        <f t="shared" si="0"/>
        <v/>
      </c>
      <c r="G16" s="150" t="str">
        <f>IF(ISNA(VLOOKUP(D16,'LTE Outage'!BY:BZ,2,FALSE)),"","("&amp;VLOOKUP(D16,'LTE Outage'!BY:BZ,2,FALSE)&amp;")")</f>
        <v/>
      </c>
      <c r="H16" s="16"/>
      <c r="I16" s="16"/>
      <c r="J16" s="22"/>
      <c r="K16" s="8" t="str">
        <f t="shared" si="1"/>
        <v/>
      </c>
      <c r="S16" s="26"/>
      <c r="U16" s="25"/>
    </row>
    <row r="17" spans="1:21" ht="15.75" x14ac:dyDescent="0.25">
      <c r="A17" s="21" t="s">
        <v>7195</v>
      </c>
      <c r="B17" s="26"/>
      <c r="C17" s="26"/>
      <c r="D17" s="150"/>
      <c r="E17" s="25"/>
      <c r="F17" s="22" t="str">
        <f t="shared" si="0"/>
        <v/>
      </c>
      <c r="G17" s="150" t="str">
        <f>IF(ISNA(VLOOKUP(D17,'LTE Outage'!BY:BZ,2,FALSE)),"","("&amp;VLOOKUP(D17,'LTE Outage'!BY:BZ,2,FALSE)&amp;")")</f>
        <v/>
      </c>
      <c r="H17" s="28"/>
      <c r="I17" s="29"/>
      <c r="J17" s="27"/>
      <c r="K17" s="8" t="str">
        <f t="shared" si="1"/>
        <v/>
      </c>
      <c r="S17" s="26"/>
      <c r="U17" s="25"/>
    </row>
    <row r="18" spans="1:21" ht="15.75" x14ac:dyDescent="0.25">
      <c r="A18" s="21" t="s">
        <v>7196</v>
      </c>
      <c r="B18" s="26"/>
      <c r="C18" s="26"/>
      <c r="D18" s="150"/>
      <c r="E18" s="25"/>
      <c r="F18" s="22" t="str">
        <f t="shared" si="0"/>
        <v/>
      </c>
      <c r="G18" s="150" t="str">
        <f>IF(ISNA(VLOOKUP(D18,'LTE Outage'!BY:BZ,2,FALSE)),"","("&amp;VLOOKUP(D18,'LTE Outage'!BY:BZ,2,FALSE)&amp;")")</f>
        <v/>
      </c>
      <c r="H18" s="28"/>
      <c r="I18" s="29"/>
      <c r="J18" s="27"/>
      <c r="K18" s="8" t="str">
        <f t="shared" si="1"/>
        <v/>
      </c>
      <c r="S18" s="26"/>
      <c r="U18" s="25"/>
    </row>
    <row r="19" spans="1:21" ht="15.75" x14ac:dyDescent="0.25">
      <c r="A19" s="21" t="s">
        <v>7197</v>
      </c>
      <c r="B19" s="26"/>
      <c r="C19" s="26"/>
      <c r="D19" s="150"/>
      <c r="E19" s="25"/>
      <c r="F19" s="22" t="str">
        <f t="shared" si="0"/>
        <v/>
      </c>
      <c r="G19" s="150" t="str">
        <f>IF(ISNA(VLOOKUP(D19,'LTE Outage'!BY:BZ,2,FALSE)),"","("&amp;VLOOKUP(D19,'LTE Outage'!BY:BZ,2,FALSE)&amp;")")</f>
        <v/>
      </c>
      <c r="H19" s="28"/>
      <c r="I19" s="29"/>
      <c r="J19" s="27"/>
      <c r="K19" s="8" t="str">
        <f t="shared" si="1"/>
        <v/>
      </c>
      <c r="S19" s="26"/>
      <c r="U19" s="25"/>
    </row>
    <row r="20" spans="1:21" ht="15.75" x14ac:dyDescent="0.25">
      <c r="A20" s="21" t="s">
        <v>7198</v>
      </c>
      <c r="B20" s="30"/>
      <c r="C20" s="30"/>
      <c r="D20" s="31"/>
      <c r="E20" s="32"/>
      <c r="F20" s="22" t="str">
        <f t="shared" si="0"/>
        <v/>
      </c>
      <c r="G20" s="150" t="str">
        <f>IF(ISNA(VLOOKUP(D20,'LTE Outage'!BY:BZ,2,FALSE)),"","("&amp;VLOOKUP(D20,'LTE Outage'!BY:BZ,2,FALSE)&amp;")")</f>
        <v/>
      </c>
      <c r="H20" s="16"/>
      <c r="I20" s="16"/>
      <c r="J20" s="22"/>
      <c r="K20" s="8" t="str">
        <f t="shared" si="1"/>
        <v/>
      </c>
      <c r="S20" s="30"/>
      <c r="T20" s="31"/>
      <c r="U20" s="32"/>
    </row>
    <row r="21" spans="1:21" ht="15.75" x14ac:dyDescent="0.25">
      <c r="A21" s="21" t="s">
        <v>7199</v>
      </c>
      <c r="B21" s="30"/>
      <c r="C21" s="30"/>
      <c r="D21" s="31"/>
      <c r="E21" s="32"/>
      <c r="F21" s="22" t="str">
        <f t="shared" si="0"/>
        <v/>
      </c>
      <c r="G21" s="150" t="str">
        <f>IF(ISNA(VLOOKUP(D21,'LTE Outage'!BY:BZ,2,FALSE)),"","("&amp;VLOOKUP(D21,'LTE Outage'!BY:BZ,2,FALSE)&amp;")")</f>
        <v/>
      </c>
      <c r="H21" s="33"/>
      <c r="I21" s="27"/>
      <c r="J21" s="34"/>
      <c r="K21" s="8" t="str">
        <f t="shared" si="1"/>
        <v/>
      </c>
      <c r="S21" s="30"/>
      <c r="T21" s="31"/>
      <c r="U21" s="32"/>
    </row>
    <row r="22" spans="1:21" ht="15.75" x14ac:dyDescent="0.25">
      <c r="A22" s="21" t="s">
        <v>7200</v>
      </c>
      <c r="B22" s="30"/>
      <c r="C22" s="30"/>
      <c r="D22" s="31"/>
      <c r="E22" s="32"/>
      <c r="F22" s="22" t="str">
        <f t="shared" si="0"/>
        <v/>
      </c>
      <c r="G22" s="150" t="str">
        <f>IF(ISNA(VLOOKUP(D22,'LTE Outage'!BY:BZ,2,FALSE)),"","("&amp;VLOOKUP(D22,'LTE Outage'!BY:BZ,2,FALSE)&amp;")")</f>
        <v/>
      </c>
      <c r="H22" s="28"/>
      <c r="I22" s="29"/>
      <c r="J22" s="27"/>
      <c r="K22" s="8" t="str">
        <f t="shared" si="1"/>
        <v/>
      </c>
      <c r="S22" s="30"/>
      <c r="T22" s="31"/>
      <c r="U22" s="32"/>
    </row>
    <row r="23" spans="1:21" ht="15.75" x14ac:dyDescent="0.25">
      <c r="A23" s="21" t="s">
        <v>7201</v>
      </c>
      <c r="B23" s="30"/>
      <c r="C23" s="30"/>
      <c r="D23" s="31"/>
      <c r="E23" s="32"/>
      <c r="F23" s="22" t="str">
        <f t="shared" si="0"/>
        <v/>
      </c>
      <c r="G23" s="150" t="str">
        <f>IF(ISNA(VLOOKUP(D23,'LTE Outage'!BY:BZ,2,FALSE)),"","("&amp;VLOOKUP(D23,'LTE Outage'!BY:BZ,2,FALSE)&amp;")")</f>
        <v/>
      </c>
      <c r="H23" s="16"/>
      <c r="I23" s="16"/>
      <c r="J23" s="27"/>
      <c r="K23" s="8" t="str">
        <f t="shared" si="1"/>
        <v/>
      </c>
      <c r="S23" s="30"/>
      <c r="T23" s="31"/>
      <c r="U23" s="32"/>
    </row>
    <row r="24" spans="1:21" ht="15.75" x14ac:dyDescent="0.25">
      <c r="A24" s="21" t="s">
        <v>7202</v>
      </c>
      <c r="B24" s="26"/>
      <c r="C24" s="26"/>
      <c r="D24" s="150"/>
      <c r="E24" s="25"/>
      <c r="F24" s="22" t="str">
        <f t="shared" si="0"/>
        <v/>
      </c>
      <c r="G24" s="150" t="str">
        <f>IF(ISNA(VLOOKUP(D24,'LTE Outage'!BY:BZ,2,FALSE)),"","("&amp;VLOOKUP(D24,'LTE Outage'!BY:BZ,2,FALSE)&amp;")")</f>
        <v/>
      </c>
      <c r="H24" s="16"/>
      <c r="I24" s="16"/>
      <c r="J24" s="27"/>
      <c r="K24" s="8" t="str">
        <f t="shared" si="1"/>
        <v/>
      </c>
      <c r="S24" s="26"/>
      <c r="U24" s="25"/>
    </row>
    <row r="25" spans="1:21" ht="15.75" x14ac:dyDescent="0.25">
      <c r="A25" s="21" t="s">
        <v>7203</v>
      </c>
      <c r="C25" s="150"/>
      <c r="D25" s="150"/>
      <c r="E25" s="150"/>
      <c r="F25" s="22" t="str">
        <f t="shared" si="0"/>
        <v/>
      </c>
      <c r="G25" s="150" t="str">
        <f>IF(ISNA(VLOOKUP(D25,'LTE Outage'!BY:BZ,2,FALSE)),"","("&amp;VLOOKUP(D25,'LTE Outage'!BY:BZ,2,FALSE)&amp;")")</f>
        <v/>
      </c>
      <c r="H25" s="16"/>
      <c r="I25" s="16"/>
      <c r="J25" s="27"/>
      <c r="K25" s="8" t="str">
        <f t="shared" si="1"/>
        <v/>
      </c>
    </row>
    <row r="26" spans="1:21" ht="15.75" x14ac:dyDescent="0.25">
      <c r="A26" s="21" t="s">
        <v>7204</v>
      </c>
      <c r="C26" s="150"/>
      <c r="D26" s="150"/>
      <c r="E26" s="150"/>
      <c r="F26" s="22" t="str">
        <f t="shared" si="0"/>
        <v/>
      </c>
      <c r="G26" s="150" t="str">
        <f>IF(ISNA(VLOOKUP(D26,'LTE Outage'!BY:BZ,2,FALSE)),"","("&amp;VLOOKUP(D26,'LTE Outage'!BY:BZ,2,FALSE)&amp;")")</f>
        <v/>
      </c>
      <c r="H26" s="16"/>
      <c r="I26" s="16"/>
      <c r="J26" s="27"/>
      <c r="K26" s="8" t="str">
        <f t="shared" si="1"/>
        <v/>
      </c>
    </row>
    <row r="27" spans="1:21" ht="15.75" x14ac:dyDescent="0.25">
      <c r="A27" s="21" t="s">
        <v>7205</v>
      </c>
      <c r="C27" s="150"/>
      <c r="D27" s="150"/>
      <c r="E27" s="150"/>
      <c r="F27" s="22" t="str">
        <f t="shared" si="0"/>
        <v/>
      </c>
      <c r="G27" s="150" t="str">
        <f>IF(ISNA(VLOOKUP(D27,'LTE Outage'!BY:BZ,2,FALSE)),"","("&amp;VLOOKUP(D27,'LTE Outage'!BY:BZ,2,FALSE)&amp;")")</f>
        <v/>
      </c>
      <c r="H27" s="16"/>
      <c r="I27" s="16"/>
      <c r="J27" s="27"/>
      <c r="K27" s="8" t="str">
        <f t="shared" si="1"/>
        <v/>
      </c>
    </row>
    <row r="28" spans="1:21" ht="15.75" x14ac:dyDescent="0.25">
      <c r="A28" s="21" t="s">
        <v>7206</v>
      </c>
      <c r="C28" s="150"/>
      <c r="D28" s="150"/>
      <c r="E28" s="150"/>
      <c r="F28" s="22" t="str">
        <f t="shared" si="0"/>
        <v/>
      </c>
      <c r="G28" s="150" t="str">
        <f>IF(ISNA(VLOOKUP(D28,'LTE Outage'!BY:BZ,2,FALSE)),"","("&amp;VLOOKUP(D28,'LTE Outage'!BY:BZ,2,FALSE)&amp;")")</f>
        <v/>
      </c>
      <c r="H28" s="16"/>
      <c r="I28" s="16"/>
      <c r="J28" s="22"/>
      <c r="K28" s="8" t="str">
        <f t="shared" si="1"/>
        <v/>
      </c>
    </row>
    <row r="29" spans="1:21" ht="15.75" x14ac:dyDescent="0.25">
      <c r="A29" s="21" t="s">
        <v>7207</v>
      </c>
      <c r="C29" s="150"/>
      <c r="D29" s="150"/>
      <c r="E29" s="150"/>
      <c r="F29" s="22" t="str">
        <f t="shared" si="0"/>
        <v/>
      </c>
      <c r="G29" s="150" t="str">
        <f>IF(ISNA(VLOOKUP(D29,'LTE Outage'!BY:BZ,2,FALSE)),"","("&amp;VLOOKUP(D29,'LTE Outage'!BY:BZ,2,FALSE)&amp;")")</f>
        <v/>
      </c>
      <c r="H29" s="16"/>
      <c r="I29" s="16"/>
      <c r="J29" s="22"/>
      <c r="K29" s="8" t="str">
        <f t="shared" si="1"/>
        <v/>
      </c>
    </row>
    <row r="30" spans="1:21" ht="15.75" x14ac:dyDescent="0.25">
      <c r="A30" s="21" t="s">
        <v>7208</v>
      </c>
      <c r="C30" s="150"/>
      <c r="D30" s="150"/>
      <c r="E30" s="150"/>
      <c r="F30" s="22" t="str">
        <f t="shared" si="0"/>
        <v/>
      </c>
      <c r="G30" s="150" t="str">
        <f>IF(ISNA(VLOOKUP(D30,'LTE Outage'!BY:BZ,2,FALSE)),"","("&amp;VLOOKUP(D30,'LTE Outage'!BY:BZ,2,FALSE)&amp;")")</f>
        <v/>
      </c>
      <c r="H30" s="16"/>
      <c r="I30" s="16"/>
      <c r="J30" s="22"/>
      <c r="K30" s="8" t="str">
        <f t="shared" si="1"/>
        <v/>
      </c>
    </row>
    <row r="31" spans="1:21" ht="15.75" x14ac:dyDescent="0.25">
      <c r="A31" s="21" t="s">
        <v>7209</v>
      </c>
      <c r="C31" s="150"/>
      <c r="D31" s="150"/>
      <c r="E31" s="150"/>
      <c r="F31" s="22" t="str">
        <f t="shared" si="0"/>
        <v/>
      </c>
      <c r="G31" s="150" t="str">
        <f>IF(ISNA(VLOOKUP(D31,'LTE Outage'!BY:BZ,2,FALSE)),"","("&amp;VLOOKUP(D31,'LTE Outage'!BY:BZ,2,FALSE)&amp;")")</f>
        <v/>
      </c>
      <c r="H31" s="35"/>
      <c r="I31" s="2"/>
      <c r="J31" s="36"/>
      <c r="K31" s="8" t="str">
        <f t="shared" si="1"/>
        <v/>
      </c>
    </row>
    <row r="32" spans="1:21" ht="15.75" x14ac:dyDescent="0.25">
      <c r="A32" s="21" t="s">
        <v>7210</v>
      </c>
      <c r="C32" s="150"/>
      <c r="D32" s="150"/>
      <c r="E32" s="150"/>
      <c r="F32" s="22" t="str">
        <f t="shared" si="0"/>
        <v/>
      </c>
      <c r="G32" s="150" t="str">
        <f>IF(ISNA(VLOOKUP(D32,'LTE Outage'!BY:BZ,2,FALSE)),"","("&amp;VLOOKUP(D32,'LTE Outage'!BY:BZ,2,FALSE)&amp;")")</f>
        <v/>
      </c>
      <c r="H32" s="26"/>
      <c r="J32" s="25"/>
      <c r="K32" s="8" t="str">
        <f t="shared" si="1"/>
        <v/>
      </c>
    </row>
    <row r="33" spans="1:11" ht="15.75" x14ac:dyDescent="0.25">
      <c r="A33" s="21" t="s">
        <v>7211</v>
      </c>
      <c r="C33" s="150"/>
      <c r="D33" s="150"/>
      <c r="E33" s="150"/>
      <c r="F33" s="22" t="str">
        <f t="shared" si="0"/>
        <v/>
      </c>
      <c r="G33" s="150" t="str">
        <f>IF(ISNA(VLOOKUP(D33,'LTE Outage'!BY:BZ,2,FALSE)),"","("&amp;VLOOKUP(D33,'LTE Outage'!BY:BZ,2,FALSE)&amp;")")</f>
        <v/>
      </c>
      <c r="H33" s="16"/>
      <c r="I33" s="16"/>
      <c r="J33" s="22"/>
      <c r="K33" s="8" t="str">
        <f t="shared" si="1"/>
        <v/>
      </c>
    </row>
    <row r="34" spans="1:11" ht="15.75" x14ac:dyDescent="0.25">
      <c r="A34" s="21" t="s">
        <v>7212</v>
      </c>
      <c r="C34" s="150"/>
      <c r="D34" s="150"/>
      <c r="E34" s="150"/>
      <c r="F34" s="22" t="str">
        <f t="shared" si="0"/>
        <v/>
      </c>
      <c r="G34" s="150" t="str">
        <f>IF(ISNA(VLOOKUP(D34,'LTE Outage'!BY:BZ,2,FALSE)),"","("&amp;VLOOKUP(D34,'LTE Outage'!BY:BZ,2,FALSE)&amp;")")</f>
        <v/>
      </c>
      <c r="H34" s="33"/>
      <c r="I34" s="27"/>
      <c r="J34" s="34"/>
      <c r="K34" s="8" t="str">
        <f t="shared" si="1"/>
        <v/>
      </c>
    </row>
    <row r="35" spans="1:11" ht="15.75" x14ac:dyDescent="0.25">
      <c r="A35" s="21" t="s">
        <v>7213</v>
      </c>
      <c r="C35" s="150"/>
      <c r="D35" s="150"/>
      <c r="E35" s="150"/>
      <c r="F35" s="22" t="str">
        <f t="shared" si="0"/>
        <v/>
      </c>
      <c r="G35" s="150" t="str">
        <f>IF(ISNA(VLOOKUP(D35,'LTE Outage'!BY:BZ,2,FALSE)),"","("&amp;VLOOKUP(D35,'LTE Outage'!BY:BZ,2,FALSE)&amp;")")</f>
        <v/>
      </c>
      <c r="H35" s="28"/>
      <c r="I35" s="29"/>
      <c r="J35" s="27"/>
      <c r="K35" s="8" t="str">
        <f t="shared" si="1"/>
        <v/>
      </c>
    </row>
    <row r="36" spans="1:11" ht="15.75" x14ac:dyDescent="0.25">
      <c r="A36" s="21" t="s">
        <v>7214</v>
      </c>
      <c r="C36" s="150"/>
      <c r="D36" s="150"/>
      <c r="E36" s="150"/>
      <c r="F36" s="22" t="str">
        <f t="shared" si="0"/>
        <v/>
      </c>
      <c r="G36" s="150" t="str">
        <f>IF(ISNA(VLOOKUP(D36,'LTE Outage'!BY:BZ,2,FALSE)),"","("&amp;VLOOKUP(D36,'LTE Outage'!BY:BZ,2,FALSE)&amp;")")</f>
        <v/>
      </c>
      <c r="H36" s="16"/>
      <c r="I36" s="16"/>
      <c r="J36" s="27"/>
      <c r="K36" s="8" t="str">
        <f t="shared" si="1"/>
        <v/>
      </c>
    </row>
    <row r="37" spans="1:11" ht="15.75" x14ac:dyDescent="0.25">
      <c r="A37" s="21" t="s">
        <v>7215</v>
      </c>
      <c r="C37" s="150"/>
      <c r="D37" s="150"/>
      <c r="E37" s="150"/>
      <c r="F37" s="22" t="str">
        <f t="shared" si="0"/>
        <v/>
      </c>
      <c r="G37" s="150" t="str">
        <f>IF(ISNA(VLOOKUP(D37,'LTE Outage'!BY:BZ,2,FALSE)),"","("&amp;VLOOKUP(D37,'LTE Outage'!BY:BZ,2,FALSE)&amp;")")</f>
        <v/>
      </c>
      <c r="H37" s="16"/>
      <c r="I37" s="16"/>
      <c r="J37" s="27"/>
      <c r="K37" s="8" t="str">
        <f t="shared" si="1"/>
        <v/>
      </c>
    </row>
    <row r="38" spans="1:11" ht="15.75" x14ac:dyDescent="0.25">
      <c r="A38" s="21" t="s">
        <v>7216</v>
      </c>
      <c r="C38" s="150"/>
      <c r="D38" s="150"/>
      <c r="E38" s="150"/>
      <c r="F38" s="22" t="str">
        <f t="shared" si="0"/>
        <v/>
      </c>
      <c r="G38" s="150" t="str">
        <f>IF(ISNA(VLOOKUP(D38,'LTE Outage'!BY:BZ,2,FALSE)),"","("&amp;VLOOKUP(D38,'LTE Outage'!BY:BZ,2,FALSE)&amp;")")</f>
        <v/>
      </c>
      <c r="H38" s="16"/>
      <c r="I38" s="16"/>
      <c r="J38" s="27"/>
      <c r="K38" s="8" t="str">
        <f t="shared" si="1"/>
        <v/>
      </c>
    </row>
    <row r="39" spans="1:11" ht="15.75" x14ac:dyDescent="0.25">
      <c r="A39" s="21" t="s">
        <v>7217</v>
      </c>
      <c r="C39" s="150"/>
      <c r="D39" s="150"/>
      <c r="E39" s="150"/>
      <c r="F39" s="22" t="str">
        <f t="shared" si="0"/>
        <v/>
      </c>
      <c r="G39" s="150" t="str">
        <f>IF(ISNA(VLOOKUP(D39,'LTE Outage'!BY:BZ,2,FALSE)),"","("&amp;VLOOKUP(D39,'LTE Outage'!BY:BZ,2,FALSE)&amp;")")</f>
        <v/>
      </c>
      <c r="H39" s="16"/>
      <c r="I39" s="16"/>
      <c r="J39" s="27"/>
      <c r="K39" s="8" t="str">
        <f t="shared" si="1"/>
        <v/>
      </c>
    </row>
    <row r="40" spans="1:11" ht="15.75" x14ac:dyDescent="0.25">
      <c r="A40" s="21" t="s">
        <v>7218</v>
      </c>
      <c r="C40" s="150"/>
      <c r="D40" s="150"/>
      <c r="E40" s="150"/>
      <c r="F40" s="22" t="str">
        <f t="shared" si="0"/>
        <v/>
      </c>
      <c r="G40" s="150" t="str">
        <f>IF(ISNA(VLOOKUP(D40,'LTE Outage'!BY:BZ,2,FALSE)),"","("&amp;VLOOKUP(D40,'LTE Outage'!BY:BZ,2,FALSE)&amp;")")</f>
        <v/>
      </c>
      <c r="H40" s="16"/>
      <c r="I40" s="16"/>
      <c r="J40" s="27"/>
      <c r="K40" s="8" t="str">
        <f t="shared" si="1"/>
        <v/>
      </c>
    </row>
    <row r="41" spans="1:11" ht="15.75" x14ac:dyDescent="0.25">
      <c r="A41" s="21" t="s">
        <v>7219</v>
      </c>
      <c r="C41" s="150"/>
      <c r="D41" s="150"/>
      <c r="E41" s="150"/>
      <c r="F41" s="22" t="str">
        <f t="shared" si="0"/>
        <v/>
      </c>
      <c r="G41" s="150" t="str">
        <f>IF(ISNA(VLOOKUP(D41,'LTE Outage'!BY:BZ,2,FALSE)),"","("&amp;VLOOKUP(D41,'LTE Outage'!BY:BZ,2,FALSE)&amp;")")</f>
        <v/>
      </c>
      <c r="H41" s="16"/>
      <c r="I41" s="16"/>
      <c r="J41" s="22"/>
      <c r="K41" s="8" t="str">
        <f t="shared" si="1"/>
        <v/>
      </c>
    </row>
    <row r="42" spans="1:11" ht="15.75" x14ac:dyDescent="0.25">
      <c r="A42" s="21" t="s">
        <v>7220</v>
      </c>
      <c r="C42" s="150"/>
      <c r="D42" s="150"/>
      <c r="E42" s="150"/>
      <c r="F42" s="22" t="str">
        <f t="shared" si="0"/>
        <v/>
      </c>
      <c r="G42" s="150" t="str">
        <f>IF(ISNA(VLOOKUP(D42,'LTE Outage'!BY:BZ,2,FALSE)),"","("&amp;VLOOKUP(D42,'LTE Outage'!BY:BZ,2,FALSE)&amp;")")</f>
        <v/>
      </c>
      <c r="H42" s="16"/>
      <c r="I42" s="16"/>
      <c r="J42" s="22"/>
      <c r="K42" s="8" t="str">
        <f t="shared" si="1"/>
        <v/>
      </c>
    </row>
    <row r="43" spans="1:11" ht="15.75" x14ac:dyDescent="0.25">
      <c r="A43" s="21" t="s">
        <v>7221</v>
      </c>
      <c r="C43" s="150"/>
      <c r="D43" s="150"/>
      <c r="E43" s="150"/>
      <c r="F43" s="22" t="str">
        <f t="shared" si="0"/>
        <v/>
      </c>
      <c r="G43" s="150" t="str">
        <f>IF(ISNA(VLOOKUP(D43,'LTE Outage'!BY:BZ,2,FALSE)),"","("&amp;VLOOKUP(D43,'LTE Outage'!BY:BZ,2,FALSE)&amp;")")</f>
        <v/>
      </c>
      <c r="H43" s="16"/>
      <c r="I43" s="16"/>
      <c r="J43" s="22"/>
      <c r="K43" s="8" t="str">
        <f t="shared" si="1"/>
        <v/>
      </c>
    </row>
    <row r="44" spans="1:11" ht="15.75" x14ac:dyDescent="0.25">
      <c r="A44" s="21" t="s">
        <v>7222</v>
      </c>
      <c r="C44" s="150"/>
      <c r="D44" s="150"/>
      <c r="E44" s="150"/>
      <c r="F44" s="22" t="str">
        <f t="shared" si="0"/>
        <v/>
      </c>
      <c r="G44" s="150" t="str">
        <f>IF(ISNA(VLOOKUP(D44,'LTE Outage'!BY:BZ,2,FALSE)),"","("&amp;VLOOKUP(D44,'LTE Outage'!BY:BZ,2,FALSE)&amp;")")</f>
        <v/>
      </c>
      <c r="H44" s="16"/>
      <c r="I44" s="16"/>
      <c r="J44" s="22"/>
      <c r="K44" s="8" t="str">
        <f t="shared" si="1"/>
        <v/>
      </c>
    </row>
    <row r="45" spans="1:11" ht="15.75" x14ac:dyDescent="0.25">
      <c r="A45" s="21" t="s">
        <v>7223</v>
      </c>
      <c r="C45" s="150"/>
      <c r="D45" s="150"/>
      <c r="E45" s="150"/>
      <c r="F45" s="22" t="str">
        <f t="shared" si="0"/>
        <v/>
      </c>
      <c r="G45" s="150" t="str">
        <f>IF(ISNA(VLOOKUP(D45,'LTE Outage'!BY:BZ,2,FALSE)),"","("&amp;VLOOKUP(D45,'LTE Outage'!BY:BZ,2,FALSE)&amp;")")</f>
        <v/>
      </c>
      <c r="H45" s="28"/>
      <c r="I45" s="29"/>
      <c r="J45" s="27"/>
      <c r="K45" s="8" t="str">
        <f t="shared" si="1"/>
        <v/>
      </c>
    </row>
    <row r="46" spans="1:11" ht="15.75" x14ac:dyDescent="0.25">
      <c r="A46" s="21" t="s">
        <v>7224</v>
      </c>
      <c r="C46" s="150"/>
      <c r="D46" s="150"/>
      <c r="E46" s="150"/>
      <c r="F46" s="22" t="str">
        <f t="shared" si="0"/>
        <v/>
      </c>
      <c r="G46" s="150" t="str">
        <f>IF(ISNA(VLOOKUP(D46,'LTE Outage'!BY:BZ,2,FALSE)),"","("&amp;VLOOKUP(D46,'LTE Outage'!BY:BZ,2,FALSE)&amp;")")</f>
        <v/>
      </c>
      <c r="H46" s="28"/>
      <c r="I46" s="29"/>
      <c r="J46" s="27"/>
      <c r="K46" s="8" t="str">
        <f t="shared" si="1"/>
        <v/>
      </c>
    </row>
    <row r="47" spans="1:11" ht="15.75" x14ac:dyDescent="0.25">
      <c r="A47" s="21" t="s">
        <v>7225</v>
      </c>
      <c r="C47" s="150"/>
      <c r="D47" s="150"/>
      <c r="E47" s="150"/>
      <c r="F47" s="22" t="str">
        <f t="shared" si="0"/>
        <v/>
      </c>
      <c r="G47" s="150" t="str">
        <f>IF(ISNA(VLOOKUP(D47,'LTE Outage'!BY:BZ,2,FALSE)),"","("&amp;VLOOKUP(D47,'LTE Outage'!BY:BZ,2,FALSE)&amp;")")</f>
        <v/>
      </c>
      <c r="H47" s="28"/>
      <c r="I47" s="29"/>
      <c r="J47" s="27"/>
      <c r="K47" s="8" t="str">
        <f t="shared" si="1"/>
        <v/>
      </c>
    </row>
    <row r="48" spans="1:11" ht="15.75" x14ac:dyDescent="0.25">
      <c r="A48" s="21" t="s">
        <v>7226</v>
      </c>
      <c r="C48" s="150"/>
      <c r="D48" s="150"/>
      <c r="E48" s="150"/>
      <c r="F48" s="22" t="str">
        <f t="shared" si="0"/>
        <v/>
      </c>
      <c r="G48" s="150" t="str">
        <f>IF(ISNA(VLOOKUP(D48,'LTE Outage'!BY:BZ,2,FALSE)),"","("&amp;VLOOKUP(D48,'LTE Outage'!BY:BZ,2,FALSE)&amp;")")</f>
        <v/>
      </c>
      <c r="H48" s="16"/>
      <c r="I48" s="16"/>
      <c r="J48" s="22"/>
      <c r="K48" s="8" t="str">
        <f t="shared" si="1"/>
        <v/>
      </c>
    </row>
    <row r="49" spans="1:11" ht="15.75" x14ac:dyDescent="0.25">
      <c r="A49" s="21" t="s">
        <v>7227</v>
      </c>
      <c r="C49" s="150"/>
      <c r="D49" s="150"/>
      <c r="E49" s="150"/>
      <c r="F49" s="22" t="str">
        <f t="shared" si="0"/>
        <v/>
      </c>
      <c r="G49" s="150" t="str">
        <f>IF(ISNA(VLOOKUP(D49,'LTE Outage'!BY:BZ,2,FALSE)),"","("&amp;VLOOKUP(D49,'LTE Outage'!BY:BZ,2,FALSE)&amp;")")</f>
        <v/>
      </c>
      <c r="H49" s="33"/>
      <c r="I49" s="27"/>
      <c r="J49" s="34"/>
      <c r="K49" s="8" t="str">
        <f t="shared" si="1"/>
        <v/>
      </c>
    </row>
    <row r="50" spans="1:11" ht="15.75" x14ac:dyDescent="0.25">
      <c r="A50" s="21" t="s">
        <v>7228</v>
      </c>
      <c r="C50" s="150"/>
      <c r="D50" s="150"/>
      <c r="E50" s="150"/>
      <c r="F50" s="22" t="str">
        <f t="shared" si="0"/>
        <v/>
      </c>
      <c r="G50" s="150" t="str">
        <f>IF(ISNA(VLOOKUP(D50,'LTE Outage'!BY:BZ,2,FALSE)),"","("&amp;VLOOKUP(D50,'LTE Outage'!BY:BZ,2,FALSE)&amp;")")</f>
        <v/>
      </c>
      <c r="H50" s="28"/>
      <c r="I50" s="29"/>
      <c r="J50" s="27"/>
      <c r="K50" s="8" t="str">
        <f t="shared" si="1"/>
        <v/>
      </c>
    </row>
    <row r="51" spans="1:11" ht="15.75" x14ac:dyDescent="0.25">
      <c r="A51" s="21" t="s">
        <v>7229</v>
      </c>
      <c r="C51" s="150"/>
      <c r="D51" s="150"/>
      <c r="E51" s="150"/>
      <c r="F51" s="22" t="str">
        <f t="shared" si="0"/>
        <v/>
      </c>
      <c r="G51" s="150" t="str">
        <f>IF(ISNA(VLOOKUP(D51,'LTE Outage'!BY:BZ,2,FALSE)),"","("&amp;VLOOKUP(D51,'LTE Outage'!BY:BZ,2,FALSE)&amp;")")</f>
        <v/>
      </c>
      <c r="H51" s="16"/>
      <c r="I51" s="16"/>
      <c r="J51" s="27"/>
      <c r="K51" s="8" t="str">
        <f t="shared" si="1"/>
        <v/>
      </c>
    </row>
    <row r="52" spans="1:11" ht="15.75" x14ac:dyDescent="0.25">
      <c r="A52" s="21" t="s">
        <v>7230</v>
      </c>
      <c r="C52" s="150"/>
      <c r="D52" s="150"/>
      <c r="E52" s="150"/>
      <c r="F52" s="22" t="str">
        <f t="shared" si="0"/>
        <v/>
      </c>
      <c r="G52" s="150" t="str">
        <f>IF(ISNA(VLOOKUP(D52,'LTE Outage'!BY:BZ,2,FALSE)),"","("&amp;VLOOKUP(D52,'LTE Outage'!BY:BZ,2,FALSE)&amp;")")</f>
        <v/>
      </c>
      <c r="H52" s="16"/>
      <c r="I52" s="16"/>
      <c r="J52" s="27"/>
      <c r="K52" s="8" t="str">
        <f t="shared" si="1"/>
        <v/>
      </c>
    </row>
    <row r="53" spans="1:11" ht="15.75" x14ac:dyDescent="0.25">
      <c r="A53" s="21" t="s">
        <v>7231</v>
      </c>
      <c r="C53" s="150"/>
      <c r="D53" s="150"/>
      <c r="E53" s="150"/>
      <c r="F53" s="22" t="str">
        <f t="shared" si="0"/>
        <v/>
      </c>
      <c r="G53" s="150" t="str">
        <f>IF(ISNA(VLOOKUP(D53,'LTE Outage'!BY:BZ,2,FALSE)),"","("&amp;VLOOKUP(D53,'LTE Outage'!BY:BZ,2,FALSE)&amp;")")</f>
        <v/>
      </c>
      <c r="H53" s="16"/>
      <c r="I53" s="16"/>
      <c r="J53" s="27"/>
      <c r="K53" s="8" t="str">
        <f t="shared" si="1"/>
        <v/>
      </c>
    </row>
    <row r="54" spans="1:11" ht="15.75" x14ac:dyDescent="0.25">
      <c r="A54" s="21" t="s">
        <v>7232</v>
      </c>
      <c r="C54" s="150"/>
      <c r="D54" s="150"/>
      <c r="E54" s="150"/>
      <c r="F54" s="22" t="str">
        <f t="shared" si="0"/>
        <v/>
      </c>
      <c r="G54" s="150" t="str">
        <f>IF(ISNA(VLOOKUP(D54,'LTE Outage'!BY:BZ,2,FALSE)),"","("&amp;VLOOKUP(D54,'LTE Outage'!BY:BZ,2,FALSE)&amp;")")</f>
        <v/>
      </c>
      <c r="H54" s="16"/>
      <c r="I54" s="16"/>
      <c r="J54" s="27"/>
      <c r="K54" s="8" t="str">
        <f t="shared" si="1"/>
        <v/>
      </c>
    </row>
    <row r="55" spans="1:11" ht="15.75" x14ac:dyDescent="0.25">
      <c r="A55" s="21" t="s">
        <v>7233</v>
      </c>
      <c r="C55" s="150"/>
      <c r="D55" s="150"/>
      <c r="E55" s="150"/>
      <c r="F55" s="22" t="str">
        <f t="shared" si="0"/>
        <v/>
      </c>
      <c r="G55" s="150" t="str">
        <f>IF(ISNA(VLOOKUP(D55,'LTE Outage'!BY:BZ,2,FALSE)),"","("&amp;VLOOKUP(D55,'LTE Outage'!BY:BZ,2,FALSE)&amp;")")</f>
        <v/>
      </c>
      <c r="H55" s="16"/>
      <c r="I55" s="16"/>
      <c r="J55" s="27"/>
      <c r="K55" s="8" t="str">
        <f t="shared" si="1"/>
        <v/>
      </c>
    </row>
    <row r="56" spans="1:11" ht="15.75" x14ac:dyDescent="0.25">
      <c r="A56" s="21" t="s">
        <v>7234</v>
      </c>
      <c r="C56" s="150"/>
      <c r="D56" s="150"/>
      <c r="E56" s="150"/>
      <c r="F56" s="22" t="str">
        <f t="shared" si="0"/>
        <v/>
      </c>
      <c r="G56" s="150" t="str">
        <f>IF(ISNA(VLOOKUP(D56,'LTE Outage'!BY:BZ,2,FALSE)),"","("&amp;VLOOKUP(D56,'LTE Outage'!BY:BZ,2,FALSE)&amp;")")</f>
        <v/>
      </c>
      <c r="H56" s="16"/>
      <c r="I56" s="16"/>
      <c r="J56" s="22"/>
      <c r="K56" s="8" t="str">
        <f t="shared" si="1"/>
        <v/>
      </c>
    </row>
    <row r="57" spans="1:11" ht="15.75" x14ac:dyDescent="0.25">
      <c r="A57" s="21" t="s">
        <v>7235</v>
      </c>
      <c r="C57" s="150"/>
      <c r="D57" s="150"/>
      <c r="E57" s="150"/>
      <c r="F57" s="22" t="str">
        <f t="shared" si="0"/>
        <v/>
      </c>
      <c r="G57" s="150" t="str">
        <f>IF(ISNA(VLOOKUP(D57,'LTE Outage'!BY:BZ,2,FALSE)),"","("&amp;VLOOKUP(D57,'LTE Outage'!BY:BZ,2,FALSE)&amp;")")</f>
        <v/>
      </c>
      <c r="H57" s="16"/>
      <c r="I57" s="16"/>
      <c r="J57" s="22"/>
      <c r="K57" s="8" t="str">
        <f t="shared" si="1"/>
        <v/>
      </c>
    </row>
    <row r="58" spans="1:11" ht="15.75" x14ac:dyDescent="0.25">
      <c r="A58" s="21" t="s">
        <v>7236</v>
      </c>
      <c r="C58" s="150"/>
      <c r="D58" s="150"/>
      <c r="E58" s="150"/>
      <c r="F58" s="22" t="str">
        <f t="shared" si="0"/>
        <v/>
      </c>
      <c r="G58" s="150" t="str">
        <f>IF(ISNA(VLOOKUP(D58,'LTE Outage'!BY:BZ,2,FALSE)),"","("&amp;VLOOKUP(D58,'LTE Outage'!BY:BZ,2,FALSE)&amp;")")</f>
        <v/>
      </c>
      <c r="H58" s="16"/>
      <c r="I58" s="16"/>
      <c r="J58" s="22"/>
      <c r="K58" s="8" t="str">
        <f t="shared" si="1"/>
        <v/>
      </c>
    </row>
    <row r="59" spans="1:11" ht="15.75" x14ac:dyDescent="0.25">
      <c r="C59" s="150"/>
      <c r="D59" s="150"/>
      <c r="E59" s="150"/>
      <c r="F59" s="22" t="str">
        <f t="shared" si="0"/>
        <v/>
      </c>
      <c r="G59" s="150" t="str">
        <f>IF(ISNA(VLOOKUP(D59,'LTE Outage'!BY:BZ,2,FALSE)),"","("&amp;VLOOKUP(D59,'LTE Outage'!BY:BZ,2,FALSE)&amp;")")</f>
        <v/>
      </c>
      <c r="K59" s="8" t="str">
        <f t="shared" si="1"/>
        <v/>
      </c>
    </row>
    <row r="60" spans="1:11" ht="15.75" x14ac:dyDescent="0.25">
      <c r="C60" s="150"/>
      <c r="D60" s="150"/>
      <c r="E60" s="150"/>
      <c r="F60" s="22" t="str">
        <f t="shared" si="0"/>
        <v/>
      </c>
      <c r="G60" s="150" t="str">
        <f>IF(ISNA(VLOOKUP(D60,'LTE Outage'!BY:BZ,2,FALSE)),"","("&amp;VLOOKUP(D60,'LTE Outage'!BY:BZ,2,FALSE)&amp;")")</f>
        <v/>
      </c>
      <c r="K60" s="8" t="str">
        <f t="shared" si="1"/>
        <v/>
      </c>
    </row>
    <row r="61" spans="1:11" ht="15.75" x14ac:dyDescent="0.25">
      <c r="F61" s="22" t="str">
        <f t="shared" si="0"/>
        <v/>
      </c>
    </row>
    <row r="62" spans="1:11" ht="15.75" x14ac:dyDescent="0.25">
      <c r="F62" s="22" t="str">
        <f t="shared" si="0"/>
        <v/>
      </c>
    </row>
    <row r="63" spans="1:11" ht="15.75" x14ac:dyDescent="0.25">
      <c r="F63" s="22" t="str">
        <f t="shared" si="0"/>
        <v/>
      </c>
    </row>
    <row r="64" spans="1:11" ht="15.75" x14ac:dyDescent="0.25">
      <c r="F64" s="22" t="str">
        <f t="shared" si="0"/>
        <v/>
      </c>
    </row>
  </sheetData>
  <sortState ref="C5:D60">
    <sortCondition ref="C5:C6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Q2212"/>
  <sheetViews>
    <sheetView zoomScale="80" zoomScaleNormal="80" workbookViewId="0">
      <selection activeCell="L2" sqref="L2:N1500"/>
    </sheetView>
  </sheetViews>
  <sheetFormatPr defaultRowHeight="15" x14ac:dyDescent="0.25"/>
  <cols>
    <col min="1" max="7" width="9.140625" style="8"/>
    <col min="8" max="8" width="17" style="8" customWidth="1"/>
    <col min="9" max="9" width="18" style="8" customWidth="1"/>
    <col min="10" max="10" width="21.5703125" style="8" customWidth="1"/>
    <col min="11" max="12" width="9.140625" style="8"/>
    <col min="13" max="13" width="16.140625" style="8" customWidth="1"/>
    <col min="14" max="14" width="16" style="8" customWidth="1"/>
    <col min="15" max="15" width="9.140625" style="8" customWidth="1"/>
    <col min="16" max="16" width="12.7109375" style="8" customWidth="1"/>
    <col min="17" max="17" width="14.5703125" style="8" customWidth="1"/>
    <col min="18" max="16384" width="9.140625" style="8"/>
  </cols>
  <sheetData>
    <row r="1" spans="3:17" x14ac:dyDescent="0.25">
      <c r="H1" s="8" t="s">
        <v>7237</v>
      </c>
      <c r="I1" s="8" t="s">
        <v>5</v>
      </c>
      <c r="J1" s="8" t="s">
        <v>7238</v>
      </c>
    </row>
    <row r="2" spans="3:17" x14ac:dyDescent="0.25">
      <c r="D2" s="150" t="s">
        <v>15477</v>
      </c>
      <c r="F2" s="8" t="str">
        <f>IF(LEFT(D5,15)="SpecificProblem",MID(D5,28,30),"")</f>
        <v>Heartbeat Failure</v>
      </c>
      <c r="G2" s="8" t="str">
        <f>IF(F2="","",IF(LEFT(D2,8)="Critical",MID(D2,78,6),MID(D2,75,6)))</f>
        <v>KA2611</v>
      </c>
      <c r="H2" s="8" t="str">
        <f>F2&amp;G2</f>
        <v>Heartbeat FailureKA2611</v>
      </c>
      <c r="I2" s="8" t="str">
        <f>IF(LEFT(D6,9)="EventTime",MID(D6,28,16),"")</f>
        <v>2017-04-01 15:33</v>
      </c>
      <c r="J2" s="8" t="str">
        <f>IF(LEFT(D7,9)="CeaseTime",MID(D7,28,16),"")</f>
        <v>2017-04-01 15:53</v>
      </c>
      <c r="K2" s="8" t="s">
        <v>6099</v>
      </c>
      <c r="L2" s="8" t="s">
        <v>15485</v>
      </c>
      <c r="M2" s="8" t="s">
        <v>15488</v>
      </c>
      <c r="N2" s="8" t="s">
        <v>15489</v>
      </c>
      <c r="P2" s="8" t="str">
        <f>IF(ISBLANK(M2),"",TEXT(M2,"dd/mm hh:mm"))</f>
        <v>01/04 15:48</v>
      </c>
      <c r="Q2" s="8" t="str">
        <f>IF(ISBLANK(N2),"",TEXT(N2,"dd/mm hh:mm"))</f>
        <v>01/04 15:50</v>
      </c>
    </row>
    <row r="3" spans="3:17" x14ac:dyDescent="0.25">
      <c r="D3" s="150" t="s">
        <v>7239</v>
      </c>
      <c r="F3" s="8" t="str">
        <f t="shared" ref="F3:F66" si="0">IF(LEFT(D6,15)="SpecificProblem",MID(D6,28,30),"")</f>
        <v/>
      </c>
      <c r="G3" s="8" t="str">
        <f t="shared" ref="G3:G66" si="1">IF(F3="","",IF(LEFT(D3,8)="Critical",MID(D3,78,6),MID(D3,75,6)))</f>
        <v/>
      </c>
      <c r="H3" s="8" t="str">
        <f t="shared" ref="H3:H66" si="2">F3&amp;G3</f>
        <v/>
      </c>
      <c r="I3" s="8" t="str">
        <f t="shared" ref="I3:I66" si="3">IF(LEFT(D7,9)="EventTime",MID(D7,28,16),"")</f>
        <v/>
      </c>
      <c r="J3" s="8" t="str">
        <f t="shared" ref="J3:J66" si="4">IF(LEFT(D8,9)="CeaseTime",MID(D8,28,16),"")</f>
        <v/>
      </c>
      <c r="K3" s="8" t="s">
        <v>6943</v>
      </c>
      <c r="L3" s="8" t="s">
        <v>15405</v>
      </c>
      <c r="M3" s="8" t="s">
        <v>15486</v>
      </c>
      <c r="N3" s="8" t="s">
        <v>15487</v>
      </c>
      <c r="P3" s="8" t="str">
        <f t="shared" ref="P3:P66" si="5">IF(ISBLANK(M3),"",TEXT(M3,"dd/mm hh:mm"))</f>
        <v>01/04 15:33</v>
      </c>
      <c r="Q3" s="8" t="str">
        <f t="shared" ref="Q3:Q66" si="6">IF(ISBLANK(N3),"",TEXT(N3,"dd/mm hh:mm"))</f>
        <v>01/04 15:53</v>
      </c>
    </row>
    <row r="4" spans="3:17" x14ac:dyDescent="0.25">
      <c r="C4" s="37"/>
      <c r="D4" s="37"/>
      <c r="F4" s="8" t="str">
        <f t="shared" si="0"/>
        <v/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8" t="str">
        <f t="shared" si="4"/>
        <v/>
      </c>
      <c r="K4" s="8" t="s">
        <v>4170</v>
      </c>
      <c r="L4" s="8" t="s">
        <v>15408</v>
      </c>
      <c r="M4" s="8" t="s">
        <v>15490</v>
      </c>
      <c r="N4" s="8" t="s">
        <v>15491</v>
      </c>
      <c r="P4" s="8" t="str">
        <f t="shared" si="5"/>
        <v>01/04 05:22</v>
      </c>
      <c r="Q4" s="8" t="str">
        <f t="shared" si="6"/>
        <v>01/04 15:47</v>
      </c>
    </row>
    <row r="5" spans="3:17" x14ac:dyDescent="0.25">
      <c r="C5" s="37"/>
      <c r="D5" s="37" t="s">
        <v>10060</v>
      </c>
      <c r="F5" s="8" t="str">
        <f t="shared" si="0"/>
        <v/>
      </c>
      <c r="G5" s="8" t="str">
        <f t="shared" si="1"/>
        <v/>
      </c>
      <c r="H5" s="8" t="str">
        <f t="shared" si="2"/>
        <v/>
      </c>
      <c r="I5" s="8" t="str">
        <f t="shared" si="3"/>
        <v/>
      </c>
      <c r="J5" s="8" t="str">
        <f t="shared" si="4"/>
        <v/>
      </c>
      <c r="K5" s="8" t="s">
        <v>4238</v>
      </c>
      <c r="L5" s="8" t="s">
        <v>15474</v>
      </c>
      <c r="M5" s="8" t="s">
        <v>15492</v>
      </c>
      <c r="N5" s="8" t="s">
        <v>15493</v>
      </c>
      <c r="P5" s="8" t="str">
        <f t="shared" si="5"/>
        <v>01/04 15:09</v>
      </c>
      <c r="Q5" s="8" t="str">
        <f t="shared" si="6"/>
        <v>01/04 15:32</v>
      </c>
    </row>
    <row r="6" spans="3:17" x14ac:dyDescent="0.25">
      <c r="C6" s="37"/>
      <c r="D6" s="37" t="s">
        <v>15478</v>
      </c>
      <c r="F6" s="8" t="str">
        <f t="shared" si="0"/>
        <v/>
      </c>
      <c r="G6" s="8" t="str">
        <f t="shared" si="1"/>
        <v/>
      </c>
      <c r="H6" s="8" t="str">
        <f t="shared" si="2"/>
        <v/>
      </c>
      <c r="I6" s="8" t="str">
        <f t="shared" si="3"/>
        <v/>
      </c>
      <c r="J6" s="8" t="str">
        <f t="shared" si="4"/>
        <v/>
      </c>
      <c r="K6" s="8" t="s">
        <v>81</v>
      </c>
      <c r="L6" s="8" t="s">
        <v>81</v>
      </c>
      <c r="M6" s="8" t="s">
        <v>81</v>
      </c>
      <c r="N6" s="8" t="s">
        <v>81</v>
      </c>
      <c r="P6" s="8" t="str">
        <f t="shared" si="5"/>
        <v/>
      </c>
      <c r="Q6" s="8" t="str">
        <f t="shared" si="6"/>
        <v/>
      </c>
    </row>
    <row r="7" spans="3:17" x14ac:dyDescent="0.25">
      <c r="C7" s="37"/>
      <c r="D7" s="37" t="s">
        <v>15479</v>
      </c>
      <c r="F7" s="8" t="str">
        <f t="shared" si="0"/>
        <v/>
      </c>
      <c r="G7" s="8" t="str">
        <f t="shared" si="1"/>
        <v/>
      </c>
      <c r="H7" s="8" t="str">
        <f t="shared" si="2"/>
        <v/>
      </c>
      <c r="I7" s="8" t="str">
        <f t="shared" si="3"/>
        <v/>
      </c>
      <c r="J7" s="8" t="str">
        <f t="shared" si="4"/>
        <v/>
      </c>
      <c r="K7" s="8" t="s">
        <v>81</v>
      </c>
      <c r="L7" s="8" t="s">
        <v>81</v>
      </c>
      <c r="M7" s="8" t="s">
        <v>81</v>
      </c>
      <c r="N7" s="8" t="s">
        <v>81</v>
      </c>
      <c r="P7" s="8" t="str">
        <f t="shared" si="5"/>
        <v/>
      </c>
      <c r="Q7" s="8" t="str">
        <f t="shared" si="6"/>
        <v/>
      </c>
    </row>
    <row r="8" spans="3:17" x14ac:dyDescent="0.25">
      <c r="C8" s="37"/>
      <c r="D8" s="37"/>
      <c r="F8" s="8" t="str">
        <f t="shared" si="0"/>
        <v/>
      </c>
      <c r="G8" s="8" t="str">
        <f t="shared" si="1"/>
        <v/>
      </c>
      <c r="H8" s="8" t="str">
        <f t="shared" si="2"/>
        <v/>
      </c>
      <c r="I8" s="8" t="str">
        <f t="shared" si="3"/>
        <v/>
      </c>
      <c r="J8" s="8" t="str">
        <f t="shared" si="4"/>
        <v/>
      </c>
      <c r="K8" s="8" t="s">
        <v>81</v>
      </c>
      <c r="L8" s="8" t="s">
        <v>81</v>
      </c>
      <c r="M8" s="8" t="s">
        <v>81</v>
      </c>
      <c r="N8" s="8" t="s">
        <v>81</v>
      </c>
      <c r="P8" s="8" t="str">
        <f t="shared" si="5"/>
        <v/>
      </c>
      <c r="Q8" s="8" t="str">
        <f t="shared" si="6"/>
        <v/>
      </c>
    </row>
    <row r="9" spans="3:17" x14ac:dyDescent="0.25">
      <c r="C9" s="37"/>
      <c r="D9" s="37" t="s">
        <v>15480</v>
      </c>
      <c r="F9" s="8" t="str">
        <f t="shared" si="0"/>
        <v>Heartbeat Failure</v>
      </c>
      <c r="G9" s="8" t="str">
        <f t="shared" si="1"/>
        <v>SG4365</v>
      </c>
      <c r="H9" s="8" t="str">
        <f t="shared" si="2"/>
        <v>Heartbeat FailureSG4365</v>
      </c>
      <c r="I9" s="8" t="str">
        <f t="shared" si="3"/>
        <v>2017-04-01 15:48</v>
      </c>
      <c r="J9" s="8" t="str">
        <f t="shared" si="4"/>
        <v>2017-04-01 15:50</v>
      </c>
      <c r="K9" s="8" t="s">
        <v>81</v>
      </c>
      <c r="L9" s="8" t="s">
        <v>81</v>
      </c>
      <c r="M9" s="8" t="s">
        <v>81</v>
      </c>
      <c r="N9" s="8" t="s">
        <v>81</v>
      </c>
      <c r="P9" s="8" t="str">
        <f t="shared" si="5"/>
        <v/>
      </c>
      <c r="Q9" s="8" t="str">
        <f t="shared" si="6"/>
        <v/>
      </c>
    </row>
    <row r="10" spans="3:17" x14ac:dyDescent="0.25">
      <c r="C10" s="37"/>
      <c r="D10" s="37" t="s">
        <v>7239</v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8" t="str">
        <f t="shared" si="4"/>
        <v/>
      </c>
      <c r="K10" s="8" t="s">
        <v>81</v>
      </c>
      <c r="L10" s="8" t="s">
        <v>81</v>
      </c>
      <c r="M10" s="8" t="s">
        <v>81</v>
      </c>
      <c r="N10" s="8" t="s">
        <v>81</v>
      </c>
      <c r="P10" s="8" t="str">
        <f t="shared" si="5"/>
        <v/>
      </c>
      <c r="Q10" s="8" t="str">
        <f t="shared" si="6"/>
        <v/>
      </c>
    </row>
    <row r="11" spans="3:17" x14ac:dyDescent="0.25">
      <c r="C11" s="37"/>
      <c r="D11" s="37"/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8" t="str">
        <f t="shared" si="4"/>
        <v/>
      </c>
      <c r="K11" s="8" t="s">
        <v>81</v>
      </c>
      <c r="L11" s="8" t="s">
        <v>81</v>
      </c>
      <c r="M11" s="8" t="s">
        <v>81</v>
      </c>
      <c r="N11" s="8" t="s">
        <v>81</v>
      </c>
      <c r="P11" s="8" t="str">
        <f t="shared" si="5"/>
        <v/>
      </c>
      <c r="Q11" s="8" t="str">
        <f t="shared" si="6"/>
        <v/>
      </c>
    </row>
    <row r="12" spans="3:17" x14ac:dyDescent="0.25">
      <c r="C12" s="37"/>
      <c r="D12" s="37" t="s">
        <v>10060</v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8" t="str">
        <f t="shared" si="4"/>
        <v/>
      </c>
      <c r="K12" s="8" t="s">
        <v>81</v>
      </c>
      <c r="L12" s="8" t="s">
        <v>81</v>
      </c>
      <c r="M12" s="8" t="s">
        <v>81</v>
      </c>
      <c r="N12" s="8" t="s">
        <v>81</v>
      </c>
      <c r="P12" s="8" t="str">
        <f t="shared" si="5"/>
        <v/>
      </c>
      <c r="Q12" s="8" t="str">
        <f t="shared" si="6"/>
        <v/>
      </c>
    </row>
    <row r="13" spans="3:17" x14ac:dyDescent="0.25">
      <c r="C13" s="37"/>
      <c r="D13" s="37" t="s">
        <v>15481</v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8" t="str">
        <f t="shared" si="4"/>
        <v/>
      </c>
      <c r="K13" s="8" t="s">
        <v>81</v>
      </c>
      <c r="L13" s="8" t="s">
        <v>81</v>
      </c>
      <c r="M13" s="8" t="s">
        <v>81</v>
      </c>
      <c r="N13" s="8" t="s">
        <v>81</v>
      </c>
      <c r="P13" s="8" t="str">
        <f t="shared" si="5"/>
        <v/>
      </c>
      <c r="Q13" s="8" t="str">
        <f t="shared" si="6"/>
        <v/>
      </c>
    </row>
    <row r="14" spans="3:17" x14ac:dyDescent="0.25">
      <c r="C14" s="37"/>
      <c r="D14" s="37" t="s">
        <v>15482</v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8" t="str">
        <f t="shared" si="4"/>
        <v/>
      </c>
      <c r="K14" s="8" t="s">
        <v>81</v>
      </c>
      <c r="L14" s="8" t="s">
        <v>81</v>
      </c>
      <c r="M14" s="8" t="s">
        <v>81</v>
      </c>
      <c r="N14" s="8" t="s">
        <v>81</v>
      </c>
      <c r="P14" s="8" t="str">
        <f t="shared" si="5"/>
        <v/>
      </c>
      <c r="Q14" s="8" t="str">
        <f t="shared" si="6"/>
        <v/>
      </c>
    </row>
    <row r="15" spans="3:17" x14ac:dyDescent="0.25">
      <c r="D15" s="150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8" t="str">
        <f t="shared" si="4"/>
        <v/>
      </c>
      <c r="K15" s="8" t="s">
        <v>81</v>
      </c>
      <c r="L15" s="8" t="s">
        <v>81</v>
      </c>
      <c r="M15" s="8" t="s">
        <v>81</v>
      </c>
      <c r="N15" s="8" t="s">
        <v>81</v>
      </c>
      <c r="P15" s="8" t="str">
        <f t="shared" si="5"/>
        <v/>
      </c>
      <c r="Q15" s="8" t="str">
        <f t="shared" si="6"/>
        <v/>
      </c>
    </row>
    <row r="16" spans="3:17" x14ac:dyDescent="0.25">
      <c r="C16" s="37"/>
      <c r="D16" s="37" t="s">
        <v>15390</v>
      </c>
      <c r="F16" s="8" t="str">
        <f t="shared" si="0"/>
        <v>Heartbeat Failure</v>
      </c>
      <c r="G16" s="8" t="str">
        <f t="shared" si="1"/>
        <v>IB3046</v>
      </c>
      <c r="H16" s="8" t="str">
        <f t="shared" si="2"/>
        <v>Heartbeat FailureIB3046</v>
      </c>
      <c r="I16" s="8" t="str">
        <f t="shared" si="3"/>
        <v>2017-04-01 05:22</v>
      </c>
      <c r="J16" s="8" t="str">
        <f t="shared" si="4"/>
        <v>2017-04-01 15:47</v>
      </c>
      <c r="K16" s="8" t="s">
        <v>81</v>
      </c>
      <c r="L16" s="8" t="s">
        <v>81</v>
      </c>
      <c r="M16" s="8" t="s">
        <v>81</v>
      </c>
      <c r="N16" s="8" t="s">
        <v>81</v>
      </c>
      <c r="P16" s="8" t="str">
        <f t="shared" si="5"/>
        <v/>
      </c>
      <c r="Q16" s="8" t="str">
        <f t="shared" si="6"/>
        <v/>
      </c>
    </row>
    <row r="17" spans="3:17" x14ac:dyDescent="0.25">
      <c r="C17" s="37"/>
      <c r="D17" s="37" t="s">
        <v>7239</v>
      </c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8" t="str">
        <f t="shared" si="3"/>
        <v/>
      </c>
      <c r="J17" s="8" t="str">
        <f t="shared" si="4"/>
        <v/>
      </c>
      <c r="K17" s="8" t="s">
        <v>81</v>
      </c>
      <c r="L17" s="8" t="s">
        <v>81</v>
      </c>
      <c r="M17" s="8" t="s">
        <v>81</v>
      </c>
      <c r="N17" s="8" t="s">
        <v>81</v>
      </c>
      <c r="P17" s="8" t="str">
        <f t="shared" si="5"/>
        <v/>
      </c>
      <c r="Q17" s="8" t="str">
        <f t="shared" si="6"/>
        <v/>
      </c>
    </row>
    <row r="18" spans="3:17" x14ac:dyDescent="0.25">
      <c r="C18" s="37"/>
      <c r="D18" s="3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8" t="str">
        <f t="shared" si="3"/>
        <v/>
      </c>
      <c r="J18" s="8" t="str">
        <f t="shared" si="4"/>
        <v/>
      </c>
      <c r="K18" s="8" t="s">
        <v>81</v>
      </c>
      <c r="L18" s="8" t="s">
        <v>81</v>
      </c>
      <c r="M18" s="8" t="s">
        <v>81</v>
      </c>
      <c r="N18" s="8" t="s">
        <v>81</v>
      </c>
      <c r="P18" s="8" t="str">
        <f t="shared" si="5"/>
        <v/>
      </c>
      <c r="Q18" s="8" t="str">
        <f t="shared" si="6"/>
        <v/>
      </c>
    </row>
    <row r="19" spans="3:17" x14ac:dyDescent="0.25">
      <c r="C19" s="37"/>
      <c r="D19" s="37" t="s">
        <v>10060</v>
      </c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8" t="str">
        <f t="shared" si="3"/>
        <v/>
      </c>
      <c r="J19" s="8" t="str">
        <f t="shared" si="4"/>
        <v/>
      </c>
      <c r="K19" s="8" t="s">
        <v>81</v>
      </c>
      <c r="L19" s="8" t="s">
        <v>81</v>
      </c>
      <c r="M19" s="8" t="s">
        <v>81</v>
      </c>
      <c r="N19" s="8" t="s">
        <v>81</v>
      </c>
      <c r="P19" s="8" t="str">
        <f t="shared" si="5"/>
        <v/>
      </c>
      <c r="Q19" s="8" t="str">
        <f t="shared" si="6"/>
        <v/>
      </c>
    </row>
    <row r="20" spans="3:17" x14ac:dyDescent="0.25">
      <c r="C20" s="37"/>
      <c r="D20" s="37" t="s">
        <v>15391</v>
      </c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8" t="str">
        <f t="shared" si="3"/>
        <v/>
      </c>
      <c r="J20" s="8" t="str">
        <f t="shared" si="4"/>
        <v/>
      </c>
      <c r="K20" s="8" t="s">
        <v>81</v>
      </c>
      <c r="L20" s="8" t="s">
        <v>81</v>
      </c>
      <c r="M20" s="8" t="s">
        <v>81</v>
      </c>
      <c r="N20" s="8" t="s">
        <v>81</v>
      </c>
      <c r="P20" s="8" t="str">
        <f t="shared" si="5"/>
        <v/>
      </c>
      <c r="Q20" s="8" t="str">
        <f t="shared" si="6"/>
        <v/>
      </c>
    </row>
    <row r="21" spans="3:17" x14ac:dyDescent="0.25">
      <c r="C21" s="37"/>
      <c r="D21" s="37" t="s">
        <v>15483</v>
      </c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8" t="str">
        <f t="shared" si="3"/>
        <v/>
      </c>
      <c r="J21" s="8" t="str">
        <f t="shared" si="4"/>
        <v/>
      </c>
      <c r="K21" s="8" t="s">
        <v>81</v>
      </c>
      <c r="L21" s="8" t="s">
        <v>81</v>
      </c>
      <c r="M21" s="8" t="s">
        <v>81</v>
      </c>
      <c r="N21" s="8" t="s">
        <v>81</v>
      </c>
      <c r="P21" s="8" t="str">
        <f t="shared" si="5"/>
        <v/>
      </c>
      <c r="Q21" s="8" t="str">
        <f t="shared" si="6"/>
        <v/>
      </c>
    </row>
    <row r="22" spans="3:17" x14ac:dyDescent="0.25">
      <c r="C22" s="37"/>
      <c r="D22" s="3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8" t="str">
        <f t="shared" si="3"/>
        <v/>
      </c>
      <c r="J22" s="8" t="str">
        <f t="shared" si="4"/>
        <v/>
      </c>
      <c r="K22" s="8" t="s">
        <v>81</v>
      </c>
      <c r="L22" s="8" t="s">
        <v>81</v>
      </c>
      <c r="M22" s="8" t="s">
        <v>81</v>
      </c>
      <c r="N22" s="8" t="s">
        <v>81</v>
      </c>
      <c r="P22" s="8" t="str">
        <f t="shared" si="5"/>
        <v/>
      </c>
      <c r="Q22" s="8" t="str">
        <f t="shared" si="6"/>
        <v/>
      </c>
    </row>
    <row r="23" spans="3:17" x14ac:dyDescent="0.25">
      <c r="C23" s="37"/>
      <c r="D23" s="37" t="s">
        <v>15470</v>
      </c>
      <c r="F23" s="8" t="str">
        <f t="shared" si="0"/>
        <v>Heartbeat Failure</v>
      </c>
      <c r="G23" s="8" t="str">
        <f t="shared" si="1"/>
        <v>FB4009</v>
      </c>
      <c r="H23" s="8" t="str">
        <f t="shared" si="2"/>
        <v>Heartbeat FailureFB4009</v>
      </c>
      <c r="I23" s="8" t="str">
        <f t="shared" si="3"/>
        <v>2017-04-01 15:09</v>
      </c>
      <c r="J23" s="8" t="str">
        <f t="shared" si="4"/>
        <v>2017-04-01 15:32</v>
      </c>
      <c r="K23" s="8" t="s">
        <v>81</v>
      </c>
      <c r="L23" s="8" t="s">
        <v>81</v>
      </c>
      <c r="M23" s="8" t="s">
        <v>81</v>
      </c>
      <c r="N23" s="8" t="s">
        <v>81</v>
      </c>
      <c r="P23" s="8" t="str">
        <f t="shared" si="5"/>
        <v/>
      </c>
      <c r="Q23" s="8" t="str">
        <f t="shared" si="6"/>
        <v/>
      </c>
    </row>
    <row r="24" spans="3:17" x14ac:dyDescent="0.25">
      <c r="C24" s="37"/>
      <c r="D24" s="37" t="s">
        <v>7239</v>
      </c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8" t="str">
        <f t="shared" si="3"/>
        <v/>
      </c>
      <c r="J24" s="8" t="str">
        <f t="shared" si="4"/>
        <v/>
      </c>
      <c r="K24" s="8" t="s">
        <v>81</v>
      </c>
      <c r="L24" s="8" t="s">
        <v>81</v>
      </c>
      <c r="M24" s="8" t="s">
        <v>81</v>
      </c>
      <c r="N24" s="8" t="s">
        <v>81</v>
      </c>
      <c r="P24" s="8" t="str">
        <f t="shared" si="5"/>
        <v/>
      </c>
      <c r="Q24" s="8" t="str">
        <f t="shared" si="6"/>
        <v/>
      </c>
    </row>
    <row r="25" spans="3:17" x14ac:dyDescent="0.25">
      <c r="C25" s="37"/>
      <c r="D25" s="3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8" t="str">
        <f t="shared" si="3"/>
        <v/>
      </c>
      <c r="J25" s="8" t="str">
        <f t="shared" si="4"/>
        <v/>
      </c>
      <c r="K25" s="8" t="s">
        <v>81</v>
      </c>
      <c r="L25" s="8" t="s">
        <v>81</v>
      </c>
      <c r="M25" s="8" t="s">
        <v>81</v>
      </c>
      <c r="N25" s="8" t="s">
        <v>81</v>
      </c>
      <c r="P25" s="8" t="str">
        <f t="shared" si="5"/>
        <v/>
      </c>
      <c r="Q25" s="8" t="str">
        <f t="shared" si="6"/>
        <v/>
      </c>
    </row>
    <row r="26" spans="3:17" x14ac:dyDescent="0.25">
      <c r="C26" s="37"/>
      <c r="D26" s="37" t="s">
        <v>10060</v>
      </c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8" t="str">
        <f t="shared" si="3"/>
        <v/>
      </c>
      <c r="J26" s="8" t="str">
        <f t="shared" si="4"/>
        <v/>
      </c>
      <c r="K26" s="8" t="s">
        <v>81</v>
      </c>
      <c r="L26" s="8" t="s">
        <v>81</v>
      </c>
      <c r="M26" s="8" t="s">
        <v>81</v>
      </c>
      <c r="N26" s="8" t="s">
        <v>81</v>
      </c>
      <c r="P26" s="8" t="str">
        <f t="shared" si="5"/>
        <v/>
      </c>
      <c r="Q26" s="8" t="str">
        <f t="shared" si="6"/>
        <v/>
      </c>
    </row>
    <row r="27" spans="3:17" x14ac:dyDescent="0.25">
      <c r="C27" s="37"/>
      <c r="D27" s="37" t="s">
        <v>15471</v>
      </c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8" t="str">
        <f t="shared" si="3"/>
        <v/>
      </c>
      <c r="J27" s="8" t="str">
        <f t="shared" si="4"/>
        <v/>
      </c>
      <c r="K27" s="8" t="s">
        <v>81</v>
      </c>
      <c r="L27" s="8" t="s">
        <v>81</v>
      </c>
      <c r="M27" s="8" t="s">
        <v>81</v>
      </c>
      <c r="N27" s="8" t="s">
        <v>81</v>
      </c>
      <c r="P27" s="8" t="str">
        <f t="shared" si="5"/>
        <v/>
      </c>
      <c r="Q27" s="8" t="str">
        <f t="shared" si="6"/>
        <v/>
      </c>
    </row>
    <row r="28" spans="3:17" x14ac:dyDescent="0.25">
      <c r="C28" s="37"/>
      <c r="D28" s="37" t="s">
        <v>15484</v>
      </c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8" t="str">
        <f t="shared" si="3"/>
        <v/>
      </c>
      <c r="J28" s="8" t="str">
        <f t="shared" si="4"/>
        <v/>
      </c>
      <c r="K28" s="8" t="s">
        <v>81</v>
      </c>
      <c r="L28" s="8" t="s">
        <v>81</v>
      </c>
      <c r="M28" s="8" t="s">
        <v>81</v>
      </c>
      <c r="N28" s="8" t="s">
        <v>81</v>
      </c>
      <c r="P28" s="8" t="str">
        <f t="shared" si="5"/>
        <v/>
      </c>
      <c r="Q28" s="8" t="str">
        <f t="shared" si="6"/>
        <v/>
      </c>
    </row>
    <row r="29" spans="3:17" x14ac:dyDescent="0.25">
      <c r="D29" s="150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8" t="str">
        <f t="shared" si="3"/>
        <v/>
      </c>
      <c r="J29" s="8" t="str">
        <f t="shared" si="4"/>
        <v/>
      </c>
      <c r="K29" s="8" t="s">
        <v>81</v>
      </c>
      <c r="L29" s="8" t="s">
        <v>81</v>
      </c>
      <c r="M29" s="8" t="s">
        <v>81</v>
      </c>
      <c r="N29" s="8" t="s">
        <v>81</v>
      </c>
      <c r="P29" s="8" t="str">
        <f t="shared" si="5"/>
        <v/>
      </c>
      <c r="Q29" s="8" t="str">
        <f t="shared" si="6"/>
        <v/>
      </c>
    </row>
    <row r="30" spans="3:17" x14ac:dyDescent="0.25">
      <c r="C30" s="37"/>
      <c r="D30" s="37"/>
      <c r="F30" s="8" t="str">
        <f t="shared" si="0"/>
        <v/>
      </c>
      <c r="G30" s="8" t="str">
        <f t="shared" si="1"/>
        <v/>
      </c>
      <c r="H30" s="8" t="str">
        <f t="shared" si="2"/>
        <v/>
      </c>
      <c r="I30" s="8" t="str">
        <f t="shared" si="3"/>
        <v/>
      </c>
      <c r="J30" s="8" t="str">
        <f t="shared" si="4"/>
        <v/>
      </c>
      <c r="K30" s="8" t="s">
        <v>81</v>
      </c>
      <c r="L30" s="8" t="s">
        <v>81</v>
      </c>
      <c r="M30" s="8" t="s">
        <v>81</v>
      </c>
      <c r="N30" s="8" t="s">
        <v>81</v>
      </c>
      <c r="P30" s="8" t="str">
        <f t="shared" si="5"/>
        <v/>
      </c>
      <c r="Q30" s="8" t="str">
        <f t="shared" si="6"/>
        <v/>
      </c>
    </row>
    <row r="31" spans="3:17" x14ac:dyDescent="0.25">
      <c r="C31" s="37"/>
      <c r="D31" s="37"/>
      <c r="F31" s="8" t="str">
        <f t="shared" si="0"/>
        <v/>
      </c>
      <c r="G31" s="8" t="str">
        <f t="shared" si="1"/>
        <v/>
      </c>
      <c r="H31" s="8" t="str">
        <f t="shared" si="2"/>
        <v/>
      </c>
      <c r="I31" s="8" t="str">
        <f t="shared" si="3"/>
        <v/>
      </c>
      <c r="J31" s="8" t="str">
        <f t="shared" si="4"/>
        <v/>
      </c>
      <c r="K31" s="8" t="s">
        <v>81</v>
      </c>
      <c r="L31" s="8" t="s">
        <v>81</v>
      </c>
      <c r="M31" s="8" t="s">
        <v>81</v>
      </c>
      <c r="N31" s="8" t="s">
        <v>81</v>
      </c>
      <c r="P31" s="8" t="str">
        <f t="shared" si="5"/>
        <v/>
      </c>
      <c r="Q31" s="8" t="str">
        <f t="shared" si="6"/>
        <v/>
      </c>
    </row>
    <row r="32" spans="3:17" x14ac:dyDescent="0.25">
      <c r="C32" s="37"/>
      <c r="D32" s="37"/>
      <c r="F32" s="8" t="str">
        <f t="shared" si="0"/>
        <v/>
      </c>
      <c r="G32" s="8" t="str">
        <f t="shared" si="1"/>
        <v/>
      </c>
      <c r="H32" s="8" t="str">
        <f t="shared" si="2"/>
        <v/>
      </c>
      <c r="I32" s="8" t="str">
        <f t="shared" si="3"/>
        <v/>
      </c>
      <c r="J32" s="8" t="str">
        <f t="shared" si="4"/>
        <v/>
      </c>
      <c r="K32" s="8" t="s">
        <v>81</v>
      </c>
      <c r="L32" s="8" t="s">
        <v>81</v>
      </c>
      <c r="M32" s="8" t="s">
        <v>81</v>
      </c>
      <c r="N32" s="8" t="s">
        <v>81</v>
      </c>
      <c r="P32" s="8" t="str">
        <f t="shared" si="5"/>
        <v/>
      </c>
      <c r="Q32" s="8" t="str">
        <f t="shared" si="6"/>
        <v/>
      </c>
    </row>
    <row r="33" spans="3:17" x14ac:dyDescent="0.25">
      <c r="C33" s="37"/>
      <c r="D33" s="37"/>
      <c r="F33" s="8" t="str">
        <f t="shared" si="0"/>
        <v/>
      </c>
      <c r="G33" s="8" t="str">
        <f t="shared" si="1"/>
        <v/>
      </c>
      <c r="H33" s="8" t="str">
        <f t="shared" si="2"/>
        <v/>
      </c>
      <c r="I33" s="8" t="str">
        <f t="shared" si="3"/>
        <v/>
      </c>
      <c r="J33" s="8" t="str">
        <f t="shared" si="4"/>
        <v/>
      </c>
      <c r="K33" s="8" t="s">
        <v>81</v>
      </c>
      <c r="L33" s="8" t="s">
        <v>81</v>
      </c>
      <c r="M33" s="8" t="s">
        <v>81</v>
      </c>
      <c r="N33" s="8" t="s">
        <v>81</v>
      </c>
      <c r="P33" s="8" t="str">
        <f t="shared" si="5"/>
        <v/>
      </c>
      <c r="Q33" s="8" t="str">
        <f t="shared" si="6"/>
        <v/>
      </c>
    </row>
    <row r="34" spans="3:17" x14ac:dyDescent="0.25">
      <c r="C34" s="37"/>
      <c r="D34" s="37"/>
      <c r="F34" s="8" t="str">
        <f t="shared" si="0"/>
        <v/>
      </c>
      <c r="G34" s="8" t="str">
        <f t="shared" si="1"/>
        <v/>
      </c>
      <c r="H34" s="8" t="str">
        <f t="shared" si="2"/>
        <v/>
      </c>
      <c r="I34" s="8" t="str">
        <f t="shared" si="3"/>
        <v/>
      </c>
      <c r="J34" s="8" t="str">
        <f t="shared" si="4"/>
        <v/>
      </c>
      <c r="K34" s="8" t="s">
        <v>81</v>
      </c>
      <c r="L34" s="8" t="s">
        <v>81</v>
      </c>
      <c r="M34" s="8" t="s">
        <v>81</v>
      </c>
      <c r="N34" s="8" t="s">
        <v>81</v>
      </c>
      <c r="P34" s="8" t="str">
        <f t="shared" si="5"/>
        <v/>
      </c>
      <c r="Q34" s="8" t="str">
        <f t="shared" si="6"/>
        <v/>
      </c>
    </row>
    <row r="35" spans="3:17" x14ac:dyDescent="0.25">
      <c r="C35" s="37"/>
      <c r="D35" s="37"/>
      <c r="F35" s="8" t="str">
        <f t="shared" si="0"/>
        <v/>
      </c>
      <c r="G35" s="8" t="str">
        <f t="shared" si="1"/>
        <v/>
      </c>
      <c r="H35" s="8" t="str">
        <f t="shared" si="2"/>
        <v/>
      </c>
      <c r="I35" s="8" t="str">
        <f t="shared" si="3"/>
        <v/>
      </c>
      <c r="J35" s="8" t="str">
        <f t="shared" si="4"/>
        <v/>
      </c>
      <c r="K35" s="8" t="s">
        <v>81</v>
      </c>
      <c r="L35" s="8" t="s">
        <v>81</v>
      </c>
      <c r="M35" s="8" t="s">
        <v>81</v>
      </c>
      <c r="N35" s="8" t="s">
        <v>81</v>
      </c>
      <c r="P35" s="8" t="str">
        <f t="shared" si="5"/>
        <v/>
      </c>
      <c r="Q35" s="8" t="str">
        <f t="shared" si="6"/>
        <v/>
      </c>
    </row>
    <row r="36" spans="3:17" x14ac:dyDescent="0.25">
      <c r="C36" s="37"/>
      <c r="D36" s="37"/>
      <c r="F36" s="8" t="str">
        <f t="shared" si="0"/>
        <v/>
      </c>
      <c r="G36" s="8" t="str">
        <f t="shared" si="1"/>
        <v/>
      </c>
      <c r="H36" s="8" t="str">
        <f t="shared" si="2"/>
        <v/>
      </c>
      <c r="I36" s="8" t="str">
        <f t="shared" si="3"/>
        <v/>
      </c>
      <c r="J36" s="8" t="str">
        <f t="shared" si="4"/>
        <v/>
      </c>
      <c r="K36" s="8" t="s">
        <v>81</v>
      </c>
      <c r="L36" s="8" t="s">
        <v>81</v>
      </c>
      <c r="M36" s="8" t="s">
        <v>81</v>
      </c>
      <c r="N36" s="8" t="s">
        <v>81</v>
      </c>
      <c r="P36" s="8" t="str">
        <f t="shared" si="5"/>
        <v/>
      </c>
      <c r="Q36" s="8" t="str">
        <f t="shared" si="6"/>
        <v/>
      </c>
    </row>
    <row r="37" spans="3:17" x14ac:dyDescent="0.25">
      <c r="C37" s="37"/>
      <c r="D37" s="37"/>
      <c r="F37" s="8" t="str">
        <f t="shared" si="0"/>
        <v/>
      </c>
      <c r="G37" s="8" t="str">
        <f t="shared" si="1"/>
        <v/>
      </c>
      <c r="H37" s="8" t="str">
        <f t="shared" si="2"/>
        <v/>
      </c>
      <c r="I37" s="8" t="str">
        <f t="shared" si="3"/>
        <v/>
      </c>
      <c r="J37" s="8" t="str">
        <f t="shared" si="4"/>
        <v/>
      </c>
      <c r="K37" s="8" t="s">
        <v>81</v>
      </c>
      <c r="L37" s="8" t="s">
        <v>81</v>
      </c>
      <c r="M37" s="8" t="s">
        <v>81</v>
      </c>
      <c r="N37" s="8" t="s">
        <v>81</v>
      </c>
      <c r="P37" s="8" t="str">
        <f t="shared" si="5"/>
        <v/>
      </c>
      <c r="Q37" s="8" t="str">
        <f t="shared" si="6"/>
        <v/>
      </c>
    </row>
    <row r="38" spans="3:17" x14ac:dyDescent="0.25">
      <c r="C38" s="37"/>
      <c r="D38" s="37"/>
      <c r="F38" s="8" t="str">
        <f t="shared" si="0"/>
        <v/>
      </c>
      <c r="G38" s="8" t="str">
        <f t="shared" si="1"/>
        <v/>
      </c>
      <c r="H38" s="8" t="str">
        <f t="shared" si="2"/>
        <v/>
      </c>
      <c r="I38" s="8" t="str">
        <f t="shared" si="3"/>
        <v/>
      </c>
      <c r="J38" s="8" t="str">
        <f t="shared" si="4"/>
        <v/>
      </c>
      <c r="K38" s="8" t="s">
        <v>81</v>
      </c>
      <c r="L38" s="8" t="s">
        <v>81</v>
      </c>
      <c r="M38" s="8" t="s">
        <v>81</v>
      </c>
      <c r="N38" s="8" t="s">
        <v>81</v>
      </c>
      <c r="P38" s="8" t="str">
        <f t="shared" si="5"/>
        <v/>
      </c>
      <c r="Q38" s="8" t="str">
        <f t="shared" si="6"/>
        <v/>
      </c>
    </row>
    <row r="39" spans="3:17" x14ac:dyDescent="0.25">
      <c r="C39" s="37"/>
      <c r="D39" s="37"/>
      <c r="F39" s="8" t="str">
        <f t="shared" si="0"/>
        <v/>
      </c>
      <c r="G39" s="8" t="str">
        <f t="shared" si="1"/>
        <v/>
      </c>
      <c r="H39" s="8" t="str">
        <f t="shared" si="2"/>
        <v/>
      </c>
      <c r="I39" s="8" t="str">
        <f t="shared" si="3"/>
        <v/>
      </c>
      <c r="J39" s="8" t="str">
        <f t="shared" si="4"/>
        <v/>
      </c>
      <c r="K39" s="8" t="s">
        <v>81</v>
      </c>
      <c r="L39" s="8" t="s">
        <v>81</v>
      </c>
      <c r="M39" s="8" t="s">
        <v>81</v>
      </c>
      <c r="N39" s="8" t="s">
        <v>81</v>
      </c>
      <c r="P39" s="8" t="str">
        <f t="shared" si="5"/>
        <v/>
      </c>
      <c r="Q39" s="8" t="str">
        <f t="shared" si="6"/>
        <v/>
      </c>
    </row>
    <row r="40" spans="3:17" x14ac:dyDescent="0.25">
      <c r="C40" s="37"/>
      <c r="D40" s="37"/>
      <c r="F40" s="8" t="str">
        <f t="shared" si="0"/>
        <v/>
      </c>
      <c r="G40" s="8" t="str">
        <f t="shared" si="1"/>
        <v/>
      </c>
      <c r="H40" s="8" t="str">
        <f t="shared" si="2"/>
        <v/>
      </c>
      <c r="I40" s="8" t="str">
        <f t="shared" si="3"/>
        <v/>
      </c>
      <c r="J40" s="8" t="str">
        <f t="shared" si="4"/>
        <v/>
      </c>
      <c r="K40" s="8" t="s">
        <v>81</v>
      </c>
      <c r="L40" s="8" t="s">
        <v>81</v>
      </c>
      <c r="M40" s="8" t="s">
        <v>81</v>
      </c>
      <c r="N40" s="8" t="s">
        <v>81</v>
      </c>
      <c r="P40" s="8" t="str">
        <f t="shared" si="5"/>
        <v/>
      </c>
      <c r="Q40" s="8" t="str">
        <f t="shared" si="6"/>
        <v/>
      </c>
    </row>
    <row r="41" spans="3:17" x14ac:dyDescent="0.25">
      <c r="C41" s="37"/>
      <c r="D41" s="37"/>
      <c r="F41" s="8" t="str">
        <f t="shared" si="0"/>
        <v/>
      </c>
      <c r="G41" s="8" t="str">
        <f t="shared" si="1"/>
        <v/>
      </c>
      <c r="H41" s="8" t="str">
        <f t="shared" si="2"/>
        <v/>
      </c>
      <c r="I41" s="8" t="str">
        <f t="shared" si="3"/>
        <v/>
      </c>
      <c r="J41" s="8" t="str">
        <f t="shared" si="4"/>
        <v/>
      </c>
      <c r="K41" s="8" t="s">
        <v>81</v>
      </c>
      <c r="L41" s="8" t="s">
        <v>81</v>
      </c>
      <c r="M41" s="8" t="s">
        <v>81</v>
      </c>
      <c r="N41" s="8" t="s">
        <v>81</v>
      </c>
      <c r="P41" s="8" t="str">
        <f t="shared" si="5"/>
        <v/>
      </c>
      <c r="Q41" s="8" t="str">
        <f t="shared" si="6"/>
        <v/>
      </c>
    </row>
    <row r="42" spans="3:17" x14ac:dyDescent="0.25">
      <c r="C42" s="37"/>
      <c r="D42" s="37"/>
      <c r="F42" s="8" t="str">
        <f t="shared" si="0"/>
        <v/>
      </c>
      <c r="G42" s="8" t="str">
        <f t="shared" si="1"/>
        <v/>
      </c>
      <c r="H42" s="8" t="str">
        <f t="shared" si="2"/>
        <v/>
      </c>
      <c r="I42" s="8" t="str">
        <f t="shared" si="3"/>
        <v/>
      </c>
      <c r="J42" s="8" t="str">
        <f t="shared" si="4"/>
        <v/>
      </c>
      <c r="K42" s="8" t="s">
        <v>81</v>
      </c>
      <c r="L42" s="8" t="s">
        <v>81</v>
      </c>
      <c r="M42" s="8" t="s">
        <v>81</v>
      </c>
      <c r="N42" s="8" t="s">
        <v>81</v>
      </c>
      <c r="P42" s="8" t="str">
        <f t="shared" si="5"/>
        <v/>
      </c>
      <c r="Q42" s="8" t="str">
        <f t="shared" si="6"/>
        <v/>
      </c>
    </row>
    <row r="43" spans="3:17" x14ac:dyDescent="0.25">
      <c r="D43" s="150"/>
      <c r="F43" s="8" t="str">
        <f t="shared" si="0"/>
        <v/>
      </c>
      <c r="G43" s="8" t="str">
        <f t="shared" si="1"/>
        <v/>
      </c>
      <c r="H43" s="8" t="str">
        <f t="shared" si="2"/>
        <v/>
      </c>
      <c r="I43" s="8" t="str">
        <f t="shared" si="3"/>
        <v/>
      </c>
      <c r="J43" s="8" t="str">
        <f t="shared" si="4"/>
        <v/>
      </c>
      <c r="K43" s="8" t="s">
        <v>81</v>
      </c>
      <c r="L43" s="8" t="s">
        <v>81</v>
      </c>
      <c r="M43" s="8" t="s">
        <v>81</v>
      </c>
      <c r="N43" s="8" t="s">
        <v>81</v>
      </c>
      <c r="P43" s="8" t="str">
        <f t="shared" si="5"/>
        <v/>
      </c>
      <c r="Q43" s="8" t="str">
        <f t="shared" si="6"/>
        <v/>
      </c>
    </row>
    <row r="44" spans="3:17" x14ac:dyDescent="0.25">
      <c r="D44" s="150"/>
      <c r="F44" s="8" t="str">
        <f t="shared" si="0"/>
        <v/>
      </c>
      <c r="G44" s="8" t="str">
        <f t="shared" si="1"/>
        <v/>
      </c>
      <c r="H44" s="8" t="str">
        <f t="shared" si="2"/>
        <v/>
      </c>
      <c r="I44" s="8" t="str">
        <f t="shared" si="3"/>
        <v/>
      </c>
      <c r="J44" s="8" t="str">
        <f t="shared" si="4"/>
        <v/>
      </c>
      <c r="K44" s="8" t="s">
        <v>81</v>
      </c>
      <c r="L44" s="8" t="s">
        <v>81</v>
      </c>
      <c r="M44" s="8" t="s">
        <v>81</v>
      </c>
      <c r="N44" s="8" t="s">
        <v>81</v>
      </c>
      <c r="P44" s="8" t="str">
        <f t="shared" si="5"/>
        <v/>
      </c>
      <c r="Q44" s="8" t="str">
        <f t="shared" si="6"/>
        <v/>
      </c>
    </row>
    <row r="45" spans="3:17" x14ac:dyDescent="0.25">
      <c r="D45" s="150"/>
      <c r="F45" s="8" t="str">
        <f t="shared" si="0"/>
        <v/>
      </c>
      <c r="G45" s="8" t="str">
        <f t="shared" si="1"/>
        <v/>
      </c>
      <c r="H45" s="8" t="str">
        <f t="shared" si="2"/>
        <v/>
      </c>
      <c r="I45" s="8" t="str">
        <f t="shared" si="3"/>
        <v/>
      </c>
      <c r="J45" s="8" t="str">
        <f t="shared" si="4"/>
        <v/>
      </c>
      <c r="K45" s="8" t="s">
        <v>81</v>
      </c>
      <c r="L45" s="8" t="s">
        <v>81</v>
      </c>
      <c r="M45" s="8" t="s">
        <v>81</v>
      </c>
      <c r="N45" s="8" t="s">
        <v>81</v>
      </c>
      <c r="P45" s="8" t="str">
        <f t="shared" si="5"/>
        <v/>
      </c>
      <c r="Q45" s="8" t="str">
        <f t="shared" si="6"/>
        <v/>
      </c>
    </row>
    <row r="46" spans="3:17" x14ac:dyDescent="0.25">
      <c r="D46" s="150"/>
      <c r="F46" s="8" t="str">
        <f t="shared" si="0"/>
        <v/>
      </c>
      <c r="G46" s="8" t="str">
        <f t="shared" si="1"/>
        <v/>
      </c>
      <c r="H46" s="8" t="str">
        <f t="shared" si="2"/>
        <v/>
      </c>
      <c r="I46" s="8" t="str">
        <f t="shared" si="3"/>
        <v/>
      </c>
      <c r="J46" s="8" t="str">
        <f t="shared" si="4"/>
        <v/>
      </c>
      <c r="K46" s="8" t="s">
        <v>81</v>
      </c>
      <c r="L46" s="8" t="s">
        <v>81</v>
      </c>
      <c r="M46" s="8" t="s">
        <v>81</v>
      </c>
      <c r="N46" s="8" t="s">
        <v>81</v>
      </c>
      <c r="P46" s="8" t="str">
        <f t="shared" si="5"/>
        <v/>
      </c>
      <c r="Q46" s="8" t="str">
        <f t="shared" si="6"/>
        <v/>
      </c>
    </row>
    <row r="47" spans="3:17" x14ac:dyDescent="0.25">
      <c r="D47" s="150"/>
      <c r="F47" s="8" t="str">
        <f t="shared" si="0"/>
        <v/>
      </c>
      <c r="G47" s="8" t="str">
        <f t="shared" si="1"/>
        <v/>
      </c>
      <c r="H47" s="8" t="str">
        <f t="shared" si="2"/>
        <v/>
      </c>
      <c r="I47" s="8" t="str">
        <f t="shared" si="3"/>
        <v/>
      </c>
      <c r="J47" s="8" t="str">
        <f t="shared" si="4"/>
        <v/>
      </c>
      <c r="K47" s="8" t="s">
        <v>81</v>
      </c>
      <c r="L47" s="8" t="s">
        <v>81</v>
      </c>
      <c r="M47" s="8" t="s">
        <v>81</v>
      </c>
      <c r="N47" s="8" t="s">
        <v>81</v>
      </c>
      <c r="P47" s="8" t="str">
        <f t="shared" si="5"/>
        <v/>
      </c>
      <c r="Q47" s="8" t="str">
        <f t="shared" si="6"/>
        <v/>
      </c>
    </row>
    <row r="48" spans="3:17" x14ac:dyDescent="0.25">
      <c r="D48" s="150"/>
      <c r="F48" s="8" t="str">
        <f t="shared" si="0"/>
        <v/>
      </c>
      <c r="G48" s="8" t="str">
        <f t="shared" si="1"/>
        <v/>
      </c>
      <c r="H48" s="8" t="str">
        <f t="shared" si="2"/>
        <v/>
      </c>
      <c r="I48" s="8" t="str">
        <f t="shared" si="3"/>
        <v/>
      </c>
      <c r="J48" s="8" t="str">
        <f t="shared" si="4"/>
        <v/>
      </c>
      <c r="K48" s="8" t="s">
        <v>81</v>
      </c>
      <c r="L48" s="8" t="s">
        <v>81</v>
      </c>
      <c r="M48" s="8" t="s">
        <v>81</v>
      </c>
      <c r="N48" s="8" t="s">
        <v>81</v>
      </c>
      <c r="P48" s="8" t="str">
        <f t="shared" si="5"/>
        <v/>
      </c>
      <c r="Q48" s="8" t="str">
        <f t="shared" si="6"/>
        <v/>
      </c>
    </row>
    <row r="49" spans="4:17" x14ac:dyDescent="0.25">
      <c r="D49" s="150"/>
      <c r="F49" s="8" t="str">
        <f t="shared" si="0"/>
        <v/>
      </c>
      <c r="G49" s="8" t="str">
        <f t="shared" si="1"/>
        <v/>
      </c>
      <c r="H49" s="8" t="str">
        <f t="shared" si="2"/>
        <v/>
      </c>
      <c r="I49" s="8" t="str">
        <f t="shared" si="3"/>
        <v/>
      </c>
      <c r="J49" s="8" t="str">
        <f t="shared" si="4"/>
        <v/>
      </c>
      <c r="K49" s="8" t="s">
        <v>81</v>
      </c>
      <c r="L49" s="8" t="s">
        <v>81</v>
      </c>
      <c r="M49" s="8" t="s">
        <v>81</v>
      </c>
      <c r="N49" s="8" t="s">
        <v>81</v>
      </c>
      <c r="P49" s="8" t="str">
        <f t="shared" si="5"/>
        <v/>
      </c>
      <c r="Q49" s="8" t="str">
        <f t="shared" si="6"/>
        <v/>
      </c>
    </row>
    <row r="50" spans="4:17" x14ac:dyDescent="0.25">
      <c r="D50" s="150"/>
      <c r="F50" s="8" t="str">
        <f t="shared" si="0"/>
        <v/>
      </c>
      <c r="G50" s="8" t="str">
        <f t="shared" si="1"/>
        <v/>
      </c>
      <c r="H50" s="8" t="str">
        <f t="shared" si="2"/>
        <v/>
      </c>
      <c r="I50" s="8" t="str">
        <f t="shared" si="3"/>
        <v/>
      </c>
      <c r="J50" s="8" t="str">
        <f t="shared" si="4"/>
        <v/>
      </c>
      <c r="K50" s="8" t="s">
        <v>81</v>
      </c>
      <c r="L50" s="8" t="s">
        <v>81</v>
      </c>
      <c r="M50" s="8" t="s">
        <v>81</v>
      </c>
      <c r="N50" s="8" t="s">
        <v>81</v>
      </c>
      <c r="P50" s="8" t="str">
        <f t="shared" si="5"/>
        <v/>
      </c>
      <c r="Q50" s="8" t="str">
        <f t="shared" si="6"/>
        <v/>
      </c>
    </row>
    <row r="51" spans="4:17" x14ac:dyDescent="0.25">
      <c r="D51" s="150"/>
      <c r="F51" s="8" t="str">
        <f t="shared" si="0"/>
        <v/>
      </c>
      <c r="G51" s="8" t="str">
        <f t="shared" si="1"/>
        <v/>
      </c>
      <c r="H51" s="8" t="str">
        <f t="shared" si="2"/>
        <v/>
      </c>
      <c r="I51" s="8" t="str">
        <f t="shared" si="3"/>
        <v/>
      </c>
      <c r="J51" s="8" t="str">
        <f t="shared" si="4"/>
        <v/>
      </c>
      <c r="K51" s="8" t="s">
        <v>81</v>
      </c>
      <c r="L51" s="8" t="s">
        <v>81</v>
      </c>
      <c r="M51" s="8" t="s">
        <v>81</v>
      </c>
      <c r="N51" s="8" t="s">
        <v>81</v>
      </c>
      <c r="P51" s="8" t="str">
        <f t="shared" si="5"/>
        <v/>
      </c>
      <c r="Q51" s="8" t="str">
        <f t="shared" si="6"/>
        <v/>
      </c>
    </row>
    <row r="52" spans="4:17" x14ac:dyDescent="0.25">
      <c r="D52" s="150"/>
      <c r="F52" s="8" t="str">
        <f t="shared" si="0"/>
        <v/>
      </c>
      <c r="G52" s="8" t="str">
        <f t="shared" si="1"/>
        <v/>
      </c>
      <c r="H52" s="8" t="str">
        <f t="shared" si="2"/>
        <v/>
      </c>
      <c r="I52" s="8" t="str">
        <f t="shared" si="3"/>
        <v/>
      </c>
      <c r="J52" s="8" t="str">
        <f t="shared" si="4"/>
        <v/>
      </c>
      <c r="K52" s="8" t="s">
        <v>81</v>
      </c>
      <c r="L52" s="8" t="s">
        <v>81</v>
      </c>
      <c r="M52" s="8" t="s">
        <v>81</v>
      </c>
      <c r="N52" s="8" t="s">
        <v>81</v>
      </c>
      <c r="P52" s="8" t="str">
        <f t="shared" si="5"/>
        <v/>
      </c>
      <c r="Q52" s="8" t="str">
        <f t="shared" si="6"/>
        <v/>
      </c>
    </row>
    <row r="53" spans="4:17" x14ac:dyDescent="0.25">
      <c r="D53" s="150"/>
      <c r="F53" s="8" t="str">
        <f t="shared" si="0"/>
        <v/>
      </c>
      <c r="G53" s="8" t="str">
        <f t="shared" si="1"/>
        <v/>
      </c>
      <c r="H53" s="8" t="str">
        <f t="shared" si="2"/>
        <v/>
      </c>
      <c r="I53" s="8" t="str">
        <f t="shared" si="3"/>
        <v/>
      </c>
      <c r="J53" s="8" t="str">
        <f t="shared" si="4"/>
        <v/>
      </c>
      <c r="K53" s="8" t="s">
        <v>81</v>
      </c>
      <c r="L53" s="8" t="s">
        <v>81</v>
      </c>
      <c r="M53" s="8" t="s">
        <v>81</v>
      </c>
      <c r="N53" s="8" t="s">
        <v>81</v>
      </c>
      <c r="P53" s="8" t="str">
        <f t="shared" si="5"/>
        <v/>
      </c>
      <c r="Q53" s="8" t="str">
        <f t="shared" si="6"/>
        <v/>
      </c>
    </row>
    <row r="54" spans="4:17" x14ac:dyDescent="0.25">
      <c r="D54" s="150"/>
      <c r="F54" s="8" t="str">
        <f t="shared" si="0"/>
        <v/>
      </c>
      <c r="G54" s="8" t="str">
        <f t="shared" si="1"/>
        <v/>
      </c>
      <c r="H54" s="8" t="str">
        <f t="shared" si="2"/>
        <v/>
      </c>
      <c r="I54" s="8" t="str">
        <f t="shared" si="3"/>
        <v/>
      </c>
      <c r="J54" s="8" t="str">
        <f t="shared" si="4"/>
        <v/>
      </c>
      <c r="K54" s="8" t="s">
        <v>81</v>
      </c>
      <c r="L54" s="8" t="s">
        <v>81</v>
      </c>
      <c r="M54" s="8" t="s">
        <v>81</v>
      </c>
      <c r="N54" s="8" t="s">
        <v>81</v>
      </c>
      <c r="P54" s="8" t="str">
        <f t="shared" si="5"/>
        <v/>
      </c>
      <c r="Q54" s="8" t="str">
        <f t="shared" si="6"/>
        <v/>
      </c>
    </row>
    <row r="55" spans="4:17" x14ac:dyDescent="0.25">
      <c r="D55" s="150"/>
      <c r="F55" s="8" t="str">
        <f t="shared" si="0"/>
        <v/>
      </c>
      <c r="G55" s="8" t="str">
        <f t="shared" si="1"/>
        <v/>
      </c>
      <c r="H55" s="8" t="str">
        <f t="shared" si="2"/>
        <v/>
      </c>
      <c r="I55" s="8" t="str">
        <f t="shared" si="3"/>
        <v/>
      </c>
      <c r="J55" s="8" t="str">
        <f t="shared" si="4"/>
        <v/>
      </c>
      <c r="K55" s="8" t="s">
        <v>81</v>
      </c>
      <c r="L55" s="8" t="s">
        <v>81</v>
      </c>
      <c r="M55" s="8" t="s">
        <v>81</v>
      </c>
      <c r="N55" s="8" t="s">
        <v>81</v>
      </c>
      <c r="P55" s="8" t="str">
        <f t="shared" si="5"/>
        <v/>
      </c>
      <c r="Q55" s="8" t="str">
        <f t="shared" si="6"/>
        <v/>
      </c>
    </row>
    <row r="56" spans="4:17" x14ac:dyDescent="0.25">
      <c r="D56" s="150"/>
      <c r="F56" s="8" t="str">
        <f t="shared" si="0"/>
        <v/>
      </c>
      <c r="G56" s="8" t="str">
        <f t="shared" si="1"/>
        <v/>
      </c>
      <c r="H56" s="8" t="str">
        <f t="shared" si="2"/>
        <v/>
      </c>
      <c r="I56" s="8" t="str">
        <f t="shared" si="3"/>
        <v/>
      </c>
      <c r="J56" s="8" t="str">
        <f t="shared" si="4"/>
        <v/>
      </c>
      <c r="K56" s="8" t="s">
        <v>81</v>
      </c>
      <c r="L56" s="8" t="s">
        <v>81</v>
      </c>
      <c r="M56" s="8" t="s">
        <v>81</v>
      </c>
      <c r="N56" s="8" t="s">
        <v>81</v>
      </c>
      <c r="P56" s="8" t="str">
        <f t="shared" si="5"/>
        <v/>
      </c>
      <c r="Q56" s="8" t="str">
        <f t="shared" si="6"/>
        <v/>
      </c>
    </row>
    <row r="57" spans="4:17" x14ac:dyDescent="0.25">
      <c r="D57" s="150"/>
      <c r="F57" s="8" t="str">
        <f t="shared" si="0"/>
        <v/>
      </c>
      <c r="G57" s="8" t="str">
        <f t="shared" si="1"/>
        <v/>
      </c>
      <c r="H57" s="8" t="str">
        <f t="shared" si="2"/>
        <v/>
      </c>
      <c r="I57" s="8" t="str">
        <f t="shared" si="3"/>
        <v/>
      </c>
      <c r="J57" s="8" t="str">
        <f t="shared" si="4"/>
        <v/>
      </c>
      <c r="K57" s="8" t="s">
        <v>81</v>
      </c>
      <c r="L57" s="8" t="s">
        <v>81</v>
      </c>
      <c r="M57" s="8" t="s">
        <v>81</v>
      </c>
      <c r="N57" s="8" t="s">
        <v>81</v>
      </c>
      <c r="P57" s="8" t="str">
        <f t="shared" si="5"/>
        <v/>
      </c>
      <c r="Q57" s="8" t="str">
        <f t="shared" si="6"/>
        <v/>
      </c>
    </row>
    <row r="58" spans="4:17" x14ac:dyDescent="0.25">
      <c r="D58" s="150"/>
      <c r="F58" s="8" t="str">
        <f t="shared" si="0"/>
        <v/>
      </c>
      <c r="G58" s="8" t="str">
        <f t="shared" si="1"/>
        <v/>
      </c>
      <c r="H58" s="8" t="str">
        <f t="shared" si="2"/>
        <v/>
      </c>
      <c r="I58" s="8" t="str">
        <f t="shared" si="3"/>
        <v/>
      </c>
      <c r="J58" s="8" t="str">
        <f t="shared" si="4"/>
        <v/>
      </c>
      <c r="K58" s="8" t="s">
        <v>81</v>
      </c>
      <c r="L58" s="8" t="s">
        <v>81</v>
      </c>
      <c r="M58" s="8" t="s">
        <v>81</v>
      </c>
      <c r="N58" s="8" t="s">
        <v>81</v>
      </c>
      <c r="P58" s="8" t="str">
        <f t="shared" si="5"/>
        <v/>
      </c>
      <c r="Q58" s="8" t="str">
        <f t="shared" si="6"/>
        <v/>
      </c>
    </row>
    <row r="59" spans="4:17" x14ac:dyDescent="0.25">
      <c r="D59" s="150"/>
      <c r="F59" s="8" t="str">
        <f t="shared" si="0"/>
        <v/>
      </c>
      <c r="G59" s="8" t="str">
        <f t="shared" si="1"/>
        <v/>
      </c>
      <c r="H59" s="8" t="str">
        <f t="shared" si="2"/>
        <v/>
      </c>
      <c r="I59" s="8" t="str">
        <f t="shared" si="3"/>
        <v/>
      </c>
      <c r="J59" s="8" t="str">
        <f t="shared" si="4"/>
        <v/>
      </c>
      <c r="K59" s="8" t="s">
        <v>81</v>
      </c>
      <c r="L59" s="8" t="s">
        <v>81</v>
      </c>
      <c r="M59" s="8" t="s">
        <v>81</v>
      </c>
      <c r="N59" s="8" t="s">
        <v>81</v>
      </c>
      <c r="P59" s="8" t="str">
        <f t="shared" si="5"/>
        <v/>
      </c>
      <c r="Q59" s="8" t="str">
        <f t="shared" si="6"/>
        <v/>
      </c>
    </row>
    <row r="60" spans="4:17" x14ac:dyDescent="0.25">
      <c r="D60" s="150"/>
      <c r="F60" s="8" t="str">
        <f t="shared" si="0"/>
        <v/>
      </c>
      <c r="G60" s="8" t="str">
        <f t="shared" si="1"/>
        <v/>
      </c>
      <c r="H60" s="8" t="str">
        <f t="shared" si="2"/>
        <v/>
      </c>
      <c r="I60" s="8" t="str">
        <f t="shared" si="3"/>
        <v/>
      </c>
      <c r="J60" s="8" t="str">
        <f t="shared" si="4"/>
        <v/>
      </c>
      <c r="K60" s="8" t="s">
        <v>81</v>
      </c>
      <c r="L60" s="8" t="s">
        <v>81</v>
      </c>
      <c r="M60" s="8" t="s">
        <v>81</v>
      </c>
      <c r="N60" s="8" t="s">
        <v>81</v>
      </c>
      <c r="P60" s="8" t="str">
        <f t="shared" si="5"/>
        <v/>
      </c>
      <c r="Q60" s="8" t="str">
        <f t="shared" si="6"/>
        <v/>
      </c>
    </row>
    <row r="61" spans="4:17" x14ac:dyDescent="0.25">
      <c r="D61" s="150"/>
      <c r="F61" s="8" t="str">
        <f t="shared" si="0"/>
        <v/>
      </c>
      <c r="G61" s="8" t="str">
        <f t="shared" si="1"/>
        <v/>
      </c>
      <c r="H61" s="8" t="str">
        <f t="shared" si="2"/>
        <v/>
      </c>
      <c r="I61" s="8" t="str">
        <f t="shared" si="3"/>
        <v/>
      </c>
      <c r="J61" s="8" t="str">
        <f t="shared" si="4"/>
        <v/>
      </c>
      <c r="K61" s="8" t="s">
        <v>81</v>
      </c>
      <c r="L61" s="8" t="s">
        <v>81</v>
      </c>
      <c r="M61" s="8" t="s">
        <v>81</v>
      </c>
      <c r="N61" s="8" t="s">
        <v>81</v>
      </c>
      <c r="P61" s="8" t="str">
        <f t="shared" si="5"/>
        <v/>
      </c>
      <c r="Q61" s="8" t="str">
        <f t="shared" si="6"/>
        <v/>
      </c>
    </row>
    <row r="62" spans="4:17" x14ac:dyDescent="0.25">
      <c r="D62" s="150"/>
      <c r="F62" s="8" t="str">
        <f t="shared" si="0"/>
        <v/>
      </c>
      <c r="G62" s="8" t="str">
        <f t="shared" si="1"/>
        <v/>
      </c>
      <c r="H62" s="8" t="str">
        <f t="shared" si="2"/>
        <v/>
      </c>
      <c r="I62" s="8" t="str">
        <f t="shared" si="3"/>
        <v/>
      </c>
      <c r="J62" s="8" t="str">
        <f t="shared" si="4"/>
        <v/>
      </c>
      <c r="K62" s="8" t="s">
        <v>81</v>
      </c>
      <c r="L62" s="8" t="s">
        <v>81</v>
      </c>
      <c r="M62" s="8" t="s">
        <v>81</v>
      </c>
      <c r="N62" s="8" t="s">
        <v>81</v>
      </c>
      <c r="P62" s="8" t="str">
        <f t="shared" si="5"/>
        <v/>
      </c>
      <c r="Q62" s="8" t="str">
        <f t="shared" si="6"/>
        <v/>
      </c>
    </row>
    <row r="63" spans="4:17" x14ac:dyDescent="0.25">
      <c r="D63" s="150"/>
      <c r="F63" s="8" t="str">
        <f t="shared" si="0"/>
        <v/>
      </c>
      <c r="G63" s="8" t="str">
        <f t="shared" si="1"/>
        <v/>
      </c>
      <c r="H63" s="8" t="str">
        <f t="shared" si="2"/>
        <v/>
      </c>
      <c r="I63" s="8" t="str">
        <f t="shared" si="3"/>
        <v/>
      </c>
      <c r="J63" s="8" t="str">
        <f t="shared" si="4"/>
        <v/>
      </c>
      <c r="K63" s="8" t="s">
        <v>81</v>
      </c>
      <c r="L63" s="8" t="s">
        <v>81</v>
      </c>
      <c r="M63" s="8" t="s">
        <v>81</v>
      </c>
      <c r="N63" s="8" t="s">
        <v>81</v>
      </c>
      <c r="P63" s="8" t="str">
        <f t="shared" si="5"/>
        <v/>
      </c>
      <c r="Q63" s="8" t="str">
        <f t="shared" si="6"/>
        <v/>
      </c>
    </row>
    <row r="64" spans="4:17" x14ac:dyDescent="0.25">
      <c r="D64" s="150"/>
      <c r="F64" s="8" t="str">
        <f t="shared" si="0"/>
        <v/>
      </c>
      <c r="G64" s="8" t="str">
        <f t="shared" si="1"/>
        <v/>
      </c>
      <c r="H64" s="8" t="str">
        <f t="shared" si="2"/>
        <v/>
      </c>
      <c r="I64" s="8" t="str">
        <f t="shared" si="3"/>
        <v/>
      </c>
      <c r="J64" s="8" t="str">
        <f t="shared" si="4"/>
        <v/>
      </c>
      <c r="K64" s="8" t="s">
        <v>81</v>
      </c>
      <c r="L64" s="8" t="s">
        <v>81</v>
      </c>
      <c r="M64" s="8" t="s">
        <v>81</v>
      </c>
      <c r="N64" s="8" t="s">
        <v>81</v>
      </c>
      <c r="P64" s="8" t="str">
        <f t="shared" si="5"/>
        <v/>
      </c>
      <c r="Q64" s="8" t="str">
        <f t="shared" si="6"/>
        <v/>
      </c>
    </row>
    <row r="65" spans="4:17" x14ac:dyDescent="0.25">
      <c r="D65" s="150"/>
      <c r="F65" s="8" t="str">
        <f t="shared" si="0"/>
        <v/>
      </c>
      <c r="G65" s="8" t="str">
        <f t="shared" si="1"/>
        <v/>
      </c>
      <c r="H65" s="8" t="str">
        <f t="shared" si="2"/>
        <v/>
      </c>
      <c r="I65" s="8" t="str">
        <f t="shared" si="3"/>
        <v/>
      </c>
      <c r="J65" s="8" t="str">
        <f t="shared" si="4"/>
        <v/>
      </c>
      <c r="K65" s="8" t="s">
        <v>81</v>
      </c>
      <c r="L65" s="8" t="s">
        <v>81</v>
      </c>
      <c r="M65" s="8" t="s">
        <v>81</v>
      </c>
      <c r="N65" s="8" t="s">
        <v>81</v>
      </c>
      <c r="P65" s="8" t="str">
        <f t="shared" si="5"/>
        <v/>
      </c>
      <c r="Q65" s="8" t="str">
        <f t="shared" si="6"/>
        <v/>
      </c>
    </row>
    <row r="66" spans="4:17" x14ac:dyDescent="0.25">
      <c r="D66" s="150"/>
      <c r="F66" s="8" t="str">
        <f t="shared" si="0"/>
        <v/>
      </c>
      <c r="G66" s="8" t="str">
        <f t="shared" si="1"/>
        <v/>
      </c>
      <c r="H66" s="8" t="str">
        <f t="shared" si="2"/>
        <v/>
      </c>
      <c r="I66" s="8" t="str">
        <f t="shared" si="3"/>
        <v/>
      </c>
      <c r="J66" s="8" t="str">
        <f t="shared" si="4"/>
        <v/>
      </c>
      <c r="K66" s="8" t="s">
        <v>81</v>
      </c>
      <c r="L66" s="8" t="s">
        <v>81</v>
      </c>
      <c r="M66" s="8" t="s">
        <v>81</v>
      </c>
      <c r="N66" s="8" t="s">
        <v>81</v>
      </c>
      <c r="P66" s="8" t="str">
        <f t="shared" si="5"/>
        <v/>
      </c>
      <c r="Q66" s="8" t="str">
        <f t="shared" si="6"/>
        <v/>
      </c>
    </row>
    <row r="67" spans="4:17" x14ac:dyDescent="0.25">
      <c r="D67" s="150"/>
      <c r="F67" s="8" t="str">
        <f t="shared" ref="F67:F130" si="7">IF(LEFT(D70,15)="SpecificProblem",MID(D70,28,30),"")</f>
        <v/>
      </c>
      <c r="G67" s="8" t="str">
        <f t="shared" ref="G67:G130" si="8">IF(F67="","",IF(LEFT(D67,8)="Critical",MID(D67,78,6),MID(D67,75,6)))</f>
        <v/>
      </c>
      <c r="H67" s="8" t="str">
        <f t="shared" ref="H67:H130" si="9">F67&amp;G67</f>
        <v/>
      </c>
      <c r="I67" s="8" t="str">
        <f t="shared" ref="I67:I130" si="10">IF(LEFT(D71,9)="EventTime",MID(D71,28,16),"")</f>
        <v/>
      </c>
      <c r="J67" s="8" t="str">
        <f t="shared" ref="J67:J130" si="11">IF(LEFT(D72,9)="CeaseTime",MID(D72,28,16),"")</f>
        <v/>
      </c>
      <c r="K67" s="8" t="s">
        <v>81</v>
      </c>
      <c r="L67" s="8" t="s">
        <v>81</v>
      </c>
      <c r="M67" s="8" t="s">
        <v>81</v>
      </c>
      <c r="N67" s="8" t="s">
        <v>81</v>
      </c>
      <c r="P67" s="8" t="str">
        <f t="shared" ref="P67:P130" si="12">IF(ISBLANK(M67),"",TEXT(M67,"dd/mm hh:mm"))</f>
        <v/>
      </c>
      <c r="Q67" s="8" t="str">
        <f t="shared" ref="Q67:Q130" si="13">IF(ISBLANK(N67),"",TEXT(N67,"dd/mm hh:mm"))</f>
        <v/>
      </c>
    </row>
    <row r="68" spans="4:17" x14ac:dyDescent="0.25">
      <c r="D68" s="150"/>
      <c r="F68" s="8" t="str">
        <f t="shared" si="7"/>
        <v/>
      </c>
      <c r="G68" s="8" t="str">
        <f t="shared" si="8"/>
        <v/>
      </c>
      <c r="H68" s="8" t="str">
        <f t="shared" si="9"/>
        <v/>
      </c>
      <c r="I68" s="8" t="str">
        <f t="shared" si="10"/>
        <v/>
      </c>
      <c r="J68" s="8" t="str">
        <f t="shared" si="11"/>
        <v/>
      </c>
      <c r="K68" s="8" t="s">
        <v>81</v>
      </c>
      <c r="L68" s="8" t="s">
        <v>81</v>
      </c>
      <c r="M68" s="8" t="s">
        <v>81</v>
      </c>
      <c r="N68" s="8" t="s">
        <v>81</v>
      </c>
      <c r="P68" s="8" t="str">
        <f t="shared" si="12"/>
        <v/>
      </c>
      <c r="Q68" s="8" t="str">
        <f t="shared" si="13"/>
        <v/>
      </c>
    </row>
    <row r="69" spans="4:17" x14ac:dyDescent="0.25">
      <c r="D69" s="150"/>
      <c r="F69" s="8" t="str">
        <f t="shared" si="7"/>
        <v/>
      </c>
      <c r="G69" s="8" t="str">
        <f t="shared" si="8"/>
        <v/>
      </c>
      <c r="H69" s="8" t="str">
        <f t="shared" si="9"/>
        <v/>
      </c>
      <c r="I69" s="8" t="str">
        <f t="shared" si="10"/>
        <v/>
      </c>
      <c r="J69" s="8" t="str">
        <f t="shared" si="11"/>
        <v/>
      </c>
      <c r="K69" s="8" t="s">
        <v>81</v>
      </c>
      <c r="L69" s="8" t="s">
        <v>81</v>
      </c>
      <c r="M69" s="8" t="s">
        <v>81</v>
      </c>
      <c r="N69" s="8" t="s">
        <v>81</v>
      </c>
      <c r="P69" s="8" t="str">
        <f t="shared" si="12"/>
        <v/>
      </c>
      <c r="Q69" s="8" t="str">
        <f t="shared" si="13"/>
        <v/>
      </c>
    </row>
    <row r="70" spans="4:17" x14ac:dyDescent="0.25">
      <c r="D70" s="150"/>
      <c r="F70" s="8" t="str">
        <f t="shared" si="7"/>
        <v/>
      </c>
      <c r="G70" s="8" t="str">
        <f t="shared" si="8"/>
        <v/>
      </c>
      <c r="H70" s="8" t="str">
        <f t="shared" si="9"/>
        <v/>
      </c>
      <c r="I70" s="8" t="str">
        <f t="shared" si="10"/>
        <v/>
      </c>
      <c r="J70" s="8" t="str">
        <f t="shared" si="11"/>
        <v/>
      </c>
      <c r="K70" s="8" t="s">
        <v>81</v>
      </c>
      <c r="L70" s="8" t="s">
        <v>81</v>
      </c>
      <c r="M70" s="8" t="s">
        <v>81</v>
      </c>
      <c r="N70" s="8" t="s">
        <v>81</v>
      </c>
      <c r="P70" s="8" t="str">
        <f t="shared" si="12"/>
        <v/>
      </c>
      <c r="Q70" s="8" t="str">
        <f t="shared" si="13"/>
        <v/>
      </c>
    </row>
    <row r="71" spans="4:17" x14ac:dyDescent="0.25">
      <c r="D71" s="150"/>
      <c r="F71" s="8" t="str">
        <f t="shared" si="7"/>
        <v/>
      </c>
      <c r="G71" s="8" t="str">
        <f t="shared" si="8"/>
        <v/>
      </c>
      <c r="H71" s="8" t="str">
        <f t="shared" si="9"/>
        <v/>
      </c>
      <c r="I71" s="8" t="str">
        <f t="shared" si="10"/>
        <v/>
      </c>
      <c r="J71" s="8" t="str">
        <f t="shared" si="11"/>
        <v/>
      </c>
      <c r="K71" s="8" t="s">
        <v>81</v>
      </c>
      <c r="L71" s="8" t="s">
        <v>81</v>
      </c>
      <c r="M71" s="8" t="s">
        <v>81</v>
      </c>
      <c r="N71" s="8" t="s">
        <v>81</v>
      </c>
      <c r="P71" s="8" t="str">
        <f t="shared" si="12"/>
        <v/>
      </c>
      <c r="Q71" s="8" t="str">
        <f t="shared" si="13"/>
        <v/>
      </c>
    </row>
    <row r="72" spans="4:17" x14ac:dyDescent="0.25">
      <c r="D72" s="150"/>
      <c r="F72" s="8" t="str">
        <f t="shared" si="7"/>
        <v/>
      </c>
      <c r="G72" s="8" t="str">
        <f t="shared" si="8"/>
        <v/>
      </c>
      <c r="H72" s="8" t="str">
        <f t="shared" si="9"/>
        <v/>
      </c>
      <c r="I72" s="8" t="str">
        <f t="shared" si="10"/>
        <v/>
      </c>
      <c r="J72" s="8" t="str">
        <f t="shared" si="11"/>
        <v/>
      </c>
      <c r="K72" s="8" t="s">
        <v>81</v>
      </c>
      <c r="L72" s="8" t="s">
        <v>81</v>
      </c>
      <c r="M72" s="8" t="s">
        <v>81</v>
      </c>
      <c r="N72" s="8" t="s">
        <v>81</v>
      </c>
      <c r="P72" s="8" t="str">
        <f t="shared" si="12"/>
        <v/>
      </c>
      <c r="Q72" s="8" t="str">
        <f t="shared" si="13"/>
        <v/>
      </c>
    </row>
    <row r="73" spans="4:17" x14ac:dyDescent="0.25">
      <c r="D73" s="150"/>
      <c r="F73" s="8" t="str">
        <f t="shared" si="7"/>
        <v/>
      </c>
      <c r="G73" s="8" t="str">
        <f t="shared" si="8"/>
        <v/>
      </c>
      <c r="H73" s="8" t="str">
        <f t="shared" si="9"/>
        <v/>
      </c>
      <c r="I73" s="8" t="str">
        <f t="shared" si="10"/>
        <v/>
      </c>
      <c r="J73" s="8" t="str">
        <f t="shared" si="11"/>
        <v/>
      </c>
      <c r="K73" s="8" t="s">
        <v>81</v>
      </c>
      <c r="L73" s="8" t="s">
        <v>81</v>
      </c>
      <c r="M73" s="8" t="s">
        <v>81</v>
      </c>
      <c r="N73" s="8" t="s">
        <v>81</v>
      </c>
      <c r="P73" s="8" t="str">
        <f t="shared" si="12"/>
        <v/>
      </c>
      <c r="Q73" s="8" t="str">
        <f t="shared" si="13"/>
        <v/>
      </c>
    </row>
    <row r="74" spans="4:17" x14ac:dyDescent="0.25">
      <c r="D74" s="150"/>
      <c r="F74" s="8" t="str">
        <f t="shared" si="7"/>
        <v/>
      </c>
      <c r="G74" s="8" t="str">
        <f t="shared" si="8"/>
        <v/>
      </c>
      <c r="H74" s="8" t="str">
        <f t="shared" si="9"/>
        <v/>
      </c>
      <c r="I74" s="8" t="str">
        <f t="shared" si="10"/>
        <v/>
      </c>
      <c r="J74" s="8" t="str">
        <f t="shared" si="11"/>
        <v/>
      </c>
      <c r="K74" s="8" t="s">
        <v>81</v>
      </c>
      <c r="L74" s="8" t="s">
        <v>81</v>
      </c>
      <c r="M74" s="8" t="s">
        <v>81</v>
      </c>
      <c r="N74" s="8" t="s">
        <v>81</v>
      </c>
      <c r="P74" s="8" t="str">
        <f t="shared" si="12"/>
        <v/>
      </c>
      <c r="Q74" s="8" t="str">
        <f t="shared" si="13"/>
        <v/>
      </c>
    </row>
    <row r="75" spans="4:17" x14ac:dyDescent="0.25">
      <c r="D75" s="150"/>
      <c r="F75" s="8" t="str">
        <f t="shared" si="7"/>
        <v/>
      </c>
      <c r="G75" s="8" t="str">
        <f t="shared" si="8"/>
        <v/>
      </c>
      <c r="H75" s="8" t="str">
        <f t="shared" si="9"/>
        <v/>
      </c>
      <c r="I75" s="8" t="str">
        <f t="shared" si="10"/>
        <v/>
      </c>
      <c r="J75" s="8" t="str">
        <f t="shared" si="11"/>
        <v/>
      </c>
      <c r="K75" s="8" t="s">
        <v>81</v>
      </c>
      <c r="L75" s="8" t="s">
        <v>81</v>
      </c>
      <c r="M75" s="8" t="s">
        <v>81</v>
      </c>
      <c r="N75" s="8" t="s">
        <v>81</v>
      </c>
      <c r="P75" s="8" t="str">
        <f t="shared" si="12"/>
        <v/>
      </c>
      <c r="Q75" s="8" t="str">
        <f t="shared" si="13"/>
        <v/>
      </c>
    </row>
    <row r="76" spans="4:17" x14ac:dyDescent="0.25">
      <c r="D76" s="150"/>
      <c r="F76" s="8" t="str">
        <f t="shared" si="7"/>
        <v/>
      </c>
      <c r="G76" s="8" t="str">
        <f t="shared" si="8"/>
        <v/>
      </c>
      <c r="H76" s="8" t="str">
        <f t="shared" si="9"/>
        <v/>
      </c>
      <c r="I76" s="8" t="str">
        <f t="shared" si="10"/>
        <v/>
      </c>
      <c r="J76" s="8" t="str">
        <f t="shared" si="11"/>
        <v/>
      </c>
      <c r="K76" s="8" t="s">
        <v>81</v>
      </c>
      <c r="L76" s="8" t="s">
        <v>81</v>
      </c>
      <c r="M76" s="8" t="s">
        <v>81</v>
      </c>
      <c r="N76" s="8" t="s">
        <v>81</v>
      </c>
      <c r="P76" s="8" t="str">
        <f t="shared" si="12"/>
        <v/>
      </c>
      <c r="Q76" s="8" t="str">
        <f t="shared" si="13"/>
        <v/>
      </c>
    </row>
    <row r="77" spans="4:17" x14ac:dyDescent="0.25">
      <c r="D77" s="150"/>
      <c r="F77" s="8" t="str">
        <f t="shared" si="7"/>
        <v/>
      </c>
      <c r="G77" s="8" t="str">
        <f t="shared" si="8"/>
        <v/>
      </c>
      <c r="H77" s="8" t="str">
        <f t="shared" si="9"/>
        <v/>
      </c>
      <c r="I77" s="8" t="str">
        <f t="shared" si="10"/>
        <v/>
      </c>
      <c r="J77" s="8" t="str">
        <f t="shared" si="11"/>
        <v/>
      </c>
      <c r="K77" s="8" t="s">
        <v>81</v>
      </c>
      <c r="L77" s="8" t="s">
        <v>81</v>
      </c>
      <c r="M77" s="8" t="s">
        <v>81</v>
      </c>
      <c r="N77" s="8" t="s">
        <v>81</v>
      </c>
      <c r="P77" s="8" t="str">
        <f t="shared" si="12"/>
        <v/>
      </c>
      <c r="Q77" s="8" t="str">
        <f t="shared" si="13"/>
        <v/>
      </c>
    </row>
    <row r="78" spans="4:17" x14ac:dyDescent="0.25">
      <c r="D78" s="150"/>
      <c r="F78" s="8" t="str">
        <f t="shared" si="7"/>
        <v/>
      </c>
      <c r="G78" s="8" t="str">
        <f t="shared" si="8"/>
        <v/>
      </c>
      <c r="H78" s="8" t="str">
        <f t="shared" si="9"/>
        <v/>
      </c>
      <c r="I78" s="8" t="str">
        <f t="shared" si="10"/>
        <v/>
      </c>
      <c r="J78" s="8" t="str">
        <f t="shared" si="11"/>
        <v/>
      </c>
      <c r="K78" s="8" t="s">
        <v>81</v>
      </c>
      <c r="L78" s="8" t="s">
        <v>81</v>
      </c>
      <c r="M78" s="8" t="s">
        <v>81</v>
      </c>
      <c r="N78" s="8" t="s">
        <v>81</v>
      </c>
      <c r="P78" s="8" t="str">
        <f t="shared" si="12"/>
        <v/>
      </c>
      <c r="Q78" s="8" t="str">
        <f t="shared" si="13"/>
        <v/>
      </c>
    </row>
    <row r="79" spans="4:17" x14ac:dyDescent="0.25">
      <c r="D79" s="150"/>
      <c r="F79" s="8" t="str">
        <f t="shared" si="7"/>
        <v/>
      </c>
      <c r="G79" s="8" t="str">
        <f t="shared" si="8"/>
        <v/>
      </c>
      <c r="H79" s="8" t="str">
        <f t="shared" si="9"/>
        <v/>
      </c>
      <c r="I79" s="8" t="str">
        <f t="shared" si="10"/>
        <v/>
      </c>
      <c r="J79" s="8" t="str">
        <f t="shared" si="11"/>
        <v/>
      </c>
      <c r="K79" s="8" t="s">
        <v>81</v>
      </c>
      <c r="L79" s="8" t="s">
        <v>81</v>
      </c>
      <c r="M79" s="8" t="s">
        <v>81</v>
      </c>
      <c r="N79" s="8" t="s">
        <v>81</v>
      </c>
      <c r="P79" s="8" t="str">
        <f t="shared" si="12"/>
        <v/>
      </c>
      <c r="Q79" s="8" t="str">
        <f t="shared" si="13"/>
        <v/>
      </c>
    </row>
    <row r="80" spans="4:17" x14ac:dyDescent="0.25">
      <c r="D80" s="150"/>
      <c r="F80" s="8" t="str">
        <f t="shared" si="7"/>
        <v/>
      </c>
      <c r="G80" s="8" t="str">
        <f t="shared" si="8"/>
        <v/>
      </c>
      <c r="H80" s="8" t="str">
        <f t="shared" si="9"/>
        <v/>
      </c>
      <c r="I80" s="8" t="str">
        <f t="shared" si="10"/>
        <v/>
      </c>
      <c r="J80" s="8" t="str">
        <f t="shared" si="11"/>
        <v/>
      </c>
      <c r="K80" s="8" t="s">
        <v>81</v>
      </c>
      <c r="L80" s="8" t="s">
        <v>81</v>
      </c>
      <c r="M80" s="8" t="s">
        <v>81</v>
      </c>
      <c r="N80" s="8" t="s">
        <v>81</v>
      </c>
      <c r="P80" s="8" t="str">
        <f t="shared" si="12"/>
        <v/>
      </c>
      <c r="Q80" s="8" t="str">
        <f t="shared" si="13"/>
        <v/>
      </c>
    </row>
    <row r="81" spans="4:17" x14ac:dyDescent="0.25">
      <c r="D81" s="150"/>
      <c r="F81" s="8" t="str">
        <f t="shared" si="7"/>
        <v/>
      </c>
      <c r="G81" s="8" t="str">
        <f t="shared" si="8"/>
        <v/>
      </c>
      <c r="H81" s="8" t="str">
        <f t="shared" si="9"/>
        <v/>
      </c>
      <c r="I81" s="8" t="str">
        <f t="shared" si="10"/>
        <v/>
      </c>
      <c r="J81" s="8" t="str">
        <f t="shared" si="11"/>
        <v/>
      </c>
      <c r="K81" s="8" t="s">
        <v>81</v>
      </c>
      <c r="L81" s="8" t="s">
        <v>81</v>
      </c>
      <c r="M81" s="8" t="s">
        <v>81</v>
      </c>
      <c r="N81" s="8" t="s">
        <v>81</v>
      </c>
      <c r="P81" s="8" t="str">
        <f t="shared" si="12"/>
        <v/>
      </c>
      <c r="Q81" s="8" t="str">
        <f t="shared" si="13"/>
        <v/>
      </c>
    </row>
    <row r="82" spans="4:17" x14ac:dyDescent="0.25">
      <c r="D82" s="150"/>
      <c r="F82" s="8" t="str">
        <f t="shared" si="7"/>
        <v/>
      </c>
      <c r="G82" s="8" t="str">
        <f t="shared" si="8"/>
        <v/>
      </c>
      <c r="H82" s="8" t="str">
        <f t="shared" si="9"/>
        <v/>
      </c>
      <c r="I82" s="8" t="str">
        <f t="shared" si="10"/>
        <v/>
      </c>
      <c r="J82" s="8" t="str">
        <f t="shared" si="11"/>
        <v/>
      </c>
      <c r="K82" s="8" t="s">
        <v>81</v>
      </c>
      <c r="L82" s="8" t="s">
        <v>81</v>
      </c>
      <c r="M82" s="8" t="s">
        <v>81</v>
      </c>
      <c r="N82" s="8" t="s">
        <v>81</v>
      </c>
      <c r="P82" s="8" t="str">
        <f t="shared" si="12"/>
        <v/>
      </c>
      <c r="Q82" s="8" t="str">
        <f t="shared" si="13"/>
        <v/>
      </c>
    </row>
    <row r="83" spans="4:17" x14ac:dyDescent="0.25">
      <c r="D83" s="150"/>
      <c r="F83" s="8" t="str">
        <f t="shared" si="7"/>
        <v/>
      </c>
      <c r="G83" s="8" t="str">
        <f t="shared" si="8"/>
        <v/>
      </c>
      <c r="H83" s="8" t="str">
        <f t="shared" si="9"/>
        <v/>
      </c>
      <c r="I83" s="8" t="str">
        <f t="shared" si="10"/>
        <v/>
      </c>
      <c r="J83" s="8" t="str">
        <f t="shared" si="11"/>
        <v/>
      </c>
      <c r="K83" s="8" t="s">
        <v>81</v>
      </c>
      <c r="L83" s="8" t="s">
        <v>81</v>
      </c>
      <c r="M83" s="8" t="s">
        <v>81</v>
      </c>
      <c r="N83" s="8" t="s">
        <v>81</v>
      </c>
      <c r="P83" s="8" t="str">
        <f t="shared" si="12"/>
        <v/>
      </c>
      <c r="Q83" s="8" t="str">
        <f t="shared" si="13"/>
        <v/>
      </c>
    </row>
    <row r="84" spans="4:17" x14ac:dyDescent="0.25">
      <c r="D84" s="150"/>
      <c r="F84" s="8" t="str">
        <f t="shared" si="7"/>
        <v/>
      </c>
      <c r="G84" s="8" t="str">
        <f t="shared" si="8"/>
        <v/>
      </c>
      <c r="H84" s="8" t="str">
        <f t="shared" si="9"/>
        <v/>
      </c>
      <c r="I84" s="8" t="str">
        <f t="shared" si="10"/>
        <v/>
      </c>
      <c r="J84" s="8" t="str">
        <f t="shared" si="11"/>
        <v/>
      </c>
      <c r="K84" s="8" t="s">
        <v>81</v>
      </c>
      <c r="L84" s="8" t="s">
        <v>81</v>
      </c>
      <c r="M84" s="8" t="s">
        <v>81</v>
      </c>
      <c r="N84" s="8" t="s">
        <v>81</v>
      </c>
      <c r="P84" s="8" t="str">
        <f t="shared" si="12"/>
        <v/>
      </c>
      <c r="Q84" s="8" t="str">
        <f t="shared" si="13"/>
        <v/>
      </c>
    </row>
    <row r="85" spans="4:17" x14ac:dyDescent="0.25">
      <c r="D85" s="150"/>
      <c r="F85" s="8" t="str">
        <f t="shared" si="7"/>
        <v/>
      </c>
      <c r="G85" s="8" t="str">
        <f t="shared" si="8"/>
        <v/>
      </c>
      <c r="H85" s="8" t="str">
        <f t="shared" si="9"/>
        <v/>
      </c>
      <c r="I85" s="8" t="str">
        <f t="shared" si="10"/>
        <v/>
      </c>
      <c r="J85" s="8" t="str">
        <f t="shared" si="11"/>
        <v/>
      </c>
      <c r="K85" s="8" t="s">
        <v>81</v>
      </c>
      <c r="L85" s="8" t="s">
        <v>81</v>
      </c>
      <c r="M85" s="8" t="s">
        <v>81</v>
      </c>
      <c r="N85" s="8" t="s">
        <v>81</v>
      </c>
      <c r="P85" s="8" t="str">
        <f t="shared" si="12"/>
        <v/>
      </c>
      <c r="Q85" s="8" t="str">
        <f t="shared" si="13"/>
        <v/>
      </c>
    </row>
    <row r="86" spans="4:17" x14ac:dyDescent="0.25">
      <c r="D86" s="150"/>
      <c r="F86" s="8" t="str">
        <f t="shared" si="7"/>
        <v/>
      </c>
      <c r="G86" s="8" t="str">
        <f t="shared" si="8"/>
        <v/>
      </c>
      <c r="H86" s="8" t="str">
        <f t="shared" si="9"/>
        <v/>
      </c>
      <c r="I86" s="8" t="str">
        <f t="shared" si="10"/>
        <v/>
      </c>
      <c r="J86" s="8" t="str">
        <f t="shared" si="11"/>
        <v/>
      </c>
      <c r="K86" s="8" t="s">
        <v>81</v>
      </c>
      <c r="L86" s="8" t="s">
        <v>81</v>
      </c>
      <c r="M86" s="8" t="s">
        <v>81</v>
      </c>
      <c r="N86" s="8" t="s">
        <v>81</v>
      </c>
      <c r="P86" s="8" t="str">
        <f t="shared" si="12"/>
        <v/>
      </c>
      <c r="Q86" s="8" t="str">
        <f t="shared" si="13"/>
        <v/>
      </c>
    </row>
    <row r="87" spans="4:17" x14ac:dyDescent="0.25">
      <c r="D87" s="150"/>
      <c r="F87" s="8" t="str">
        <f t="shared" si="7"/>
        <v/>
      </c>
      <c r="G87" s="8" t="str">
        <f t="shared" si="8"/>
        <v/>
      </c>
      <c r="H87" s="8" t="str">
        <f t="shared" si="9"/>
        <v/>
      </c>
      <c r="I87" s="8" t="str">
        <f t="shared" si="10"/>
        <v/>
      </c>
      <c r="J87" s="8" t="str">
        <f t="shared" si="11"/>
        <v/>
      </c>
      <c r="K87" s="8" t="s">
        <v>81</v>
      </c>
      <c r="L87" s="8" t="s">
        <v>81</v>
      </c>
      <c r="M87" s="8" t="s">
        <v>81</v>
      </c>
      <c r="N87" s="8" t="s">
        <v>81</v>
      </c>
      <c r="P87" s="8" t="str">
        <f t="shared" si="12"/>
        <v/>
      </c>
      <c r="Q87" s="8" t="str">
        <f t="shared" si="13"/>
        <v/>
      </c>
    </row>
    <row r="88" spans="4:17" x14ac:dyDescent="0.25">
      <c r="D88" s="150"/>
      <c r="F88" s="8" t="str">
        <f t="shared" si="7"/>
        <v/>
      </c>
      <c r="G88" s="8" t="str">
        <f t="shared" si="8"/>
        <v/>
      </c>
      <c r="H88" s="8" t="str">
        <f t="shared" si="9"/>
        <v/>
      </c>
      <c r="I88" s="8" t="str">
        <f t="shared" si="10"/>
        <v/>
      </c>
      <c r="J88" s="8" t="str">
        <f t="shared" si="11"/>
        <v/>
      </c>
      <c r="K88" s="8" t="s">
        <v>81</v>
      </c>
      <c r="L88" s="8" t="s">
        <v>81</v>
      </c>
      <c r="M88" s="8" t="s">
        <v>81</v>
      </c>
      <c r="N88" s="8" t="s">
        <v>81</v>
      </c>
      <c r="P88" s="8" t="str">
        <f t="shared" si="12"/>
        <v/>
      </c>
      <c r="Q88" s="8" t="str">
        <f t="shared" si="13"/>
        <v/>
      </c>
    </row>
    <row r="89" spans="4:17" x14ac:dyDescent="0.25">
      <c r="D89" s="150"/>
      <c r="F89" s="8" t="str">
        <f t="shared" si="7"/>
        <v/>
      </c>
      <c r="G89" s="8" t="str">
        <f t="shared" si="8"/>
        <v/>
      </c>
      <c r="H89" s="8" t="str">
        <f t="shared" si="9"/>
        <v/>
      </c>
      <c r="I89" s="8" t="str">
        <f t="shared" si="10"/>
        <v/>
      </c>
      <c r="J89" s="8" t="str">
        <f t="shared" si="11"/>
        <v/>
      </c>
      <c r="K89" s="8" t="s">
        <v>81</v>
      </c>
      <c r="L89" s="8" t="s">
        <v>81</v>
      </c>
      <c r="M89" s="8" t="s">
        <v>81</v>
      </c>
      <c r="N89" s="8" t="s">
        <v>81</v>
      </c>
      <c r="P89" s="8" t="str">
        <f t="shared" si="12"/>
        <v/>
      </c>
      <c r="Q89" s="8" t="str">
        <f t="shared" si="13"/>
        <v/>
      </c>
    </row>
    <row r="90" spans="4:17" x14ac:dyDescent="0.25">
      <c r="D90" s="150"/>
      <c r="F90" s="8" t="str">
        <f t="shared" si="7"/>
        <v/>
      </c>
      <c r="G90" s="8" t="str">
        <f t="shared" si="8"/>
        <v/>
      </c>
      <c r="H90" s="8" t="str">
        <f t="shared" si="9"/>
        <v/>
      </c>
      <c r="I90" s="8" t="str">
        <f t="shared" si="10"/>
        <v/>
      </c>
      <c r="J90" s="8" t="str">
        <f t="shared" si="11"/>
        <v/>
      </c>
      <c r="K90" s="8" t="s">
        <v>81</v>
      </c>
      <c r="L90" s="8" t="s">
        <v>81</v>
      </c>
      <c r="M90" s="8" t="s">
        <v>81</v>
      </c>
      <c r="N90" s="8" t="s">
        <v>81</v>
      </c>
      <c r="P90" s="8" t="str">
        <f t="shared" si="12"/>
        <v/>
      </c>
      <c r="Q90" s="8" t="str">
        <f t="shared" si="13"/>
        <v/>
      </c>
    </row>
    <row r="91" spans="4:17" x14ac:dyDescent="0.25">
      <c r="D91" s="150"/>
      <c r="F91" s="8" t="str">
        <f t="shared" si="7"/>
        <v/>
      </c>
      <c r="G91" s="8" t="str">
        <f t="shared" si="8"/>
        <v/>
      </c>
      <c r="H91" s="8" t="str">
        <f t="shared" si="9"/>
        <v/>
      </c>
      <c r="I91" s="8" t="str">
        <f t="shared" si="10"/>
        <v/>
      </c>
      <c r="J91" s="8" t="str">
        <f t="shared" si="11"/>
        <v/>
      </c>
      <c r="K91" s="8" t="s">
        <v>81</v>
      </c>
      <c r="L91" s="8" t="s">
        <v>81</v>
      </c>
      <c r="M91" s="8" t="s">
        <v>81</v>
      </c>
      <c r="N91" s="8" t="s">
        <v>81</v>
      </c>
      <c r="P91" s="8" t="str">
        <f t="shared" si="12"/>
        <v/>
      </c>
      <c r="Q91" s="8" t="str">
        <f t="shared" si="13"/>
        <v/>
      </c>
    </row>
    <row r="92" spans="4:17" x14ac:dyDescent="0.25">
      <c r="D92" s="150"/>
      <c r="F92" s="8" t="str">
        <f t="shared" si="7"/>
        <v/>
      </c>
      <c r="G92" s="8" t="str">
        <f t="shared" si="8"/>
        <v/>
      </c>
      <c r="H92" s="8" t="str">
        <f t="shared" si="9"/>
        <v/>
      </c>
      <c r="I92" s="8" t="str">
        <f t="shared" si="10"/>
        <v/>
      </c>
      <c r="J92" s="8" t="str">
        <f t="shared" si="11"/>
        <v/>
      </c>
      <c r="K92" s="8" t="s">
        <v>81</v>
      </c>
      <c r="L92" s="8" t="s">
        <v>81</v>
      </c>
      <c r="M92" s="8" t="s">
        <v>81</v>
      </c>
      <c r="N92" s="8" t="s">
        <v>81</v>
      </c>
      <c r="P92" s="8" t="str">
        <f t="shared" si="12"/>
        <v/>
      </c>
      <c r="Q92" s="8" t="str">
        <f t="shared" si="13"/>
        <v/>
      </c>
    </row>
    <row r="93" spans="4:17" x14ac:dyDescent="0.25">
      <c r="D93" s="150"/>
      <c r="F93" s="8" t="str">
        <f t="shared" si="7"/>
        <v/>
      </c>
      <c r="G93" s="8" t="str">
        <f t="shared" si="8"/>
        <v/>
      </c>
      <c r="H93" s="8" t="str">
        <f t="shared" si="9"/>
        <v/>
      </c>
      <c r="I93" s="8" t="str">
        <f t="shared" si="10"/>
        <v/>
      </c>
      <c r="J93" s="8" t="str">
        <f t="shared" si="11"/>
        <v/>
      </c>
      <c r="K93" s="8" t="s">
        <v>81</v>
      </c>
      <c r="L93" s="8" t="s">
        <v>81</v>
      </c>
      <c r="M93" s="8" t="s">
        <v>81</v>
      </c>
      <c r="N93" s="8" t="s">
        <v>81</v>
      </c>
      <c r="P93" s="8" t="str">
        <f t="shared" si="12"/>
        <v/>
      </c>
      <c r="Q93" s="8" t="str">
        <f t="shared" si="13"/>
        <v/>
      </c>
    </row>
    <row r="94" spans="4:17" x14ac:dyDescent="0.25">
      <c r="D94" s="150"/>
      <c r="F94" s="8" t="str">
        <f t="shared" si="7"/>
        <v/>
      </c>
      <c r="G94" s="8" t="str">
        <f t="shared" si="8"/>
        <v/>
      </c>
      <c r="H94" s="8" t="str">
        <f t="shared" si="9"/>
        <v/>
      </c>
      <c r="I94" s="8" t="str">
        <f t="shared" si="10"/>
        <v/>
      </c>
      <c r="J94" s="8" t="str">
        <f t="shared" si="11"/>
        <v/>
      </c>
      <c r="K94" s="8" t="s">
        <v>81</v>
      </c>
      <c r="L94" s="8" t="s">
        <v>81</v>
      </c>
      <c r="M94" s="8" t="s">
        <v>81</v>
      </c>
      <c r="N94" s="8" t="s">
        <v>81</v>
      </c>
      <c r="P94" s="8" t="str">
        <f t="shared" si="12"/>
        <v/>
      </c>
      <c r="Q94" s="8" t="str">
        <f t="shared" si="13"/>
        <v/>
      </c>
    </row>
    <row r="95" spans="4:17" x14ac:dyDescent="0.25">
      <c r="D95" s="150"/>
      <c r="F95" s="8" t="str">
        <f t="shared" si="7"/>
        <v/>
      </c>
      <c r="G95" s="8" t="str">
        <f t="shared" si="8"/>
        <v/>
      </c>
      <c r="H95" s="8" t="str">
        <f t="shared" si="9"/>
        <v/>
      </c>
      <c r="I95" s="8" t="str">
        <f t="shared" si="10"/>
        <v/>
      </c>
      <c r="J95" s="8" t="str">
        <f t="shared" si="11"/>
        <v/>
      </c>
      <c r="K95" s="8" t="s">
        <v>81</v>
      </c>
      <c r="L95" s="8" t="s">
        <v>81</v>
      </c>
      <c r="M95" s="8" t="s">
        <v>81</v>
      </c>
      <c r="N95" s="8" t="s">
        <v>81</v>
      </c>
      <c r="P95" s="8" t="str">
        <f t="shared" si="12"/>
        <v/>
      </c>
      <c r="Q95" s="8" t="str">
        <f t="shared" si="13"/>
        <v/>
      </c>
    </row>
    <row r="96" spans="4:17" x14ac:dyDescent="0.25">
      <c r="D96" s="150"/>
      <c r="F96" s="8" t="str">
        <f t="shared" si="7"/>
        <v/>
      </c>
      <c r="G96" s="8" t="str">
        <f t="shared" si="8"/>
        <v/>
      </c>
      <c r="H96" s="8" t="str">
        <f t="shared" si="9"/>
        <v/>
      </c>
      <c r="I96" s="8" t="str">
        <f t="shared" si="10"/>
        <v/>
      </c>
      <c r="J96" s="8" t="str">
        <f t="shared" si="11"/>
        <v/>
      </c>
      <c r="K96" s="8" t="s">
        <v>81</v>
      </c>
      <c r="L96" s="8" t="s">
        <v>81</v>
      </c>
      <c r="M96" s="8" t="s">
        <v>81</v>
      </c>
      <c r="N96" s="8" t="s">
        <v>81</v>
      </c>
      <c r="P96" s="8" t="str">
        <f t="shared" si="12"/>
        <v/>
      </c>
      <c r="Q96" s="8" t="str">
        <f t="shared" si="13"/>
        <v/>
      </c>
    </row>
    <row r="97" spans="4:17" x14ac:dyDescent="0.25">
      <c r="D97" s="150"/>
      <c r="F97" s="8" t="str">
        <f t="shared" si="7"/>
        <v/>
      </c>
      <c r="G97" s="8" t="str">
        <f t="shared" si="8"/>
        <v/>
      </c>
      <c r="H97" s="8" t="str">
        <f t="shared" si="9"/>
        <v/>
      </c>
      <c r="I97" s="8" t="str">
        <f t="shared" si="10"/>
        <v/>
      </c>
      <c r="J97" s="8" t="str">
        <f t="shared" si="11"/>
        <v/>
      </c>
      <c r="K97" s="8" t="s">
        <v>81</v>
      </c>
      <c r="L97" s="8" t="s">
        <v>81</v>
      </c>
      <c r="M97" s="8" t="s">
        <v>81</v>
      </c>
      <c r="N97" s="8" t="s">
        <v>81</v>
      </c>
      <c r="P97" s="8" t="str">
        <f t="shared" si="12"/>
        <v/>
      </c>
      <c r="Q97" s="8" t="str">
        <f t="shared" si="13"/>
        <v/>
      </c>
    </row>
    <row r="98" spans="4:17" x14ac:dyDescent="0.25">
      <c r="D98" s="150"/>
      <c r="F98" s="8" t="str">
        <f t="shared" si="7"/>
        <v/>
      </c>
      <c r="G98" s="8" t="str">
        <f t="shared" si="8"/>
        <v/>
      </c>
      <c r="H98" s="8" t="str">
        <f t="shared" si="9"/>
        <v/>
      </c>
      <c r="I98" s="8" t="str">
        <f t="shared" si="10"/>
        <v/>
      </c>
      <c r="J98" s="8" t="str">
        <f t="shared" si="11"/>
        <v/>
      </c>
      <c r="K98" s="8" t="s">
        <v>81</v>
      </c>
      <c r="L98" s="8" t="s">
        <v>81</v>
      </c>
      <c r="M98" s="8" t="s">
        <v>81</v>
      </c>
      <c r="N98" s="8" t="s">
        <v>81</v>
      </c>
      <c r="P98" s="8" t="str">
        <f t="shared" si="12"/>
        <v/>
      </c>
      <c r="Q98" s="8" t="str">
        <f t="shared" si="13"/>
        <v/>
      </c>
    </row>
    <row r="99" spans="4:17" x14ac:dyDescent="0.25">
      <c r="D99" s="150"/>
      <c r="F99" s="8" t="str">
        <f t="shared" si="7"/>
        <v/>
      </c>
      <c r="G99" s="8" t="str">
        <f t="shared" si="8"/>
        <v/>
      </c>
      <c r="H99" s="8" t="str">
        <f t="shared" si="9"/>
        <v/>
      </c>
      <c r="I99" s="8" t="str">
        <f t="shared" si="10"/>
        <v/>
      </c>
      <c r="J99" s="8" t="str">
        <f t="shared" si="11"/>
        <v/>
      </c>
      <c r="K99" s="8" t="s">
        <v>81</v>
      </c>
      <c r="L99" s="8" t="s">
        <v>81</v>
      </c>
      <c r="M99" s="8" t="s">
        <v>81</v>
      </c>
      <c r="N99" s="8" t="s">
        <v>81</v>
      </c>
      <c r="P99" s="8" t="str">
        <f t="shared" si="12"/>
        <v/>
      </c>
      <c r="Q99" s="8" t="str">
        <f t="shared" si="13"/>
        <v/>
      </c>
    </row>
    <row r="100" spans="4:17" x14ac:dyDescent="0.25">
      <c r="D100" s="150"/>
      <c r="F100" s="8" t="str">
        <f t="shared" si="7"/>
        <v/>
      </c>
      <c r="G100" s="8" t="str">
        <f t="shared" si="8"/>
        <v/>
      </c>
      <c r="H100" s="8" t="str">
        <f t="shared" si="9"/>
        <v/>
      </c>
      <c r="I100" s="8" t="str">
        <f t="shared" si="10"/>
        <v/>
      </c>
      <c r="J100" s="8" t="str">
        <f t="shared" si="11"/>
        <v/>
      </c>
      <c r="K100" s="8" t="s">
        <v>81</v>
      </c>
      <c r="L100" s="8" t="s">
        <v>81</v>
      </c>
      <c r="M100" s="8" t="s">
        <v>81</v>
      </c>
      <c r="N100" s="8" t="s">
        <v>81</v>
      </c>
      <c r="P100" s="8" t="str">
        <f t="shared" si="12"/>
        <v/>
      </c>
      <c r="Q100" s="8" t="str">
        <f t="shared" si="13"/>
        <v/>
      </c>
    </row>
    <row r="101" spans="4:17" x14ac:dyDescent="0.25">
      <c r="D101" s="150"/>
      <c r="F101" s="8" t="str">
        <f t="shared" si="7"/>
        <v/>
      </c>
      <c r="G101" s="8" t="str">
        <f t="shared" si="8"/>
        <v/>
      </c>
      <c r="H101" s="8" t="str">
        <f t="shared" si="9"/>
        <v/>
      </c>
      <c r="I101" s="8" t="str">
        <f t="shared" si="10"/>
        <v/>
      </c>
      <c r="J101" s="8" t="str">
        <f t="shared" si="11"/>
        <v/>
      </c>
      <c r="K101" s="8" t="s">
        <v>81</v>
      </c>
      <c r="L101" s="8" t="s">
        <v>81</v>
      </c>
      <c r="M101" s="8" t="s">
        <v>81</v>
      </c>
      <c r="N101" s="8" t="s">
        <v>81</v>
      </c>
      <c r="P101" s="8" t="str">
        <f t="shared" si="12"/>
        <v/>
      </c>
      <c r="Q101" s="8" t="str">
        <f t="shared" si="13"/>
        <v/>
      </c>
    </row>
    <row r="102" spans="4:17" x14ac:dyDescent="0.25">
      <c r="D102" s="150"/>
      <c r="F102" s="8" t="str">
        <f t="shared" si="7"/>
        <v/>
      </c>
      <c r="G102" s="8" t="str">
        <f t="shared" si="8"/>
        <v/>
      </c>
      <c r="H102" s="8" t="str">
        <f t="shared" si="9"/>
        <v/>
      </c>
      <c r="I102" s="8" t="str">
        <f t="shared" si="10"/>
        <v/>
      </c>
      <c r="J102" s="8" t="str">
        <f t="shared" si="11"/>
        <v/>
      </c>
      <c r="K102" s="8" t="s">
        <v>81</v>
      </c>
      <c r="L102" s="8" t="s">
        <v>81</v>
      </c>
      <c r="M102" s="8" t="s">
        <v>81</v>
      </c>
      <c r="N102" s="8" t="s">
        <v>81</v>
      </c>
      <c r="P102" s="8" t="str">
        <f t="shared" si="12"/>
        <v/>
      </c>
      <c r="Q102" s="8" t="str">
        <f t="shared" si="13"/>
        <v/>
      </c>
    </row>
    <row r="103" spans="4:17" x14ac:dyDescent="0.25">
      <c r="D103" s="150"/>
      <c r="F103" s="8" t="str">
        <f t="shared" si="7"/>
        <v/>
      </c>
      <c r="G103" s="8" t="str">
        <f t="shared" si="8"/>
        <v/>
      </c>
      <c r="H103" s="8" t="str">
        <f t="shared" si="9"/>
        <v/>
      </c>
      <c r="I103" s="8" t="str">
        <f t="shared" si="10"/>
        <v/>
      </c>
      <c r="J103" s="8" t="str">
        <f t="shared" si="11"/>
        <v/>
      </c>
      <c r="K103" s="8" t="s">
        <v>81</v>
      </c>
      <c r="L103" s="8" t="s">
        <v>81</v>
      </c>
      <c r="M103" s="8" t="s">
        <v>81</v>
      </c>
      <c r="N103" s="8" t="s">
        <v>81</v>
      </c>
      <c r="P103" s="8" t="str">
        <f t="shared" si="12"/>
        <v/>
      </c>
      <c r="Q103" s="8" t="str">
        <f t="shared" si="13"/>
        <v/>
      </c>
    </row>
    <row r="104" spans="4:17" x14ac:dyDescent="0.25">
      <c r="D104" s="150"/>
      <c r="F104" s="8" t="str">
        <f t="shared" si="7"/>
        <v/>
      </c>
      <c r="G104" s="8" t="str">
        <f t="shared" si="8"/>
        <v/>
      </c>
      <c r="H104" s="8" t="str">
        <f t="shared" si="9"/>
        <v/>
      </c>
      <c r="I104" s="8" t="str">
        <f t="shared" si="10"/>
        <v/>
      </c>
      <c r="J104" s="8" t="str">
        <f t="shared" si="11"/>
        <v/>
      </c>
      <c r="K104" s="8" t="s">
        <v>81</v>
      </c>
      <c r="L104" s="8" t="s">
        <v>81</v>
      </c>
      <c r="M104" s="8" t="s">
        <v>81</v>
      </c>
      <c r="N104" s="8" t="s">
        <v>81</v>
      </c>
      <c r="P104" s="8" t="str">
        <f t="shared" si="12"/>
        <v/>
      </c>
      <c r="Q104" s="8" t="str">
        <f t="shared" si="13"/>
        <v/>
      </c>
    </row>
    <row r="105" spans="4:17" x14ac:dyDescent="0.25">
      <c r="D105" s="150"/>
      <c r="F105" s="8" t="str">
        <f t="shared" si="7"/>
        <v/>
      </c>
      <c r="G105" s="8" t="str">
        <f t="shared" si="8"/>
        <v/>
      </c>
      <c r="H105" s="8" t="str">
        <f t="shared" si="9"/>
        <v/>
      </c>
      <c r="I105" s="8" t="str">
        <f t="shared" si="10"/>
        <v/>
      </c>
      <c r="J105" s="8" t="str">
        <f t="shared" si="11"/>
        <v/>
      </c>
      <c r="K105" s="8" t="s">
        <v>81</v>
      </c>
      <c r="L105" s="8" t="s">
        <v>81</v>
      </c>
      <c r="M105" s="8" t="s">
        <v>81</v>
      </c>
      <c r="N105" s="8" t="s">
        <v>81</v>
      </c>
      <c r="P105" s="8" t="str">
        <f t="shared" si="12"/>
        <v/>
      </c>
      <c r="Q105" s="8" t="str">
        <f t="shared" si="13"/>
        <v/>
      </c>
    </row>
    <row r="106" spans="4:17" x14ac:dyDescent="0.25">
      <c r="D106" s="150"/>
      <c r="F106" s="8" t="str">
        <f t="shared" si="7"/>
        <v/>
      </c>
      <c r="G106" s="8" t="str">
        <f t="shared" si="8"/>
        <v/>
      </c>
      <c r="H106" s="8" t="str">
        <f t="shared" si="9"/>
        <v/>
      </c>
      <c r="I106" s="8" t="str">
        <f t="shared" si="10"/>
        <v/>
      </c>
      <c r="J106" s="8" t="str">
        <f t="shared" si="11"/>
        <v/>
      </c>
      <c r="K106" s="8" t="s">
        <v>81</v>
      </c>
      <c r="L106" s="8" t="s">
        <v>81</v>
      </c>
      <c r="M106" s="8" t="s">
        <v>81</v>
      </c>
      <c r="N106" s="8" t="s">
        <v>81</v>
      </c>
      <c r="P106" s="8" t="str">
        <f t="shared" si="12"/>
        <v/>
      </c>
      <c r="Q106" s="8" t="str">
        <f t="shared" si="13"/>
        <v/>
      </c>
    </row>
    <row r="107" spans="4:17" x14ac:dyDescent="0.25">
      <c r="D107" s="150"/>
      <c r="F107" s="8" t="str">
        <f t="shared" si="7"/>
        <v/>
      </c>
      <c r="G107" s="8" t="str">
        <f t="shared" si="8"/>
        <v/>
      </c>
      <c r="H107" s="8" t="str">
        <f t="shared" si="9"/>
        <v/>
      </c>
      <c r="I107" s="8" t="str">
        <f t="shared" si="10"/>
        <v/>
      </c>
      <c r="J107" s="8" t="str">
        <f t="shared" si="11"/>
        <v/>
      </c>
      <c r="K107" s="8" t="s">
        <v>81</v>
      </c>
      <c r="L107" s="8" t="s">
        <v>81</v>
      </c>
      <c r="M107" s="8" t="s">
        <v>81</v>
      </c>
      <c r="N107" s="8" t="s">
        <v>81</v>
      </c>
      <c r="P107" s="8" t="str">
        <f t="shared" si="12"/>
        <v/>
      </c>
      <c r="Q107" s="8" t="str">
        <f t="shared" si="13"/>
        <v/>
      </c>
    </row>
    <row r="108" spans="4:17" x14ac:dyDescent="0.25">
      <c r="D108" s="150"/>
      <c r="F108" s="8" t="str">
        <f t="shared" si="7"/>
        <v/>
      </c>
      <c r="G108" s="8" t="str">
        <f t="shared" si="8"/>
        <v/>
      </c>
      <c r="H108" s="8" t="str">
        <f t="shared" si="9"/>
        <v/>
      </c>
      <c r="I108" s="8" t="str">
        <f t="shared" si="10"/>
        <v/>
      </c>
      <c r="J108" s="8" t="str">
        <f t="shared" si="11"/>
        <v/>
      </c>
      <c r="K108" s="8" t="s">
        <v>81</v>
      </c>
      <c r="L108" s="8" t="s">
        <v>81</v>
      </c>
      <c r="M108" s="8" t="s">
        <v>81</v>
      </c>
      <c r="N108" s="8" t="s">
        <v>81</v>
      </c>
      <c r="P108" s="8" t="str">
        <f t="shared" si="12"/>
        <v/>
      </c>
      <c r="Q108" s="8" t="str">
        <f t="shared" si="13"/>
        <v/>
      </c>
    </row>
    <row r="109" spans="4:17" x14ac:dyDescent="0.25">
      <c r="D109" s="150"/>
      <c r="F109" s="8" t="str">
        <f t="shared" si="7"/>
        <v/>
      </c>
      <c r="G109" s="8" t="str">
        <f t="shared" si="8"/>
        <v/>
      </c>
      <c r="H109" s="8" t="str">
        <f t="shared" si="9"/>
        <v/>
      </c>
      <c r="I109" s="8" t="str">
        <f t="shared" si="10"/>
        <v/>
      </c>
      <c r="J109" s="8" t="str">
        <f t="shared" si="11"/>
        <v/>
      </c>
      <c r="K109" s="8" t="s">
        <v>81</v>
      </c>
      <c r="L109" s="8" t="s">
        <v>81</v>
      </c>
      <c r="M109" s="8" t="s">
        <v>81</v>
      </c>
      <c r="N109" s="8" t="s">
        <v>81</v>
      </c>
      <c r="P109" s="8" t="str">
        <f t="shared" si="12"/>
        <v/>
      </c>
      <c r="Q109" s="8" t="str">
        <f t="shared" si="13"/>
        <v/>
      </c>
    </row>
    <row r="110" spans="4:17" x14ac:dyDescent="0.25">
      <c r="D110" s="150"/>
      <c r="F110" s="8" t="str">
        <f t="shared" si="7"/>
        <v/>
      </c>
      <c r="G110" s="8" t="str">
        <f t="shared" si="8"/>
        <v/>
      </c>
      <c r="H110" s="8" t="str">
        <f t="shared" si="9"/>
        <v/>
      </c>
      <c r="I110" s="8" t="str">
        <f t="shared" si="10"/>
        <v/>
      </c>
      <c r="J110" s="8" t="str">
        <f t="shared" si="11"/>
        <v/>
      </c>
      <c r="K110" s="8" t="s">
        <v>81</v>
      </c>
      <c r="L110" s="8" t="s">
        <v>81</v>
      </c>
      <c r="M110" s="8" t="s">
        <v>81</v>
      </c>
      <c r="N110" s="8" t="s">
        <v>81</v>
      </c>
      <c r="P110" s="8" t="str">
        <f t="shared" si="12"/>
        <v/>
      </c>
      <c r="Q110" s="8" t="str">
        <f t="shared" si="13"/>
        <v/>
      </c>
    </row>
    <row r="111" spans="4:17" x14ac:dyDescent="0.25">
      <c r="D111" s="150"/>
      <c r="F111" s="8" t="str">
        <f t="shared" si="7"/>
        <v/>
      </c>
      <c r="G111" s="8" t="str">
        <f t="shared" si="8"/>
        <v/>
      </c>
      <c r="H111" s="8" t="str">
        <f t="shared" si="9"/>
        <v/>
      </c>
      <c r="I111" s="8" t="str">
        <f t="shared" si="10"/>
        <v/>
      </c>
      <c r="J111" s="8" t="str">
        <f t="shared" si="11"/>
        <v/>
      </c>
      <c r="K111" s="8" t="s">
        <v>81</v>
      </c>
      <c r="L111" s="8" t="s">
        <v>81</v>
      </c>
      <c r="M111" s="8" t="s">
        <v>81</v>
      </c>
      <c r="N111" s="8" t="s">
        <v>81</v>
      </c>
      <c r="P111" s="8" t="str">
        <f t="shared" si="12"/>
        <v/>
      </c>
      <c r="Q111" s="8" t="str">
        <f t="shared" si="13"/>
        <v/>
      </c>
    </row>
    <row r="112" spans="4:17" x14ac:dyDescent="0.25">
      <c r="D112" s="150"/>
      <c r="F112" s="8" t="str">
        <f t="shared" si="7"/>
        <v/>
      </c>
      <c r="G112" s="8" t="str">
        <f t="shared" si="8"/>
        <v/>
      </c>
      <c r="H112" s="8" t="str">
        <f t="shared" si="9"/>
        <v/>
      </c>
      <c r="I112" s="8" t="str">
        <f t="shared" si="10"/>
        <v/>
      </c>
      <c r="J112" s="8" t="str">
        <f t="shared" si="11"/>
        <v/>
      </c>
      <c r="K112" s="8" t="s">
        <v>81</v>
      </c>
      <c r="L112" s="8" t="s">
        <v>81</v>
      </c>
      <c r="M112" s="8" t="s">
        <v>81</v>
      </c>
      <c r="N112" s="8" t="s">
        <v>81</v>
      </c>
      <c r="P112" s="8" t="str">
        <f t="shared" si="12"/>
        <v/>
      </c>
      <c r="Q112" s="8" t="str">
        <f t="shared" si="13"/>
        <v/>
      </c>
    </row>
    <row r="113" spans="4:17" x14ac:dyDescent="0.25">
      <c r="D113" s="150"/>
      <c r="F113" s="8" t="str">
        <f t="shared" si="7"/>
        <v/>
      </c>
      <c r="G113" s="8" t="str">
        <f t="shared" si="8"/>
        <v/>
      </c>
      <c r="H113" s="8" t="str">
        <f t="shared" si="9"/>
        <v/>
      </c>
      <c r="I113" s="8" t="str">
        <f t="shared" si="10"/>
        <v/>
      </c>
      <c r="J113" s="8" t="str">
        <f t="shared" si="11"/>
        <v/>
      </c>
      <c r="K113" s="8" t="s">
        <v>81</v>
      </c>
      <c r="L113" s="8" t="s">
        <v>81</v>
      </c>
      <c r="M113" s="8" t="s">
        <v>81</v>
      </c>
      <c r="N113" s="8" t="s">
        <v>81</v>
      </c>
      <c r="P113" s="8" t="str">
        <f t="shared" si="12"/>
        <v/>
      </c>
      <c r="Q113" s="8" t="str">
        <f t="shared" si="13"/>
        <v/>
      </c>
    </row>
    <row r="114" spans="4:17" x14ac:dyDescent="0.25">
      <c r="D114" s="150"/>
      <c r="F114" s="8" t="str">
        <f t="shared" si="7"/>
        <v/>
      </c>
      <c r="G114" s="8" t="str">
        <f t="shared" si="8"/>
        <v/>
      </c>
      <c r="H114" s="8" t="str">
        <f t="shared" si="9"/>
        <v/>
      </c>
      <c r="I114" s="8" t="str">
        <f t="shared" si="10"/>
        <v/>
      </c>
      <c r="J114" s="8" t="str">
        <f t="shared" si="11"/>
        <v/>
      </c>
      <c r="K114" s="8" t="s">
        <v>81</v>
      </c>
      <c r="L114" s="8" t="s">
        <v>81</v>
      </c>
      <c r="M114" s="8" t="s">
        <v>81</v>
      </c>
      <c r="N114" s="8" t="s">
        <v>81</v>
      </c>
      <c r="P114" s="8" t="str">
        <f t="shared" si="12"/>
        <v/>
      </c>
      <c r="Q114" s="8" t="str">
        <f t="shared" si="13"/>
        <v/>
      </c>
    </row>
    <row r="115" spans="4:17" x14ac:dyDescent="0.25">
      <c r="D115" s="150"/>
      <c r="F115" s="8" t="str">
        <f t="shared" si="7"/>
        <v/>
      </c>
      <c r="G115" s="8" t="str">
        <f t="shared" si="8"/>
        <v/>
      </c>
      <c r="H115" s="8" t="str">
        <f t="shared" si="9"/>
        <v/>
      </c>
      <c r="I115" s="8" t="str">
        <f t="shared" si="10"/>
        <v/>
      </c>
      <c r="J115" s="8" t="str">
        <f t="shared" si="11"/>
        <v/>
      </c>
      <c r="K115" s="8" t="s">
        <v>81</v>
      </c>
      <c r="L115" s="8" t="s">
        <v>81</v>
      </c>
      <c r="M115" s="8" t="s">
        <v>81</v>
      </c>
      <c r="N115" s="8" t="s">
        <v>81</v>
      </c>
      <c r="P115" s="8" t="str">
        <f t="shared" si="12"/>
        <v/>
      </c>
      <c r="Q115" s="8" t="str">
        <f t="shared" si="13"/>
        <v/>
      </c>
    </row>
    <row r="116" spans="4:17" x14ac:dyDescent="0.25">
      <c r="D116" s="150"/>
      <c r="F116" s="8" t="str">
        <f t="shared" si="7"/>
        <v/>
      </c>
      <c r="G116" s="8" t="str">
        <f t="shared" si="8"/>
        <v/>
      </c>
      <c r="H116" s="8" t="str">
        <f t="shared" si="9"/>
        <v/>
      </c>
      <c r="I116" s="8" t="str">
        <f t="shared" si="10"/>
        <v/>
      </c>
      <c r="J116" s="8" t="str">
        <f t="shared" si="11"/>
        <v/>
      </c>
      <c r="K116" s="8" t="s">
        <v>81</v>
      </c>
      <c r="L116" s="8" t="s">
        <v>81</v>
      </c>
      <c r="M116" s="8" t="s">
        <v>81</v>
      </c>
      <c r="N116" s="8" t="s">
        <v>81</v>
      </c>
      <c r="P116" s="8" t="str">
        <f t="shared" si="12"/>
        <v/>
      </c>
      <c r="Q116" s="8" t="str">
        <f t="shared" si="13"/>
        <v/>
      </c>
    </row>
    <row r="117" spans="4:17" x14ac:dyDescent="0.25">
      <c r="D117" s="150"/>
      <c r="F117" s="8" t="str">
        <f t="shared" si="7"/>
        <v/>
      </c>
      <c r="G117" s="8" t="str">
        <f t="shared" si="8"/>
        <v/>
      </c>
      <c r="H117" s="8" t="str">
        <f t="shared" si="9"/>
        <v/>
      </c>
      <c r="I117" s="8" t="str">
        <f t="shared" si="10"/>
        <v/>
      </c>
      <c r="J117" s="8" t="str">
        <f t="shared" si="11"/>
        <v/>
      </c>
      <c r="K117" s="8" t="s">
        <v>81</v>
      </c>
      <c r="L117" s="8" t="s">
        <v>81</v>
      </c>
      <c r="M117" s="8" t="s">
        <v>81</v>
      </c>
      <c r="N117" s="8" t="s">
        <v>81</v>
      </c>
      <c r="P117" s="8" t="str">
        <f t="shared" si="12"/>
        <v/>
      </c>
      <c r="Q117" s="8" t="str">
        <f t="shared" si="13"/>
        <v/>
      </c>
    </row>
    <row r="118" spans="4:17" x14ac:dyDescent="0.25">
      <c r="D118" s="150"/>
      <c r="F118" s="8" t="str">
        <f t="shared" si="7"/>
        <v/>
      </c>
      <c r="G118" s="8" t="str">
        <f t="shared" si="8"/>
        <v/>
      </c>
      <c r="H118" s="8" t="str">
        <f t="shared" si="9"/>
        <v/>
      </c>
      <c r="I118" s="8" t="str">
        <f t="shared" si="10"/>
        <v/>
      </c>
      <c r="J118" s="8" t="str">
        <f t="shared" si="11"/>
        <v/>
      </c>
      <c r="K118" s="8" t="s">
        <v>81</v>
      </c>
      <c r="L118" s="8" t="s">
        <v>81</v>
      </c>
      <c r="M118" s="8" t="s">
        <v>81</v>
      </c>
      <c r="N118" s="8" t="s">
        <v>81</v>
      </c>
      <c r="P118" s="8" t="str">
        <f t="shared" si="12"/>
        <v/>
      </c>
      <c r="Q118" s="8" t="str">
        <f t="shared" si="13"/>
        <v/>
      </c>
    </row>
    <row r="119" spans="4:17" x14ac:dyDescent="0.25">
      <c r="D119" s="150"/>
      <c r="F119" s="8" t="str">
        <f t="shared" si="7"/>
        <v/>
      </c>
      <c r="G119" s="8" t="str">
        <f t="shared" si="8"/>
        <v/>
      </c>
      <c r="H119" s="8" t="str">
        <f t="shared" si="9"/>
        <v/>
      </c>
      <c r="I119" s="8" t="str">
        <f t="shared" si="10"/>
        <v/>
      </c>
      <c r="J119" s="8" t="str">
        <f t="shared" si="11"/>
        <v/>
      </c>
      <c r="K119" s="8" t="s">
        <v>81</v>
      </c>
      <c r="L119" s="8" t="s">
        <v>81</v>
      </c>
      <c r="M119" s="8" t="s">
        <v>81</v>
      </c>
      <c r="N119" s="8" t="s">
        <v>81</v>
      </c>
      <c r="P119" s="8" t="str">
        <f t="shared" si="12"/>
        <v/>
      </c>
      <c r="Q119" s="8" t="str">
        <f t="shared" si="13"/>
        <v/>
      </c>
    </row>
    <row r="120" spans="4:17" x14ac:dyDescent="0.25">
      <c r="D120" s="150"/>
      <c r="F120" s="8" t="str">
        <f t="shared" si="7"/>
        <v/>
      </c>
      <c r="G120" s="8" t="str">
        <f t="shared" si="8"/>
        <v/>
      </c>
      <c r="H120" s="8" t="str">
        <f t="shared" si="9"/>
        <v/>
      </c>
      <c r="I120" s="8" t="str">
        <f t="shared" si="10"/>
        <v/>
      </c>
      <c r="J120" s="8" t="str">
        <f t="shared" si="11"/>
        <v/>
      </c>
      <c r="K120" s="8" t="s">
        <v>81</v>
      </c>
      <c r="L120" s="8" t="s">
        <v>81</v>
      </c>
      <c r="M120" s="8" t="s">
        <v>81</v>
      </c>
      <c r="N120" s="8" t="s">
        <v>81</v>
      </c>
      <c r="P120" s="8" t="str">
        <f t="shared" si="12"/>
        <v/>
      </c>
      <c r="Q120" s="8" t="str">
        <f t="shared" si="13"/>
        <v/>
      </c>
    </row>
    <row r="121" spans="4:17" x14ac:dyDescent="0.25">
      <c r="D121" s="150"/>
      <c r="F121" s="8" t="str">
        <f t="shared" si="7"/>
        <v/>
      </c>
      <c r="G121" s="8" t="str">
        <f t="shared" si="8"/>
        <v/>
      </c>
      <c r="H121" s="8" t="str">
        <f t="shared" si="9"/>
        <v/>
      </c>
      <c r="I121" s="8" t="str">
        <f t="shared" si="10"/>
        <v/>
      </c>
      <c r="J121" s="8" t="str">
        <f t="shared" si="11"/>
        <v/>
      </c>
      <c r="K121" s="8" t="s">
        <v>81</v>
      </c>
      <c r="L121" s="8" t="s">
        <v>81</v>
      </c>
      <c r="M121" s="8" t="s">
        <v>81</v>
      </c>
      <c r="N121" s="8" t="s">
        <v>81</v>
      </c>
      <c r="P121" s="8" t="str">
        <f t="shared" si="12"/>
        <v/>
      </c>
      <c r="Q121" s="8" t="str">
        <f t="shared" si="13"/>
        <v/>
      </c>
    </row>
    <row r="122" spans="4:17" x14ac:dyDescent="0.25">
      <c r="D122" s="150"/>
      <c r="F122" s="8" t="str">
        <f t="shared" si="7"/>
        <v/>
      </c>
      <c r="G122" s="8" t="str">
        <f t="shared" si="8"/>
        <v/>
      </c>
      <c r="H122" s="8" t="str">
        <f t="shared" si="9"/>
        <v/>
      </c>
      <c r="I122" s="8" t="str">
        <f t="shared" si="10"/>
        <v/>
      </c>
      <c r="J122" s="8" t="str">
        <f t="shared" si="11"/>
        <v/>
      </c>
      <c r="K122" s="8" t="s">
        <v>81</v>
      </c>
      <c r="L122" s="8" t="s">
        <v>81</v>
      </c>
      <c r="M122" s="8" t="s">
        <v>81</v>
      </c>
      <c r="N122" s="8" t="s">
        <v>81</v>
      </c>
      <c r="P122" s="8" t="str">
        <f t="shared" si="12"/>
        <v/>
      </c>
      <c r="Q122" s="8" t="str">
        <f t="shared" si="13"/>
        <v/>
      </c>
    </row>
    <row r="123" spans="4:17" x14ac:dyDescent="0.25">
      <c r="D123" s="150"/>
      <c r="F123" s="8" t="str">
        <f t="shared" si="7"/>
        <v/>
      </c>
      <c r="G123" s="8" t="str">
        <f t="shared" si="8"/>
        <v/>
      </c>
      <c r="H123" s="8" t="str">
        <f t="shared" si="9"/>
        <v/>
      </c>
      <c r="I123" s="8" t="str">
        <f t="shared" si="10"/>
        <v/>
      </c>
      <c r="J123" s="8" t="str">
        <f t="shared" si="11"/>
        <v/>
      </c>
      <c r="K123" s="8" t="s">
        <v>81</v>
      </c>
      <c r="L123" s="8" t="s">
        <v>81</v>
      </c>
      <c r="M123" s="8" t="s">
        <v>81</v>
      </c>
      <c r="N123" s="8" t="s">
        <v>81</v>
      </c>
      <c r="P123" s="8" t="str">
        <f t="shared" si="12"/>
        <v/>
      </c>
      <c r="Q123" s="8" t="str">
        <f t="shared" si="13"/>
        <v/>
      </c>
    </row>
    <row r="124" spans="4:17" x14ac:dyDescent="0.25">
      <c r="D124" s="150"/>
      <c r="F124" s="8" t="str">
        <f t="shared" si="7"/>
        <v/>
      </c>
      <c r="G124" s="8" t="str">
        <f t="shared" si="8"/>
        <v/>
      </c>
      <c r="H124" s="8" t="str">
        <f t="shared" si="9"/>
        <v/>
      </c>
      <c r="I124" s="8" t="str">
        <f t="shared" si="10"/>
        <v/>
      </c>
      <c r="J124" s="8" t="str">
        <f t="shared" si="11"/>
        <v/>
      </c>
      <c r="K124" s="8" t="s">
        <v>81</v>
      </c>
      <c r="L124" s="8" t="s">
        <v>81</v>
      </c>
      <c r="M124" s="8" t="s">
        <v>81</v>
      </c>
      <c r="N124" s="8" t="s">
        <v>81</v>
      </c>
      <c r="P124" s="8" t="str">
        <f t="shared" si="12"/>
        <v/>
      </c>
      <c r="Q124" s="8" t="str">
        <f t="shared" si="13"/>
        <v/>
      </c>
    </row>
    <row r="125" spans="4:17" x14ac:dyDescent="0.25">
      <c r="D125" s="150"/>
      <c r="F125" s="8" t="str">
        <f t="shared" si="7"/>
        <v/>
      </c>
      <c r="G125" s="8" t="str">
        <f t="shared" si="8"/>
        <v/>
      </c>
      <c r="H125" s="8" t="str">
        <f t="shared" si="9"/>
        <v/>
      </c>
      <c r="I125" s="8" t="str">
        <f t="shared" si="10"/>
        <v/>
      </c>
      <c r="J125" s="8" t="str">
        <f t="shared" si="11"/>
        <v/>
      </c>
      <c r="K125" s="8" t="s">
        <v>81</v>
      </c>
      <c r="L125" s="8" t="s">
        <v>81</v>
      </c>
      <c r="M125" s="8" t="s">
        <v>81</v>
      </c>
      <c r="N125" s="8" t="s">
        <v>81</v>
      </c>
      <c r="P125" s="8" t="str">
        <f t="shared" si="12"/>
        <v/>
      </c>
      <c r="Q125" s="8" t="str">
        <f t="shared" si="13"/>
        <v/>
      </c>
    </row>
    <row r="126" spans="4:17" x14ac:dyDescent="0.25">
      <c r="D126" s="150"/>
      <c r="F126" s="8" t="str">
        <f t="shared" si="7"/>
        <v/>
      </c>
      <c r="G126" s="8" t="str">
        <f t="shared" si="8"/>
        <v/>
      </c>
      <c r="H126" s="8" t="str">
        <f t="shared" si="9"/>
        <v/>
      </c>
      <c r="I126" s="8" t="str">
        <f t="shared" si="10"/>
        <v/>
      </c>
      <c r="J126" s="8" t="str">
        <f t="shared" si="11"/>
        <v/>
      </c>
      <c r="K126" s="8" t="s">
        <v>81</v>
      </c>
      <c r="L126" s="8" t="s">
        <v>81</v>
      </c>
      <c r="M126" s="8" t="s">
        <v>81</v>
      </c>
      <c r="N126" s="8" t="s">
        <v>81</v>
      </c>
      <c r="P126" s="8" t="str">
        <f t="shared" si="12"/>
        <v/>
      </c>
      <c r="Q126" s="8" t="str">
        <f t="shared" si="13"/>
        <v/>
      </c>
    </row>
    <row r="127" spans="4:17" x14ac:dyDescent="0.25">
      <c r="D127" s="150"/>
      <c r="F127" s="8" t="str">
        <f t="shared" si="7"/>
        <v/>
      </c>
      <c r="G127" s="8" t="str">
        <f t="shared" si="8"/>
        <v/>
      </c>
      <c r="H127" s="8" t="str">
        <f t="shared" si="9"/>
        <v/>
      </c>
      <c r="I127" s="8" t="str">
        <f t="shared" si="10"/>
        <v/>
      </c>
      <c r="J127" s="8" t="str">
        <f t="shared" si="11"/>
        <v/>
      </c>
      <c r="K127" s="8" t="s">
        <v>81</v>
      </c>
      <c r="L127" s="8" t="s">
        <v>81</v>
      </c>
      <c r="M127" s="8" t="s">
        <v>81</v>
      </c>
      <c r="N127" s="8" t="s">
        <v>81</v>
      </c>
      <c r="P127" s="8" t="str">
        <f t="shared" si="12"/>
        <v/>
      </c>
      <c r="Q127" s="8" t="str">
        <f t="shared" si="13"/>
        <v/>
      </c>
    </row>
    <row r="128" spans="4:17" x14ac:dyDescent="0.25">
      <c r="D128" s="150"/>
      <c r="F128" s="8" t="str">
        <f t="shared" si="7"/>
        <v/>
      </c>
      <c r="G128" s="8" t="str">
        <f t="shared" si="8"/>
        <v/>
      </c>
      <c r="H128" s="8" t="str">
        <f t="shared" si="9"/>
        <v/>
      </c>
      <c r="I128" s="8" t="str">
        <f t="shared" si="10"/>
        <v/>
      </c>
      <c r="J128" s="8" t="str">
        <f t="shared" si="11"/>
        <v/>
      </c>
      <c r="K128" s="8" t="s">
        <v>81</v>
      </c>
      <c r="L128" s="8" t="s">
        <v>81</v>
      </c>
      <c r="M128" s="8" t="s">
        <v>81</v>
      </c>
      <c r="N128" s="8" t="s">
        <v>81</v>
      </c>
      <c r="P128" s="8" t="str">
        <f t="shared" si="12"/>
        <v/>
      </c>
      <c r="Q128" s="8" t="str">
        <f t="shared" si="13"/>
        <v/>
      </c>
    </row>
    <row r="129" spans="4:17" x14ac:dyDescent="0.25">
      <c r="D129" s="150"/>
      <c r="F129" s="8" t="str">
        <f t="shared" si="7"/>
        <v/>
      </c>
      <c r="G129" s="8" t="str">
        <f t="shared" si="8"/>
        <v/>
      </c>
      <c r="H129" s="8" t="str">
        <f t="shared" si="9"/>
        <v/>
      </c>
      <c r="I129" s="8" t="str">
        <f t="shared" si="10"/>
        <v/>
      </c>
      <c r="J129" s="8" t="str">
        <f t="shared" si="11"/>
        <v/>
      </c>
      <c r="K129" s="8" t="s">
        <v>81</v>
      </c>
      <c r="L129" s="8" t="s">
        <v>81</v>
      </c>
      <c r="M129" s="8" t="s">
        <v>81</v>
      </c>
      <c r="N129" s="8" t="s">
        <v>81</v>
      </c>
      <c r="P129" s="8" t="str">
        <f t="shared" si="12"/>
        <v/>
      </c>
      <c r="Q129" s="8" t="str">
        <f t="shared" si="13"/>
        <v/>
      </c>
    </row>
    <row r="130" spans="4:17" x14ac:dyDescent="0.25">
      <c r="D130" s="150"/>
      <c r="F130" s="8" t="str">
        <f t="shared" si="7"/>
        <v/>
      </c>
      <c r="G130" s="8" t="str">
        <f t="shared" si="8"/>
        <v/>
      </c>
      <c r="H130" s="8" t="str">
        <f t="shared" si="9"/>
        <v/>
      </c>
      <c r="I130" s="8" t="str">
        <f t="shared" si="10"/>
        <v/>
      </c>
      <c r="J130" s="8" t="str">
        <f t="shared" si="11"/>
        <v/>
      </c>
      <c r="K130" s="8" t="s">
        <v>81</v>
      </c>
      <c r="L130" s="8" t="s">
        <v>81</v>
      </c>
      <c r="M130" s="8" t="s">
        <v>81</v>
      </c>
      <c r="N130" s="8" t="s">
        <v>81</v>
      </c>
      <c r="P130" s="8" t="str">
        <f t="shared" si="12"/>
        <v/>
      </c>
      <c r="Q130" s="8" t="str">
        <f t="shared" si="13"/>
        <v/>
      </c>
    </row>
    <row r="131" spans="4:17" x14ac:dyDescent="0.25">
      <c r="D131" s="150"/>
      <c r="F131" s="8" t="str">
        <f t="shared" ref="F131:F194" si="14">IF(LEFT(D134,15)="SpecificProblem",MID(D134,28,30),"")</f>
        <v/>
      </c>
      <c r="G131" s="8" t="str">
        <f t="shared" ref="G131:G194" si="15">IF(F131="","",IF(LEFT(D131,8)="Critical",MID(D131,78,6),MID(D131,75,6)))</f>
        <v/>
      </c>
      <c r="H131" s="8" t="str">
        <f t="shared" ref="H131:H194" si="16">F131&amp;G131</f>
        <v/>
      </c>
      <c r="I131" s="8" t="str">
        <f t="shared" ref="I131:I194" si="17">IF(LEFT(D135,9)="EventTime",MID(D135,28,16),"")</f>
        <v/>
      </c>
      <c r="J131" s="8" t="str">
        <f t="shared" ref="J131:J194" si="18">IF(LEFT(D136,9)="CeaseTime",MID(D136,28,16),"")</f>
        <v/>
      </c>
      <c r="K131" s="8" t="s">
        <v>81</v>
      </c>
      <c r="L131" s="8" t="s">
        <v>81</v>
      </c>
      <c r="M131" s="8" t="s">
        <v>81</v>
      </c>
      <c r="N131" s="8" t="s">
        <v>81</v>
      </c>
      <c r="P131" s="8" t="str">
        <f t="shared" ref="P131:P194" si="19">IF(ISBLANK(M131),"",TEXT(M131,"dd/mm hh:mm"))</f>
        <v/>
      </c>
      <c r="Q131" s="8" t="str">
        <f t="shared" ref="Q131:Q194" si="20">IF(ISBLANK(N131),"",TEXT(N131,"dd/mm hh:mm"))</f>
        <v/>
      </c>
    </row>
    <row r="132" spans="4:17" x14ac:dyDescent="0.25">
      <c r="D132" s="150"/>
      <c r="F132" s="8" t="str">
        <f t="shared" si="14"/>
        <v/>
      </c>
      <c r="G132" s="8" t="str">
        <f t="shared" si="15"/>
        <v/>
      </c>
      <c r="H132" s="8" t="str">
        <f t="shared" si="16"/>
        <v/>
      </c>
      <c r="I132" s="8" t="str">
        <f t="shared" si="17"/>
        <v/>
      </c>
      <c r="J132" s="8" t="str">
        <f t="shared" si="18"/>
        <v/>
      </c>
      <c r="K132" s="8" t="s">
        <v>81</v>
      </c>
      <c r="L132" s="8" t="s">
        <v>81</v>
      </c>
      <c r="M132" s="8" t="s">
        <v>81</v>
      </c>
      <c r="N132" s="8" t="s">
        <v>81</v>
      </c>
      <c r="P132" s="8" t="str">
        <f t="shared" si="19"/>
        <v/>
      </c>
      <c r="Q132" s="8" t="str">
        <f t="shared" si="20"/>
        <v/>
      </c>
    </row>
    <row r="133" spans="4:17" x14ac:dyDescent="0.25">
      <c r="D133" s="150"/>
      <c r="F133" s="8" t="str">
        <f t="shared" si="14"/>
        <v/>
      </c>
      <c r="G133" s="8" t="str">
        <f t="shared" si="15"/>
        <v/>
      </c>
      <c r="H133" s="8" t="str">
        <f t="shared" si="16"/>
        <v/>
      </c>
      <c r="I133" s="8" t="str">
        <f t="shared" si="17"/>
        <v/>
      </c>
      <c r="J133" s="8" t="str">
        <f t="shared" si="18"/>
        <v/>
      </c>
      <c r="K133" s="8" t="s">
        <v>81</v>
      </c>
      <c r="L133" s="8" t="s">
        <v>81</v>
      </c>
      <c r="M133" s="8" t="s">
        <v>81</v>
      </c>
      <c r="N133" s="8" t="s">
        <v>81</v>
      </c>
      <c r="P133" s="8" t="str">
        <f t="shared" si="19"/>
        <v/>
      </c>
      <c r="Q133" s="8" t="str">
        <f t="shared" si="20"/>
        <v/>
      </c>
    </row>
    <row r="134" spans="4:17" x14ac:dyDescent="0.25">
      <c r="D134" s="150"/>
      <c r="F134" s="8" t="str">
        <f t="shared" si="14"/>
        <v/>
      </c>
      <c r="G134" s="8" t="str">
        <f t="shared" si="15"/>
        <v/>
      </c>
      <c r="H134" s="8" t="str">
        <f t="shared" si="16"/>
        <v/>
      </c>
      <c r="I134" s="8" t="str">
        <f t="shared" si="17"/>
        <v/>
      </c>
      <c r="J134" s="8" t="str">
        <f t="shared" si="18"/>
        <v/>
      </c>
      <c r="K134" s="8" t="s">
        <v>81</v>
      </c>
      <c r="L134" s="8" t="s">
        <v>81</v>
      </c>
      <c r="M134" s="8" t="s">
        <v>81</v>
      </c>
      <c r="N134" s="8" t="s">
        <v>81</v>
      </c>
      <c r="P134" s="8" t="str">
        <f t="shared" si="19"/>
        <v/>
      </c>
      <c r="Q134" s="8" t="str">
        <f t="shared" si="20"/>
        <v/>
      </c>
    </row>
    <row r="135" spans="4:17" x14ac:dyDescent="0.25">
      <c r="D135" s="150"/>
      <c r="F135" s="8" t="str">
        <f t="shared" si="14"/>
        <v/>
      </c>
      <c r="G135" s="8" t="str">
        <f t="shared" si="15"/>
        <v/>
      </c>
      <c r="H135" s="8" t="str">
        <f t="shared" si="16"/>
        <v/>
      </c>
      <c r="I135" s="8" t="str">
        <f t="shared" si="17"/>
        <v/>
      </c>
      <c r="J135" s="8" t="str">
        <f t="shared" si="18"/>
        <v/>
      </c>
      <c r="K135" s="8" t="s">
        <v>81</v>
      </c>
      <c r="L135" s="8" t="s">
        <v>81</v>
      </c>
      <c r="M135" s="8" t="s">
        <v>81</v>
      </c>
      <c r="N135" s="8" t="s">
        <v>81</v>
      </c>
      <c r="P135" s="8" t="str">
        <f t="shared" si="19"/>
        <v/>
      </c>
      <c r="Q135" s="8" t="str">
        <f t="shared" si="20"/>
        <v/>
      </c>
    </row>
    <row r="136" spans="4:17" x14ac:dyDescent="0.25">
      <c r="D136" s="150"/>
      <c r="F136" s="8" t="str">
        <f t="shared" si="14"/>
        <v/>
      </c>
      <c r="G136" s="8" t="str">
        <f t="shared" si="15"/>
        <v/>
      </c>
      <c r="H136" s="8" t="str">
        <f t="shared" si="16"/>
        <v/>
      </c>
      <c r="I136" s="8" t="str">
        <f t="shared" si="17"/>
        <v/>
      </c>
      <c r="J136" s="8" t="str">
        <f t="shared" si="18"/>
        <v/>
      </c>
      <c r="K136" s="8" t="s">
        <v>81</v>
      </c>
      <c r="L136" s="8" t="s">
        <v>81</v>
      </c>
      <c r="M136" s="8" t="s">
        <v>81</v>
      </c>
      <c r="N136" s="8" t="s">
        <v>81</v>
      </c>
      <c r="P136" s="8" t="str">
        <f t="shared" si="19"/>
        <v/>
      </c>
      <c r="Q136" s="8" t="str">
        <f t="shared" si="20"/>
        <v/>
      </c>
    </row>
    <row r="137" spans="4:17" x14ac:dyDescent="0.25">
      <c r="D137" s="150"/>
      <c r="F137" s="8" t="str">
        <f t="shared" si="14"/>
        <v/>
      </c>
      <c r="G137" s="8" t="str">
        <f t="shared" si="15"/>
        <v/>
      </c>
      <c r="H137" s="8" t="str">
        <f t="shared" si="16"/>
        <v/>
      </c>
      <c r="I137" s="8" t="str">
        <f t="shared" si="17"/>
        <v/>
      </c>
      <c r="J137" s="8" t="str">
        <f t="shared" si="18"/>
        <v/>
      </c>
      <c r="K137" s="8" t="s">
        <v>81</v>
      </c>
      <c r="L137" s="8" t="s">
        <v>81</v>
      </c>
      <c r="M137" s="8" t="s">
        <v>81</v>
      </c>
      <c r="N137" s="8" t="s">
        <v>81</v>
      </c>
      <c r="P137" s="8" t="str">
        <f t="shared" si="19"/>
        <v/>
      </c>
      <c r="Q137" s="8" t="str">
        <f t="shared" si="20"/>
        <v/>
      </c>
    </row>
    <row r="138" spans="4:17" x14ac:dyDescent="0.25">
      <c r="D138" s="150"/>
      <c r="F138" s="8" t="str">
        <f t="shared" si="14"/>
        <v/>
      </c>
      <c r="G138" s="8" t="str">
        <f t="shared" si="15"/>
        <v/>
      </c>
      <c r="H138" s="8" t="str">
        <f t="shared" si="16"/>
        <v/>
      </c>
      <c r="I138" s="8" t="str">
        <f t="shared" si="17"/>
        <v/>
      </c>
      <c r="J138" s="8" t="str">
        <f t="shared" si="18"/>
        <v/>
      </c>
      <c r="K138" s="8" t="s">
        <v>81</v>
      </c>
      <c r="L138" s="8" t="s">
        <v>81</v>
      </c>
      <c r="M138" s="8" t="s">
        <v>81</v>
      </c>
      <c r="N138" s="8" t="s">
        <v>81</v>
      </c>
      <c r="P138" s="8" t="str">
        <f t="shared" si="19"/>
        <v/>
      </c>
      <c r="Q138" s="8" t="str">
        <f t="shared" si="20"/>
        <v/>
      </c>
    </row>
    <row r="139" spans="4:17" x14ac:dyDescent="0.25">
      <c r="D139" s="150"/>
      <c r="F139" s="8" t="str">
        <f t="shared" si="14"/>
        <v/>
      </c>
      <c r="G139" s="8" t="str">
        <f t="shared" si="15"/>
        <v/>
      </c>
      <c r="H139" s="8" t="str">
        <f t="shared" si="16"/>
        <v/>
      </c>
      <c r="I139" s="8" t="str">
        <f t="shared" si="17"/>
        <v/>
      </c>
      <c r="J139" s="8" t="str">
        <f t="shared" si="18"/>
        <v/>
      </c>
      <c r="K139" s="8" t="s">
        <v>81</v>
      </c>
      <c r="L139" s="8" t="s">
        <v>81</v>
      </c>
      <c r="M139" s="8" t="s">
        <v>81</v>
      </c>
      <c r="N139" s="8" t="s">
        <v>81</v>
      </c>
      <c r="P139" s="8" t="str">
        <f t="shared" si="19"/>
        <v/>
      </c>
      <c r="Q139" s="8" t="str">
        <f t="shared" si="20"/>
        <v/>
      </c>
    </row>
    <row r="140" spans="4:17" x14ac:dyDescent="0.25">
      <c r="D140" s="150"/>
      <c r="F140" s="8" t="str">
        <f t="shared" si="14"/>
        <v/>
      </c>
      <c r="G140" s="8" t="str">
        <f t="shared" si="15"/>
        <v/>
      </c>
      <c r="H140" s="8" t="str">
        <f t="shared" si="16"/>
        <v/>
      </c>
      <c r="I140" s="8" t="str">
        <f t="shared" si="17"/>
        <v/>
      </c>
      <c r="J140" s="8" t="str">
        <f t="shared" si="18"/>
        <v/>
      </c>
      <c r="K140" s="8" t="s">
        <v>81</v>
      </c>
      <c r="L140" s="8" t="s">
        <v>81</v>
      </c>
      <c r="M140" s="8" t="s">
        <v>81</v>
      </c>
      <c r="N140" s="8" t="s">
        <v>81</v>
      </c>
      <c r="P140" s="8" t="str">
        <f t="shared" si="19"/>
        <v/>
      </c>
      <c r="Q140" s="8" t="str">
        <f t="shared" si="20"/>
        <v/>
      </c>
    </row>
    <row r="141" spans="4:17" x14ac:dyDescent="0.25">
      <c r="D141" s="150"/>
      <c r="F141" s="8" t="str">
        <f t="shared" si="14"/>
        <v/>
      </c>
      <c r="G141" s="8" t="str">
        <f t="shared" si="15"/>
        <v/>
      </c>
      <c r="H141" s="8" t="str">
        <f t="shared" si="16"/>
        <v/>
      </c>
      <c r="I141" s="8" t="str">
        <f t="shared" si="17"/>
        <v/>
      </c>
      <c r="J141" s="8" t="str">
        <f t="shared" si="18"/>
        <v/>
      </c>
      <c r="K141" s="8" t="s">
        <v>81</v>
      </c>
      <c r="L141" s="8" t="s">
        <v>81</v>
      </c>
      <c r="M141" s="8" t="s">
        <v>81</v>
      </c>
      <c r="N141" s="8" t="s">
        <v>81</v>
      </c>
      <c r="P141" s="8" t="str">
        <f t="shared" si="19"/>
        <v/>
      </c>
      <c r="Q141" s="8" t="str">
        <f t="shared" si="20"/>
        <v/>
      </c>
    </row>
    <row r="142" spans="4:17" x14ac:dyDescent="0.25">
      <c r="D142" s="150"/>
      <c r="F142" s="8" t="str">
        <f t="shared" si="14"/>
        <v/>
      </c>
      <c r="G142" s="8" t="str">
        <f t="shared" si="15"/>
        <v/>
      </c>
      <c r="H142" s="8" t="str">
        <f t="shared" si="16"/>
        <v/>
      </c>
      <c r="I142" s="8" t="str">
        <f t="shared" si="17"/>
        <v/>
      </c>
      <c r="J142" s="8" t="str">
        <f t="shared" si="18"/>
        <v/>
      </c>
      <c r="K142" s="8" t="s">
        <v>81</v>
      </c>
      <c r="L142" s="8" t="s">
        <v>81</v>
      </c>
      <c r="M142" s="8" t="s">
        <v>81</v>
      </c>
      <c r="N142" s="8" t="s">
        <v>81</v>
      </c>
      <c r="P142" s="8" t="str">
        <f t="shared" si="19"/>
        <v/>
      </c>
      <c r="Q142" s="8" t="str">
        <f t="shared" si="20"/>
        <v/>
      </c>
    </row>
    <row r="143" spans="4:17" x14ac:dyDescent="0.25">
      <c r="D143" s="150"/>
      <c r="F143" s="8" t="str">
        <f t="shared" si="14"/>
        <v/>
      </c>
      <c r="G143" s="8" t="str">
        <f t="shared" si="15"/>
        <v/>
      </c>
      <c r="H143" s="8" t="str">
        <f t="shared" si="16"/>
        <v/>
      </c>
      <c r="I143" s="8" t="str">
        <f t="shared" si="17"/>
        <v/>
      </c>
      <c r="J143" s="8" t="str">
        <f t="shared" si="18"/>
        <v/>
      </c>
      <c r="K143" s="8" t="s">
        <v>81</v>
      </c>
      <c r="L143" s="8" t="s">
        <v>81</v>
      </c>
      <c r="M143" s="8" t="s">
        <v>81</v>
      </c>
      <c r="N143" s="8" t="s">
        <v>81</v>
      </c>
      <c r="P143" s="8" t="str">
        <f t="shared" si="19"/>
        <v/>
      </c>
      <c r="Q143" s="8" t="str">
        <f t="shared" si="20"/>
        <v/>
      </c>
    </row>
    <row r="144" spans="4:17" x14ac:dyDescent="0.25">
      <c r="D144" s="150"/>
      <c r="F144" s="8" t="str">
        <f t="shared" si="14"/>
        <v/>
      </c>
      <c r="G144" s="8" t="str">
        <f t="shared" si="15"/>
        <v/>
      </c>
      <c r="H144" s="8" t="str">
        <f t="shared" si="16"/>
        <v/>
      </c>
      <c r="I144" s="8" t="str">
        <f t="shared" si="17"/>
        <v/>
      </c>
      <c r="J144" s="8" t="str">
        <f t="shared" si="18"/>
        <v/>
      </c>
      <c r="K144" s="8" t="s">
        <v>81</v>
      </c>
      <c r="L144" s="8" t="s">
        <v>81</v>
      </c>
      <c r="M144" s="8" t="s">
        <v>81</v>
      </c>
      <c r="N144" s="8" t="s">
        <v>81</v>
      </c>
      <c r="P144" s="8" t="str">
        <f t="shared" si="19"/>
        <v/>
      </c>
      <c r="Q144" s="8" t="str">
        <f t="shared" si="20"/>
        <v/>
      </c>
    </row>
    <row r="145" spans="4:17" x14ac:dyDescent="0.25">
      <c r="D145" s="150"/>
      <c r="F145" s="8" t="str">
        <f t="shared" si="14"/>
        <v/>
      </c>
      <c r="G145" s="8" t="str">
        <f t="shared" si="15"/>
        <v/>
      </c>
      <c r="H145" s="8" t="str">
        <f t="shared" si="16"/>
        <v/>
      </c>
      <c r="I145" s="8" t="str">
        <f t="shared" si="17"/>
        <v/>
      </c>
      <c r="J145" s="8" t="str">
        <f t="shared" si="18"/>
        <v/>
      </c>
      <c r="K145" s="8" t="s">
        <v>81</v>
      </c>
      <c r="L145" s="8" t="s">
        <v>81</v>
      </c>
      <c r="M145" s="8" t="s">
        <v>81</v>
      </c>
      <c r="N145" s="8" t="s">
        <v>81</v>
      </c>
      <c r="P145" s="8" t="str">
        <f t="shared" si="19"/>
        <v/>
      </c>
      <c r="Q145" s="8" t="str">
        <f t="shared" si="20"/>
        <v/>
      </c>
    </row>
    <row r="146" spans="4:17" x14ac:dyDescent="0.25">
      <c r="D146" s="150"/>
      <c r="F146" s="8" t="str">
        <f t="shared" si="14"/>
        <v/>
      </c>
      <c r="G146" s="8" t="str">
        <f t="shared" si="15"/>
        <v/>
      </c>
      <c r="H146" s="8" t="str">
        <f t="shared" si="16"/>
        <v/>
      </c>
      <c r="I146" s="8" t="str">
        <f t="shared" si="17"/>
        <v/>
      </c>
      <c r="J146" s="8" t="str">
        <f t="shared" si="18"/>
        <v/>
      </c>
      <c r="K146" s="8" t="s">
        <v>81</v>
      </c>
      <c r="L146" s="8" t="s">
        <v>81</v>
      </c>
      <c r="M146" s="8" t="s">
        <v>81</v>
      </c>
      <c r="N146" s="8" t="s">
        <v>81</v>
      </c>
      <c r="P146" s="8" t="str">
        <f t="shared" si="19"/>
        <v/>
      </c>
      <c r="Q146" s="8" t="str">
        <f t="shared" si="20"/>
        <v/>
      </c>
    </row>
    <row r="147" spans="4:17" x14ac:dyDescent="0.25">
      <c r="D147" s="150"/>
      <c r="F147" s="8" t="str">
        <f t="shared" si="14"/>
        <v/>
      </c>
      <c r="G147" s="8" t="str">
        <f t="shared" si="15"/>
        <v/>
      </c>
      <c r="H147" s="8" t="str">
        <f t="shared" si="16"/>
        <v/>
      </c>
      <c r="I147" s="8" t="str">
        <f t="shared" si="17"/>
        <v/>
      </c>
      <c r="J147" s="8" t="str">
        <f t="shared" si="18"/>
        <v/>
      </c>
      <c r="K147" s="8" t="s">
        <v>81</v>
      </c>
      <c r="L147" s="8" t="s">
        <v>81</v>
      </c>
      <c r="M147" s="8" t="s">
        <v>81</v>
      </c>
      <c r="N147" s="8" t="s">
        <v>81</v>
      </c>
      <c r="P147" s="8" t="str">
        <f t="shared" si="19"/>
        <v/>
      </c>
      <c r="Q147" s="8" t="str">
        <f t="shared" si="20"/>
        <v/>
      </c>
    </row>
    <row r="148" spans="4:17" x14ac:dyDescent="0.25">
      <c r="D148" s="150"/>
      <c r="F148" s="8" t="str">
        <f t="shared" si="14"/>
        <v/>
      </c>
      <c r="G148" s="8" t="str">
        <f t="shared" si="15"/>
        <v/>
      </c>
      <c r="H148" s="8" t="str">
        <f t="shared" si="16"/>
        <v/>
      </c>
      <c r="I148" s="8" t="str">
        <f t="shared" si="17"/>
        <v/>
      </c>
      <c r="J148" s="8" t="str">
        <f t="shared" si="18"/>
        <v/>
      </c>
      <c r="K148" s="8" t="s">
        <v>81</v>
      </c>
      <c r="L148" s="8" t="s">
        <v>81</v>
      </c>
      <c r="M148" s="8" t="s">
        <v>81</v>
      </c>
      <c r="N148" s="8" t="s">
        <v>81</v>
      </c>
      <c r="P148" s="8" t="str">
        <f t="shared" si="19"/>
        <v/>
      </c>
      <c r="Q148" s="8" t="str">
        <f t="shared" si="20"/>
        <v/>
      </c>
    </row>
    <row r="149" spans="4:17" x14ac:dyDescent="0.25">
      <c r="D149" s="150"/>
      <c r="F149" s="8" t="str">
        <f t="shared" si="14"/>
        <v/>
      </c>
      <c r="G149" s="8" t="str">
        <f t="shared" si="15"/>
        <v/>
      </c>
      <c r="H149" s="8" t="str">
        <f t="shared" si="16"/>
        <v/>
      </c>
      <c r="I149" s="8" t="str">
        <f t="shared" si="17"/>
        <v/>
      </c>
      <c r="J149" s="8" t="str">
        <f t="shared" si="18"/>
        <v/>
      </c>
      <c r="K149" s="8" t="s">
        <v>81</v>
      </c>
      <c r="L149" s="8" t="s">
        <v>81</v>
      </c>
      <c r="M149" s="8" t="s">
        <v>81</v>
      </c>
      <c r="N149" s="8" t="s">
        <v>81</v>
      </c>
      <c r="P149" s="8" t="str">
        <f t="shared" si="19"/>
        <v/>
      </c>
      <c r="Q149" s="8" t="str">
        <f t="shared" si="20"/>
        <v/>
      </c>
    </row>
    <row r="150" spans="4:17" x14ac:dyDescent="0.25">
      <c r="D150" s="150"/>
      <c r="F150" s="8" t="str">
        <f t="shared" si="14"/>
        <v/>
      </c>
      <c r="G150" s="8" t="str">
        <f t="shared" si="15"/>
        <v/>
      </c>
      <c r="H150" s="8" t="str">
        <f t="shared" si="16"/>
        <v/>
      </c>
      <c r="I150" s="8" t="str">
        <f t="shared" si="17"/>
        <v/>
      </c>
      <c r="J150" s="8" t="str">
        <f t="shared" si="18"/>
        <v/>
      </c>
      <c r="K150" s="8" t="s">
        <v>81</v>
      </c>
      <c r="L150" s="8" t="s">
        <v>81</v>
      </c>
      <c r="M150" s="8" t="s">
        <v>81</v>
      </c>
      <c r="N150" s="8" t="s">
        <v>81</v>
      </c>
      <c r="P150" s="8" t="str">
        <f t="shared" si="19"/>
        <v/>
      </c>
      <c r="Q150" s="8" t="str">
        <f t="shared" si="20"/>
        <v/>
      </c>
    </row>
    <row r="151" spans="4:17" x14ac:dyDescent="0.25">
      <c r="D151" s="150"/>
      <c r="F151" s="8" t="str">
        <f t="shared" si="14"/>
        <v/>
      </c>
      <c r="G151" s="8" t="str">
        <f t="shared" si="15"/>
        <v/>
      </c>
      <c r="H151" s="8" t="str">
        <f t="shared" si="16"/>
        <v/>
      </c>
      <c r="I151" s="8" t="str">
        <f t="shared" si="17"/>
        <v/>
      </c>
      <c r="J151" s="8" t="str">
        <f t="shared" si="18"/>
        <v/>
      </c>
      <c r="K151" s="8" t="s">
        <v>81</v>
      </c>
      <c r="L151" s="8" t="s">
        <v>81</v>
      </c>
      <c r="M151" s="8" t="s">
        <v>81</v>
      </c>
      <c r="N151" s="8" t="s">
        <v>81</v>
      </c>
      <c r="P151" s="8" t="str">
        <f t="shared" si="19"/>
        <v/>
      </c>
      <c r="Q151" s="8" t="str">
        <f t="shared" si="20"/>
        <v/>
      </c>
    </row>
    <row r="152" spans="4:17" x14ac:dyDescent="0.25">
      <c r="D152" s="150"/>
      <c r="F152" s="8" t="str">
        <f t="shared" si="14"/>
        <v/>
      </c>
      <c r="G152" s="8" t="str">
        <f t="shared" si="15"/>
        <v/>
      </c>
      <c r="H152" s="8" t="str">
        <f t="shared" si="16"/>
        <v/>
      </c>
      <c r="I152" s="8" t="str">
        <f t="shared" si="17"/>
        <v/>
      </c>
      <c r="J152" s="8" t="str">
        <f t="shared" si="18"/>
        <v/>
      </c>
      <c r="K152" s="8" t="s">
        <v>81</v>
      </c>
      <c r="L152" s="8" t="s">
        <v>81</v>
      </c>
      <c r="M152" s="8" t="s">
        <v>81</v>
      </c>
      <c r="N152" s="8" t="s">
        <v>81</v>
      </c>
      <c r="P152" s="8" t="str">
        <f t="shared" si="19"/>
        <v/>
      </c>
      <c r="Q152" s="8" t="str">
        <f t="shared" si="20"/>
        <v/>
      </c>
    </row>
    <row r="153" spans="4:17" x14ac:dyDescent="0.25">
      <c r="D153" s="150"/>
      <c r="F153" s="8" t="str">
        <f t="shared" si="14"/>
        <v/>
      </c>
      <c r="G153" s="8" t="str">
        <f t="shared" si="15"/>
        <v/>
      </c>
      <c r="H153" s="8" t="str">
        <f t="shared" si="16"/>
        <v/>
      </c>
      <c r="I153" s="8" t="str">
        <f t="shared" si="17"/>
        <v/>
      </c>
      <c r="J153" s="8" t="str">
        <f t="shared" si="18"/>
        <v/>
      </c>
      <c r="K153" s="8" t="s">
        <v>81</v>
      </c>
      <c r="L153" s="8" t="s">
        <v>81</v>
      </c>
      <c r="M153" s="8" t="s">
        <v>81</v>
      </c>
      <c r="N153" s="8" t="s">
        <v>81</v>
      </c>
      <c r="P153" s="8" t="str">
        <f t="shared" si="19"/>
        <v/>
      </c>
      <c r="Q153" s="8" t="str">
        <f t="shared" si="20"/>
        <v/>
      </c>
    </row>
    <row r="154" spans="4:17" x14ac:dyDescent="0.25">
      <c r="D154" s="150"/>
      <c r="F154" s="8" t="str">
        <f t="shared" si="14"/>
        <v/>
      </c>
      <c r="G154" s="8" t="str">
        <f t="shared" si="15"/>
        <v/>
      </c>
      <c r="H154" s="8" t="str">
        <f t="shared" si="16"/>
        <v/>
      </c>
      <c r="I154" s="8" t="str">
        <f t="shared" si="17"/>
        <v/>
      </c>
      <c r="J154" s="8" t="str">
        <f t="shared" si="18"/>
        <v/>
      </c>
      <c r="K154" s="8" t="s">
        <v>81</v>
      </c>
      <c r="L154" s="8" t="s">
        <v>81</v>
      </c>
      <c r="M154" s="8" t="s">
        <v>81</v>
      </c>
      <c r="N154" s="8" t="s">
        <v>81</v>
      </c>
      <c r="P154" s="8" t="str">
        <f t="shared" si="19"/>
        <v/>
      </c>
      <c r="Q154" s="8" t="str">
        <f t="shared" si="20"/>
        <v/>
      </c>
    </row>
    <row r="155" spans="4:17" x14ac:dyDescent="0.25">
      <c r="D155" s="150"/>
      <c r="F155" s="8" t="str">
        <f t="shared" si="14"/>
        <v/>
      </c>
      <c r="G155" s="8" t="str">
        <f t="shared" si="15"/>
        <v/>
      </c>
      <c r="H155" s="8" t="str">
        <f t="shared" si="16"/>
        <v/>
      </c>
      <c r="I155" s="8" t="str">
        <f t="shared" si="17"/>
        <v/>
      </c>
      <c r="J155" s="8" t="str">
        <f t="shared" si="18"/>
        <v/>
      </c>
      <c r="K155" s="8" t="s">
        <v>81</v>
      </c>
      <c r="L155" s="8" t="s">
        <v>81</v>
      </c>
      <c r="M155" s="8" t="s">
        <v>81</v>
      </c>
      <c r="N155" s="8" t="s">
        <v>81</v>
      </c>
      <c r="P155" s="8" t="str">
        <f t="shared" si="19"/>
        <v/>
      </c>
      <c r="Q155" s="8" t="str">
        <f t="shared" si="20"/>
        <v/>
      </c>
    </row>
    <row r="156" spans="4:17" x14ac:dyDescent="0.25">
      <c r="D156" s="150"/>
      <c r="F156" s="8" t="str">
        <f t="shared" si="14"/>
        <v/>
      </c>
      <c r="G156" s="8" t="str">
        <f t="shared" si="15"/>
        <v/>
      </c>
      <c r="H156" s="8" t="str">
        <f t="shared" si="16"/>
        <v/>
      </c>
      <c r="I156" s="8" t="str">
        <f t="shared" si="17"/>
        <v/>
      </c>
      <c r="J156" s="8" t="str">
        <f t="shared" si="18"/>
        <v/>
      </c>
      <c r="K156" s="8" t="s">
        <v>81</v>
      </c>
      <c r="L156" s="8" t="s">
        <v>81</v>
      </c>
      <c r="M156" s="8" t="s">
        <v>81</v>
      </c>
      <c r="N156" s="8" t="s">
        <v>81</v>
      </c>
      <c r="P156" s="8" t="str">
        <f t="shared" si="19"/>
        <v/>
      </c>
      <c r="Q156" s="8" t="str">
        <f t="shared" si="20"/>
        <v/>
      </c>
    </row>
    <row r="157" spans="4:17" x14ac:dyDescent="0.25">
      <c r="D157" s="150"/>
      <c r="F157" s="8" t="str">
        <f t="shared" si="14"/>
        <v/>
      </c>
      <c r="G157" s="8" t="str">
        <f t="shared" si="15"/>
        <v/>
      </c>
      <c r="H157" s="8" t="str">
        <f t="shared" si="16"/>
        <v/>
      </c>
      <c r="I157" s="8" t="str">
        <f t="shared" si="17"/>
        <v/>
      </c>
      <c r="J157" s="8" t="str">
        <f t="shared" si="18"/>
        <v/>
      </c>
      <c r="K157" s="8" t="s">
        <v>81</v>
      </c>
      <c r="L157" s="8" t="s">
        <v>81</v>
      </c>
      <c r="M157" s="8" t="s">
        <v>81</v>
      </c>
      <c r="N157" s="8" t="s">
        <v>81</v>
      </c>
      <c r="P157" s="8" t="str">
        <f t="shared" si="19"/>
        <v/>
      </c>
      <c r="Q157" s="8" t="str">
        <f t="shared" si="20"/>
        <v/>
      </c>
    </row>
    <row r="158" spans="4:17" x14ac:dyDescent="0.25">
      <c r="D158" s="150"/>
      <c r="F158" s="8" t="str">
        <f t="shared" si="14"/>
        <v/>
      </c>
      <c r="G158" s="8" t="str">
        <f t="shared" si="15"/>
        <v/>
      </c>
      <c r="H158" s="8" t="str">
        <f t="shared" si="16"/>
        <v/>
      </c>
      <c r="I158" s="8" t="str">
        <f t="shared" si="17"/>
        <v/>
      </c>
      <c r="J158" s="8" t="str">
        <f t="shared" si="18"/>
        <v/>
      </c>
      <c r="K158" s="8" t="s">
        <v>81</v>
      </c>
      <c r="L158" s="8" t="s">
        <v>81</v>
      </c>
      <c r="M158" s="8" t="s">
        <v>81</v>
      </c>
      <c r="N158" s="8" t="s">
        <v>81</v>
      </c>
      <c r="P158" s="8" t="str">
        <f t="shared" si="19"/>
        <v/>
      </c>
      <c r="Q158" s="8" t="str">
        <f t="shared" si="20"/>
        <v/>
      </c>
    </row>
    <row r="159" spans="4:17" x14ac:dyDescent="0.25">
      <c r="D159" s="150"/>
      <c r="F159" s="8" t="str">
        <f t="shared" si="14"/>
        <v/>
      </c>
      <c r="G159" s="8" t="str">
        <f t="shared" si="15"/>
        <v/>
      </c>
      <c r="H159" s="8" t="str">
        <f t="shared" si="16"/>
        <v/>
      </c>
      <c r="I159" s="8" t="str">
        <f t="shared" si="17"/>
        <v/>
      </c>
      <c r="J159" s="8" t="str">
        <f t="shared" si="18"/>
        <v/>
      </c>
      <c r="K159" s="8" t="s">
        <v>81</v>
      </c>
      <c r="L159" s="8" t="s">
        <v>81</v>
      </c>
      <c r="M159" s="8" t="s">
        <v>81</v>
      </c>
      <c r="N159" s="8" t="s">
        <v>81</v>
      </c>
      <c r="P159" s="8" t="str">
        <f t="shared" si="19"/>
        <v/>
      </c>
      <c r="Q159" s="8" t="str">
        <f t="shared" si="20"/>
        <v/>
      </c>
    </row>
    <row r="160" spans="4:17" x14ac:dyDescent="0.25">
      <c r="D160" s="150"/>
      <c r="F160" s="8" t="str">
        <f t="shared" si="14"/>
        <v/>
      </c>
      <c r="G160" s="8" t="str">
        <f t="shared" si="15"/>
        <v/>
      </c>
      <c r="H160" s="8" t="str">
        <f t="shared" si="16"/>
        <v/>
      </c>
      <c r="I160" s="8" t="str">
        <f t="shared" si="17"/>
        <v/>
      </c>
      <c r="J160" s="8" t="str">
        <f t="shared" si="18"/>
        <v/>
      </c>
      <c r="K160" s="8" t="s">
        <v>81</v>
      </c>
      <c r="L160" s="8" t="s">
        <v>81</v>
      </c>
      <c r="M160" s="8" t="s">
        <v>81</v>
      </c>
      <c r="N160" s="8" t="s">
        <v>81</v>
      </c>
      <c r="P160" s="8" t="str">
        <f t="shared" si="19"/>
        <v/>
      </c>
      <c r="Q160" s="8" t="str">
        <f t="shared" si="20"/>
        <v/>
      </c>
    </row>
    <row r="161" spans="4:17" x14ac:dyDescent="0.25">
      <c r="D161" s="150"/>
      <c r="F161" s="8" t="str">
        <f t="shared" si="14"/>
        <v/>
      </c>
      <c r="G161" s="8" t="str">
        <f t="shared" si="15"/>
        <v/>
      </c>
      <c r="H161" s="8" t="str">
        <f t="shared" si="16"/>
        <v/>
      </c>
      <c r="I161" s="8" t="str">
        <f t="shared" si="17"/>
        <v/>
      </c>
      <c r="J161" s="8" t="str">
        <f t="shared" si="18"/>
        <v/>
      </c>
      <c r="K161" s="8" t="s">
        <v>81</v>
      </c>
      <c r="L161" s="8" t="s">
        <v>81</v>
      </c>
      <c r="M161" s="8" t="s">
        <v>81</v>
      </c>
      <c r="N161" s="8" t="s">
        <v>81</v>
      </c>
      <c r="P161" s="8" t="str">
        <f t="shared" si="19"/>
        <v/>
      </c>
      <c r="Q161" s="8" t="str">
        <f t="shared" si="20"/>
        <v/>
      </c>
    </row>
    <row r="162" spans="4:17" x14ac:dyDescent="0.25">
      <c r="D162" s="150"/>
      <c r="F162" s="8" t="str">
        <f t="shared" si="14"/>
        <v/>
      </c>
      <c r="G162" s="8" t="str">
        <f t="shared" si="15"/>
        <v/>
      </c>
      <c r="H162" s="8" t="str">
        <f t="shared" si="16"/>
        <v/>
      </c>
      <c r="I162" s="8" t="str">
        <f t="shared" si="17"/>
        <v/>
      </c>
      <c r="J162" s="8" t="str">
        <f t="shared" si="18"/>
        <v/>
      </c>
      <c r="K162" s="8" t="s">
        <v>81</v>
      </c>
      <c r="L162" s="8" t="s">
        <v>81</v>
      </c>
      <c r="M162" s="8" t="s">
        <v>81</v>
      </c>
      <c r="N162" s="8" t="s">
        <v>81</v>
      </c>
      <c r="P162" s="8" t="str">
        <f t="shared" si="19"/>
        <v/>
      </c>
      <c r="Q162" s="8" t="str">
        <f t="shared" si="20"/>
        <v/>
      </c>
    </row>
    <row r="163" spans="4:17" x14ac:dyDescent="0.25">
      <c r="D163" s="150"/>
      <c r="F163" s="8" t="str">
        <f t="shared" si="14"/>
        <v/>
      </c>
      <c r="G163" s="8" t="str">
        <f t="shared" si="15"/>
        <v/>
      </c>
      <c r="H163" s="8" t="str">
        <f t="shared" si="16"/>
        <v/>
      </c>
      <c r="I163" s="8" t="str">
        <f t="shared" si="17"/>
        <v/>
      </c>
      <c r="J163" s="8" t="str">
        <f t="shared" si="18"/>
        <v/>
      </c>
      <c r="K163" s="8" t="s">
        <v>81</v>
      </c>
      <c r="L163" s="8" t="s">
        <v>81</v>
      </c>
      <c r="M163" s="8" t="s">
        <v>81</v>
      </c>
      <c r="N163" s="8" t="s">
        <v>81</v>
      </c>
      <c r="P163" s="8" t="str">
        <f t="shared" si="19"/>
        <v/>
      </c>
      <c r="Q163" s="8" t="str">
        <f t="shared" si="20"/>
        <v/>
      </c>
    </row>
    <row r="164" spans="4:17" x14ac:dyDescent="0.25">
      <c r="D164" s="150"/>
      <c r="F164" s="8" t="str">
        <f t="shared" si="14"/>
        <v/>
      </c>
      <c r="G164" s="8" t="str">
        <f t="shared" si="15"/>
        <v/>
      </c>
      <c r="H164" s="8" t="str">
        <f t="shared" si="16"/>
        <v/>
      </c>
      <c r="I164" s="8" t="str">
        <f t="shared" si="17"/>
        <v/>
      </c>
      <c r="J164" s="8" t="str">
        <f t="shared" si="18"/>
        <v/>
      </c>
      <c r="K164" s="8" t="s">
        <v>81</v>
      </c>
      <c r="L164" s="8" t="s">
        <v>81</v>
      </c>
      <c r="M164" s="8" t="s">
        <v>81</v>
      </c>
      <c r="N164" s="8" t="s">
        <v>81</v>
      </c>
      <c r="P164" s="8" t="str">
        <f t="shared" si="19"/>
        <v/>
      </c>
      <c r="Q164" s="8" t="str">
        <f t="shared" si="20"/>
        <v/>
      </c>
    </row>
    <row r="165" spans="4:17" x14ac:dyDescent="0.25">
      <c r="D165" s="150"/>
      <c r="F165" s="8" t="str">
        <f t="shared" si="14"/>
        <v/>
      </c>
      <c r="G165" s="8" t="str">
        <f t="shared" si="15"/>
        <v/>
      </c>
      <c r="H165" s="8" t="str">
        <f t="shared" si="16"/>
        <v/>
      </c>
      <c r="I165" s="8" t="str">
        <f t="shared" si="17"/>
        <v/>
      </c>
      <c r="J165" s="8" t="str">
        <f t="shared" si="18"/>
        <v/>
      </c>
      <c r="K165" s="8" t="s">
        <v>81</v>
      </c>
      <c r="L165" s="8" t="s">
        <v>81</v>
      </c>
      <c r="M165" s="8" t="s">
        <v>81</v>
      </c>
      <c r="N165" s="8" t="s">
        <v>81</v>
      </c>
      <c r="P165" s="8" t="str">
        <f t="shared" si="19"/>
        <v/>
      </c>
      <c r="Q165" s="8" t="str">
        <f t="shared" si="20"/>
        <v/>
      </c>
    </row>
    <row r="166" spans="4:17" x14ac:dyDescent="0.25">
      <c r="D166" s="150"/>
      <c r="F166" s="8" t="str">
        <f t="shared" si="14"/>
        <v/>
      </c>
      <c r="G166" s="8" t="str">
        <f t="shared" si="15"/>
        <v/>
      </c>
      <c r="H166" s="8" t="str">
        <f t="shared" si="16"/>
        <v/>
      </c>
      <c r="I166" s="8" t="str">
        <f t="shared" si="17"/>
        <v/>
      </c>
      <c r="J166" s="8" t="str">
        <f t="shared" si="18"/>
        <v/>
      </c>
      <c r="K166" s="8" t="s">
        <v>81</v>
      </c>
      <c r="L166" s="8" t="s">
        <v>81</v>
      </c>
      <c r="M166" s="8" t="s">
        <v>81</v>
      </c>
      <c r="N166" s="8" t="s">
        <v>81</v>
      </c>
      <c r="P166" s="8" t="str">
        <f t="shared" si="19"/>
        <v/>
      </c>
      <c r="Q166" s="8" t="str">
        <f t="shared" si="20"/>
        <v/>
      </c>
    </row>
    <row r="167" spans="4:17" x14ac:dyDescent="0.25">
      <c r="D167" s="150"/>
      <c r="F167" s="8" t="str">
        <f t="shared" si="14"/>
        <v/>
      </c>
      <c r="G167" s="8" t="str">
        <f t="shared" si="15"/>
        <v/>
      </c>
      <c r="H167" s="8" t="str">
        <f t="shared" si="16"/>
        <v/>
      </c>
      <c r="I167" s="8" t="str">
        <f t="shared" si="17"/>
        <v/>
      </c>
      <c r="J167" s="8" t="str">
        <f t="shared" si="18"/>
        <v/>
      </c>
      <c r="K167" s="8" t="s">
        <v>81</v>
      </c>
      <c r="L167" s="8" t="s">
        <v>81</v>
      </c>
      <c r="M167" s="8" t="s">
        <v>81</v>
      </c>
      <c r="N167" s="8" t="s">
        <v>81</v>
      </c>
      <c r="P167" s="8" t="str">
        <f t="shared" si="19"/>
        <v/>
      </c>
      <c r="Q167" s="8" t="str">
        <f t="shared" si="20"/>
        <v/>
      </c>
    </row>
    <row r="168" spans="4:17" x14ac:dyDescent="0.25">
      <c r="D168" s="150"/>
      <c r="F168" s="8" t="str">
        <f t="shared" si="14"/>
        <v/>
      </c>
      <c r="G168" s="8" t="str">
        <f t="shared" si="15"/>
        <v/>
      </c>
      <c r="H168" s="8" t="str">
        <f t="shared" si="16"/>
        <v/>
      </c>
      <c r="I168" s="8" t="str">
        <f t="shared" si="17"/>
        <v/>
      </c>
      <c r="J168" s="8" t="str">
        <f t="shared" si="18"/>
        <v/>
      </c>
      <c r="K168" s="8" t="s">
        <v>81</v>
      </c>
      <c r="L168" s="8" t="s">
        <v>81</v>
      </c>
      <c r="M168" s="8" t="s">
        <v>81</v>
      </c>
      <c r="N168" s="8" t="s">
        <v>81</v>
      </c>
      <c r="P168" s="8" t="str">
        <f t="shared" si="19"/>
        <v/>
      </c>
      <c r="Q168" s="8" t="str">
        <f t="shared" si="20"/>
        <v/>
      </c>
    </row>
    <row r="169" spans="4:17" x14ac:dyDescent="0.25">
      <c r="D169" s="150"/>
      <c r="F169" s="8" t="str">
        <f t="shared" si="14"/>
        <v/>
      </c>
      <c r="G169" s="8" t="str">
        <f t="shared" si="15"/>
        <v/>
      </c>
      <c r="H169" s="8" t="str">
        <f t="shared" si="16"/>
        <v/>
      </c>
      <c r="I169" s="8" t="str">
        <f t="shared" si="17"/>
        <v/>
      </c>
      <c r="J169" s="8" t="str">
        <f t="shared" si="18"/>
        <v/>
      </c>
      <c r="K169" s="8" t="s">
        <v>81</v>
      </c>
      <c r="L169" s="8" t="s">
        <v>81</v>
      </c>
      <c r="M169" s="8" t="s">
        <v>81</v>
      </c>
      <c r="N169" s="8" t="s">
        <v>81</v>
      </c>
      <c r="P169" s="8" t="str">
        <f t="shared" si="19"/>
        <v/>
      </c>
      <c r="Q169" s="8" t="str">
        <f t="shared" si="20"/>
        <v/>
      </c>
    </row>
    <row r="170" spans="4:17" x14ac:dyDescent="0.25">
      <c r="D170" s="150"/>
      <c r="F170" s="8" t="str">
        <f t="shared" si="14"/>
        <v/>
      </c>
      <c r="G170" s="8" t="str">
        <f t="shared" si="15"/>
        <v/>
      </c>
      <c r="H170" s="8" t="str">
        <f t="shared" si="16"/>
        <v/>
      </c>
      <c r="I170" s="8" t="str">
        <f t="shared" si="17"/>
        <v/>
      </c>
      <c r="J170" s="8" t="str">
        <f t="shared" si="18"/>
        <v/>
      </c>
      <c r="K170" s="8" t="s">
        <v>81</v>
      </c>
      <c r="L170" s="8" t="s">
        <v>81</v>
      </c>
      <c r="M170" s="8" t="s">
        <v>81</v>
      </c>
      <c r="N170" s="8" t="s">
        <v>81</v>
      </c>
      <c r="P170" s="8" t="str">
        <f t="shared" si="19"/>
        <v/>
      </c>
      <c r="Q170" s="8" t="str">
        <f t="shared" si="20"/>
        <v/>
      </c>
    </row>
    <row r="171" spans="4:17" x14ac:dyDescent="0.25">
      <c r="D171" s="150"/>
      <c r="F171" s="8" t="str">
        <f t="shared" si="14"/>
        <v/>
      </c>
      <c r="G171" s="8" t="str">
        <f t="shared" si="15"/>
        <v/>
      </c>
      <c r="H171" s="8" t="str">
        <f t="shared" si="16"/>
        <v/>
      </c>
      <c r="I171" s="8" t="str">
        <f t="shared" si="17"/>
        <v/>
      </c>
      <c r="J171" s="8" t="str">
        <f t="shared" si="18"/>
        <v/>
      </c>
      <c r="K171" s="8" t="s">
        <v>81</v>
      </c>
      <c r="L171" s="8" t="s">
        <v>81</v>
      </c>
      <c r="M171" s="8" t="s">
        <v>81</v>
      </c>
      <c r="N171" s="8" t="s">
        <v>81</v>
      </c>
      <c r="P171" s="8" t="str">
        <f t="shared" si="19"/>
        <v/>
      </c>
      <c r="Q171" s="8" t="str">
        <f t="shared" si="20"/>
        <v/>
      </c>
    </row>
    <row r="172" spans="4:17" x14ac:dyDescent="0.25">
      <c r="D172" s="150"/>
      <c r="F172" s="8" t="str">
        <f t="shared" si="14"/>
        <v/>
      </c>
      <c r="G172" s="8" t="str">
        <f t="shared" si="15"/>
        <v/>
      </c>
      <c r="H172" s="8" t="str">
        <f t="shared" si="16"/>
        <v/>
      </c>
      <c r="I172" s="8" t="str">
        <f t="shared" si="17"/>
        <v/>
      </c>
      <c r="J172" s="8" t="str">
        <f t="shared" si="18"/>
        <v/>
      </c>
      <c r="K172" s="8" t="s">
        <v>81</v>
      </c>
      <c r="L172" s="8" t="s">
        <v>81</v>
      </c>
      <c r="M172" s="8" t="s">
        <v>81</v>
      </c>
      <c r="N172" s="8" t="s">
        <v>81</v>
      </c>
      <c r="P172" s="8" t="str">
        <f t="shared" si="19"/>
        <v/>
      </c>
      <c r="Q172" s="8" t="str">
        <f t="shared" si="20"/>
        <v/>
      </c>
    </row>
    <row r="173" spans="4:17" x14ac:dyDescent="0.25">
      <c r="D173" s="150"/>
      <c r="F173" s="8" t="str">
        <f t="shared" si="14"/>
        <v/>
      </c>
      <c r="G173" s="8" t="str">
        <f t="shared" si="15"/>
        <v/>
      </c>
      <c r="H173" s="8" t="str">
        <f t="shared" si="16"/>
        <v/>
      </c>
      <c r="I173" s="8" t="str">
        <f t="shared" si="17"/>
        <v/>
      </c>
      <c r="J173" s="8" t="str">
        <f t="shared" si="18"/>
        <v/>
      </c>
      <c r="K173" s="8" t="s">
        <v>81</v>
      </c>
      <c r="L173" s="8" t="s">
        <v>81</v>
      </c>
      <c r="M173" s="8" t="s">
        <v>81</v>
      </c>
      <c r="N173" s="8" t="s">
        <v>81</v>
      </c>
      <c r="P173" s="8" t="str">
        <f t="shared" si="19"/>
        <v/>
      </c>
      <c r="Q173" s="8" t="str">
        <f t="shared" si="20"/>
        <v/>
      </c>
    </row>
    <row r="174" spans="4:17" x14ac:dyDescent="0.25">
      <c r="D174" s="150"/>
      <c r="F174" s="8" t="str">
        <f t="shared" si="14"/>
        <v/>
      </c>
      <c r="G174" s="8" t="str">
        <f t="shared" si="15"/>
        <v/>
      </c>
      <c r="H174" s="8" t="str">
        <f t="shared" si="16"/>
        <v/>
      </c>
      <c r="I174" s="8" t="str">
        <f t="shared" si="17"/>
        <v/>
      </c>
      <c r="J174" s="8" t="str">
        <f t="shared" si="18"/>
        <v/>
      </c>
      <c r="K174" s="8" t="s">
        <v>81</v>
      </c>
      <c r="L174" s="8" t="s">
        <v>81</v>
      </c>
      <c r="M174" s="8" t="s">
        <v>81</v>
      </c>
      <c r="N174" s="8" t="s">
        <v>81</v>
      </c>
      <c r="P174" s="8" t="str">
        <f t="shared" si="19"/>
        <v/>
      </c>
      <c r="Q174" s="8" t="str">
        <f t="shared" si="20"/>
        <v/>
      </c>
    </row>
    <row r="175" spans="4:17" x14ac:dyDescent="0.25">
      <c r="D175" s="150"/>
      <c r="F175" s="8" t="str">
        <f t="shared" si="14"/>
        <v/>
      </c>
      <c r="G175" s="8" t="str">
        <f t="shared" si="15"/>
        <v/>
      </c>
      <c r="H175" s="8" t="str">
        <f t="shared" si="16"/>
        <v/>
      </c>
      <c r="I175" s="8" t="str">
        <f t="shared" si="17"/>
        <v/>
      </c>
      <c r="J175" s="8" t="str">
        <f t="shared" si="18"/>
        <v/>
      </c>
      <c r="K175" s="8" t="s">
        <v>81</v>
      </c>
      <c r="L175" s="8" t="s">
        <v>81</v>
      </c>
      <c r="M175" s="8" t="s">
        <v>81</v>
      </c>
      <c r="N175" s="8" t="s">
        <v>81</v>
      </c>
      <c r="P175" s="8" t="str">
        <f t="shared" si="19"/>
        <v/>
      </c>
      <c r="Q175" s="8" t="str">
        <f t="shared" si="20"/>
        <v/>
      </c>
    </row>
    <row r="176" spans="4:17" x14ac:dyDescent="0.25">
      <c r="D176" s="150"/>
      <c r="F176" s="8" t="str">
        <f t="shared" si="14"/>
        <v/>
      </c>
      <c r="G176" s="8" t="str">
        <f t="shared" si="15"/>
        <v/>
      </c>
      <c r="H176" s="8" t="str">
        <f t="shared" si="16"/>
        <v/>
      </c>
      <c r="I176" s="8" t="str">
        <f t="shared" si="17"/>
        <v/>
      </c>
      <c r="J176" s="8" t="str">
        <f t="shared" si="18"/>
        <v/>
      </c>
      <c r="K176" s="8" t="s">
        <v>81</v>
      </c>
      <c r="L176" s="8" t="s">
        <v>81</v>
      </c>
      <c r="M176" s="8" t="s">
        <v>81</v>
      </c>
      <c r="N176" s="8" t="s">
        <v>81</v>
      </c>
      <c r="P176" s="8" t="str">
        <f t="shared" si="19"/>
        <v/>
      </c>
      <c r="Q176" s="8" t="str">
        <f t="shared" si="20"/>
        <v/>
      </c>
    </row>
    <row r="177" spans="4:17" x14ac:dyDescent="0.25">
      <c r="D177" s="150"/>
      <c r="F177" s="8" t="str">
        <f t="shared" si="14"/>
        <v/>
      </c>
      <c r="G177" s="8" t="str">
        <f t="shared" si="15"/>
        <v/>
      </c>
      <c r="H177" s="8" t="str">
        <f t="shared" si="16"/>
        <v/>
      </c>
      <c r="I177" s="8" t="str">
        <f t="shared" si="17"/>
        <v/>
      </c>
      <c r="J177" s="8" t="str">
        <f t="shared" si="18"/>
        <v/>
      </c>
      <c r="K177" s="8" t="s">
        <v>81</v>
      </c>
      <c r="L177" s="8" t="s">
        <v>81</v>
      </c>
      <c r="M177" s="8" t="s">
        <v>81</v>
      </c>
      <c r="N177" s="8" t="s">
        <v>81</v>
      </c>
      <c r="P177" s="8" t="str">
        <f t="shared" si="19"/>
        <v/>
      </c>
      <c r="Q177" s="8" t="str">
        <f t="shared" si="20"/>
        <v/>
      </c>
    </row>
    <row r="178" spans="4:17" x14ac:dyDescent="0.25">
      <c r="D178" s="150"/>
      <c r="F178" s="8" t="str">
        <f t="shared" si="14"/>
        <v/>
      </c>
      <c r="G178" s="8" t="str">
        <f t="shared" si="15"/>
        <v/>
      </c>
      <c r="H178" s="8" t="str">
        <f t="shared" si="16"/>
        <v/>
      </c>
      <c r="I178" s="8" t="str">
        <f t="shared" si="17"/>
        <v/>
      </c>
      <c r="J178" s="8" t="str">
        <f t="shared" si="18"/>
        <v/>
      </c>
      <c r="K178" s="8" t="s">
        <v>81</v>
      </c>
      <c r="L178" s="8" t="s">
        <v>81</v>
      </c>
      <c r="M178" s="8" t="s">
        <v>81</v>
      </c>
      <c r="N178" s="8" t="s">
        <v>81</v>
      </c>
      <c r="P178" s="8" t="str">
        <f t="shared" si="19"/>
        <v/>
      </c>
      <c r="Q178" s="8" t="str">
        <f t="shared" si="20"/>
        <v/>
      </c>
    </row>
    <row r="179" spans="4:17" x14ac:dyDescent="0.25">
      <c r="D179" s="150"/>
      <c r="F179" s="8" t="str">
        <f t="shared" si="14"/>
        <v/>
      </c>
      <c r="G179" s="8" t="str">
        <f t="shared" si="15"/>
        <v/>
      </c>
      <c r="H179" s="8" t="str">
        <f t="shared" si="16"/>
        <v/>
      </c>
      <c r="I179" s="8" t="str">
        <f t="shared" si="17"/>
        <v/>
      </c>
      <c r="J179" s="8" t="str">
        <f t="shared" si="18"/>
        <v/>
      </c>
      <c r="K179" s="8" t="s">
        <v>81</v>
      </c>
      <c r="L179" s="8" t="s">
        <v>81</v>
      </c>
      <c r="M179" s="8" t="s">
        <v>81</v>
      </c>
      <c r="N179" s="8" t="s">
        <v>81</v>
      </c>
      <c r="P179" s="8" t="str">
        <f t="shared" si="19"/>
        <v/>
      </c>
      <c r="Q179" s="8" t="str">
        <f t="shared" si="20"/>
        <v/>
      </c>
    </row>
    <row r="180" spans="4:17" x14ac:dyDescent="0.25">
      <c r="D180" s="150"/>
      <c r="F180" s="8" t="str">
        <f t="shared" si="14"/>
        <v/>
      </c>
      <c r="G180" s="8" t="str">
        <f t="shared" si="15"/>
        <v/>
      </c>
      <c r="H180" s="8" t="str">
        <f t="shared" si="16"/>
        <v/>
      </c>
      <c r="I180" s="8" t="str">
        <f t="shared" si="17"/>
        <v/>
      </c>
      <c r="J180" s="8" t="str">
        <f t="shared" si="18"/>
        <v/>
      </c>
      <c r="K180" s="8" t="s">
        <v>81</v>
      </c>
      <c r="L180" s="8" t="s">
        <v>81</v>
      </c>
      <c r="M180" s="8" t="s">
        <v>81</v>
      </c>
      <c r="N180" s="8" t="s">
        <v>81</v>
      </c>
      <c r="P180" s="8" t="str">
        <f t="shared" si="19"/>
        <v/>
      </c>
      <c r="Q180" s="8" t="str">
        <f t="shared" si="20"/>
        <v/>
      </c>
    </row>
    <row r="181" spans="4:17" x14ac:dyDescent="0.25">
      <c r="D181" s="150"/>
      <c r="F181" s="8" t="str">
        <f t="shared" si="14"/>
        <v/>
      </c>
      <c r="G181" s="8" t="str">
        <f t="shared" si="15"/>
        <v/>
      </c>
      <c r="H181" s="8" t="str">
        <f t="shared" si="16"/>
        <v/>
      </c>
      <c r="I181" s="8" t="str">
        <f t="shared" si="17"/>
        <v/>
      </c>
      <c r="J181" s="8" t="str">
        <f t="shared" si="18"/>
        <v/>
      </c>
      <c r="K181" s="8" t="s">
        <v>81</v>
      </c>
      <c r="L181" s="8" t="s">
        <v>81</v>
      </c>
      <c r="M181" s="8" t="s">
        <v>81</v>
      </c>
      <c r="N181" s="8" t="s">
        <v>81</v>
      </c>
      <c r="P181" s="8" t="str">
        <f t="shared" si="19"/>
        <v/>
      </c>
      <c r="Q181" s="8" t="str">
        <f t="shared" si="20"/>
        <v/>
      </c>
    </row>
    <row r="182" spans="4:17" x14ac:dyDescent="0.25">
      <c r="D182" s="150"/>
      <c r="F182" s="8" t="str">
        <f t="shared" si="14"/>
        <v/>
      </c>
      <c r="G182" s="8" t="str">
        <f t="shared" si="15"/>
        <v/>
      </c>
      <c r="H182" s="8" t="str">
        <f t="shared" si="16"/>
        <v/>
      </c>
      <c r="I182" s="8" t="str">
        <f t="shared" si="17"/>
        <v/>
      </c>
      <c r="J182" s="8" t="str">
        <f t="shared" si="18"/>
        <v/>
      </c>
      <c r="K182" s="8" t="s">
        <v>81</v>
      </c>
      <c r="L182" s="8" t="s">
        <v>81</v>
      </c>
      <c r="M182" s="8" t="s">
        <v>81</v>
      </c>
      <c r="N182" s="8" t="s">
        <v>81</v>
      </c>
      <c r="P182" s="8" t="str">
        <f t="shared" si="19"/>
        <v/>
      </c>
      <c r="Q182" s="8" t="str">
        <f t="shared" si="20"/>
        <v/>
      </c>
    </row>
    <row r="183" spans="4:17" x14ac:dyDescent="0.25">
      <c r="D183" s="150"/>
      <c r="F183" s="8" t="str">
        <f t="shared" si="14"/>
        <v/>
      </c>
      <c r="G183" s="8" t="str">
        <f t="shared" si="15"/>
        <v/>
      </c>
      <c r="H183" s="8" t="str">
        <f t="shared" si="16"/>
        <v/>
      </c>
      <c r="I183" s="8" t="str">
        <f t="shared" si="17"/>
        <v/>
      </c>
      <c r="J183" s="8" t="str">
        <f t="shared" si="18"/>
        <v/>
      </c>
      <c r="K183" s="8" t="s">
        <v>81</v>
      </c>
      <c r="L183" s="8" t="s">
        <v>81</v>
      </c>
      <c r="M183" s="8" t="s">
        <v>81</v>
      </c>
      <c r="N183" s="8" t="s">
        <v>81</v>
      </c>
      <c r="P183" s="8" t="str">
        <f t="shared" si="19"/>
        <v/>
      </c>
      <c r="Q183" s="8" t="str">
        <f t="shared" si="20"/>
        <v/>
      </c>
    </row>
    <row r="184" spans="4:17" x14ac:dyDescent="0.25">
      <c r="D184" s="150"/>
      <c r="F184" s="8" t="str">
        <f t="shared" si="14"/>
        <v/>
      </c>
      <c r="G184" s="8" t="str">
        <f t="shared" si="15"/>
        <v/>
      </c>
      <c r="H184" s="8" t="str">
        <f t="shared" si="16"/>
        <v/>
      </c>
      <c r="I184" s="8" t="str">
        <f t="shared" si="17"/>
        <v/>
      </c>
      <c r="J184" s="8" t="str">
        <f t="shared" si="18"/>
        <v/>
      </c>
      <c r="K184" s="8" t="s">
        <v>81</v>
      </c>
      <c r="L184" s="8" t="s">
        <v>81</v>
      </c>
      <c r="M184" s="8" t="s">
        <v>81</v>
      </c>
      <c r="N184" s="8" t="s">
        <v>81</v>
      </c>
      <c r="P184" s="8" t="str">
        <f t="shared" si="19"/>
        <v/>
      </c>
      <c r="Q184" s="8" t="str">
        <f t="shared" si="20"/>
        <v/>
      </c>
    </row>
    <row r="185" spans="4:17" x14ac:dyDescent="0.25">
      <c r="D185" s="150"/>
      <c r="F185" s="8" t="str">
        <f t="shared" si="14"/>
        <v/>
      </c>
      <c r="G185" s="8" t="str">
        <f t="shared" si="15"/>
        <v/>
      </c>
      <c r="H185" s="8" t="str">
        <f t="shared" si="16"/>
        <v/>
      </c>
      <c r="I185" s="8" t="str">
        <f t="shared" si="17"/>
        <v/>
      </c>
      <c r="J185" s="8" t="str">
        <f t="shared" si="18"/>
        <v/>
      </c>
      <c r="K185" s="8" t="s">
        <v>81</v>
      </c>
      <c r="L185" s="8" t="s">
        <v>81</v>
      </c>
      <c r="M185" s="8" t="s">
        <v>81</v>
      </c>
      <c r="N185" s="8" t="s">
        <v>81</v>
      </c>
      <c r="P185" s="8" t="str">
        <f t="shared" si="19"/>
        <v/>
      </c>
      <c r="Q185" s="8" t="str">
        <f t="shared" si="20"/>
        <v/>
      </c>
    </row>
    <row r="186" spans="4:17" x14ac:dyDescent="0.25">
      <c r="D186" s="150"/>
      <c r="F186" s="8" t="str">
        <f t="shared" si="14"/>
        <v/>
      </c>
      <c r="G186" s="8" t="str">
        <f t="shared" si="15"/>
        <v/>
      </c>
      <c r="H186" s="8" t="str">
        <f t="shared" si="16"/>
        <v/>
      </c>
      <c r="I186" s="8" t="str">
        <f t="shared" si="17"/>
        <v/>
      </c>
      <c r="J186" s="8" t="str">
        <f t="shared" si="18"/>
        <v/>
      </c>
      <c r="K186" s="8" t="s">
        <v>81</v>
      </c>
      <c r="L186" s="8" t="s">
        <v>81</v>
      </c>
      <c r="M186" s="8" t="s">
        <v>81</v>
      </c>
      <c r="N186" s="8" t="s">
        <v>81</v>
      </c>
      <c r="P186" s="8" t="str">
        <f t="shared" si="19"/>
        <v/>
      </c>
      <c r="Q186" s="8" t="str">
        <f t="shared" si="20"/>
        <v/>
      </c>
    </row>
    <row r="187" spans="4:17" x14ac:dyDescent="0.25">
      <c r="D187" s="150"/>
      <c r="F187" s="8" t="str">
        <f t="shared" si="14"/>
        <v/>
      </c>
      <c r="G187" s="8" t="str">
        <f t="shared" si="15"/>
        <v/>
      </c>
      <c r="H187" s="8" t="str">
        <f t="shared" si="16"/>
        <v/>
      </c>
      <c r="I187" s="8" t="str">
        <f t="shared" si="17"/>
        <v/>
      </c>
      <c r="J187" s="8" t="str">
        <f t="shared" si="18"/>
        <v/>
      </c>
      <c r="K187" s="8" t="s">
        <v>81</v>
      </c>
      <c r="L187" s="8" t="s">
        <v>81</v>
      </c>
      <c r="M187" s="8" t="s">
        <v>81</v>
      </c>
      <c r="N187" s="8" t="s">
        <v>81</v>
      </c>
      <c r="P187" s="8" t="str">
        <f t="shared" si="19"/>
        <v/>
      </c>
      <c r="Q187" s="8" t="str">
        <f t="shared" si="20"/>
        <v/>
      </c>
    </row>
    <row r="188" spans="4:17" x14ac:dyDescent="0.25">
      <c r="D188" s="150"/>
      <c r="F188" s="8" t="str">
        <f t="shared" si="14"/>
        <v/>
      </c>
      <c r="G188" s="8" t="str">
        <f t="shared" si="15"/>
        <v/>
      </c>
      <c r="H188" s="8" t="str">
        <f t="shared" si="16"/>
        <v/>
      </c>
      <c r="I188" s="8" t="str">
        <f t="shared" si="17"/>
        <v/>
      </c>
      <c r="J188" s="8" t="str">
        <f t="shared" si="18"/>
        <v/>
      </c>
      <c r="K188" s="8" t="s">
        <v>81</v>
      </c>
      <c r="L188" s="8" t="s">
        <v>81</v>
      </c>
      <c r="M188" s="8" t="s">
        <v>81</v>
      </c>
      <c r="N188" s="8" t="s">
        <v>81</v>
      </c>
      <c r="P188" s="8" t="str">
        <f t="shared" si="19"/>
        <v/>
      </c>
      <c r="Q188" s="8" t="str">
        <f t="shared" si="20"/>
        <v/>
      </c>
    </row>
    <row r="189" spans="4:17" x14ac:dyDescent="0.25">
      <c r="D189" s="150"/>
      <c r="F189" s="8" t="str">
        <f t="shared" si="14"/>
        <v/>
      </c>
      <c r="G189" s="8" t="str">
        <f t="shared" si="15"/>
        <v/>
      </c>
      <c r="H189" s="8" t="str">
        <f t="shared" si="16"/>
        <v/>
      </c>
      <c r="I189" s="8" t="str">
        <f t="shared" si="17"/>
        <v/>
      </c>
      <c r="J189" s="8" t="str">
        <f t="shared" si="18"/>
        <v/>
      </c>
      <c r="K189" s="8" t="s">
        <v>81</v>
      </c>
      <c r="L189" s="8" t="s">
        <v>81</v>
      </c>
      <c r="M189" s="8" t="s">
        <v>81</v>
      </c>
      <c r="N189" s="8" t="s">
        <v>81</v>
      </c>
      <c r="P189" s="8" t="str">
        <f t="shared" si="19"/>
        <v/>
      </c>
      <c r="Q189" s="8" t="str">
        <f t="shared" si="20"/>
        <v/>
      </c>
    </row>
    <row r="190" spans="4:17" x14ac:dyDescent="0.25">
      <c r="D190" s="150"/>
      <c r="F190" s="8" t="str">
        <f t="shared" si="14"/>
        <v/>
      </c>
      <c r="G190" s="8" t="str">
        <f t="shared" si="15"/>
        <v/>
      </c>
      <c r="H190" s="8" t="str">
        <f t="shared" si="16"/>
        <v/>
      </c>
      <c r="I190" s="8" t="str">
        <f t="shared" si="17"/>
        <v/>
      </c>
      <c r="J190" s="8" t="str">
        <f t="shared" si="18"/>
        <v/>
      </c>
      <c r="K190" s="8" t="s">
        <v>81</v>
      </c>
      <c r="L190" s="8" t="s">
        <v>81</v>
      </c>
      <c r="M190" s="8" t="s">
        <v>81</v>
      </c>
      <c r="N190" s="8" t="s">
        <v>81</v>
      </c>
      <c r="P190" s="8" t="str">
        <f t="shared" si="19"/>
        <v/>
      </c>
      <c r="Q190" s="8" t="str">
        <f t="shared" si="20"/>
        <v/>
      </c>
    </row>
    <row r="191" spans="4:17" x14ac:dyDescent="0.25">
      <c r="D191" s="150"/>
      <c r="F191" s="8" t="str">
        <f t="shared" si="14"/>
        <v/>
      </c>
      <c r="G191" s="8" t="str">
        <f t="shared" si="15"/>
        <v/>
      </c>
      <c r="H191" s="8" t="str">
        <f t="shared" si="16"/>
        <v/>
      </c>
      <c r="I191" s="8" t="str">
        <f t="shared" si="17"/>
        <v/>
      </c>
      <c r="J191" s="8" t="str">
        <f t="shared" si="18"/>
        <v/>
      </c>
      <c r="K191" s="8" t="s">
        <v>81</v>
      </c>
      <c r="L191" s="8" t="s">
        <v>81</v>
      </c>
      <c r="M191" s="8" t="s">
        <v>81</v>
      </c>
      <c r="N191" s="8" t="s">
        <v>81</v>
      </c>
      <c r="P191" s="8" t="str">
        <f t="shared" si="19"/>
        <v/>
      </c>
      <c r="Q191" s="8" t="str">
        <f t="shared" si="20"/>
        <v/>
      </c>
    </row>
    <row r="192" spans="4:17" x14ac:dyDescent="0.25">
      <c r="D192" s="150"/>
      <c r="F192" s="8" t="str">
        <f t="shared" si="14"/>
        <v/>
      </c>
      <c r="G192" s="8" t="str">
        <f t="shared" si="15"/>
        <v/>
      </c>
      <c r="H192" s="8" t="str">
        <f t="shared" si="16"/>
        <v/>
      </c>
      <c r="I192" s="8" t="str">
        <f t="shared" si="17"/>
        <v/>
      </c>
      <c r="J192" s="8" t="str">
        <f t="shared" si="18"/>
        <v/>
      </c>
      <c r="K192" s="8" t="s">
        <v>81</v>
      </c>
      <c r="L192" s="8" t="s">
        <v>81</v>
      </c>
      <c r="M192" s="8" t="s">
        <v>81</v>
      </c>
      <c r="N192" s="8" t="s">
        <v>81</v>
      </c>
      <c r="P192" s="8" t="str">
        <f t="shared" si="19"/>
        <v/>
      </c>
      <c r="Q192" s="8" t="str">
        <f t="shared" si="20"/>
        <v/>
      </c>
    </row>
    <row r="193" spans="4:17" x14ac:dyDescent="0.25">
      <c r="D193" s="150"/>
      <c r="F193" s="8" t="str">
        <f t="shared" si="14"/>
        <v/>
      </c>
      <c r="G193" s="8" t="str">
        <f t="shared" si="15"/>
        <v/>
      </c>
      <c r="H193" s="8" t="str">
        <f t="shared" si="16"/>
        <v/>
      </c>
      <c r="I193" s="8" t="str">
        <f t="shared" si="17"/>
        <v/>
      </c>
      <c r="J193" s="8" t="str">
        <f t="shared" si="18"/>
        <v/>
      </c>
      <c r="K193" s="8" t="s">
        <v>81</v>
      </c>
      <c r="L193" s="8" t="s">
        <v>81</v>
      </c>
      <c r="M193" s="8" t="s">
        <v>81</v>
      </c>
      <c r="N193" s="8" t="s">
        <v>81</v>
      </c>
      <c r="P193" s="8" t="str">
        <f t="shared" si="19"/>
        <v/>
      </c>
      <c r="Q193" s="8" t="str">
        <f t="shared" si="20"/>
        <v/>
      </c>
    </row>
    <row r="194" spans="4:17" x14ac:dyDescent="0.25">
      <c r="D194" s="150"/>
      <c r="F194" s="8" t="str">
        <f t="shared" si="14"/>
        <v/>
      </c>
      <c r="G194" s="8" t="str">
        <f t="shared" si="15"/>
        <v/>
      </c>
      <c r="H194" s="8" t="str">
        <f t="shared" si="16"/>
        <v/>
      </c>
      <c r="I194" s="8" t="str">
        <f t="shared" si="17"/>
        <v/>
      </c>
      <c r="J194" s="8" t="str">
        <f t="shared" si="18"/>
        <v/>
      </c>
      <c r="K194" s="8" t="s">
        <v>81</v>
      </c>
      <c r="L194" s="8" t="s">
        <v>81</v>
      </c>
      <c r="M194" s="8" t="s">
        <v>81</v>
      </c>
      <c r="N194" s="8" t="s">
        <v>81</v>
      </c>
      <c r="P194" s="8" t="str">
        <f t="shared" si="19"/>
        <v/>
      </c>
      <c r="Q194" s="8" t="str">
        <f t="shared" si="20"/>
        <v/>
      </c>
    </row>
    <row r="195" spans="4:17" x14ac:dyDescent="0.25">
      <c r="D195" s="150"/>
      <c r="F195" s="8" t="str">
        <f t="shared" ref="F195:F258" si="21">IF(LEFT(D198,15)="SpecificProblem",MID(D198,28,30),"")</f>
        <v/>
      </c>
      <c r="G195" s="8" t="str">
        <f t="shared" ref="G195:G258" si="22">IF(F195="","",IF(LEFT(D195,8)="Critical",MID(D195,78,6),MID(D195,75,6)))</f>
        <v/>
      </c>
      <c r="H195" s="8" t="str">
        <f t="shared" ref="H195:H258" si="23">F195&amp;G195</f>
        <v/>
      </c>
      <c r="I195" s="8" t="str">
        <f t="shared" ref="I195:I258" si="24">IF(LEFT(D199,9)="EventTime",MID(D199,28,16),"")</f>
        <v/>
      </c>
      <c r="J195" s="8" t="str">
        <f t="shared" ref="J195:J258" si="25">IF(LEFT(D200,9)="CeaseTime",MID(D200,28,16),"")</f>
        <v/>
      </c>
      <c r="K195" s="8" t="s">
        <v>81</v>
      </c>
      <c r="L195" s="8" t="s">
        <v>81</v>
      </c>
      <c r="M195" s="8" t="s">
        <v>81</v>
      </c>
      <c r="N195" s="8" t="s">
        <v>81</v>
      </c>
      <c r="P195" s="8" t="str">
        <f t="shared" ref="P195:P258" si="26">IF(ISBLANK(M195),"",TEXT(M195,"dd/mm hh:mm"))</f>
        <v/>
      </c>
      <c r="Q195" s="8" t="str">
        <f t="shared" ref="Q195:Q258" si="27">IF(ISBLANK(N195),"",TEXT(N195,"dd/mm hh:mm"))</f>
        <v/>
      </c>
    </row>
    <row r="196" spans="4:17" x14ac:dyDescent="0.25">
      <c r="D196" s="150"/>
      <c r="F196" s="8" t="str">
        <f t="shared" si="21"/>
        <v/>
      </c>
      <c r="G196" s="8" t="str">
        <f t="shared" si="22"/>
        <v/>
      </c>
      <c r="H196" s="8" t="str">
        <f t="shared" si="23"/>
        <v/>
      </c>
      <c r="I196" s="8" t="str">
        <f t="shared" si="24"/>
        <v/>
      </c>
      <c r="J196" s="8" t="str">
        <f t="shared" si="25"/>
        <v/>
      </c>
      <c r="K196" s="8" t="s">
        <v>81</v>
      </c>
      <c r="L196" s="8" t="s">
        <v>81</v>
      </c>
      <c r="M196" s="8" t="s">
        <v>81</v>
      </c>
      <c r="N196" s="8" t="s">
        <v>81</v>
      </c>
      <c r="P196" s="8" t="str">
        <f t="shared" si="26"/>
        <v/>
      </c>
      <c r="Q196" s="8" t="str">
        <f t="shared" si="27"/>
        <v/>
      </c>
    </row>
    <row r="197" spans="4:17" x14ac:dyDescent="0.25">
      <c r="D197" s="150"/>
      <c r="F197" s="8" t="str">
        <f t="shared" si="21"/>
        <v/>
      </c>
      <c r="G197" s="8" t="str">
        <f t="shared" si="22"/>
        <v/>
      </c>
      <c r="H197" s="8" t="str">
        <f t="shared" si="23"/>
        <v/>
      </c>
      <c r="I197" s="8" t="str">
        <f t="shared" si="24"/>
        <v/>
      </c>
      <c r="J197" s="8" t="str">
        <f t="shared" si="25"/>
        <v/>
      </c>
      <c r="K197" s="8" t="s">
        <v>81</v>
      </c>
      <c r="L197" s="8" t="s">
        <v>81</v>
      </c>
      <c r="M197" s="8" t="s">
        <v>81</v>
      </c>
      <c r="N197" s="8" t="s">
        <v>81</v>
      </c>
      <c r="P197" s="8" t="str">
        <f t="shared" si="26"/>
        <v/>
      </c>
      <c r="Q197" s="8" t="str">
        <f t="shared" si="27"/>
        <v/>
      </c>
    </row>
    <row r="198" spans="4:17" x14ac:dyDescent="0.25">
      <c r="D198" s="150"/>
      <c r="F198" s="8" t="str">
        <f t="shared" si="21"/>
        <v/>
      </c>
      <c r="G198" s="8" t="str">
        <f t="shared" si="22"/>
        <v/>
      </c>
      <c r="H198" s="8" t="str">
        <f t="shared" si="23"/>
        <v/>
      </c>
      <c r="I198" s="8" t="str">
        <f t="shared" si="24"/>
        <v/>
      </c>
      <c r="J198" s="8" t="str">
        <f t="shared" si="25"/>
        <v/>
      </c>
      <c r="K198" s="8" t="s">
        <v>81</v>
      </c>
      <c r="L198" s="8" t="s">
        <v>81</v>
      </c>
      <c r="M198" s="8" t="s">
        <v>81</v>
      </c>
      <c r="N198" s="8" t="s">
        <v>81</v>
      </c>
      <c r="P198" s="8" t="str">
        <f t="shared" si="26"/>
        <v/>
      </c>
      <c r="Q198" s="8" t="str">
        <f t="shared" si="27"/>
        <v/>
      </c>
    </row>
    <row r="199" spans="4:17" x14ac:dyDescent="0.25">
      <c r="D199" s="150"/>
      <c r="F199" s="8" t="str">
        <f t="shared" si="21"/>
        <v/>
      </c>
      <c r="G199" s="8" t="str">
        <f t="shared" si="22"/>
        <v/>
      </c>
      <c r="H199" s="8" t="str">
        <f t="shared" si="23"/>
        <v/>
      </c>
      <c r="I199" s="8" t="str">
        <f t="shared" si="24"/>
        <v/>
      </c>
      <c r="J199" s="8" t="str">
        <f t="shared" si="25"/>
        <v/>
      </c>
      <c r="K199" s="8" t="s">
        <v>81</v>
      </c>
      <c r="L199" s="8" t="s">
        <v>81</v>
      </c>
      <c r="M199" s="8" t="s">
        <v>81</v>
      </c>
      <c r="N199" s="8" t="s">
        <v>81</v>
      </c>
      <c r="P199" s="8" t="str">
        <f t="shared" si="26"/>
        <v/>
      </c>
      <c r="Q199" s="8" t="str">
        <f t="shared" si="27"/>
        <v/>
      </c>
    </row>
    <row r="200" spans="4:17" x14ac:dyDescent="0.25">
      <c r="D200" s="150"/>
      <c r="F200" s="8" t="str">
        <f t="shared" si="21"/>
        <v/>
      </c>
      <c r="G200" s="8" t="str">
        <f t="shared" si="22"/>
        <v/>
      </c>
      <c r="H200" s="8" t="str">
        <f t="shared" si="23"/>
        <v/>
      </c>
      <c r="I200" s="8" t="str">
        <f t="shared" si="24"/>
        <v/>
      </c>
      <c r="J200" s="8" t="str">
        <f t="shared" si="25"/>
        <v/>
      </c>
      <c r="K200" s="8" t="s">
        <v>81</v>
      </c>
      <c r="L200" s="8" t="s">
        <v>81</v>
      </c>
      <c r="M200" s="8" t="s">
        <v>81</v>
      </c>
      <c r="N200" s="8" t="s">
        <v>81</v>
      </c>
      <c r="P200" s="8" t="str">
        <f t="shared" si="26"/>
        <v/>
      </c>
      <c r="Q200" s="8" t="str">
        <f t="shared" si="27"/>
        <v/>
      </c>
    </row>
    <row r="201" spans="4:17" x14ac:dyDescent="0.25">
      <c r="D201" s="150"/>
      <c r="F201" s="8" t="str">
        <f t="shared" si="21"/>
        <v/>
      </c>
      <c r="G201" s="8" t="str">
        <f t="shared" si="22"/>
        <v/>
      </c>
      <c r="H201" s="8" t="str">
        <f t="shared" si="23"/>
        <v/>
      </c>
      <c r="I201" s="8" t="str">
        <f t="shared" si="24"/>
        <v/>
      </c>
      <c r="J201" s="8" t="str">
        <f t="shared" si="25"/>
        <v/>
      </c>
      <c r="K201" s="8" t="s">
        <v>81</v>
      </c>
      <c r="L201" s="8" t="s">
        <v>81</v>
      </c>
      <c r="M201" s="8" t="s">
        <v>81</v>
      </c>
      <c r="N201" s="8" t="s">
        <v>81</v>
      </c>
      <c r="P201" s="8" t="str">
        <f t="shared" si="26"/>
        <v/>
      </c>
      <c r="Q201" s="8" t="str">
        <f t="shared" si="27"/>
        <v/>
      </c>
    </row>
    <row r="202" spans="4:17" x14ac:dyDescent="0.25">
      <c r="D202" s="150"/>
      <c r="F202" s="8" t="str">
        <f t="shared" si="21"/>
        <v/>
      </c>
      <c r="G202" s="8" t="str">
        <f t="shared" si="22"/>
        <v/>
      </c>
      <c r="H202" s="8" t="str">
        <f t="shared" si="23"/>
        <v/>
      </c>
      <c r="I202" s="8" t="str">
        <f t="shared" si="24"/>
        <v/>
      </c>
      <c r="J202" s="8" t="str">
        <f t="shared" si="25"/>
        <v/>
      </c>
      <c r="K202" s="8" t="s">
        <v>81</v>
      </c>
      <c r="L202" s="8" t="s">
        <v>81</v>
      </c>
      <c r="M202" s="8" t="s">
        <v>81</v>
      </c>
      <c r="N202" s="8" t="s">
        <v>81</v>
      </c>
      <c r="P202" s="8" t="str">
        <f t="shared" si="26"/>
        <v/>
      </c>
      <c r="Q202" s="8" t="str">
        <f t="shared" si="27"/>
        <v/>
      </c>
    </row>
    <row r="203" spans="4:17" x14ac:dyDescent="0.25">
      <c r="D203" s="150"/>
      <c r="F203" s="8" t="str">
        <f t="shared" si="21"/>
        <v/>
      </c>
      <c r="G203" s="8" t="str">
        <f t="shared" si="22"/>
        <v/>
      </c>
      <c r="H203" s="8" t="str">
        <f t="shared" si="23"/>
        <v/>
      </c>
      <c r="I203" s="8" t="str">
        <f t="shared" si="24"/>
        <v/>
      </c>
      <c r="J203" s="8" t="str">
        <f t="shared" si="25"/>
        <v/>
      </c>
      <c r="K203" s="8" t="s">
        <v>81</v>
      </c>
      <c r="L203" s="8" t="s">
        <v>81</v>
      </c>
      <c r="M203" s="8" t="s">
        <v>81</v>
      </c>
      <c r="N203" s="8" t="s">
        <v>81</v>
      </c>
      <c r="P203" s="8" t="str">
        <f t="shared" si="26"/>
        <v/>
      </c>
      <c r="Q203" s="8" t="str">
        <f t="shared" si="27"/>
        <v/>
      </c>
    </row>
    <row r="204" spans="4:17" x14ac:dyDescent="0.25">
      <c r="D204" s="150"/>
      <c r="F204" s="8" t="str">
        <f t="shared" si="21"/>
        <v/>
      </c>
      <c r="G204" s="8" t="str">
        <f t="shared" si="22"/>
        <v/>
      </c>
      <c r="H204" s="8" t="str">
        <f t="shared" si="23"/>
        <v/>
      </c>
      <c r="I204" s="8" t="str">
        <f t="shared" si="24"/>
        <v/>
      </c>
      <c r="J204" s="8" t="str">
        <f t="shared" si="25"/>
        <v/>
      </c>
      <c r="K204" s="8" t="s">
        <v>81</v>
      </c>
      <c r="L204" s="8" t="s">
        <v>81</v>
      </c>
      <c r="M204" s="8" t="s">
        <v>81</v>
      </c>
      <c r="N204" s="8" t="s">
        <v>81</v>
      </c>
      <c r="P204" s="8" t="str">
        <f t="shared" si="26"/>
        <v/>
      </c>
      <c r="Q204" s="8" t="str">
        <f t="shared" si="27"/>
        <v/>
      </c>
    </row>
    <row r="205" spans="4:17" x14ac:dyDescent="0.25">
      <c r="D205" s="150"/>
      <c r="F205" s="8" t="str">
        <f t="shared" si="21"/>
        <v/>
      </c>
      <c r="G205" s="8" t="str">
        <f t="shared" si="22"/>
        <v/>
      </c>
      <c r="H205" s="8" t="str">
        <f t="shared" si="23"/>
        <v/>
      </c>
      <c r="I205" s="8" t="str">
        <f t="shared" si="24"/>
        <v/>
      </c>
      <c r="J205" s="8" t="str">
        <f t="shared" si="25"/>
        <v/>
      </c>
      <c r="K205" s="8" t="s">
        <v>81</v>
      </c>
      <c r="L205" s="8" t="s">
        <v>81</v>
      </c>
      <c r="M205" s="8" t="s">
        <v>81</v>
      </c>
      <c r="N205" s="8" t="s">
        <v>81</v>
      </c>
      <c r="P205" s="8" t="str">
        <f t="shared" si="26"/>
        <v/>
      </c>
      <c r="Q205" s="8" t="str">
        <f t="shared" si="27"/>
        <v/>
      </c>
    </row>
    <row r="206" spans="4:17" x14ac:dyDescent="0.25">
      <c r="D206" s="150"/>
      <c r="F206" s="8" t="str">
        <f t="shared" si="21"/>
        <v/>
      </c>
      <c r="G206" s="8" t="str">
        <f t="shared" si="22"/>
        <v/>
      </c>
      <c r="H206" s="8" t="str">
        <f t="shared" si="23"/>
        <v/>
      </c>
      <c r="I206" s="8" t="str">
        <f t="shared" si="24"/>
        <v/>
      </c>
      <c r="J206" s="8" t="str">
        <f t="shared" si="25"/>
        <v/>
      </c>
      <c r="K206" s="8" t="s">
        <v>81</v>
      </c>
      <c r="L206" s="8" t="s">
        <v>81</v>
      </c>
      <c r="M206" s="8" t="s">
        <v>81</v>
      </c>
      <c r="N206" s="8" t="s">
        <v>81</v>
      </c>
      <c r="P206" s="8" t="str">
        <f t="shared" si="26"/>
        <v/>
      </c>
      <c r="Q206" s="8" t="str">
        <f t="shared" si="27"/>
        <v/>
      </c>
    </row>
    <row r="207" spans="4:17" x14ac:dyDescent="0.25">
      <c r="D207" s="150"/>
      <c r="F207" s="8" t="str">
        <f t="shared" si="21"/>
        <v/>
      </c>
      <c r="G207" s="8" t="str">
        <f t="shared" si="22"/>
        <v/>
      </c>
      <c r="H207" s="8" t="str">
        <f t="shared" si="23"/>
        <v/>
      </c>
      <c r="I207" s="8" t="str">
        <f t="shared" si="24"/>
        <v/>
      </c>
      <c r="J207" s="8" t="str">
        <f t="shared" si="25"/>
        <v/>
      </c>
      <c r="K207" s="8" t="s">
        <v>81</v>
      </c>
      <c r="L207" s="8" t="s">
        <v>81</v>
      </c>
      <c r="M207" s="8" t="s">
        <v>81</v>
      </c>
      <c r="N207" s="8" t="s">
        <v>81</v>
      </c>
      <c r="P207" s="8" t="str">
        <f t="shared" si="26"/>
        <v/>
      </c>
      <c r="Q207" s="8" t="str">
        <f t="shared" si="27"/>
        <v/>
      </c>
    </row>
    <row r="208" spans="4:17" x14ac:dyDescent="0.25">
      <c r="D208" s="150"/>
      <c r="F208" s="8" t="str">
        <f t="shared" si="21"/>
        <v/>
      </c>
      <c r="G208" s="8" t="str">
        <f t="shared" si="22"/>
        <v/>
      </c>
      <c r="H208" s="8" t="str">
        <f t="shared" si="23"/>
        <v/>
      </c>
      <c r="I208" s="8" t="str">
        <f t="shared" si="24"/>
        <v/>
      </c>
      <c r="J208" s="8" t="str">
        <f t="shared" si="25"/>
        <v/>
      </c>
      <c r="K208" s="8" t="s">
        <v>81</v>
      </c>
      <c r="L208" s="8" t="s">
        <v>81</v>
      </c>
      <c r="M208" s="8" t="s">
        <v>81</v>
      </c>
      <c r="N208" s="8" t="s">
        <v>81</v>
      </c>
      <c r="P208" s="8" t="str">
        <f t="shared" si="26"/>
        <v/>
      </c>
      <c r="Q208" s="8" t="str">
        <f t="shared" si="27"/>
        <v/>
      </c>
    </row>
    <row r="209" spans="4:17" x14ac:dyDescent="0.25">
      <c r="D209" s="150"/>
      <c r="F209" s="8" t="str">
        <f t="shared" si="21"/>
        <v/>
      </c>
      <c r="G209" s="8" t="str">
        <f t="shared" si="22"/>
        <v/>
      </c>
      <c r="H209" s="8" t="str">
        <f t="shared" si="23"/>
        <v/>
      </c>
      <c r="I209" s="8" t="str">
        <f t="shared" si="24"/>
        <v/>
      </c>
      <c r="J209" s="8" t="str">
        <f t="shared" si="25"/>
        <v/>
      </c>
      <c r="K209" s="8" t="s">
        <v>81</v>
      </c>
      <c r="L209" s="8" t="s">
        <v>81</v>
      </c>
      <c r="M209" s="8" t="s">
        <v>81</v>
      </c>
      <c r="N209" s="8" t="s">
        <v>81</v>
      </c>
      <c r="P209" s="8" t="str">
        <f t="shared" si="26"/>
        <v/>
      </c>
      <c r="Q209" s="8" t="str">
        <f t="shared" si="27"/>
        <v/>
      </c>
    </row>
    <row r="210" spans="4:17" x14ac:dyDescent="0.25">
      <c r="D210" s="150"/>
      <c r="F210" s="8" t="str">
        <f t="shared" si="21"/>
        <v/>
      </c>
      <c r="G210" s="8" t="str">
        <f t="shared" si="22"/>
        <v/>
      </c>
      <c r="H210" s="8" t="str">
        <f t="shared" si="23"/>
        <v/>
      </c>
      <c r="I210" s="8" t="str">
        <f t="shared" si="24"/>
        <v/>
      </c>
      <c r="J210" s="8" t="str">
        <f t="shared" si="25"/>
        <v/>
      </c>
      <c r="K210" s="8" t="s">
        <v>81</v>
      </c>
      <c r="L210" s="8" t="s">
        <v>81</v>
      </c>
      <c r="M210" s="8" t="s">
        <v>81</v>
      </c>
      <c r="N210" s="8" t="s">
        <v>81</v>
      </c>
      <c r="P210" s="8" t="str">
        <f t="shared" si="26"/>
        <v/>
      </c>
      <c r="Q210" s="8" t="str">
        <f t="shared" si="27"/>
        <v/>
      </c>
    </row>
    <row r="211" spans="4:17" x14ac:dyDescent="0.25">
      <c r="D211" s="150"/>
      <c r="F211" s="8" t="str">
        <f t="shared" si="21"/>
        <v/>
      </c>
      <c r="G211" s="8" t="str">
        <f t="shared" si="22"/>
        <v/>
      </c>
      <c r="H211" s="8" t="str">
        <f t="shared" si="23"/>
        <v/>
      </c>
      <c r="I211" s="8" t="str">
        <f t="shared" si="24"/>
        <v/>
      </c>
      <c r="J211" s="8" t="str">
        <f t="shared" si="25"/>
        <v/>
      </c>
      <c r="K211" s="8" t="s">
        <v>81</v>
      </c>
      <c r="L211" s="8" t="s">
        <v>81</v>
      </c>
      <c r="M211" s="8" t="s">
        <v>81</v>
      </c>
      <c r="N211" s="8" t="s">
        <v>81</v>
      </c>
      <c r="P211" s="8" t="str">
        <f t="shared" si="26"/>
        <v/>
      </c>
      <c r="Q211" s="8" t="str">
        <f t="shared" si="27"/>
        <v/>
      </c>
    </row>
    <row r="212" spans="4:17" x14ac:dyDescent="0.25">
      <c r="D212" s="150"/>
      <c r="F212" s="8" t="str">
        <f t="shared" si="21"/>
        <v/>
      </c>
      <c r="G212" s="8" t="str">
        <f t="shared" si="22"/>
        <v/>
      </c>
      <c r="H212" s="8" t="str">
        <f t="shared" si="23"/>
        <v/>
      </c>
      <c r="I212" s="8" t="str">
        <f t="shared" si="24"/>
        <v/>
      </c>
      <c r="J212" s="8" t="str">
        <f t="shared" si="25"/>
        <v/>
      </c>
      <c r="K212" s="8" t="s">
        <v>81</v>
      </c>
      <c r="L212" s="8" t="s">
        <v>81</v>
      </c>
      <c r="M212" s="8" t="s">
        <v>81</v>
      </c>
      <c r="N212" s="8" t="s">
        <v>81</v>
      </c>
      <c r="P212" s="8" t="str">
        <f t="shared" si="26"/>
        <v/>
      </c>
      <c r="Q212" s="8" t="str">
        <f t="shared" si="27"/>
        <v/>
      </c>
    </row>
    <row r="213" spans="4:17" x14ac:dyDescent="0.25">
      <c r="D213" s="150"/>
      <c r="F213" s="8" t="str">
        <f t="shared" si="21"/>
        <v/>
      </c>
      <c r="G213" s="8" t="str">
        <f t="shared" si="22"/>
        <v/>
      </c>
      <c r="H213" s="8" t="str">
        <f t="shared" si="23"/>
        <v/>
      </c>
      <c r="I213" s="8" t="str">
        <f t="shared" si="24"/>
        <v/>
      </c>
      <c r="J213" s="8" t="str">
        <f t="shared" si="25"/>
        <v/>
      </c>
      <c r="K213" s="8" t="s">
        <v>81</v>
      </c>
      <c r="L213" s="8" t="s">
        <v>81</v>
      </c>
      <c r="M213" s="8" t="s">
        <v>81</v>
      </c>
      <c r="N213" s="8" t="s">
        <v>81</v>
      </c>
      <c r="P213" s="8" t="str">
        <f t="shared" si="26"/>
        <v/>
      </c>
      <c r="Q213" s="8" t="str">
        <f t="shared" si="27"/>
        <v/>
      </c>
    </row>
    <row r="214" spans="4:17" x14ac:dyDescent="0.25">
      <c r="D214" s="150"/>
      <c r="F214" s="8" t="str">
        <f t="shared" si="21"/>
        <v/>
      </c>
      <c r="G214" s="8" t="str">
        <f t="shared" si="22"/>
        <v/>
      </c>
      <c r="H214" s="8" t="str">
        <f t="shared" si="23"/>
        <v/>
      </c>
      <c r="I214" s="8" t="str">
        <f t="shared" si="24"/>
        <v/>
      </c>
      <c r="J214" s="8" t="str">
        <f t="shared" si="25"/>
        <v/>
      </c>
      <c r="K214" s="8" t="s">
        <v>81</v>
      </c>
      <c r="L214" s="8" t="s">
        <v>81</v>
      </c>
      <c r="M214" s="8" t="s">
        <v>81</v>
      </c>
      <c r="N214" s="8" t="s">
        <v>81</v>
      </c>
      <c r="P214" s="8" t="str">
        <f t="shared" si="26"/>
        <v/>
      </c>
      <c r="Q214" s="8" t="str">
        <f t="shared" si="27"/>
        <v/>
      </c>
    </row>
    <row r="215" spans="4:17" x14ac:dyDescent="0.25">
      <c r="D215" s="150"/>
      <c r="F215" s="8" t="str">
        <f t="shared" si="21"/>
        <v/>
      </c>
      <c r="G215" s="8" t="str">
        <f t="shared" si="22"/>
        <v/>
      </c>
      <c r="H215" s="8" t="str">
        <f t="shared" si="23"/>
        <v/>
      </c>
      <c r="I215" s="8" t="str">
        <f t="shared" si="24"/>
        <v/>
      </c>
      <c r="J215" s="8" t="str">
        <f t="shared" si="25"/>
        <v/>
      </c>
      <c r="K215" s="8" t="s">
        <v>81</v>
      </c>
      <c r="L215" s="8" t="s">
        <v>81</v>
      </c>
      <c r="M215" s="8" t="s">
        <v>81</v>
      </c>
      <c r="N215" s="8" t="s">
        <v>81</v>
      </c>
      <c r="P215" s="8" t="str">
        <f t="shared" si="26"/>
        <v/>
      </c>
      <c r="Q215" s="8" t="str">
        <f t="shared" si="27"/>
        <v/>
      </c>
    </row>
    <row r="216" spans="4:17" x14ac:dyDescent="0.25">
      <c r="D216" s="150"/>
      <c r="F216" s="8" t="str">
        <f t="shared" si="21"/>
        <v/>
      </c>
      <c r="G216" s="8" t="str">
        <f t="shared" si="22"/>
        <v/>
      </c>
      <c r="H216" s="8" t="str">
        <f t="shared" si="23"/>
        <v/>
      </c>
      <c r="I216" s="8" t="str">
        <f t="shared" si="24"/>
        <v/>
      </c>
      <c r="J216" s="8" t="str">
        <f t="shared" si="25"/>
        <v/>
      </c>
      <c r="K216" s="8" t="s">
        <v>81</v>
      </c>
      <c r="L216" s="8" t="s">
        <v>81</v>
      </c>
      <c r="M216" s="8" t="s">
        <v>81</v>
      </c>
      <c r="N216" s="8" t="s">
        <v>81</v>
      </c>
      <c r="P216" s="8" t="str">
        <f t="shared" si="26"/>
        <v/>
      </c>
      <c r="Q216" s="8" t="str">
        <f t="shared" si="27"/>
        <v/>
      </c>
    </row>
    <row r="217" spans="4:17" x14ac:dyDescent="0.25">
      <c r="D217" s="150"/>
      <c r="F217" s="8" t="str">
        <f t="shared" si="21"/>
        <v/>
      </c>
      <c r="G217" s="8" t="str">
        <f t="shared" si="22"/>
        <v/>
      </c>
      <c r="H217" s="8" t="str">
        <f t="shared" si="23"/>
        <v/>
      </c>
      <c r="I217" s="8" t="str">
        <f t="shared" si="24"/>
        <v/>
      </c>
      <c r="J217" s="8" t="str">
        <f t="shared" si="25"/>
        <v/>
      </c>
      <c r="K217" s="8" t="s">
        <v>81</v>
      </c>
      <c r="L217" s="8" t="s">
        <v>81</v>
      </c>
      <c r="M217" s="8" t="s">
        <v>81</v>
      </c>
      <c r="N217" s="8" t="s">
        <v>81</v>
      </c>
      <c r="P217" s="8" t="str">
        <f t="shared" si="26"/>
        <v/>
      </c>
      <c r="Q217" s="8" t="str">
        <f t="shared" si="27"/>
        <v/>
      </c>
    </row>
    <row r="218" spans="4:17" x14ac:dyDescent="0.25">
      <c r="D218" s="150"/>
      <c r="F218" s="8" t="str">
        <f t="shared" si="21"/>
        <v/>
      </c>
      <c r="G218" s="8" t="str">
        <f t="shared" si="22"/>
        <v/>
      </c>
      <c r="H218" s="8" t="str">
        <f t="shared" si="23"/>
        <v/>
      </c>
      <c r="I218" s="8" t="str">
        <f t="shared" si="24"/>
        <v/>
      </c>
      <c r="J218" s="8" t="str">
        <f t="shared" si="25"/>
        <v/>
      </c>
      <c r="K218" s="8" t="s">
        <v>81</v>
      </c>
      <c r="L218" s="8" t="s">
        <v>81</v>
      </c>
      <c r="M218" s="8" t="s">
        <v>81</v>
      </c>
      <c r="N218" s="8" t="s">
        <v>81</v>
      </c>
      <c r="P218" s="8" t="str">
        <f t="shared" si="26"/>
        <v/>
      </c>
      <c r="Q218" s="8" t="str">
        <f t="shared" si="27"/>
        <v/>
      </c>
    </row>
    <row r="219" spans="4:17" x14ac:dyDescent="0.25">
      <c r="D219" s="150"/>
      <c r="F219" s="8" t="str">
        <f t="shared" si="21"/>
        <v/>
      </c>
      <c r="G219" s="8" t="str">
        <f t="shared" si="22"/>
        <v/>
      </c>
      <c r="H219" s="8" t="str">
        <f t="shared" si="23"/>
        <v/>
      </c>
      <c r="I219" s="8" t="str">
        <f t="shared" si="24"/>
        <v/>
      </c>
      <c r="J219" s="8" t="str">
        <f t="shared" si="25"/>
        <v/>
      </c>
      <c r="K219" s="8" t="s">
        <v>81</v>
      </c>
      <c r="L219" s="8" t="s">
        <v>81</v>
      </c>
      <c r="M219" s="8" t="s">
        <v>81</v>
      </c>
      <c r="N219" s="8" t="s">
        <v>81</v>
      </c>
      <c r="P219" s="8" t="str">
        <f t="shared" si="26"/>
        <v/>
      </c>
      <c r="Q219" s="8" t="str">
        <f t="shared" si="27"/>
        <v/>
      </c>
    </row>
    <row r="220" spans="4:17" x14ac:dyDescent="0.25">
      <c r="D220" s="150"/>
      <c r="F220" s="8" t="str">
        <f t="shared" si="21"/>
        <v/>
      </c>
      <c r="G220" s="8" t="str">
        <f t="shared" si="22"/>
        <v/>
      </c>
      <c r="H220" s="8" t="str">
        <f t="shared" si="23"/>
        <v/>
      </c>
      <c r="I220" s="8" t="str">
        <f t="shared" si="24"/>
        <v/>
      </c>
      <c r="J220" s="8" t="str">
        <f t="shared" si="25"/>
        <v/>
      </c>
      <c r="K220" s="8" t="s">
        <v>81</v>
      </c>
      <c r="L220" s="8" t="s">
        <v>81</v>
      </c>
      <c r="M220" s="8" t="s">
        <v>81</v>
      </c>
      <c r="N220" s="8" t="s">
        <v>81</v>
      </c>
      <c r="P220" s="8" t="str">
        <f t="shared" si="26"/>
        <v/>
      </c>
      <c r="Q220" s="8" t="str">
        <f t="shared" si="27"/>
        <v/>
      </c>
    </row>
    <row r="221" spans="4:17" x14ac:dyDescent="0.25">
      <c r="D221" s="150"/>
      <c r="F221" s="8" t="str">
        <f t="shared" si="21"/>
        <v/>
      </c>
      <c r="G221" s="8" t="str">
        <f t="shared" si="22"/>
        <v/>
      </c>
      <c r="H221" s="8" t="str">
        <f t="shared" si="23"/>
        <v/>
      </c>
      <c r="I221" s="8" t="str">
        <f t="shared" si="24"/>
        <v/>
      </c>
      <c r="J221" s="8" t="str">
        <f t="shared" si="25"/>
        <v/>
      </c>
      <c r="K221" s="8" t="s">
        <v>81</v>
      </c>
      <c r="L221" s="8" t="s">
        <v>81</v>
      </c>
      <c r="M221" s="8" t="s">
        <v>81</v>
      </c>
      <c r="N221" s="8" t="s">
        <v>81</v>
      </c>
      <c r="P221" s="8" t="str">
        <f t="shared" si="26"/>
        <v/>
      </c>
      <c r="Q221" s="8" t="str">
        <f t="shared" si="27"/>
        <v/>
      </c>
    </row>
    <row r="222" spans="4:17" x14ac:dyDescent="0.25">
      <c r="D222" s="150"/>
      <c r="F222" s="8" t="str">
        <f t="shared" si="21"/>
        <v/>
      </c>
      <c r="G222" s="8" t="str">
        <f t="shared" si="22"/>
        <v/>
      </c>
      <c r="H222" s="8" t="str">
        <f t="shared" si="23"/>
        <v/>
      </c>
      <c r="I222" s="8" t="str">
        <f t="shared" si="24"/>
        <v/>
      </c>
      <c r="J222" s="8" t="str">
        <f t="shared" si="25"/>
        <v/>
      </c>
      <c r="K222" s="8" t="s">
        <v>81</v>
      </c>
      <c r="L222" s="8" t="s">
        <v>81</v>
      </c>
      <c r="M222" s="8" t="s">
        <v>81</v>
      </c>
      <c r="N222" s="8" t="s">
        <v>81</v>
      </c>
      <c r="P222" s="8" t="str">
        <f t="shared" si="26"/>
        <v/>
      </c>
      <c r="Q222" s="8" t="str">
        <f t="shared" si="27"/>
        <v/>
      </c>
    </row>
    <row r="223" spans="4:17" x14ac:dyDescent="0.25">
      <c r="D223" s="150"/>
      <c r="F223" s="8" t="str">
        <f t="shared" si="21"/>
        <v/>
      </c>
      <c r="G223" s="8" t="str">
        <f t="shared" si="22"/>
        <v/>
      </c>
      <c r="H223" s="8" t="str">
        <f t="shared" si="23"/>
        <v/>
      </c>
      <c r="I223" s="8" t="str">
        <f t="shared" si="24"/>
        <v/>
      </c>
      <c r="J223" s="8" t="str">
        <f t="shared" si="25"/>
        <v/>
      </c>
      <c r="K223" s="8" t="s">
        <v>81</v>
      </c>
      <c r="L223" s="8" t="s">
        <v>81</v>
      </c>
      <c r="M223" s="8" t="s">
        <v>81</v>
      </c>
      <c r="N223" s="8" t="s">
        <v>81</v>
      </c>
      <c r="P223" s="8" t="str">
        <f t="shared" si="26"/>
        <v/>
      </c>
      <c r="Q223" s="8" t="str">
        <f t="shared" si="27"/>
        <v/>
      </c>
    </row>
    <row r="224" spans="4:17" x14ac:dyDescent="0.25">
      <c r="D224" s="150"/>
      <c r="F224" s="8" t="str">
        <f t="shared" si="21"/>
        <v/>
      </c>
      <c r="G224" s="8" t="str">
        <f t="shared" si="22"/>
        <v/>
      </c>
      <c r="H224" s="8" t="str">
        <f t="shared" si="23"/>
        <v/>
      </c>
      <c r="I224" s="8" t="str">
        <f t="shared" si="24"/>
        <v/>
      </c>
      <c r="J224" s="8" t="str">
        <f t="shared" si="25"/>
        <v/>
      </c>
      <c r="K224" s="8" t="s">
        <v>81</v>
      </c>
      <c r="L224" s="8" t="s">
        <v>81</v>
      </c>
      <c r="M224" s="8" t="s">
        <v>81</v>
      </c>
      <c r="N224" s="8" t="s">
        <v>81</v>
      </c>
      <c r="P224" s="8" t="str">
        <f t="shared" si="26"/>
        <v/>
      </c>
      <c r="Q224" s="8" t="str">
        <f t="shared" si="27"/>
        <v/>
      </c>
    </row>
    <row r="225" spans="4:17" x14ac:dyDescent="0.25">
      <c r="D225" s="150"/>
      <c r="F225" s="8" t="str">
        <f t="shared" si="21"/>
        <v/>
      </c>
      <c r="G225" s="8" t="str">
        <f t="shared" si="22"/>
        <v/>
      </c>
      <c r="H225" s="8" t="str">
        <f t="shared" si="23"/>
        <v/>
      </c>
      <c r="I225" s="8" t="str">
        <f t="shared" si="24"/>
        <v/>
      </c>
      <c r="J225" s="8" t="str">
        <f t="shared" si="25"/>
        <v/>
      </c>
      <c r="K225" s="8" t="s">
        <v>81</v>
      </c>
      <c r="L225" s="8" t="s">
        <v>81</v>
      </c>
      <c r="M225" s="8" t="s">
        <v>81</v>
      </c>
      <c r="N225" s="8" t="s">
        <v>81</v>
      </c>
      <c r="P225" s="8" t="str">
        <f t="shared" si="26"/>
        <v/>
      </c>
      <c r="Q225" s="8" t="str">
        <f t="shared" si="27"/>
        <v/>
      </c>
    </row>
    <row r="226" spans="4:17" x14ac:dyDescent="0.25">
      <c r="D226" s="150"/>
      <c r="F226" s="8" t="str">
        <f t="shared" si="21"/>
        <v/>
      </c>
      <c r="G226" s="8" t="str">
        <f t="shared" si="22"/>
        <v/>
      </c>
      <c r="H226" s="8" t="str">
        <f t="shared" si="23"/>
        <v/>
      </c>
      <c r="I226" s="8" t="str">
        <f t="shared" si="24"/>
        <v/>
      </c>
      <c r="J226" s="8" t="str">
        <f t="shared" si="25"/>
        <v/>
      </c>
      <c r="K226" s="8" t="s">
        <v>81</v>
      </c>
      <c r="L226" s="8" t="s">
        <v>81</v>
      </c>
      <c r="M226" s="8" t="s">
        <v>81</v>
      </c>
      <c r="N226" s="8" t="s">
        <v>81</v>
      </c>
      <c r="P226" s="8" t="str">
        <f t="shared" si="26"/>
        <v/>
      </c>
      <c r="Q226" s="8" t="str">
        <f t="shared" si="27"/>
        <v/>
      </c>
    </row>
    <row r="227" spans="4:17" x14ac:dyDescent="0.25">
      <c r="D227" s="150"/>
      <c r="F227" s="8" t="str">
        <f t="shared" si="21"/>
        <v/>
      </c>
      <c r="G227" s="8" t="str">
        <f t="shared" si="22"/>
        <v/>
      </c>
      <c r="H227" s="8" t="str">
        <f t="shared" si="23"/>
        <v/>
      </c>
      <c r="I227" s="8" t="str">
        <f t="shared" si="24"/>
        <v/>
      </c>
      <c r="J227" s="8" t="str">
        <f t="shared" si="25"/>
        <v/>
      </c>
      <c r="K227" s="8" t="s">
        <v>81</v>
      </c>
      <c r="L227" s="8" t="s">
        <v>81</v>
      </c>
      <c r="M227" s="8" t="s">
        <v>81</v>
      </c>
      <c r="N227" s="8" t="s">
        <v>81</v>
      </c>
      <c r="P227" s="8" t="str">
        <f t="shared" si="26"/>
        <v/>
      </c>
      <c r="Q227" s="8" t="str">
        <f t="shared" si="27"/>
        <v/>
      </c>
    </row>
    <row r="228" spans="4:17" x14ac:dyDescent="0.25">
      <c r="D228" s="150"/>
      <c r="F228" s="8" t="str">
        <f t="shared" si="21"/>
        <v/>
      </c>
      <c r="G228" s="8" t="str">
        <f t="shared" si="22"/>
        <v/>
      </c>
      <c r="H228" s="8" t="str">
        <f t="shared" si="23"/>
        <v/>
      </c>
      <c r="I228" s="8" t="str">
        <f t="shared" si="24"/>
        <v/>
      </c>
      <c r="J228" s="8" t="str">
        <f t="shared" si="25"/>
        <v/>
      </c>
      <c r="K228" s="8" t="s">
        <v>81</v>
      </c>
      <c r="L228" s="8" t="s">
        <v>81</v>
      </c>
      <c r="M228" s="8" t="s">
        <v>81</v>
      </c>
      <c r="N228" s="8" t="s">
        <v>81</v>
      </c>
      <c r="P228" s="8" t="str">
        <f t="shared" si="26"/>
        <v/>
      </c>
      <c r="Q228" s="8" t="str">
        <f t="shared" si="27"/>
        <v/>
      </c>
    </row>
    <row r="229" spans="4:17" x14ac:dyDescent="0.25">
      <c r="D229" s="150"/>
      <c r="F229" s="8" t="str">
        <f t="shared" si="21"/>
        <v/>
      </c>
      <c r="G229" s="8" t="str">
        <f t="shared" si="22"/>
        <v/>
      </c>
      <c r="H229" s="8" t="str">
        <f t="shared" si="23"/>
        <v/>
      </c>
      <c r="I229" s="8" t="str">
        <f t="shared" si="24"/>
        <v/>
      </c>
      <c r="J229" s="8" t="str">
        <f t="shared" si="25"/>
        <v/>
      </c>
      <c r="K229" s="8" t="s">
        <v>81</v>
      </c>
      <c r="L229" s="8" t="s">
        <v>81</v>
      </c>
      <c r="M229" s="8" t="s">
        <v>81</v>
      </c>
      <c r="N229" s="8" t="s">
        <v>81</v>
      </c>
      <c r="P229" s="8" t="str">
        <f t="shared" si="26"/>
        <v/>
      </c>
      <c r="Q229" s="8" t="str">
        <f t="shared" si="27"/>
        <v/>
      </c>
    </row>
    <row r="230" spans="4:17" x14ac:dyDescent="0.25">
      <c r="D230" s="150"/>
      <c r="F230" s="8" t="str">
        <f t="shared" si="21"/>
        <v/>
      </c>
      <c r="G230" s="8" t="str">
        <f t="shared" si="22"/>
        <v/>
      </c>
      <c r="H230" s="8" t="str">
        <f t="shared" si="23"/>
        <v/>
      </c>
      <c r="I230" s="8" t="str">
        <f t="shared" si="24"/>
        <v/>
      </c>
      <c r="J230" s="8" t="str">
        <f t="shared" si="25"/>
        <v/>
      </c>
      <c r="K230" s="8" t="s">
        <v>81</v>
      </c>
      <c r="L230" s="8" t="s">
        <v>81</v>
      </c>
      <c r="M230" s="8" t="s">
        <v>81</v>
      </c>
      <c r="N230" s="8" t="s">
        <v>81</v>
      </c>
      <c r="P230" s="8" t="str">
        <f t="shared" si="26"/>
        <v/>
      </c>
      <c r="Q230" s="8" t="str">
        <f t="shared" si="27"/>
        <v/>
      </c>
    </row>
    <row r="231" spans="4:17" x14ac:dyDescent="0.25">
      <c r="D231" s="150"/>
      <c r="F231" s="8" t="str">
        <f t="shared" si="21"/>
        <v/>
      </c>
      <c r="G231" s="8" t="str">
        <f t="shared" si="22"/>
        <v/>
      </c>
      <c r="H231" s="8" t="str">
        <f t="shared" si="23"/>
        <v/>
      </c>
      <c r="I231" s="8" t="str">
        <f t="shared" si="24"/>
        <v/>
      </c>
      <c r="J231" s="8" t="str">
        <f t="shared" si="25"/>
        <v/>
      </c>
      <c r="K231" s="8" t="s">
        <v>81</v>
      </c>
      <c r="L231" s="8" t="s">
        <v>81</v>
      </c>
      <c r="M231" s="8" t="s">
        <v>81</v>
      </c>
      <c r="N231" s="8" t="s">
        <v>81</v>
      </c>
      <c r="P231" s="8" t="str">
        <f t="shared" si="26"/>
        <v/>
      </c>
      <c r="Q231" s="8" t="str">
        <f t="shared" si="27"/>
        <v/>
      </c>
    </row>
    <row r="232" spans="4:17" x14ac:dyDescent="0.25">
      <c r="D232" s="150"/>
      <c r="F232" s="8" t="str">
        <f t="shared" si="21"/>
        <v/>
      </c>
      <c r="G232" s="8" t="str">
        <f t="shared" si="22"/>
        <v/>
      </c>
      <c r="H232" s="8" t="str">
        <f t="shared" si="23"/>
        <v/>
      </c>
      <c r="I232" s="8" t="str">
        <f t="shared" si="24"/>
        <v/>
      </c>
      <c r="J232" s="8" t="str">
        <f t="shared" si="25"/>
        <v/>
      </c>
      <c r="K232" s="8" t="s">
        <v>81</v>
      </c>
      <c r="L232" s="8" t="s">
        <v>81</v>
      </c>
      <c r="M232" s="8" t="s">
        <v>81</v>
      </c>
      <c r="N232" s="8" t="s">
        <v>81</v>
      </c>
      <c r="P232" s="8" t="str">
        <f t="shared" si="26"/>
        <v/>
      </c>
      <c r="Q232" s="8" t="str">
        <f t="shared" si="27"/>
        <v/>
      </c>
    </row>
    <row r="233" spans="4:17" x14ac:dyDescent="0.25">
      <c r="D233" s="150"/>
      <c r="F233" s="8" t="str">
        <f t="shared" si="21"/>
        <v/>
      </c>
      <c r="G233" s="8" t="str">
        <f t="shared" si="22"/>
        <v/>
      </c>
      <c r="H233" s="8" t="str">
        <f t="shared" si="23"/>
        <v/>
      </c>
      <c r="I233" s="8" t="str">
        <f t="shared" si="24"/>
        <v/>
      </c>
      <c r="J233" s="8" t="str">
        <f t="shared" si="25"/>
        <v/>
      </c>
      <c r="K233" s="8" t="s">
        <v>81</v>
      </c>
      <c r="L233" s="8" t="s">
        <v>81</v>
      </c>
      <c r="M233" s="8" t="s">
        <v>81</v>
      </c>
      <c r="N233" s="8" t="s">
        <v>81</v>
      </c>
      <c r="P233" s="8" t="str">
        <f t="shared" si="26"/>
        <v/>
      </c>
      <c r="Q233" s="8" t="str">
        <f t="shared" si="27"/>
        <v/>
      </c>
    </row>
    <row r="234" spans="4:17" x14ac:dyDescent="0.25">
      <c r="D234" s="150"/>
      <c r="F234" s="8" t="str">
        <f t="shared" si="21"/>
        <v/>
      </c>
      <c r="G234" s="8" t="str">
        <f t="shared" si="22"/>
        <v/>
      </c>
      <c r="H234" s="8" t="str">
        <f t="shared" si="23"/>
        <v/>
      </c>
      <c r="I234" s="8" t="str">
        <f t="shared" si="24"/>
        <v/>
      </c>
      <c r="J234" s="8" t="str">
        <f t="shared" si="25"/>
        <v/>
      </c>
      <c r="K234" s="8" t="s">
        <v>81</v>
      </c>
      <c r="L234" s="8" t="s">
        <v>81</v>
      </c>
      <c r="M234" s="8" t="s">
        <v>81</v>
      </c>
      <c r="N234" s="8" t="s">
        <v>81</v>
      </c>
      <c r="P234" s="8" t="str">
        <f t="shared" si="26"/>
        <v/>
      </c>
      <c r="Q234" s="8" t="str">
        <f t="shared" si="27"/>
        <v/>
      </c>
    </row>
    <row r="235" spans="4:17" x14ac:dyDescent="0.25">
      <c r="D235" s="150"/>
      <c r="F235" s="8" t="str">
        <f t="shared" si="21"/>
        <v/>
      </c>
      <c r="G235" s="8" t="str">
        <f t="shared" si="22"/>
        <v/>
      </c>
      <c r="H235" s="8" t="str">
        <f t="shared" si="23"/>
        <v/>
      </c>
      <c r="I235" s="8" t="str">
        <f t="shared" si="24"/>
        <v/>
      </c>
      <c r="J235" s="8" t="str">
        <f t="shared" si="25"/>
        <v/>
      </c>
      <c r="K235" s="8" t="s">
        <v>81</v>
      </c>
      <c r="L235" s="8" t="s">
        <v>81</v>
      </c>
      <c r="M235" s="8" t="s">
        <v>81</v>
      </c>
      <c r="N235" s="8" t="s">
        <v>81</v>
      </c>
      <c r="P235" s="8" t="str">
        <f t="shared" si="26"/>
        <v/>
      </c>
      <c r="Q235" s="8" t="str">
        <f t="shared" si="27"/>
        <v/>
      </c>
    </row>
    <row r="236" spans="4:17" x14ac:dyDescent="0.25">
      <c r="D236" s="150"/>
      <c r="F236" s="8" t="str">
        <f t="shared" si="21"/>
        <v/>
      </c>
      <c r="G236" s="8" t="str">
        <f t="shared" si="22"/>
        <v/>
      </c>
      <c r="H236" s="8" t="str">
        <f t="shared" si="23"/>
        <v/>
      </c>
      <c r="I236" s="8" t="str">
        <f t="shared" si="24"/>
        <v/>
      </c>
      <c r="J236" s="8" t="str">
        <f t="shared" si="25"/>
        <v/>
      </c>
      <c r="K236" s="8" t="s">
        <v>81</v>
      </c>
      <c r="L236" s="8" t="s">
        <v>81</v>
      </c>
      <c r="M236" s="8" t="s">
        <v>81</v>
      </c>
      <c r="N236" s="8" t="s">
        <v>81</v>
      </c>
      <c r="P236" s="8" t="str">
        <f t="shared" si="26"/>
        <v/>
      </c>
      <c r="Q236" s="8" t="str">
        <f t="shared" si="27"/>
        <v/>
      </c>
    </row>
    <row r="237" spans="4:17" x14ac:dyDescent="0.25">
      <c r="D237" s="150"/>
      <c r="F237" s="8" t="str">
        <f t="shared" si="21"/>
        <v/>
      </c>
      <c r="G237" s="8" t="str">
        <f t="shared" si="22"/>
        <v/>
      </c>
      <c r="H237" s="8" t="str">
        <f t="shared" si="23"/>
        <v/>
      </c>
      <c r="I237" s="8" t="str">
        <f t="shared" si="24"/>
        <v/>
      </c>
      <c r="J237" s="8" t="str">
        <f t="shared" si="25"/>
        <v/>
      </c>
      <c r="K237" s="8" t="s">
        <v>81</v>
      </c>
      <c r="L237" s="8" t="s">
        <v>81</v>
      </c>
      <c r="M237" s="8" t="s">
        <v>81</v>
      </c>
      <c r="N237" s="8" t="s">
        <v>81</v>
      </c>
      <c r="P237" s="8" t="str">
        <f t="shared" si="26"/>
        <v/>
      </c>
      <c r="Q237" s="8" t="str">
        <f t="shared" si="27"/>
        <v/>
      </c>
    </row>
    <row r="238" spans="4:17" x14ac:dyDescent="0.25">
      <c r="D238" s="150"/>
      <c r="F238" s="8" t="str">
        <f t="shared" si="21"/>
        <v/>
      </c>
      <c r="G238" s="8" t="str">
        <f t="shared" si="22"/>
        <v/>
      </c>
      <c r="H238" s="8" t="str">
        <f t="shared" si="23"/>
        <v/>
      </c>
      <c r="I238" s="8" t="str">
        <f t="shared" si="24"/>
        <v/>
      </c>
      <c r="J238" s="8" t="str">
        <f t="shared" si="25"/>
        <v/>
      </c>
      <c r="K238" s="8" t="s">
        <v>81</v>
      </c>
      <c r="L238" s="8" t="s">
        <v>81</v>
      </c>
      <c r="M238" s="8" t="s">
        <v>81</v>
      </c>
      <c r="N238" s="8" t="s">
        <v>81</v>
      </c>
      <c r="P238" s="8" t="str">
        <f t="shared" si="26"/>
        <v/>
      </c>
      <c r="Q238" s="8" t="str">
        <f t="shared" si="27"/>
        <v/>
      </c>
    </row>
    <row r="239" spans="4:17" x14ac:dyDescent="0.25">
      <c r="D239" s="150"/>
      <c r="F239" s="8" t="str">
        <f t="shared" si="21"/>
        <v/>
      </c>
      <c r="G239" s="8" t="str">
        <f t="shared" si="22"/>
        <v/>
      </c>
      <c r="H239" s="8" t="str">
        <f t="shared" si="23"/>
        <v/>
      </c>
      <c r="I239" s="8" t="str">
        <f t="shared" si="24"/>
        <v/>
      </c>
      <c r="J239" s="8" t="str">
        <f t="shared" si="25"/>
        <v/>
      </c>
      <c r="K239" s="8" t="s">
        <v>81</v>
      </c>
      <c r="L239" s="8" t="s">
        <v>81</v>
      </c>
      <c r="M239" s="8" t="s">
        <v>81</v>
      </c>
      <c r="N239" s="8" t="s">
        <v>81</v>
      </c>
      <c r="P239" s="8" t="str">
        <f t="shared" si="26"/>
        <v/>
      </c>
      <c r="Q239" s="8" t="str">
        <f t="shared" si="27"/>
        <v/>
      </c>
    </row>
    <row r="240" spans="4:17" x14ac:dyDescent="0.25">
      <c r="D240" s="150"/>
      <c r="F240" s="8" t="str">
        <f t="shared" si="21"/>
        <v/>
      </c>
      <c r="G240" s="8" t="str">
        <f t="shared" si="22"/>
        <v/>
      </c>
      <c r="H240" s="8" t="str">
        <f t="shared" si="23"/>
        <v/>
      </c>
      <c r="I240" s="8" t="str">
        <f t="shared" si="24"/>
        <v/>
      </c>
      <c r="J240" s="8" t="str">
        <f t="shared" si="25"/>
        <v/>
      </c>
      <c r="K240" s="8" t="s">
        <v>81</v>
      </c>
      <c r="L240" s="8" t="s">
        <v>81</v>
      </c>
      <c r="M240" s="8" t="s">
        <v>81</v>
      </c>
      <c r="N240" s="8" t="s">
        <v>81</v>
      </c>
      <c r="P240" s="8" t="str">
        <f t="shared" si="26"/>
        <v/>
      </c>
      <c r="Q240" s="8" t="str">
        <f t="shared" si="27"/>
        <v/>
      </c>
    </row>
    <row r="241" spans="4:17" x14ac:dyDescent="0.25">
      <c r="D241" s="150"/>
      <c r="F241" s="8" t="str">
        <f t="shared" si="21"/>
        <v/>
      </c>
      <c r="G241" s="8" t="str">
        <f t="shared" si="22"/>
        <v/>
      </c>
      <c r="H241" s="8" t="str">
        <f t="shared" si="23"/>
        <v/>
      </c>
      <c r="I241" s="8" t="str">
        <f t="shared" si="24"/>
        <v/>
      </c>
      <c r="J241" s="8" t="str">
        <f t="shared" si="25"/>
        <v/>
      </c>
      <c r="K241" s="8" t="s">
        <v>81</v>
      </c>
      <c r="L241" s="8" t="s">
        <v>81</v>
      </c>
      <c r="M241" s="8" t="s">
        <v>81</v>
      </c>
      <c r="N241" s="8" t="s">
        <v>81</v>
      </c>
      <c r="P241" s="8" t="str">
        <f t="shared" si="26"/>
        <v/>
      </c>
      <c r="Q241" s="8" t="str">
        <f t="shared" si="27"/>
        <v/>
      </c>
    </row>
    <row r="242" spans="4:17" x14ac:dyDescent="0.25">
      <c r="D242" s="150"/>
      <c r="F242" s="8" t="str">
        <f t="shared" si="21"/>
        <v/>
      </c>
      <c r="G242" s="8" t="str">
        <f t="shared" si="22"/>
        <v/>
      </c>
      <c r="H242" s="8" t="str">
        <f t="shared" si="23"/>
        <v/>
      </c>
      <c r="I242" s="8" t="str">
        <f t="shared" si="24"/>
        <v/>
      </c>
      <c r="J242" s="8" t="str">
        <f t="shared" si="25"/>
        <v/>
      </c>
      <c r="K242" s="8" t="s">
        <v>81</v>
      </c>
      <c r="L242" s="8" t="s">
        <v>81</v>
      </c>
      <c r="M242" s="8" t="s">
        <v>81</v>
      </c>
      <c r="N242" s="8" t="s">
        <v>81</v>
      </c>
      <c r="P242" s="8" t="str">
        <f t="shared" si="26"/>
        <v/>
      </c>
      <c r="Q242" s="8" t="str">
        <f t="shared" si="27"/>
        <v/>
      </c>
    </row>
    <row r="243" spans="4:17" x14ac:dyDescent="0.25">
      <c r="D243" s="150"/>
      <c r="F243" s="8" t="str">
        <f t="shared" si="21"/>
        <v/>
      </c>
      <c r="G243" s="8" t="str">
        <f t="shared" si="22"/>
        <v/>
      </c>
      <c r="H243" s="8" t="str">
        <f t="shared" si="23"/>
        <v/>
      </c>
      <c r="I243" s="8" t="str">
        <f t="shared" si="24"/>
        <v/>
      </c>
      <c r="J243" s="8" t="str">
        <f t="shared" si="25"/>
        <v/>
      </c>
      <c r="K243" s="8" t="s">
        <v>81</v>
      </c>
      <c r="L243" s="8" t="s">
        <v>81</v>
      </c>
      <c r="M243" s="8" t="s">
        <v>81</v>
      </c>
      <c r="N243" s="8" t="s">
        <v>81</v>
      </c>
      <c r="P243" s="8" t="str">
        <f t="shared" si="26"/>
        <v/>
      </c>
      <c r="Q243" s="8" t="str">
        <f t="shared" si="27"/>
        <v/>
      </c>
    </row>
    <row r="244" spans="4:17" x14ac:dyDescent="0.25">
      <c r="D244" s="150"/>
      <c r="F244" s="8" t="str">
        <f t="shared" si="21"/>
        <v/>
      </c>
      <c r="G244" s="8" t="str">
        <f t="shared" si="22"/>
        <v/>
      </c>
      <c r="H244" s="8" t="str">
        <f t="shared" si="23"/>
        <v/>
      </c>
      <c r="I244" s="8" t="str">
        <f t="shared" si="24"/>
        <v/>
      </c>
      <c r="J244" s="8" t="str">
        <f t="shared" si="25"/>
        <v/>
      </c>
      <c r="K244" s="8" t="s">
        <v>81</v>
      </c>
      <c r="L244" s="8" t="s">
        <v>81</v>
      </c>
      <c r="M244" s="8" t="s">
        <v>81</v>
      </c>
      <c r="N244" s="8" t="s">
        <v>81</v>
      </c>
      <c r="P244" s="8" t="str">
        <f t="shared" si="26"/>
        <v/>
      </c>
      <c r="Q244" s="8" t="str">
        <f t="shared" si="27"/>
        <v/>
      </c>
    </row>
    <row r="245" spans="4:17" x14ac:dyDescent="0.25">
      <c r="D245" s="150"/>
      <c r="F245" s="8" t="str">
        <f t="shared" si="21"/>
        <v/>
      </c>
      <c r="G245" s="8" t="str">
        <f t="shared" si="22"/>
        <v/>
      </c>
      <c r="H245" s="8" t="str">
        <f t="shared" si="23"/>
        <v/>
      </c>
      <c r="I245" s="8" t="str">
        <f t="shared" si="24"/>
        <v/>
      </c>
      <c r="J245" s="8" t="str">
        <f t="shared" si="25"/>
        <v/>
      </c>
      <c r="K245" s="8" t="s">
        <v>81</v>
      </c>
      <c r="L245" s="8" t="s">
        <v>81</v>
      </c>
      <c r="M245" s="8" t="s">
        <v>81</v>
      </c>
      <c r="N245" s="8" t="s">
        <v>81</v>
      </c>
      <c r="P245" s="8" t="str">
        <f t="shared" si="26"/>
        <v/>
      </c>
      <c r="Q245" s="8" t="str">
        <f t="shared" si="27"/>
        <v/>
      </c>
    </row>
    <row r="246" spans="4:17" x14ac:dyDescent="0.25">
      <c r="D246" s="150"/>
      <c r="F246" s="8" t="str">
        <f t="shared" si="21"/>
        <v/>
      </c>
      <c r="G246" s="8" t="str">
        <f t="shared" si="22"/>
        <v/>
      </c>
      <c r="H246" s="8" t="str">
        <f t="shared" si="23"/>
        <v/>
      </c>
      <c r="I246" s="8" t="str">
        <f t="shared" si="24"/>
        <v/>
      </c>
      <c r="J246" s="8" t="str">
        <f t="shared" si="25"/>
        <v/>
      </c>
      <c r="K246" s="8" t="s">
        <v>81</v>
      </c>
      <c r="L246" s="8" t="s">
        <v>81</v>
      </c>
      <c r="M246" s="8" t="s">
        <v>81</v>
      </c>
      <c r="N246" s="8" t="s">
        <v>81</v>
      </c>
      <c r="P246" s="8" t="str">
        <f t="shared" si="26"/>
        <v/>
      </c>
      <c r="Q246" s="8" t="str">
        <f t="shared" si="27"/>
        <v/>
      </c>
    </row>
    <row r="247" spans="4:17" x14ac:dyDescent="0.25">
      <c r="D247" s="150"/>
      <c r="F247" s="8" t="str">
        <f t="shared" si="21"/>
        <v/>
      </c>
      <c r="G247" s="8" t="str">
        <f t="shared" si="22"/>
        <v/>
      </c>
      <c r="H247" s="8" t="str">
        <f t="shared" si="23"/>
        <v/>
      </c>
      <c r="I247" s="8" t="str">
        <f t="shared" si="24"/>
        <v/>
      </c>
      <c r="J247" s="8" t="str">
        <f t="shared" si="25"/>
        <v/>
      </c>
      <c r="K247" s="8" t="s">
        <v>81</v>
      </c>
      <c r="L247" s="8" t="s">
        <v>81</v>
      </c>
      <c r="M247" s="8" t="s">
        <v>81</v>
      </c>
      <c r="N247" s="8" t="s">
        <v>81</v>
      </c>
      <c r="P247" s="8" t="str">
        <f t="shared" si="26"/>
        <v/>
      </c>
      <c r="Q247" s="8" t="str">
        <f t="shared" si="27"/>
        <v/>
      </c>
    </row>
    <row r="248" spans="4:17" x14ac:dyDescent="0.25">
      <c r="D248" s="150"/>
      <c r="F248" s="8" t="str">
        <f t="shared" si="21"/>
        <v/>
      </c>
      <c r="G248" s="8" t="str">
        <f t="shared" si="22"/>
        <v/>
      </c>
      <c r="H248" s="8" t="str">
        <f t="shared" si="23"/>
        <v/>
      </c>
      <c r="I248" s="8" t="str">
        <f t="shared" si="24"/>
        <v/>
      </c>
      <c r="J248" s="8" t="str">
        <f t="shared" si="25"/>
        <v/>
      </c>
      <c r="K248" s="8" t="s">
        <v>81</v>
      </c>
      <c r="L248" s="8" t="s">
        <v>81</v>
      </c>
      <c r="M248" s="8" t="s">
        <v>81</v>
      </c>
      <c r="N248" s="8" t="s">
        <v>81</v>
      </c>
      <c r="P248" s="8" t="str">
        <f t="shared" si="26"/>
        <v/>
      </c>
      <c r="Q248" s="8" t="str">
        <f t="shared" si="27"/>
        <v/>
      </c>
    </row>
    <row r="249" spans="4:17" x14ac:dyDescent="0.25">
      <c r="D249" s="150"/>
      <c r="F249" s="8" t="str">
        <f t="shared" si="21"/>
        <v/>
      </c>
      <c r="G249" s="8" t="str">
        <f t="shared" si="22"/>
        <v/>
      </c>
      <c r="H249" s="8" t="str">
        <f t="shared" si="23"/>
        <v/>
      </c>
      <c r="I249" s="8" t="str">
        <f t="shared" si="24"/>
        <v/>
      </c>
      <c r="J249" s="8" t="str">
        <f t="shared" si="25"/>
        <v/>
      </c>
      <c r="K249" s="8" t="s">
        <v>81</v>
      </c>
      <c r="L249" s="8" t="s">
        <v>81</v>
      </c>
      <c r="M249" s="8" t="s">
        <v>81</v>
      </c>
      <c r="N249" s="8" t="s">
        <v>81</v>
      </c>
      <c r="P249" s="8" t="str">
        <f t="shared" si="26"/>
        <v/>
      </c>
      <c r="Q249" s="8" t="str">
        <f t="shared" si="27"/>
        <v/>
      </c>
    </row>
    <row r="250" spans="4:17" x14ac:dyDescent="0.25">
      <c r="D250" s="150"/>
      <c r="F250" s="8" t="str">
        <f t="shared" si="21"/>
        <v/>
      </c>
      <c r="G250" s="8" t="str">
        <f t="shared" si="22"/>
        <v/>
      </c>
      <c r="H250" s="8" t="str">
        <f t="shared" si="23"/>
        <v/>
      </c>
      <c r="I250" s="8" t="str">
        <f t="shared" si="24"/>
        <v/>
      </c>
      <c r="J250" s="8" t="str">
        <f t="shared" si="25"/>
        <v/>
      </c>
      <c r="K250" s="8" t="s">
        <v>81</v>
      </c>
      <c r="L250" s="8" t="s">
        <v>81</v>
      </c>
      <c r="M250" s="8" t="s">
        <v>81</v>
      </c>
      <c r="N250" s="8" t="s">
        <v>81</v>
      </c>
      <c r="P250" s="8" t="str">
        <f t="shared" si="26"/>
        <v/>
      </c>
      <c r="Q250" s="8" t="str">
        <f t="shared" si="27"/>
        <v/>
      </c>
    </row>
    <row r="251" spans="4:17" x14ac:dyDescent="0.25">
      <c r="D251" s="150"/>
      <c r="F251" s="8" t="str">
        <f t="shared" si="21"/>
        <v/>
      </c>
      <c r="G251" s="8" t="str">
        <f t="shared" si="22"/>
        <v/>
      </c>
      <c r="H251" s="8" t="str">
        <f t="shared" si="23"/>
        <v/>
      </c>
      <c r="I251" s="8" t="str">
        <f t="shared" si="24"/>
        <v/>
      </c>
      <c r="J251" s="8" t="str">
        <f t="shared" si="25"/>
        <v/>
      </c>
      <c r="K251" s="8" t="s">
        <v>81</v>
      </c>
      <c r="L251" s="8" t="s">
        <v>81</v>
      </c>
      <c r="M251" s="8" t="s">
        <v>81</v>
      </c>
      <c r="N251" s="8" t="s">
        <v>81</v>
      </c>
      <c r="P251" s="8" t="str">
        <f t="shared" si="26"/>
        <v/>
      </c>
      <c r="Q251" s="8" t="str">
        <f t="shared" si="27"/>
        <v/>
      </c>
    </row>
    <row r="252" spans="4:17" x14ac:dyDescent="0.25">
      <c r="D252" s="150"/>
      <c r="F252" s="8" t="str">
        <f t="shared" si="21"/>
        <v/>
      </c>
      <c r="G252" s="8" t="str">
        <f t="shared" si="22"/>
        <v/>
      </c>
      <c r="H252" s="8" t="str">
        <f t="shared" si="23"/>
        <v/>
      </c>
      <c r="I252" s="8" t="str">
        <f t="shared" si="24"/>
        <v/>
      </c>
      <c r="J252" s="8" t="str">
        <f t="shared" si="25"/>
        <v/>
      </c>
      <c r="K252" s="8" t="s">
        <v>81</v>
      </c>
      <c r="L252" s="8" t="s">
        <v>81</v>
      </c>
      <c r="M252" s="8" t="s">
        <v>81</v>
      </c>
      <c r="N252" s="8" t="s">
        <v>81</v>
      </c>
      <c r="P252" s="8" t="str">
        <f t="shared" si="26"/>
        <v/>
      </c>
      <c r="Q252" s="8" t="str">
        <f t="shared" si="27"/>
        <v/>
      </c>
    </row>
    <row r="253" spans="4:17" x14ac:dyDescent="0.25">
      <c r="D253" s="150"/>
      <c r="F253" s="8" t="str">
        <f t="shared" si="21"/>
        <v/>
      </c>
      <c r="G253" s="8" t="str">
        <f t="shared" si="22"/>
        <v/>
      </c>
      <c r="H253" s="8" t="str">
        <f t="shared" si="23"/>
        <v/>
      </c>
      <c r="I253" s="8" t="str">
        <f t="shared" si="24"/>
        <v/>
      </c>
      <c r="J253" s="8" t="str">
        <f t="shared" si="25"/>
        <v/>
      </c>
      <c r="K253" s="8" t="s">
        <v>81</v>
      </c>
      <c r="L253" s="8" t="s">
        <v>81</v>
      </c>
      <c r="M253" s="8" t="s">
        <v>81</v>
      </c>
      <c r="N253" s="8" t="s">
        <v>81</v>
      </c>
      <c r="P253" s="8" t="str">
        <f t="shared" si="26"/>
        <v/>
      </c>
      <c r="Q253" s="8" t="str">
        <f t="shared" si="27"/>
        <v/>
      </c>
    </row>
    <row r="254" spans="4:17" x14ac:dyDescent="0.25">
      <c r="D254" s="150"/>
      <c r="F254" s="8" t="str">
        <f t="shared" si="21"/>
        <v/>
      </c>
      <c r="G254" s="8" t="str">
        <f t="shared" si="22"/>
        <v/>
      </c>
      <c r="H254" s="8" t="str">
        <f t="shared" si="23"/>
        <v/>
      </c>
      <c r="I254" s="8" t="str">
        <f t="shared" si="24"/>
        <v/>
      </c>
      <c r="J254" s="8" t="str">
        <f t="shared" si="25"/>
        <v/>
      </c>
      <c r="K254" s="8" t="s">
        <v>81</v>
      </c>
      <c r="L254" s="8" t="s">
        <v>81</v>
      </c>
      <c r="M254" s="8" t="s">
        <v>81</v>
      </c>
      <c r="N254" s="8" t="s">
        <v>81</v>
      </c>
      <c r="P254" s="8" t="str">
        <f t="shared" si="26"/>
        <v/>
      </c>
      <c r="Q254" s="8" t="str">
        <f t="shared" si="27"/>
        <v/>
      </c>
    </row>
    <row r="255" spans="4:17" x14ac:dyDescent="0.25">
      <c r="D255" s="150"/>
      <c r="F255" s="8" t="str">
        <f t="shared" si="21"/>
        <v/>
      </c>
      <c r="G255" s="8" t="str">
        <f t="shared" si="22"/>
        <v/>
      </c>
      <c r="H255" s="8" t="str">
        <f t="shared" si="23"/>
        <v/>
      </c>
      <c r="I255" s="8" t="str">
        <f t="shared" si="24"/>
        <v/>
      </c>
      <c r="J255" s="8" t="str">
        <f t="shared" si="25"/>
        <v/>
      </c>
      <c r="K255" s="8" t="s">
        <v>81</v>
      </c>
      <c r="L255" s="8" t="s">
        <v>81</v>
      </c>
      <c r="M255" s="8" t="s">
        <v>81</v>
      </c>
      <c r="N255" s="8" t="s">
        <v>81</v>
      </c>
      <c r="P255" s="8" t="str">
        <f t="shared" si="26"/>
        <v/>
      </c>
      <c r="Q255" s="8" t="str">
        <f t="shared" si="27"/>
        <v/>
      </c>
    </row>
    <row r="256" spans="4:17" x14ac:dyDescent="0.25">
      <c r="D256" s="150"/>
      <c r="F256" s="8" t="str">
        <f t="shared" si="21"/>
        <v/>
      </c>
      <c r="G256" s="8" t="str">
        <f t="shared" si="22"/>
        <v/>
      </c>
      <c r="H256" s="8" t="str">
        <f t="shared" si="23"/>
        <v/>
      </c>
      <c r="I256" s="8" t="str">
        <f t="shared" si="24"/>
        <v/>
      </c>
      <c r="J256" s="8" t="str">
        <f t="shared" si="25"/>
        <v/>
      </c>
      <c r="K256" s="8" t="s">
        <v>81</v>
      </c>
      <c r="L256" s="8" t="s">
        <v>81</v>
      </c>
      <c r="M256" s="8" t="s">
        <v>81</v>
      </c>
      <c r="N256" s="8" t="s">
        <v>81</v>
      </c>
      <c r="P256" s="8" t="str">
        <f t="shared" si="26"/>
        <v/>
      </c>
      <c r="Q256" s="8" t="str">
        <f t="shared" si="27"/>
        <v/>
      </c>
    </row>
    <row r="257" spans="4:17" x14ac:dyDescent="0.25">
      <c r="D257" s="150"/>
      <c r="F257" s="8" t="str">
        <f t="shared" si="21"/>
        <v/>
      </c>
      <c r="G257" s="8" t="str">
        <f t="shared" si="22"/>
        <v/>
      </c>
      <c r="H257" s="8" t="str">
        <f t="shared" si="23"/>
        <v/>
      </c>
      <c r="I257" s="8" t="str">
        <f t="shared" si="24"/>
        <v/>
      </c>
      <c r="J257" s="8" t="str">
        <f t="shared" si="25"/>
        <v/>
      </c>
      <c r="K257" s="8" t="s">
        <v>81</v>
      </c>
      <c r="L257" s="8" t="s">
        <v>81</v>
      </c>
      <c r="M257" s="8" t="s">
        <v>81</v>
      </c>
      <c r="N257" s="8" t="s">
        <v>81</v>
      </c>
      <c r="P257" s="8" t="str">
        <f t="shared" si="26"/>
        <v/>
      </c>
      <c r="Q257" s="8" t="str">
        <f t="shared" si="27"/>
        <v/>
      </c>
    </row>
    <row r="258" spans="4:17" x14ac:dyDescent="0.25">
      <c r="D258" s="150"/>
      <c r="F258" s="8" t="str">
        <f t="shared" si="21"/>
        <v/>
      </c>
      <c r="G258" s="8" t="str">
        <f t="shared" si="22"/>
        <v/>
      </c>
      <c r="H258" s="8" t="str">
        <f t="shared" si="23"/>
        <v/>
      </c>
      <c r="I258" s="8" t="str">
        <f t="shared" si="24"/>
        <v/>
      </c>
      <c r="J258" s="8" t="str">
        <f t="shared" si="25"/>
        <v/>
      </c>
      <c r="K258" s="8" t="s">
        <v>81</v>
      </c>
      <c r="L258" s="8" t="s">
        <v>81</v>
      </c>
      <c r="M258" s="8" t="s">
        <v>81</v>
      </c>
      <c r="N258" s="8" t="s">
        <v>81</v>
      </c>
      <c r="P258" s="8" t="str">
        <f t="shared" si="26"/>
        <v/>
      </c>
      <c r="Q258" s="8" t="str">
        <f t="shared" si="27"/>
        <v/>
      </c>
    </row>
    <row r="259" spans="4:17" x14ac:dyDescent="0.25">
      <c r="D259" s="150"/>
      <c r="F259" s="8" t="str">
        <f t="shared" ref="F259:F322" si="28">IF(LEFT(D262,15)="SpecificProblem",MID(D262,28,30),"")</f>
        <v/>
      </c>
      <c r="G259" s="8" t="str">
        <f t="shared" ref="G259:G322" si="29">IF(F259="","",IF(LEFT(D259,8)="Critical",MID(D259,78,6),MID(D259,75,6)))</f>
        <v/>
      </c>
      <c r="H259" s="8" t="str">
        <f t="shared" ref="H259:H322" si="30">F259&amp;G259</f>
        <v/>
      </c>
      <c r="I259" s="8" t="str">
        <f t="shared" ref="I259:I322" si="31">IF(LEFT(D263,9)="EventTime",MID(D263,28,16),"")</f>
        <v/>
      </c>
      <c r="J259" s="8" t="str">
        <f t="shared" ref="J259:J322" si="32">IF(LEFT(D264,9)="CeaseTime",MID(D264,28,16),"")</f>
        <v/>
      </c>
      <c r="K259" s="8" t="s">
        <v>81</v>
      </c>
      <c r="L259" s="8" t="s">
        <v>81</v>
      </c>
      <c r="M259" s="8" t="s">
        <v>81</v>
      </c>
      <c r="N259" s="8" t="s">
        <v>81</v>
      </c>
      <c r="P259" s="8" t="str">
        <f t="shared" ref="P259:P322" si="33">IF(ISBLANK(M259),"",TEXT(M259,"dd/mm hh:mm"))</f>
        <v/>
      </c>
      <c r="Q259" s="8" t="str">
        <f t="shared" ref="Q259:Q322" si="34">IF(ISBLANK(N259),"",TEXT(N259,"dd/mm hh:mm"))</f>
        <v/>
      </c>
    </row>
    <row r="260" spans="4:17" x14ac:dyDescent="0.25">
      <c r="D260" s="150"/>
      <c r="F260" s="8" t="str">
        <f t="shared" si="28"/>
        <v/>
      </c>
      <c r="G260" s="8" t="str">
        <f t="shared" si="29"/>
        <v/>
      </c>
      <c r="H260" s="8" t="str">
        <f t="shared" si="30"/>
        <v/>
      </c>
      <c r="I260" s="8" t="str">
        <f t="shared" si="31"/>
        <v/>
      </c>
      <c r="J260" s="8" t="str">
        <f t="shared" si="32"/>
        <v/>
      </c>
      <c r="K260" s="8" t="s">
        <v>81</v>
      </c>
      <c r="L260" s="8" t="s">
        <v>81</v>
      </c>
      <c r="M260" s="8" t="s">
        <v>81</v>
      </c>
      <c r="N260" s="8" t="s">
        <v>81</v>
      </c>
      <c r="P260" s="8" t="str">
        <f t="shared" si="33"/>
        <v/>
      </c>
      <c r="Q260" s="8" t="str">
        <f t="shared" si="34"/>
        <v/>
      </c>
    </row>
    <row r="261" spans="4:17" x14ac:dyDescent="0.25">
      <c r="D261" s="150"/>
      <c r="F261" s="8" t="str">
        <f t="shared" si="28"/>
        <v/>
      </c>
      <c r="G261" s="8" t="str">
        <f t="shared" si="29"/>
        <v/>
      </c>
      <c r="H261" s="8" t="str">
        <f t="shared" si="30"/>
        <v/>
      </c>
      <c r="I261" s="8" t="str">
        <f t="shared" si="31"/>
        <v/>
      </c>
      <c r="J261" s="8" t="str">
        <f t="shared" si="32"/>
        <v/>
      </c>
      <c r="K261" s="8" t="s">
        <v>81</v>
      </c>
      <c r="L261" s="8" t="s">
        <v>81</v>
      </c>
      <c r="M261" s="8" t="s">
        <v>81</v>
      </c>
      <c r="N261" s="8" t="s">
        <v>81</v>
      </c>
      <c r="P261" s="8" t="str">
        <f t="shared" si="33"/>
        <v/>
      </c>
      <c r="Q261" s="8" t="str">
        <f t="shared" si="34"/>
        <v/>
      </c>
    </row>
    <row r="262" spans="4:17" x14ac:dyDescent="0.25">
      <c r="D262" s="150"/>
      <c r="F262" s="8" t="str">
        <f t="shared" si="28"/>
        <v/>
      </c>
      <c r="G262" s="8" t="str">
        <f t="shared" si="29"/>
        <v/>
      </c>
      <c r="H262" s="8" t="str">
        <f t="shared" si="30"/>
        <v/>
      </c>
      <c r="I262" s="8" t="str">
        <f t="shared" si="31"/>
        <v/>
      </c>
      <c r="J262" s="8" t="str">
        <f t="shared" si="32"/>
        <v/>
      </c>
      <c r="K262" s="8" t="s">
        <v>81</v>
      </c>
      <c r="L262" s="8" t="s">
        <v>81</v>
      </c>
      <c r="M262" s="8" t="s">
        <v>81</v>
      </c>
      <c r="N262" s="8" t="s">
        <v>81</v>
      </c>
      <c r="P262" s="8" t="str">
        <f t="shared" si="33"/>
        <v/>
      </c>
      <c r="Q262" s="8" t="str">
        <f t="shared" si="34"/>
        <v/>
      </c>
    </row>
    <row r="263" spans="4:17" x14ac:dyDescent="0.25">
      <c r="D263" s="150"/>
      <c r="F263" s="8" t="str">
        <f t="shared" si="28"/>
        <v/>
      </c>
      <c r="G263" s="8" t="str">
        <f t="shared" si="29"/>
        <v/>
      </c>
      <c r="H263" s="8" t="str">
        <f t="shared" si="30"/>
        <v/>
      </c>
      <c r="I263" s="8" t="str">
        <f t="shared" si="31"/>
        <v/>
      </c>
      <c r="J263" s="8" t="str">
        <f t="shared" si="32"/>
        <v/>
      </c>
      <c r="K263" s="8" t="s">
        <v>81</v>
      </c>
      <c r="L263" s="8" t="s">
        <v>81</v>
      </c>
      <c r="M263" s="8" t="s">
        <v>81</v>
      </c>
      <c r="N263" s="8" t="s">
        <v>81</v>
      </c>
      <c r="P263" s="8" t="str">
        <f t="shared" si="33"/>
        <v/>
      </c>
      <c r="Q263" s="8" t="str">
        <f t="shared" si="34"/>
        <v/>
      </c>
    </row>
    <row r="264" spans="4:17" x14ac:dyDescent="0.25">
      <c r="D264" s="150"/>
      <c r="F264" s="8" t="str">
        <f t="shared" si="28"/>
        <v/>
      </c>
      <c r="G264" s="8" t="str">
        <f t="shared" si="29"/>
        <v/>
      </c>
      <c r="H264" s="8" t="str">
        <f t="shared" si="30"/>
        <v/>
      </c>
      <c r="I264" s="8" t="str">
        <f t="shared" si="31"/>
        <v/>
      </c>
      <c r="J264" s="8" t="str">
        <f t="shared" si="32"/>
        <v/>
      </c>
      <c r="K264" s="8" t="s">
        <v>81</v>
      </c>
      <c r="L264" s="8" t="s">
        <v>81</v>
      </c>
      <c r="M264" s="8" t="s">
        <v>81</v>
      </c>
      <c r="N264" s="8" t="s">
        <v>81</v>
      </c>
      <c r="P264" s="8" t="str">
        <f t="shared" si="33"/>
        <v/>
      </c>
      <c r="Q264" s="8" t="str">
        <f t="shared" si="34"/>
        <v/>
      </c>
    </row>
    <row r="265" spans="4:17" x14ac:dyDescent="0.25">
      <c r="D265" s="150"/>
      <c r="F265" s="8" t="str">
        <f t="shared" si="28"/>
        <v/>
      </c>
      <c r="G265" s="8" t="str">
        <f t="shared" si="29"/>
        <v/>
      </c>
      <c r="H265" s="8" t="str">
        <f t="shared" si="30"/>
        <v/>
      </c>
      <c r="I265" s="8" t="str">
        <f t="shared" si="31"/>
        <v/>
      </c>
      <c r="J265" s="8" t="str">
        <f t="shared" si="32"/>
        <v/>
      </c>
      <c r="K265" s="8" t="s">
        <v>81</v>
      </c>
      <c r="L265" s="8" t="s">
        <v>81</v>
      </c>
      <c r="M265" s="8" t="s">
        <v>81</v>
      </c>
      <c r="N265" s="8" t="s">
        <v>81</v>
      </c>
      <c r="P265" s="8" t="str">
        <f t="shared" si="33"/>
        <v/>
      </c>
      <c r="Q265" s="8" t="str">
        <f t="shared" si="34"/>
        <v/>
      </c>
    </row>
    <row r="266" spans="4:17" x14ac:dyDescent="0.25">
      <c r="D266" s="150"/>
      <c r="F266" s="8" t="str">
        <f t="shared" si="28"/>
        <v/>
      </c>
      <c r="G266" s="8" t="str">
        <f t="shared" si="29"/>
        <v/>
      </c>
      <c r="H266" s="8" t="str">
        <f t="shared" si="30"/>
        <v/>
      </c>
      <c r="I266" s="8" t="str">
        <f t="shared" si="31"/>
        <v/>
      </c>
      <c r="J266" s="8" t="str">
        <f t="shared" si="32"/>
        <v/>
      </c>
      <c r="K266" s="8" t="s">
        <v>81</v>
      </c>
      <c r="L266" s="8" t="s">
        <v>81</v>
      </c>
      <c r="M266" s="8" t="s">
        <v>81</v>
      </c>
      <c r="N266" s="8" t="s">
        <v>81</v>
      </c>
      <c r="P266" s="8" t="str">
        <f t="shared" si="33"/>
        <v/>
      </c>
      <c r="Q266" s="8" t="str">
        <f t="shared" si="34"/>
        <v/>
      </c>
    </row>
    <row r="267" spans="4:17" x14ac:dyDescent="0.25">
      <c r="D267" s="150"/>
      <c r="F267" s="8" t="str">
        <f t="shared" si="28"/>
        <v/>
      </c>
      <c r="G267" s="8" t="str">
        <f t="shared" si="29"/>
        <v/>
      </c>
      <c r="H267" s="8" t="str">
        <f t="shared" si="30"/>
        <v/>
      </c>
      <c r="I267" s="8" t="str">
        <f t="shared" si="31"/>
        <v/>
      </c>
      <c r="J267" s="8" t="str">
        <f t="shared" si="32"/>
        <v/>
      </c>
      <c r="K267" s="8" t="s">
        <v>81</v>
      </c>
      <c r="L267" s="8" t="s">
        <v>81</v>
      </c>
      <c r="M267" s="8" t="s">
        <v>81</v>
      </c>
      <c r="N267" s="8" t="s">
        <v>81</v>
      </c>
      <c r="P267" s="8" t="str">
        <f t="shared" si="33"/>
        <v/>
      </c>
      <c r="Q267" s="8" t="str">
        <f t="shared" si="34"/>
        <v/>
      </c>
    </row>
    <row r="268" spans="4:17" x14ac:dyDescent="0.25">
      <c r="D268" s="150"/>
      <c r="F268" s="8" t="str">
        <f t="shared" si="28"/>
        <v/>
      </c>
      <c r="G268" s="8" t="str">
        <f t="shared" si="29"/>
        <v/>
      </c>
      <c r="H268" s="8" t="str">
        <f t="shared" si="30"/>
        <v/>
      </c>
      <c r="I268" s="8" t="str">
        <f t="shared" si="31"/>
        <v/>
      </c>
      <c r="J268" s="8" t="str">
        <f t="shared" si="32"/>
        <v/>
      </c>
      <c r="K268" s="8" t="s">
        <v>81</v>
      </c>
      <c r="L268" s="8" t="s">
        <v>81</v>
      </c>
      <c r="M268" s="8" t="s">
        <v>81</v>
      </c>
      <c r="N268" s="8" t="s">
        <v>81</v>
      </c>
      <c r="P268" s="8" t="str">
        <f t="shared" si="33"/>
        <v/>
      </c>
      <c r="Q268" s="8" t="str">
        <f t="shared" si="34"/>
        <v/>
      </c>
    </row>
    <row r="269" spans="4:17" x14ac:dyDescent="0.25">
      <c r="D269" s="150"/>
      <c r="F269" s="8" t="str">
        <f t="shared" si="28"/>
        <v/>
      </c>
      <c r="G269" s="8" t="str">
        <f t="shared" si="29"/>
        <v/>
      </c>
      <c r="H269" s="8" t="str">
        <f t="shared" si="30"/>
        <v/>
      </c>
      <c r="I269" s="8" t="str">
        <f t="shared" si="31"/>
        <v/>
      </c>
      <c r="J269" s="8" t="str">
        <f t="shared" si="32"/>
        <v/>
      </c>
      <c r="K269" s="8" t="s">
        <v>81</v>
      </c>
      <c r="L269" s="8" t="s">
        <v>81</v>
      </c>
      <c r="M269" s="8" t="s">
        <v>81</v>
      </c>
      <c r="N269" s="8" t="s">
        <v>81</v>
      </c>
      <c r="P269" s="8" t="str">
        <f t="shared" si="33"/>
        <v/>
      </c>
      <c r="Q269" s="8" t="str">
        <f t="shared" si="34"/>
        <v/>
      </c>
    </row>
    <row r="270" spans="4:17" x14ac:dyDescent="0.25">
      <c r="D270" s="150"/>
      <c r="F270" s="8" t="str">
        <f t="shared" si="28"/>
        <v/>
      </c>
      <c r="G270" s="8" t="str">
        <f t="shared" si="29"/>
        <v/>
      </c>
      <c r="H270" s="8" t="str">
        <f t="shared" si="30"/>
        <v/>
      </c>
      <c r="I270" s="8" t="str">
        <f t="shared" si="31"/>
        <v/>
      </c>
      <c r="J270" s="8" t="str">
        <f t="shared" si="32"/>
        <v/>
      </c>
      <c r="K270" s="8" t="s">
        <v>81</v>
      </c>
      <c r="L270" s="8" t="s">
        <v>81</v>
      </c>
      <c r="M270" s="8" t="s">
        <v>81</v>
      </c>
      <c r="N270" s="8" t="s">
        <v>81</v>
      </c>
      <c r="P270" s="8" t="str">
        <f t="shared" si="33"/>
        <v/>
      </c>
      <c r="Q270" s="8" t="str">
        <f t="shared" si="34"/>
        <v/>
      </c>
    </row>
    <row r="271" spans="4:17" x14ac:dyDescent="0.25">
      <c r="D271" s="150"/>
      <c r="F271" s="8" t="str">
        <f t="shared" si="28"/>
        <v/>
      </c>
      <c r="G271" s="8" t="str">
        <f t="shared" si="29"/>
        <v/>
      </c>
      <c r="H271" s="8" t="str">
        <f t="shared" si="30"/>
        <v/>
      </c>
      <c r="I271" s="8" t="str">
        <f t="shared" si="31"/>
        <v/>
      </c>
      <c r="J271" s="8" t="str">
        <f t="shared" si="32"/>
        <v/>
      </c>
      <c r="K271" s="8" t="s">
        <v>81</v>
      </c>
      <c r="L271" s="8" t="s">
        <v>81</v>
      </c>
      <c r="M271" s="8" t="s">
        <v>81</v>
      </c>
      <c r="N271" s="8" t="s">
        <v>81</v>
      </c>
      <c r="P271" s="8" t="str">
        <f t="shared" si="33"/>
        <v/>
      </c>
      <c r="Q271" s="8" t="str">
        <f t="shared" si="34"/>
        <v/>
      </c>
    </row>
    <row r="272" spans="4:17" x14ac:dyDescent="0.25">
      <c r="D272" s="150"/>
      <c r="F272" s="8" t="str">
        <f t="shared" si="28"/>
        <v/>
      </c>
      <c r="G272" s="8" t="str">
        <f t="shared" si="29"/>
        <v/>
      </c>
      <c r="H272" s="8" t="str">
        <f t="shared" si="30"/>
        <v/>
      </c>
      <c r="I272" s="8" t="str">
        <f t="shared" si="31"/>
        <v/>
      </c>
      <c r="J272" s="8" t="str">
        <f t="shared" si="32"/>
        <v/>
      </c>
      <c r="K272" s="8" t="s">
        <v>81</v>
      </c>
      <c r="L272" s="8" t="s">
        <v>81</v>
      </c>
      <c r="M272" s="8" t="s">
        <v>81</v>
      </c>
      <c r="N272" s="8" t="s">
        <v>81</v>
      </c>
      <c r="P272" s="8" t="str">
        <f t="shared" si="33"/>
        <v/>
      </c>
      <c r="Q272" s="8" t="str">
        <f t="shared" si="34"/>
        <v/>
      </c>
    </row>
    <row r="273" spans="4:17" x14ac:dyDescent="0.25">
      <c r="D273" s="150"/>
      <c r="F273" s="8" t="str">
        <f t="shared" si="28"/>
        <v/>
      </c>
      <c r="G273" s="8" t="str">
        <f t="shared" si="29"/>
        <v/>
      </c>
      <c r="H273" s="8" t="str">
        <f t="shared" si="30"/>
        <v/>
      </c>
      <c r="I273" s="8" t="str">
        <f t="shared" si="31"/>
        <v/>
      </c>
      <c r="J273" s="8" t="str">
        <f t="shared" si="32"/>
        <v/>
      </c>
      <c r="K273" s="8" t="s">
        <v>81</v>
      </c>
      <c r="L273" s="8" t="s">
        <v>81</v>
      </c>
      <c r="M273" s="8" t="s">
        <v>81</v>
      </c>
      <c r="N273" s="8" t="s">
        <v>81</v>
      </c>
      <c r="P273" s="8" t="str">
        <f t="shared" si="33"/>
        <v/>
      </c>
      <c r="Q273" s="8" t="str">
        <f t="shared" si="34"/>
        <v/>
      </c>
    </row>
    <row r="274" spans="4:17" x14ac:dyDescent="0.25">
      <c r="D274" s="150"/>
      <c r="F274" s="8" t="str">
        <f t="shared" si="28"/>
        <v/>
      </c>
      <c r="G274" s="8" t="str">
        <f t="shared" si="29"/>
        <v/>
      </c>
      <c r="H274" s="8" t="str">
        <f t="shared" si="30"/>
        <v/>
      </c>
      <c r="I274" s="8" t="str">
        <f t="shared" si="31"/>
        <v/>
      </c>
      <c r="J274" s="8" t="str">
        <f t="shared" si="32"/>
        <v/>
      </c>
      <c r="K274" s="8" t="s">
        <v>81</v>
      </c>
      <c r="L274" s="8" t="s">
        <v>81</v>
      </c>
      <c r="M274" s="8" t="s">
        <v>81</v>
      </c>
      <c r="N274" s="8" t="s">
        <v>81</v>
      </c>
      <c r="P274" s="8" t="str">
        <f t="shared" si="33"/>
        <v/>
      </c>
      <c r="Q274" s="8" t="str">
        <f t="shared" si="34"/>
        <v/>
      </c>
    </row>
    <row r="275" spans="4:17" x14ac:dyDescent="0.25">
      <c r="D275" s="150"/>
      <c r="F275" s="8" t="str">
        <f t="shared" si="28"/>
        <v/>
      </c>
      <c r="G275" s="8" t="str">
        <f t="shared" si="29"/>
        <v/>
      </c>
      <c r="H275" s="8" t="str">
        <f t="shared" si="30"/>
        <v/>
      </c>
      <c r="I275" s="8" t="str">
        <f t="shared" si="31"/>
        <v/>
      </c>
      <c r="J275" s="8" t="str">
        <f t="shared" si="32"/>
        <v/>
      </c>
      <c r="K275" s="8" t="s">
        <v>81</v>
      </c>
      <c r="L275" s="8" t="s">
        <v>81</v>
      </c>
      <c r="M275" s="8" t="s">
        <v>81</v>
      </c>
      <c r="N275" s="8" t="s">
        <v>81</v>
      </c>
      <c r="P275" s="8" t="str">
        <f t="shared" si="33"/>
        <v/>
      </c>
      <c r="Q275" s="8" t="str">
        <f t="shared" si="34"/>
        <v/>
      </c>
    </row>
    <row r="276" spans="4:17" x14ac:dyDescent="0.25">
      <c r="D276" s="150"/>
      <c r="F276" s="8" t="str">
        <f t="shared" si="28"/>
        <v/>
      </c>
      <c r="G276" s="8" t="str">
        <f t="shared" si="29"/>
        <v/>
      </c>
      <c r="H276" s="8" t="str">
        <f t="shared" si="30"/>
        <v/>
      </c>
      <c r="I276" s="8" t="str">
        <f t="shared" si="31"/>
        <v/>
      </c>
      <c r="J276" s="8" t="str">
        <f t="shared" si="32"/>
        <v/>
      </c>
      <c r="K276" s="8" t="s">
        <v>81</v>
      </c>
      <c r="L276" s="8" t="s">
        <v>81</v>
      </c>
      <c r="M276" s="8" t="s">
        <v>81</v>
      </c>
      <c r="N276" s="8" t="s">
        <v>81</v>
      </c>
      <c r="P276" s="8" t="str">
        <f t="shared" si="33"/>
        <v/>
      </c>
      <c r="Q276" s="8" t="str">
        <f t="shared" si="34"/>
        <v/>
      </c>
    </row>
    <row r="277" spans="4:17" x14ac:dyDescent="0.25">
      <c r="D277" s="150"/>
      <c r="F277" s="8" t="str">
        <f t="shared" si="28"/>
        <v/>
      </c>
      <c r="G277" s="8" t="str">
        <f t="shared" si="29"/>
        <v/>
      </c>
      <c r="H277" s="8" t="str">
        <f t="shared" si="30"/>
        <v/>
      </c>
      <c r="I277" s="8" t="str">
        <f t="shared" si="31"/>
        <v/>
      </c>
      <c r="J277" s="8" t="str">
        <f t="shared" si="32"/>
        <v/>
      </c>
      <c r="K277" s="8" t="s">
        <v>81</v>
      </c>
      <c r="L277" s="8" t="s">
        <v>81</v>
      </c>
      <c r="M277" s="8" t="s">
        <v>81</v>
      </c>
      <c r="N277" s="8" t="s">
        <v>81</v>
      </c>
      <c r="P277" s="8" t="str">
        <f t="shared" si="33"/>
        <v/>
      </c>
      <c r="Q277" s="8" t="str">
        <f t="shared" si="34"/>
        <v/>
      </c>
    </row>
    <row r="278" spans="4:17" x14ac:dyDescent="0.25">
      <c r="D278" s="150"/>
      <c r="F278" s="8" t="str">
        <f t="shared" si="28"/>
        <v/>
      </c>
      <c r="G278" s="8" t="str">
        <f t="shared" si="29"/>
        <v/>
      </c>
      <c r="H278" s="8" t="str">
        <f t="shared" si="30"/>
        <v/>
      </c>
      <c r="I278" s="8" t="str">
        <f t="shared" si="31"/>
        <v/>
      </c>
      <c r="J278" s="8" t="str">
        <f t="shared" si="32"/>
        <v/>
      </c>
      <c r="K278" s="8" t="s">
        <v>81</v>
      </c>
      <c r="L278" s="8" t="s">
        <v>81</v>
      </c>
      <c r="M278" s="8" t="s">
        <v>81</v>
      </c>
      <c r="N278" s="8" t="s">
        <v>81</v>
      </c>
      <c r="P278" s="8" t="str">
        <f t="shared" si="33"/>
        <v/>
      </c>
      <c r="Q278" s="8" t="str">
        <f t="shared" si="34"/>
        <v/>
      </c>
    </row>
    <row r="279" spans="4:17" x14ac:dyDescent="0.25">
      <c r="D279" s="150"/>
      <c r="F279" s="8" t="str">
        <f t="shared" si="28"/>
        <v/>
      </c>
      <c r="G279" s="8" t="str">
        <f t="shared" si="29"/>
        <v/>
      </c>
      <c r="H279" s="8" t="str">
        <f t="shared" si="30"/>
        <v/>
      </c>
      <c r="I279" s="8" t="str">
        <f t="shared" si="31"/>
        <v/>
      </c>
      <c r="J279" s="8" t="str">
        <f t="shared" si="32"/>
        <v/>
      </c>
      <c r="K279" s="8" t="s">
        <v>81</v>
      </c>
      <c r="L279" s="8" t="s">
        <v>81</v>
      </c>
      <c r="M279" s="8" t="s">
        <v>81</v>
      </c>
      <c r="N279" s="8" t="s">
        <v>81</v>
      </c>
      <c r="P279" s="8" t="str">
        <f t="shared" si="33"/>
        <v/>
      </c>
      <c r="Q279" s="8" t="str">
        <f t="shared" si="34"/>
        <v/>
      </c>
    </row>
    <row r="280" spans="4:17" x14ac:dyDescent="0.25">
      <c r="D280" s="150"/>
      <c r="F280" s="8" t="str">
        <f t="shared" si="28"/>
        <v/>
      </c>
      <c r="G280" s="8" t="str">
        <f t="shared" si="29"/>
        <v/>
      </c>
      <c r="H280" s="8" t="str">
        <f t="shared" si="30"/>
        <v/>
      </c>
      <c r="I280" s="8" t="str">
        <f t="shared" si="31"/>
        <v/>
      </c>
      <c r="J280" s="8" t="str">
        <f t="shared" si="32"/>
        <v/>
      </c>
      <c r="K280" s="8" t="s">
        <v>81</v>
      </c>
      <c r="L280" s="8" t="s">
        <v>81</v>
      </c>
      <c r="M280" s="8" t="s">
        <v>81</v>
      </c>
      <c r="N280" s="8" t="s">
        <v>81</v>
      </c>
      <c r="P280" s="8" t="str">
        <f t="shared" si="33"/>
        <v/>
      </c>
      <c r="Q280" s="8" t="str">
        <f t="shared" si="34"/>
        <v/>
      </c>
    </row>
    <row r="281" spans="4:17" x14ac:dyDescent="0.25">
      <c r="D281" s="150"/>
      <c r="F281" s="8" t="str">
        <f t="shared" si="28"/>
        <v/>
      </c>
      <c r="G281" s="8" t="str">
        <f t="shared" si="29"/>
        <v/>
      </c>
      <c r="H281" s="8" t="str">
        <f t="shared" si="30"/>
        <v/>
      </c>
      <c r="I281" s="8" t="str">
        <f t="shared" si="31"/>
        <v/>
      </c>
      <c r="J281" s="8" t="str">
        <f t="shared" si="32"/>
        <v/>
      </c>
      <c r="K281" s="8" t="s">
        <v>81</v>
      </c>
      <c r="L281" s="8" t="s">
        <v>81</v>
      </c>
      <c r="M281" s="8" t="s">
        <v>81</v>
      </c>
      <c r="N281" s="8" t="s">
        <v>81</v>
      </c>
      <c r="P281" s="8" t="str">
        <f t="shared" si="33"/>
        <v/>
      </c>
      <c r="Q281" s="8" t="str">
        <f t="shared" si="34"/>
        <v/>
      </c>
    </row>
    <row r="282" spans="4:17" x14ac:dyDescent="0.25">
      <c r="D282" s="150"/>
      <c r="F282" s="8" t="str">
        <f t="shared" si="28"/>
        <v/>
      </c>
      <c r="G282" s="8" t="str">
        <f t="shared" si="29"/>
        <v/>
      </c>
      <c r="H282" s="8" t="str">
        <f t="shared" si="30"/>
        <v/>
      </c>
      <c r="I282" s="8" t="str">
        <f t="shared" si="31"/>
        <v/>
      </c>
      <c r="J282" s="8" t="str">
        <f t="shared" si="32"/>
        <v/>
      </c>
      <c r="K282" s="8" t="s">
        <v>81</v>
      </c>
      <c r="L282" s="8" t="s">
        <v>81</v>
      </c>
      <c r="M282" s="8" t="s">
        <v>81</v>
      </c>
      <c r="N282" s="8" t="s">
        <v>81</v>
      </c>
      <c r="P282" s="8" t="str">
        <f t="shared" si="33"/>
        <v/>
      </c>
      <c r="Q282" s="8" t="str">
        <f t="shared" si="34"/>
        <v/>
      </c>
    </row>
    <row r="283" spans="4:17" x14ac:dyDescent="0.25">
      <c r="D283" s="150"/>
      <c r="F283" s="8" t="str">
        <f t="shared" si="28"/>
        <v/>
      </c>
      <c r="G283" s="8" t="str">
        <f t="shared" si="29"/>
        <v/>
      </c>
      <c r="H283" s="8" t="str">
        <f t="shared" si="30"/>
        <v/>
      </c>
      <c r="I283" s="8" t="str">
        <f t="shared" si="31"/>
        <v/>
      </c>
      <c r="J283" s="8" t="str">
        <f t="shared" si="32"/>
        <v/>
      </c>
      <c r="K283" s="8" t="s">
        <v>81</v>
      </c>
      <c r="L283" s="8" t="s">
        <v>81</v>
      </c>
      <c r="M283" s="8" t="s">
        <v>81</v>
      </c>
      <c r="N283" s="8" t="s">
        <v>81</v>
      </c>
      <c r="P283" s="8" t="str">
        <f t="shared" si="33"/>
        <v/>
      </c>
      <c r="Q283" s="8" t="str">
        <f t="shared" si="34"/>
        <v/>
      </c>
    </row>
    <row r="284" spans="4:17" x14ac:dyDescent="0.25">
      <c r="D284" s="150"/>
      <c r="F284" s="8" t="str">
        <f t="shared" si="28"/>
        <v/>
      </c>
      <c r="G284" s="8" t="str">
        <f t="shared" si="29"/>
        <v/>
      </c>
      <c r="H284" s="8" t="str">
        <f t="shared" si="30"/>
        <v/>
      </c>
      <c r="I284" s="8" t="str">
        <f t="shared" si="31"/>
        <v/>
      </c>
      <c r="J284" s="8" t="str">
        <f t="shared" si="32"/>
        <v/>
      </c>
      <c r="K284" s="8" t="s">
        <v>81</v>
      </c>
      <c r="L284" s="8" t="s">
        <v>81</v>
      </c>
      <c r="M284" s="8" t="s">
        <v>81</v>
      </c>
      <c r="N284" s="8" t="s">
        <v>81</v>
      </c>
      <c r="P284" s="8" t="str">
        <f t="shared" si="33"/>
        <v/>
      </c>
      <c r="Q284" s="8" t="str">
        <f t="shared" si="34"/>
        <v/>
      </c>
    </row>
    <row r="285" spans="4:17" x14ac:dyDescent="0.25">
      <c r="D285" s="150"/>
      <c r="F285" s="8" t="str">
        <f t="shared" si="28"/>
        <v/>
      </c>
      <c r="G285" s="8" t="str">
        <f t="shared" si="29"/>
        <v/>
      </c>
      <c r="H285" s="8" t="str">
        <f t="shared" si="30"/>
        <v/>
      </c>
      <c r="I285" s="8" t="str">
        <f t="shared" si="31"/>
        <v/>
      </c>
      <c r="J285" s="8" t="str">
        <f t="shared" si="32"/>
        <v/>
      </c>
      <c r="K285" s="8" t="s">
        <v>81</v>
      </c>
      <c r="L285" s="8" t="s">
        <v>81</v>
      </c>
      <c r="M285" s="8" t="s">
        <v>81</v>
      </c>
      <c r="N285" s="8" t="s">
        <v>81</v>
      </c>
      <c r="P285" s="8" t="str">
        <f t="shared" si="33"/>
        <v/>
      </c>
      <c r="Q285" s="8" t="str">
        <f t="shared" si="34"/>
        <v/>
      </c>
    </row>
    <row r="286" spans="4:17" x14ac:dyDescent="0.25">
      <c r="D286" s="150"/>
      <c r="F286" s="8" t="str">
        <f t="shared" si="28"/>
        <v/>
      </c>
      <c r="G286" s="8" t="str">
        <f t="shared" si="29"/>
        <v/>
      </c>
      <c r="H286" s="8" t="str">
        <f t="shared" si="30"/>
        <v/>
      </c>
      <c r="I286" s="8" t="str">
        <f t="shared" si="31"/>
        <v/>
      </c>
      <c r="J286" s="8" t="str">
        <f t="shared" si="32"/>
        <v/>
      </c>
      <c r="K286" s="8" t="s">
        <v>81</v>
      </c>
      <c r="L286" s="8" t="s">
        <v>81</v>
      </c>
      <c r="M286" s="8" t="s">
        <v>81</v>
      </c>
      <c r="N286" s="8" t="s">
        <v>81</v>
      </c>
      <c r="P286" s="8" t="str">
        <f t="shared" si="33"/>
        <v/>
      </c>
      <c r="Q286" s="8" t="str">
        <f t="shared" si="34"/>
        <v/>
      </c>
    </row>
    <row r="287" spans="4:17" x14ac:dyDescent="0.25">
      <c r="D287" s="150"/>
      <c r="F287" s="8" t="str">
        <f t="shared" si="28"/>
        <v/>
      </c>
      <c r="G287" s="8" t="str">
        <f t="shared" si="29"/>
        <v/>
      </c>
      <c r="H287" s="8" t="str">
        <f t="shared" si="30"/>
        <v/>
      </c>
      <c r="I287" s="8" t="str">
        <f t="shared" si="31"/>
        <v/>
      </c>
      <c r="J287" s="8" t="str">
        <f t="shared" si="32"/>
        <v/>
      </c>
      <c r="K287" s="8" t="s">
        <v>81</v>
      </c>
      <c r="L287" s="8" t="s">
        <v>81</v>
      </c>
      <c r="M287" s="8" t="s">
        <v>81</v>
      </c>
      <c r="N287" s="8" t="s">
        <v>81</v>
      </c>
      <c r="P287" s="8" t="str">
        <f t="shared" si="33"/>
        <v/>
      </c>
      <c r="Q287" s="8" t="str">
        <f t="shared" si="34"/>
        <v/>
      </c>
    </row>
    <row r="288" spans="4:17" x14ac:dyDescent="0.25">
      <c r="D288" s="150"/>
      <c r="F288" s="8" t="str">
        <f t="shared" si="28"/>
        <v/>
      </c>
      <c r="G288" s="8" t="str">
        <f t="shared" si="29"/>
        <v/>
      </c>
      <c r="H288" s="8" t="str">
        <f t="shared" si="30"/>
        <v/>
      </c>
      <c r="I288" s="8" t="str">
        <f t="shared" si="31"/>
        <v/>
      </c>
      <c r="J288" s="8" t="str">
        <f t="shared" si="32"/>
        <v/>
      </c>
      <c r="K288" s="8" t="s">
        <v>81</v>
      </c>
      <c r="L288" s="8" t="s">
        <v>81</v>
      </c>
      <c r="M288" s="8" t="s">
        <v>81</v>
      </c>
      <c r="N288" s="8" t="s">
        <v>81</v>
      </c>
      <c r="P288" s="8" t="str">
        <f t="shared" si="33"/>
        <v/>
      </c>
      <c r="Q288" s="8" t="str">
        <f t="shared" si="34"/>
        <v/>
      </c>
    </row>
    <row r="289" spans="4:17" x14ac:dyDescent="0.25">
      <c r="D289" s="150"/>
      <c r="F289" s="8" t="str">
        <f t="shared" si="28"/>
        <v/>
      </c>
      <c r="G289" s="8" t="str">
        <f t="shared" si="29"/>
        <v/>
      </c>
      <c r="H289" s="8" t="str">
        <f t="shared" si="30"/>
        <v/>
      </c>
      <c r="I289" s="8" t="str">
        <f t="shared" si="31"/>
        <v/>
      </c>
      <c r="J289" s="8" t="str">
        <f t="shared" si="32"/>
        <v/>
      </c>
      <c r="K289" s="8" t="s">
        <v>81</v>
      </c>
      <c r="L289" s="8" t="s">
        <v>81</v>
      </c>
      <c r="M289" s="8" t="s">
        <v>81</v>
      </c>
      <c r="N289" s="8" t="s">
        <v>81</v>
      </c>
      <c r="P289" s="8" t="str">
        <f t="shared" si="33"/>
        <v/>
      </c>
      <c r="Q289" s="8" t="str">
        <f t="shared" si="34"/>
        <v/>
      </c>
    </row>
    <row r="290" spans="4:17" x14ac:dyDescent="0.25">
      <c r="D290" s="150"/>
      <c r="F290" s="8" t="str">
        <f t="shared" si="28"/>
        <v/>
      </c>
      <c r="G290" s="8" t="str">
        <f t="shared" si="29"/>
        <v/>
      </c>
      <c r="H290" s="8" t="str">
        <f t="shared" si="30"/>
        <v/>
      </c>
      <c r="I290" s="8" t="str">
        <f t="shared" si="31"/>
        <v/>
      </c>
      <c r="J290" s="8" t="str">
        <f t="shared" si="32"/>
        <v/>
      </c>
      <c r="K290" s="8" t="s">
        <v>81</v>
      </c>
      <c r="L290" s="8" t="s">
        <v>81</v>
      </c>
      <c r="M290" s="8" t="s">
        <v>81</v>
      </c>
      <c r="N290" s="8" t="s">
        <v>81</v>
      </c>
      <c r="P290" s="8" t="str">
        <f t="shared" si="33"/>
        <v/>
      </c>
      <c r="Q290" s="8" t="str">
        <f t="shared" si="34"/>
        <v/>
      </c>
    </row>
    <row r="291" spans="4:17" x14ac:dyDescent="0.25">
      <c r="D291" s="150"/>
      <c r="F291" s="8" t="str">
        <f t="shared" si="28"/>
        <v/>
      </c>
      <c r="G291" s="8" t="str">
        <f t="shared" si="29"/>
        <v/>
      </c>
      <c r="H291" s="8" t="str">
        <f t="shared" si="30"/>
        <v/>
      </c>
      <c r="I291" s="8" t="str">
        <f t="shared" si="31"/>
        <v/>
      </c>
      <c r="J291" s="8" t="str">
        <f t="shared" si="32"/>
        <v/>
      </c>
      <c r="K291" s="8" t="s">
        <v>81</v>
      </c>
      <c r="L291" s="8" t="s">
        <v>81</v>
      </c>
      <c r="M291" s="8" t="s">
        <v>81</v>
      </c>
      <c r="N291" s="8" t="s">
        <v>81</v>
      </c>
      <c r="P291" s="8" t="str">
        <f t="shared" si="33"/>
        <v/>
      </c>
      <c r="Q291" s="8" t="str">
        <f t="shared" si="34"/>
        <v/>
      </c>
    </row>
    <row r="292" spans="4:17" x14ac:dyDescent="0.25">
      <c r="D292" s="150"/>
      <c r="F292" s="8" t="str">
        <f t="shared" si="28"/>
        <v/>
      </c>
      <c r="G292" s="8" t="str">
        <f t="shared" si="29"/>
        <v/>
      </c>
      <c r="H292" s="8" t="str">
        <f t="shared" si="30"/>
        <v/>
      </c>
      <c r="I292" s="8" t="str">
        <f t="shared" si="31"/>
        <v/>
      </c>
      <c r="J292" s="8" t="str">
        <f t="shared" si="32"/>
        <v/>
      </c>
      <c r="K292" s="8" t="s">
        <v>81</v>
      </c>
      <c r="L292" s="8" t="s">
        <v>81</v>
      </c>
      <c r="M292" s="8" t="s">
        <v>81</v>
      </c>
      <c r="N292" s="8" t="s">
        <v>81</v>
      </c>
      <c r="P292" s="8" t="str">
        <f t="shared" si="33"/>
        <v/>
      </c>
      <c r="Q292" s="8" t="str">
        <f t="shared" si="34"/>
        <v/>
      </c>
    </row>
    <row r="293" spans="4:17" x14ac:dyDescent="0.25">
      <c r="D293" s="150"/>
      <c r="F293" s="8" t="str">
        <f t="shared" si="28"/>
        <v/>
      </c>
      <c r="G293" s="8" t="str">
        <f t="shared" si="29"/>
        <v/>
      </c>
      <c r="H293" s="8" t="str">
        <f t="shared" si="30"/>
        <v/>
      </c>
      <c r="I293" s="8" t="str">
        <f t="shared" si="31"/>
        <v/>
      </c>
      <c r="J293" s="8" t="str">
        <f t="shared" si="32"/>
        <v/>
      </c>
      <c r="K293" s="8" t="s">
        <v>81</v>
      </c>
      <c r="L293" s="8" t="s">
        <v>81</v>
      </c>
      <c r="M293" s="8" t="s">
        <v>81</v>
      </c>
      <c r="N293" s="8" t="s">
        <v>81</v>
      </c>
      <c r="P293" s="8" t="str">
        <f t="shared" si="33"/>
        <v/>
      </c>
      <c r="Q293" s="8" t="str">
        <f t="shared" si="34"/>
        <v/>
      </c>
    </row>
    <row r="294" spans="4:17" x14ac:dyDescent="0.25">
      <c r="D294" s="150"/>
      <c r="F294" s="8" t="str">
        <f t="shared" si="28"/>
        <v/>
      </c>
      <c r="G294" s="8" t="str">
        <f t="shared" si="29"/>
        <v/>
      </c>
      <c r="H294" s="8" t="str">
        <f t="shared" si="30"/>
        <v/>
      </c>
      <c r="I294" s="8" t="str">
        <f t="shared" si="31"/>
        <v/>
      </c>
      <c r="J294" s="8" t="str">
        <f t="shared" si="32"/>
        <v/>
      </c>
      <c r="K294" s="8" t="s">
        <v>81</v>
      </c>
      <c r="L294" s="8" t="s">
        <v>81</v>
      </c>
      <c r="M294" s="8" t="s">
        <v>81</v>
      </c>
      <c r="N294" s="8" t="s">
        <v>81</v>
      </c>
      <c r="P294" s="8" t="str">
        <f t="shared" si="33"/>
        <v/>
      </c>
      <c r="Q294" s="8" t="str">
        <f t="shared" si="34"/>
        <v/>
      </c>
    </row>
    <row r="295" spans="4:17" x14ac:dyDescent="0.25">
      <c r="D295" s="150"/>
      <c r="F295" s="8" t="str">
        <f t="shared" si="28"/>
        <v/>
      </c>
      <c r="G295" s="8" t="str">
        <f t="shared" si="29"/>
        <v/>
      </c>
      <c r="H295" s="8" t="str">
        <f t="shared" si="30"/>
        <v/>
      </c>
      <c r="I295" s="8" t="str">
        <f t="shared" si="31"/>
        <v/>
      </c>
      <c r="J295" s="8" t="str">
        <f t="shared" si="32"/>
        <v/>
      </c>
      <c r="K295" s="8" t="s">
        <v>81</v>
      </c>
      <c r="L295" s="8" t="s">
        <v>81</v>
      </c>
      <c r="M295" s="8" t="s">
        <v>81</v>
      </c>
      <c r="N295" s="8" t="s">
        <v>81</v>
      </c>
      <c r="P295" s="8" t="str">
        <f t="shared" si="33"/>
        <v/>
      </c>
      <c r="Q295" s="8" t="str">
        <f t="shared" si="34"/>
        <v/>
      </c>
    </row>
    <row r="296" spans="4:17" x14ac:dyDescent="0.25">
      <c r="D296" s="150"/>
      <c r="F296" s="8" t="str">
        <f t="shared" si="28"/>
        <v/>
      </c>
      <c r="G296" s="8" t="str">
        <f t="shared" si="29"/>
        <v/>
      </c>
      <c r="H296" s="8" t="str">
        <f t="shared" si="30"/>
        <v/>
      </c>
      <c r="I296" s="8" t="str">
        <f t="shared" si="31"/>
        <v/>
      </c>
      <c r="J296" s="8" t="str">
        <f t="shared" si="32"/>
        <v/>
      </c>
      <c r="K296" s="8" t="s">
        <v>81</v>
      </c>
      <c r="L296" s="8" t="s">
        <v>81</v>
      </c>
      <c r="M296" s="8" t="s">
        <v>81</v>
      </c>
      <c r="N296" s="8" t="s">
        <v>81</v>
      </c>
      <c r="P296" s="8" t="str">
        <f t="shared" si="33"/>
        <v/>
      </c>
      <c r="Q296" s="8" t="str">
        <f t="shared" si="34"/>
        <v/>
      </c>
    </row>
    <row r="297" spans="4:17" x14ac:dyDescent="0.25">
      <c r="D297" s="150"/>
      <c r="F297" s="8" t="str">
        <f t="shared" si="28"/>
        <v/>
      </c>
      <c r="G297" s="8" t="str">
        <f t="shared" si="29"/>
        <v/>
      </c>
      <c r="H297" s="8" t="str">
        <f t="shared" si="30"/>
        <v/>
      </c>
      <c r="I297" s="8" t="str">
        <f t="shared" si="31"/>
        <v/>
      </c>
      <c r="J297" s="8" t="str">
        <f t="shared" si="32"/>
        <v/>
      </c>
      <c r="K297" s="8" t="s">
        <v>81</v>
      </c>
      <c r="L297" s="8" t="s">
        <v>81</v>
      </c>
      <c r="M297" s="8" t="s">
        <v>81</v>
      </c>
      <c r="N297" s="8" t="s">
        <v>81</v>
      </c>
      <c r="P297" s="8" t="str">
        <f t="shared" si="33"/>
        <v/>
      </c>
      <c r="Q297" s="8" t="str">
        <f t="shared" si="34"/>
        <v/>
      </c>
    </row>
    <row r="298" spans="4:17" x14ac:dyDescent="0.25">
      <c r="D298" s="150"/>
      <c r="F298" s="8" t="str">
        <f t="shared" si="28"/>
        <v/>
      </c>
      <c r="G298" s="8" t="str">
        <f t="shared" si="29"/>
        <v/>
      </c>
      <c r="H298" s="8" t="str">
        <f t="shared" si="30"/>
        <v/>
      </c>
      <c r="I298" s="8" t="str">
        <f t="shared" si="31"/>
        <v/>
      </c>
      <c r="J298" s="8" t="str">
        <f t="shared" si="32"/>
        <v/>
      </c>
      <c r="K298" s="8" t="s">
        <v>81</v>
      </c>
      <c r="L298" s="8" t="s">
        <v>81</v>
      </c>
      <c r="M298" s="8" t="s">
        <v>81</v>
      </c>
      <c r="N298" s="8" t="s">
        <v>81</v>
      </c>
      <c r="P298" s="8" t="str">
        <f t="shared" si="33"/>
        <v/>
      </c>
      <c r="Q298" s="8" t="str">
        <f t="shared" si="34"/>
        <v/>
      </c>
    </row>
    <row r="299" spans="4:17" x14ac:dyDescent="0.25">
      <c r="D299" s="150"/>
      <c r="F299" s="8" t="str">
        <f t="shared" si="28"/>
        <v/>
      </c>
      <c r="G299" s="8" t="str">
        <f t="shared" si="29"/>
        <v/>
      </c>
      <c r="H299" s="8" t="str">
        <f t="shared" si="30"/>
        <v/>
      </c>
      <c r="I299" s="8" t="str">
        <f t="shared" si="31"/>
        <v/>
      </c>
      <c r="J299" s="8" t="str">
        <f t="shared" si="32"/>
        <v/>
      </c>
      <c r="K299" s="8" t="s">
        <v>81</v>
      </c>
      <c r="L299" s="8" t="s">
        <v>81</v>
      </c>
      <c r="M299" s="8" t="s">
        <v>81</v>
      </c>
      <c r="N299" s="8" t="s">
        <v>81</v>
      </c>
      <c r="P299" s="8" t="str">
        <f t="shared" si="33"/>
        <v/>
      </c>
      <c r="Q299" s="8" t="str">
        <f t="shared" si="34"/>
        <v/>
      </c>
    </row>
    <row r="300" spans="4:17" x14ac:dyDescent="0.25">
      <c r="D300" s="150"/>
      <c r="F300" s="8" t="str">
        <f t="shared" si="28"/>
        <v/>
      </c>
      <c r="G300" s="8" t="str">
        <f t="shared" si="29"/>
        <v/>
      </c>
      <c r="H300" s="8" t="str">
        <f t="shared" si="30"/>
        <v/>
      </c>
      <c r="I300" s="8" t="str">
        <f t="shared" si="31"/>
        <v/>
      </c>
      <c r="J300" s="8" t="str">
        <f t="shared" si="32"/>
        <v/>
      </c>
      <c r="K300" s="8" t="s">
        <v>81</v>
      </c>
      <c r="L300" s="8" t="s">
        <v>81</v>
      </c>
      <c r="M300" s="8" t="s">
        <v>81</v>
      </c>
      <c r="N300" s="8" t="s">
        <v>81</v>
      </c>
      <c r="P300" s="8" t="str">
        <f t="shared" si="33"/>
        <v/>
      </c>
      <c r="Q300" s="8" t="str">
        <f t="shared" si="34"/>
        <v/>
      </c>
    </row>
    <row r="301" spans="4:17" x14ac:dyDescent="0.25">
      <c r="D301" s="150"/>
      <c r="F301" s="8" t="str">
        <f t="shared" si="28"/>
        <v/>
      </c>
      <c r="G301" s="8" t="str">
        <f t="shared" si="29"/>
        <v/>
      </c>
      <c r="H301" s="8" t="str">
        <f t="shared" si="30"/>
        <v/>
      </c>
      <c r="I301" s="8" t="str">
        <f t="shared" si="31"/>
        <v/>
      </c>
      <c r="J301" s="8" t="str">
        <f t="shared" si="32"/>
        <v/>
      </c>
      <c r="K301" s="8" t="s">
        <v>81</v>
      </c>
      <c r="L301" s="8" t="s">
        <v>81</v>
      </c>
      <c r="M301" s="8" t="s">
        <v>81</v>
      </c>
      <c r="N301" s="8" t="s">
        <v>81</v>
      </c>
      <c r="P301" s="8" t="str">
        <f t="shared" si="33"/>
        <v/>
      </c>
      <c r="Q301" s="8" t="str">
        <f t="shared" si="34"/>
        <v/>
      </c>
    </row>
    <row r="302" spans="4:17" x14ac:dyDescent="0.25">
      <c r="D302" s="150"/>
      <c r="F302" s="8" t="str">
        <f t="shared" si="28"/>
        <v/>
      </c>
      <c r="G302" s="8" t="str">
        <f t="shared" si="29"/>
        <v/>
      </c>
      <c r="H302" s="8" t="str">
        <f t="shared" si="30"/>
        <v/>
      </c>
      <c r="I302" s="8" t="str">
        <f t="shared" si="31"/>
        <v/>
      </c>
      <c r="J302" s="8" t="str">
        <f t="shared" si="32"/>
        <v/>
      </c>
      <c r="K302" s="8" t="s">
        <v>81</v>
      </c>
      <c r="L302" s="8" t="s">
        <v>81</v>
      </c>
      <c r="M302" s="8" t="s">
        <v>81</v>
      </c>
      <c r="N302" s="8" t="s">
        <v>81</v>
      </c>
      <c r="P302" s="8" t="str">
        <f t="shared" si="33"/>
        <v/>
      </c>
      <c r="Q302" s="8" t="str">
        <f t="shared" si="34"/>
        <v/>
      </c>
    </row>
    <row r="303" spans="4:17" x14ac:dyDescent="0.25">
      <c r="D303" s="150"/>
      <c r="F303" s="8" t="str">
        <f t="shared" si="28"/>
        <v/>
      </c>
      <c r="G303" s="8" t="str">
        <f t="shared" si="29"/>
        <v/>
      </c>
      <c r="H303" s="8" t="str">
        <f t="shared" si="30"/>
        <v/>
      </c>
      <c r="I303" s="8" t="str">
        <f t="shared" si="31"/>
        <v/>
      </c>
      <c r="J303" s="8" t="str">
        <f t="shared" si="32"/>
        <v/>
      </c>
      <c r="K303" s="8" t="s">
        <v>81</v>
      </c>
      <c r="L303" s="8" t="s">
        <v>81</v>
      </c>
      <c r="M303" s="8" t="s">
        <v>81</v>
      </c>
      <c r="N303" s="8" t="s">
        <v>81</v>
      </c>
      <c r="P303" s="8" t="str">
        <f t="shared" si="33"/>
        <v/>
      </c>
      <c r="Q303" s="8" t="str">
        <f t="shared" si="34"/>
        <v/>
      </c>
    </row>
    <row r="304" spans="4:17" x14ac:dyDescent="0.25">
      <c r="D304" s="150"/>
      <c r="F304" s="8" t="str">
        <f t="shared" si="28"/>
        <v/>
      </c>
      <c r="G304" s="8" t="str">
        <f t="shared" si="29"/>
        <v/>
      </c>
      <c r="H304" s="8" t="str">
        <f t="shared" si="30"/>
        <v/>
      </c>
      <c r="I304" s="8" t="str">
        <f t="shared" si="31"/>
        <v/>
      </c>
      <c r="J304" s="8" t="str">
        <f t="shared" si="32"/>
        <v/>
      </c>
      <c r="K304" s="8" t="s">
        <v>81</v>
      </c>
      <c r="L304" s="8" t="s">
        <v>81</v>
      </c>
      <c r="M304" s="8" t="s">
        <v>81</v>
      </c>
      <c r="N304" s="8" t="s">
        <v>81</v>
      </c>
      <c r="P304" s="8" t="str">
        <f t="shared" si="33"/>
        <v/>
      </c>
      <c r="Q304" s="8" t="str">
        <f t="shared" si="34"/>
        <v/>
      </c>
    </row>
    <row r="305" spans="4:17" x14ac:dyDescent="0.25">
      <c r="D305" s="150"/>
      <c r="F305" s="8" t="str">
        <f t="shared" si="28"/>
        <v/>
      </c>
      <c r="G305" s="8" t="str">
        <f t="shared" si="29"/>
        <v/>
      </c>
      <c r="H305" s="8" t="str">
        <f t="shared" si="30"/>
        <v/>
      </c>
      <c r="I305" s="8" t="str">
        <f t="shared" si="31"/>
        <v/>
      </c>
      <c r="J305" s="8" t="str">
        <f t="shared" si="32"/>
        <v/>
      </c>
      <c r="K305" s="8" t="s">
        <v>81</v>
      </c>
      <c r="L305" s="8" t="s">
        <v>81</v>
      </c>
      <c r="M305" s="8" t="s">
        <v>81</v>
      </c>
      <c r="N305" s="8" t="s">
        <v>81</v>
      </c>
      <c r="P305" s="8" t="str">
        <f t="shared" si="33"/>
        <v/>
      </c>
      <c r="Q305" s="8" t="str">
        <f t="shared" si="34"/>
        <v/>
      </c>
    </row>
    <row r="306" spans="4:17" x14ac:dyDescent="0.25">
      <c r="D306" s="150"/>
      <c r="F306" s="8" t="str">
        <f t="shared" si="28"/>
        <v/>
      </c>
      <c r="G306" s="8" t="str">
        <f t="shared" si="29"/>
        <v/>
      </c>
      <c r="H306" s="8" t="str">
        <f t="shared" si="30"/>
        <v/>
      </c>
      <c r="I306" s="8" t="str">
        <f t="shared" si="31"/>
        <v/>
      </c>
      <c r="J306" s="8" t="str">
        <f t="shared" si="32"/>
        <v/>
      </c>
      <c r="K306" s="8" t="s">
        <v>81</v>
      </c>
      <c r="L306" s="8" t="s">
        <v>81</v>
      </c>
      <c r="M306" s="8" t="s">
        <v>81</v>
      </c>
      <c r="N306" s="8" t="s">
        <v>81</v>
      </c>
      <c r="P306" s="8" t="str">
        <f t="shared" si="33"/>
        <v/>
      </c>
      <c r="Q306" s="8" t="str">
        <f t="shared" si="34"/>
        <v/>
      </c>
    </row>
    <row r="307" spans="4:17" x14ac:dyDescent="0.25">
      <c r="D307" s="150"/>
      <c r="F307" s="8" t="str">
        <f t="shared" si="28"/>
        <v/>
      </c>
      <c r="G307" s="8" t="str">
        <f t="shared" si="29"/>
        <v/>
      </c>
      <c r="H307" s="8" t="str">
        <f t="shared" si="30"/>
        <v/>
      </c>
      <c r="I307" s="8" t="str">
        <f t="shared" si="31"/>
        <v/>
      </c>
      <c r="J307" s="8" t="str">
        <f t="shared" si="32"/>
        <v/>
      </c>
      <c r="K307" s="8" t="s">
        <v>81</v>
      </c>
      <c r="L307" s="8" t="s">
        <v>81</v>
      </c>
      <c r="M307" s="8" t="s">
        <v>81</v>
      </c>
      <c r="N307" s="8" t="s">
        <v>81</v>
      </c>
      <c r="P307" s="8" t="str">
        <f t="shared" si="33"/>
        <v/>
      </c>
      <c r="Q307" s="8" t="str">
        <f t="shared" si="34"/>
        <v/>
      </c>
    </row>
    <row r="308" spans="4:17" x14ac:dyDescent="0.25">
      <c r="D308" s="150"/>
      <c r="F308" s="8" t="str">
        <f t="shared" si="28"/>
        <v/>
      </c>
      <c r="G308" s="8" t="str">
        <f t="shared" si="29"/>
        <v/>
      </c>
      <c r="H308" s="8" t="str">
        <f t="shared" si="30"/>
        <v/>
      </c>
      <c r="I308" s="8" t="str">
        <f t="shared" si="31"/>
        <v/>
      </c>
      <c r="J308" s="8" t="str">
        <f t="shared" si="32"/>
        <v/>
      </c>
      <c r="K308" s="8" t="s">
        <v>81</v>
      </c>
      <c r="L308" s="8" t="s">
        <v>81</v>
      </c>
      <c r="M308" s="8" t="s">
        <v>81</v>
      </c>
      <c r="N308" s="8" t="s">
        <v>81</v>
      </c>
      <c r="P308" s="8" t="str">
        <f t="shared" si="33"/>
        <v/>
      </c>
      <c r="Q308" s="8" t="str">
        <f t="shared" si="34"/>
        <v/>
      </c>
    </row>
    <row r="309" spans="4:17" x14ac:dyDescent="0.25">
      <c r="D309" s="150"/>
      <c r="F309" s="8" t="str">
        <f t="shared" si="28"/>
        <v/>
      </c>
      <c r="G309" s="8" t="str">
        <f t="shared" si="29"/>
        <v/>
      </c>
      <c r="H309" s="8" t="str">
        <f t="shared" si="30"/>
        <v/>
      </c>
      <c r="I309" s="8" t="str">
        <f t="shared" si="31"/>
        <v/>
      </c>
      <c r="J309" s="8" t="str">
        <f t="shared" si="32"/>
        <v/>
      </c>
      <c r="K309" s="8" t="s">
        <v>81</v>
      </c>
      <c r="L309" s="8" t="s">
        <v>81</v>
      </c>
      <c r="M309" s="8" t="s">
        <v>81</v>
      </c>
      <c r="N309" s="8" t="s">
        <v>81</v>
      </c>
      <c r="P309" s="8" t="str">
        <f t="shared" si="33"/>
        <v/>
      </c>
      <c r="Q309" s="8" t="str">
        <f t="shared" si="34"/>
        <v/>
      </c>
    </row>
    <row r="310" spans="4:17" x14ac:dyDescent="0.25">
      <c r="D310" s="150"/>
      <c r="F310" s="8" t="str">
        <f t="shared" si="28"/>
        <v/>
      </c>
      <c r="G310" s="8" t="str">
        <f t="shared" si="29"/>
        <v/>
      </c>
      <c r="H310" s="8" t="str">
        <f t="shared" si="30"/>
        <v/>
      </c>
      <c r="I310" s="8" t="str">
        <f t="shared" si="31"/>
        <v/>
      </c>
      <c r="J310" s="8" t="str">
        <f t="shared" si="32"/>
        <v/>
      </c>
      <c r="K310" s="8" t="s">
        <v>81</v>
      </c>
      <c r="L310" s="8" t="s">
        <v>81</v>
      </c>
      <c r="M310" s="8" t="s">
        <v>81</v>
      </c>
      <c r="N310" s="8" t="s">
        <v>81</v>
      </c>
      <c r="P310" s="8" t="str">
        <f t="shared" si="33"/>
        <v/>
      </c>
      <c r="Q310" s="8" t="str">
        <f t="shared" si="34"/>
        <v/>
      </c>
    </row>
    <row r="311" spans="4:17" x14ac:dyDescent="0.25">
      <c r="D311" s="150"/>
      <c r="F311" s="8" t="str">
        <f t="shared" si="28"/>
        <v/>
      </c>
      <c r="G311" s="8" t="str">
        <f t="shared" si="29"/>
        <v/>
      </c>
      <c r="H311" s="8" t="str">
        <f t="shared" si="30"/>
        <v/>
      </c>
      <c r="I311" s="8" t="str">
        <f t="shared" si="31"/>
        <v/>
      </c>
      <c r="J311" s="8" t="str">
        <f t="shared" si="32"/>
        <v/>
      </c>
      <c r="K311" s="8" t="s">
        <v>81</v>
      </c>
      <c r="L311" s="8" t="s">
        <v>81</v>
      </c>
      <c r="M311" s="8" t="s">
        <v>81</v>
      </c>
      <c r="N311" s="8" t="s">
        <v>81</v>
      </c>
      <c r="P311" s="8" t="str">
        <f t="shared" si="33"/>
        <v/>
      </c>
      <c r="Q311" s="8" t="str">
        <f t="shared" si="34"/>
        <v/>
      </c>
    </row>
    <row r="312" spans="4:17" x14ac:dyDescent="0.25">
      <c r="D312" s="150"/>
      <c r="F312" s="8" t="str">
        <f t="shared" si="28"/>
        <v/>
      </c>
      <c r="G312" s="8" t="str">
        <f t="shared" si="29"/>
        <v/>
      </c>
      <c r="H312" s="8" t="str">
        <f t="shared" si="30"/>
        <v/>
      </c>
      <c r="I312" s="8" t="str">
        <f t="shared" si="31"/>
        <v/>
      </c>
      <c r="J312" s="8" t="str">
        <f t="shared" si="32"/>
        <v/>
      </c>
      <c r="K312" s="8" t="s">
        <v>81</v>
      </c>
      <c r="L312" s="8" t="s">
        <v>81</v>
      </c>
      <c r="M312" s="8" t="s">
        <v>81</v>
      </c>
      <c r="N312" s="8" t="s">
        <v>81</v>
      </c>
      <c r="P312" s="8" t="str">
        <f t="shared" si="33"/>
        <v/>
      </c>
      <c r="Q312" s="8" t="str">
        <f t="shared" si="34"/>
        <v/>
      </c>
    </row>
    <row r="313" spans="4:17" x14ac:dyDescent="0.25">
      <c r="D313" s="150"/>
      <c r="F313" s="8" t="str">
        <f t="shared" si="28"/>
        <v/>
      </c>
      <c r="G313" s="8" t="str">
        <f t="shared" si="29"/>
        <v/>
      </c>
      <c r="H313" s="8" t="str">
        <f t="shared" si="30"/>
        <v/>
      </c>
      <c r="I313" s="8" t="str">
        <f t="shared" si="31"/>
        <v/>
      </c>
      <c r="J313" s="8" t="str">
        <f t="shared" si="32"/>
        <v/>
      </c>
      <c r="K313" s="8" t="s">
        <v>81</v>
      </c>
      <c r="L313" s="8" t="s">
        <v>81</v>
      </c>
      <c r="M313" s="8" t="s">
        <v>81</v>
      </c>
      <c r="N313" s="8" t="s">
        <v>81</v>
      </c>
      <c r="P313" s="8" t="str">
        <f t="shared" si="33"/>
        <v/>
      </c>
      <c r="Q313" s="8" t="str">
        <f t="shared" si="34"/>
        <v/>
      </c>
    </row>
    <row r="314" spans="4:17" x14ac:dyDescent="0.25">
      <c r="D314" s="150"/>
      <c r="F314" s="8" t="str">
        <f t="shared" si="28"/>
        <v/>
      </c>
      <c r="G314" s="8" t="str">
        <f t="shared" si="29"/>
        <v/>
      </c>
      <c r="H314" s="8" t="str">
        <f t="shared" si="30"/>
        <v/>
      </c>
      <c r="I314" s="8" t="str">
        <f t="shared" si="31"/>
        <v/>
      </c>
      <c r="J314" s="8" t="str">
        <f t="shared" si="32"/>
        <v/>
      </c>
      <c r="K314" s="8" t="s">
        <v>81</v>
      </c>
      <c r="L314" s="8" t="s">
        <v>81</v>
      </c>
      <c r="M314" s="8" t="s">
        <v>81</v>
      </c>
      <c r="N314" s="8" t="s">
        <v>81</v>
      </c>
      <c r="P314" s="8" t="str">
        <f t="shared" si="33"/>
        <v/>
      </c>
      <c r="Q314" s="8" t="str">
        <f t="shared" si="34"/>
        <v/>
      </c>
    </row>
    <row r="315" spans="4:17" x14ac:dyDescent="0.25">
      <c r="D315" s="150"/>
      <c r="F315" s="8" t="str">
        <f t="shared" si="28"/>
        <v/>
      </c>
      <c r="G315" s="8" t="str">
        <f t="shared" si="29"/>
        <v/>
      </c>
      <c r="H315" s="8" t="str">
        <f t="shared" si="30"/>
        <v/>
      </c>
      <c r="I315" s="8" t="str">
        <f t="shared" si="31"/>
        <v/>
      </c>
      <c r="J315" s="8" t="str">
        <f t="shared" si="32"/>
        <v/>
      </c>
      <c r="K315" s="8" t="s">
        <v>81</v>
      </c>
      <c r="L315" s="8" t="s">
        <v>81</v>
      </c>
      <c r="M315" s="8" t="s">
        <v>81</v>
      </c>
      <c r="N315" s="8" t="s">
        <v>81</v>
      </c>
      <c r="P315" s="8" t="str">
        <f t="shared" si="33"/>
        <v/>
      </c>
      <c r="Q315" s="8" t="str">
        <f t="shared" si="34"/>
        <v/>
      </c>
    </row>
    <row r="316" spans="4:17" x14ac:dyDescent="0.25">
      <c r="D316" s="150"/>
      <c r="F316" s="8" t="str">
        <f t="shared" si="28"/>
        <v/>
      </c>
      <c r="G316" s="8" t="str">
        <f t="shared" si="29"/>
        <v/>
      </c>
      <c r="H316" s="8" t="str">
        <f t="shared" si="30"/>
        <v/>
      </c>
      <c r="I316" s="8" t="str">
        <f t="shared" si="31"/>
        <v/>
      </c>
      <c r="J316" s="8" t="str">
        <f t="shared" si="32"/>
        <v/>
      </c>
      <c r="K316" s="8" t="s">
        <v>81</v>
      </c>
      <c r="L316" s="8" t="s">
        <v>81</v>
      </c>
      <c r="M316" s="8" t="s">
        <v>81</v>
      </c>
      <c r="N316" s="8" t="s">
        <v>81</v>
      </c>
      <c r="P316" s="8" t="str">
        <f t="shared" si="33"/>
        <v/>
      </c>
      <c r="Q316" s="8" t="str">
        <f t="shared" si="34"/>
        <v/>
      </c>
    </row>
    <row r="317" spans="4:17" x14ac:dyDescent="0.25">
      <c r="D317" s="150"/>
      <c r="F317" s="8" t="str">
        <f t="shared" si="28"/>
        <v/>
      </c>
      <c r="G317" s="8" t="str">
        <f t="shared" si="29"/>
        <v/>
      </c>
      <c r="H317" s="8" t="str">
        <f t="shared" si="30"/>
        <v/>
      </c>
      <c r="I317" s="8" t="str">
        <f t="shared" si="31"/>
        <v/>
      </c>
      <c r="J317" s="8" t="str">
        <f t="shared" si="32"/>
        <v/>
      </c>
      <c r="K317" s="8" t="s">
        <v>81</v>
      </c>
      <c r="L317" s="8" t="s">
        <v>81</v>
      </c>
      <c r="M317" s="8" t="s">
        <v>81</v>
      </c>
      <c r="N317" s="8" t="s">
        <v>81</v>
      </c>
      <c r="P317" s="8" t="str">
        <f t="shared" si="33"/>
        <v/>
      </c>
      <c r="Q317" s="8" t="str">
        <f t="shared" si="34"/>
        <v/>
      </c>
    </row>
    <row r="318" spans="4:17" x14ac:dyDescent="0.25">
      <c r="D318" s="150"/>
      <c r="F318" s="8" t="str">
        <f t="shared" si="28"/>
        <v/>
      </c>
      <c r="G318" s="8" t="str">
        <f t="shared" si="29"/>
        <v/>
      </c>
      <c r="H318" s="8" t="str">
        <f t="shared" si="30"/>
        <v/>
      </c>
      <c r="I318" s="8" t="str">
        <f t="shared" si="31"/>
        <v/>
      </c>
      <c r="J318" s="8" t="str">
        <f t="shared" si="32"/>
        <v/>
      </c>
      <c r="K318" s="8" t="s">
        <v>81</v>
      </c>
      <c r="L318" s="8" t="s">
        <v>81</v>
      </c>
      <c r="M318" s="8" t="s">
        <v>81</v>
      </c>
      <c r="N318" s="8" t="s">
        <v>81</v>
      </c>
      <c r="P318" s="8" t="str">
        <f t="shared" si="33"/>
        <v/>
      </c>
      <c r="Q318" s="8" t="str">
        <f t="shared" si="34"/>
        <v/>
      </c>
    </row>
    <row r="319" spans="4:17" x14ac:dyDescent="0.25">
      <c r="D319" s="150"/>
      <c r="F319" s="8" t="str">
        <f t="shared" si="28"/>
        <v/>
      </c>
      <c r="G319" s="8" t="str">
        <f t="shared" si="29"/>
        <v/>
      </c>
      <c r="H319" s="8" t="str">
        <f t="shared" si="30"/>
        <v/>
      </c>
      <c r="I319" s="8" t="str">
        <f t="shared" si="31"/>
        <v/>
      </c>
      <c r="J319" s="8" t="str">
        <f t="shared" si="32"/>
        <v/>
      </c>
      <c r="K319" s="8" t="s">
        <v>81</v>
      </c>
      <c r="L319" s="8" t="s">
        <v>81</v>
      </c>
      <c r="M319" s="8" t="s">
        <v>81</v>
      </c>
      <c r="N319" s="8" t="s">
        <v>81</v>
      </c>
      <c r="P319" s="8" t="str">
        <f t="shared" si="33"/>
        <v/>
      </c>
      <c r="Q319" s="8" t="str">
        <f t="shared" si="34"/>
        <v/>
      </c>
    </row>
    <row r="320" spans="4:17" x14ac:dyDescent="0.25">
      <c r="D320" s="150"/>
      <c r="F320" s="8" t="str">
        <f t="shared" si="28"/>
        <v/>
      </c>
      <c r="G320" s="8" t="str">
        <f t="shared" si="29"/>
        <v/>
      </c>
      <c r="H320" s="8" t="str">
        <f t="shared" si="30"/>
        <v/>
      </c>
      <c r="I320" s="8" t="str">
        <f t="shared" si="31"/>
        <v/>
      </c>
      <c r="J320" s="8" t="str">
        <f t="shared" si="32"/>
        <v/>
      </c>
      <c r="K320" s="8" t="s">
        <v>81</v>
      </c>
      <c r="L320" s="8" t="s">
        <v>81</v>
      </c>
      <c r="M320" s="8" t="s">
        <v>81</v>
      </c>
      <c r="N320" s="8" t="s">
        <v>81</v>
      </c>
      <c r="P320" s="8" t="str">
        <f t="shared" si="33"/>
        <v/>
      </c>
      <c r="Q320" s="8" t="str">
        <f t="shared" si="34"/>
        <v/>
      </c>
    </row>
    <row r="321" spans="4:17" x14ac:dyDescent="0.25">
      <c r="D321" s="150"/>
      <c r="F321" s="8" t="str">
        <f t="shared" si="28"/>
        <v/>
      </c>
      <c r="G321" s="8" t="str">
        <f t="shared" si="29"/>
        <v/>
      </c>
      <c r="H321" s="8" t="str">
        <f t="shared" si="30"/>
        <v/>
      </c>
      <c r="I321" s="8" t="str">
        <f t="shared" si="31"/>
        <v/>
      </c>
      <c r="J321" s="8" t="str">
        <f t="shared" si="32"/>
        <v/>
      </c>
      <c r="K321" s="8" t="s">
        <v>81</v>
      </c>
      <c r="L321" s="8" t="s">
        <v>81</v>
      </c>
      <c r="M321" s="8" t="s">
        <v>81</v>
      </c>
      <c r="N321" s="8" t="s">
        <v>81</v>
      </c>
      <c r="P321" s="8" t="str">
        <f t="shared" si="33"/>
        <v/>
      </c>
      <c r="Q321" s="8" t="str">
        <f t="shared" si="34"/>
        <v/>
      </c>
    </row>
    <row r="322" spans="4:17" x14ac:dyDescent="0.25">
      <c r="D322" s="150"/>
      <c r="F322" s="8" t="str">
        <f t="shared" si="28"/>
        <v/>
      </c>
      <c r="G322" s="8" t="str">
        <f t="shared" si="29"/>
        <v/>
      </c>
      <c r="H322" s="8" t="str">
        <f t="shared" si="30"/>
        <v/>
      </c>
      <c r="I322" s="8" t="str">
        <f t="shared" si="31"/>
        <v/>
      </c>
      <c r="J322" s="8" t="str">
        <f t="shared" si="32"/>
        <v/>
      </c>
      <c r="K322" s="8" t="s">
        <v>81</v>
      </c>
      <c r="L322" s="8" t="s">
        <v>81</v>
      </c>
      <c r="M322" s="8" t="s">
        <v>81</v>
      </c>
      <c r="N322" s="8" t="s">
        <v>81</v>
      </c>
      <c r="P322" s="8" t="str">
        <f t="shared" si="33"/>
        <v/>
      </c>
      <c r="Q322" s="8" t="str">
        <f t="shared" si="34"/>
        <v/>
      </c>
    </row>
    <row r="323" spans="4:17" x14ac:dyDescent="0.25">
      <c r="D323" s="150"/>
      <c r="F323" s="8" t="str">
        <f t="shared" ref="F323:F386" si="35">IF(LEFT(D326,15)="SpecificProblem",MID(D326,28,30),"")</f>
        <v/>
      </c>
      <c r="G323" s="8" t="str">
        <f t="shared" ref="G323:G386" si="36">IF(F323="","",IF(LEFT(D323,8)="Critical",MID(D323,78,6),MID(D323,75,6)))</f>
        <v/>
      </c>
      <c r="H323" s="8" t="str">
        <f t="shared" ref="H323:H386" si="37">F323&amp;G323</f>
        <v/>
      </c>
      <c r="I323" s="8" t="str">
        <f t="shared" ref="I323:I386" si="38">IF(LEFT(D327,9)="EventTime",MID(D327,28,16),"")</f>
        <v/>
      </c>
      <c r="J323" s="8" t="str">
        <f t="shared" ref="J323:J386" si="39">IF(LEFT(D328,9)="CeaseTime",MID(D328,28,16),"")</f>
        <v/>
      </c>
      <c r="K323" s="8" t="s">
        <v>81</v>
      </c>
      <c r="L323" s="8" t="s">
        <v>81</v>
      </c>
      <c r="M323" s="8" t="s">
        <v>81</v>
      </c>
      <c r="N323" s="8" t="s">
        <v>81</v>
      </c>
      <c r="P323" s="8" t="str">
        <f t="shared" ref="P323:P386" si="40">IF(ISBLANK(M323),"",TEXT(M323,"dd/mm hh:mm"))</f>
        <v/>
      </c>
      <c r="Q323" s="8" t="str">
        <f t="shared" ref="Q323:Q386" si="41">IF(ISBLANK(N323),"",TEXT(N323,"dd/mm hh:mm"))</f>
        <v/>
      </c>
    </row>
    <row r="324" spans="4:17" x14ac:dyDescent="0.25">
      <c r="D324" s="150"/>
      <c r="F324" s="8" t="str">
        <f t="shared" si="35"/>
        <v/>
      </c>
      <c r="G324" s="8" t="str">
        <f t="shared" si="36"/>
        <v/>
      </c>
      <c r="H324" s="8" t="str">
        <f t="shared" si="37"/>
        <v/>
      </c>
      <c r="I324" s="8" t="str">
        <f t="shared" si="38"/>
        <v/>
      </c>
      <c r="J324" s="8" t="str">
        <f t="shared" si="39"/>
        <v/>
      </c>
      <c r="K324" s="8" t="s">
        <v>81</v>
      </c>
      <c r="L324" s="8" t="s">
        <v>81</v>
      </c>
      <c r="M324" s="8" t="s">
        <v>81</v>
      </c>
      <c r="N324" s="8" t="s">
        <v>81</v>
      </c>
      <c r="P324" s="8" t="str">
        <f t="shared" si="40"/>
        <v/>
      </c>
      <c r="Q324" s="8" t="str">
        <f t="shared" si="41"/>
        <v/>
      </c>
    </row>
    <row r="325" spans="4:17" x14ac:dyDescent="0.25">
      <c r="D325" s="150"/>
      <c r="F325" s="8" t="str">
        <f t="shared" si="35"/>
        <v/>
      </c>
      <c r="G325" s="8" t="str">
        <f t="shared" si="36"/>
        <v/>
      </c>
      <c r="H325" s="8" t="str">
        <f t="shared" si="37"/>
        <v/>
      </c>
      <c r="I325" s="8" t="str">
        <f t="shared" si="38"/>
        <v/>
      </c>
      <c r="J325" s="8" t="str">
        <f t="shared" si="39"/>
        <v/>
      </c>
      <c r="K325" s="8" t="s">
        <v>81</v>
      </c>
      <c r="L325" s="8" t="s">
        <v>81</v>
      </c>
      <c r="M325" s="8" t="s">
        <v>81</v>
      </c>
      <c r="N325" s="8" t="s">
        <v>81</v>
      </c>
      <c r="P325" s="8" t="str">
        <f t="shared" si="40"/>
        <v/>
      </c>
      <c r="Q325" s="8" t="str">
        <f t="shared" si="41"/>
        <v/>
      </c>
    </row>
    <row r="326" spans="4:17" x14ac:dyDescent="0.25">
      <c r="D326" s="150"/>
      <c r="F326" s="8" t="str">
        <f t="shared" si="35"/>
        <v/>
      </c>
      <c r="G326" s="8" t="str">
        <f t="shared" si="36"/>
        <v/>
      </c>
      <c r="H326" s="8" t="str">
        <f t="shared" si="37"/>
        <v/>
      </c>
      <c r="I326" s="8" t="str">
        <f t="shared" si="38"/>
        <v/>
      </c>
      <c r="J326" s="8" t="str">
        <f t="shared" si="39"/>
        <v/>
      </c>
      <c r="K326" s="8" t="s">
        <v>81</v>
      </c>
      <c r="L326" s="8" t="s">
        <v>81</v>
      </c>
      <c r="M326" s="8" t="s">
        <v>81</v>
      </c>
      <c r="N326" s="8" t="s">
        <v>81</v>
      </c>
      <c r="P326" s="8" t="str">
        <f t="shared" si="40"/>
        <v/>
      </c>
      <c r="Q326" s="8" t="str">
        <f t="shared" si="41"/>
        <v/>
      </c>
    </row>
    <row r="327" spans="4:17" x14ac:dyDescent="0.25">
      <c r="D327" s="150"/>
      <c r="F327" s="8" t="str">
        <f t="shared" si="35"/>
        <v/>
      </c>
      <c r="G327" s="8" t="str">
        <f t="shared" si="36"/>
        <v/>
      </c>
      <c r="H327" s="8" t="str">
        <f t="shared" si="37"/>
        <v/>
      </c>
      <c r="I327" s="8" t="str">
        <f t="shared" si="38"/>
        <v/>
      </c>
      <c r="J327" s="8" t="str">
        <f t="shared" si="39"/>
        <v/>
      </c>
      <c r="K327" s="8" t="s">
        <v>81</v>
      </c>
      <c r="L327" s="8" t="s">
        <v>81</v>
      </c>
      <c r="M327" s="8" t="s">
        <v>81</v>
      </c>
      <c r="N327" s="8" t="s">
        <v>81</v>
      </c>
      <c r="P327" s="8" t="str">
        <f t="shared" si="40"/>
        <v/>
      </c>
      <c r="Q327" s="8" t="str">
        <f t="shared" si="41"/>
        <v/>
      </c>
    </row>
    <row r="328" spans="4:17" x14ac:dyDescent="0.25">
      <c r="D328" s="150"/>
      <c r="F328" s="8" t="str">
        <f t="shared" si="35"/>
        <v/>
      </c>
      <c r="G328" s="8" t="str">
        <f t="shared" si="36"/>
        <v/>
      </c>
      <c r="H328" s="8" t="str">
        <f t="shared" si="37"/>
        <v/>
      </c>
      <c r="I328" s="8" t="str">
        <f t="shared" si="38"/>
        <v/>
      </c>
      <c r="J328" s="8" t="str">
        <f t="shared" si="39"/>
        <v/>
      </c>
      <c r="K328" s="8" t="s">
        <v>81</v>
      </c>
      <c r="L328" s="8" t="s">
        <v>81</v>
      </c>
      <c r="M328" s="8" t="s">
        <v>81</v>
      </c>
      <c r="N328" s="8" t="s">
        <v>81</v>
      </c>
      <c r="P328" s="8" t="str">
        <f t="shared" si="40"/>
        <v/>
      </c>
      <c r="Q328" s="8" t="str">
        <f t="shared" si="41"/>
        <v/>
      </c>
    </row>
    <row r="329" spans="4:17" x14ac:dyDescent="0.25">
      <c r="D329" s="150"/>
      <c r="F329" s="8" t="str">
        <f t="shared" si="35"/>
        <v/>
      </c>
      <c r="G329" s="8" t="str">
        <f t="shared" si="36"/>
        <v/>
      </c>
      <c r="H329" s="8" t="str">
        <f t="shared" si="37"/>
        <v/>
      </c>
      <c r="I329" s="8" t="str">
        <f t="shared" si="38"/>
        <v/>
      </c>
      <c r="J329" s="8" t="str">
        <f t="shared" si="39"/>
        <v/>
      </c>
      <c r="K329" s="8" t="s">
        <v>81</v>
      </c>
      <c r="L329" s="8" t="s">
        <v>81</v>
      </c>
      <c r="M329" s="8" t="s">
        <v>81</v>
      </c>
      <c r="N329" s="8" t="s">
        <v>81</v>
      </c>
      <c r="P329" s="8" t="str">
        <f t="shared" si="40"/>
        <v/>
      </c>
      <c r="Q329" s="8" t="str">
        <f t="shared" si="41"/>
        <v/>
      </c>
    </row>
    <row r="330" spans="4:17" x14ac:dyDescent="0.25">
      <c r="D330" s="150"/>
      <c r="F330" s="8" t="str">
        <f t="shared" si="35"/>
        <v/>
      </c>
      <c r="G330" s="8" t="str">
        <f t="shared" si="36"/>
        <v/>
      </c>
      <c r="H330" s="8" t="str">
        <f t="shared" si="37"/>
        <v/>
      </c>
      <c r="I330" s="8" t="str">
        <f t="shared" si="38"/>
        <v/>
      </c>
      <c r="J330" s="8" t="str">
        <f t="shared" si="39"/>
        <v/>
      </c>
      <c r="K330" s="8" t="s">
        <v>81</v>
      </c>
      <c r="L330" s="8" t="s">
        <v>81</v>
      </c>
      <c r="M330" s="8" t="s">
        <v>81</v>
      </c>
      <c r="N330" s="8" t="s">
        <v>81</v>
      </c>
      <c r="P330" s="8" t="str">
        <f t="shared" si="40"/>
        <v/>
      </c>
      <c r="Q330" s="8" t="str">
        <f t="shared" si="41"/>
        <v/>
      </c>
    </row>
    <row r="331" spans="4:17" x14ac:dyDescent="0.25">
      <c r="D331" s="150"/>
      <c r="F331" s="8" t="str">
        <f t="shared" si="35"/>
        <v/>
      </c>
      <c r="G331" s="8" t="str">
        <f t="shared" si="36"/>
        <v/>
      </c>
      <c r="H331" s="8" t="str">
        <f t="shared" si="37"/>
        <v/>
      </c>
      <c r="I331" s="8" t="str">
        <f t="shared" si="38"/>
        <v/>
      </c>
      <c r="J331" s="8" t="str">
        <f t="shared" si="39"/>
        <v/>
      </c>
      <c r="K331" s="8" t="s">
        <v>81</v>
      </c>
      <c r="L331" s="8" t="s">
        <v>81</v>
      </c>
      <c r="M331" s="8" t="s">
        <v>81</v>
      </c>
      <c r="N331" s="8" t="s">
        <v>81</v>
      </c>
      <c r="P331" s="8" t="str">
        <f t="shared" si="40"/>
        <v/>
      </c>
      <c r="Q331" s="8" t="str">
        <f t="shared" si="41"/>
        <v/>
      </c>
    </row>
    <row r="332" spans="4:17" x14ac:dyDescent="0.25">
      <c r="D332" s="150"/>
      <c r="F332" s="8" t="str">
        <f t="shared" si="35"/>
        <v/>
      </c>
      <c r="G332" s="8" t="str">
        <f t="shared" si="36"/>
        <v/>
      </c>
      <c r="H332" s="8" t="str">
        <f t="shared" si="37"/>
        <v/>
      </c>
      <c r="I332" s="8" t="str">
        <f t="shared" si="38"/>
        <v/>
      </c>
      <c r="J332" s="8" t="str">
        <f t="shared" si="39"/>
        <v/>
      </c>
      <c r="K332" s="8" t="s">
        <v>81</v>
      </c>
      <c r="L332" s="8" t="s">
        <v>81</v>
      </c>
      <c r="M332" s="8" t="s">
        <v>81</v>
      </c>
      <c r="N332" s="8" t="s">
        <v>81</v>
      </c>
      <c r="P332" s="8" t="str">
        <f t="shared" si="40"/>
        <v/>
      </c>
      <c r="Q332" s="8" t="str">
        <f t="shared" si="41"/>
        <v/>
      </c>
    </row>
    <row r="333" spans="4:17" x14ac:dyDescent="0.25">
      <c r="D333" s="150"/>
      <c r="F333" s="8" t="str">
        <f t="shared" si="35"/>
        <v/>
      </c>
      <c r="G333" s="8" t="str">
        <f t="shared" si="36"/>
        <v/>
      </c>
      <c r="H333" s="8" t="str">
        <f t="shared" si="37"/>
        <v/>
      </c>
      <c r="I333" s="8" t="str">
        <f t="shared" si="38"/>
        <v/>
      </c>
      <c r="J333" s="8" t="str">
        <f t="shared" si="39"/>
        <v/>
      </c>
      <c r="K333" s="8" t="s">
        <v>81</v>
      </c>
      <c r="L333" s="8" t="s">
        <v>81</v>
      </c>
      <c r="M333" s="8" t="s">
        <v>81</v>
      </c>
      <c r="N333" s="8" t="s">
        <v>81</v>
      </c>
      <c r="P333" s="8" t="str">
        <f t="shared" si="40"/>
        <v/>
      </c>
      <c r="Q333" s="8" t="str">
        <f t="shared" si="41"/>
        <v/>
      </c>
    </row>
    <row r="334" spans="4:17" x14ac:dyDescent="0.25">
      <c r="D334" s="150"/>
      <c r="F334" s="8" t="str">
        <f t="shared" si="35"/>
        <v/>
      </c>
      <c r="G334" s="8" t="str">
        <f t="shared" si="36"/>
        <v/>
      </c>
      <c r="H334" s="8" t="str">
        <f t="shared" si="37"/>
        <v/>
      </c>
      <c r="I334" s="8" t="str">
        <f t="shared" si="38"/>
        <v/>
      </c>
      <c r="J334" s="8" t="str">
        <f t="shared" si="39"/>
        <v/>
      </c>
      <c r="K334" s="8" t="s">
        <v>81</v>
      </c>
      <c r="L334" s="8" t="s">
        <v>81</v>
      </c>
      <c r="M334" s="8" t="s">
        <v>81</v>
      </c>
      <c r="N334" s="8" t="s">
        <v>81</v>
      </c>
      <c r="P334" s="8" t="str">
        <f t="shared" si="40"/>
        <v/>
      </c>
      <c r="Q334" s="8" t="str">
        <f t="shared" si="41"/>
        <v/>
      </c>
    </row>
    <row r="335" spans="4:17" x14ac:dyDescent="0.25">
      <c r="D335" s="150"/>
      <c r="F335" s="8" t="str">
        <f t="shared" si="35"/>
        <v/>
      </c>
      <c r="G335" s="8" t="str">
        <f t="shared" si="36"/>
        <v/>
      </c>
      <c r="H335" s="8" t="str">
        <f t="shared" si="37"/>
        <v/>
      </c>
      <c r="I335" s="8" t="str">
        <f t="shared" si="38"/>
        <v/>
      </c>
      <c r="J335" s="8" t="str">
        <f t="shared" si="39"/>
        <v/>
      </c>
      <c r="K335" s="8" t="s">
        <v>81</v>
      </c>
      <c r="L335" s="8" t="s">
        <v>81</v>
      </c>
      <c r="M335" s="8" t="s">
        <v>81</v>
      </c>
      <c r="N335" s="8" t="s">
        <v>81</v>
      </c>
      <c r="P335" s="8" t="str">
        <f t="shared" si="40"/>
        <v/>
      </c>
      <c r="Q335" s="8" t="str">
        <f t="shared" si="41"/>
        <v/>
      </c>
    </row>
    <row r="336" spans="4:17" x14ac:dyDescent="0.25">
      <c r="D336" s="150"/>
      <c r="F336" s="8" t="str">
        <f t="shared" si="35"/>
        <v/>
      </c>
      <c r="G336" s="8" t="str">
        <f t="shared" si="36"/>
        <v/>
      </c>
      <c r="H336" s="8" t="str">
        <f t="shared" si="37"/>
        <v/>
      </c>
      <c r="I336" s="8" t="str">
        <f t="shared" si="38"/>
        <v/>
      </c>
      <c r="J336" s="8" t="str">
        <f t="shared" si="39"/>
        <v/>
      </c>
      <c r="K336" s="8" t="s">
        <v>81</v>
      </c>
      <c r="L336" s="8" t="s">
        <v>81</v>
      </c>
      <c r="M336" s="8" t="s">
        <v>81</v>
      </c>
      <c r="N336" s="8" t="s">
        <v>81</v>
      </c>
      <c r="P336" s="8" t="str">
        <f t="shared" si="40"/>
        <v/>
      </c>
      <c r="Q336" s="8" t="str">
        <f t="shared" si="41"/>
        <v/>
      </c>
    </row>
    <row r="337" spans="4:17" x14ac:dyDescent="0.25">
      <c r="D337" s="150"/>
      <c r="F337" s="8" t="str">
        <f t="shared" si="35"/>
        <v/>
      </c>
      <c r="G337" s="8" t="str">
        <f t="shared" si="36"/>
        <v/>
      </c>
      <c r="H337" s="8" t="str">
        <f t="shared" si="37"/>
        <v/>
      </c>
      <c r="I337" s="8" t="str">
        <f t="shared" si="38"/>
        <v/>
      </c>
      <c r="J337" s="8" t="str">
        <f t="shared" si="39"/>
        <v/>
      </c>
      <c r="K337" s="8" t="s">
        <v>81</v>
      </c>
      <c r="L337" s="8" t="s">
        <v>81</v>
      </c>
      <c r="M337" s="8" t="s">
        <v>81</v>
      </c>
      <c r="N337" s="8" t="s">
        <v>81</v>
      </c>
      <c r="P337" s="8" t="str">
        <f t="shared" si="40"/>
        <v/>
      </c>
      <c r="Q337" s="8" t="str">
        <f t="shared" si="41"/>
        <v/>
      </c>
    </row>
    <row r="338" spans="4:17" x14ac:dyDescent="0.25">
      <c r="D338" s="150"/>
      <c r="F338" s="8" t="str">
        <f t="shared" si="35"/>
        <v/>
      </c>
      <c r="G338" s="8" t="str">
        <f t="shared" si="36"/>
        <v/>
      </c>
      <c r="H338" s="8" t="str">
        <f t="shared" si="37"/>
        <v/>
      </c>
      <c r="I338" s="8" t="str">
        <f t="shared" si="38"/>
        <v/>
      </c>
      <c r="J338" s="8" t="str">
        <f t="shared" si="39"/>
        <v/>
      </c>
      <c r="K338" s="8" t="s">
        <v>81</v>
      </c>
      <c r="L338" s="8" t="s">
        <v>81</v>
      </c>
      <c r="M338" s="8" t="s">
        <v>81</v>
      </c>
      <c r="N338" s="8" t="s">
        <v>81</v>
      </c>
      <c r="P338" s="8" t="str">
        <f t="shared" si="40"/>
        <v/>
      </c>
      <c r="Q338" s="8" t="str">
        <f t="shared" si="41"/>
        <v/>
      </c>
    </row>
    <row r="339" spans="4:17" x14ac:dyDescent="0.25">
      <c r="D339" s="150"/>
      <c r="F339" s="8" t="str">
        <f t="shared" si="35"/>
        <v/>
      </c>
      <c r="G339" s="8" t="str">
        <f t="shared" si="36"/>
        <v/>
      </c>
      <c r="H339" s="8" t="str">
        <f t="shared" si="37"/>
        <v/>
      </c>
      <c r="I339" s="8" t="str">
        <f t="shared" si="38"/>
        <v/>
      </c>
      <c r="J339" s="8" t="str">
        <f t="shared" si="39"/>
        <v/>
      </c>
      <c r="K339" s="8" t="s">
        <v>81</v>
      </c>
      <c r="L339" s="8" t="s">
        <v>81</v>
      </c>
      <c r="M339" s="8" t="s">
        <v>81</v>
      </c>
      <c r="N339" s="8" t="s">
        <v>81</v>
      </c>
      <c r="P339" s="8" t="str">
        <f t="shared" si="40"/>
        <v/>
      </c>
      <c r="Q339" s="8" t="str">
        <f t="shared" si="41"/>
        <v/>
      </c>
    </row>
    <row r="340" spans="4:17" x14ac:dyDescent="0.25">
      <c r="D340" s="150"/>
      <c r="F340" s="8" t="str">
        <f t="shared" si="35"/>
        <v/>
      </c>
      <c r="G340" s="8" t="str">
        <f t="shared" si="36"/>
        <v/>
      </c>
      <c r="H340" s="8" t="str">
        <f t="shared" si="37"/>
        <v/>
      </c>
      <c r="I340" s="8" t="str">
        <f t="shared" si="38"/>
        <v/>
      </c>
      <c r="J340" s="8" t="str">
        <f t="shared" si="39"/>
        <v/>
      </c>
      <c r="K340" s="8" t="s">
        <v>81</v>
      </c>
      <c r="L340" s="8" t="s">
        <v>81</v>
      </c>
      <c r="M340" s="8" t="s">
        <v>81</v>
      </c>
      <c r="N340" s="8" t="s">
        <v>81</v>
      </c>
      <c r="P340" s="8" t="str">
        <f t="shared" si="40"/>
        <v/>
      </c>
      <c r="Q340" s="8" t="str">
        <f t="shared" si="41"/>
        <v/>
      </c>
    </row>
    <row r="341" spans="4:17" x14ac:dyDescent="0.25">
      <c r="D341" s="150"/>
      <c r="F341" s="8" t="str">
        <f t="shared" si="35"/>
        <v/>
      </c>
      <c r="G341" s="8" t="str">
        <f t="shared" si="36"/>
        <v/>
      </c>
      <c r="H341" s="8" t="str">
        <f t="shared" si="37"/>
        <v/>
      </c>
      <c r="I341" s="8" t="str">
        <f t="shared" si="38"/>
        <v/>
      </c>
      <c r="J341" s="8" t="str">
        <f t="shared" si="39"/>
        <v/>
      </c>
      <c r="K341" s="8" t="s">
        <v>81</v>
      </c>
      <c r="L341" s="8" t="s">
        <v>81</v>
      </c>
      <c r="M341" s="8" t="s">
        <v>81</v>
      </c>
      <c r="N341" s="8" t="s">
        <v>81</v>
      </c>
      <c r="P341" s="8" t="str">
        <f t="shared" si="40"/>
        <v/>
      </c>
      <c r="Q341" s="8" t="str">
        <f t="shared" si="41"/>
        <v/>
      </c>
    </row>
    <row r="342" spans="4:17" x14ac:dyDescent="0.25">
      <c r="D342" s="150"/>
      <c r="F342" s="8" t="str">
        <f t="shared" si="35"/>
        <v/>
      </c>
      <c r="G342" s="8" t="str">
        <f t="shared" si="36"/>
        <v/>
      </c>
      <c r="H342" s="8" t="str">
        <f t="shared" si="37"/>
        <v/>
      </c>
      <c r="I342" s="8" t="str">
        <f t="shared" si="38"/>
        <v/>
      </c>
      <c r="J342" s="8" t="str">
        <f t="shared" si="39"/>
        <v/>
      </c>
      <c r="K342" s="8" t="s">
        <v>81</v>
      </c>
      <c r="L342" s="8" t="s">
        <v>81</v>
      </c>
      <c r="M342" s="8" t="s">
        <v>81</v>
      </c>
      <c r="N342" s="8" t="s">
        <v>81</v>
      </c>
      <c r="P342" s="8" t="str">
        <f t="shared" si="40"/>
        <v/>
      </c>
      <c r="Q342" s="8" t="str">
        <f t="shared" si="41"/>
        <v/>
      </c>
    </row>
    <row r="343" spans="4:17" x14ac:dyDescent="0.25">
      <c r="D343" s="150"/>
      <c r="F343" s="8" t="str">
        <f t="shared" si="35"/>
        <v/>
      </c>
      <c r="G343" s="8" t="str">
        <f t="shared" si="36"/>
        <v/>
      </c>
      <c r="H343" s="8" t="str">
        <f t="shared" si="37"/>
        <v/>
      </c>
      <c r="I343" s="8" t="str">
        <f t="shared" si="38"/>
        <v/>
      </c>
      <c r="J343" s="8" t="str">
        <f t="shared" si="39"/>
        <v/>
      </c>
      <c r="K343" s="8" t="s">
        <v>81</v>
      </c>
      <c r="L343" s="8" t="s">
        <v>81</v>
      </c>
      <c r="M343" s="8" t="s">
        <v>81</v>
      </c>
      <c r="N343" s="8" t="s">
        <v>81</v>
      </c>
      <c r="P343" s="8" t="str">
        <f t="shared" si="40"/>
        <v/>
      </c>
      <c r="Q343" s="8" t="str">
        <f t="shared" si="41"/>
        <v/>
      </c>
    </row>
    <row r="344" spans="4:17" x14ac:dyDescent="0.25">
      <c r="D344" s="150"/>
      <c r="F344" s="8" t="str">
        <f t="shared" si="35"/>
        <v/>
      </c>
      <c r="G344" s="8" t="str">
        <f t="shared" si="36"/>
        <v/>
      </c>
      <c r="H344" s="8" t="str">
        <f t="shared" si="37"/>
        <v/>
      </c>
      <c r="I344" s="8" t="str">
        <f t="shared" si="38"/>
        <v/>
      </c>
      <c r="J344" s="8" t="str">
        <f t="shared" si="39"/>
        <v/>
      </c>
      <c r="K344" s="8" t="s">
        <v>81</v>
      </c>
      <c r="L344" s="8" t="s">
        <v>81</v>
      </c>
      <c r="M344" s="8" t="s">
        <v>81</v>
      </c>
      <c r="N344" s="8" t="s">
        <v>81</v>
      </c>
      <c r="P344" s="8" t="str">
        <f t="shared" si="40"/>
        <v/>
      </c>
      <c r="Q344" s="8" t="str">
        <f t="shared" si="41"/>
        <v/>
      </c>
    </row>
    <row r="345" spans="4:17" x14ac:dyDescent="0.25">
      <c r="D345" s="150"/>
      <c r="F345" s="8" t="str">
        <f t="shared" si="35"/>
        <v/>
      </c>
      <c r="G345" s="8" t="str">
        <f t="shared" si="36"/>
        <v/>
      </c>
      <c r="H345" s="8" t="str">
        <f t="shared" si="37"/>
        <v/>
      </c>
      <c r="I345" s="8" t="str">
        <f t="shared" si="38"/>
        <v/>
      </c>
      <c r="J345" s="8" t="str">
        <f t="shared" si="39"/>
        <v/>
      </c>
      <c r="K345" s="8" t="s">
        <v>81</v>
      </c>
      <c r="L345" s="8" t="s">
        <v>81</v>
      </c>
      <c r="M345" s="8" t="s">
        <v>81</v>
      </c>
      <c r="N345" s="8" t="s">
        <v>81</v>
      </c>
      <c r="P345" s="8" t="str">
        <f t="shared" si="40"/>
        <v/>
      </c>
      <c r="Q345" s="8" t="str">
        <f t="shared" si="41"/>
        <v/>
      </c>
    </row>
    <row r="346" spans="4:17" x14ac:dyDescent="0.25">
      <c r="D346" s="150"/>
      <c r="F346" s="8" t="str">
        <f t="shared" si="35"/>
        <v/>
      </c>
      <c r="G346" s="8" t="str">
        <f t="shared" si="36"/>
        <v/>
      </c>
      <c r="H346" s="8" t="str">
        <f t="shared" si="37"/>
        <v/>
      </c>
      <c r="I346" s="8" t="str">
        <f t="shared" si="38"/>
        <v/>
      </c>
      <c r="J346" s="8" t="str">
        <f t="shared" si="39"/>
        <v/>
      </c>
      <c r="K346" s="8" t="s">
        <v>81</v>
      </c>
      <c r="L346" s="8" t="s">
        <v>81</v>
      </c>
      <c r="M346" s="8" t="s">
        <v>81</v>
      </c>
      <c r="N346" s="8" t="s">
        <v>81</v>
      </c>
      <c r="P346" s="8" t="str">
        <f t="shared" si="40"/>
        <v/>
      </c>
      <c r="Q346" s="8" t="str">
        <f t="shared" si="41"/>
        <v/>
      </c>
    </row>
    <row r="347" spans="4:17" x14ac:dyDescent="0.25">
      <c r="D347" s="150"/>
      <c r="F347" s="8" t="str">
        <f t="shared" si="35"/>
        <v/>
      </c>
      <c r="G347" s="8" t="str">
        <f t="shared" si="36"/>
        <v/>
      </c>
      <c r="H347" s="8" t="str">
        <f t="shared" si="37"/>
        <v/>
      </c>
      <c r="I347" s="8" t="str">
        <f t="shared" si="38"/>
        <v/>
      </c>
      <c r="J347" s="8" t="str">
        <f t="shared" si="39"/>
        <v/>
      </c>
      <c r="K347" s="8" t="s">
        <v>81</v>
      </c>
      <c r="L347" s="8" t="s">
        <v>81</v>
      </c>
      <c r="M347" s="8" t="s">
        <v>81</v>
      </c>
      <c r="N347" s="8" t="s">
        <v>81</v>
      </c>
      <c r="P347" s="8" t="str">
        <f t="shared" si="40"/>
        <v/>
      </c>
      <c r="Q347" s="8" t="str">
        <f t="shared" si="41"/>
        <v/>
      </c>
    </row>
    <row r="348" spans="4:17" x14ac:dyDescent="0.25">
      <c r="D348" s="150"/>
      <c r="F348" s="8" t="str">
        <f t="shared" si="35"/>
        <v/>
      </c>
      <c r="G348" s="8" t="str">
        <f t="shared" si="36"/>
        <v/>
      </c>
      <c r="H348" s="8" t="str">
        <f t="shared" si="37"/>
        <v/>
      </c>
      <c r="I348" s="8" t="str">
        <f t="shared" si="38"/>
        <v/>
      </c>
      <c r="J348" s="8" t="str">
        <f t="shared" si="39"/>
        <v/>
      </c>
      <c r="K348" s="8" t="s">
        <v>81</v>
      </c>
      <c r="L348" s="8" t="s">
        <v>81</v>
      </c>
      <c r="M348" s="8" t="s">
        <v>81</v>
      </c>
      <c r="N348" s="8" t="s">
        <v>81</v>
      </c>
      <c r="P348" s="8" t="str">
        <f t="shared" si="40"/>
        <v/>
      </c>
      <c r="Q348" s="8" t="str">
        <f t="shared" si="41"/>
        <v/>
      </c>
    </row>
    <row r="349" spans="4:17" x14ac:dyDescent="0.25">
      <c r="D349" s="150"/>
      <c r="F349" s="8" t="str">
        <f t="shared" si="35"/>
        <v/>
      </c>
      <c r="G349" s="8" t="str">
        <f t="shared" si="36"/>
        <v/>
      </c>
      <c r="H349" s="8" t="str">
        <f t="shared" si="37"/>
        <v/>
      </c>
      <c r="I349" s="8" t="str">
        <f t="shared" si="38"/>
        <v/>
      </c>
      <c r="J349" s="8" t="str">
        <f t="shared" si="39"/>
        <v/>
      </c>
      <c r="K349" s="8" t="s">
        <v>81</v>
      </c>
      <c r="L349" s="8" t="s">
        <v>81</v>
      </c>
      <c r="M349" s="8" t="s">
        <v>81</v>
      </c>
      <c r="N349" s="8" t="s">
        <v>81</v>
      </c>
      <c r="P349" s="8" t="str">
        <f t="shared" si="40"/>
        <v/>
      </c>
      <c r="Q349" s="8" t="str">
        <f t="shared" si="41"/>
        <v/>
      </c>
    </row>
    <row r="350" spans="4:17" x14ac:dyDescent="0.25">
      <c r="D350" s="150"/>
      <c r="F350" s="8" t="str">
        <f t="shared" si="35"/>
        <v/>
      </c>
      <c r="G350" s="8" t="str">
        <f t="shared" si="36"/>
        <v/>
      </c>
      <c r="H350" s="8" t="str">
        <f t="shared" si="37"/>
        <v/>
      </c>
      <c r="I350" s="8" t="str">
        <f t="shared" si="38"/>
        <v/>
      </c>
      <c r="J350" s="8" t="str">
        <f t="shared" si="39"/>
        <v/>
      </c>
      <c r="K350" s="8" t="s">
        <v>81</v>
      </c>
      <c r="L350" s="8" t="s">
        <v>81</v>
      </c>
      <c r="M350" s="8" t="s">
        <v>81</v>
      </c>
      <c r="N350" s="8" t="s">
        <v>81</v>
      </c>
      <c r="P350" s="8" t="str">
        <f t="shared" si="40"/>
        <v/>
      </c>
      <c r="Q350" s="8" t="str">
        <f t="shared" si="41"/>
        <v/>
      </c>
    </row>
    <row r="351" spans="4:17" x14ac:dyDescent="0.25">
      <c r="D351" s="150"/>
      <c r="F351" s="8" t="str">
        <f t="shared" si="35"/>
        <v/>
      </c>
      <c r="G351" s="8" t="str">
        <f t="shared" si="36"/>
        <v/>
      </c>
      <c r="H351" s="8" t="str">
        <f t="shared" si="37"/>
        <v/>
      </c>
      <c r="I351" s="8" t="str">
        <f t="shared" si="38"/>
        <v/>
      </c>
      <c r="J351" s="8" t="str">
        <f t="shared" si="39"/>
        <v/>
      </c>
      <c r="K351" s="8" t="s">
        <v>81</v>
      </c>
      <c r="L351" s="8" t="s">
        <v>81</v>
      </c>
      <c r="M351" s="8" t="s">
        <v>81</v>
      </c>
      <c r="N351" s="8" t="s">
        <v>81</v>
      </c>
      <c r="P351" s="8" t="str">
        <f t="shared" si="40"/>
        <v/>
      </c>
      <c r="Q351" s="8" t="str">
        <f t="shared" si="41"/>
        <v/>
      </c>
    </row>
    <row r="352" spans="4:17" x14ac:dyDescent="0.25">
      <c r="D352" s="150"/>
      <c r="F352" s="8" t="str">
        <f t="shared" si="35"/>
        <v/>
      </c>
      <c r="G352" s="8" t="str">
        <f t="shared" si="36"/>
        <v/>
      </c>
      <c r="H352" s="8" t="str">
        <f t="shared" si="37"/>
        <v/>
      </c>
      <c r="I352" s="8" t="str">
        <f t="shared" si="38"/>
        <v/>
      </c>
      <c r="J352" s="8" t="str">
        <f t="shared" si="39"/>
        <v/>
      </c>
      <c r="K352" s="8" t="s">
        <v>81</v>
      </c>
      <c r="L352" s="8" t="s">
        <v>81</v>
      </c>
      <c r="M352" s="8" t="s">
        <v>81</v>
      </c>
      <c r="N352" s="8" t="s">
        <v>81</v>
      </c>
      <c r="P352" s="8" t="str">
        <f t="shared" si="40"/>
        <v/>
      </c>
      <c r="Q352" s="8" t="str">
        <f t="shared" si="41"/>
        <v/>
      </c>
    </row>
    <row r="353" spans="4:17" x14ac:dyDescent="0.25">
      <c r="D353" s="150"/>
      <c r="F353" s="8" t="str">
        <f t="shared" si="35"/>
        <v/>
      </c>
      <c r="G353" s="8" t="str">
        <f t="shared" si="36"/>
        <v/>
      </c>
      <c r="H353" s="8" t="str">
        <f t="shared" si="37"/>
        <v/>
      </c>
      <c r="I353" s="8" t="str">
        <f t="shared" si="38"/>
        <v/>
      </c>
      <c r="J353" s="8" t="str">
        <f t="shared" si="39"/>
        <v/>
      </c>
      <c r="K353" s="8" t="s">
        <v>81</v>
      </c>
      <c r="L353" s="8" t="s">
        <v>81</v>
      </c>
      <c r="M353" s="8" t="s">
        <v>81</v>
      </c>
      <c r="N353" s="8" t="s">
        <v>81</v>
      </c>
      <c r="P353" s="8" t="str">
        <f t="shared" si="40"/>
        <v/>
      </c>
      <c r="Q353" s="8" t="str">
        <f t="shared" si="41"/>
        <v/>
      </c>
    </row>
    <row r="354" spans="4:17" x14ac:dyDescent="0.25">
      <c r="D354" s="150"/>
      <c r="F354" s="8" t="str">
        <f t="shared" si="35"/>
        <v/>
      </c>
      <c r="G354" s="8" t="str">
        <f t="shared" si="36"/>
        <v/>
      </c>
      <c r="H354" s="8" t="str">
        <f t="shared" si="37"/>
        <v/>
      </c>
      <c r="I354" s="8" t="str">
        <f t="shared" si="38"/>
        <v/>
      </c>
      <c r="J354" s="8" t="str">
        <f t="shared" si="39"/>
        <v/>
      </c>
      <c r="K354" s="8" t="s">
        <v>81</v>
      </c>
      <c r="L354" s="8" t="s">
        <v>81</v>
      </c>
      <c r="M354" s="8" t="s">
        <v>81</v>
      </c>
      <c r="N354" s="8" t="s">
        <v>81</v>
      </c>
      <c r="P354" s="8" t="str">
        <f t="shared" si="40"/>
        <v/>
      </c>
      <c r="Q354" s="8" t="str">
        <f t="shared" si="41"/>
        <v/>
      </c>
    </row>
    <row r="355" spans="4:17" x14ac:dyDescent="0.25">
      <c r="D355" s="150"/>
      <c r="F355" s="8" t="str">
        <f t="shared" si="35"/>
        <v/>
      </c>
      <c r="G355" s="8" t="str">
        <f t="shared" si="36"/>
        <v/>
      </c>
      <c r="H355" s="8" t="str">
        <f t="shared" si="37"/>
        <v/>
      </c>
      <c r="I355" s="8" t="str">
        <f t="shared" si="38"/>
        <v/>
      </c>
      <c r="J355" s="8" t="str">
        <f t="shared" si="39"/>
        <v/>
      </c>
      <c r="K355" s="8" t="s">
        <v>81</v>
      </c>
      <c r="L355" s="8" t="s">
        <v>81</v>
      </c>
      <c r="M355" s="8" t="s">
        <v>81</v>
      </c>
      <c r="N355" s="8" t="s">
        <v>81</v>
      </c>
      <c r="P355" s="8" t="str">
        <f t="shared" si="40"/>
        <v/>
      </c>
      <c r="Q355" s="8" t="str">
        <f t="shared" si="41"/>
        <v/>
      </c>
    </row>
    <row r="356" spans="4:17" x14ac:dyDescent="0.25">
      <c r="D356" s="150"/>
      <c r="F356" s="8" t="str">
        <f t="shared" si="35"/>
        <v/>
      </c>
      <c r="G356" s="8" t="str">
        <f t="shared" si="36"/>
        <v/>
      </c>
      <c r="H356" s="8" t="str">
        <f t="shared" si="37"/>
        <v/>
      </c>
      <c r="I356" s="8" t="str">
        <f t="shared" si="38"/>
        <v/>
      </c>
      <c r="J356" s="8" t="str">
        <f t="shared" si="39"/>
        <v/>
      </c>
      <c r="K356" s="8" t="s">
        <v>81</v>
      </c>
      <c r="L356" s="8" t="s">
        <v>81</v>
      </c>
      <c r="M356" s="8" t="s">
        <v>81</v>
      </c>
      <c r="N356" s="8" t="s">
        <v>81</v>
      </c>
      <c r="P356" s="8" t="str">
        <f t="shared" si="40"/>
        <v/>
      </c>
      <c r="Q356" s="8" t="str">
        <f t="shared" si="41"/>
        <v/>
      </c>
    </row>
    <row r="357" spans="4:17" x14ac:dyDescent="0.25">
      <c r="D357" s="150"/>
      <c r="F357" s="8" t="str">
        <f t="shared" si="35"/>
        <v/>
      </c>
      <c r="G357" s="8" t="str">
        <f t="shared" si="36"/>
        <v/>
      </c>
      <c r="H357" s="8" t="str">
        <f t="shared" si="37"/>
        <v/>
      </c>
      <c r="I357" s="8" t="str">
        <f t="shared" si="38"/>
        <v/>
      </c>
      <c r="J357" s="8" t="str">
        <f t="shared" si="39"/>
        <v/>
      </c>
      <c r="K357" s="8" t="s">
        <v>81</v>
      </c>
      <c r="L357" s="8" t="s">
        <v>81</v>
      </c>
      <c r="M357" s="8" t="s">
        <v>81</v>
      </c>
      <c r="N357" s="8" t="s">
        <v>81</v>
      </c>
      <c r="P357" s="8" t="str">
        <f t="shared" si="40"/>
        <v/>
      </c>
      <c r="Q357" s="8" t="str">
        <f t="shared" si="41"/>
        <v/>
      </c>
    </row>
    <row r="358" spans="4:17" x14ac:dyDescent="0.25">
      <c r="D358" s="150"/>
      <c r="F358" s="8" t="str">
        <f t="shared" si="35"/>
        <v/>
      </c>
      <c r="G358" s="8" t="str">
        <f t="shared" si="36"/>
        <v/>
      </c>
      <c r="H358" s="8" t="str">
        <f t="shared" si="37"/>
        <v/>
      </c>
      <c r="I358" s="8" t="str">
        <f t="shared" si="38"/>
        <v/>
      </c>
      <c r="J358" s="8" t="str">
        <f t="shared" si="39"/>
        <v/>
      </c>
      <c r="K358" s="8" t="s">
        <v>81</v>
      </c>
      <c r="L358" s="8" t="s">
        <v>81</v>
      </c>
      <c r="M358" s="8" t="s">
        <v>81</v>
      </c>
      <c r="N358" s="8" t="s">
        <v>81</v>
      </c>
      <c r="P358" s="8" t="str">
        <f t="shared" si="40"/>
        <v/>
      </c>
      <c r="Q358" s="8" t="str">
        <f t="shared" si="41"/>
        <v/>
      </c>
    </row>
    <row r="359" spans="4:17" x14ac:dyDescent="0.25">
      <c r="D359" s="150"/>
      <c r="F359" s="8" t="str">
        <f t="shared" si="35"/>
        <v/>
      </c>
      <c r="G359" s="8" t="str">
        <f t="shared" si="36"/>
        <v/>
      </c>
      <c r="H359" s="8" t="str">
        <f t="shared" si="37"/>
        <v/>
      </c>
      <c r="I359" s="8" t="str">
        <f t="shared" si="38"/>
        <v/>
      </c>
      <c r="J359" s="8" t="str">
        <f t="shared" si="39"/>
        <v/>
      </c>
      <c r="K359" s="8" t="s">
        <v>81</v>
      </c>
      <c r="L359" s="8" t="s">
        <v>81</v>
      </c>
      <c r="M359" s="8" t="s">
        <v>81</v>
      </c>
      <c r="N359" s="8" t="s">
        <v>81</v>
      </c>
      <c r="P359" s="8" t="str">
        <f t="shared" si="40"/>
        <v/>
      </c>
      <c r="Q359" s="8" t="str">
        <f t="shared" si="41"/>
        <v/>
      </c>
    </row>
    <row r="360" spans="4:17" x14ac:dyDescent="0.25">
      <c r="D360" s="150"/>
      <c r="F360" s="8" t="str">
        <f t="shared" si="35"/>
        <v/>
      </c>
      <c r="G360" s="8" t="str">
        <f t="shared" si="36"/>
        <v/>
      </c>
      <c r="H360" s="8" t="str">
        <f t="shared" si="37"/>
        <v/>
      </c>
      <c r="I360" s="8" t="str">
        <f t="shared" si="38"/>
        <v/>
      </c>
      <c r="J360" s="8" t="str">
        <f t="shared" si="39"/>
        <v/>
      </c>
      <c r="K360" s="8" t="s">
        <v>81</v>
      </c>
      <c r="L360" s="8" t="s">
        <v>81</v>
      </c>
      <c r="M360" s="8" t="s">
        <v>81</v>
      </c>
      <c r="N360" s="8" t="s">
        <v>81</v>
      </c>
      <c r="P360" s="8" t="str">
        <f t="shared" si="40"/>
        <v/>
      </c>
      <c r="Q360" s="8" t="str">
        <f t="shared" si="41"/>
        <v/>
      </c>
    </row>
    <row r="361" spans="4:17" x14ac:dyDescent="0.25">
      <c r="D361" s="150"/>
      <c r="F361" s="8" t="str">
        <f t="shared" si="35"/>
        <v/>
      </c>
      <c r="G361" s="8" t="str">
        <f t="shared" si="36"/>
        <v/>
      </c>
      <c r="H361" s="8" t="str">
        <f t="shared" si="37"/>
        <v/>
      </c>
      <c r="I361" s="8" t="str">
        <f t="shared" si="38"/>
        <v/>
      </c>
      <c r="J361" s="8" t="str">
        <f t="shared" si="39"/>
        <v/>
      </c>
      <c r="K361" s="8" t="s">
        <v>81</v>
      </c>
      <c r="L361" s="8" t="s">
        <v>81</v>
      </c>
      <c r="M361" s="8" t="s">
        <v>81</v>
      </c>
      <c r="N361" s="8" t="s">
        <v>81</v>
      </c>
      <c r="P361" s="8" t="str">
        <f t="shared" si="40"/>
        <v/>
      </c>
      <c r="Q361" s="8" t="str">
        <f t="shared" si="41"/>
        <v/>
      </c>
    </row>
    <row r="362" spans="4:17" x14ac:dyDescent="0.25">
      <c r="D362" s="150"/>
      <c r="F362" s="8" t="str">
        <f t="shared" si="35"/>
        <v/>
      </c>
      <c r="G362" s="8" t="str">
        <f t="shared" si="36"/>
        <v/>
      </c>
      <c r="H362" s="8" t="str">
        <f t="shared" si="37"/>
        <v/>
      </c>
      <c r="I362" s="8" t="str">
        <f t="shared" si="38"/>
        <v/>
      </c>
      <c r="J362" s="8" t="str">
        <f t="shared" si="39"/>
        <v/>
      </c>
      <c r="K362" s="8" t="s">
        <v>81</v>
      </c>
      <c r="L362" s="8" t="s">
        <v>81</v>
      </c>
      <c r="M362" s="8" t="s">
        <v>81</v>
      </c>
      <c r="N362" s="8" t="s">
        <v>81</v>
      </c>
      <c r="P362" s="8" t="str">
        <f t="shared" si="40"/>
        <v/>
      </c>
      <c r="Q362" s="8" t="str">
        <f t="shared" si="41"/>
        <v/>
      </c>
    </row>
    <row r="363" spans="4:17" x14ac:dyDescent="0.25">
      <c r="D363" s="150"/>
      <c r="F363" s="8" t="str">
        <f t="shared" si="35"/>
        <v/>
      </c>
      <c r="G363" s="8" t="str">
        <f t="shared" si="36"/>
        <v/>
      </c>
      <c r="H363" s="8" t="str">
        <f t="shared" si="37"/>
        <v/>
      </c>
      <c r="I363" s="8" t="str">
        <f t="shared" si="38"/>
        <v/>
      </c>
      <c r="J363" s="8" t="str">
        <f t="shared" si="39"/>
        <v/>
      </c>
      <c r="K363" s="8" t="s">
        <v>81</v>
      </c>
      <c r="L363" s="8" t="s">
        <v>81</v>
      </c>
      <c r="M363" s="8" t="s">
        <v>81</v>
      </c>
      <c r="N363" s="8" t="s">
        <v>81</v>
      </c>
      <c r="P363" s="8" t="str">
        <f t="shared" si="40"/>
        <v/>
      </c>
      <c r="Q363" s="8" t="str">
        <f t="shared" si="41"/>
        <v/>
      </c>
    </row>
    <row r="364" spans="4:17" x14ac:dyDescent="0.25">
      <c r="D364" s="150"/>
      <c r="F364" s="8" t="str">
        <f t="shared" si="35"/>
        <v/>
      </c>
      <c r="G364" s="8" t="str">
        <f t="shared" si="36"/>
        <v/>
      </c>
      <c r="H364" s="8" t="str">
        <f t="shared" si="37"/>
        <v/>
      </c>
      <c r="I364" s="8" t="str">
        <f t="shared" si="38"/>
        <v/>
      </c>
      <c r="J364" s="8" t="str">
        <f t="shared" si="39"/>
        <v/>
      </c>
      <c r="K364" s="8" t="s">
        <v>81</v>
      </c>
      <c r="L364" s="8" t="s">
        <v>81</v>
      </c>
      <c r="M364" s="8" t="s">
        <v>81</v>
      </c>
      <c r="N364" s="8" t="s">
        <v>81</v>
      </c>
      <c r="P364" s="8" t="str">
        <f t="shared" si="40"/>
        <v/>
      </c>
      <c r="Q364" s="8" t="str">
        <f t="shared" si="41"/>
        <v/>
      </c>
    </row>
    <row r="365" spans="4:17" x14ac:dyDescent="0.25">
      <c r="D365" s="150"/>
      <c r="F365" s="8" t="str">
        <f t="shared" si="35"/>
        <v/>
      </c>
      <c r="G365" s="8" t="str">
        <f t="shared" si="36"/>
        <v/>
      </c>
      <c r="H365" s="8" t="str">
        <f t="shared" si="37"/>
        <v/>
      </c>
      <c r="I365" s="8" t="str">
        <f t="shared" si="38"/>
        <v/>
      </c>
      <c r="J365" s="8" t="str">
        <f t="shared" si="39"/>
        <v/>
      </c>
      <c r="K365" s="8" t="s">
        <v>81</v>
      </c>
      <c r="L365" s="8" t="s">
        <v>81</v>
      </c>
      <c r="M365" s="8" t="s">
        <v>81</v>
      </c>
      <c r="N365" s="8" t="s">
        <v>81</v>
      </c>
      <c r="P365" s="8" t="str">
        <f t="shared" si="40"/>
        <v/>
      </c>
      <c r="Q365" s="8" t="str">
        <f t="shared" si="41"/>
        <v/>
      </c>
    </row>
    <row r="366" spans="4:17" x14ac:dyDescent="0.25">
      <c r="D366" s="150"/>
      <c r="F366" s="8" t="str">
        <f t="shared" si="35"/>
        <v/>
      </c>
      <c r="G366" s="8" t="str">
        <f t="shared" si="36"/>
        <v/>
      </c>
      <c r="H366" s="8" t="str">
        <f t="shared" si="37"/>
        <v/>
      </c>
      <c r="I366" s="8" t="str">
        <f t="shared" si="38"/>
        <v/>
      </c>
      <c r="J366" s="8" t="str">
        <f t="shared" si="39"/>
        <v/>
      </c>
      <c r="K366" s="8" t="s">
        <v>81</v>
      </c>
      <c r="L366" s="8" t="s">
        <v>81</v>
      </c>
      <c r="M366" s="8" t="s">
        <v>81</v>
      </c>
      <c r="N366" s="8" t="s">
        <v>81</v>
      </c>
      <c r="P366" s="8" t="str">
        <f t="shared" si="40"/>
        <v/>
      </c>
      <c r="Q366" s="8" t="str">
        <f t="shared" si="41"/>
        <v/>
      </c>
    </row>
    <row r="367" spans="4:17" x14ac:dyDescent="0.25">
      <c r="D367" s="150"/>
      <c r="F367" s="8" t="str">
        <f t="shared" si="35"/>
        <v/>
      </c>
      <c r="G367" s="8" t="str">
        <f t="shared" si="36"/>
        <v/>
      </c>
      <c r="H367" s="8" t="str">
        <f t="shared" si="37"/>
        <v/>
      </c>
      <c r="I367" s="8" t="str">
        <f t="shared" si="38"/>
        <v/>
      </c>
      <c r="J367" s="8" t="str">
        <f t="shared" si="39"/>
        <v/>
      </c>
      <c r="K367" s="8" t="s">
        <v>81</v>
      </c>
      <c r="L367" s="8" t="s">
        <v>81</v>
      </c>
      <c r="M367" s="8" t="s">
        <v>81</v>
      </c>
      <c r="N367" s="8" t="s">
        <v>81</v>
      </c>
      <c r="P367" s="8" t="str">
        <f t="shared" si="40"/>
        <v/>
      </c>
      <c r="Q367" s="8" t="str">
        <f t="shared" si="41"/>
        <v/>
      </c>
    </row>
    <row r="368" spans="4:17" x14ac:dyDescent="0.25">
      <c r="D368" s="150"/>
      <c r="F368" s="8" t="str">
        <f t="shared" si="35"/>
        <v/>
      </c>
      <c r="G368" s="8" t="str">
        <f t="shared" si="36"/>
        <v/>
      </c>
      <c r="H368" s="8" t="str">
        <f t="shared" si="37"/>
        <v/>
      </c>
      <c r="I368" s="8" t="str">
        <f t="shared" si="38"/>
        <v/>
      </c>
      <c r="J368" s="8" t="str">
        <f t="shared" si="39"/>
        <v/>
      </c>
      <c r="K368" s="8" t="s">
        <v>81</v>
      </c>
      <c r="L368" s="8" t="s">
        <v>81</v>
      </c>
      <c r="M368" s="8" t="s">
        <v>81</v>
      </c>
      <c r="N368" s="8" t="s">
        <v>81</v>
      </c>
      <c r="P368" s="8" t="str">
        <f t="shared" si="40"/>
        <v/>
      </c>
      <c r="Q368" s="8" t="str">
        <f t="shared" si="41"/>
        <v/>
      </c>
    </row>
    <row r="369" spans="4:17" x14ac:dyDescent="0.25">
      <c r="D369" s="150"/>
      <c r="F369" s="8" t="str">
        <f t="shared" si="35"/>
        <v/>
      </c>
      <c r="G369" s="8" t="str">
        <f t="shared" si="36"/>
        <v/>
      </c>
      <c r="H369" s="8" t="str">
        <f t="shared" si="37"/>
        <v/>
      </c>
      <c r="I369" s="8" t="str">
        <f t="shared" si="38"/>
        <v/>
      </c>
      <c r="J369" s="8" t="str">
        <f t="shared" si="39"/>
        <v/>
      </c>
      <c r="K369" s="8" t="s">
        <v>81</v>
      </c>
      <c r="L369" s="8" t="s">
        <v>81</v>
      </c>
      <c r="M369" s="8" t="s">
        <v>81</v>
      </c>
      <c r="N369" s="8" t="s">
        <v>81</v>
      </c>
      <c r="P369" s="8" t="str">
        <f t="shared" si="40"/>
        <v/>
      </c>
      <c r="Q369" s="8" t="str">
        <f t="shared" si="41"/>
        <v/>
      </c>
    </row>
    <row r="370" spans="4:17" x14ac:dyDescent="0.25">
      <c r="D370" s="150"/>
      <c r="F370" s="8" t="str">
        <f t="shared" si="35"/>
        <v/>
      </c>
      <c r="G370" s="8" t="str">
        <f t="shared" si="36"/>
        <v/>
      </c>
      <c r="H370" s="8" t="str">
        <f t="shared" si="37"/>
        <v/>
      </c>
      <c r="I370" s="8" t="str">
        <f t="shared" si="38"/>
        <v/>
      </c>
      <c r="J370" s="8" t="str">
        <f t="shared" si="39"/>
        <v/>
      </c>
      <c r="K370" s="8" t="s">
        <v>81</v>
      </c>
      <c r="L370" s="8" t="s">
        <v>81</v>
      </c>
      <c r="M370" s="8" t="s">
        <v>81</v>
      </c>
      <c r="N370" s="8" t="s">
        <v>81</v>
      </c>
      <c r="P370" s="8" t="str">
        <f t="shared" si="40"/>
        <v/>
      </c>
      <c r="Q370" s="8" t="str">
        <f t="shared" si="41"/>
        <v/>
      </c>
    </row>
    <row r="371" spans="4:17" x14ac:dyDescent="0.25">
      <c r="D371" s="150"/>
      <c r="F371" s="8" t="str">
        <f t="shared" si="35"/>
        <v/>
      </c>
      <c r="G371" s="8" t="str">
        <f t="shared" si="36"/>
        <v/>
      </c>
      <c r="H371" s="8" t="str">
        <f t="shared" si="37"/>
        <v/>
      </c>
      <c r="I371" s="8" t="str">
        <f t="shared" si="38"/>
        <v/>
      </c>
      <c r="J371" s="8" t="str">
        <f t="shared" si="39"/>
        <v/>
      </c>
      <c r="K371" s="8" t="s">
        <v>81</v>
      </c>
      <c r="L371" s="8" t="s">
        <v>81</v>
      </c>
      <c r="M371" s="8" t="s">
        <v>81</v>
      </c>
      <c r="N371" s="8" t="s">
        <v>81</v>
      </c>
      <c r="P371" s="8" t="str">
        <f t="shared" si="40"/>
        <v/>
      </c>
      <c r="Q371" s="8" t="str">
        <f t="shared" si="41"/>
        <v/>
      </c>
    </row>
    <row r="372" spans="4:17" x14ac:dyDescent="0.25">
      <c r="D372" s="150"/>
      <c r="F372" s="8" t="str">
        <f t="shared" si="35"/>
        <v/>
      </c>
      <c r="G372" s="8" t="str">
        <f t="shared" si="36"/>
        <v/>
      </c>
      <c r="H372" s="8" t="str">
        <f t="shared" si="37"/>
        <v/>
      </c>
      <c r="I372" s="8" t="str">
        <f t="shared" si="38"/>
        <v/>
      </c>
      <c r="J372" s="8" t="str">
        <f t="shared" si="39"/>
        <v/>
      </c>
      <c r="K372" s="8" t="s">
        <v>81</v>
      </c>
      <c r="L372" s="8" t="s">
        <v>81</v>
      </c>
      <c r="M372" s="8" t="s">
        <v>81</v>
      </c>
      <c r="N372" s="8" t="s">
        <v>81</v>
      </c>
      <c r="P372" s="8" t="str">
        <f t="shared" si="40"/>
        <v/>
      </c>
      <c r="Q372" s="8" t="str">
        <f t="shared" si="41"/>
        <v/>
      </c>
    </row>
    <row r="373" spans="4:17" x14ac:dyDescent="0.25">
      <c r="D373" s="150"/>
      <c r="F373" s="8" t="str">
        <f t="shared" si="35"/>
        <v/>
      </c>
      <c r="G373" s="8" t="str">
        <f t="shared" si="36"/>
        <v/>
      </c>
      <c r="H373" s="8" t="str">
        <f t="shared" si="37"/>
        <v/>
      </c>
      <c r="I373" s="8" t="str">
        <f t="shared" si="38"/>
        <v/>
      </c>
      <c r="J373" s="8" t="str">
        <f t="shared" si="39"/>
        <v/>
      </c>
      <c r="K373" s="8" t="s">
        <v>81</v>
      </c>
      <c r="L373" s="8" t="s">
        <v>81</v>
      </c>
      <c r="M373" s="8" t="s">
        <v>81</v>
      </c>
      <c r="N373" s="8" t="s">
        <v>81</v>
      </c>
      <c r="P373" s="8" t="str">
        <f t="shared" si="40"/>
        <v/>
      </c>
      <c r="Q373" s="8" t="str">
        <f t="shared" si="41"/>
        <v/>
      </c>
    </row>
    <row r="374" spans="4:17" x14ac:dyDescent="0.25">
      <c r="D374" s="150"/>
      <c r="F374" s="8" t="str">
        <f t="shared" si="35"/>
        <v/>
      </c>
      <c r="G374" s="8" t="str">
        <f t="shared" si="36"/>
        <v/>
      </c>
      <c r="H374" s="8" t="str">
        <f t="shared" si="37"/>
        <v/>
      </c>
      <c r="I374" s="8" t="str">
        <f t="shared" si="38"/>
        <v/>
      </c>
      <c r="J374" s="8" t="str">
        <f t="shared" si="39"/>
        <v/>
      </c>
      <c r="K374" s="8" t="s">
        <v>81</v>
      </c>
      <c r="L374" s="8" t="s">
        <v>81</v>
      </c>
      <c r="M374" s="8" t="s">
        <v>81</v>
      </c>
      <c r="N374" s="8" t="s">
        <v>81</v>
      </c>
      <c r="P374" s="8" t="str">
        <f t="shared" si="40"/>
        <v/>
      </c>
      <c r="Q374" s="8" t="str">
        <f t="shared" si="41"/>
        <v/>
      </c>
    </row>
    <row r="375" spans="4:17" x14ac:dyDescent="0.25">
      <c r="D375" s="150"/>
      <c r="F375" s="8" t="str">
        <f t="shared" si="35"/>
        <v/>
      </c>
      <c r="G375" s="8" t="str">
        <f t="shared" si="36"/>
        <v/>
      </c>
      <c r="H375" s="8" t="str">
        <f t="shared" si="37"/>
        <v/>
      </c>
      <c r="I375" s="8" t="str">
        <f t="shared" si="38"/>
        <v/>
      </c>
      <c r="J375" s="8" t="str">
        <f t="shared" si="39"/>
        <v/>
      </c>
      <c r="K375" s="8" t="s">
        <v>81</v>
      </c>
      <c r="L375" s="8" t="s">
        <v>81</v>
      </c>
      <c r="M375" s="8" t="s">
        <v>81</v>
      </c>
      <c r="N375" s="8" t="s">
        <v>81</v>
      </c>
      <c r="P375" s="8" t="str">
        <f t="shared" si="40"/>
        <v/>
      </c>
      <c r="Q375" s="8" t="str">
        <f t="shared" si="41"/>
        <v/>
      </c>
    </row>
    <row r="376" spans="4:17" x14ac:dyDescent="0.25">
      <c r="D376" s="150"/>
      <c r="F376" s="8" t="str">
        <f t="shared" si="35"/>
        <v/>
      </c>
      <c r="G376" s="8" t="str">
        <f t="shared" si="36"/>
        <v/>
      </c>
      <c r="H376" s="8" t="str">
        <f t="shared" si="37"/>
        <v/>
      </c>
      <c r="I376" s="8" t="str">
        <f t="shared" si="38"/>
        <v/>
      </c>
      <c r="J376" s="8" t="str">
        <f t="shared" si="39"/>
        <v/>
      </c>
      <c r="K376" s="8" t="s">
        <v>81</v>
      </c>
      <c r="L376" s="8" t="s">
        <v>81</v>
      </c>
      <c r="M376" s="8" t="s">
        <v>81</v>
      </c>
      <c r="N376" s="8" t="s">
        <v>81</v>
      </c>
      <c r="P376" s="8" t="str">
        <f t="shared" si="40"/>
        <v/>
      </c>
      <c r="Q376" s="8" t="str">
        <f t="shared" si="41"/>
        <v/>
      </c>
    </row>
    <row r="377" spans="4:17" x14ac:dyDescent="0.25">
      <c r="D377" s="150"/>
      <c r="F377" s="8" t="str">
        <f t="shared" si="35"/>
        <v/>
      </c>
      <c r="G377" s="8" t="str">
        <f t="shared" si="36"/>
        <v/>
      </c>
      <c r="H377" s="8" t="str">
        <f t="shared" si="37"/>
        <v/>
      </c>
      <c r="I377" s="8" t="str">
        <f t="shared" si="38"/>
        <v/>
      </c>
      <c r="J377" s="8" t="str">
        <f t="shared" si="39"/>
        <v/>
      </c>
      <c r="K377" s="8" t="s">
        <v>81</v>
      </c>
      <c r="L377" s="8" t="s">
        <v>81</v>
      </c>
      <c r="M377" s="8" t="s">
        <v>81</v>
      </c>
      <c r="N377" s="8" t="s">
        <v>81</v>
      </c>
      <c r="P377" s="8" t="str">
        <f t="shared" si="40"/>
        <v/>
      </c>
      <c r="Q377" s="8" t="str">
        <f t="shared" si="41"/>
        <v/>
      </c>
    </row>
    <row r="378" spans="4:17" x14ac:dyDescent="0.25">
      <c r="D378" s="150"/>
      <c r="F378" s="8" t="str">
        <f t="shared" si="35"/>
        <v/>
      </c>
      <c r="G378" s="8" t="str">
        <f t="shared" si="36"/>
        <v/>
      </c>
      <c r="H378" s="8" t="str">
        <f t="shared" si="37"/>
        <v/>
      </c>
      <c r="I378" s="8" t="str">
        <f t="shared" si="38"/>
        <v/>
      </c>
      <c r="J378" s="8" t="str">
        <f t="shared" si="39"/>
        <v/>
      </c>
      <c r="K378" s="8" t="s">
        <v>81</v>
      </c>
      <c r="L378" s="8" t="s">
        <v>81</v>
      </c>
      <c r="M378" s="8" t="s">
        <v>81</v>
      </c>
      <c r="N378" s="8" t="s">
        <v>81</v>
      </c>
      <c r="P378" s="8" t="str">
        <f t="shared" si="40"/>
        <v/>
      </c>
      <c r="Q378" s="8" t="str">
        <f t="shared" si="41"/>
        <v/>
      </c>
    </row>
    <row r="379" spans="4:17" x14ac:dyDescent="0.25">
      <c r="D379" s="150"/>
      <c r="F379" s="8" t="str">
        <f t="shared" si="35"/>
        <v/>
      </c>
      <c r="G379" s="8" t="str">
        <f t="shared" si="36"/>
        <v/>
      </c>
      <c r="H379" s="8" t="str">
        <f t="shared" si="37"/>
        <v/>
      </c>
      <c r="I379" s="8" t="str">
        <f t="shared" si="38"/>
        <v/>
      </c>
      <c r="J379" s="8" t="str">
        <f t="shared" si="39"/>
        <v/>
      </c>
      <c r="K379" s="8" t="s">
        <v>81</v>
      </c>
      <c r="L379" s="8" t="s">
        <v>81</v>
      </c>
      <c r="M379" s="8" t="s">
        <v>81</v>
      </c>
      <c r="N379" s="8" t="s">
        <v>81</v>
      </c>
      <c r="P379" s="8" t="str">
        <f t="shared" si="40"/>
        <v/>
      </c>
      <c r="Q379" s="8" t="str">
        <f t="shared" si="41"/>
        <v/>
      </c>
    </row>
    <row r="380" spans="4:17" x14ac:dyDescent="0.25">
      <c r="D380" s="150"/>
      <c r="F380" s="8" t="str">
        <f t="shared" si="35"/>
        <v/>
      </c>
      <c r="G380" s="8" t="str">
        <f t="shared" si="36"/>
        <v/>
      </c>
      <c r="H380" s="8" t="str">
        <f t="shared" si="37"/>
        <v/>
      </c>
      <c r="I380" s="8" t="str">
        <f t="shared" si="38"/>
        <v/>
      </c>
      <c r="J380" s="8" t="str">
        <f t="shared" si="39"/>
        <v/>
      </c>
      <c r="K380" s="8" t="s">
        <v>81</v>
      </c>
      <c r="L380" s="8" t="s">
        <v>81</v>
      </c>
      <c r="M380" s="8" t="s">
        <v>81</v>
      </c>
      <c r="N380" s="8" t="s">
        <v>81</v>
      </c>
      <c r="P380" s="8" t="str">
        <f t="shared" si="40"/>
        <v/>
      </c>
      <c r="Q380" s="8" t="str">
        <f t="shared" si="41"/>
        <v/>
      </c>
    </row>
    <row r="381" spans="4:17" x14ac:dyDescent="0.25">
      <c r="D381" s="150"/>
      <c r="F381" s="8" t="str">
        <f t="shared" si="35"/>
        <v/>
      </c>
      <c r="G381" s="8" t="str">
        <f t="shared" si="36"/>
        <v/>
      </c>
      <c r="H381" s="8" t="str">
        <f t="shared" si="37"/>
        <v/>
      </c>
      <c r="I381" s="8" t="str">
        <f t="shared" si="38"/>
        <v/>
      </c>
      <c r="J381" s="8" t="str">
        <f t="shared" si="39"/>
        <v/>
      </c>
      <c r="K381" s="8" t="s">
        <v>81</v>
      </c>
      <c r="L381" s="8" t="s">
        <v>81</v>
      </c>
      <c r="M381" s="8" t="s">
        <v>81</v>
      </c>
      <c r="N381" s="8" t="s">
        <v>81</v>
      </c>
      <c r="P381" s="8" t="str">
        <f t="shared" si="40"/>
        <v/>
      </c>
      <c r="Q381" s="8" t="str">
        <f t="shared" si="41"/>
        <v/>
      </c>
    </row>
    <row r="382" spans="4:17" x14ac:dyDescent="0.25">
      <c r="D382" s="150"/>
      <c r="F382" s="8" t="str">
        <f t="shared" si="35"/>
        <v/>
      </c>
      <c r="G382" s="8" t="str">
        <f t="shared" si="36"/>
        <v/>
      </c>
      <c r="H382" s="8" t="str">
        <f t="shared" si="37"/>
        <v/>
      </c>
      <c r="I382" s="8" t="str">
        <f t="shared" si="38"/>
        <v/>
      </c>
      <c r="J382" s="8" t="str">
        <f t="shared" si="39"/>
        <v/>
      </c>
      <c r="K382" s="8" t="s">
        <v>81</v>
      </c>
      <c r="L382" s="8" t="s">
        <v>81</v>
      </c>
      <c r="M382" s="8" t="s">
        <v>81</v>
      </c>
      <c r="N382" s="8" t="s">
        <v>81</v>
      </c>
      <c r="P382" s="8" t="str">
        <f t="shared" si="40"/>
        <v/>
      </c>
      <c r="Q382" s="8" t="str">
        <f t="shared" si="41"/>
        <v/>
      </c>
    </row>
    <row r="383" spans="4:17" x14ac:dyDescent="0.25">
      <c r="D383" s="150"/>
      <c r="F383" s="8" t="str">
        <f t="shared" si="35"/>
        <v/>
      </c>
      <c r="G383" s="8" t="str">
        <f t="shared" si="36"/>
        <v/>
      </c>
      <c r="H383" s="8" t="str">
        <f t="shared" si="37"/>
        <v/>
      </c>
      <c r="I383" s="8" t="str">
        <f t="shared" si="38"/>
        <v/>
      </c>
      <c r="J383" s="8" t="str">
        <f t="shared" si="39"/>
        <v/>
      </c>
      <c r="K383" s="8" t="s">
        <v>81</v>
      </c>
      <c r="L383" s="8" t="s">
        <v>81</v>
      </c>
      <c r="M383" s="8" t="s">
        <v>81</v>
      </c>
      <c r="N383" s="8" t="s">
        <v>81</v>
      </c>
      <c r="P383" s="8" t="str">
        <f t="shared" si="40"/>
        <v/>
      </c>
      <c r="Q383" s="8" t="str">
        <f t="shared" si="41"/>
        <v/>
      </c>
    </row>
    <row r="384" spans="4:17" x14ac:dyDescent="0.25">
      <c r="D384" s="150"/>
      <c r="F384" s="8" t="str">
        <f t="shared" si="35"/>
        <v/>
      </c>
      <c r="G384" s="8" t="str">
        <f t="shared" si="36"/>
        <v/>
      </c>
      <c r="H384" s="8" t="str">
        <f t="shared" si="37"/>
        <v/>
      </c>
      <c r="I384" s="8" t="str">
        <f t="shared" si="38"/>
        <v/>
      </c>
      <c r="J384" s="8" t="str">
        <f t="shared" si="39"/>
        <v/>
      </c>
      <c r="K384" s="8" t="s">
        <v>81</v>
      </c>
      <c r="L384" s="8" t="s">
        <v>81</v>
      </c>
      <c r="M384" s="8" t="s">
        <v>81</v>
      </c>
      <c r="N384" s="8" t="s">
        <v>81</v>
      </c>
      <c r="P384" s="8" t="str">
        <f t="shared" si="40"/>
        <v/>
      </c>
      <c r="Q384" s="8" t="str">
        <f t="shared" si="41"/>
        <v/>
      </c>
    </row>
    <row r="385" spans="4:17" x14ac:dyDescent="0.25">
      <c r="D385" s="150"/>
      <c r="F385" s="8" t="str">
        <f t="shared" si="35"/>
        <v/>
      </c>
      <c r="G385" s="8" t="str">
        <f t="shared" si="36"/>
        <v/>
      </c>
      <c r="H385" s="8" t="str">
        <f t="shared" si="37"/>
        <v/>
      </c>
      <c r="I385" s="8" t="str">
        <f t="shared" si="38"/>
        <v/>
      </c>
      <c r="J385" s="8" t="str">
        <f t="shared" si="39"/>
        <v/>
      </c>
      <c r="K385" s="8" t="s">
        <v>81</v>
      </c>
      <c r="L385" s="8" t="s">
        <v>81</v>
      </c>
      <c r="M385" s="8" t="s">
        <v>81</v>
      </c>
      <c r="N385" s="8" t="s">
        <v>81</v>
      </c>
      <c r="P385" s="8" t="str">
        <f t="shared" si="40"/>
        <v/>
      </c>
      <c r="Q385" s="8" t="str">
        <f t="shared" si="41"/>
        <v/>
      </c>
    </row>
    <row r="386" spans="4:17" x14ac:dyDescent="0.25">
      <c r="D386" s="150"/>
      <c r="F386" s="8" t="str">
        <f t="shared" si="35"/>
        <v/>
      </c>
      <c r="G386" s="8" t="str">
        <f t="shared" si="36"/>
        <v/>
      </c>
      <c r="H386" s="8" t="str">
        <f t="shared" si="37"/>
        <v/>
      </c>
      <c r="I386" s="8" t="str">
        <f t="shared" si="38"/>
        <v/>
      </c>
      <c r="J386" s="8" t="str">
        <f t="shared" si="39"/>
        <v/>
      </c>
      <c r="K386" s="8" t="s">
        <v>81</v>
      </c>
      <c r="L386" s="8" t="s">
        <v>81</v>
      </c>
      <c r="M386" s="8" t="s">
        <v>81</v>
      </c>
      <c r="N386" s="8" t="s">
        <v>81</v>
      </c>
      <c r="P386" s="8" t="str">
        <f t="shared" si="40"/>
        <v/>
      </c>
      <c r="Q386" s="8" t="str">
        <f t="shared" si="41"/>
        <v/>
      </c>
    </row>
    <row r="387" spans="4:17" x14ac:dyDescent="0.25">
      <c r="D387" s="150"/>
      <c r="F387" s="8" t="str">
        <f t="shared" ref="F387:F450" si="42">IF(LEFT(D390,15)="SpecificProblem",MID(D390,28,30),"")</f>
        <v/>
      </c>
      <c r="G387" s="8" t="str">
        <f t="shared" ref="G387:G450" si="43">IF(F387="","",IF(LEFT(D387,8)="Critical",MID(D387,78,6),MID(D387,75,6)))</f>
        <v/>
      </c>
      <c r="H387" s="8" t="str">
        <f t="shared" ref="H387:H450" si="44">F387&amp;G387</f>
        <v/>
      </c>
      <c r="I387" s="8" t="str">
        <f t="shared" ref="I387:I450" si="45">IF(LEFT(D391,9)="EventTime",MID(D391,28,16),"")</f>
        <v/>
      </c>
      <c r="J387" s="8" t="str">
        <f t="shared" ref="J387:J450" si="46">IF(LEFT(D392,9)="CeaseTime",MID(D392,28,16),"")</f>
        <v/>
      </c>
      <c r="K387" s="8" t="s">
        <v>81</v>
      </c>
      <c r="L387" s="8" t="s">
        <v>81</v>
      </c>
      <c r="M387" s="8" t="s">
        <v>81</v>
      </c>
      <c r="N387" s="8" t="s">
        <v>81</v>
      </c>
      <c r="P387" s="8" t="str">
        <f t="shared" ref="P387:P450" si="47">IF(ISBLANK(M387),"",TEXT(M387,"dd/mm hh:mm"))</f>
        <v/>
      </c>
      <c r="Q387" s="8" t="str">
        <f t="shared" ref="Q387:Q450" si="48">IF(ISBLANK(N387),"",TEXT(N387,"dd/mm hh:mm"))</f>
        <v/>
      </c>
    </row>
    <row r="388" spans="4:17" x14ac:dyDescent="0.25">
      <c r="D388" s="150"/>
      <c r="F388" s="8" t="str">
        <f t="shared" si="42"/>
        <v/>
      </c>
      <c r="G388" s="8" t="str">
        <f t="shared" si="43"/>
        <v/>
      </c>
      <c r="H388" s="8" t="str">
        <f t="shared" si="44"/>
        <v/>
      </c>
      <c r="I388" s="8" t="str">
        <f t="shared" si="45"/>
        <v/>
      </c>
      <c r="J388" s="8" t="str">
        <f t="shared" si="46"/>
        <v/>
      </c>
      <c r="K388" s="8" t="s">
        <v>81</v>
      </c>
      <c r="L388" s="8" t="s">
        <v>81</v>
      </c>
      <c r="M388" s="8" t="s">
        <v>81</v>
      </c>
      <c r="N388" s="8" t="s">
        <v>81</v>
      </c>
      <c r="P388" s="8" t="str">
        <f t="shared" si="47"/>
        <v/>
      </c>
      <c r="Q388" s="8" t="str">
        <f t="shared" si="48"/>
        <v/>
      </c>
    </row>
    <row r="389" spans="4:17" x14ac:dyDescent="0.25">
      <c r="D389" s="150"/>
      <c r="F389" s="8" t="str">
        <f t="shared" si="42"/>
        <v/>
      </c>
      <c r="G389" s="8" t="str">
        <f t="shared" si="43"/>
        <v/>
      </c>
      <c r="H389" s="8" t="str">
        <f t="shared" si="44"/>
        <v/>
      </c>
      <c r="I389" s="8" t="str">
        <f t="shared" si="45"/>
        <v/>
      </c>
      <c r="J389" s="8" t="str">
        <f t="shared" si="46"/>
        <v/>
      </c>
      <c r="K389" s="8" t="s">
        <v>81</v>
      </c>
      <c r="L389" s="8" t="s">
        <v>81</v>
      </c>
      <c r="M389" s="8" t="s">
        <v>81</v>
      </c>
      <c r="N389" s="8" t="s">
        <v>81</v>
      </c>
      <c r="P389" s="8" t="str">
        <f t="shared" si="47"/>
        <v/>
      </c>
      <c r="Q389" s="8" t="str">
        <f t="shared" si="48"/>
        <v/>
      </c>
    </row>
    <row r="390" spans="4:17" x14ac:dyDescent="0.25">
      <c r="D390" s="150"/>
      <c r="F390" s="8" t="str">
        <f t="shared" si="42"/>
        <v/>
      </c>
      <c r="G390" s="8" t="str">
        <f t="shared" si="43"/>
        <v/>
      </c>
      <c r="H390" s="8" t="str">
        <f t="shared" si="44"/>
        <v/>
      </c>
      <c r="I390" s="8" t="str">
        <f t="shared" si="45"/>
        <v/>
      </c>
      <c r="J390" s="8" t="str">
        <f t="shared" si="46"/>
        <v/>
      </c>
      <c r="K390" s="8" t="s">
        <v>81</v>
      </c>
      <c r="L390" s="8" t="s">
        <v>81</v>
      </c>
      <c r="M390" s="8" t="s">
        <v>81</v>
      </c>
      <c r="N390" s="8" t="s">
        <v>81</v>
      </c>
      <c r="P390" s="8" t="str">
        <f t="shared" si="47"/>
        <v/>
      </c>
      <c r="Q390" s="8" t="str">
        <f t="shared" si="48"/>
        <v/>
      </c>
    </row>
    <row r="391" spans="4:17" x14ac:dyDescent="0.25">
      <c r="D391" s="150"/>
      <c r="F391" s="8" t="str">
        <f t="shared" si="42"/>
        <v/>
      </c>
      <c r="G391" s="8" t="str">
        <f t="shared" si="43"/>
        <v/>
      </c>
      <c r="H391" s="8" t="str">
        <f t="shared" si="44"/>
        <v/>
      </c>
      <c r="I391" s="8" t="str">
        <f t="shared" si="45"/>
        <v/>
      </c>
      <c r="J391" s="8" t="str">
        <f t="shared" si="46"/>
        <v/>
      </c>
      <c r="K391" s="8" t="s">
        <v>81</v>
      </c>
      <c r="L391" s="8" t="s">
        <v>81</v>
      </c>
      <c r="M391" s="8" t="s">
        <v>81</v>
      </c>
      <c r="N391" s="8" t="s">
        <v>81</v>
      </c>
      <c r="P391" s="8" t="str">
        <f t="shared" si="47"/>
        <v/>
      </c>
      <c r="Q391" s="8" t="str">
        <f t="shared" si="48"/>
        <v/>
      </c>
    </row>
    <row r="392" spans="4:17" x14ac:dyDescent="0.25">
      <c r="D392" s="150"/>
      <c r="F392" s="8" t="str">
        <f t="shared" si="42"/>
        <v/>
      </c>
      <c r="G392" s="8" t="str">
        <f t="shared" si="43"/>
        <v/>
      </c>
      <c r="H392" s="8" t="str">
        <f t="shared" si="44"/>
        <v/>
      </c>
      <c r="I392" s="8" t="str">
        <f t="shared" si="45"/>
        <v/>
      </c>
      <c r="J392" s="8" t="str">
        <f t="shared" si="46"/>
        <v/>
      </c>
      <c r="K392" s="8" t="s">
        <v>81</v>
      </c>
      <c r="L392" s="8" t="s">
        <v>81</v>
      </c>
      <c r="M392" s="8" t="s">
        <v>81</v>
      </c>
      <c r="N392" s="8" t="s">
        <v>81</v>
      </c>
      <c r="P392" s="8" t="str">
        <f t="shared" si="47"/>
        <v/>
      </c>
      <c r="Q392" s="8" t="str">
        <f t="shared" si="48"/>
        <v/>
      </c>
    </row>
    <row r="393" spans="4:17" x14ac:dyDescent="0.25">
      <c r="D393" s="150"/>
      <c r="F393" s="8" t="str">
        <f t="shared" si="42"/>
        <v/>
      </c>
      <c r="G393" s="8" t="str">
        <f t="shared" si="43"/>
        <v/>
      </c>
      <c r="H393" s="8" t="str">
        <f t="shared" si="44"/>
        <v/>
      </c>
      <c r="I393" s="8" t="str">
        <f t="shared" si="45"/>
        <v/>
      </c>
      <c r="J393" s="8" t="str">
        <f t="shared" si="46"/>
        <v/>
      </c>
      <c r="K393" s="8" t="s">
        <v>81</v>
      </c>
      <c r="L393" s="8" t="s">
        <v>81</v>
      </c>
      <c r="M393" s="8" t="s">
        <v>81</v>
      </c>
      <c r="N393" s="8" t="s">
        <v>81</v>
      </c>
      <c r="P393" s="8" t="str">
        <f t="shared" si="47"/>
        <v/>
      </c>
      <c r="Q393" s="8" t="str">
        <f t="shared" si="48"/>
        <v/>
      </c>
    </row>
    <row r="394" spans="4:17" x14ac:dyDescent="0.25">
      <c r="D394" s="150"/>
      <c r="F394" s="8" t="str">
        <f t="shared" si="42"/>
        <v/>
      </c>
      <c r="G394" s="8" t="str">
        <f t="shared" si="43"/>
        <v/>
      </c>
      <c r="H394" s="8" t="str">
        <f t="shared" si="44"/>
        <v/>
      </c>
      <c r="I394" s="8" t="str">
        <f t="shared" si="45"/>
        <v/>
      </c>
      <c r="J394" s="8" t="str">
        <f t="shared" si="46"/>
        <v/>
      </c>
      <c r="K394" s="8" t="s">
        <v>81</v>
      </c>
      <c r="L394" s="8" t="s">
        <v>81</v>
      </c>
      <c r="M394" s="8" t="s">
        <v>81</v>
      </c>
      <c r="N394" s="8" t="s">
        <v>81</v>
      </c>
      <c r="P394" s="8" t="str">
        <f t="shared" si="47"/>
        <v/>
      </c>
      <c r="Q394" s="8" t="str">
        <f t="shared" si="48"/>
        <v/>
      </c>
    </row>
    <row r="395" spans="4:17" x14ac:dyDescent="0.25">
      <c r="D395" s="150"/>
      <c r="F395" s="8" t="str">
        <f t="shared" si="42"/>
        <v/>
      </c>
      <c r="G395" s="8" t="str">
        <f t="shared" si="43"/>
        <v/>
      </c>
      <c r="H395" s="8" t="str">
        <f t="shared" si="44"/>
        <v/>
      </c>
      <c r="I395" s="8" t="str">
        <f t="shared" si="45"/>
        <v/>
      </c>
      <c r="J395" s="8" t="str">
        <f t="shared" si="46"/>
        <v/>
      </c>
      <c r="K395" s="8" t="s">
        <v>81</v>
      </c>
      <c r="L395" s="8" t="s">
        <v>81</v>
      </c>
      <c r="M395" s="8" t="s">
        <v>81</v>
      </c>
      <c r="N395" s="8" t="s">
        <v>81</v>
      </c>
      <c r="P395" s="8" t="str">
        <f t="shared" si="47"/>
        <v/>
      </c>
      <c r="Q395" s="8" t="str">
        <f t="shared" si="48"/>
        <v/>
      </c>
    </row>
    <row r="396" spans="4:17" x14ac:dyDescent="0.25">
      <c r="D396" s="150"/>
      <c r="F396" s="8" t="str">
        <f t="shared" si="42"/>
        <v/>
      </c>
      <c r="G396" s="8" t="str">
        <f t="shared" si="43"/>
        <v/>
      </c>
      <c r="H396" s="8" t="str">
        <f t="shared" si="44"/>
        <v/>
      </c>
      <c r="I396" s="8" t="str">
        <f t="shared" si="45"/>
        <v/>
      </c>
      <c r="J396" s="8" t="str">
        <f t="shared" si="46"/>
        <v/>
      </c>
      <c r="K396" s="8" t="s">
        <v>81</v>
      </c>
      <c r="L396" s="8" t="s">
        <v>81</v>
      </c>
      <c r="M396" s="8" t="s">
        <v>81</v>
      </c>
      <c r="N396" s="8" t="s">
        <v>81</v>
      </c>
      <c r="P396" s="8" t="str">
        <f t="shared" si="47"/>
        <v/>
      </c>
      <c r="Q396" s="8" t="str">
        <f t="shared" si="48"/>
        <v/>
      </c>
    </row>
    <row r="397" spans="4:17" x14ac:dyDescent="0.25">
      <c r="D397" s="150"/>
      <c r="F397" s="8" t="str">
        <f t="shared" si="42"/>
        <v/>
      </c>
      <c r="G397" s="8" t="str">
        <f t="shared" si="43"/>
        <v/>
      </c>
      <c r="H397" s="8" t="str">
        <f t="shared" si="44"/>
        <v/>
      </c>
      <c r="I397" s="8" t="str">
        <f t="shared" si="45"/>
        <v/>
      </c>
      <c r="J397" s="8" t="str">
        <f t="shared" si="46"/>
        <v/>
      </c>
      <c r="K397" s="8" t="s">
        <v>81</v>
      </c>
      <c r="L397" s="8" t="s">
        <v>81</v>
      </c>
      <c r="M397" s="8" t="s">
        <v>81</v>
      </c>
      <c r="N397" s="8" t="s">
        <v>81</v>
      </c>
      <c r="P397" s="8" t="str">
        <f t="shared" si="47"/>
        <v/>
      </c>
      <c r="Q397" s="8" t="str">
        <f t="shared" si="48"/>
        <v/>
      </c>
    </row>
    <row r="398" spans="4:17" x14ac:dyDescent="0.25">
      <c r="D398" s="150"/>
      <c r="F398" s="8" t="str">
        <f t="shared" si="42"/>
        <v/>
      </c>
      <c r="G398" s="8" t="str">
        <f t="shared" si="43"/>
        <v/>
      </c>
      <c r="H398" s="8" t="str">
        <f t="shared" si="44"/>
        <v/>
      </c>
      <c r="I398" s="8" t="str">
        <f t="shared" si="45"/>
        <v/>
      </c>
      <c r="J398" s="8" t="str">
        <f t="shared" si="46"/>
        <v/>
      </c>
      <c r="K398" s="8" t="s">
        <v>81</v>
      </c>
      <c r="L398" s="8" t="s">
        <v>81</v>
      </c>
      <c r="M398" s="8" t="s">
        <v>81</v>
      </c>
      <c r="N398" s="8" t="s">
        <v>81</v>
      </c>
      <c r="P398" s="8" t="str">
        <f t="shared" si="47"/>
        <v/>
      </c>
      <c r="Q398" s="8" t="str">
        <f t="shared" si="48"/>
        <v/>
      </c>
    </row>
    <row r="399" spans="4:17" x14ac:dyDescent="0.25">
      <c r="D399" s="150"/>
      <c r="F399" s="8" t="str">
        <f t="shared" si="42"/>
        <v/>
      </c>
      <c r="G399" s="8" t="str">
        <f t="shared" si="43"/>
        <v/>
      </c>
      <c r="H399" s="8" t="str">
        <f t="shared" si="44"/>
        <v/>
      </c>
      <c r="I399" s="8" t="str">
        <f t="shared" si="45"/>
        <v/>
      </c>
      <c r="J399" s="8" t="str">
        <f t="shared" si="46"/>
        <v/>
      </c>
      <c r="K399" s="8" t="s">
        <v>81</v>
      </c>
      <c r="L399" s="8" t="s">
        <v>81</v>
      </c>
      <c r="M399" s="8" t="s">
        <v>81</v>
      </c>
      <c r="N399" s="8" t="s">
        <v>81</v>
      </c>
      <c r="P399" s="8" t="str">
        <f t="shared" si="47"/>
        <v/>
      </c>
      <c r="Q399" s="8" t="str">
        <f t="shared" si="48"/>
        <v/>
      </c>
    </row>
    <row r="400" spans="4:17" x14ac:dyDescent="0.25">
      <c r="D400" s="150"/>
      <c r="F400" s="8" t="str">
        <f t="shared" si="42"/>
        <v/>
      </c>
      <c r="G400" s="8" t="str">
        <f t="shared" si="43"/>
        <v/>
      </c>
      <c r="H400" s="8" t="str">
        <f t="shared" si="44"/>
        <v/>
      </c>
      <c r="I400" s="8" t="str">
        <f t="shared" si="45"/>
        <v/>
      </c>
      <c r="J400" s="8" t="str">
        <f t="shared" si="46"/>
        <v/>
      </c>
      <c r="K400" s="8" t="s">
        <v>81</v>
      </c>
      <c r="L400" s="8" t="s">
        <v>81</v>
      </c>
      <c r="M400" s="8" t="s">
        <v>81</v>
      </c>
      <c r="N400" s="8" t="s">
        <v>81</v>
      </c>
      <c r="P400" s="8" t="str">
        <f t="shared" si="47"/>
        <v/>
      </c>
      <c r="Q400" s="8" t="str">
        <f t="shared" si="48"/>
        <v/>
      </c>
    </row>
    <row r="401" spans="4:17" x14ac:dyDescent="0.25">
      <c r="D401" s="150"/>
      <c r="F401" s="8" t="str">
        <f t="shared" si="42"/>
        <v/>
      </c>
      <c r="G401" s="8" t="str">
        <f t="shared" si="43"/>
        <v/>
      </c>
      <c r="H401" s="8" t="str">
        <f t="shared" si="44"/>
        <v/>
      </c>
      <c r="I401" s="8" t="str">
        <f t="shared" si="45"/>
        <v/>
      </c>
      <c r="J401" s="8" t="str">
        <f t="shared" si="46"/>
        <v/>
      </c>
      <c r="K401" s="8" t="s">
        <v>81</v>
      </c>
      <c r="L401" s="8" t="s">
        <v>81</v>
      </c>
      <c r="M401" s="8" t="s">
        <v>81</v>
      </c>
      <c r="N401" s="8" t="s">
        <v>81</v>
      </c>
      <c r="P401" s="8" t="str">
        <f t="shared" si="47"/>
        <v/>
      </c>
      <c r="Q401" s="8" t="str">
        <f t="shared" si="48"/>
        <v/>
      </c>
    </row>
    <row r="402" spans="4:17" x14ac:dyDescent="0.25">
      <c r="D402" s="150"/>
      <c r="F402" s="8" t="str">
        <f t="shared" si="42"/>
        <v/>
      </c>
      <c r="G402" s="8" t="str">
        <f t="shared" si="43"/>
        <v/>
      </c>
      <c r="H402" s="8" t="str">
        <f t="shared" si="44"/>
        <v/>
      </c>
      <c r="I402" s="8" t="str">
        <f t="shared" si="45"/>
        <v/>
      </c>
      <c r="J402" s="8" t="str">
        <f t="shared" si="46"/>
        <v/>
      </c>
      <c r="K402" s="8" t="s">
        <v>81</v>
      </c>
      <c r="L402" s="8" t="s">
        <v>81</v>
      </c>
      <c r="M402" s="8" t="s">
        <v>81</v>
      </c>
      <c r="N402" s="8" t="s">
        <v>81</v>
      </c>
      <c r="P402" s="8" t="str">
        <f t="shared" si="47"/>
        <v/>
      </c>
      <c r="Q402" s="8" t="str">
        <f t="shared" si="48"/>
        <v/>
      </c>
    </row>
    <row r="403" spans="4:17" x14ac:dyDescent="0.25">
      <c r="D403" s="150"/>
      <c r="F403" s="8" t="str">
        <f t="shared" si="42"/>
        <v/>
      </c>
      <c r="G403" s="8" t="str">
        <f t="shared" si="43"/>
        <v/>
      </c>
      <c r="H403" s="8" t="str">
        <f t="shared" si="44"/>
        <v/>
      </c>
      <c r="I403" s="8" t="str">
        <f t="shared" si="45"/>
        <v/>
      </c>
      <c r="J403" s="8" t="str">
        <f t="shared" si="46"/>
        <v/>
      </c>
      <c r="K403" s="8" t="s">
        <v>81</v>
      </c>
      <c r="L403" s="8" t="s">
        <v>81</v>
      </c>
      <c r="M403" s="8" t="s">
        <v>81</v>
      </c>
      <c r="N403" s="8" t="s">
        <v>81</v>
      </c>
      <c r="P403" s="8" t="str">
        <f t="shared" si="47"/>
        <v/>
      </c>
      <c r="Q403" s="8" t="str">
        <f t="shared" si="48"/>
        <v/>
      </c>
    </row>
    <row r="404" spans="4:17" x14ac:dyDescent="0.25">
      <c r="D404" s="150"/>
      <c r="F404" s="8" t="str">
        <f t="shared" si="42"/>
        <v/>
      </c>
      <c r="G404" s="8" t="str">
        <f t="shared" si="43"/>
        <v/>
      </c>
      <c r="H404" s="8" t="str">
        <f t="shared" si="44"/>
        <v/>
      </c>
      <c r="I404" s="8" t="str">
        <f t="shared" si="45"/>
        <v/>
      </c>
      <c r="J404" s="8" t="str">
        <f t="shared" si="46"/>
        <v/>
      </c>
      <c r="K404" s="8" t="s">
        <v>81</v>
      </c>
      <c r="L404" s="8" t="s">
        <v>81</v>
      </c>
      <c r="M404" s="8" t="s">
        <v>81</v>
      </c>
      <c r="N404" s="8" t="s">
        <v>81</v>
      </c>
      <c r="P404" s="8" t="str">
        <f t="shared" si="47"/>
        <v/>
      </c>
      <c r="Q404" s="8" t="str">
        <f t="shared" si="48"/>
        <v/>
      </c>
    </row>
    <row r="405" spans="4:17" x14ac:dyDescent="0.25">
      <c r="D405" s="150"/>
      <c r="F405" s="8" t="str">
        <f t="shared" si="42"/>
        <v/>
      </c>
      <c r="G405" s="8" t="str">
        <f t="shared" si="43"/>
        <v/>
      </c>
      <c r="H405" s="8" t="str">
        <f t="shared" si="44"/>
        <v/>
      </c>
      <c r="I405" s="8" t="str">
        <f t="shared" si="45"/>
        <v/>
      </c>
      <c r="J405" s="8" t="str">
        <f t="shared" si="46"/>
        <v/>
      </c>
      <c r="K405" s="8" t="s">
        <v>81</v>
      </c>
      <c r="L405" s="150" t="s">
        <v>81</v>
      </c>
      <c r="M405" s="8" t="s">
        <v>81</v>
      </c>
      <c r="N405" s="8" t="s">
        <v>81</v>
      </c>
      <c r="P405" s="8" t="str">
        <f t="shared" si="47"/>
        <v/>
      </c>
      <c r="Q405" s="8" t="str">
        <f t="shared" si="48"/>
        <v/>
      </c>
    </row>
    <row r="406" spans="4:17" x14ac:dyDescent="0.25">
      <c r="D406" s="150"/>
      <c r="F406" s="8" t="str">
        <f t="shared" si="42"/>
        <v/>
      </c>
      <c r="G406" s="8" t="str">
        <f t="shared" si="43"/>
        <v/>
      </c>
      <c r="H406" s="8" t="str">
        <f t="shared" si="44"/>
        <v/>
      </c>
      <c r="I406" s="8" t="str">
        <f t="shared" si="45"/>
        <v/>
      </c>
      <c r="J406" s="8" t="str">
        <f t="shared" si="46"/>
        <v/>
      </c>
      <c r="K406" s="8" t="s">
        <v>81</v>
      </c>
      <c r="L406" s="8" t="s">
        <v>81</v>
      </c>
      <c r="M406" s="8" t="s">
        <v>81</v>
      </c>
      <c r="N406" s="8" t="s">
        <v>81</v>
      </c>
      <c r="P406" s="8" t="str">
        <f t="shared" si="47"/>
        <v/>
      </c>
      <c r="Q406" s="8" t="str">
        <f t="shared" si="48"/>
        <v/>
      </c>
    </row>
    <row r="407" spans="4:17" x14ac:dyDescent="0.25">
      <c r="D407" s="150"/>
      <c r="F407" s="8" t="str">
        <f t="shared" si="42"/>
        <v/>
      </c>
      <c r="G407" s="8" t="str">
        <f t="shared" si="43"/>
        <v/>
      </c>
      <c r="H407" s="8" t="str">
        <f t="shared" si="44"/>
        <v/>
      </c>
      <c r="I407" s="8" t="str">
        <f t="shared" si="45"/>
        <v/>
      </c>
      <c r="J407" s="8" t="str">
        <f t="shared" si="46"/>
        <v/>
      </c>
      <c r="K407" s="8" t="s">
        <v>81</v>
      </c>
      <c r="L407" s="8" t="s">
        <v>81</v>
      </c>
      <c r="M407" s="8" t="s">
        <v>81</v>
      </c>
      <c r="N407" s="8" t="s">
        <v>81</v>
      </c>
      <c r="P407" s="8" t="str">
        <f t="shared" si="47"/>
        <v/>
      </c>
      <c r="Q407" s="8" t="str">
        <f t="shared" si="48"/>
        <v/>
      </c>
    </row>
    <row r="408" spans="4:17" x14ac:dyDescent="0.25">
      <c r="D408" s="150"/>
      <c r="F408" s="8" t="str">
        <f t="shared" si="42"/>
        <v/>
      </c>
      <c r="G408" s="8" t="str">
        <f t="shared" si="43"/>
        <v/>
      </c>
      <c r="H408" s="8" t="str">
        <f t="shared" si="44"/>
        <v/>
      </c>
      <c r="I408" s="8" t="str">
        <f t="shared" si="45"/>
        <v/>
      </c>
      <c r="J408" s="8" t="str">
        <f t="shared" si="46"/>
        <v/>
      </c>
      <c r="K408" s="8" t="s">
        <v>81</v>
      </c>
      <c r="L408" s="8" t="s">
        <v>81</v>
      </c>
      <c r="M408" s="8" t="s">
        <v>81</v>
      </c>
      <c r="N408" s="8" t="s">
        <v>81</v>
      </c>
      <c r="P408" s="8" t="str">
        <f t="shared" si="47"/>
        <v/>
      </c>
      <c r="Q408" s="8" t="str">
        <f t="shared" si="48"/>
        <v/>
      </c>
    </row>
    <row r="409" spans="4:17" x14ac:dyDescent="0.25">
      <c r="D409" s="150"/>
      <c r="F409" s="8" t="str">
        <f t="shared" si="42"/>
        <v/>
      </c>
      <c r="G409" s="8" t="str">
        <f t="shared" si="43"/>
        <v/>
      </c>
      <c r="H409" s="8" t="str">
        <f t="shared" si="44"/>
        <v/>
      </c>
      <c r="I409" s="8" t="str">
        <f t="shared" si="45"/>
        <v/>
      </c>
      <c r="J409" s="8" t="str">
        <f t="shared" si="46"/>
        <v/>
      </c>
      <c r="K409" s="8" t="s">
        <v>81</v>
      </c>
      <c r="L409" s="8" t="s">
        <v>81</v>
      </c>
      <c r="M409" s="8" t="s">
        <v>81</v>
      </c>
      <c r="N409" s="8" t="s">
        <v>81</v>
      </c>
      <c r="P409" s="8" t="str">
        <f t="shared" si="47"/>
        <v/>
      </c>
      <c r="Q409" s="8" t="str">
        <f t="shared" si="48"/>
        <v/>
      </c>
    </row>
    <row r="410" spans="4:17" x14ac:dyDescent="0.25">
      <c r="D410" s="150"/>
      <c r="F410" s="8" t="str">
        <f t="shared" si="42"/>
        <v/>
      </c>
      <c r="G410" s="8" t="str">
        <f t="shared" si="43"/>
        <v/>
      </c>
      <c r="H410" s="8" t="str">
        <f t="shared" si="44"/>
        <v/>
      </c>
      <c r="I410" s="8" t="str">
        <f t="shared" si="45"/>
        <v/>
      </c>
      <c r="J410" s="8" t="str">
        <f t="shared" si="46"/>
        <v/>
      </c>
      <c r="K410" s="8" t="s">
        <v>81</v>
      </c>
      <c r="L410" s="8" t="s">
        <v>81</v>
      </c>
      <c r="M410" s="8" t="s">
        <v>81</v>
      </c>
      <c r="N410" s="8" t="s">
        <v>81</v>
      </c>
      <c r="P410" s="8" t="str">
        <f t="shared" si="47"/>
        <v/>
      </c>
      <c r="Q410" s="8" t="str">
        <f t="shared" si="48"/>
        <v/>
      </c>
    </row>
    <row r="411" spans="4:17" x14ac:dyDescent="0.25">
      <c r="D411" s="150"/>
      <c r="F411" s="8" t="str">
        <f t="shared" si="42"/>
        <v/>
      </c>
      <c r="G411" s="8" t="str">
        <f t="shared" si="43"/>
        <v/>
      </c>
      <c r="H411" s="8" t="str">
        <f t="shared" si="44"/>
        <v/>
      </c>
      <c r="I411" s="8" t="str">
        <f t="shared" si="45"/>
        <v/>
      </c>
      <c r="J411" s="8" t="str">
        <f t="shared" si="46"/>
        <v/>
      </c>
      <c r="K411" s="8" t="s">
        <v>81</v>
      </c>
      <c r="L411" s="8" t="s">
        <v>81</v>
      </c>
      <c r="M411" s="8" t="s">
        <v>81</v>
      </c>
      <c r="N411" s="8" t="s">
        <v>81</v>
      </c>
      <c r="P411" s="8" t="str">
        <f t="shared" si="47"/>
        <v/>
      </c>
      <c r="Q411" s="8" t="str">
        <f t="shared" si="48"/>
        <v/>
      </c>
    </row>
    <row r="412" spans="4:17" x14ac:dyDescent="0.25">
      <c r="D412" s="150"/>
      <c r="F412" s="8" t="str">
        <f t="shared" si="42"/>
        <v/>
      </c>
      <c r="G412" s="8" t="str">
        <f t="shared" si="43"/>
        <v/>
      </c>
      <c r="H412" s="8" t="str">
        <f t="shared" si="44"/>
        <v/>
      </c>
      <c r="I412" s="8" t="str">
        <f t="shared" si="45"/>
        <v/>
      </c>
      <c r="J412" s="8" t="str">
        <f t="shared" si="46"/>
        <v/>
      </c>
      <c r="K412" s="8" t="s">
        <v>81</v>
      </c>
      <c r="L412" s="8" t="s">
        <v>81</v>
      </c>
      <c r="M412" s="8" t="s">
        <v>81</v>
      </c>
      <c r="N412" s="8" t="s">
        <v>81</v>
      </c>
      <c r="P412" s="8" t="str">
        <f t="shared" si="47"/>
        <v/>
      </c>
      <c r="Q412" s="8" t="str">
        <f t="shared" si="48"/>
        <v/>
      </c>
    </row>
    <row r="413" spans="4:17" x14ac:dyDescent="0.25">
      <c r="D413" s="150"/>
      <c r="F413" s="8" t="str">
        <f t="shared" si="42"/>
        <v/>
      </c>
      <c r="G413" s="8" t="str">
        <f t="shared" si="43"/>
        <v/>
      </c>
      <c r="H413" s="8" t="str">
        <f t="shared" si="44"/>
        <v/>
      </c>
      <c r="I413" s="8" t="str">
        <f t="shared" si="45"/>
        <v/>
      </c>
      <c r="J413" s="8" t="str">
        <f t="shared" si="46"/>
        <v/>
      </c>
      <c r="K413" s="8" t="s">
        <v>81</v>
      </c>
      <c r="L413" s="8" t="s">
        <v>81</v>
      </c>
      <c r="M413" s="8" t="s">
        <v>81</v>
      </c>
      <c r="N413" s="8" t="s">
        <v>81</v>
      </c>
      <c r="P413" s="8" t="str">
        <f t="shared" si="47"/>
        <v/>
      </c>
      <c r="Q413" s="8" t="str">
        <f t="shared" si="48"/>
        <v/>
      </c>
    </row>
    <row r="414" spans="4:17" x14ac:dyDescent="0.25">
      <c r="D414" s="150"/>
      <c r="F414" s="8" t="str">
        <f t="shared" si="42"/>
        <v/>
      </c>
      <c r="G414" s="8" t="str">
        <f t="shared" si="43"/>
        <v/>
      </c>
      <c r="H414" s="8" t="str">
        <f t="shared" si="44"/>
        <v/>
      </c>
      <c r="I414" s="8" t="str">
        <f t="shared" si="45"/>
        <v/>
      </c>
      <c r="J414" s="8" t="str">
        <f t="shared" si="46"/>
        <v/>
      </c>
      <c r="K414" s="8" t="s">
        <v>81</v>
      </c>
      <c r="L414" s="8" t="s">
        <v>81</v>
      </c>
      <c r="M414" s="8" t="s">
        <v>81</v>
      </c>
      <c r="N414" s="8" t="s">
        <v>81</v>
      </c>
      <c r="P414" s="8" t="str">
        <f t="shared" si="47"/>
        <v/>
      </c>
      <c r="Q414" s="8" t="str">
        <f t="shared" si="48"/>
        <v/>
      </c>
    </row>
    <row r="415" spans="4:17" x14ac:dyDescent="0.25">
      <c r="D415" s="150"/>
      <c r="F415" s="8" t="str">
        <f t="shared" si="42"/>
        <v/>
      </c>
      <c r="G415" s="8" t="str">
        <f t="shared" si="43"/>
        <v/>
      </c>
      <c r="H415" s="8" t="str">
        <f t="shared" si="44"/>
        <v/>
      </c>
      <c r="I415" s="8" t="str">
        <f t="shared" si="45"/>
        <v/>
      </c>
      <c r="J415" s="8" t="str">
        <f t="shared" si="46"/>
        <v/>
      </c>
      <c r="K415" s="8" t="s">
        <v>81</v>
      </c>
      <c r="L415" s="8" t="s">
        <v>81</v>
      </c>
      <c r="M415" s="8" t="s">
        <v>81</v>
      </c>
      <c r="N415" s="8" t="s">
        <v>81</v>
      </c>
      <c r="P415" s="8" t="str">
        <f t="shared" si="47"/>
        <v/>
      </c>
      <c r="Q415" s="8" t="str">
        <f t="shared" si="48"/>
        <v/>
      </c>
    </row>
    <row r="416" spans="4:17" x14ac:dyDescent="0.25">
      <c r="D416" s="150"/>
      <c r="F416" s="8" t="str">
        <f t="shared" si="42"/>
        <v/>
      </c>
      <c r="G416" s="8" t="str">
        <f t="shared" si="43"/>
        <v/>
      </c>
      <c r="H416" s="8" t="str">
        <f t="shared" si="44"/>
        <v/>
      </c>
      <c r="I416" s="8" t="str">
        <f t="shared" si="45"/>
        <v/>
      </c>
      <c r="J416" s="8" t="str">
        <f t="shared" si="46"/>
        <v/>
      </c>
      <c r="K416" s="8" t="s">
        <v>81</v>
      </c>
      <c r="L416" s="8" t="s">
        <v>81</v>
      </c>
      <c r="M416" s="8" t="s">
        <v>81</v>
      </c>
      <c r="N416" s="8" t="s">
        <v>81</v>
      </c>
      <c r="P416" s="8" t="str">
        <f t="shared" si="47"/>
        <v/>
      </c>
      <c r="Q416" s="8" t="str">
        <f t="shared" si="48"/>
        <v/>
      </c>
    </row>
    <row r="417" spans="4:17" x14ac:dyDescent="0.25">
      <c r="D417" s="150"/>
      <c r="F417" s="8" t="str">
        <f t="shared" si="42"/>
        <v/>
      </c>
      <c r="G417" s="8" t="str">
        <f t="shared" si="43"/>
        <v/>
      </c>
      <c r="H417" s="8" t="str">
        <f t="shared" si="44"/>
        <v/>
      </c>
      <c r="I417" s="8" t="str">
        <f t="shared" si="45"/>
        <v/>
      </c>
      <c r="J417" s="8" t="str">
        <f t="shared" si="46"/>
        <v/>
      </c>
      <c r="K417" s="8" t="s">
        <v>81</v>
      </c>
      <c r="L417" s="8" t="s">
        <v>81</v>
      </c>
      <c r="M417" s="8" t="s">
        <v>81</v>
      </c>
      <c r="N417" s="8" t="s">
        <v>81</v>
      </c>
      <c r="P417" s="8" t="str">
        <f t="shared" si="47"/>
        <v/>
      </c>
      <c r="Q417" s="8" t="str">
        <f t="shared" si="48"/>
        <v/>
      </c>
    </row>
    <row r="418" spans="4:17" x14ac:dyDescent="0.25">
      <c r="D418" s="150"/>
      <c r="F418" s="8" t="str">
        <f t="shared" si="42"/>
        <v/>
      </c>
      <c r="G418" s="8" t="str">
        <f t="shared" si="43"/>
        <v/>
      </c>
      <c r="H418" s="8" t="str">
        <f t="shared" si="44"/>
        <v/>
      </c>
      <c r="I418" s="8" t="str">
        <f t="shared" si="45"/>
        <v/>
      </c>
      <c r="J418" s="8" t="str">
        <f t="shared" si="46"/>
        <v/>
      </c>
      <c r="K418" s="8" t="s">
        <v>81</v>
      </c>
      <c r="L418" s="8" t="s">
        <v>81</v>
      </c>
      <c r="M418" s="8" t="s">
        <v>81</v>
      </c>
      <c r="N418" s="8" t="s">
        <v>81</v>
      </c>
      <c r="P418" s="8" t="str">
        <f t="shared" si="47"/>
        <v/>
      </c>
      <c r="Q418" s="8" t="str">
        <f t="shared" si="48"/>
        <v/>
      </c>
    </row>
    <row r="419" spans="4:17" x14ac:dyDescent="0.25">
      <c r="D419" s="150"/>
      <c r="F419" s="8" t="str">
        <f t="shared" si="42"/>
        <v/>
      </c>
      <c r="G419" s="8" t="str">
        <f t="shared" si="43"/>
        <v/>
      </c>
      <c r="H419" s="8" t="str">
        <f t="shared" si="44"/>
        <v/>
      </c>
      <c r="I419" s="8" t="str">
        <f t="shared" si="45"/>
        <v/>
      </c>
      <c r="J419" s="8" t="str">
        <f t="shared" si="46"/>
        <v/>
      </c>
      <c r="K419" s="8" t="s">
        <v>81</v>
      </c>
      <c r="L419" s="8" t="s">
        <v>81</v>
      </c>
      <c r="M419" s="8" t="s">
        <v>81</v>
      </c>
      <c r="N419" s="8" t="s">
        <v>81</v>
      </c>
      <c r="P419" s="8" t="str">
        <f t="shared" si="47"/>
        <v/>
      </c>
      <c r="Q419" s="8" t="str">
        <f t="shared" si="48"/>
        <v/>
      </c>
    </row>
    <row r="420" spans="4:17" x14ac:dyDescent="0.25">
      <c r="D420" s="150"/>
      <c r="F420" s="8" t="str">
        <f t="shared" si="42"/>
        <v/>
      </c>
      <c r="G420" s="8" t="str">
        <f t="shared" si="43"/>
        <v/>
      </c>
      <c r="H420" s="8" t="str">
        <f t="shared" si="44"/>
        <v/>
      </c>
      <c r="I420" s="8" t="str">
        <f t="shared" si="45"/>
        <v/>
      </c>
      <c r="J420" s="8" t="str">
        <f t="shared" si="46"/>
        <v/>
      </c>
      <c r="K420" s="8" t="s">
        <v>81</v>
      </c>
      <c r="L420" s="8" t="s">
        <v>81</v>
      </c>
      <c r="M420" s="8" t="s">
        <v>81</v>
      </c>
      <c r="N420" s="8" t="s">
        <v>81</v>
      </c>
      <c r="P420" s="8" t="str">
        <f t="shared" si="47"/>
        <v/>
      </c>
      <c r="Q420" s="8" t="str">
        <f t="shared" si="48"/>
        <v/>
      </c>
    </row>
    <row r="421" spans="4:17" x14ac:dyDescent="0.25">
      <c r="D421" s="150"/>
      <c r="F421" s="8" t="str">
        <f t="shared" si="42"/>
        <v/>
      </c>
      <c r="G421" s="8" t="str">
        <f t="shared" si="43"/>
        <v/>
      </c>
      <c r="H421" s="8" t="str">
        <f t="shared" si="44"/>
        <v/>
      </c>
      <c r="I421" s="8" t="str">
        <f t="shared" si="45"/>
        <v/>
      </c>
      <c r="J421" s="8" t="str">
        <f t="shared" si="46"/>
        <v/>
      </c>
      <c r="K421" s="8" t="s">
        <v>81</v>
      </c>
      <c r="L421" s="8" t="s">
        <v>81</v>
      </c>
      <c r="M421" s="8" t="s">
        <v>81</v>
      </c>
      <c r="N421" s="8" t="s">
        <v>81</v>
      </c>
      <c r="P421" s="8" t="str">
        <f t="shared" si="47"/>
        <v/>
      </c>
      <c r="Q421" s="8" t="str">
        <f t="shared" si="48"/>
        <v/>
      </c>
    </row>
    <row r="422" spans="4:17" x14ac:dyDescent="0.25">
      <c r="D422" s="150"/>
      <c r="F422" s="8" t="str">
        <f t="shared" si="42"/>
        <v/>
      </c>
      <c r="G422" s="8" t="str">
        <f t="shared" si="43"/>
        <v/>
      </c>
      <c r="H422" s="8" t="str">
        <f t="shared" si="44"/>
        <v/>
      </c>
      <c r="I422" s="8" t="str">
        <f t="shared" si="45"/>
        <v/>
      </c>
      <c r="J422" s="8" t="str">
        <f t="shared" si="46"/>
        <v/>
      </c>
      <c r="K422" s="8" t="s">
        <v>81</v>
      </c>
      <c r="L422" s="8" t="s">
        <v>81</v>
      </c>
      <c r="M422" s="8" t="s">
        <v>81</v>
      </c>
      <c r="N422" s="8" t="s">
        <v>81</v>
      </c>
      <c r="P422" s="8" t="str">
        <f t="shared" si="47"/>
        <v/>
      </c>
      <c r="Q422" s="8" t="str">
        <f t="shared" si="48"/>
        <v/>
      </c>
    </row>
    <row r="423" spans="4:17" x14ac:dyDescent="0.25">
      <c r="D423" s="150"/>
      <c r="F423" s="8" t="str">
        <f t="shared" si="42"/>
        <v/>
      </c>
      <c r="G423" s="8" t="str">
        <f t="shared" si="43"/>
        <v/>
      </c>
      <c r="H423" s="8" t="str">
        <f t="shared" si="44"/>
        <v/>
      </c>
      <c r="I423" s="8" t="str">
        <f t="shared" si="45"/>
        <v/>
      </c>
      <c r="J423" s="8" t="str">
        <f t="shared" si="46"/>
        <v/>
      </c>
      <c r="K423" s="8" t="s">
        <v>81</v>
      </c>
      <c r="L423" s="8" t="s">
        <v>81</v>
      </c>
      <c r="M423" s="8" t="s">
        <v>81</v>
      </c>
      <c r="N423" s="8" t="s">
        <v>81</v>
      </c>
      <c r="P423" s="8" t="str">
        <f t="shared" si="47"/>
        <v/>
      </c>
      <c r="Q423" s="8" t="str">
        <f t="shared" si="48"/>
        <v/>
      </c>
    </row>
    <row r="424" spans="4:17" x14ac:dyDescent="0.25">
      <c r="D424" s="150"/>
      <c r="F424" s="8" t="str">
        <f t="shared" si="42"/>
        <v/>
      </c>
      <c r="G424" s="8" t="str">
        <f t="shared" si="43"/>
        <v/>
      </c>
      <c r="H424" s="8" t="str">
        <f t="shared" si="44"/>
        <v/>
      </c>
      <c r="I424" s="8" t="str">
        <f t="shared" si="45"/>
        <v/>
      </c>
      <c r="J424" s="8" t="str">
        <f t="shared" si="46"/>
        <v/>
      </c>
      <c r="K424" s="8" t="s">
        <v>81</v>
      </c>
      <c r="L424" s="8" t="s">
        <v>81</v>
      </c>
      <c r="M424" s="8" t="s">
        <v>81</v>
      </c>
      <c r="N424" s="8" t="s">
        <v>81</v>
      </c>
      <c r="P424" s="8" t="str">
        <f t="shared" si="47"/>
        <v/>
      </c>
      <c r="Q424" s="8" t="str">
        <f t="shared" si="48"/>
        <v/>
      </c>
    </row>
    <row r="425" spans="4:17" x14ac:dyDescent="0.25">
      <c r="D425" s="150"/>
      <c r="F425" s="8" t="str">
        <f t="shared" si="42"/>
        <v/>
      </c>
      <c r="G425" s="8" t="str">
        <f t="shared" si="43"/>
        <v/>
      </c>
      <c r="H425" s="8" t="str">
        <f t="shared" si="44"/>
        <v/>
      </c>
      <c r="I425" s="8" t="str">
        <f t="shared" si="45"/>
        <v/>
      </c>
      <c r="J425" s="8" t="str">
        <f t="shared" si="46"/>
        <v/>
      </c>
      <c r="K425" s="8" t="s">
        <v>81</v>
      </c>
      <c r="L425" s="8" t="s">
        <v>81</v>
      </c>
      <c r="M425" s="8" t="s">
        <v>81</v>
      </c>
      <c r="N425" s="8" t="s">
        <v>81</v>
      </c>
      <c r="P425" s="8" t="str">
        <f t="shared" si="47"/>
        <v/>
      </c>
      <c r="Q425" s="8" t="str">
        <f t="shared" si="48"/>
        <v/>
      </c>
    </row>
    <row r="426" spans="4:17" x14ac:dyDescent="0.25">
      <c r="D426" s="150"/>
      <c r="F426" s="8" t="str">
        <f t="shared" si="42"/>
        <v/>
      </c>
      <c r="G426" s="8" t="str">
        <f t="shared" si="43"/>
        <v/>
      </c>
      <c r="H426" s="8" t="str">
        <f t="shared" si="44"/>
        <v/>
      </c>
      <c r="I426" s="8" t="str">
        <f t="shared" si="45"/>
        <v/>
      </c>
      <c r="J426" s="8" t="str">
        <f t="shared" si="46"/>
        <v/>
      </c>
      <c r="K426" s="8" t="s">
        <v>81</v>
      </c>
      <c r="L426" s="8" t="s">
        <v>81</v>
      </c>
      <c r="M426" s="8" t="s">
        <v>81</v>
      </c>
      <c r="N426" s="8" t="s">
        <v>81</v>
      </c>
      <c r="P426" s="8" t="str">
        <f t="shared" si="47"/>
        <v/>
      </c>
      <c r="Q426" s="8" t="str">
        <f t="shared" si="48"/>
        <v/>
      </c>
    </row>
    <row r="427" spans="4:17" x14ac:dyDescent="0.25">
      <c r="D427" s="150"/>
      <c r="F427" s="8" t="str">
        <f t="shared" si="42"/>
        <v/>
      </c>
      <c r="G427" s="8" t="str">
        <f t="shared" si="43"/>
        <v/>
      </c>
      <c r="H427" s="8" t="str">
        <f t="shared" si="44"/>
        <v/>
      </c>
      <c r="I427" s="8" t="str">
        <f t="shared" si="45"/>
        <v/>
      </c>
      <c r="J427" s="8" t="str">
        <f t="shared" si="46"/>
        <v/>
      </c>
      <c r="K427" s="8" t="s">
        <v>81</v>
      </c>
      <c r="L427" s="8" t="s">
        <v>81</v>
      </c>
      <c r="M427" s="8" t="s">
        <v>81</v>
      </c>
      <c r="N427" s="8" t="s">
        <v>81</v>
      </c>
      <c r="P427" s="8" t="str">
        <f t="shared" si="47"/>
        <v/>
      </c>
      <c r="Q427" s="8" t="str">
        <f t="shared" si="48"/>
        <v/>
      </c>
    </row>
    <row r="428" spans="4:17" x14ac:dyDescent="0.25">
      <c r="D428" s="150"/>
      <c r="F428" s="8" t="str">
        <f t="shared" si="42"/>
        <v/>
      </c>
      <c r="G428" s="8" t="str">
        <f t="shared" si="43"/>
        <v/>
      </c>
      <c r="H428" s="8" t="str">
        <f t="shared" si="44"/>
        <v/>
      </c>
      <c r="I428" s="8" t="str">
        <f t="shared" si="45"/>
        <v/>
      </c>
      <c r="J428" s="8" t="str">
        <f t="shared" si="46"/>
        <v/>
      </c>
      <c r="K428" s="8" t="s">
        <v>81</v>
      </c>
      <c r="L428" s="8" t="s">
        <v>81</v>
      </c>
      <c r="M428" s="8" t="s">
        <v>81</v>
      </c>
      <c r="N428" s="8" t="s">
        <v>81</v>
      </c>
      <c r="P428" s="8" t="str">
        <f t="shared" si="47"/>
        <v/>
      </c>
      <c r="Q428" s="8" t="str">
        <f t="shared" si="48"/>
        <v/>
      </c>
    </row>
    <row r="429" spans="4:17" x14ac:dyDescent="0.25">
      <c r="D429" s="150"/>
      <c r="F429" s="8" t="str">
        <f t="shared" si="42"/>
        <v/>
      </c>
      <c r="G429" s="8" t="str">
        <f t="shared" si="43"/>
        <v/>
      </c>
      <c r="H429" s="8" t="str">
        <f t="shared" si="44"/>
        <v/>
      </c>
      <c r="I429" s="8" t="str">
        <f t="shared" si="45"/>
        <v/>
      </c>
      <c r="J429" s="8" t="str">
        <f t="shared" si="46"/>
        <v/>
      </c>
      <c r="K429" s="8" t="s">
        <v>81</v>
      </c>
      <c r="L429" s="8" t="s">
        <v>81</v>
      </c>
      <c r="M429" s="8" t="s">
        <v>81</v>
      </c>
      <c r="N429" s="8" t="s">
        <v>81</v>
      </c>
      <c r="P429" s="8" t="str">
        <f t="shared" si="47"/>
        <v/>
      </c>
      <c r="Q429" s="8" t="str">
        <f t="shared" si="48"/>
        <v/>
      </c>
    </row>
    <row r="430" spans="4:17" x14ac:dyDescent="0.25">
      <c r="D430" s="150"/>
      <c r="F430" s="8" t="str">
        <f t="shared" si="42"/>
        <v/>
      </c>
      <c r="G430" s="8" t="str">
        <f t="shared" si="43"/>
        <v/>
      </c>
      <c r="H430" s="8" t="str">
        <f t="shared" si="44"/>
        <v/>
      </c>
      <c r="I430" s="8" t="str">
        <f t="shared" si="45"/>
        <v/>
      </c>
      <c r="J430" s="8" t="str">
        <f t="shared" si="46"/>
        <v/>
      </c>
      <c r="K430" s="8" t="s">
        <v>81</v>
      </c>
      <c r="L430" s="8" t="s">
        <v>81</v>
      </c>
      <c r="M430" s="8" t="s">
        <v>81</v>
      </c>
      <c r="N430" s="8" t="s">
        <v>81</v>
      </c>
      <c r="P430" s="8" t="str">
        <f t="shared" si="47"/>
        <v/>
      </c>
      <c r="Q430" s="8" t="str">
        <f t="shared" si="48"/>
        <v/>
      </c>
    </row>
    <row r="431" spans="4:17" x14ac:dyDescent="0.25">
      <c r="D431" s="150"/>
      <c r="F431" s="8" t="str">
        <f t="shared" si="42"/>
        <v/>
      </c>
      <c r="G431" s="8" t="str">
        <f t="shared" si="43"/>
        <v/>
      </c>
      <c r="H431" s="8" t="str">
        <f t="shared" si="44"/>
        <v/>
      </c>
      <c r="I431" s="8" t="str">
        <f t="shared" si="45"/>
        <v/>
      </c>
      <c r="J431" s="8" t="str">
        <f t="shared" si="46"/>
        <v/>
      </c>
      <c r="K431" s="8" t="s">
        <v>81</v>
      </c>
      <c r="L431" s="8" t="s">
        <v>81</v>
      </c>
      <c r="M431" s="8" t="s">
        <v>81</v>
      </c>
      <c r="N431" s="8" t="s">
        <v>81</v>
      </c>
      <c r="P431" s="8" t="str">
        <f t="shared" si="47"/>
        <v/>
      </c>
      <c r="Q431" s="8" t="str">
        <f t="shared" si="48"/>
        <v/>
      </c>
    </row>
    <row r="432" spans="4:17" x14ac:dyDescent="0.25">
      <c r="D432" s="150"/>
      <c r="F432" s="8" t="str">
        <f t="shared" si="42"/>
        <v/>
      </c>
      <c r="G432" s="8" t="str">
        <f t="shared" si="43"/>
        <v/>
      </c>
      <c r="H432" s="8" t="str">
        <f t="shared" si="44"/>
        <v/>
      </c>
      <c r="I432" s="8" t="str">
        <f t="shared" si="45"/>
        <v/>
      </c>
      <c r="J432" s="8" t="str">
        <f t="shared" si="46"/>
        <v/>
      </c>
      <c r="K432" s="8" t="s">
        <v>81</v>
      </c>
      <c r="L432" s="8" t="s">
        <v>81</v>
      </c>
      <c r="M432" s="8" t="s">
        <v>81</v>
      </c>
      <c r="N432" s="8" t="s">
        <v>81</v>
      </c>
      <c r="P432" s="8" t="str">
        <f t="shared" si="47"/>
        <v/>
      </c>
      <c r="Q432" s="8" t="str">
        <f t="shared" si="48"/>
        <v/>
      </c>
    </row>
    <row r="433" spans="4:17" x14ac:dyDescent="0.25">
      <c r="D433" s="150"/>
      <c r="F433" s="8" t="str">
        <f t="shared" si="42"/>
        <v/>
      </c>
      <c r="G433" s="8" t="str">
        <f t="shared" si="43"/>
        <v/>
      </c>
      <c r="H433" s="8" t="str">
        <f t="shared" si="44"/>
        <v/>
      </c>
      <c r="I433" s="8" t="str">
        <f t="shared" si="45"/>
        <v/>
      </c>
      <c r="J433" s="8" t="str">
        <f t="shared" si="46"/>
        <v/>
      </c>
      <c r="K433" s="8" t="s">
        <v>81</v>
      </c>
      <c r="L433" s="8" t="s">
        <v>81</v>
      </c>
      <c r="M433" s="8" t="s">
        <v>81</v>
      </c>
      <c r="N433" s="8" t="s">
        <v>81</v>
      </c>
      <c r="P433" s="8" t="str">
        <f t="shared" si="47"/>
        <v/>
      </c>
      <c r="Q433" s="8" t="str">
        <f t="shared" si="48"/>
        <v/>
      </c>
    </row>
    <row r="434" spans="4:17" x14ac:dyDescent="0.25">
      <c r="D434" s="150"/>
      <c r="F434" s="8" t="str">
        <f t="shared" si="42"/>
        <v/>
      </c>
      <c r="G434" s="8" t="str">
        <f t="shared" si="43"/>
        <v/>
      </c>
      <c r="H434" s="8" t="str">
        <f t="shared" si="44"/>
        <v/>
      </c>
      <c r="I434" s="8" t="str">
        <f t="shared" si="45"/>
        <v/>
      </c>
      <c r="J434" s="8" t="str">
        <f t="shared" si="46"/>
        <v/>
      </c>
      <c r="K434" s="8" t="s">
        <v>81</v>
      </c>
      <c r="L434" s="8" t="s">
        <v>81</v>
      </c>
      <c r="M434" s="8" t="s">
        <v>81</v>
      </c>
      <c r="N434" s="8" t="s">
        <v>81</v>
      </c>
      <c r="P434" s="8" t="str">
        <f t="shared" si="47"/>
        <v/>
      </c>
      <c r="Q434" s="8" t="str">
        <f t="shared" si="48"/>
        <v/>
      </c>
    </row>
    <row r="435" spans="4:17" x14ac:dyDescent="0.25">
      <c r="D435" s="150"/>
      <c r="F435" s="8" t="str">
        <f t="shared" si="42"/>
        <v/>
      </c>
      <c r="G435" s="8" t="str">
        <f t="shared" si="43"/>
        <v/>
      </c>
      <c r="H435" s="8" t="str">
        <f t="shared" si="44"/>
        <v/>
      </c>
      <c r="I435" s="8" t="str">
        <f t="shared" si="45"/>
        <v/>
      </c>
      <c r="J435" s="8" t="str">
        <f t="shared" si="46"/>
        <v/>
      </c>
      <c r="K435" s="8" t="s">
        <v>81</v>
      </c>
      <c r="L435" s="8" t="s">
        <v>81</v>
      </c>
      <c r="M435" s="8" t="s">
        <v>81</v>
      </c>
      <c r="N435" s="8" t="s">
        <v>81</v>
      </c>
      <c r="P435" s="8" t="str">
        <f t="shared" si="47"/>
        <v/>
      </c>
      <c r="Q435" s="8" t="str">
        <f t="shared" si="48"/>
        <v/>
      </c>
    </row>
    <row r="436" spans="4:17" x14ac:dyDescent="0.25">
      <c r="D436" s="150"/>
      <c r="F436" s="8" t="str">
        <f t="shared" si="42"/>
        <v/>
      </c>
      <c r="G436" s="8" t="str">
        <f t="shared" si="43"/>
        <v/>
      </c>
      <c r="H436" s="8" t="str">
        <f t="shared" si="44"/>
        <v/>
      </c>
      <c r="I436" s="8" t="str">
        <f t="shared" si="45"/>
        <v/>
      </c>
      <c r="J436" s="8" t="str">
        <f t="shared" si="46"/>
        <v/>
      </c>
      <c r="K436" s="8" t="s">
        <v>81</v>
      </c>
      <c r="L436" s="8" t="s">
        <v>81</v>
      </c>
      <c r="M436" s="8" t="s">
        <v>81</v>
      </c>
      <c r="N436" s="8" t="s">
        <v>81</v>
      </c>
      <c r="P436" s="8" t="str">
        <f t="shared" si="47"/>
        <v/>
      </c>
      <c r="Q436" s="8" t="str">
        <f t="shared" si="48"/>
        <v/>
      </c>
    </row>
    <row r="437" spans="4:17" x14ac:dyDescent="0.25">
      <c r="D437" s="150"/>
      <c r="F437" s="8" t="str">
        <f t="shared" si="42"/>
        <v/>
      </c>
      <c r="G437" s="8" t="str">
        <f t="shared" si="43"/>
        <v/>
      </c>
      <c r="H437" s="8" t="str">
        <f t="shared" si="44"/>
        <v/>
      </c>
      <c r="I437" s="8" t="str">
        <f t="shared" si="45"/>
        <v/>
      </c>
      <c r="J437" s="8" t="str">
        <f t="shared" si="46"/>
        <v/>
      </c>
      <c r="K437" s="8" t="s">
        <v>81</v>
      </c>
      <c r="L437" s="8" t="s">
        <v>81</v>
      </c>
      <c r="M437" s="8" t="s">
        <v>81</v>
      </c>
      <c r="N437" s="8" t="s">
        <v>81</v>
      </c>
      <c r="P437" s="8" t="str">
        <f t="shared" si="47"/>
        <v/>
      </c>
      <c r="Q437" s="8" t="str">
        <f t="shared" si="48"/>
        <v/>
      </c>
    </row>
    <row r="438" spans="4:17" x14ac:dyDescent="0.25">
      <c r="D438" s="150"/>
      <c r="F438" s="8" t="str">
        <f t="shared" si="42"/>
        <v/>
      </c>
      <c r="G438" s="8" t="str">
        <f t="shared" si="43"/>
        <v/>
      </c>
      <c r="H438" s="8" t="str">
        <f t="shared" si="44"/>
        <v/>
      </c>
      <c r="I438" s="8" t="str">
        <f t="shared" si="45"/>
        <v/>
      </c>
      <c r="J438" s="8" t="str">
        <f t="shared" si="46"/>
        <v/>
      </c>
      <c r="K438" s="8" t="s">
        <v>81</v>
      </c>
      <c r="L438" s="8" t="s">
        <v>81</v>
      </c>
      <c r="M438" s="8" t="s">
        <v>81</v>
      </c>
      <c r="N438" s="8" t="s">
        <v>81</v>
      </c>
      <c r="P438" s="8" t="str">
        <f t="shared" si="47"/>
        <v/>
      </c>
      <c r="Q438" s="8" t="str">
        <f t="shared" si="48"/>
        <v/>
      </c>
    </row>
    <row r="439" spans="4:17" x14ac:dyDescent="0.25">
      <c r="D439" s="150"/>
      <c r="F439" s="8" t="str">
        <f t="shared" si="42"/>
        <v/>
      </c>
      <c r="G439" s="8" t="str">
        <f t="shared" si="43"/>
        <v/>
      </c>
      <c r="H439" s="8" t="str">
        <f t="shared" si="44"/>
        <v/>
      </c>
      <c r="I439" s="8" t="str">
        <f t="shared" si="45"/>
        <v/>
      </c>
      <c r="J439" s="8" t="str">
        <f t="shared" si="46"/>
        <v/>
      </c>
      <c r="K439" s="8" t="s">
        <v>81</v>
      </c>
      <c r="L439" s="8" t="s">
        <v>81</v>
      </c>
      <c r="M439" s="8" t="s">
        <v>81</v>
      </c>
      <c r="N439" s="8" t="s">
        <v>81</v>
      </c>
      <c r="P439" s="8" t="str">
        <f t="shared" si="47"/>
        <v/>
      </c>
      <c r="Q439" s="8" t="str">
        <f t="shared" si="48"/>
        <v/>
      </c>
    </row>
    <row r="440" spans="4:17" x14ac:dyDescent="0.25">
      <c r="D440" s="150"/>
      <c r="F440" s="8" t="str">
        <f t="shared" si="42"/>
        <v/>
      </c>
      <c r="G440" s="8" t="str">
        <f t="shared" si="43"/>
        <v/>
      </c>
      <c r="H440" s="8" t="str">
        <f t="shared" si="44"/>
        <v/>
      </c>
      <c r="I440" s="8" t="str">
        <f t="shared" si="45"/>
        <v/>
      </c>
      <c r="J440" s="8" t="str">
        <f t="shared" si="46"/>
        <v/>
      </c>
      <c r="K440" s="8" t="s">
        <v>81</v>
      </c>
      <c r="L440" s="8" t="s">
        <v>81</v>
      </c>
      <c r="M440" s="8" t="s">
        <v>81</v>
      </c>
      <c r="N440" s="8" t="s">
        <v>81</v>
      </c>
      <c r="P440" s="8" t="str">
        <f t="shared" si="47"/>
        <v/>
      </c>
      <c r="Q440" s="8" t="str">
        <f t="shared" si="48"/>
        <v/>
      </c>
    </row>
    <row r="441" spans="4:17" x14ac:dyDescent="0.25">
      <c r="D441" s="150"/>
      <c r="F441" s="8" t="str">
        <f t="shared" si="42"/>
        <v/>
      </c>
      <c r="G441" s="8" t="str">
        <f t="shared" si="43"/>
        <v/>
      </c>
      <c r="H441" s="8" t="str">
        <f t="shared" si="44"/>
        <v/>
      </c>
      <c r="I441" s="8" t="str">
        <f t="shared" si="45"/>
        <v/>
      </c>
      <c r="J441" s="8" t="str">
        <f t="shared" si="46"/>
        <v/>
      </c>
      <c r="K441" s="8" t="s">
        <v>81</v>
      </c>
      <c r="L441" s="8" t="s">
        <v>81</v>
      </c>
      <c r="M441" s="8" t="s">
        <v>81</v>
      </c>
      <c r="N441" s="8" t="s">
        <v>81</v>
      </c>
      <c r="P441" s="8" t="str">
        <f t="shared" si="47"/>
        <v/>
      </c>
      <c r="Q441" s="8" t="str">
        <f t="shared" si="48"/>
        <v/>
      </c>
    </row>
    <row r="442" spans="4:17" x14ac:dyDescent="0.25">
      <c r="D442" s="150"/>
      <c r="F442" s="8" t="str">
        <f t="shared" si="42"/>
        <v/>
      </c>
      <c r="G442" s="8" t="str">
        <f t="shared" si="43"/>
        <v/>
      </c>
      <c r="H442" s="8" t="str">
        <f t="shared" si="44"/>
        <v/>
      </c>
      <c r="I442" s="8" t="str">
        <f t="shared" si="45"/>
        <v/>
      </c>
      <c r="J442" s="8" t="str">
        <f t="shared" si="46"/>
        <v/>
      </c>
      <c r="K442" s="8" t="s">
        <v>81</v>
      </c>
      <c r="L442" s="8" t="s">
        <v>81</v>
      </c>
      <c r="M442" s="8" t="s">
        <v>81</v>
      </c>
      <c r="N442" s="8" t="s">
        <v>81</v>
      </c>
      <c r="P442" s="8" t="str">
        <f t="shared" si="47"/>
        <v/>
      </c>
      <c r="Q442" s="8" t="str">
        <f t="shared" si="48"/>
        <v/>
      </c>
    </row>
    <row r="443" spans="4:17" x14ac:dyDescent="0.25">
      <c r="D443" s="150"/>
      <c r="F443" s="8" t="str">
        <f t="shared" si="42"/>
        <v/>
      </c>
      <c r="G443" s="8" t="str">
        <f t="shared" si="43"/>
        <v/>
      </c>
      <c r="H443" s="8" t="str">
        <f t="shared" si="44"/>
        <v/>
      </c>
      <c r="I443" s="8" t="str">
        <f t="shared" si="45"/>
        <v/>
      </c>
      <c r="J443" s="8" t="str">
        <f t="shared" si="46"/>
        <v/>
      </c>
      <c r="K443" s="8" t="s">
        <v>81</v>
      </c>
      <c r="L443" s="8" t="s">
        <v>81</v>
      </c>
      <c r="M443" s="8" t="s">
        <v>81</v>
      </c>
      <c r="N443" s="8" t="s">
        <v>81</v>
      </c>
      <c r="P443" s="8" t="str">
        <f t="shared" si="47"/>
        <v/>
      </c>
      <c r="Q443" s="8" t="str">
        <f t="shared" si="48"/>
        <v/>
      </c>
    </row>
    <row r="444" spans="4:17" x14ac:dyDescent="0.25">
      <c r="D444" s="150"/>
      <c r="F444" s="8" t="str">
        <f t="shared" si="42"/>
        <v/>
      </c>
      <c r="G444" s="8" t="str">
        <f t="shared" si="43"/>
        <v/>
      </c>
      <c r="H444" s="8" t="str">
        <f t="shared" si="44"/>
        <v/>
      </c>
      <c r="I444" s="8" t="str">
        <f t="shared" si="45"/>
        <v/>
      </c>
      <c r="J444" s="8" t="str">
        <f t="shared" si="46"/>
        <v/>
      </c>
      <c r="K444" s="8" t="s">
        <v>81</v>
      </c>
      <c r="L444" s="8" t="s">
        <v>81</v>
      </c>
      <c r="M444" s="8" t="s">
        <v>81</v>
      </c>
      <c r="N444" s="8" t="s">
        <v>81</v>
      </c>
      <c r="P444" s="8" t="str">
        <f t="shared" si="47"/>
        <v/>
      </c>
      <c r="Q444" s="8" t="str">
        <f t="shared" si="48"/>
        <v/>
      </c>
    </row>
    <row r="445" spans="4:17" x14ac:dyDescent="0.25">
      <c r="D445" s="150"/>
      <c r="F445" s="8" t="str">
        <f t="shared" si="42"/>
        <v/>
      </c>
      <c r="G445" s="8" t="str">
        <f t="shared" si="43"/>
        <v/>
      </c>
      <c r="H445" s="8" t="str">
        <f t="shared" si="44"/>
        <v/>
      </c>
      <c r="I445" s="8" t="str">
        <f t="shared" si="45"/>
        <v/>
      </c>
      <c r="J445" s="8" t="str">
        <f t="shared" si="46"/>
        <v/>
      </c>
      <c r="K445" s="8" t="s">
        <v>81</v>
      </c>
      <c r="L445" s="8" t="s">
        <v>81</v>
      </c>
      <c r="M445" s="8" t="s">
        <v>81</v>
      </c>
      <c r="N445" s="8" t="s">
        <v>81</v>
      </c>
      <c r="P445" s="8" t="str">
        <f t="shared" si="47"/>
        <v/>
      </c>
      <c r="Q445" s="8" t="str">
        <f t="shared" si="48"/>
        <v/>
      </c>
    </row>
    <row r="446" spans="4:17" x14ac:dyDescent="0.25">
      <c r="D446" s="150"/>
      <c r="F446" s="8" t="str">
        <f t="shared" si="42"/>
        <v/>
      </c>
      <c r="G446" s="8" t="str">
        <f t="shared" si="43"/>
        <v/>
      </c>
      <c r="H446" s="8" t="str">
        <f t="shared" si="44"/>
        <v/>
      </c>
      <c r="I446" s="8" t="str">
        <f t="shared" si="45"/>
        <v/>
      </c>
      <c r="J446" s="8" t="str">
        <f t="shared" si="46"/>
        <v/>
      </c>
      <c r="K446" s="8" t="s">
        <v>81</v>
      </c>
      <c r="L446" s="8" t="s">
        <v>81</v>
      </c>
      <c r="M446" s="8" t="s">
        <v>81</v>
      </c>
      <c r="N446" s="8" t="s">
        <v>81</v>
      </c>
      <c r="P446" s="8" t="str">
        <f t="shared" si="47"/>
        <v/>
      </c>
      <c r="Q446" s="8" t="str">
        <f t="shared" si="48"/>
        <v/>
      </c>
    </row>
    <row r="447" spans="4:17" x14ac:dyDescent="0.25">
      <c r="D447" s="150"/>
      <c r="F447" s="8" t="str">
        <f t="shared" si="42"/>
        <v/>
      </c>
      <c r="G447" s="8" t="str">
        <f t="shared" si="43"/>
        <v/>
      </c>
      <c r="H447" s="8" t="str">
        <f t="shared" si="44"/>
        <v/>
      </c>
      <c r="I447" s="8" t="str">
        <f t="shared" si="45"/>
        <v/>
      </c>
      <c r="J447" s="8" t="str">
        <f t="shared" si="46"/>
        <v/>
      </c>
      <c r="K447" s="8" t="s">
        <v>81</v>
      </c>
      <c r="L447" s="8" t="s">
        <v>81</v>
      </c>
      <c r="M447" s="8" t="s">
        <v>81</v>
      </c>
      <c r="N447" s="8" t="s">
        <v>81</v>
      </c>
      <c r="P447" s="8" t="str">
        <f t="shared" si="47"/>
        <v/>
      </c>
      <c r="Q447" s="8" t="str">
        <f t="shared" si="48"/>
        <v/>
      </c>
    </row>
    <row r="448" spans="4:17" x14ac:dyDescent="0.25">
      <c r="D448" s="150"/>
      <c r="F448" s="8" t="str">
        <f t="shared" si="42"/>
        <v/>
      </c>
      <c r="G448" s="8" t="str">
        <f t="shared" si="43"/>
        <v/>
      </c>
      <c r="H448" s="8" t="str">
        <f t="shared" si="44"/>
        <v/>
      </c>
      <c r="I448" s="8" t="str">
        <f t="shared" si="45"/>
        <v/>
      </c>
      <c r="J448" s="8" t="str">
        <f t="shared" si="46"/>
        <v/>
      </c>
      <c r="K448" s="8" t="s">
        <v>81</v>
      </c>
      <c r="L448" s="8" t="s">
        <v>81</v>
      </c>
      <c r="M448" s="8" t="s">
        <v>81</v>
      </c>
      <c r="N448" s="8" t="s">
        <v>81</v>
      </c>
      <c r="P448" s="8" t="str">
        <f t="shared" si="47"/>
        <v/>
      </c>
      <c r="Q448" s="8" t="str">
        <f t="shared" si="48"/>
        <v/>
      </c>
    </row>
    <row r="449" spans="4:17" x14ac:dyDescent="0.25">
      <c r="D449" s="150"/>
      <c r="F449" s="8" t="str">
        <f t="shared" si="42"/>
        <v/>
      </c>
      <c r="G449" s="8" t="str">
        <f t="shared" si="43"/>
        <v/>
      </c>
      <c r="H449" s="8" t="str">
        <f t="shared" si="44"/>
        <v/>
      </c>
      <c r="I449" s="8" t="str">
        <f t="shared" si="45"/>
        <v/>
      </c>
      <c r="J449" s="8" t="str">
        <f t="shared" si="46"/>
        <v/>
      </c>
      <c r="K449" s="8" t="s">
        <v>81</v>
      </c>
      <c r="L449" s="8" t="s">
        <v>81</v>
      </c>
      <c r="M449" s="8" t="s">
        <v>81</v>
      </c>
      <c r="N449" s="8" t="s">
        <v>81</v>
      </c>
      <c r="P449" s="8" t="str">
        <f t="shared" si="47"/>
        <v/>
      </c>
      <c r="Q449" s="8" t="str">
        <f t="shared" si="48"/>
        <v/>
      </c>
    </row>
    <row r="450" spans="4:17" x14ac:dyDescent="0.25">
      <c r="D450" s="150"/>
      <c r="F450" s="8" t="str">
        <f t="shared" si="42"/>
        <v/>
      </c>
      <c r="G450" s="8" t="str">
        <f t="shared" si="43"/>
        <v/>
      </c>
      <c r="H450" s="8" t="str">
        <f t="shared" si="44"/>
        <v/>
      </c>
      <c r="I450" s="8" t="str">
        <f t="shared" si="45"/>
        <v/>
      </c>
      <c r="J450" s="8" t="str">
        <f t="shared" si="46"/>
        <v/>
      </c>
      <c r="K450" s="8" t="s">
        <v>81</v>
      </c>
      <c r="L450" s="8" t="s">
        <v>81</v>
      </c>
      <c r="M450" s="8" t="s">
        <v>81</v>
      </c>
      <c r="N450" s="8" t="s">
        <v>81</v>
      </c>
      <c r="P450" s="8" t="str">
        <f t="shared" si="47"/>
        <v/>
      </c>
      <c r="Q450" s="8" t="str">
        <f t="shared" si="48"/>
        <v/>
      </c>
    </row>
    <row r="451" spans="4:17" x14ac:dyDescent="0.25">
      <c r="D451" s="150"/>
      <c r="F451" s="8" t="str">
        <f t="shared" ref="F451:F514" si="49">IF(LEFT(D454,15)="SpecificProblem",MID(D454,28,30),"")</f>
        <v/>
      </c>
      <c r="G451" s="8" t="str">
        <f t="shared" ref="G451:G514" si="50">IF(F451="","",IF(LEFT(D451,8)="Critical",MID(D451,78,6),MID(D451,75,6)))</f>
        <v/>
      </c>
      <c r="H451" s="8" t="str">
        <f t="shared" ref="H451:H514" si="51">F451&amp;G451</f>
        <v/>
      </c>
      <c r="I451" s="8" t="str">
        <f t="shared" ref="I451:I514" si="52">IF(LEFT(D455,9)="EventTime",MID(D455,28,16),"")</f>
        <v/>
      </c>
      <c r="J451" s="8" t="str">
        <f t="shared" ref="J451:J514" si="53">IF(LEFT(D456,9)="CeaseTime",MID(D456,28,16),"")</f>
        <v/>
      </c>
      <c r="K451" s="8" t="s">
        <v>81</v>
      </c>
      <c r="L451" s="8" t="s">
        <v>81</v>
      </c>
      <c r="M451" s="8" t="s">
        <v>81</v>
      </c>
      <c r="N451" s="8" t="s">
        <v>81</v>
      </c>
      <c r="P451" s="8" t="str">
        <f t="shared" ref="P451:P514" si="54">IF(ISBLANK(M451),"",TEXT(M451,"dd/mm hh:mm"))</f>
        <v/>
      </c>
      <c r="Q451" s="8" t="str">
        <f t="shared" ref="Q451:Q514" si="55">IF(ISBLANK(N451),"",TEXT(N451,"dd/mm hh:mm"))</f>
        <v/>
      </c>
    </row>
    <row r="452" spans="4:17" x14ac:dyDescent="0.25">
      <c r="D452" s="150"/>
      <c r="F452" s="8" t="str">
        <f t="shared" si="49"/>
        <v/>
      </c>
      <c r="G452" s="8" t="str">
        <f t="shared" si="50"/>
        <v/>
      </c>
      <c r="H452" s="8" t="str">
        <f t="shared" si="51"/>
        <v/>
      </c>
      <c r="I452" s="8" t="str">
        <f t="shared" si="52"/>
        <v/>
      </c>
      <c r="J452" s="8" t="str">
        <f t="shared" si="53"/>
        <v/>
      </c>
      <c r="K452" s="8" t="s">
        <v>81</v>
      </c>
      <c r="L452" s="8" t="s">
        <v>81</v>
      </c>
      <c r="M452" s="8" t="s">
        <v>81</v>
      </c>
      <c r="N452" s="8" t="s">
        <v>81</v>
      </c>
      <c r="P452" s="8" t="str">
        <f t="shared" si="54"/>
        <v/>
      </c>
      <c r="Q452" s="8" t="str">
        <f t="shared" si="55"/>
        <v/>
      </c>
    </row>
    <row r="453" spans="4:17" x14ac:dyDescent="0.25">
      <c r="D453" s="150"/>
      <c r="F453" s="8" t="str">
        <f t="shared" si="49"/>
        <v/>
      </c>
      <c r="G453" s="8" t="str">
        <f t="shared" si="50"/>
        <v/>
      </c>
      <c r="H453" s="8" t="str">
        <f t="shared" si="51"/>
        <v/>
      </c>
      <c r="I453" s="8" t="str">
        <f t="shared" si="52"/>
        <v/>
      </c>
      <c r="J453" s="8" t="str">
        <f t="shared" si="53"/>
        <v/>
      </c>
      <c r="K453" s="8" t="s">
        <v>81</v>
      </c>
      <c r="L453" s="8" t="s">
        <v>81</v>
      </c>
      <c r="M453" s="8" t="s">
        <v>81</v>
      </c>
      <c r="N453" s="8" t="s">
        <v>81</v>
      </c>
      <c r="P453" s="8" t="str">
        <f t="shared" si="54"/>
        <v/>
      </c>
      <c r="Q453" s="8" t="str">
        <f t="shared" si="55"/>
        <v/>
      </c>
    </row>
    <row r="454" spans="4:17" x14ac:dyDescent="0.25">
      <c r="D454" s="150"/>
      <c r="F454" s="8" t="str">
        <f t="shared" si="49"/>
        <v/>
      </c>
      <c r="G454" s="8" t="str">
        <f t="shared" si="50"/>
        <v/>
      </c>
      <c r="H454" s="8" t="str">
        <f t="shared" si="51"/>
        <v/>
      </c>
      <c r="I454" s="8" t="str">
        <f t="shared" si="52"/>
        <v/>
      </c>
      <c r="J454" s="8" t="str">
        <f t="shared" si="53"/>
        <v/>
      </c>
      <c r="K454" s="8" t="s">
        <v>81</v>
      </c>
      <c r="L454" s="8" t="s">
        <v>81</v>
      </c>
      <c r="M454" s="8" t="s">
        <v>81</v>
      </c>
      <c r="N454" s="8" t="s">
        <v>81</v>
      </c>
      <c r="P454" s="8" t="str">
        <f t="shared" si="54"/>
        <v/>
      </c>
      <c r="Q454" s="8" t="str">
        <f t="shared" si="55"/>
        <v/>
      </c>
    </row>
    <row r="455" spans="4:17" x14ac:dyDescent="0.25">
      <c r="D455" s="150"/>
      <c r="F455" s="8" t="str">
        <f t="shared" si="49"/>
        <v/>
      </c>
      <c r="G455" s="8" t="str">
        <f t="shared" si="50"/>
        <v/>
      </c>
      <c r="H455" s="8" t="str">
        <f t="shared" si="51"/>
        <v/>
      </c>
      <c r="I455" s="8" t="str">
        <f t="shared" si="52"/>
        <v/>
      </c>
      <c r="J455" s="8" t="str">
        <f t="shared" si="53"/>
        <v/>
      </c>
      <c r="K455" s="8" t="s">
        <v>81</v>
      </c>
      <c r="L455" s="8" t="s">
        <v>81</v>
      </c>
      <c r="M455" s="8" t="s">
        <v>81</v>
      </c>
      <c r="N455" s="8" t="s">
        <v>81</v>
      </c>
      <c r="P455" s="8" t="str">
        <f t="shared" si="54"/>
        <v/>
      </c>
      <c r="Q455" s="8" t="str">
        <f t="shared" si="55"/>
        <v/>
      </c>
    </row>
    <row r="456" spans="4:17" x14ac:dyDescent="0.25">
      <c r="D456" s="150"/>
      <c r="F456" s="8" t="str">
        <f t="shared" si="49"/>
        <v/>
      </c>
      <c r="G456" s="8" t="str">
        <f t="shared" si="50"/>
        <v/>
      </c>
      <c r="H456" s="8" t="str">
        <f t="shared" si="51"/>
        <v/>
      </c>
      <c r="I456" s="8" t="str">
        <f t="shared" si="52"/>
        <v/>
      </c>
      <c r="J456" s="8" t="str">
        <f t="shared" si="53"/>
        <v/>
      </c>
      <c r="K456" s="8" t="s">
        <v>81</v>
      </c>
      <c r="L456" s="8" t="s">
        <v>81</v>
      </c>
      <c r="M456" s="8" t="s">
        <v>81</v>
      </c>
      <c r="N456" s="8" t="s">
        <v>81</v>
      </c>
      <c r="P456" s="8" t="str">
        <f t="shared" si="54"/>
        <v/>
      </c>
      <c r="Q456" s="8" t="str">
        <f t="shared" si="55"/>
        <v/>
      </c>
    </row>
    <row r="457" spans="4:17" x14ac:dyDescent="0.25">
      <c r="D457" s="150"/>
      <c r="F457" s="8" t="str">
        <f t="shared" si="49"/>
        <v/>
      </c>
      <c r="G457" s="8" t="str">
        <f t="shared" si="50"/>
        <v/>
      </c>
      <c r="H457" s="8" t="str">
        <f t="shared" si="51"/>
        <v/>
      </c>
      <c r="I457" s="8" t="str">
        <f t="shared" si="52"/>
        <v/>
      </c>
      <c r="J457" s="8" t="str">
        <f t="shared" si="53"/>
        <v/>
      </c>
      <c r="K457" s="8" t="s">
        <v>81</v>
      </c>
      <c r="L457" s="8" t="s">
        <v>81</v>
      </c>
      <c r="M457" s="8" t="s">
        <v>81</v>
      </c>
      <c r="N457" s="8" t="s">
        <v>81</v>
      </c>
      <c r="P457" s="8" t="str">
        <f t="shared" si="54"/>
        <v/>
      </c>
      <c r="Q457" s="8" t="str">
        <f t="shared" si="55"/>
        <v/>
      </c>
    </row>
    <row r="458" spans="4:17" x14ac:dyDescent="0.25">
      <c r="D458" s="150"/>
      <c r="F458" s="8" t="str">
        <f t="shared" si="49"/>
        <v/>
      </c>
      <c r="G458" s="8" t="str">
        <f t="shared" si="50"/>
        <v/>
      </c>
      <c r="H458" s="8" t="str">
        <f t="shared" si="51"/>
        <v/>
      </c>
      <c r="I458" s="8" t="str">
        <f t="shared" si="52"/>
        <v/>
      </c>
      <c r="J458" s="8" t="str">
        <f t="shared" si="53"/>
        <v/>
      </c>
      <c r="K458" s="8" t="s">
        <v>81</v>
      </c>
      <c r="L458" s="8" t="s">
        <v>81</v>
      </c>
      <c r="M458" s="8" t="s">
        <v>81</v>
      </c>
      <c r="N458" s="8" t="s">
        <v>81</v>
      </c>
      <c r="P458" s="8" t="str">
        <f t="shared" si="54"/>
        <v/>
      </c>
      <c r="Q458" s="8" t="str">
        <f t="shared" si="55"/>
        <v/>
      </c>
    </row>
    <row r="459" spans="4:17" x14ac:dyDescent="0.25">
      <c r="D459" s="150"/>
      <c r="F459" s="8" t="str">
        <f t="shared" si="49"/>
        <v/>
      </c>
      <c r="G459" s="8" t="str">
        <f t="shared" si="50"/>
        <v/>
      </c>
      <c r="H459" s="8" t="str">
        <f t="shared" si="51"/>
        <v/>
      </c>
      <c r="I459" s="8" t="str">
        <f t="shared" si="52"/>
        <v/>
      </c>
      <c r="J459" s="8" t="str">
        <f t="shared" si="53"/>
        <v/>
      </c>
      <c r="K459" s="8" t="s">
        <v>81</v>
      </c>
      <c r="L459" s="8" t="s">
        <v>81</v>
      </c>
      <c r="M459" s="8" t="s">
        <v>81</v>
      </c>
      <c r="N459" s="8" t="s">
        <v>81</v>
      </c>
      <c r="P459" s="8" t="str">
        <f t="shared" si="54"/>
        <v/>
      </c>
      <c r="Q459" s="8" t="str">
        <f t="shared" si="55"/>
        <v/>
      </c>
    </row>
    <row r="460" spans="4:17" x14ac:dyDescent="0.25">
      <c r="D460" s="150"/>
      <c r="F460" s="8" t="str">
        <f t="shared" si="49"/>
        <v/>
      </c>
      <c r="G460" s="8" t="str">
        <f t="shared" si="50"/>
        <v/>
      </c>
      <c r="H460" s="8" t="str">
        <f t="shared" si="51"/>
        <v/>
      </c>
      <c r="I460" s="8" t="str">
        <f t="shared" si="52"/>
        <v/>
      </c>
      <c r="J460" s="8" t="str">
        <f t="shared" si="53"/>
        <v/>
      </c>
      <c r="K460" s="8" t="s">
        <v>81</v>
      </c>
      <c r="L460" s="8" t="s">
        <v>81</v>
      </c>
      <c r="M460" s="8" t="s">
        <v>81</v>
      </c>
      <c r="N460" s="8" t="s">
        <v>81</v>
      </c>
      <c r="P460" s="8" t="str">
        <f t="shared" si="54"/>
        <v/>
      </c>
      <c r="Q460" s="8" t="str">
        <f t="shared" si="55"/>
        <v/>
      </c>
    </row>
    <row r="461" spans="4:17" x14ac:dyDescent="0.25">
      <c r="D461" s="150"/>
      <c r="F461" s="8" t="str">
        <f t="shared" si="49"/>
        <v/>
      </c>
      <c r="G461" s="8" t="str">
        <f t="shared" si="50"/>
        <v/>
      </c>
      <c r="H461" s="8" t="str">
        <f t="shared" si="51"/>
        <v/>
      </c>
      <c r="I461" s="8" t="str">
        <f t="shared" si="52"/>
        <v/>
      </c>
      <c r="J461" s="8" t="str">
        <f t="shared" si="53"/>
        <v/>
      </c>
      <c r="K461" s="8" t="s">
        <v>81</v>
      </c>
      <c r="L461" s="8" t="s">
        <v>81</v>
      </c>
      <c r="M461" s="8" t="s">
        <v>81</v>
      </c>
      <c r="N461" s="8" t="s">
        <v>81</v>
      </c>
      <c r="P461" s="8" t="str">
        <f t="shared" si="54"/>
        <v/>
      </c>
      <c r="Q461" s="8" t="str">
        <f t="shared" si="55"/>
        <v/>
      </c>
    </row>
    <row r="462" spans="4:17" x14ac:dyDescent="0.25">
      <c r="D462" s="150"/>
      <c r="F462" s="8" t="str">
        <f t="shared" si="49"/>
        <v/>
      </c>
      <c r="G462" s="8" t="str">
        <f t="shared" si="50"/>
        <v/>
      </c>
      <c r="H462" s="8" t="str">
        <f t="shared" si="51"/>
        <v/>
      </c>
      <c r="I462" s="8" t="str">
        <f t="shared" si="52"/>
        <v/>
      </c>
      <c r="J462" s="8" t="str">
        <f t="shared" si="53"/>
        <v/>
      </c>
      <c r="K462" s="8" t="s">
        <v>81</v>
      </c>
      <c r="L462" s="8" t="s">
        <v>81</v>
      </c>
      <c r="M462" s="8" t="s">
        <v>81</v>
      </c>
      <c r="N462" s="8" t="s">
        <v>81</v>
      </c>
      <c r="P462" s="8" t="str">
        <f t="shared" si="54"/>
        <v/>
      </c>
      <c r="Q462" s="8" t="str">
        <f t="shared" si="55"/>
        <v/>
      </c>
    </row>
    <row r="463" spans="4:17" x14ac:dyDescent="0.25">
      <c r="D463" s="150"/>
      <c r="F463" s="8" t="str">
        <f t="shared" si="49"/>
        <v/>
      </c>
      <c r="G463" s="8" t="str">
        <f t="shared" si="50"/>
        <v/>
      </c>
      <c r="H463" s="8" t="str">
        <f t="shared" si="51"/>
        <v/>
      </c>
      <c r="I463" s="8" t="str">
        <f t="shared" si="52"/>
        <v/>
      </c>
      <c r="J463" s="8" t="str">
        <f t="shared" si="53"/>
        <v/>
      </c>
      <c r="K463" s="8" t="s">
        <v>81</v>
      </c>
      <c r="L463" s="8" t="s">
        <v>81</v>
      </c>
      <c r="M463" s="8" t="s">
        <v>81</v>
      </c>
      <c r="N463" s="8" t="s">
        <v>81</v>
      </c>
      <c r="P463" s="8" t="str">
        <f t="shared" si="54"/>
        <v/>
      </c>
      <c r="Q463" s="8" t="str">
        <f t="shared" si="55"/>
        <v/>
      </c>
    </row>
    <row r="464" spans="4:17" x14ac:dyDescent="0.25">
      <c r="D464" s="150"/>
      <c r="F464" s="8" t="str">
        <f t="shared" si="49"/>
        <v/>
      </c>
      <c r="G464" s="8" t="str">
        <f t="shared" si="50"/>
        <v/>
      </c>
      <c r="H464" s="8" t="str">
        <f t="shared" si="51"/>
        <v/>
      </c>
      <c r="I464" s="8" t="str">
        <f t="shared" si="52"/>
        <v/>
      </c>
      <c r="J464" s="8" t="str">
        <f t="shared" si="53"/>
        <v/>
      </c>
      <c r="K464" s="8" t="s">
        <v>81</v>
      </c>
      <c r="L464" s="8" t="s">
        <v>81</v>
      </c>
      <c r="M464" s="8" t="s">
        <v>81</v>
      </c>
      <c r="N464" s="8" t="s">
        <v>81</v>
      </c>
      <c r="P464" s="8" t="str">
        <f t="shared" si="54"/>
        <v/>
      </c>
      <c r="Q464" s="8" t="str">
        <f t="shared" si="55"/>
        <v/>
      </c>
    </row>
    <row r="465" spans="4:17" x14ac:dyDescent="0.25">
      <c r="D465" s="150"/>
      <c r="F465" s="8" t="str">
        <f t="shared" si="49"/>
        <v/>
      </c>
      <c r="G465" s="8" t="str">
        <f t="shared" si="50"/>
        <v/>
      </c>
      <c r="H465" s="8" t="str">
        <f t="shared" si="51"/>
        <v/>
      </c>
      <c r="I465" s="8" t="str">
        <f t="shared" si="52"/>
        <v/>
      </c>
      <c r="J465" s="8" t="str">
        <f t="shared" si="53"/>
        <v/>
      </c>
      <c r="K465" s="8" t="s">
        <v>81</v>
      </c>
      <c r="L465" s="8" t="s">
        <v>81</v>
      </c>
      <c r="M465" s="8" t="s">
        <v>81</v>
      </c>
      <c r="N465" s="8" t="s">
        <v>81</v>
      </c>
      <c r="P465" s="8" t="str">
        <f t="shared" si="54"/>
        <v/>
      </c>
      <c r="Q465" s="8" t="str">
        <f t="shared" si="55"/>
        <v/>
      </c>
    </row>
    <row r="466" spans="4:17" x14ac:dyDescent="0.25">
      <c r="D466" s="150"/>
      <c r="F466" s="8" t="str">
        <f t="shared" si="49"/>
        <v/>
      </c>
      <c r="G466" s="8" t="str">
        <f t="shared" si="50"/>
        <v/>
      </c>
      <c r="H466" s="8" t="str">
        <f t="shared" si="51"/>
        <v/>
      </c>
      <c r="I466" s="8" t="str">
        <f t="shared" si="52"/>
        <v/>
      </c>
      <c r="J466" s="8" t="str">
        <f t="shared" si="53"/>
        <v/>
      </c>
      <c r="K466" s="8" t="s">
        <v>81</v>
      </c>
      <c r="L466" s="8" t="s">
        <v>81</v>
      </c>
      <c r="M466" s="8" t="s">
        <v>81</v>
      </c>
      <c r="N466" s="8" t="s">
        <v>81</v>
      </c>
      <c r="P466" s="8" t="str">
        <f t="shared" si="54"/>
        <v/>
      </c>
      <c r="Q466" s="8" t="str">
        <f t="shared" si="55"/>
        <v/>
      </c>
    </row>
    <row r="467" spans="4:17" x14ac:dyDescent="0.25">
      <c r="D467" s="150"/>
      <c r="F467" s="8" t="str">
        <f t="shared" si="49"/>
        <v/>
      </c>
      <c r="G467" s="8" t="str">
        <f t="shared" si="50"/>
        <v/>
      </c>
      <c r="H467" s="8" t="str">
        <f t="shared" si="51"/>
        <v/>
      </c>
      <c r="I467" s="8" t="str">
        <f t="shared" si="52"/>
        <v/>
      </c>
      <c r="J467" s="8" t="str">
        <f t="shared" si="53"/>
        <v/>
      </c>
      <c r="K467" s="8" t="s">
        <v>81</v>
      </c>
      <c r="L467" s="8" t="s">
        <v>81</v>
      </c>
      <c r="M467" s="8" t="s">
        <v>81</v>
      </c>
      <c r="N467" s="8" t="s">
        <v>81</v>
      </c>
      <c r="P467" s="8" t="str">
        <f t="shared" si="54"/>
        <v/>
      </c>
      <c r="Q467" s="8" t="str">
        <f t="shared" si="55"/>
        <v/>
      </c>
    </row>
    <row r="468" spans="4:17" x14ac:dyDescent="0.25">
      <c r="D468" s="150"/>
      <c r="F468" s="8" t="str">
        <f t="shared" si="49"/>
        <v/>
      </c>
      <c r="G468" s="8" t="str">
        <f t="shared" si="50"/>
        <v/>
      </c>
      <c r="H468" s="8" t="str">
        <f t="shared" si="51"/>
        <v/>
      </c>
      <c r="I468" s="8" t="str">
        <f t="shared" si="52"/>
        <v/>
      </c>
      <c r="J468" s="8" t="str">
        <f t="shared" si="53"/>
        <v/>
      </c>
      <c r="K468" s="8" t="s">
        <v>81</v>
      </c>
      <c r="L468" s="8" t="s">
        <v>81</v>
      </c>
      <c r="M468" s="8" t="s">
        <v>81</v>
      </c>
      <c r="N468" s="8" t="s">
        <v>81</v>
      </c>
      <c r="P468" s="8" t="str">
        <f t="shared" si="54"/>
        <v/>
      </c>
      <c r="Q468" s="8" t="str">
        <f t="shared" si="55"/>
        <v/>
      </c>
    </row>
    <row r="469" spans="4:17" x14ac:dyDescent="0.25">
      <c r="D469" s="150"/>
      <c r="F469" s="8" t="str">
        <f t="shared" si="49"/>
        <v/>
      </c>
      <c r="G469" s="8" t="str">
        <f t="shared" si="50"/>
        <v/>
      </c>
      <c r="H469" s="8" t="str">
        <f t="shared" si="51"/>
        <v/>
      </c>
      <c r="I469" s="8" t="str">
        <f t="shared" si="52"/>
        <v/>
      </c>
      <c r="J469" s="8" t="str">
        <f t="shared" si="53"/>
        <v/>
      </c>
      <c r="K469" s="8" t="s">
        <v>81</v>
      </c>
      <c r="L469" s="8" t="s">
        <v>81</v>
      </c>
      <c r="M469" s="8" t="s">
        <v>81</v>
      </c>
      <c r="N469" s="8" t="s">
        <v>81</v>
      </c>
      <c r="P469" s="8" t="str">
        <f t="shared" si="54"/>
        <v/>
      </c>
      <c r="Q469" s="8" t="str">
        <f t="shared" si="55"/>
        <v/>
      </c>
    </row>
    <row r="470" spans="4:17" x14ac:dyDescent="0.25">
      <c r="D470" s="150"/>
      <c r="F470" s="8" t="str">
        <f t="shared" si="49"/>
        <v/>
      </c>
      <c r="G470" s="8" t="str">
        <f t="shared" si="50"/>
        <v/>
      </c>
      <c r="H470" s="8" t="str">
        <f t="shared" si="51"/>
        <v/>
      </c>
      <c r="I470" s="8" t="str">
        <f t="shared" si="52"/>
        <v/>
      </c>
      <c r="J470" s="8" t="str">
        <f t="shared" si="53"/>
        <v/>
      </c>
      <c r="K470" s="8" t="s">
        <v>81</v>
      </c>
      <c r="L470" s="8" t="s">
        <v>81</v>
      </c>
      <c r="M470" s="8" t="s">
        <v>81</v>
      </c>
      <c r="N470" s="8" t="s">
        <v>81</v>
      </c>
      <c r="P470" s="8" t="str">
        <f t="shared" si="54"/>
        <v/>
      </c>
      <c r="Q470" s="8" t="str">
        <f t="shared" si="55"/>
        <v/>
      </c>
    </row>
    <row r="471" spans="4:17" x14ac:dyDescent="0.25">
      <c r="D471" s="150"/>
      <c r="F471" s="8" t="str">
        <f t="shared" si="49"/>
        <v/>
      </c>
      <c r="G471" s="8" t="str">
        <f t="shared" si="50"/>
        <v/>
      </c>
      <c r="H471" s="8" t="str">
        <f t="shared" si="51"/>
        <v/>
      </c>
      <c r="I471" s="8" t="str">
        <f t="shared" si="52"/>
        <v/>
      </c>
      <c r="J471" s="8" t="str">
        <f t="shared" si="53"/>
        <v/>
      </c>
      <c r="K471" s="8" t="s">
        <v>81</v>
      </c>
      <c r="L471" s="8" t="s">
        <v>81</v>
      </c>
      <c r="M471" s="8" t="s">
        <v>81</v>
      </c>
      <c r="N471" s="8" t="s">
        <v>81</v>
      </c>
      <c r="P471" s="8" t="str">
        <f t="shared" si="54"/>
        <v/>
      </c>
      <c r="Q471" s="8" t="str">
        <f t="shared" si="55"/>
        <v/>
      </c>
    </row>
    <row r="472" spans="4:17" x14ac:dyDescent="0.25">
      <c r="D472" s="150"/>
      <c r="F472" s="8" t="str">
        <f t="shared" si="49"/>
        <v/>
      </c>
      <c r="G472" s="8" t="str">
        <f t="shared" si="50"/>
        <v/>
      </c>
      <c r="H472" s="8" t="str">
        <f t="shared" si="51"/>
        <v/>
      </c>
      <c r="I472" s="8" t="str">
        <f t="shared" si="52"/>
        <v/>
      </c>
      <c r="J472" s="8" t="str">
        <f t="shared" si="53"/>
        <v/>
      </c>
      <c r="K472" s="8" t="s">
        <v>81</v>
      </c>
      <c r="L472" s="8" t="s">
        <v>81</v>
      </c>
      <c r="M472" s="8" t="s">
        <v>81</v>
      </c>
      <c r="N472" s="8" t="s">
        <v>81</v>
      </c>
      <c r="P472" s="8" t="str">
        <f t="shared" si="54"/>
        <v/>
      </c>
      <c r="Q472" s="8" t="str">
        <f t="shared" si="55"/>
        <v/>
      </c>
    </row>
    <row r="473" spans="4:17" x14ac:dyDescent="0.25">
      <c r="D473" s="150"/>
      <c r="F473" s="8" t="str">
        <f t="shared" si="49"/>
        <v/>
      </c>
      <c r="G473" s="8" t="str">
        <f t="shared" si="50"/>
        <v/>
      </c>
      <c r="H473" s="8" t="str">
        <f t="shared" si="51"/>
        <v/>
      </c>
      <c r="I473" s="8" t="str">
        <f t="shared" si="52"/>
        <v/>
      </c>
      <c r="J473" s="8" t="str">
        <f t="shared" si="53"/>
        <v/>
      </c>
      <c r="K473" s="8" t="s">
        <v>81</v>
      </c>
      <c r="L473" s="8" t="s">
        <v>81</v>
      </c>
      <c r="M473" s="8" t="s">
        <v>81</v>
      </c>
      <c r="N473" s="8" t="s">
        <v>81</v>
      </c>
      <c r="P473" s="8" t="str">
        <f t="shared" si="54"/>
        <v/>
      </c>
      <c r="Q473" s="8" t="str">
        <f t="shared" si="55"/>
        <v/>
      </c>
    </row>
    <row r="474" spans="4:17" x14ac:dyDescent="0.25">
      <c r="D474" s="150"/>
      <c r="F474" s="8" t="str">
        <f t="shared" si="49"/>
        <v/>
      </c>
      <c r="G474" s="8" t="str">
        <f t="shared" si="50"/>
        <v/>
      </c>
      <c r="H474" s="8" t="str">
        <f t="shared" si="51"/>
        <v/>
      </c>
      <c r="I474" s="8" t="str">
        <f t="shared" si="52"/>
        <v/>
      </c>
      <c r="J474" s="8" t="str">
        <f t="shared" si="53"/>
        <v/>
      </c>
      <c r="K474" s="8" t="s">
        <v>81</v>
      </c>
      <c r="L474" s="8" t="s">
        <v>81</v>
      </c>
      <c r="M474" s="8" t="s">
        <v>81</v>
      </c>
      <c r="N474" s="8" t="s">
        <v>81</v>
      </c>
      <c r="P474" s="8" t="str">
        <f t="shared" si="54"/>
        <v/>
      </c>
      <c r="Q474" s="8" t="str">
        <f t="shared" si="55"/>
        <v/>
      </c>
    </row>
    <row r="475" spans="4:17" x14ac:dyDescent="0.25">
      <c r="D475" s="150"/>
      <c r="F475" s="8" t="str">
        <f t="shared" si="49"/>
        <v/>
      </c>
      <c r="G475" s="8" t="str">
        <f t="shared" si="50"/>
        <v/>
      </c>
      <c r="H475" s="8" t="str">
        <f t="shared" si="51"/>
        <v/>
      </c>
      <c r="I475" s="8" t="str">
        <f t="shared" si="52"/>
        <v/>
      </c>
      <c r="J475" s="8" t="str">
        <f t="shared" si="53"/>
        <v/>
      </c>
      <c r="K475" s="8" t="s">
        <v>81</v>
      </c>
      <c r="L475" s="8" t="s">
        <v>81</v>
      </c>
      <c r="M475" s="8" t="s">
        <v>81</v>
      </c>
      <c r="N475" s="8" t="s">
        <v>81</v>
      </c>
      <c r="P475" s="8" t="str">
        <f t="shared" si="54"/>
        <v/>
      </c>
      <c r="Q475" s="8" t="str">
        <f t="shared" si="55"/>
        <v/>
      </c>
    </row>
    <row r="476" spans="4:17" x14ac:dyDescent="0.25">
      <c r="D476" s="150"/>
      <c r="F476" s="8" t="str">
        <f t="shared" si="49"/>
        <v/>
      </c>
      <c r="G476" s="8" t="str">
        <f t="shared" si="50"/>
        <v/>
      </c>
      <c r="H476" s="8" t="str">
        <f t="shared" si="51"/>
        <v/>
      </c>
      <c r="I476" s="8" t="str">
        <f t="shared" si="52"/>
        <v/>
      </c>
      <c r="J476" s="8" t="str">
        <f t="shared" si="53"/>
        <v/>
      </c>
      <c r="K476" s="8" t="s">
        <v>81</v>
      </c>
      <c r="L476" s="8" t="s">
        <v>81</v>
      </c>
      <c r="M476" s="8" t="s">
        <v>81</v>
      </c>
      <c r="N476" s="8" t="s">
        <v>81</v>
      </c>
      <c r="P476" s="8" t="str">
        <f t="shared" si="54"/>
        <v/>
      </c>
      <c r="Q476" s="8" t="str">
        <f t="shared" si="55"/>
        <v/>
      </c>
    </row>
    <row r="477" spans="4:17" x14ac:dyDescent="0.25">
      <c r="D477" s="150"/>
      <c r="F477" s="8" t="str">
        <f t="shared" si="49"/>
        <v/>
      </c>
      <c r="G477" s="8" t="str">
        <f t="shared" si="50"/>
        <v/>
      </c>
      <c r="H477" s="8" t="str">
        <f t="shared" si="51"/>
        <v/>
      </c>
      <c r="I477" s="8" t="str">
        <f t="shared" si="52"/>
        <v/>
      </c>
      <c r="J477" s="8" t="str">
        <f t="shared" si="53"/>
        <v/>
      </c>
      <c r="K477" s="8" t="s">
        <v>81</v>
      </c>
      <c r="L477" s="8" t="s">
        <v>81</v>
      </c>
      <c r="M477" s="8" t="s">
        <v>81</v>
      </c>
      <c r="N477" s="8" t="s">
        <v>81</v>
      </c>
      <c r="P477" s="8" t="str">
        <f t="shared" si="54"/>
        <v/>
      </c>
      <c r="Q477" s="8" t="str">
        <f t="shared" si="55"/>
        <v/>
      </c>
    </row>
    <row r="478" spans="4:17" x14ac:dyDescent="0.25">
      <c r="D478" s="150"/>
      <c r="F478" s="8" t="str">
        <f t="shared" si="49"/>
        <v/>
      </c>
      <c r="G478" s="8" t="str">
        <f t="shared" si="50"/>
        <v/>
      </c>
      <c r="H478" s="8" t="str">
        <f t="shared" si="51"/>
        <v/>
      </c>
      <c r="I478" s="8" t="str">
        <f t="shared" si="52"/>
        <v/>
      </c>
      <c r="J478" s="8" t="str">
        <f t="shared" si="53"/>
        <v/>
      </c>
      <c r="K478" s="8" t="s">
        <v>81</v>
      </c>
      <c r="L478" s="8" t="s">
        <v>81</v>
      </c>
      <c r="M478" s="8" t="s">
        <v>81</v>
      </c>
      <c r="N478" s="8" t="s">
        <v>81</v>
      </c>
      <c r="P478" s="8" t="str">
        <f t="shared" si="54"/>
        <v/>
      </c>
      <c r="Q478" s="8" t="str">
        <f t="shared" si="55"/>
        <v/>
      </c>
    </row>
    <row r="479" spans="4:17" x14ac:dyDescent="0.25">
      <c r="D479" s="150"/>
      <c r="F479" s="8" t="str">
        <f t="shared" si="49"/>
        <v/>
      </c>
      <c r="G479" s="8" t="str">
        <f t="shared" si="50"/>
        <v/>
      </c>
      <c r="H479" s="8" t="str">
        <f t="shared" si="51"/>
        <v/>
      </c>
      <c r="I479" s="8" t="str">
        <f t="shared" si="52"/>
        <v/>
      </c>
      <c r="J479" s="8" t="str">
        <f t="shared" si="53"/>
        <v/>
      </c>
      <c r="K479" s="8" t="s">
        <v>81</v>
      </c>
      <c r="L479" s="8" t="s">
        <v>81</v>
      </c>
      <c r="M479" s="8" t="s">
        <v>81</v>
      </c>
      <c r="N479" s="8" t="s">
        <v>81</v>
      </c>
      <c r="P479" s="8" t="str">
        <f t="shared" si="54"/>
        <v/>
      </c>
      <c r="Q479" s="8" t="str">
        <f t="shared" si="55"/>
        <v/>
      </c>
    </row>
    <row r="480" spans="4:17" x14ac:dyDescent="0.25">
      <c r="D480" s="150"/>
      <c r="F480" s="8" t="str">
        <f t="shared" si="49"/>
        <v/>
      </c>
      <c r="G480" s="8" t="str">
        <f t="shared" si="50"/>
        <v/>
      </c>
      <c r="H480" s="8" t="str">
        <f t="shared" si="51"/>
        <v/>
      </c>
      <c r="I480" s="8" t="str">
        <f t="shared" si="52"/>
        <v/>
      </c>
      <c r="J480" s="8" t="str">
        <f t="shared" si="53"/>
        <v/>
      </c>
      <c r="K480" s="8" t="s">
        <v>81</v>
      </c>
      <c r="L480" s="8" t="s">
        <v>81</v>
      </c>
      <c r="M480" s="8" t="s">
        <v>81</v>
      </c>
      <c r="N480" s="8" t="s">
        <v>81</v>
      </c>
      <c r="P480" s="8" t="str">
        <f t="shared" si="54"/>
        <v/>
      </c>
      <c r="Q480" s="8" t="str">
        <f t="shared" si="55"/>
        <v/>
      </c>
    </row>
    <row r="481" spans="4:17" x14ac:dyDescent="0.25">
      <c r="D481" s="150"/>
      <c r="F481" s="8" t="str">
        <f t="shared" si="49"/>
        <v/>
      </c>
      <c r="G481" s="8" t="str">
        <f t="shared" si="50"/>
        <v/>
      </c>
      <c r="H481" s="8" t="str">
        <f t="shared" si="51"/>
        <v/>
      </c>
      <c r="I481" s="8" t="str">
        <f t="shared" si="52"/>
        <v/>
      </c>
      <c r="J481" s="8" t="str">
        <f t="shared" si="53"/>
        <v/>
      </c>
      <c r="K481" s="8" t="s">
        <v>81</v>
      </c>
      <c r="L481" s="8" t="s">
        <v>81</v>
      </c>
      <c r="M481" s="8" t="s">
        <v>81</v>
      </c>
      <c r="N481" s="8" t="s">
        <v>81</v>
      </c>
      <c r="P481" s="8" t="str">
        <f t="shared" si="54"/>
        <v/>
      </c>
      <c r="Q481" s="8" t="str">
        <f t="shared" si="55"/>
        <v/>
      </c>
    </row>
    <row r="482" spans="4:17" x14ac:dyDescent="0.25">
      <c r="D482" s="150"/>
      <c r="F482" s="8" t="str">
        <f t="shared" si="49"/>
        <v/>
      </c>
      <c r="G482" s="8" t="str">
        <f t="shared" si="50"/>
        <v/>
      </c>
      <c r="H482" s="8" t="str">
        <f t="shared" si="51"/>
        <v/>
      </c>
      <c r="I482" s="8" t="str">
        <f t="shared" si="52"/>
        <v/>
      </c>
      <c r="J482" s="8" t="str">
        <f t="shared" si="53"/>
        <v/>
      </c>
      <c r="K482" s="8" t="s">
        <v>81</v>
      </c>
      <c r="L482" s="8" t="s">
        <v>81</v>
      </c>
      <c r="M482" s="8" t="s">
        <v>81</v>
      </c>
      <c r="N482" s="8" t="s">
        <v>81</v>
      </c>
      <c r="P482" s="8" t="str">
        <f t="shared" si="54"/>
        <v/>
      </c>
      <c r="Q482" s="8" t="str">
        <f t="shared" si="55"/>
        <v/>
      </c>
    </row>
    <row r="483" spans="4:17" x14ac:dyDescent="0.25">
      <c r="D483" s="150"/>
      <c r="F483" s="8" t="str">
        <f t="shared" si="49"/>
        <v/>
      </c>
      <c r="G483" s="8" t="str">
        <f t="shared" si="50"/>
        <v/>
      </c>
      <c r="H483" s="8" t="str">
        <f t="shared" si="51"/>
        <v/>
      </c>
      <c r="I483" s="8" t="str">
        <f t="shared" si="52"/>
        <v/>
      </c>
      <c r="J483" s="8" t="str">
        <f t="shared" si="53"/>
        <v/>
      </c>
      <c r="K483" s="8" t="s">
        <v>81</v>
      </c>
      <c r="L483" s="8" t="s">
        <v>81</v>
      </c>
      <c r="M483" s="8" t="s">
        <v>81</v>
      </c>
      <c r="N483" s="8" t="s">
        <v>81</v>
      </c>
      <c r="P483" s="8" t="str">
        <f t="shared" si="54"/>
        <v/>
      </c>
      <c r="Q483" s="8" t="str">
        <f t="shared" si="55"/>
        <v/>
      </c>
    </row>
    <row r="484" spans="4:17" x14ac:dyDescent="0.25">
      <c r="D484" s="150"/>
      <c r="F484" s="8" t="str">
        <f t="shared" si="49"/>
        <v/>
      </c>
      <c r="G484" s="8" t="str">
        <f t="shared" si="50"/>
        <v/>
      </c>
      <c r="H484" s="8" t="str">
        <f t="shared" si="51"/>
        <v/>
      </c>
      <c r="I484" s="8" t="str">
        <f t="shared" si="52"/>
        <v/>
      </c>
      <c r="J484" s="8" t="str">
        <f t="shared" si="53"/>
        <v/>
      </c>
      <c r="K484" s="8" t="s">
        <v>81</v>
      </c>
      <c r="L484" s="8" t="s">
        <v>81</v>
      </c>
      <c r="M484" s="8" t="s">
        <v>81</v>
      </c>
      <c r="N484" s="8" t="s">
        <v>81</v>
      </c>
      <c r="P484" s="8" t="str">
        <f t="shared" si="54"/>
        <v/>
      </c>
      <c r="Q484" s="8" t="str">
        <f t="shared" si="55"/>
        <v/>
      </c>
    </row>
    <row r="485" spans="4:17" x14ac:dyDescent="0.25">
      <c r="D485" s="150"/>
      <c r="F485" s="8" t="str">
        <f t="shared" si="49"/>
        <v/>
      </c>
      <c r="G485" s="8" t="str">
        <f t="shared" si="50"/>
        <v/>
      </c>
      <c r="H485" s="8" t="str">
        <f t="shared" si="51"/>
        <v/>
      </c>
      <c r="I485" s="8" t="str">
        <f t="shared" si="52"/>
        <v/>
      </c>
      <c r="J485" s="8" t="str">
        <f t="shared" si="53"/>
        <v/>
      </c>
      <c r="K485" s="8" t="s">
        <v>81</v>
      </c>
      <c r="L485" s="8" t="s">
        <v>81</v>
      </c>
      <c r="M485" s="8" t="s">
        <v>81</v>
      </c>
      <c r="N485" s="8" t="s">
        <v>81</v>
      </c>
      <c r="P485" s="8" t="str">
        <f t="shared" si="54"/>
        <v/>
      </c>
      <c r="Q485" s="8" t="str">
        <f t="shared" si="55"/>
        <v/>
      </c>
    </row>
    <row r="486" spans="4:17" x14ac:dyDescent="0.25">
      <c r="D486" s="150"/>
      <c r="F486" s="8" t="str">
        <f t="shared" si="49"/>
        <v/>
      </c>
      <c r="G486" s="8" t="str">
        <f t="shared" si="50"/>
        <v/>
      </c>
      <c r="H486" s="8" t="str">
        <f t="shared" si="51"/>
        <v/>
      </c>
      <c r="I486" s="8" t="str">
        <f t="shared" si="52"/>
        <v/>
      </c>
      <c r="J486" s="8" t="str">
        <f t="shared" si="53"/>
        <v/>
      </c>
      <c r="K486" s="8" t="s">
        <v>81</v>
      </c>
      <c r="L486" s="8" t="s">
        <v>81</v>
      </c>
      <c r="M486" s="8" t="s">
        <v>81</v>
      </c>
      <c r="N486" s="8" t="s">
        <v>81</v>
      </c>
      <c r="P486" s="8" t="str">
        <f t="shared" si="54"/>
        <v/>
      </c>
      <c r="Q486" s="8" t="str">
        <f t="shared" si="55"/>
        <v/>
      </c>
    </row>
    <row r="487" spans="4:17" x14ac:dyDescent="0.25">
      <c r="D487" s="150"/>
      <c r="F487" s="8" t="str">
        <f t="shared" si="49"/>
        <v/>
      </c>
      <c r="G487" s="8" t="str">
        <f t="shared" si="50"/>
        <v/>
      </c>
      <c r="H487" s="8" t="str">
        <f t="shared" si="51"/>
        <v/>
      </c>
      <c r="I487" s="8" t="str">
        <f t="shared" si="52"/>
        <v/>
      </c>
      <c r="J487" s="8" t="str">
        <f t="shared" si="53"/>
        <v/>
      </c>
      <c r="K487" s="8" t="s">
        <v>81</v>
      </c>
      <c r="L487" s="8" t="s">
        <v>81</v>
      </c>
      <c r="M487" s="8" t="s">
        <v>81</v>
      </c>
      <c r="N487" s="8" t="s">
        <v>81</v>
      </c>
      <c r="P487" s="8" t="str">
        <f t="shared" si="54"/>
        <v/>
      </c>
      <c r="Q487" s="8" t="str">
        <f t="shared" si="55"/>
        <v/>
      </c>
    </row>
    <row r="488" spans="4:17" x14ac:dyDescent="0.25">
      <c r="D488" s="150"/>
      <c r="F488" s="8" t="str">
        <f t="shared" si="49"/>
        <v/>
      </c>
      <c r="G488" s="8" t="str">
        <f t="shared" si="50"/>
        <v/>
      </c>
      <c r="H488" s="8" t="str">
        <f t="shared" si="51"/>
        <v/>
      </c>
      <c r="I488" s="8" t="str">
        <f t="shared" si="52"/>
        <v/>
      </c>
      <c r="J488" s="8" t="str">
        <f t="shared" si="53"/>
        <v/>
      </c>
      <c r="K488" s="8" t="s">
        <v>81</v>
      </c>
      <c r="L488" s="8" t="s">
        <v>81</v>
      </c>
      <c r="M488" s="8" t="s">
        <v>81</v>
      </c>
      <c r="N488" s="8" t="s">
        <v>81</v>
      </c>
      <c r="P488" s="8" t="str">
        <f t="shared" si="54"/>
        <v/>
      </c>
      <c r="Q488" s="8" t="str">
        <f t="shared" si="55"/>
        <v/>
      </c>
    </row>
    <row r="489" spans="4:17" x14ac:dyDescent="0.25">
      <c r="D489" s="150"/>
      <c r="F489" s="8" t="str">
        <f t="shared" si="49"/>
        <v/>
      </c>
      <c r="G489" s="8" t="str">
        <f t="shared" si="50"/>
        <v/>
      </c>
      <c r="H489" s="8" t="str">
        <f t="shared" si="51"/>
        <v/>
      </c>
      <c r="I489" s="8" t="str">
        <f t="shared" si="52"/>
        <v/>
      </c>
      <c r="J489" s="8" t="str">
        <f t="shared" si="53"/>
        <v/>
      </c>
      <c r="K489" s="8" t="s">
        <v>81</v>
      </c>
      <c r="L489" s="8" t="s">
        <v>81</v>
      </c>
      <c r="M489" s="8" t="s">
        <v>81</v>
      </c>
      <c r="N489" s="8" t="s">
        <v>81</v>
      </c>
      <c r="P489" s="8" t="str">
        <f t="shared" si="54"/>
        <v/>
      </c>
      <c r="Q489" s="8" t="str">
        <f t="shared" si="55"/>
        <v/>
      </c>
    </row>
    <row r="490" spans="4:17" x14ac:dyDescent="0.25">
      <c r="D490" s="150"/>
      <c r="F490" s="8" t="str">
        <f t="shared" si="49"/>
        <v/>
      </c>
      <c r="G490" s="8" t="str">
        <f t="shared" si="50"/>
        <v/>
      </c>
      <c r="H490" s="8" t="str">
        <f t="shared" si="51"/>
        <v/>
      </c>
      <c r="I490" s="8" t="str">
        <f t="shared" si="52"/>
        <v/>
      </c>
      <c r="J490" s="8" t="str">
        <f t="shared" si="53"/>
        <v/>
      </c>
      <c r="K490" s="8" t="s">
        <v>81</v>
      </c>
      <c r="L490" s="8" t="s">
        <v>81</v>
      </c>
      <c r="M490" s="8" t="s">
        <v>81</v>
      </c>
      <c r="N490" s="8" t="s">
        <v>81</v>
      </c>
      <c r="P490" s="8" t="str">
        <f t="shared" si="54"/>
        <v/>
      </c>
      <c r="Q490" s="8" t="str">
        <f t="shared" si="55"/>
        <v/>
      </c>
    </row>
    <row r="491" spans="4:17" x14ac:dyDescent="0.25">
      <c r="D491" s="150"/>
      <c r="F491" s="8" t="str">
        <f t="shared" si="49"/>
        <v/>
      </c>
      <c r="G491" s="8" t="str">
        <f t="shared" si="50"/>
        <v/>
      </c>
      <c r="H491" s="8" t="str">
        <f t="shared" si="51"/>
        <v/>
      </c>
      <c r="I491" s="8" t="str">
        <f t="shared" si="52"/>
        <v/>
      </c>
      <c r="J491" s="8" t="str">
        <f t="shared" si="53"/>
        <v/>
      </c>
      <c r="K491" s="8" t="s">
        <v>81</v>
      </c>
      <c r="L491" s="8" t="s">
        <v>81</v>
      </c>
      <c r="M491" s="8" t="s">
        <v>81</v>
      </c>
      <c r="N491" s="8" t="s">
        <v>81</v>
      </c>
      <c r="P491" s="8" t="str">
        <f t="shared" si="54"/>
        <v/>
      </c>
      <c r="Q491" s="8" t="str">
        <f t="shared" si="55"/>
        <v/>
      </c>
    </row>
    <row r="492" spans="4:17" x14ac:dyDescent="0.25">
      <c r="D492" s="150"/>
      <c r="F492" s="8" t="str">
        <f t="shared" si="49"/>
        <v/>
      </c>
      <c r="G492" s="8" t="str">
        <f t="shared" si="50"/>
        <v/>
      </c>
      <c r="H492" s="8" t="str">
        <f t="shared" si="51"/>
        <v/>
      </c>
      <c r="I492" s="8" t="str">
        <f t="shared" si="52"/>
        <v/>
      </c>
      <c r="J492" s="8" t="str">
        <f t="shared" si="53"/>
        <v/>
      </c>
      <c r="K492" s="8" t="s">
        <v>81</v>
      </c>
      <c r="L492" s="8" t="s">
        <v>81</v>
      </c>
      <c r="M492" s="8" t="s">
        <v>81</v>
      </c>
      <c r="N492" s="8" t="s">
        <v>81</v>
      </c>
      <c r="P492" s="8" t="str">
        <f t="shared" si="54"/>
        <v/>
      </c>
      <c r="Q492" s="8" t="str">
        <f t="shared" si="55"/>
        <v/>
      </c>
    </row>
    <row r="493" spans="4:17" x14ac:dyDescent="0.25">
      <c r="D493" s="150"/>
      <c r="F493" s="8" t="str">
        <f t="shared" si="49"/>
        <v/>
      </c>
      <c r="G493" s="8" t="str">
        <f t="shared" si="50"/>
        <v/>
      </c>
      <c r="H493" s="8" t="str">
        <f t="shared" si="51"/>
        <v/>
      </c>
      <c r="I493" s="8" t="str">
        <f t="shared" si="52"/>
        <v/>
      </c>
      <c r="J493" s="8" t="str">
        <f t="shared" si="53"/>
        <v/>
      </c>
      <c r="K493" s="8" t="s">
        <v>81</v>
      </c>
      <c r="L493" s="8" t="s">
        <v>81</v>
      </c>
      <c r="M493" s="8" t="s">
        <v>81</v>
      </c>
      <c r="N493" s="8" t="s">
        <v>81</v>
      </c>
      <c r="P493" s="8" t="str">
        <f t="shared" si="54"/>
        <v/>
      </c>
      <c r="Q493" s="8" t="str">
        <f t="shared" si="55"/>
        <v/>
      </c>
    </row>
    <row r="494" spans="4:17" x14ac:dyDescent="0.25">
      <c r="D494" s="150"/>
      <c r="F494" s="8" t="str">
        <f t="shared" si="49"/>
        <v/>
      </c>
      <c r="G494" s="8" t="str">
        <f t="shared" si="50"/>
        <v/>
      </c>
      <c r="H494" s="8" t="str">
        <f t="shared" si="51"/>
        <v/>
      </c>
      <c r="I494" s="8" t="str">
        <f t="shared" si="52"/>
        <v/>
      </c>
      <c r="J494" s="8" t="str">
        <f t="shared" si="53"/>
        <v/>
      </c>
      <c r="K494" s="8" t="s">
        <v>81</v>
      </c>
      <c r="L494" s="150" t="s">
        <v>81</v>
      </c>
      <c r="M494" s="8" t="s">
        <v>81</v>
      </c>
      <c r="N494" s="8" t="s">
        <v>81</v>
      </c>
      <c r="P494" s="8" t="str">
        <f t="shared" si="54"/>
        <v/>
      </c>
      <c r="Q494" s="8" t="str">
        <f t="shared" si="55"/>
        <v/>
      </c>
    </row>
    <row r="495" spans="4:17" x14ac:dyDescent="0.25">
      <c r="D495" s="150"/>
      <c r="F495" s="8" t="str">
        <f t="shared" si="49"/>
        <v/>
      </c>
      <c r="G495" s="8" t="str">
        <f t="shared" si="50"/>
        <v/>
      </c>
      <c r="H495" s="8" t="str">
        <f t="shared" si="51"/>
        <v/>
      </c>
      <c r="I495" s="8" t="str">
        <f t="shared" si="52"/>
        <v/>
      </c>
      <c r="J495" s="8" t="str">
        <f t="shared" si="53"/>
        <v/>
      </c>
      <c r="K495" s="8" t="s">
        <v>81</v>
      </c>
      <c r="L495" s="8" t="s">
        <v>81</v>
      </c>
      <c r="M495" s="8" t="s">
        <v>81</v>
      </c>
      <c r="N495" s="8" t="s">
        <v>81</v>
      </c>
      <c r="P495" s="8" t="str">
        <f t="shared" si="54"/>
        <v/>
      </c>
      <c r="Q495" s="8" t="str">
        <f t="shared" si="55"/>
        <v/>
      </c>
    </row>
    <row r="496" spans="4:17" x14ac:dyDescent="0.25">
      <c r="D496" s="150"/>
      <c r="F496" s="8" t="str">
        <f t="shared" si="49"/>
        <v/>
      </c>
      <c r="G496" s="8" t="str">
        <f t="shared" si="50"/>
        <v/>
      </c>
      <c r="H496" s="8" t="str">
        <f t="shared" si="51"/>
        <v/>
      </c>
      <c r="I496" s="8" t="str">
        <f t="shared" si="52"/>
        <v/>
      </c>
      <c r="J496" s="8" t="str">
        <f t="shared" si="53"/>
        <v/>
      </c>
      <c r="K496" s="8" t="s">
        <v>81</v>
      </c>
      <c r="L496" s="8" t="s">
        <v>81</v>
      </c>
      <c r="M496" s="8" t="s">
        <v>81</v>
      </c>
      <c r="N496" s="8" t="s">
        <v>81</v>
      </c>
      <c r="P496" s="8" t="str">
        <f t="shared" si="54"/>
        <v/>
      </c>
      <c r="Q496" s="8" t="str">
        <f t="shared" si="55"/>
        <v/>
      </c>
    </row>
    <row r="497" spans="4:17" x14ac:dyDescent="0.25">
      <c r="D497" s="150"/>
      <c r="F497" s="8" t="str">
        <f t="shared" si="49"/>
        <v/>
      </c>
      <c r="G497" s="8" t="str">
        <f t="shared" si="50"/>
        <v/>
      </c>
      <c r="H497" s="8" t="str">
        <f t="shared" si="51"/>
        <v/>
      </c>
      <c r="I497" s="8" t="str">
        <f t="shared" si="52"/>
        <v/>
      </c>
      <c r="J497" s="8" t="str">
        <f t="shared" si="53"/>
        <v/>
      </c>
      <c r="K497" s="8" t="s">
        <v>81</v>
      </c>
      <c r="L497" s="8" t="s">
        <v>81</v>
      </c>
      <c r="M497" s="8" t="s">
        <v>81</v>
      </c>
      <c r="N497" s="8" t="s">
        <v>81</v>
      </c>
      <c r="P497" s="8" t="str">
        <f t="shared" si="54"/>
        <v/>
      </c>
      <c r="Q497" s="8" t="str">
        <f t="shared" si="55"/>
        <v/>
      </c>
    </row>
    <row r="498" spans="4:17" x14ac:dyDescent="0.25">
      <c r="D498" s="150"/>
      <c r="F498" s="8" t="str">
        <f t="shared" si="49"/>
        <v/>
      </c>
      <c r="G498" s="8" t="str">
        <f t="shared" si="50"/>
        <v/>
      </c>
      <c r="H498" s="8" t="str">
        <f t="shared" si="51"/>
        <v/>
      </c>
      <c r="I498" s="8" t="str">
        <f t="shared" si="52"/>
        <v/>
      </c>
      <c r="J498" s="8" t="str">
        <f t="shared" si="53"/>
        <v/>
      </c>
      <c r="K498" s="8" t="s">
        <v>81</v>
      </c>
      <c r="L498" s="8" t="s">
        <v>81</v>
      </c>
      <c r="M498" s="8" t="s">
        <v>81</v>
      </c>
      <c r="N498" s="8" t="s">
        <v>81</v>
      </c>
      <c r="P498" s="8" t="str">
        <f t="shared" si="54"/>
        <v/>
      </c>
      <c r="Q498" s="8" t="str">
        <f t="shared" si="55"/>
        <v/>
      </c>
    </row>
    <row r="499" spans="4:17" x14ac:dyDescent="0.25">
      <c r="D499" s="150"/>
      <c r="F499" s="8" t="str">
        <f t="shared" si="49"/>
        <v/>
      </c>
      <c r="G499" s="8" t="str">
        <f t="shared" si="50"/>
        <v/>
      </c>
      <c r="H499" s="8" t="str">
        <f t="shared" si="51"/>
        <v/>
      </c>
      <c r="I499" s="8" t="str">
        <f t="shared" si="52"/>
        <v/>
      </c>
      <c r="J499" s="8" t="str">
        <f t="shared" si="53"/>
        <v/>
      </c>
      <c r="K499" s="8" t="s">
        <v>81</v>
      </c>
      <c r="L499" s="8" t="s">
        <v>81</v>
      </c>
      <c r="M499" s="8" t="s">
        <v>81</v>
      </c>
      <c r="N499" s="8" t="s">
        <v>81</v>
      </c>
      <c r="P499" s="8" t="str">
        <f t="shared" si="54"/>
        <v/>
      </c>
      <c r="Q499" s="8" t="str">
        <f t="shared" si="55"/>
        <v/>
      </c>
    </row>
    <row r="500" spans="4:17" x14ac:dyDescent="0.25">
      <c r="D500" s="150"/>
      <c r="F500" s="8" t="str">
        <f t="shared" si="49"/>
        <v/>
      </c>
      <c r="G500" s="8" t="str">
        <f t="shared" si="50"/>
        <v/>
      </c>
      <c r="H500" s="8" t="str">
        <f t="shared" si="51"/>
        <v/>
      </c>
      <c r="I500" s="8" t="str">
        <f t="shared" si="52"/>
        <v/>
      </c>
      <c r="J500" s="8" t="str">
        <f t="shared" si="53"/>
        <v/>
      </c>
      <c r="K500" s="8" t="s">
        <v>81</v>
      </c>
      <c r="L500" s="8" t="s">
        <v>81</v>
      </c>
      <c r="M500" s="8" t="s">
        <v>81</v>
      </c>
      <c r="N500" s="8" t="s">
        <v>81</v>
      </c>
      <c r="P500" s="8" t="str">
        <f t="shared" si="54"/>
        <v/>
      </c>
      <c r="Q500" s="8" t="str">
        <f t="shared" si="55"/>
        <v/>
      </c>
    </row>
    <row r="501" spans="4:17" x14ac:dyDescent="0.25">
      <c r="D501" s="150"/>
      <c r="F501" s="8" t="str">
        <f t="shared" si="49"/>
        <v/>
      </c>
      <c r="G501" s="8" t="str">
        <f t="shared" si="50"/>
        <v/>
      </c>
      <c r="H501" s="8" t="str">
        <f t="shared" si="51"/>
        <v/>
      </c>
      <c r="I501" s="8" t="str">
        <f t="shared" si="52"/>
        <v/>
      </c>
      <c r="J501" s="8" t="str">
        <f t="shared" si="53"/>
        <v/>
      </c>
      <c r="K501" s="8" t="s">
        <v>81</v>
      </c>
      <c r="L501" s="8" t="s">
        <v>81</v>
      </c>
      <c r="M501" s="8" t="s">
        <v>81</v>
      </c>
      <c r="N501" s="8" t="s">
        <v>81</v>
      </c>
      <c r="P501" s="8" t="str">
        <f t="shared" si="54"/>
        <v/>
      </c>
      <c r="Q501" s="8" t="str">
        <f t="shared" si="55"/>
        <v/>
      </c>
    </row>
    <row r="502" spans="4:17" x14ac:dyDescent="0.25">
      <c r="D502" s="150"/>
      <c r="F502" s="8" t="str">
        <f t="shared" si="49"/>
        <v/>
      </c>
      <c r="G502" s="8" t="str">
        <f t="shared" si="50"/>
        <v/>
      </c>
      <c r="H502" s="8" t="str">
        <f t="shared" si="51"/>
        <v/>
      </c>
      <c r="I502" s="8" t="str">
        <f t="shared" si="52"/>
        <v/>
      </c>
      <c r="J502" s="8" t="str">
        <f t="shared" si="53"/>
        <v/>
      </c>
      <c r="K502" s="8" t="s">
        <v>81</v>
      </c>
      <c r="L502" s="8" t="s">
        <v>81</v>
      </c>
      <c r="M502" s="8" t="s">
        <v>81</v>
      </c>
      <c r="N502" s="8" t="s">
        <v>81</v>
      </c>
      <c r="P502" s="8" t="str">
        <f t="shared" si="54"/>
        <v/>
      </c>
      <c r="Q502" s="8" t="str">
        <f t="shared" si="55"/>
        <v/>
      </c>
    </row>
    <row r="503" spans="4:17" x14ac:dyDescent="0.25">
      <c r="D503" s="150"/>
      <c r="F503" s="8" t="str">
        <f t="shared" si="49"/>
        <v/>
      </c>
      <c r="G503" s="8" t="str">
        <f t="shared" si="50"/>
        <v/>
      </c>
      <c r="H503" s="8" t="str">
        <f t="shared" si="51"/>
        <v/>
      </c>
      <c r="I503" s="8" t="str">
        <f t="shared" si="52"/>
        <v/>
      </c>
      <c r="J503" s="8" t="str">
        <f t="shared" si="53"/>
        <v/>
      </c>
      <c r="K503" s="8" t="s">
        <v>81</v>
      </c>
      <c r="L503" s="8" t="s">
        <v>81</v>
      </c>
      <c r="M503" s="8" t="s">
        <v>81</v>
      </c>
      <c r="N503" s="8" t="s">
        <v>81</v>
      </c>
      <c r="P503" s="8" t="str">
        <f t="shared" si="54"/>
        <v/>
      </c>
      <c r="Q503" s="8" t="str">
        <f t="shared" si="55"/>
        <v/>
      </c>
    </row>
    <row r="504" spans="4:17" x14ac:dyDescent="0.25">
      <c r="D504" s="150"/>
      <c r="F504" s="8" t="str">
        <f t="shared" si="49"/>
        <v/>
      </c>
      <c r="G504" s="8" t="str">
        <f t="shared" si="50"/>
        <v/>
      </c>
      <c r="H504" s="8" t="str">
        <f t="shared" si="51"/>
        <v/>
      </c>
      <c r="I504" s="8" t="str">
        <f t="shared" si="52"/>
        <v/>
      </c>
      <c r="J504" s="8" t="str">
        <f t="shared" si="53"/>
        <v/>
      </c>
      <c r="K504" s="8" t="s">
        <v>81</v>
      </c>
      <c r="L504" s="8" t="s">
        <v>81</v>
      </c>
      <c r="M504" s="8" t="s">
        <v>81</v>
      </c>
      <c r="N504" s="8" t="s">
        <v>81</v>
      </c>
      <c r="P504" s="8" t="str">
        <f t="shared" si="54"/>
        <v/>
      </c>
      <c r="Q504" s="8" t="str">
        <f t="shared" si="55"/>
        <v/>
      </c>
    </row>
    <row r="505" spans="4:17" x14ac:dyDescent="0.25">
      <c r="D505" s="150"/>
      <c r="F505" s="8" t="str">
        <f t="shared" si="49"/>
        <v/>
      </c>
      <c r="G505" s="8" t="str">
        <f t="shared" si="50"/>
        <v/>
      </c>
      <c r="H505" s="8" t="str">
        <f t="shared" si="51"/>
        <v/>
      </c>
      <c r="I505" s="8" t="str">
        <f t="shared" si="52"/>
        <v/>
      </c>
      <c r="J505" s="8" t="str">
        <f t="shared" si="53"/>
        <v/>
      </c>
      <c r="K505" s="8" t="s">
        <v>81</v>
      </c>
      <c r="L505" s="8" t="s">
        <v>81</v>
      </c>
      <c r="M505" s="8" t="s">
        <v>81</v>
      </c>
      <c r="N505" s="8" t="s">
        <v>81</v>
      </c>
      <c r="P505" s="8" t="str">
        <f t="shared" si="54"/>
        <v/>
      </c>
      <c r="Q505" s="8" t="str">
        <f t="shared" si="55"/>
        <v/>
      </c>
    </row>
    <row r="506" spans="4:17" x14ac:dyDescent="0.25">
      <c r="D506" s="150"/>
      <c r="F506" s="8" t="str">
        <f t="shared" si="49"/>
        <v/>
      </c>
      <c r="G506" s="8" t="str">
        <f t="shared" si="50"/>
        <v/>
      </c>
      <c r="H506" s="8" t="str">
        <f t="shared" si="51"/>
        <v/>
      </c>
      <c r="I506" s="8" t="str">
        <f t="shared" si="52"/>
        <v/>
      </c>
      <c r="J506" s="8" t="str">
        <f t="shared" si="53"/>
        <v/>
      </c>
      <c r="K506" s="8" t="s">
        <v>81</v>
      </c>
      <c r="L506" s="8" t="s">
        <v>81</v>
      </c>
      <c r="M506" s="8" t="s">
        <v>81</v>
      </c>
      <c r="N506" s="8" t="s">
        <v>81</v>
      </c>
      <c r="P506" s="8" t="str">
        <f t="shared" si="54"/>
        <v/>
      </c>
      <c r="Q506" s="8" t="str">
        <f t="shared" si="55"/>
        <v/>
      </c>
    </row>
    <row r="507" spans="4:17" x14ac:dyDescent="0.25">
      <c r="D507" s="150"/>
      <c r="F507" s="8" t="str">
        <f t="shared" si="49"/>
        <v/>
      </c>
      <c r="G507" s="8" t="str">
        <f t="shared" si="50"/>
        <v/>
      </c>
      <c r="H507" s="8" t="str">
        <f t="shared" si="51"/>
        <v/>
      </c>
      <c r="I507" s="8" t="str">
        <f t="shared" si="52"/>
        <v/>
      </c>
      <c r="J507" s="8" t="str">
        <f t="shared" si="53"/>
        <v/>
      </c>
      <c r="K507" s="8" t="s">
        <v>81</v>
      </c>
      <c r="L507" s="8" t="s">
        <v>81</v>
      </c>
      <c r="M507" s="8" t="s">
        <v>81</v>
      </c>
      <c r="N507" s="8" t="s">
        <v>81</v>
      </c>
      <c r="P507" s="8" t="str">
        <f t="shared" si="54"/>
        <v/>
      </c>
      <c r="Q507" s="8" t="str">
        <f t="shared" si="55"/>
        <v/>
      </c>
    </row>
    <row r="508" spans="4:17" x14ac:dyDescent="0.25">
      <c r="D508" s="150"/>
      <c r="F508" s="8" t="str">
        <f t="shared" si="49"/>
        <v/>
      </c>
      <c r="G508" s="8" t="str">
        <f t="shared" si="50"/>
        <v/>
      </c>
      <c r="H508" s="8" t="str">
        <f t="shared" si="51"/>
        <v/>
      </c>
      <c r="I508" s="8" t="str">
        <f t="shared" si="52"/>
        <v/>
      </c>
      <c r="J508" s="8" t="str">
        <f t="shared" si="53"/>
        <v/>
      </c>
      <c r="K508" s="8" t="s">
        <v>81</v>
      </c>
      <c r="L508" s="8" t="s">
        <v>81</v>
      </c>
      <c r="M508" s="8" t="s">
        <v>81</v>
      </c>
      <c r="N508" s="8" t="s">
        <v>81</v>
      </c>
      <c r="P508" s="8" t="str">
        <f t="shared" si="54"/>
        <v/>
      </c>
      <c r="Q508" s="8" t="str">
        <f t="shared" si="55"/>
        <v/>
      </c>
    </row>
    <row r="509" spans="4:17" x14ac:dyDescent="0.25">
      <c r="D509" s="150"/>
      <c r="F509" s="8" t="str">
        <f t="shared" si="49"/>
        <v/>
      </c>
      <c r="G509" s="8" t="str">
        <f t="shared" si="50"/>
        <v/>
      </c>
      <c r="H509" s="8" t="str">
        <f t="shared" si="51"/>
        <v/>
      </c>
      <c r="I509" s="8" t="str">
        <f t="shared" si="52"/>
        <v/>
      </c>
      <c r="J509" s="8" t="str">
        <f t="shared" si="53"/>
        <v/>
      </c>
      <c r="K509" s="8" t="s">
        <v>81</v>
      </c>
      <c r="L509" s="8" t="s">
        <v>81</v>
      </c>
      <c r="M509" s="8" t="s">
        <v>81</v>
      </c>
      <c r="N509" s="8" t="s">
        <v>81</v>
      </c>
      <c r="P509" s="8" t="str">
        <f t="shared" si="54"/>
        <v/>
      </c>
      <c r="Q509" s="8" t="str">
        <f t="shared" si="55"/>
        <v/>
      </c>
    </row>
    <row r="510" spans="4:17" x14ac:dyDescent="0.25">
      <c r="D510" s="150"/>
      <c r="F510" s="8" t="str">
        <f t="shared" si="49"/>
        <v/>
      </c>
      <c r="G510" s="8" t="str">
        <f t="shared" si="50"/>
        <v/>
      </c>
      <c r="H510" s="8" t="str">
        <f t="shared" si="51"/>
        <v/>
      </c>
      <c r="I510" s="8" t="str">
        <f t="shared" si="52"/>
        <v/>
      </c>
      <c r="J510" s="8" t="str">
        <f t="shared" si="53"/>
        <v/>
      </c>
      <c r="K510" s="8" t="s">
        <v>81</v>
      </c>
      <c r="L510" s="8" t="s">
        <v>81</v>
      </c>
      <c r="M510" s="8" t="s">
        <v>81</v>
      </c>
      <c r="N510" s="8" t="s">
        <v>81</v>
      </c>
      <c r="P510" s="8" t="str">
        <f t="shared" si="54"/>
        <v/>
      </c>
      <c r="Q510" s="8" t="str">
        <f t="shared" si="55"/>
        <v/>
      </c>
    </row>
    <row r="511" spans="4:17" x14ac:dyDescent="0.25">
      <c r="D511" s="150"/>
      <c r="F511" s="8" t="str">
        <f t="shared" si="49"/>
        <v/>
      </c>
      <c r="G511" s="8" t="str">
        <f t="shared" si="50"/>
        <v/>
      </c>
      <c r="H511" s="8" t="str">
        <f t="shared" si="51"/>
        <v/>
      </c>
      <c r="I511" s="8" t="str">
        <f t="shared" si="52"/>
        <v/>
      </c>
      <c r="J511" s="8" t="str">
        <f t="shared" si="53"/>
        <v/>
      </c>
      <c r="K511" s="8" t="s">
        <v>81</v>
      </c>
      <c r="L511" s="8" t="s">
        <v>81</v>
      </c>
      <c r="M511" s="8" t="s">
        <v>81</v>
      </c>
      <c r="N511" s="8" t="s">
        <v>81</v>
      </c>
      <c r="P511" s="8" t="str">
        <f t="shared" si="54"/>
        <v/>
      </c>
      <c r="Q511" s="8" t="str">
        <f t="shared" si="55"/>
        <v/>
      </c>
    </row>
    <row r="512" spans="4:17" x14ac:dyDescent="0.25">
      <c r="D512" s="150"/>
      <c r="F512" s="8" t="str">
        <f t="shared" si="49"/>
        <v/>
      </c>
      <c r="G512" s="8" t="str">
        <f t="shared" si="50"/>
        <v/>
      </c>
      <c r="H512" s="8" t="str">
        <f t="shared" si="51"/>
        <v/>
      </c>
      <c r="I512" s="8" t="str">
        <f t="shared" si="52"/>
        <v/>
      </c>
      <c r="J512" s="8" t="str">
        <f t="shared" si="53"/>
        <v/>
      </c>
      <c r="K512" s="8" t="s">
        <v>81</v>
      </c>
      <c r="L512" s="8" t="s">
        <v>81</v>
      </c>
      <c r="M512" s="8" t="s">
        <v>81</v>
      </c>
      <c r="N512" s="8" t="s">
        <v>81</v>
      </c>
      <c r="P512" s="8" t="str">
        <f t="shared" si="54"/>
        <v/>
      </c>
      <c r="Q512" s="8" t="str">
        <f t="shared" si="55"/>
        <v/>
      </c>
    </row>
    <row r="513" spans="4:17" x14ac:dyDescent="0.25">
      <c r="D513" s="150"/>
      <c r="F513" s="8" t="str">
        <f t="shared" si="49"/>
        <v/>
      </c>
      <c r="G513" s="8" t="str">
        <f t="shared" si="50"/>
        <v/>
      </c>
      <c r="H513" s="8" t="str">
        <f t="shared" si="51"/>
        <v/>
      </c>
      <c r="I513" s="8" t="str">
        <f t="shared" si="52"/>
        <v/>
      </c>
      <c r="J513" s="8" t="str">
        <f t="shared" si="53"/>
        <v/>
      </c>
      <c r="K513" s="8" t="s">
        <v>81</v>
      </c>
      <c r="L513" s="8" t="s">
        <v>81</v>
      </c>
      <c r="M513" s="8" t="s">
        <v>81</v>
      </c>
      <c r="N513" s="8" t="s">
        <v>81</v>
      </c>
      <c r="P513" s="8" t="str">
        <f t="shared" si="54"/>
        <v/>
      </c>
      <c r="Q513" s="8" t="str">
        <f t="shared" si="55"/>
        <v/>
      </c>
    </row>
    <row r="514" spans="4:17" x14ac:dyDescent="0.25">
      <c r="D514" s="150"/>
      <c r="F514" s="8" t="str">
        <f t="shared" si="49"/>
        <v/>
      </c>
      <c r="G514" s="8" t="str">
        <f t="shared" si="50"/>
        <v/>
      </c>
      <c r="H514" s="8" t="str">
        <f t="shared" si="51"/>
        <v/>
      </c>
      <c r="I514" s="8" t="str">
        <f t="shared" si="52"/>
        <v/>
      </c>
      <c r="J514" s="8" t="str">
        <f t="shared" si="53"/>
        <v/>
      </c>
      <c r="K514" s="8" t="s">
        <v>81</v>
      </c>
      <c r="L514" s="8" t="s">
        <v>81</v>
      </c>
      <c r="M514" s="8" t="s">
        <v>81</v>
      </c>
      <c r="N514" s="8" t="s">
        <v>81</v>
      </c>
      <c r="P514" s="8" t="str">
        <f t="shared" si="54"/>
        <v/>
      </c>
      <c r="Q514" s="8" t="str">
        <f t="shared" si="55"/>
        <v/>
      </c>
    </row>
    <row r="515" spans="4:17" x14ac:dyDescent="0.25">
      <c r="D515" s="150"/>
      <c r="F515" s="8" t="str">
        <f t="shared" ref="F515:F578" si="56">IF(LEFT(D518,15)="SpecificProblem",MID(D518,28,30),"")</f>
        <v/>
      </c>
      <c r="G515" s="8" t="str">
        <f t="shared" ref="G515:G578" si="57">IF(F515="","",IF(LEFT(D515,8)="Critical",MID(D515,78,6),MID(D515,75,6)))</f>
        <v/>
      </c>
      <c r="H515" s="8" t="str">
        <f t="shared" ref="H515:H578" si="58">F515&amp;G515</f>
        <v/>
      </c>
      <c r="I515" s="8" t="str">
        <f t="shared" ref="I515:I578" si="59">IF(LEFT(D519,9)="EventTime",MID(D519,28,16),"")</f>
        <v/>
      </c>
      <c r="J515" s="8" t="str">
        <f t="shared" ref="J515:J578" si="60">IF(LEFT(D520,9)="CeaseTime",MID(D520,28,16),"")</f>
        <v/>
      </c>
      <c r="K515" s="8" t="s">
        <v>81</v>
      </c>
      <c r="L515" s="8" t="s">
        <v>81</v>
      </c>
      <c r="M515" s="8" t="s">
        <v>81</v>
      </c>
      <c r="N515" s="8" t="s">
        <v>81</v>
      </c>
      <c r="P515" s="8" t="str">
        <f t="shared" ref="P515:P578" si="61">IF(ISBLANK(M515),"",TEXT(M515,"dd/mm hh:mm"))</f>
        <v/>
      </c>
      <c r="Q515" s="8" t="str">
        <f t="shared" ref="Q515:Q578" si="62">IF(ISBLANK(N515),"",TEXT(N515,"dd/mm hh:mm"))</f>
        <v/>
      </c>
    </row>
    <row r="516" spans="4:17" x14ac:dyDescent="0.25">
      <c r="D516" s="150"/>
      <c r="F516" s="8" t="str">
        <f t="shared" si="56"/>
        <v/>
      </c>
      <c r="G516" s="8" t="str">
        <f t="shared" si="57"/>
        <v/>
      </c>
      <c r="H516" s="8" t="str">
        <f t="shared" si="58"/>
        <v/>
      </c>
      <c r="I516" s="8" t="str">
        <f t="shared" si="59"/>
        <v/>
      </c>
      <c r="J516" s="8" t="str">
        <f t="shared" si="60"/>
        <v/>
      </c>
      <c r="K516" s="8" t="s">
        <v>81</v>
      </c>
      <c r="L516" s="8" t="s">
        <v>81</v>
      </c>
      <c r="M516" s="8" t="s">
        <v>81</v>
      </c>
      <c r="N516" s="8" t="s">
        <v>81</v>
      </c>
      <c r="P516" s="8" t="str">
        <f t="shared" si="61"/>
        <v/>
      </c>
      <c r="Q516" s="8" t="str">
        <f t="shared" si="62"/>
        <v/>
      </c>
    </row>
    <row r="517" spans="4:17" x14ac:dyDescent="0.25">
      <c r="D517" s="150"/>
      <c r="F517" s="8" t="str">
        <f t="shared" si="56"/>
        <v/>
      </c>
      <c r="G517" s="8" t="str">
        <f t="shared" si="57"/>
        <v/>
      </c>
      <c r="H517" s="8" t="str">
        <f t="shared" si="58"/>
        <v/>
      </c>
      <c r="I517" s="8" t="str">
        <f t="shared" si="59"/>
        <v/>
      </c>
      <c r="J517" s="8" t="str">
        <f t="shared" si="60"/>
        <v/>
      </c>
      <c r="K517" s="8" t="s">
        <v>81</v>
      </c>
      <c r="L517" s="8" t="s">
        <v>81</v>
      </c>
      <c r="M517" s="8" t="s">
        <v>81</v>
      </c>
      <c r="N517" s="8" t="s">
        <v>81</v>
      </c>
      <c r="P517" s="8" t="str">
        <f t="shared" si="61"/>
        <v/>
      </c>
      <c r="Q517" s="8" t="str">
        <f t="shared" si="62"/>
        <v/>
      </c>
    </row>
    <row r="518" spans="4:17" x14ac:dyDescent="0.25">
      <c r="D518" s="150"/>
      <c r="F518" s="8" t="str">
        <f t="shared" si="56"/>
        <v/>
      </c>
      <c r="G518" s="8" t="str">
        <f t="shared" si="57"/>
        <v/>
      </c>
      <c r="H518" s="8" t="str">
        <f t="shared" si="58"/>
        <v/>
      </c>
      <c r="I518" s="8" t="str">
        <f t="shared" si="59"/>
        <v/>
      </c>
      <c r="J518" s="8" t="str">
        <f t="shared" si="60"/>
        <v/>
      </c>
      <c r="K518" s="8" t="s">
        <v>81</v>
      </c>
      <c r="L518" s="8" t="s">
        <v>81</v>
      </c>
      <c r="M518" s="8" t="s">
        <v>81</v>
      </c>
      <c r="N518" s="8" t="s">
        <v>81</v>
      </c>
      <c r="P518" s="8" t="str">
        <f t="shared" si="61"/>
        <v/>
      </c>
      <c r="Q518" s="8" t="str">
        <f t="shared" si="62"/>
        <v/>
      </c>
    </row>
    <row r="519" spans="4:17" x14ac:dyDescent="0.25">
      <c r="D519" s="150"/>
      <c r="F519" s="8" t="str">
        <f t="shared" si="56"/>
        <v/>
      </c>
      <c r="G519" s="8" t="str">
        <f t="shared" si="57"/>
        <v/>
      </c>
      <c r="H519" s="8" t="str">
        <f t="shared" si="58"/>
        <v/>
      </c>
      <c r="I519" s="8" t="str">
        <f t="shared" si="59"/>
        <v/>
      </c>
      <c r="J519" s="8" t="str">
        <f t="shared" si="60"/>
        <v/>
      </c>
      <c r="K519" s="8" t="s">
        <v>81</v>
      </c>
      <c r="L519" s="8" t="s">
        <v>81</v>
      </c>
      <c r="M519" s="8" t="s">
        <v>81</v>
      </c>
      <c r="N519" s="8" t="s">
        <v>81</v>
      </c>
      <c r="P519" s="8" t="str">
        <f t="shared" si="61"/>
        <v/>
      </c>
      <c r="Q519" s="8" t="str">
        <f t="shared" si="62"/>
        <v/>
      </c>
    </row>
    <row r="520" spans="4:17" x14ac:dyDescent="0.25">
      <c r="D520" s="150"/>
      <c r="F520" s="8" t="str">
        <f t="shared" si="56"/>
        <v/>
      </c>
      <c r="G520" s="8" t="str">
        <f t="shared" si="57"/>
        <v/>
      </c>
      <c r="H520" s="8" t="str">
        <f t="shared" si="58"/>
        <v/>
      </c>
      <c r="I520" s="8" t="str">
        <f t="shared" si="59"/>
        <v/>
      </c>
      <c r="J520" s="8" t="str">
        <f t="shared" si="60"/>
        <v/>
      </c>
      <c r="K520" s="8" t="s">
        <v>81</v>
      </c>
      <c r="L520" s="8" t="s">
        <v>81</v>
      </c>
      <c r="M520" s="8" t="s">
        <v>81</v>
      </c>
      <c r="N520" s="8" t="s">
        <v>81</v>
      </c>
      <c r="P520" s="8" t="str">
        <f t="shared" si="61"/>
        <v/>
      </c>
      <c r="Q520" s="8" t="str">
        <f t="shared" si="62"/>
        <v/>
      </c>
    </row>
    <row r="521" spans="4:17" x14ac:dyDescent="0.25">
      <c r="D521" s="150"/>
      <c r="F521" s="8" t="str">
        <f t="shared" si="56"/>
        <v/>
      </c>
      <c r="G521" s="8" t="str">
        <f t="shared" si="57"/>
        <v/>
      </c>
      <c r="H521" s="8" t="str">
        <f t="shared" si="58"/>
        <v/>
      </c>
      <c r="I521" s="8" t="str">
        <f t="shared" si="59"/>
        <v/>
      </c>
      <c r="J521" s="8" t="str">
        <f t="shared" si="60"/>
        <v/>
      </c>
      <c r="K521" s="8" t="s">
        <v>81</v>
      </c>
      <c r="L521" s="8" t="s">
        <v>81</v>
      </c>
      <c r="M521" s="8" t="s">
        <v>81</v>
      </c>
      <c r="N521" s="8" t="s">
        <v>81</v>
      </c>
      <c r="P521" s="8" t="str">
        <f t="shared" si="61"/>
        <v/>
      </c>
      <c r="Q521" s="8" t="str">
        <f t="shared" si="62"/>
        <v/>
      </c>
    </row>
    <row r="522" spans="4:17" x14ac:dyDescent="0.25">
      <c r="D522" s="150"/>
      <c r="F522" s="8" t="str">
        <f t="shared" si="56"/>
        <v/>
      </c>
      <c r="G522" s="8" t="str">
        <f t="shared" si="57"/>
        <v/>
      </c>
      <c r="H522" s="8" t="str">
        <f t="shared" si="58"/>
        <v/>
      </c>
      <c r="I522" s="8" t="str">
        <f t="shared" si="59"/>
        <v/>
      </c>
      <c r="J522" s="8" t="str">
        <f t="shared" si="60"/>
        <v/>
      </c>
      <c r="K522" s="8" t="s">
        <v>81</v>
      </c>
      <c r="L522" s="8" t="s">
        <v>81</v>
      </c>
      <c r="M522" s="8" t="s">
        <v>81</v>
      </c>
      <c r="N522" s="8" t="s">
        <v>81</v>
      </c>
      <c r="P522" s="8" t="str">
        <f t="shared" si="61"/>
        <v/>
      </c>
      <c r="Q522" s="8" t="str">
        <f t="shared" si="62"/>
        <v/>
      </c>
    </row>
    <row r="523" spans="4:17" x14ac:dyDescent="0.25">
      <c r="D523" s="150"/>
      <c r="F523" s="8" t="str">
        <f t="shared" si="56"/>
        <v/>
      </c>
      <c r="G523" s="8" t="str">
        <f t="shared" si="57"/>
        <v/>
      </c>
      <c r="H523" s="8" t="str">
        <f t="shared" si="58"/>
        <v/>
      </c>
      <c r="I523" s="8" t="str">
        <f t="shared" si="59"/>
        <v/>
      </c>
      <c r="J523" s="8" t="str">
        <f t="shared" si="60"/>
        <v/>
      </c>
      <c r="K523" s="8" t="s">
        <v>81</v>
      </c>
      <c r="L523" s="8" t="s">
        <v>81</v>
      </c>
      <c r="M523" s="8" t="s">
        <v>81</v>
      </c>
      <c r="N523" s="8" t="s">
        <v>81</v>
      </c>
      <c r="P523" s="8" t="str">
        <f t="shared" si="61"/>
        <v/>
      </c>
      <c r="Q523" s="8" t="str">
        <f t="shared" si="62"/>
        <v/>
      </c>
    </row>
    <row r="524" spans="4:17" x14ac:dyDescent="0.25">
      <c r="D524" s="150"/>
      <c r="F524" s="8" t="str">
        <f t="shared" si="56"/>
        <v/>
      </c>
      <c r="G524" s="8" t="str">
        <f t="shared" si="57"/>
        <v/>
      </c>
      <c r="H524" s="8" t="str">
        <f t="shared" si="58"/>
        <v/>
      </c>
      <c r="I524" s="8" t="str">
        <f t="shared" si="59"/>
        <v/>
      </c>
      <c r="J524" s="8" t="str">
        <f t="shared" si="60"/>
        <v/>
      </c>
      <c r="K524" s="8" t="s">
        <v>81</v>
      </c>
      <c r="L524" s="8" t="s">
        <v>81</v>
      </c>
      <c r="M524" s="8" t="s">
        <v>81</v>
      </c>
      <c r="N524" s="8" t="s">
        <v>81</v>
      </c>
      <c r="P524" s="8" t="str">
        <f t="shared" si="61"/>
        <v/>
      </c>
      <c r="Q524" s="8" t="str">
        <f t="shared" si="62"/>
        <v/>
      </c>
    </row>
    <row r="525" spans="4:17" x14ac:dyDescent="0.25">
      <c r="D525" s="150"/>
      <c r="F525" s="8" t="str">
        <f t="shared" si="56"/>
        <v/>
      </c>
      <c r="G525" s="8" t="str">
        <f t="shared" si="57"/>
        <v/>
      </c>
      <c r="H525" s="8" t="str">
        <f t="shared" si="58"/>
        <v/>
      </c>
      <c r="I525" s="8" t="str">
        <f t="shared" si="59"/>
        <v/>
      </c>
      <c r="J525" s="8" t="str">
        <f t="shared" si="60"/>
        <v/>
      </c>
      <c r="K525" s="8" t="s">
        <v>81</v>
      </c>
      <c r="L525" s="8" t="s">
        <v>81</v>
      </c>
      <c r="M525" s="8" t="s">
        <v>81</v>
      </c>
      <c r="N525" s="8" t="s">
        <v>81</v>
      </c>
      <c r="P525" s="8" t="str">
        <f t="shared" si="61"/>
        <v/>
      </c>
      <c r="Q525" s="8" t="str">
        <f t="shared" si="62"/>
        <v/>
      </c>
    </row>
    <row r="526" spans="4:17" x14ac:dyDescent="0.25">
      <c r="D526" s="150"/>
      <c r="F526" s="8" t="str">
        <f t="shared" si="56"/>
        <v/>
      </c>
      <c r="G526" s="8" t="str">
        <f t="shared" si="57"/>
        <v/>
      </c>
      <c r="H526" s="8" t="str">
        <f t="shared" si="58"/>
        <v/>
      </c>
      <c r="I526" s="8" t="str">
        <f t="shared" si="59"/>
        <v/>
      </c>
      <c r="J526" s="8" t="str">
        <f t="shared" si="60"/>
        <v/>
      </c>
      <c r="K526" s="8" t="s">
        <v>81</v>
      </c>
      <c r="L526" s="8" t="s">
        <v>81</v>
      </c>
      <c r="M526" s="8" t="s">
        <v>81</v>
      </c>
      <c r="N526" s="8" t="s">
        <v>81</v>
      </c>
      <c r="P526" s="8" t="str">
        <f t="shared" si="61"/>
        <v/>
      </c>
      <c r="Q526" s="8" t="str">
        <f t="shared" si="62"/>
        <v/>
      </c>
    </row>
    <row r="527" spans="4:17" x14ac:dyDescent="0.25">
      <c r="D527" s="150"/>
      <c r="F527" s="8" t="str">
        <f t="shared" si="56"/>
        <v/>
      </c>
      <c r="G527" s="8" t="str">
        <f t="shared" si="57"/>
        <v/>
      </c>
      <c r="H527" s="8" t="str">
        <f t="shared" si="58"/>
        <v/>
      </c>
      <c r="I527" s="8" t="str">
        <f t="shared" si="59"/>
        <v/>
      </c>
      <c r="J527" s="8" t="str">
        <f t="shared" si="60"/>
        <v/>
      </c>
      <c r="K527" s="8" t="s">
        <v>81</v>
      </c>
      <c r="L527" s="8" t="s">
        <v>81</v>
      </c>
      <c r="M527" s="8" t="s">
        <v>81</v>
      </c>
      <c r="N527" s="8" t="s">
        <v>81</v>
      </c>
      <c r="P527" s="8" t="str">
        <f t="shared" si="61"/>
        <v/>
      </c>
      <c r="Q527" s="8" t="str">
        <f t="shared" si="62"/>
        <v/>
      </c>
    </row>
    <row r="528" spans="4:17" x14ac:dyDescent="0.25">
      <c r="D528" s="150"/>
      <c r="F528" s="8" t="str">
        <f t="shared" si="56"/>
        <v/>
      </c>
      <c r="G528" s="8" t="str">
        <f t="shared" si="57"/>
        <v/>
      </c>
      <c r="H528" s="8" t="str">
        <f t="shared" si="58"/>
        <v/>
      </c>
      <c r="I528" s="8" t="str">
        <f t="shared" si="59"/>
        <v/>
      </c>
      <c r="J528" s="8" t="str">
        <f t="shared" si="60"/>
        <v/>
      </c>
      <c r="K528" s="8" t="s">
        <v>81</v>
      </c>
      <c r="L528" s="8" t="s">
        <v>81</v>
      </c>
      <c r="M528" s="8" t="s">
        <v>81</v>
      </c>
      <c r="N528" s="8" t="s">
        <v>81</v>
      </c>
      <c r="P528" s="8" t="str">
        <f t="shared" si="61"/>
        <v/>
      </c>
      <c r="Q528" s="8" t="str">
        <f t="shared" si="62"/>
        <v/>
      </c>
    </row>
    <row r="529" spans="4:17" x14ac:dyDescent="0.25">
      <c r="D529" s="150"/>
      <c r="F529" s="8" t="str">
        <f t="shared" si="56"/>
        <v/>
      </c>
      <c r="G529" s="8" t="str">
        <f t="shared" si="57"/>
        <v/>
      </c>
      <c r="H529" s="8" t="str">
        <f t="shared" si="58"/>
        <v/>
      </c>
      <c r="I529" s="8" t="str">
        <f t="shared" si="59"/>
        <v/>
      </c>
      <c r="J529" s="8" t="str">
        <f t="shared" si="60"/>
        <v/>
      </c>
      <c r="K529" s="8" t="s">
        <v>81</v>
      </c>
      <c r="L529" s="8" t="s">
        <v>81</v>
      </c>
      <c r="M529" s="8" t="s">
        <v>81</v>
      </c>
      <c r="N529" s="8" t="s">
        <v>81</v>
      </c>
      <c r="P529" s="8" t="str">
        <f t="shared" si="61"/>
        <v/>
      </c>
      <c r="Q529" s="8" t="str">
        <f t="shared" si="62"/>
        <v/>
      </c>
    </row>
    <row r="530" spans="4:17" x14ac:dyDescent="0.25">
      <c r="D530" s="150"/>
      <c r="F530" s="8" t="str">
        <f t="shared" si="56"/>
        <v/>
      </c>
      <c r="G530" s="8" t="str">
        <f t="shared" si="57"/>
        <v/>
      </c>
      <c r="H530" s="8" t="str">
        <f t="shared" si="58"/>
        <v/>
      </c>
      <c r="I530" s="8" t="str">
        <f t="shared" si="59"/>
        <v/>
      </c>
      <c r="J530" s="8" t="str">
        <f t="shared" si="60"/>
        <v/>
      </c>
      <c r="K530" s="8" t="s">
        <v>81</v>
      </c>
      <c r="L530" s="8" t="s">
        <v>81</v>
      </c>
      <c r="M530" s="8" t="s">
        <v>81</v>
      </c>
      <c r="N530" s="8" t="s">
        <v>81</v>
      </c>
      <c r="P530" s="8" t="str">
        <f t="shared" si="61"/>
        <v/>
      </c>
      <c r="Q530" s="8" t="str">
        <f t="shared" si="62"/>
        <v/>
      </c>
    </row>
    <row r="531" spans="4:17" x14ac:dyDescent="0.25">
      <c r="D531" s="150"/>
      <c r="F531" s="8" t="str">
        <f t="shared" si="56"/>
        <v/>
      </c>
      <c r="G531" s="8" t="str">
        <f t="shared" si="57"/>
        <v/>
      </c>
      <c r="H531" s="8" t="str">
        <f t="shared" si="58"/>
        <v/>
      </c>
      <c r="I531" s="8" t="str">
        <f t="shared" si="59"/>
        <v/>
      </c>
      <c r="J531" s="8" t="str">
        <f t="shared" si="60"/>
        <v/>
      </c>
      <c r="K531" s="8" t="s">
        <v>81</v>
      </c>
      <c r="L531" s="8" t="s">
        <v>81</v>
      </c>
      <c r="M531" s="8" t="s">
        <v>81</v>
      </c>
      <c r="N531" s="8" t="s">
        <v>81</v>
      </c>
      <c r="P531" s="8" t="str">
        <f t="shared" si="61"/>
        <v/>
      </c>
      <c r="Q531" s="8" t="str">
        <f t="shared" si="62"/>
        <v/>
      </c>
    </row>
    <row r="532" spans="4:17" x14ac:dyDescent="0.25">
      <c r="D532" s="150"/>
      <c r="F532" s="8" t="str">
        <f t="shared" si="56"/>
        <v/>
      </c>
      <c r="G532" s="8" t="str">
        <f t="shared" si="57"/>
        <v/>
      </c>
      <c r="H532" s="8" t="str">
        <f t="shared" si="58"/>
        <v/>
      </c>
      <c r="I532" s="8" t="str">
        <f t="shared" si="59"/>
        <v/>
      </c>
      <c r="J532" s="8" t="str">
        <f t="shared" si="60"/>
        <v/>
      </c>
      <c r="K532" s="8" t="s">
        <v>81</v>
      </c>
      <c r="L532" s="8" t="s">
        <v>81</v>
      </c>
      <c r="M532" s="8" t="s">
        <v>81</v>
      </c>
      <c r="N532" s="8" t="s">
        <v>81</v>
      </c>
      <c r="P532" s="8" t="str">
        <f t="shared" si="61"/>
        <v/>
      </c>
      <c r="Q532" s="8" t="str">
        <f t="shared" si="62"/>
        <v/>
      </c>
    </row>
    <row r="533" spans="4:17" x14ac:dyDescent="0.25">
      <c r="D533" s="150"/>
      <c r="F533" s="8" t="str">
        <f t="shared" si="56"/>
        <v/>
      </c>
      <c r="G533" s="8" t="str">
        <f t="shared" si="57"/>
        <v/>
      </c>
      <c r="H533" s="8" t="str">
        <f t="shared" si="58"/>
        <v/>
      </c>
      <c r="I533" s="8" t="str">
        <f t="shared" si="59"/>
        <v/>
      </c>
      <c r="J533" s="8" t="str">
        <f t="shared" si="60"/>
        <v/>
      </c>
      <c r="K533" s="8" t="s">
        <v>81</v>
      </c>
      <c r="L533" s="8" t="s">
        <v>81</v>
      </c>
      <c r="M533" s="8" t="s">
        <v>81</v>
      </c>
      <c r="N533" s="8" t="s">
        <v>81</v>
      </c>
      <c r="P533" s="8" t="str">
        <f t="shared" si="61"/>
        <v/>
      </c>
      <c r="Q533" s="8" t="str">
        <f t="shared" si="62"/>
        <v/>
      </c>
    </row>
    <row r="534" spans="4:17" x14ac:dyDescent="0.25">
      <c r="D534" s="150"/>
      <c r="F534" s="8" t="str">
        <f t="shared" si="56"/>
        <v/>
      </c>
      <c r="G534" s="8" t="str">
        <f t="shared" si="57"/>
        <v/>
      </c>
      <c r="H534" s="8" t="str">
        <f t="shared" si="58"/>
        <v/>
      </c>
      <c r="I534" s="8" t="str">
        <f t="shared" si="59"/>
        <v/>
      </c>
      <c r="J534" s="8" t="str">
        <f t="shared" si="60"/>
        <v/>
      </c>
      <c r="K534" s="8" t="s">
        <v>81</v>
      </c>
      <c r="L534" s="8" t="s">
        <v>81</v>
      </c>
      <c r="M534" s="8" t="s">
        <v>81</v>
      </c>
      <c r="N534" s="8" t="s">
        <v>81</v>
      </c>
      <c r="P534" s="8" t="str">
        <f t="shared" si="61"/>
        <v/>
      </c>
      <c r="Q534" s="8" t="str">
        <f t="shared" si="62"/>
        <v/>
      </c>
    </row>
    <row r="535" spans="4:17" x14ac:dyDescent="0.25">
      <c r="D535" s="150"/>
      <c r="F535" s="8" t="str">
        <f t="shared" si="56"/>
        <v/>
      </c>
      <c r="G535" s="8" t="str">
        <f t="shared" si="57"/>
        <v/>
      </c>
      <c r="H535" s="8" t="str">
        <f t="shared" si="58"/>
        <v/>
      </c>
      <c r="I535" s="8" t="str">
        <f t="shared" si="59"/>
        <v/>
      </c>
      <c r="J535" s="8" t="str">
        <f t="shared" si="60"/>
        <v/>
      </c>
      <c r="K535" s="8" t="s">
        <v>81</v>
      </c>
      <c r="L535" s="8" t="s">
        <v>81</v>
      </c>
      <c r="M535" s="8" t="s">
        <v>81</v>
      </c>
      <c r="N535" s="8" t="s">
        <v>81</v>
      </c>
      <c r="P535" s="8" t="str">
        <f t="shared" si="61"/>
        <v/>
      </c>
      <c r="Q535" s="8" t="str">
        <f t="shared" si="62"/>
        <v/>
      </c>
    </row>
    <row r="536" spans="4:17" x14ac:dyDescent="0.25">
      <c r="D536" s="150"/>
      <c r="F536" s="8" t="str">
        <f t="shared" si="56"/>
        <v/>
      </c>
      <c r="G536" s="8" t="str">
        <f t="shared" si="57"/>
        <v/>
      </c>
      <c r="H536" s="8" t="str">
        <f t="shared" si="58"/>
        <v/>
      </c>
      <c r="I536" s="8" t="str">
        <f t="shared" si="59"/>
        <v/>
      </c>
      <c r="J536" s="8" t="str">
        <f t="shared" si="60"/>
        <v/>
      </c>
      <c r="K536" s="8" t="s">
        <v>81</v>
      </c>
      <c r="L536" s="8" t="s">
        <v>81</v>
      </c>
      <c r="M536" s="8" t="s">
        <v>81</v>
      </c>
      <c r="N536" s="8" t="s">
        <v>81</v>
      </c>
      <c r="P536" s="8" t="str">
        <f t="shared" si="61"/>
        <v/>
      </c>
      <c r="Q536" s="8" t="str">
        <f t="shared" si="62"/>
        <v/>
      </c>
    </row>
    <row r="537" spans="4:17" x14ac:dyDescent="0.25">
      <c r="D537" s="150"/>
      <c r="F537" s="8" t="str">
        <f t="shared" si="56"/>
        <v/>
      </c>
      <c r="G537" s="8" t="str">
        <f t="shared" si="57"/>
        <v/>
      </c>
      <c r="H537" s="8" t="str">
        <f t="shared" si="58"/>
        <v/>
      </c>
      <c r="I537" s="8" t="str">
        <f t="shared" si="59"/>
        <v/>
      </c>
      <c r="J537" s="8" t="str">
        <f t="shared" si="60"/>
        <v/>
      </c>
      <c r="K537" s="8" t="s">
        <v>81</v>
      </c>
      <c r="L537" s="8" t="s">
        <v>81</v>
      </c>
      <c r="M537" s="8" t="s">
        <v>81</v>
      </c>
      <c r="N537" s="8" t="s">
        <v>81</v>
      </c>
      <c r="P537" s="8" t="str">
        <f t="shared" si="61"/>
        <v/>
      </c>
      <c r="Q537" s="8" t="str">
        <f t="shared" si="62"/>
        <v/>
      </c>
    </row>
    <row r="538" spans="4:17" x14ac:dyDescent="0.25">
      <c r="D538" s="150"/>
      <c r="F538" s="8" t="str">
        <f t="shared" si="56"/>
        <v/>
      </c>
      <c r="G538" s="8" t="str">
        <f t="shared" si="57"/>
        <v/>
      </c>
      <c r="H538" s="8" t="str">
        <f t="shared" si="58"/>
        <v/>
      </c>
      <c r="I538" s="8" t="str">
        <f t="shared" si="59"/>
        <v/>
      </c>
      <c r="J538" s="8" t="str">
        <f t="shared" si="60"/>
        <v/>
      </c>
      <c r="K538" s="8" t="s">
        <v>81</v>
      </c>
      <c r="L538" s="8" t="s">
        <v>81</v>
      </c>
      <c r="M538" s="8" t="s">
        <v>81</v>
      </c>
      <c r="N538" s="8" t="s">
        <v>81</v>
      </c>
      <c r="P538" s="8" t="str">
        <f t="shared" si="61"/>
        <v/>
      </c>
      <c r="Q538" s="8" t="str">
        <f t="shared" si="62"/>
        <v/>
      </c>
    </row>
    <row r="539" spans="4:17" x14ac:dyDescent="0.25">
      <c r="D539" s="150"/>
      <c r="F539" s="8" t="str">
        <f t="shared" si="56"/>
        <v/>
      </c>
      <c r="G539" s="8" t="str">
        <f t="shared" si="57"/>
        <v/>
      </c>
      <c r="H539" s="8" t="str">
        <f t="shared" si="58"/>
        <v/>
      </c>
      <c r="I539" s="8" t="str">
        <f t="shared" si="59"/>
        <v/>
      </c>
      <c r="J539" s="8" t="str">
        <f t="shared" si="60"/>
        <v/>
      </c>
      <c r="K539" s="8" t="s">
        <v>81</v>
      </c>
      <c r="L539" s="8" t="s">
        <v>81</v>
      </c>
      <c r="M539" s="8" t="s">
        <v>81</v>
      </c>
      <c r="N539" s="8" t="s">
        <v>81</v>
      </c>
      <c r="P539" s="8" t="str">
        <f t="shared" si="61"/>
        <v/>
      </c>
      <c r="Q539" s="8" t="str">
        <f t="shared" si="62"/>
        <v/>
      </c>
    </row>
    <row r="540" spans="4:17" x14ac:dyDescent="0.25">
      <c r="D540" s="150"/>
      <c r="F540" s="8" t="str">
        <f t="shared" si="56"/>
        <v/>
      </c>
      <c r="G540" s="8" t="str">
        <f t="shared" si="57"/>
        <v/>
      </c>
      <c r="H540" s="8" t="str">
        <f t="shared" si="58"/>
        <v/>
      </c>
      <c r="I540" s="8" t="str">
        <f t="shared" si="59"/>
        <v/>
      </c>
      <c r="J540" s="8" t="str">
        <f t="shared" si="60"/>
        <v/>
      </c>
      <c r="K540" s="8" t="s">
        <v>81</v>
      </c>
      <c r="L540" s="8" t="s">
        <v>81</v>
      </c>
      <c r="M540" s="8" t="s">
        <v>81</v>
      </c>
      <c r="N540" s="8" t="s">
        <v>81</v>
      </c>
      <c r="P540" s="8" t="str">
        <f t="shared" si="61"/>
        <v/>
      </c>
      <c r="Q540" s="8" t="str">
        <f t="shared" si="62"/>
        <v/>
      </c>
    </row>
    <row r="541" spans="4:17" x14ac:dyDescent="0.25">
      <c r="D541" s="150"/>
      <c r="F541" s="8" t="str">
        <f t="shared" si="56"/>
        <v/>
      </c>
      <c r="G541" s="8" t="str">
        <f t="shared" si="57"/>
        <v/>
      </c>
      <c r="H541" s="8" t="str">
        <f t="shared" si="58"/>
        <v/>
      </c>
      <c r="I541" s="8" t="str">
        <f t="shared" si="59"/>
        <v/>
      </c>
      <c r="J541" s="8" t="str">
        <f t="shared" si="60"/>
        <v/>
      </c>
      <c r="K541" s="8" t="s">
        <v>81</v>
      </c>
      <c r="L541" s="8" t="s">
        <v>81</v>
      </c>
      <c r="M541" s="8" t="s">
        <v>81</v>
      </c>
      <c r="N541" s="8" t="s">
        <v>81</v>
      </c>
      <c r="P541" s="8" t="str">
        <f t="shared" si="61"/>
        <v/>
      </c>
      <c r="Q541" s="8" t="str">
        <f t="shared" si="62"/>
        <v/>
      </c>
    </row>
    <row r="542" spans="4:17" x14ac:dyDescent="0.25">
      <c r="D542" s="150"/>
      <c r="F542" s="8" t="str">
        <f t="shared" si="56"/>
        <v/>
      </c>
      <c r="G542" s="8" t="str">
        <f t="shared" si="57"/>
        <v/>
      </c>
      <c r="H542" s="8" t="str">
        <f t="shared" si="58"/>
        <v/>
      </c>
      <c r="I542" s="8" t="str">
        <f t="shared" si="59"/>
        <v/>
      </c>
      <c r="J542" s="8" t="str">
        <f t="shared" si="60"/>
        <v/>
      </c>
      <c r="K542" s="8" t="s">
        <v>81</v>
      </c>
      <c r="L542" s="8" t="s">
        <v>81</v>
      </c>
      <c r="M542" s="8" t="s">
        <v>81</v>
      </c>
      <c r="N542" s="8" t="s">
        <v>81</v>
      </c>
      <c r="P542" s="8" t="str">
        <f t="shared" si="61"/>
        <v/>
      </c>
      <c r="Q542" s="8" t="str">
        <f t="shared" si="62"/>
        <v/>
      </c>
    </row>
    <row r="543" spans="4:17" x14ac:dyDescent="0.25">
      <c r="D543" s="150"/>
      <c r="F543" s="8" t="str">
        <f t="shared" si="56"/>
        <v/>
      </c>
      <c r="G543" s="8" t="str">
        <f t="shared" si="57"/>
        <v/>
      </c>
      <c r="H543" s="8" t="str">
        <f t="shared" si="58"/>
        <v/>
      </c>
      <c r="I543" s="8" t="str">
        <f t="shared" si="59"/>
        <v/>
      </c>
      <c r="J543" s="8" t="str">
        <f t="shared" si="60"/>
        <v/>
      </c>
      <c r="K543" s="8" t="s">
        <v>81</v>
      </c>
      <c r="L543" s="8" t="s">
        <v>81</v>
      </c>
      <c r="M543" s="8" t="s">
        <v>81</v>
      </c>
      <c r="N543" s="8" t="s">
        <v>81</v>
      </c>
      <c r="P543" s="8" t="str">
        <f t="shared" si="61"/>
        <v/>
      </c>
      <c r="Q543" s="8" t="str">
        <f t="shared" si="62"/>
        <v/>
      </c>
    </row>
    <row r="544" spans="4:17" x14ac:dyDescent="0.25">
      <c r="D544" s="150"/>
      <c r="F544" s="8" t="str">
        <f t="shared" si="56"/>
        <v/>
      </c>
      <c r="G544" s="8" t="str">
        <f t="shared" si="57"/>
        <v/>
      </c>
      <c r="H544" s="8" t="str">
        <f t="shared" si="58"/>
        <v/>
      </c>
      <c r="I544" s="8" t="str">
        <f t="shared" si="59"/>
        <v/>
      </c>
      <c r="J544" s="8" t="str">
        <f t="shared" si="60"/>
        <v/>
      </c>
      <c r="K544" s="8" t="s">
        <v>81</v>
      </c>
      <c r="L544" s="8" t="s">
        <v>81</v>
      </c>
      <c r="M544" s="8" t="s">
        <v>81</v>
      </c>
      <c r="N544" s="8" t="s">
        <v>81</v>
      </c>
      <c r="P544" s="8" t="str">
        <f t="shared" si="61"/>
        <v/>
      </c>
      <c r="Q544" s="8" t="str">
        <f t="shared" si="62"/>
        <v/>
      </c>
    </row>
    <row r="545" spans="4:17" x14ac:dyDescent="0.25">
      <c r="D545" s="150"/>
      <c r="F545" s="8" t="str">
        <f t="shared" si="56"/>
        <v/>
      </c>
      <c r="G545" s="8" t="str">
        <f t="shared" si="57"/>
        <v/>
      </c>
      <c r="H545" s="8" t="str">
        <f t="shared" si="58"/>
        <v/>
      </c>
      <c r="I545" s="8" t="str">
        <f t="shared" si="59"/>
        <v/>
      </c>
      <c r="J545" s="8" t="str">
        <f t="shared" si="60"/>
        <v/>
      </c>
      <c r="K545" s="8" t="s">
        <v>81</v>
      </c>
      <c r="L545" s="8" t="s">
        <v>81</v>
      </c>
      <c r="M545" s="8" t="s">
        <v>81</v>
      </c>
      <c r="N545" s="8" t="s">
        <v>81</v>
      </c>
      <c r="P545" s="8" t="str">
        <f t="shared" si="61"/>
        <v/>
      </c>
      <c r="Q545" s="8" t="str">
        <f t="shared" si="62"/>
        <v/>
      </c>
    </row>
    <row r="546" spans="4:17" x14ac:dyDescent="0.25">
      <c r="D546" s="150"/>
      <c r="F546" s="8" t="str">
        <f t="shared" si="56"/>
        <v/>
      </c>
      <c r="G546" s="8" t="str">
        <f t="shared" si="57"/>
        <v/>
      </c>
      <c r="H546" s="8" t="str">
        <f t="shared" si="58"/>
        <v/>
      </c>
      <c r="I546" s="8" t="str">
        <f t="shared" si="59"/>
        <v/>
      </c>
      <c r="J546" s="8" t="str">
        <f t="shared" si="60"/>
        <v/>
      </c>
      <c r="K546" s="8" t="s">
        <v>81</v>
      </c>
      <c r="L546" s="8" t="s">
        <v>81</v>
      </c>
      <c r="M546" s="8" t="s">
        <v>81</v>
      </c>
      <c r="N546" s="8" t="s">
        <v>81</v>
      </c>
      <c r="P546" s="8" t="str">
        <f t="shared" si="61"/>
        <v/>
      </c>
      <c r="Q546" s="8" t="str">
        <f t="shared" si="62"/>
        <v/>
      </c>
    </row>
    <row r="547" spans="4:17" x14ac:dyDescent="0.25">
      <c r="D547" s="150"/>
      <c r="F547" s="8" t="str">
        <f t="shared" si="56"/>
        <v/>
      </c>
      <c r="G547" s="8" t="str">
        <f t="shared" si="57"/>
        <v/>
      </c>
      <c r="H547" s="8" t="str">
        <f t="shared" si="58"/>
        <v/>
      </c>
      <c r="I547" s="8" t="str">
        <f t="shared" si="59"/>
        <v/>
      </c>
      <c r="J547" s="8" t="str">
        <f t="shared" si="60"/>
        <v/>
      </c>
      <c r="K547" s="8" t="s">
        <v>81</v>
      </c>
      <c r="L547" s="8" t="s">
        <v>81</v>
      </c>
      <c r="M547" s="8" t="s">
        <v>81</v>
      </c>
      <c r="N547" s="8" t="s">
        <v>81</v>
      </c>
      <c r="P547" s="8" t="str">
        <f t="shared" si="61"/>
        <v/>
      </c>
      <c r="Q547" s="8" t="str">
        <f t="shared" si="62"/>
        <v/>
      </c>
    </row>
    <row r="548" spans="4:17" x14ac:dyDescent="0.25">
      <c r="D548" s="150"/>
      <c r="F548" s="8" t="str">
        <f t="shared" si="56"/>
        <v/>
      </c>
      <c r="G548" s="8" t="str">
        <f t="shared" si="57"/>
        <v/>
      </c>
      <c r="H548" s="8" t="str">
        <f t="shared" si="58"/>
        <v/>
      </c>
      <c r="I548" s="8" t="str">
        <f t="shared" si="59"/>
        <v/>
      </c>
      <c r="J548" s="8" t="str">
        <f t="shared" si="60"/>
        <v/>
      </c>
      <c r="K548" s="8" t="s">
        <v>81</v>
      </c>
      <c r="L548" s="8" t="s">
        <v>81</v>
      </c>
      <c r="M548" s="8" t="s">
        <v>81</v>
      </c>
      <c r="N548" s="8" t="s">
        <v>81</v>
      </c>
      <c r="P548" s="8" t="str">
        <f t="shared" si="61"/>
        <v/>
      </c>
      <c r="Q548" s="8" t="str">
        <f t="shared" si="62"/>
        <v/>
      </c>
    </row>
    <row r="549" spans="4:17" x14ac:dyDescent="0.25">
      <c r="D549" s="150"/>
      <c r="F549" s="8" t="str">
        <f t="shared" si="56"/>
        <v/>
      </c>
      <c r="G549" s="8" t="str">
        <f t="shared" si="57"/>
        <v/>
      </c>
      <c r="H549" s="8" t="str">
        <f t="shared" si="58"/>
        <v/>
      </c>
      <c r="I549" s="8" t="str">
        <f t="shared" si="59"/>
        <v/>
      </c>
      <c r="J549" s="8" t="str">
        <f t="shared" si="60"/>
        <v/>
      </c>
      <c r="K549" s="8" t="s">
        <v>81</v>
      </c>
      <c r="L549" s="8" t="s">
        <v>81</v>
      </c>
      <c r="M549" s="8" t="s">
        <v>81</v>
      </c>
      <c r="N549" s="8" t="s">
        <v>81</v>
      </c>
      <c r="P549" s="8" t="str">
        <f t="shared" si="61"/>
        <v/>
      </c>
      <c r="Q549" s="8" t="str">
        <f t="shared" si="62"/>
        <v/>
      </c>
    </row>
    <row r="550" spans="4:17" x14ac:dyDescent="0.25">
      <c r="D550" s="150"/>
      <c r="F550" s="8" t="str">
        <f t="shared" si="56"/>
        <v/>
      </c>
      <c r="G550" s="8" t="str">
        <f t="shared" si="57"/>
        <v/>
      </c>
      <c r="H550" s="8" t="str">
        <f t="shared" si="58"/>
        <v/>
      </c>
      <c r="I550" s="8" t="str">
        <f t="shared" si="59"/>
        <v/>
      </c>
      <c r="J550" s="8" t="str">
        <f t="shared" si="60"/>
        <v/>
      </c>
      <c r="K550" s="8" t="s">
        <v>81</v>
      </c>
      <c r="L550" s="8" t="s">
        <v>81</v>
      </c>
      <c r="M550" s="8" t="s">
        <v>81</v>
      </c>
      <c r="N550" s="8" t="s">
        <v>81</v>
      </c>
      <c r="P550" s="8" t="str">
        <f t="shared" si="61"/>
        <v/>
      </c>
      <c r="Q550" s="8" t="str">
        <f t="shared" si="62"/>
        <v/>
      </c>
    </row>
    <row r="551" spans="4:17" x14ac:dyDescent="0.25">
      <c r="D551" s="150"/>
      <c r="F551" s="8" t="str">
        <f t="shared" si="56"/>
        <v/>
      </c>
      <c r="G551" s="8" t="str">
        <f t="shared" si="57"/>
        <v/>
      </c>
      <c r="H551" s="8" t="str">
        <f t="shared" si="58"/>
        <v/>
      </c>
      <c r="I551" s="8" t="str">
        <f t="shared" si="59"/>
        <v/>
      </c>
      <c r="J551" s="8" t="str">
        <f t="shared" si="60"/>
        <v/>
      </c>
      <c r="K551" s="8" t="s">
        <v>81</v>
      </c>
      <c r="L551" s="8" t="s">
        <v>81</v>
      </c>
      <c r="M551" s="8" t="s">
        <v>81</v>
      </c>
      <c r="N551" s="8" t="s">
        <v>81</v>
      </c>
      <c r="P551" s="8" t="str">
        <f t="shared" si="61"/>
        <v/>
      </c>
      <c r="Q551" s="8" t="str">
        <f t="shared" si="62"/>
        <v/>
      </c>
    </row>
    <row r="552" spans="4:17" x14ac:dyDescent="0.25">
      <c r="D552" s="150"/>
      <c r="F552" s="8" t="str">
        <f t="shared" si="56"/>
        <v/>
      </c>
      <c r="G552" s="8" t="str">
        <f t="shared" si="57"/>
        <v/>
      </c>
      <c r="H552" s="8" t="str">
        <f t="shared" si="58"/>
        <v/>
      </c>
      <c r="I552" s="8" t="str">
        <f t="shared" si="59"/>
        <v/>
      </c>
      <c r="J552" s="8" t="str">
        <f t="shared" si="60"/>
        <v/>
      </c>
      <c r="K552" s="8" t="s">
        <v>81</v>
      </c>
      <c r="L552" s="8" t="s">
        <v>81</v>
      </c>
      <c r="M552" s="8" t="s">
        <v>81</v>
      </c>
      <c r="N552" s="8" t="s">
        <v>81</v>
      </c>
      <c r="P552" s="8" t="str">
        <f t="shared" si="61"/>
        <v/>
      </c>
      <c r="Q552" s="8" t="str">
        <f t="shared" si="62"/>
        <v/>
      </c>
    </row>
    <row r="553" spans="4:17" x14ac:dyDescent="0.25">
      <c r="D553" s="150"/>
      <c r="F553" s="8" t="str">
        <f t="shared" si="56"/>
        <v/>
      </c>
      <c r="G553" s="8" t="str">
        <f t="shared" si="57"/>
        <v/>
      </c>
      <c r="H553" s="8" t="str">
        <f t="shared" si="58"/>
        <v/>
      </c>
      <c r="I553" s="8" t="str">
        <f t="shared" si="59"/>
        <v/>
      </c>
      <c r="J553" s="8" t="str">
        <f t="shared" si="60"/>
        <v/>
      </c>
      <c r="K553" s="8" t="s">
        <v>81</v>
      </c>
      <c r="L553" s="8" t="s">
        <v>81</v>
      </c>
      <c r="M553" s="8" t="s">
        <v>81</v>
      </c>
      <c r="N553" s="8" t="s">
        <v>81</v>
      </c>
      <c r="P553" s="8" t="str">
        <f t="shared" si="61"/>
        <v/>
      </c>
      <c r="Q553" s="8" t="str">
        <f t="shared" si="62"/>
        <v/>
      </c>
    </row>
    <row r="554" spans="4:17" x14ac:dyDescent="0.25">
      <c r="D554" s="150"/>
      <c r="F554" s="8" t="str">
        <f t="shared" si="56"/>
        <v/>
      </c>
      <c r="G554" s="8" t="str">
        <f t="shared" si="57"/>
        <v/>
      </c>
      <c r="H554" s="8" t="str">
        <f t="shared" si="58"/>
        <v/>
      </c>
      <c r="I554" s="8" t="str">
        <f t="shared" si="59"/>
        <v/>
      </c>
      <c r="J554" s="8" t="str">
        <f t="shared" si="60"/>
        <v/>
      </c>
      <c r="K554" s="8" t="s">
        <v>81</v>
      </c>
      <c r="L554" s="8" t="s">
        <v>81</v>
      </c>
      <c r="M554" s="8" t="s">
        <v>81</v>
      </c>
      <c r="N554" s="8" t="s">
        <v>81</v>
      </c>
      <c r="P554" s="8" t="str">
        <f t="shared" si="61"/>
        <v/>
      </c>
      <c r="Q554" s="8" t="str">
        <f t="shared" si="62"/>
        <v/>
      </c>
    </row>
    <row r="555" spans="4:17" x14ac:dyDescent="0.25">
      <c r="D555" s="150"/>
      <c r="F555" s="8" t="str">
        <f t="shared" si="56"/>
        <v/>
      </c>
      <c r="G555" s="8" t="str">
        <f t="shared" si="57"/>
        <v/>
      </c>
      <c r="H555" s="8" t="str">
        <f t="shared" si="58"/>
        <v/>
      </c>
      <c r="I555" s="8" t="str">
        <f t="shared" si="59"/>
        <v/>
      </c>
      <c r="J555" s="8" t="str">
        <f t="shared" si="60"/>
        <v/>
      </c>
      <c r="K555" s="8" t="s">
        <v>81</v>
      </c>
      <c r="L555" s="8" t="s">
        <v>81</v>
      </c>
      <c r="M555" s="8" t="s">
        <v>81</v>
      </c>
      <c r="N555" s="8" t="s">
        <v>81</v>
      </c>
      <c r="P555" s="8" t="str">
        <f t="shared" si="61"/>
        <v/>
      </c>
      <c r="Q555" s="8" t="str">
        <f t="shared" si="62"/>
        <v/>
      </c>
    </row>
    <row r="556" spans="4:17" x14ac:dyDescent="0.25">
      <c r="D556" s="150"/>
      <c r="F556" s="8" t="str">
        <f t="shared" si="56"/>
        <v/>
      </c>
      <c r="G556" s="8" t="str">
        <f t="shared" si="57"/>
        <v/>
      </c>
      <c r="H556" s="8" t="str">
        <f t="shared" si="58"/>
        <v/>
      </c>
      <c r="I556" s="8" t="str">
        <f t="shared" si="59"/>
        <v/>
      </c>
      <c r="J556" s="8" t="str">
        <f t="shared" si="60"/>
        <v/>
      </c>
      <c r="K556" s="8" t="s">
        <v>81</v>
      </c>
      <c r="L556" s="8" t="s">
        <v>81</v>
      </c>
      <c r="M556" s="8" t="s">
        <v>81</v>
      </c>
      <c r="N556" s="8" t="s">
        <v>81</v>
      </c>
      <c r="P556" s="8" t="str">
        <f t="shared" si="61"/>
        <v/>
      </c>
      <c r="Q556" s="8" t="str">
        <f t="shared" si="62"/>
        <v/>
      </c>
    </row>
    <row r="557" spans="4:17" x14ac:dyDescent="0.25">
      <c r="D557" s="150"/>
      <c r="F557" s="8" t="str">
        <f t="shared" si="56"/>
        <v/>
      </c>
      <c r="G557" s="8" t="str">
        <f t="shared" si="57"/>
        <v/>
      </c>
      <c r="H557" s="8" t="str">
        <f t="shared" si="58"/>
        <v/>
      </c>
      <c r="I557" s="8" t="str">
        <f t="shared" si="59"/>
        <v/>
      </c>
      <c r="J557" s="8" t="str">
        <f t="shared" si="60"/>
        <v/>
      </c>
      <c r="K557" s="8" t="s">
        <v>81</v>
      </c>
      <c r="L557" s="8" t="s">
        <v>81</v>
      </c>
      <c r="M557" s="8" t="s">
        <v>81</v>
      </c>
      <c r="N557" s="8" t="s">
        <v>81</v>
      </c>
      <c r="P557" s="8" t="str">
        <f t="shared" si="61"/>
        <v/>
      </c>
      <c r="Q557" s="8" t="str">
        <f t="shared" si="62"/>
        <v/>
      </c>
    </row>
    <row r="558" spans="4:17" x14ac:dyDescent="0.25">
      <c r="D558" s="150"/>
      <c r="F558" s="8" t="str">
        <f t="shared" si="56"/>
        <v/>
      </c>
      <c r="G558" s="8" t="str">
        <f t="shared" si="57"/>
        <v/>
      </c>
      <c r="H558" s="8" t="str">
        <f t="shared" si="58"/>
        <v/>
      </c>
      <c r="I558" s="8" t="str">
        <f t="shared" si="59"/>
        <v/>
      </c>
      <c r="J558" s="8" t="str">
        <f t="shared" si="60"/>
        <v/>
      </c>
      <c r="K558" s="8" t="s">
        <v>81</v>
      </c>
      <c r="L558" s="8" t="s">
        <v>81</v>
      </c>
      <c r="M558" s="8" t="s">
        <v>81</v>
      </c>
      <c r="N558" s="8" t="s">
        <v>81</v>
      </c>
      <c r="P558" s="8" t="str">
        <f t="shared" si="61"/>
        <v/>
      </c>
      <c r="Q558" s="8" t="str">
        <f t="shared" si="62"/>
        <v/>
      </c>
    </row>
    <row r="559" spans="4:17" x14ac:dyDescent="0.25">
      <c r="D559" s="150"/>
      <c r="F559" s="8" t="str">
        <f t="shared" si="56"/>
        <v/>
      </c>
      <c r="G559" s="8" t="str">
        <f t="shared" si="57"/>
        <v/>
      </c>
      <c r="H559" s="8" t="str">
        <f t="shared" si="58"/>
        <v/>
      </c>
      <c r="I559" s="8" t="str">
        <f t="shared" si="59"/>
        <v/>
      </c>
      <c r="J559" s="8" t="str">
        <f t="shared" si="60"/>
        <v/>
      </c>
      <c r="K559" s="8" t="s">
        <v>81</v>
      </c>
      <c r="L559" s="8" t="s">
        <v>81</v>
      </c>
      <c r="M559" s="8" t="s">
        <v>81</v>
      </c>
      <c r="N559" s="8" t="s">
        <v>81</v>
      </c>
      <c r="P559" s="8" t="str">
        <f t="shared" si="61"/>
        <v/>
      </c>
      <c r="Q559" s="8" t="str">
        <f t="shared" si="62"/>
        <v/>
      </c>
    </row>
    <row r="560" spans="4:17" x14ac:dyDescent="0.25">
      <c r="D560" s="150"/>
      <c r="F560" s="8" t="str">
        <f t="shared" si="56"/>
        <v/>
      </c>
      <c r="G560" s="8" t="str">
        <f t="shared" si="57"/>
        <v/>
      </c>
      <c r="H560" s="8" t="str">
        <f t="shared" si="58"/>
        <v/>
      </c>
      <c r="I560" s="8" t="str">
        <f t="shared" si="59"/>
        <v/>
      </c>
      <c r="J560" s="8" t="str">
        <f t="shared" si="60"/>
        <v/>
      </c>
      <c r="K560" s="8" t="s">
        <v>81</v>
      </c>
      <c r="L560" s="8" t="s">
        <v>81</v>
      </c>
      <c r="M560" s="8" t="s">
        <v>81</v>
      </c>
      <c r="N560" s="8" t="s">
        <v>81</v>
      </c>
      <c r="P560" s="8" t="str">
        <f t="shared" si="61"/>
        <v/>
      </c>
      <c r="Q560" s="8" t="str">
        <f t="shared" si="62"/>
        <v/>
      </c>
    </row>
    <row r="561" spans="4:17" x14ac:dyDescent="0.25">
      <c r="D561" s="150"/>
      <c r="F561" s="8" t="str">
        <f t="shared" si="56"/>
        <v/>
      </c>
      <c r="G561" s="8" t="str">
        <f t="shared" si="57"/>
        <v/>
      </c>
      <c r="H561" s="8" t="str">
        <f t="shared" si="58"/>
        <v/>
      </c>
      <c r="I561" s="8" t="str">
        <f t="shared" si="59"/>
        <v/>
      </c>
      <c r="J561" s="8" t="str">
        <f t="shared" si="60"/>
        <v/>
      </c>
      <c r="K561" s="8" t="s">
        <v>81</v>
      </c>
      <c r="L561" s="8" t="s">
        <v>81</v>
      </c>
      <c r="M561" s="8" t="s">
        <v>81</v>
      </c>
      <c r="N561" s="8" t="s">
        <v>81</v>
      </c>
      <c r="P561" s="8" t="str">
        <f t="shared" si="61"/>
        <v/>
      </c>
      <c r="Q561" s="8" t="str">
        <f t="shared" si="62"/>
        <v/>
      </c>
    </row>
    <row r="562" spans="4:17" x14ac:dyDescent="0.25">
      <c r="D562" s="150"/>
      <c r="F562" s="8" t="str">
        <f t="shared" si="56"/>
        <v/>
      </c>
      <c r="G562" s="8" t="str">
        <f t="shared" si="57"/>
        <v/>
      </c>
      <c r="H562" s="8" t="str">
        <f t="shared" si="58"/>
        <v/>
      </c>
      <c r="I562" s="8" t="str">
        <f t="shared" si="59"/>
        <v/>
      </c>
      <c r="J562" s="8" t="str">
        <f t="shared" si="60"/>
        <v/>
      </c>
      <c r="K562" s="8" t="s">
        <v>81</v>
      </c>
      <c r="L562" s="8" t="s">
        <v>81</v>
      </c>
      <c r="M562" s="8" t="s">
        <v>81</v>
      </c>
      <c r="N562" s="8" t="s">
        <v>81</v>
      </c>
      <c r="P562" s="8" t="str">
        <f t="shared" si="61"/>
        <v/>
      </c>
      <c r="Q562" s="8" t="str">
        <f t="shared" si="62"/>
        <v/>
      </c>
    </row>
    <row r="563" spans="4:17" x14ac:dyDescent="0.25">
      <c r="D563" s="150"/>
      <c r="F563" s="8" t="str">
        <f t="shared" si="56"/>
        <v/>
      </c>
      <c r="G563" s="8" t="str">
        <f t="shared" si="57"/>
        <v/>
      </c>
      <c r="H563" s="8" t="str">
        <f t="shared" si="58"/>
        <v/>
      </c>
      <c r="I563" s="8" t="str">
        <f t="shared" si="59"/>
        <v/>
      </c>
      <c r="J563" s="8" t="str">
        <f t="shared" si="60"/>
        <v/>
      </c>
      <c r="K563" s="8" t="s">
        <v>81</v>
      </c>
      <c r="L563" s="8" t="s">
        <v>81</v>
      </c>
      <c r="M563" s="8" t="s">
        <v>81</v>
      </c>
      <c r="N563" s="8" t="s">
        <v>81</v>
      </c>
      <c r="P563" s="8" t="str">
        <f t="shared" si="61"/>
        <v/>
      </c>
      <c r="Q563" s="8" t="str">
        <f t="shared" si="62"/>
        <v/>
      </c>
    </row>
    <row r="564" spans="4:17" x14ac:dyDescent="0.25">
      <c r="D564" s="150"/>
      <c r="F564" s="8" t="str">
        <f t="shared" si="56"/>
        <v/>
      </c>
      <c r="G564" s="8" t="str">
        <f t="shared" si="57"/>
        <v/>
      </c>
      <c r="H564" s="8" t="str">
        <f t="shared" si="58"/>
        <v/>
      </c>
      <c r="I564" s="8" t="str">
        <f t="shared" si="59"/>
        <v/>
      </c>
      <c r="J564" s="8" t="str">
        <f t="shared" si="60"/>
        <v/>
      </c>
      <c r="K564" s="8" t="s">
        <v>81</v>
      </c>
      <c r="L564" s="8" t="s">
        <v>81</v>
      </c>
      <c r="M564" s="8" t="s">
        <v>81</v>
      </c>
      <c r="N564" s="8" t="s">
        <v>81</v>
      </c>
      <c r="P564" s="8" t="str">
        <f t="shared" si="61"/>
        <v/>
      </c>
      <c r="Q564" s="8" t="str">
        <f t="shared" si="62"/>
        <v/>
      </c>
    </row>
    <row r="565" spans="4:17" x14ac:dyDescent="0.25">
      <c r="D565" s="150"/>
      <c r="F565" s="8" t="str">
        <f t="shared" si="56"/>
        <v/>
      </c>
      <c r="G565" s="8" t="str">
        <f t="shared" si="57"/>
        <v/>
      </c>
      <c r="H565" s="8" t="str">
        <f t="shared" si="58"/>
        <v/>
      </c>
      <c r="I565" s="8" t="str">
        <f t="shared" si="59"/>
        <v/>
      </c>
      <c r="J565" s="8" t="str">
        <f t="shared" si="60"/>
        <v/>
      </c>
      <c r="K565" s="8" t="s">
        <v>81</v>
      </c>
      <c r="L565" s="8" t="s">
        <v>81</v>
      </c>
      <c r="M565" s="8" t="s">
        <v>81</v>
      </c>
      <c r="N565" s="8" t="s">
        <v>81</v>
      </c>
      <c r="P565" s="8" t="str">
        <f t="shared" si="61"/>
        <v/>
      </c>
      <c r="Q565" s="8" t="str">
        <f t="shared" si="62"/>
        <v/>
      </c>
    </row>
    <row r="566" spans="4:17" x14ac:dyDescent="0.25">
      <c r="D566" s="150"/>
      <c r="F566" s="8" t="str">
        <f t="shared" si="56"/>
        <v/>
      </c>
      <c r="G566" s="8" t="str">
        <f t="shared" si="57"/>
        <v/>
      </c>
      <c r="H566" s="8" t="str">
        <f t="shared" si="58"/>
        <v/>
      </c>
      <c r="I566" s="8" t="str">
        <f t="shared" si="59"/>
        <v/>
      </c>
      <c r="J566" s="8" t="str">
        <f t="shared" si="60"/>
        <v/>
      </c>
      <c r="K566" s="8" t="s">
        <v>81</v>
      </c>
      <c r="L566" s="8" t="s">
        <v>81</v>
      </c>
      <c r="M566" s="8" t="s">
        <v>81</v>
      </c>
      <c r="N566" s="8" t="s">
        <v>81</v>
      </c>
      <c r="P566" s="8" t="str">
        <f t="shared" si="61"/>
        <v/>
      </c>
      <c r="Q566" s="8" t="str">
        <f t="shared" si="62"/>
        <v/>
      </c>
    </row>
    <row r="567" spans="4:17" x14ac:dyDescent="0.25">
      <c r="D567" s="150"/>
      <c r="F567" s="8" t="str">
        <f t="shared" si="56"/>
        <v/>
      </c>
      <c r="G567" s="8" t="str">
        <f t="shared" si="57"/>
        <v/>
      </c>
      <c r="H567" s="8" t="str">
        <f t="shared" si="58"/>
        <v/>
      </c>
      <c r="I567" s="8" t="str">
        <f t="shared" si="59"/>
        <v/>
      </c>
      <c r="J567" s="8" t="str">
        <f t="shared" si="60"/>
        <v/>
      </c>
      <c r="K567" s="8" t="s">
        <v>81</v>
      </c>
      <c r="L567" s="8" t="s">
        <v>81</v>
      </c>
      <c r="M567" s="8" t="s">
        <v>81</v>
      </c>
      <c r="N567" s="8" t="s">
        <v>81</v>
      </c>
      <c r="P567" s="8" t="str">
        <f t="shared" si="61"/>
        <v/>
      </c>
      <c r="Q567" s="8" t="str">
        <f t="shared" si="62"/>
        <v/>
      </c>
    </row>
    <row r="568" spans="4:17" x14ac:dyDescent="0.25">
      <c r="D568" s="150"/>
      <c r="F568" s="8" t="str">
        <f t="shared" si="56"/>
        <v/>
      </c>
      <c r="G568" s="8" t="str">
        <f t="shared" si="57"/>
        <v/>
      </c>
      <c r="H568" s="8" t="str">
        <f t="shared" si="58"/>
        <v/>
      </c>
      <c r="I568" s="8" t="str">
        <f t="shared" si="59"/>
        <v/>
      </c>
      <c r="J568" s="8" t="str">
        <f t="shared" si="60"/>
        <v/>
      </c>
      <c r="K568" s="8" t="s">
        <v>81</v>
      </c>
      <c r="L568" s="8" t="s">
        <v>81</v>
      </c>
      <c r="M568" s="8" t="s">
        <v>81</v>
      </c>
      <c r="N568" s="8" t="s">
        <v>81</v>
      </c>
      <c r="P568" s="8" t="str">
        <f t="shared" si="61"/>
        <v/>
      </c>
      <c r="Q568" s="8" t="str">
        <f t="shared" si="62"/>
        <v/>
      </c>
    </row>
    <row r="569" spans="4:17" x14ac:dyDescent="0.25">
      <c r="D569" s="150"/>
      <c r="F569" s="8" t="str">
        <f t="shared" si="56"/>
        <v/>
      </c>
      <c r="G569" s="8" t="str">
        <f t="shared" si="57"/>
        <v/>
      </c>
      <c r="H569" s="8" t="str">
        <f t="shared" si="58"/>
        <v/>
      </c>
      <c r="I569" s="8" t="str">
        <f t="shared" si="59"/>
        <v/>
      </c>
      <c r="J569" s="8" t="str">
        <f t="shared" si="60"/>
        <v/>
      </c>
      <c r="K569" s="8" t="s">
        <v>81</v>
      </c>
      <c r="L569" s="8" t="s">
        <v>81</v>
      </c>
      <c r="M569" s="8" t="s">
        <v>81</v>
      </c>
      <c r="N569" s="8" t="s">
        <v>81</v>
      </c>
      <c r="P569" s="8" t="str">
        <f t="shared" si="61"/>
        <v/>
      </c>
      <c r="Q569" s="8" t="str">
        <f t="shared" si="62"/>
        <v/>
      </c>
    </row>
    <row r="570" spans="4:17" x14ac:dyDescent="0.25">
      <c r="D570" s="150"/>
      <c r="F570" s="8" t="str">
        <f t="shared" si="56"/>
        <v/>
      </c>
      <c r="G570" s="8" t="str">
        <f t="shared" si="57"/>
        <v/>
      </c>
      <c r="H570" s="8" t="str">
        <f t="shared" si="58"/>
        <v/>
      </c>
      <c r="I570" s="8" t="str">
        <f t="shared" si="59"/>
        <v/>
      </c>
      <c r="J570" s="8" t="str">
        <f t="shared" si="60"/>
        <v/>
      </c>
      <c r="K570" s="8" t="s">
        <v>81</v>
      </c>
      <c r="L570" s="150" t="s">
        <v>81</v>
      </c>
      <c r="M570" s="8" t="s">
        <v>81</v>
      </c>
      <c r="N570" s="8" t="s">
        <v>81</v>
      </c>
      <c r="P570" s="8" t="str">
        <f t="shared" si="61"/>
        <v/>
      </c>
      <c r="Q570" s="8" t="str">
        <f t="shared" si="62"/>
        <v/>
      </c>
    </row>
    <row r="571" spans="4:17" x14ac:dyDescent="0.25">
      <c r="D571" s="150"/>
      <c r="F571" s="8" t="str">
        <f t="shared" si="56"/>
        <v/>
      </c>
      <c r="G571" s="8" t="str">
        <f t="shared" si="57"/>
        <v/>
      </c>
      <c r="H571" s="8" t="str">
        <f t="shared" si="58"/>
        <v/>
      </c>
      <c r="I571" s="8" t="str">
        <f t="shared" si="59"/>
        <v/>
      </c>
      <c r="J571" s="8" t="str">
        <f t="shared" si="60"/>
        <v/>
      </c>
      <c r="K571" s="8" t="s">
        <v>81</v>
      </c>
      <c r="L571" s="8" t="s">
        <v>81</v>
      </c>
      <c r="M571" s="8" t="s">
        <v>81</v>
      </c>
      <c r="N571" s="8" t="s">
        <v>81</v>
      </c>
      <c r="P571" s="8" t="str">
        <f t="shared" si="61"/>
        <v/>
      </c>
      <c r="Q571" s="8" t="str">
        <f t="shared" si="62"/>
        <v/>
      </c>
    </row>
    <row r="572" spans="4:17" x14ac:dyDescent="0.25">
      <c r="D572" s="150"/>
      <c r="F572" s="8" t="str">
        <f t="shared" si="56"/>
        <v/>
      </c>
      <c r="G572" s="8" t="str">
        <f t="shared" si="57"/>
        <v/>
      </c>
      <c r="H572" s="8" t="str">
        <f t="shared" si="58"/>
        <v/>
      </c>
      <c r="I572" s="8" t="str">
        <f t="shared" si="59"/>
        <v/>
      </c>
      <c r="J572" s="8" t="str">
        <f t="shared" si="60"/>
        <v/>
      </c>
      <c r="K572" s="8" t="s">
        <v>81</v>
      </c>
      <c r="L572" s="8" t="s">
        <v>81</v>
      </c>
      <c r="M572" s="8" t="s">
        <v>81</v>
      </c>
      <c r="N572" s="8" t="s">
        <v>81</v>
      </c>
      <c r="P572" s="8" t="str">
        <f t="shared" si="61"/>
        <v/>
      </c>
      <c r="Q572" s="8" t="str">
        <f t="shared" si="62"/>
        <v/>
      </c>
    </row>
    <row r="573" spans="4:17" x14ac:dyDescent="0.25">
      <c r="D573" s="150"/>
      <c r="F573" s="8" t="str">
        <f t="shared" si="56"/>
        <v/>
      </c>
      <c r="G573" s="8" t="str">
        <f t="shared" si="57"/>
        <v/>
      </c>
      <c r="H573" s="8" t="str">
        <f t="shared" si="58"/>
        <v/>
      </c>
      <c r="I573" s="8" t="str">
        <f t="shared" si="59"/>
        <v/>
      </c>
      <c r="J573" s="8" t="str">
        <f t="shared" si="60"/>
        <v/>
      </c>
      <c r="K573" s="8" t="s">
        <v>81</v>
      </c>
      <c r="L573" s="8" t="s">
        <v>81</v>
      </c>
      <c r="M573" s="8" t="s">
        <v>81</v>
      </c>
      <c r="N573" s="8" t="s">
        <v>81</v>
      </c>
      <c r="P573" s="8" t="str">
        <f t="shared" si="61"/>
        <v/>
      </c>
      <c r="Q573" s="8" t="str">
        <f t="shared" si="62"/>
        <v/>
      </c>
    </row>
    <row r="574" spans="4:17" x14ac:dyDescent="0.25">
      <c r="D574" s="150"/>
      <c r="F574" s="8" t="str">
        <f t="shared" si="56"/>
        <v/>
      </c>
      <c r="G574" s="8" t="str">
        <f t="shared" si="57"/>
        <v/>
      </c>
      <c r="H574" s="8" t="str">
        <f t="shared" si="58"/>
        <v/>
      </c>
      <c r="I574" s="8" t="str">
        <f t="shared" si="59"/>
        <v/>
      </c>
      <c r="J574" s="8" t="str">
        <f t="shared" si="60"/>
        <v/>
      </c>
      <c r="K574" s="8" t="s">
        <v>81</v>
      </c>
      <c r="L574" s="8" t="s">
        <v>81</v>
      </c>
      <c r="M574" s="8" t="s">
        <v>81</v>
      </c>
      <c r="N574" s="8" t="s">
        <v>81</v>
      </c>
      <c r="P574" s="8" t="str">
        <f t="shared" si="61"/>
        <v/>
      </c>
      <c r="Q574" s="8" t="str">
        <f t="shared" si="62"/>
        <v/>
      </c>
    </row>
    <row r="575" spans="4:17" x14ac:dyDescent="0.25">
      <c r="D575" s="150"/>
      <c r="F575" s="8" t="str">
        <f t="shared" si="56"/>
        <v/>
      </c>
      <c r="G575" s="8" t="str">
        <f t="shared" si="57"/>
        <v/>
      </c>
      <c r="H575" s="8" t="str">
        <f t="shared" si="58"/>
        <v/>
      </c>
      <c r="I575" s="8" t="str">
        <f t="shared" si="59"/>
        <v/>
      </c>
      <c r="J575" s="8" t="str">
        <f t="shared" si="60"/>
        <v/>
      </c>
      <c r="K575" s="8" t="s">
        <v>81</v>
      </c>
      <c r="L575" s="8" t="s">
        <v>81</v>
      </c>
      <c r="M575" s="8" t="s">
        <v>81</v>
      </c>
      <c r="N575" s="8" t="s">
        <v>81</v>
      </c>
      <c r="P575" s="8" t="str">
        <f t="shared" si="61"/>
        <v/>
      </c>
      <c r="Q575" s="8" t="str">
        <f t="shared" si="62"/>
        <v/>
      </c>
    </row>
    <row r="576" spans="4:17" x14ac:dyDescent="0.25">
      <c r="D576" s="150"/>
      <c r="F576" s="8" t="str">
        <f t="shared" si="56"/>
        <v/>
      </c>
      <c r="G576" s="8" t="str">
        <f t="shared" si="57"/>
        <v/>
      </c>
      <c r="H576" s="8" t="str">
        <f t="shared" si="58"/>
        <v/>
      </c>
      <c r="I576" s="8" t="str">
        <f t="shared" si="59"/>
        <v/>
      </c>
      <c r="J576" s="8" t="str">
        <f t="shared" si="60"/>
        <v/>
      </c>
      <c r="K576" s="8" t="s">
        <v>81</v>
      </c>
      <c r="L576" s="8" t="s">
        <v>81</v>
      </c>
      <c r="M576" s="8" t="s">
        <v>81</v>
      </c>
      <c r="N576" s="8" t="s">
        <v>81</v>
      </c>
      <c r="P576" s="8" t="str">
        <f t="shared" si="61"/>
        <v/>
      </c>
      <c r="Q576" s="8" t="str">
        <f t="shared" si="62"/>
        <v/>
      </c>
    </row>
    <row r="577" spans="4:17" x14ac:dyDescent="0.25">
      <c r="D577" s="150"/>
      <c r="F577" s="8" t="str">
        <f t="shared" si="56"/>
        <v/>
      </c>
      <c r="G577" s="8" t="str">
        <f t="shared" si="57"/>
        <v/>
      </c>
      <c r="H577" s="8" t="str">
        <f t="shared" si="58"/>
        <v/>
      </c>
      <c r="I577" s="8" t="str">
        <f t="shared" si="59"/>
        <v/>
      </c>
      <c r="J577" s="8" t="str">
        <f t="shared" si="60"/>
        <v/>
      </c>
      <c r="K577" s="8" t="s">
        <v>81</v>
      </c>
      <c r="L577" s="8" t="s">
        <v>81</v>
      </c>
      <c r="M577" s="8" t="s">
        <v>81</v>
      </c>
      <c r="N577" s="8" t="s">
        <v>81</v>
      </c>
      <c r="P577" s="8" t="str">
        <f t="shared" si="61"/>
        <v/>
      </c>
      <c r="Q577" s="8" t="str">
        <f t="shared" si="62"/>
        <v/>
      </c>
    </row>
    <row r="578" spans="4:17" x14ac:dyDescent="0.25">
      <c r="D578" s="150"/>
      <c r="F578" s="8" t="str">
        <f t="shared" si="56"/>
        <v/>
      </c>
      <c r="G578" s="8" t="str">
        <f t="shared" si="57"/>
        <v/>
      </c>
      <c r="H578" s="8" t="str">
        <f t="shared" si="58"/>
        <v/>
      </c>
      <c r="I578" s="8" t="str">
        <f t="shared" si="59"/>
        <v/>
      </c>
      <c r="J578" s="8" t="str">
        <f t="shared" si="60"/>
        <v/>
      </c>
      <c r="K578" s="8" t="s">
        <v>81</v>
      </c>
      <c r="L578" s="8" t="s">
        <v>81</v>
      </c>
      <c r="M578" s="8" t="s">
        <v>81</v>
      </c>
      <c r="N578" s="8" t="s">
        <v>81</v>
      </c>
      <c r="P578" s="8" t="str">
        <f t="shared" si="61"/>
        <v/>
      </c>
      <c r="Q578" s="8" t="str">
        <f t="shared" si="62"/>
        <v/>
      </c>
    </row>
    <row r="579" spans="4:17" x14ac:dyDescent="0.25">
      <c r="D579" s="150"/>
      <c r="F579" s="8" t="str">
        <f t="shared" ref="F579:F642" si="63">IF(LEFT(D582,15)="SpecificProblem",MID(D582,28,30),"")</f>
        <v/>
      </c>
      <c r="G579" s="8" t="str">
        <f t="shared" ref="G579:G642" si="64">IF(F579="","",IF(LEFT(D579,8)="Critical",MID(D579,78,6),MID(D579,75,6)))</f>
        <v/>
      </c>
      <c r="H579" s="8" t="str">
        <f t="shared" ref="H579:H642" si="65">F579&amp;G579</f>
        <v/>
      </c>
      <c r="I579" s="8" t="str">
        <f t="shared" ref="I579:I642" si="66">IF(LEFT(D583,9)="EventTime",MID(D583,28,16),"")</f>
        <v/>
      </c>
      <c r="J579" s="8" t="str">
        <f t="shared" ref="J579:J642" si="67">IF(LEFT(D584,9)="CeaseTime",MID(D584,28,16),"")</f>
        <v/>
      </c>
      <c r="K579" s="8" t="s">
        <v>81</v>
      </c>
      <c r="L579" s="8" t="s">
        <v>81</v>
      </c>
      <c r="M579" s="8" t="s">
        <v>81</v>
      </c>
      <c r="N579" s="8" t="s">
        <v>81</v>
      </c>
      <c r="P579" s="8" t="str">
        <f t="shared" ref="P579:P642" si="68">IF(ISBLANK(M579),"",TEXT(M579,"dd/mm hh:mm"))</f>
        <v/>
      </c>
      <c r="Q579" s="8" t="str">
        <f t="shared" ref="Q579:Q642" si="69">IF(ISBLANK(N579),"",TEXT(N579,"dd/mm hh:mm"))</f>
        <v/>
      </c>
    </row>
    <row r="580" spans="4:17" x14ac:dyDescent="0.25">
      <c r="D580" s="150"/>
      <c r="F580" s="8" t="str">
        <f t="shared" si="63"/>
        <v/>
      </c>
      <c r="G580" s="8" t="str">
        <f t="shared" si="64"/>
        <v/>
      </c>
      <c r="H580" s="8" t="str">
        <f t="shared" si="65"/>
        <v/>
      </c>
      <c r="I580" s="8" t="str">
        <f t="shared" si="66"/>
        <v/>
      </c>
      <c r="J580" s="8" t="str">
        <f t="shared" si="67"/>
        <v/>
      </c>
      <c r="K580" s="8" t="s">
        <v>81</v>
      </c>
      <c r="L580" s="8" t="s">
        <v>81</v>
      </c>
      <c r="M580" s="8" t="s">
        <v>81</v>
      </c>
      <c r="N580" s="8" t="s">
        <v>81</v>
      </c>
      <c r="P580" s="8" t="str">
        <f t="shared" si="68"/>
        <v/>
      </c>
      <c r="Q580" s="8" t="str">
        <f t="shared" si="69"/>
        <v/>
      </c>
    </row>
    <row r="581" spans="4:17" x14ac:dyDescent="0.25">
      <c r="D581" s="150"/>
      <c r="F581" s="8" t="str">
        <f t="shared" si="63"/>
        <v/>
      </c>
      <c r="G581" s="8" t="str">
        <f t="shared" si="64"/>
        <v/>
      </c>
      <c r="H581" s="8" t="str">
        <f t="shared" si="65"/>
        <v/>
      </c>
      <c r="I581" s="8" t="str">
        <f t="shared" si="66"/>
        <v/>
      </c>
      <c r="J581" s="8" t="str">
        <f t="shared" si="67"/>
        <v/>
      </c>
      <c r="K581" s="8" t="s">
        <v>81</v>
      </c>
      <c r="L581" s="8" t="s">
        <v>81</v>
      </c>
      <c r="M581" s="8" t="s">
        <v>81</v>
      </c>
      <c r="N581" s="8" t="s">
        <v>81</v>
      </c>
      <c r="P581" s="8" t="str">
        <f t="shared" si="68"/>
        <v/>
      </c>
      <c r="Q581" s="8" t="str">
        <f t="shared" si="69"/>
        <v/>
      </c>
    </row>
    <row r="582" spans="4:17" x14ac:dyDescent="0.25">
      <c r="D582" s="150"/>
      <c r="F582" s="8" t="str">
        <f t="shared" si="63"/>
        <v/>
      </c>
      <c r="G582" s="8" t="str">
        <f t="shared" si="64"/>
        <v/>
      </c>
      <c r="H582" s="8" t="str">
        <f t="shared" si="65"/>
        <v/>
      </c>
      <c r="I582" s="8" t="str">
        <f t="shared" si="66"/>
        <v/>
      </c>
      <c r="J582" s="8" t="str">
        <f t="shared" si="67"/>
        <v/>
      </c>
      <c r="K582" s="8" t="s">
        <v>81</v>
      </c>
      <c r="L582" s="8" t="s">
        <v>81</v>
      </c>
      <c r="M582" s="8" t="s">
        <v>81</v>
      </c>
      <c r="N582" s="8" t="s">
        <v>81</v>
      </c>
      <c r="P582" s="8" t="str">
        <f t="shared" si="68"/>
        <v/>
      </c>
      <c r="Q582" s="8" t="str">
        <f t="shared" si="69"/>
        <v/>
      </c>
    </row>
    <row r="583" spans="4:17" x14ac:dyDescent="0.25">
      <c r="D583" s="150"/>
      <c r="F583" s="8" t="str">
        <f t="shared" si="63"/>
        <v/>
      </c>
      <c r="G583" s="8" t="str">
        <f t="shared" si="64"/>
        <v/>
      </c>
      <c r="H583" s="8" t="str">
        <f t="shared" si="65"/>
        <v/>
      </c>
      <c r="I583" s="8" t="str">
        <f t="shared" si="66"/>
        <v/>
      </c>
      <c r="J583" s="8" t="str">
        <f t="shared" si="67"/>
        <v/>
      </c>
      <c r="K583" s="8" t="s">
        <v>81</v>
      </c>
      <c r="L583" s="8" t="s">
        <v>81</v>
      </c>
      <c r="M583" s="8" t="s">
        <v>81</v>
      </c>
      <c r="N583" s="8" t="s">
        <v>81</v>
      </c>
      <c r="P583" s="8" t="str">
        <f t="shared" si="68"/>
        <v/>
      </c>
      <c r="Q583" s="8" t="str">
        <f t="shared" si="69"/>
        <v/>
      </c>
    </row>
    <row r="584" spans="4:17" x14ac:dyDescent="0.25">
      <c r="D584" s="150"/>
      <c r="F584" s="8" t="str">
        <f t="shared" si="63"/>
        <v/>
      </c>
      <c r="G584" s="8" t="str">
        <f t="shared" si="64"/>
        <v/>
      </c>
      <c r="H584" s="8" t="str">
        <f t="shared" si="65"/>
        <v/>
      </c>
      <c r="I584" s="8" t="str">
        <f t="shared" si="66"/>
        <v/>
      </c>
      <c r="J584" s="8" t="str">
        <f t="shared" si="67"/>
        <v/>
      </c>
      <c r="K584" s="8" t="s">
        <v>81</v>
      </c>
      <c r="L584" s="8" t="s">
        <v>81</v>
      </c>
      <c r="M584" s="8" t="s">
        <v>81</v>
      </c>
      <c r="N584" s="8" t="s">
        <v>81</v>
      </c>
      <c r="P584" s="8" t="str">
        <f t="shared" si="68"/>
        <v/>
      </c>
      <c r="Q584" s="8" t="str">
        <f t="shared" si="69"/>
        <v/>
      </c>
    </row>
    <row r="585" spans="4:17" x14ac:dyDescent="0.25">
      <c r="D585" s="150"/>
      <c r="F585" s="8" t="str">
        <f t="shared" si="63"/>
        <v/>
      </c>
      <c r="G585" s="8" t="str">
        <f t="shared" si="64"/>
        <v/>
      </c>
      <c r="H585" s="8" t="str">
        <f t="shared" si="65"/>
        <v/>
      </c>
      <c r="I585" s="8" t="str">
        <f t="shared" si="66"/>
        <v/>
      </c>
      <c r="J585" s="8" t="str">
        <f t="shared" si="67"/>
        <v/>
      </c>
      <c r="K585" s="8" t="s">
        <v>81</v>
      </c>
      <c r="L585" s="8" t="s">
        <v>81</v>
      </c>
      <c r="M585" s="8" t="s">
        <v>81</v>
      </c>
      <c r="N585" s="8" t="s">
        <v>81</v>
      </c>
      <c r="P585" s="8" t="str">
        <f t="shared" si="68"/>
        <v/>
      </c>
      <c r="Q585" s="8" t="str">
        <f t="shared" si="69"/>
        <v/>
      </c>
    </row>
    <row r="586" spans="4:17" x14ac:dyDescent="0.25">
      <c r="D586" s="150"/>
      <c r="F586" s="8" t="str">
        <f t="shared" si="63"/>
        <v/>
      </c>
      <c r="G586" s="8" t="str">
        <f t="shared" si="64"/>
        <v/>
      </c>
      <c r="H586" s="8" t="str">
        <f t="shared" si="65"/>
        <v/>
      </c>
      <c r="I586" s="8" t="str">
        <f t="shared" si="66"/>
        <v/>
      </c>
      <c r="J586" s="8" t="str">
        <f t="shared" si="67"/>
        <v/>
      </c>
      <c r="K586" s="8" t="s">
        <v>81</v>
      </c>
      <c r="L586" s="8" t="s">
        <v>81</v>
      </c>
      <c r="M586" s="8" t="s">
        <v>81</v>
      </c>
      <c r="N586" s="8" t="s">
        <v>81</v>
      </c>
      <c r="P586" s="8" t="str">
        <f t="shared" si="68"/>
        <v/>
      </c>
      <c r="Q586" s="8" t="str">
        <f t="shared" si="69"/>
        <v/>
      </c>
    </row>
    <row r="587" spans="4:17" x14ac:dyDescent="0.25">
      <c r="D587" s="150"/>
      <c r="F587" s="8" t="str">
        <f t="shared" si="63"/>
        <v/>
      </c>
      <c r="G587" s="8" t="str">
        <f t="shared" si="64"/>
        <v/>
      </c>
      <c r="H587" s="8" t="str">
        <f t="shared" si="65"/>
        <v/>
      </c>
      <c r="I587" s="8" t="str">
        <f t="shared" si="66"/>
        <v/>
      </c>
      <c r="J587" s="8" t="str">
        <f t="shared" si="67"/>
        <v/>
      </c>
      <c r="K587" s="8" t="s">
        <v>81</v>
      </c>
      <c r="L587" s="8" t="s">
        <v>81</v>
      </c>
      <c r="M587" s="8" t="s">
        <v>81</v>
      </c>
      <c r="N587" s="8" t="s">
        <v>81</v>
      </c>
      <c r="P587" s="8" t="str">
        <f t="shared" si="68"/>
        <v/>
      </c>
      <c r="Q587" s="8" t="str">
        <f t="shared" si="69"/>
        <v/>
      </c>
    </row>
    <row r="588" spans="4:17" x14ac:dyDescent="0.25">
      <c r="D588" s="150"/>
      <c r="F588" s="8" t="str">
        <f t="shared" si="63"/>
        <v/>
      </c>
      <c r="G588" s="8" t="str">
        <f t="shared" si="64"/>
        <v/>
      </c>
      <c r="H588" s="8" t="str">
        <f t="shared" si="65"/>
        <v/>
      </c>
      <c r="I588" s="8" t="str">
        <f t="shared" si="66"/>
        <v/>
      </c>
      <c r="J588" s="8" t="str">
        <f t="shared" si="67"/>
        <v/>
      </c>
      <c r="K588" s="8" t="s">
        <v>81</v>
      </c>
      <c r="L588" s="8" t="s">
        <v>81</v>
      </c>
      <c r="M588" s="8" t="s">
        <v>81</v>
      </c>
      <c r="N588" s="8" t="s">
        <v>81</v>
      </c>
      <c r="P588" s="8" t="str">
        <f t="shared" si="68"/>
        <v/>
      </c>
      <c r="Q588" s="8" t="str">
        <f t="shared" si="69"/>
        <v/>
      </c>
    </row>
    <row r="589" spans="4:17" x14ac:dyDescent="0.25">
      <c r="D589" s="150"/>
      <c r="F589" s="8" t="str">
        <f t="shared" si="63"/>
        <v/>
      </c>
      <c r="G589" s="8" t="str">
        <f t="shared" si="64"/>
        <v/>
      </c>
      <c r="H589" s="8" t="str">
        <f t="shared" si="65"/>
        <v/>
      </c>
      <c r="I589" s="8" t="str">
        <f t="shared" si="66"/>
        <v/>
      </c>
      <c r="J589" s="8" t="str">
        <f t="shared" si="67"/>
        <v/>
      </c>
      <c r="K589" s="8" t="s">
        <v>81</v>
      </c>
      <c r="L589" s="8" t="s">
        <v>81</v>
      </c>
      <c r="M589" s="8" t="s">
        <v>81</v>
      </c>
      <c r="N589" s="8" t="s">
        <v>81</v>
      </c>
      <c r="P589" s="8" t="str">
        <f t="shared" si="68"/>
        <v/>
      </c>
      <c r="Q589" s="8" t="str">
        <f t="shared" si="69"/>
        <v/>
      </c>
    </row>
    <row r="590" spans="4:17" x14ac:dyDescent="0.25">
      <c r="D590" s="150"/>
      <c r="F590" s="8" t="str">
        <f t="shared" si="63"/>
        <v/>
      </c>
      <c r="G590" s="8" t="str">
        <f t="shared" si="64"/>
        <v/>
      </c>
      <c r="H590" s="8" t="str">
        <f t="shared" si="65"/>
        <v/>
      </c>
      <c r="I590" s="8" t="str">
        <f t="shared" si="66"/>
        <v/>
      </c>
      <c r="J590" s="8" t="str">
        <f t="shared" si="67"/>
        <v/>
      </c>
      <c r="K590" s="8" t="s">
        <v>81</v>
      </c>
      <c r="L590" s="8" t="s">
        <v>81</v>
      </c>
      <c r="M590" s="8" t="s">
        <v>81</v>
      </c>
      <c r="N590" s="8" t="s">
        <v>81</v>
      </c>
      <c r="P590" s="8" t="str">
        <f t="shared" si="68"/>
        <v/>
      </c>
      <c r="Q590" s="8" t="str">
        <f t="shared" si="69"/>
        <v/>
      </c>
    </row>
    <row r="591" spans="4:17" x14ac:dyDescent="0.25">
      <c r="D591" s="150"/>
      <c r="F591" s="8" t="str">
        <f t="shared" si="63"/>
        <v/>
      </c>
      <c r="G591" s="8" t="str">
        <f t="shared" si="64"/>
        <v/>
      </c>
      <c r="H591" s="8" t="str">
        <f t="shared" si="65"/>
        <v/>
      </c>
      <c r="I591" s="8" t="str">
        <f t="shared" si="66"/>
        <v/>
      </c>
      <c r="J591" s="8" t="str">
        <f t="shared" si="67"/>
        <v/>
      </c>
      <c r="K591" s="8" t="s">
        <v>81</v>
      </c>
      <c r="L591" s="8" t="s">
        <v>81</v>
      </c>
      <c r="M591" s="8" t="s">
        <v>81</v>
      </c>
      <c r="N591" s="8" t="s">
        <v>81</v>
      </c>
      <c r="P591" s="8" t="str">
        <f t="shared" si="68"/>
        <v/>
      </c>
      <c r="Q591" s="8" t="str">
        <f t="shared" si="69"/>
        <v/>
      </c>
    </row>
    <row r="592" spans="4:17" x14ac:dyDescent="0.25">
      <c r="D592" s="150"/>
      <c r="F592" s="8" t="str">
        <f t="shared" si="63"/>
        <v/>
      </c>
      <c r="G592" s="8" t="str">
        <f t="shared" si="64"/>
        <v/>
      </c>
      <c r="H592" s="8" t="str">
        <f t="shared" si="65"/>
        <v/>
      </c>
      <c r="I592" s="8" t="str">
        <f t="shared" si="66"/>
        <v/>
      </c>
      <c r="J592" s="8" t="str">
        <f t="shared" si="67"/>
        <v/>
      </c>
      <c r="K592" s="8" t="s">
        <v>81</v>
      </c>
      <c r="L592" s="8" t="s">
        <v>81</v>
      </c>
      <c r="M592" s="8" t="s">
        <v>81</v>
      </c>
      <c r="N592" s="8" t="s">
        <v>81</v>
      </c>
      <c r="P592" s="8" t="str">
        <f t="shared" si="68"/>
        <v/>
      </c>
      <c r="Q592" s="8" t="str">
        <f t="shared" si="69"/>
        <v/>
      </c>
    </row>
    <row r="593" spans="4:17" x14ac:dyDescent="0.25">
      <c r="D593" s="150"/>
      <c r="F593" s="8" t="str">
        <f t="shared" si="63"/>
        <v/>
      </c>
      <c r="G593" s="8" t="str">
        <f t="shared" si="64"/>
        <v/>
      </c>
      <c r="H593" s="8" t="str">
        <f t="shared" si="65"/>
        <v/>
      </c>
      <c r="I593" s="8" t="str">
        <f t="shared" si="66"/>
        <v/>
      </c>
      <c r="J593" s="8" t="str">
        <f t="shared" si="67"/>
        <v/>
      </c>
      <c r="K593" s="8" t="s">
        <v>81</v>
      </c>
      <c r="L593" s="8" t="s">
        <v>81</v>
      </c>
      <c r="M593" s="8" t="s">
        <v>81</v>
      </c>
      <c r="N593" s="8" t="s">
        <v>81</v>
      </c>
      <c r="P593" s="8" t="str">
        <f t="shared" si="68"/>
        <v/>
      </c>
      <c r="Q593" s="8" t="str">
        <f t="shared" si="69"/>
        <v/>
      </c>
    </row>
    <row r="594" spans="4:17" x14ac:dyDescent="0.25">
      <c r="D594" s="150"/>
      <c r="F594" s="8" t="str">
        <f t="shared" si="63"/>
        <v/>
      </c>
      <c r="G594" s="8" t="str">
        <f t="shared" si="64"/>
        <v/>
      </c>
      <c r="H594" s="8" t="str">
        <f t="shared" si="65"/>
        <v/>
      </c>
      <c r="I594" s="8" t="str">
        <f t="shared" si="66"/>
        <v/>
      </c>
      <c r="J594" s="8" t="str">
        <f t="shared" si="67"/>
        <v/>
      </c>
      <c r="K594" s="8" t="s">
        <v>81</v>
      </c>
      <c r="L594" s="8" t="s">
        <v>81</v>
      </c>
      <c r="M594" s="8" t="s">
        <v>81</v>
      </c>
      <c r="N594" s="8" t="s">
        <v>81</v>
      </c>
      <c r="P594" s="8" t="str">
        <f t="shared" si="68"/>
        <v/>
      </c>
      <c r="Q594" s="8" t="str">
        <f t="shared" si="69"/>
        <v/>
      </c>
    </row>
    <row r="595" spans="4:17" x14ac:dyDescent="0.25">
      <c r="D595" s="150"/>
      <c r="F595" s="8" t="str">
        <f t="shared" si="63"/>
        <v/>
      </c>
      <c r="G595" s="8" t="str">
        <f t="shared" si="64"/>
        <v/>
      </c>
      <c r="H595" s="8" t="str">
        <f t="shared" si="65"/>
        <v/>
      </c>
      <c r="I595" s="8" t="str">
        <f t="shared" si="66"/>
        <v/>
      </c>
      <c r="J595" s="8" t="str">
        <f t="shared" si="67"/>
        <v/>
      </c>
      <c r="K595" s="8" t="s">
        <v>81</v>
      </c>
      <c r="L595" s="8" t="s">
        <v>81</v>
      </c>
      <c r="M595" s="8" t="s">
        <v>81</v>
      </c>
      <c r="N595" s="8" t="s">
        <v>81</v>
      </c>
      <c r="P595" s="8" t="str">
        <f t="shared" si="68"/>
        <v/>
      </c>
      <c r="Q595" s="8" t="str">
        <f t="shared" si="69"/>
        <v/>
      </c>
    </row>
    <row r="596" spans="4:17" x14ac:dyDescent="0.25">
      <c r="D596" s="150"/>
      <c r="F596" s="8" t="str">
        <f t="shared" si="63"/>
        <v/>
      </c>
      <c r="G596" s="8" t="str">
        <f t="shared" si="64"/>
        <v/>
      </c>
      <c r="H596" s="8" t="str">
        <f t="shared" si="65"/>
        <v/>
      </c>
      <c r="I596" s="8" t="str">
        <f t="shared" si="66"/>
        <v/>
      </c>
      <c r="J596" s="8" t="str">
        <f t="shared" si="67"/>
        <v/>
      </c>
      <c r="K596" s="8" t="s">
        <v>81</v>
      </c>
      <c r="L596" s="8" t="s">
        <v>81</v>
      </c>
      <c r="M596" s="8" t="s">
        <v>81</v>
      </c>
      <c r="N596" s="8" t="s">
        <v>81</v>
      </c>
      <c r="P596" s="8" t="str">
        <f t="shared" si="68"/>
        <v/>
      </c>
      <c r="Q596" s="8" t="str">
        <f t="shared" si="69"/>
        <v/>
      </c>
    </row>
    <row r="597" spans="4:17" x14ac:dyDescent="0.25">
      <c r="D597" s="150"/>
      <c r="F597" s="8" t="str">
        <f t="shared" si="63"/>
        <v/>
      </c>
      <c r="G597" s="8" t="str">
        <f t="shared" si="64"/>
        <v/>
      </c>
      <c r="H597" s="8" t="str">
        <f t="shared" si="65"/>
        <v/>
      </c>
      <c r="I597" s="8" t="str">
        <f t="shared" si="66"/>
        <v/>
      </c>
      <c r="J597" s="8" t="str">
        <f t="shared" si="67"/>
        <v/>
      </c>
      <c r="K597" s="8" t="s">
        <v>81</v>
      </c>
      <c r="L597" s="8" t="s">
        <v>81</v>
      </c>
      <c r="M597" s="8" t="s">
        <v>81</v>
      </c>
      <c r="N597" s="8" t="s">
        <v>81</v>
      </c>
      <c r="P597" s="8" t="str">
        <f t="shared" si="68"/>
        <v/>
      </c>
      <c r="Q597" s="8" t="str">
        <f t="shared" si="69"/>
        <v/>
      </c>
    </row>
    <row r="598" spans="4:17" x14ac:dyDescent="0.25">
      <c r="D598" s="150"/>
      <c r="F598" s="8" t="str">
        <f t="shared" si="63"/>
        <v/>
      </c>
      <c r="G598" s="8" t="str">
        <f t="shared" si="64"/>
        <v/>
      </c>
      <c r="H598" s="8" t="str">
        <f t="shared" si="65"/>
        <v/>
      </c>
      <c r="I598" s="8" t="str">
        <f t="shared" si="66"/>
        <v/>
      </c>
      <c r="J598" s="8" t="str">
        <f t="shared" si="67"/>
        <v/>
      </c>
      <c r="K598" s="8" t="s">
        <v>81</v>
      </c>
      <c r="L598" s="8" t="s">
        <v>81</v>
      </c>
      <c r="M598" s="8" t="s">
        <v>81</v>
      </c>
      <c r="N598" s="8" t="s">
        <v>81</v>
      </c>
      <c r="P598" s="8" t="str">
        <f t="shared" si="68"/>
        <v/>
      </c>
      <c r="Q598" s="8" t="str">
        <f t="shared" si="69"/>
        <v/>
      </c>
    </row>
    <row r="599" spans="4:17" x14ac:dyDescent="0.25">
      <c r="D599" s="150"/>
      <c r="F599" s="8" t="str">
        <f t="shared" si="63"/>
        <v/>
      </c>
      <c r="G599" s="8" t="str">
        <f t="shared" si="64"/>
        <v/>
      </c>
      <c r="H599" s="8" t="str">
        <f t="shared" si="65"/>
        <v/>
      </c>
      <c r="I599" s="8" t="str">
        <f t="shared" si="66"/>
        <v/>
      </c>
      <c r="J599" s="8" t="str">
        <f t="shared" si="67"/>
        <v/>
      </c>
      <c r="K599" s="8" t="s">
        <v>81</v>
      </c>
      <c r="L599" s="8" t="s">
        <v>81</v>
      </c>
      <c r="M599" s="8" t="s">
        <v>81</v>
      </c>
      <c r="N599" s="8" t="s">
        <v>81</v>
      </c>
      <c r="P599" s="8" t="str">
        <f t="shared" si="68"/>
        <v/>
      </c>
      <c r="Q599" s="8" t="str">
        <f t="shared" si="69"/>
        <v/>
      </c>
    </row>
    <row r="600" spans="4:17" x14ac:dyDescent="0.25">
      <c r="D600" s="150"/>
      <c r="F600" s="8" t="str">
        <f t="shared" si="63"/>
        <v/>
      </c>
      <c r="G600" s="8" t="str">
        <f t="shared" si="64"/>
        <v/>
      </c>
      <c r="H600" s="8" t="str">
        <f t="shared" si="65"/>
        <v/>
      </c>
      <c r="I600" s="8" t="str">
        <f t="shared" si="66"/>
        <v/>
      </c>
      <c r="J600" s="8" t="str">
        <f t="shared" si="67"/>
        <v/>
      </c>
      <c r="K600" s="8" t="s">
        <v>81</v>
      </c>
      <c r="L600" s="8" t="s">
        <v>81</v>
      </c>
      <c r="M600" s="8" t="s">
        <v>81</v>
      </c>
      <c r="N600" s="8" t="s">
        <v>81</v>
      </c>
      <c r="P600" s="8" t="str">
        <f t="shared" si="68"/>
        <v/>
      </c>
      <c r="Q600" s="8" t="str">
        <f t="shared" si="69"/>
        <v/>
      </c>
    </row>
    <row r="601" spans="4:17" x14ac:dyDescent="0.25">
      <c r="D601" s="150"/>
      <c r="F601" s="8" t="str">
        <f t="shared" si="63"/>
        <v/>
      </c>
      <c r="G601" s="8" t="str">
        <f t="shared" si="64"/>
        <v/>
      </c>
      <c r="H601" s="8" t="str">
        <f t="shared" si="65"/>
        <v/>
      </c>
      <c r="I601" s="8" t="str">
        <f t="shared" si="66"/>
        <v/>
      </c>
      <c r="J601" s="8" t="str">
        <f t="shared" si="67"/>
        <v/>
      </c>
      <c r="K601" s="8" t="s">
        <v>81</v>
      </c>
      <c r="L601" s="9" t="s">
        <v>81</v>
      </c>
      <c r="M601" s="8" t="s">
        <v>81</v>
      </c>
      <c r="N601" s="8" t="s">
        <v>81</v>
      </c>
      <c r="P601" s="8" t="str">
        <f t="shared" si="68"/>
        <v/>
      </c>
      <c r="Q601" s="8" t="str">
        <f t="shared" si="69"/>
        <v/>
      </c>
    </row>
    <row r="602" spans="4:17" x14ac:dyDescent="0.25">
      <c r="D602" s="150"/>
      <c r="F602" s="8" t="str">
        <f t="shared" si="63"/>
        <v/>
      </c>
      <c r="G602" s="8" t="str">
        <f t="shared" si="64"/>
        <v/>
      </c>
      <c r="H602" s="8" t="str">
        <f t="shared" si="65"/>
        <v/>
      </c>
      <c r="I602" s="8" t="str">
        <f t="shared" si="66"/>
        <v/>
      </c>
      <c r="J602" s="8" t="str">
        <f t="shared" si="67"/>
        <v/>
      </c>
      <c r="K602" s="8" t="s">
        <v>81</v>
      </c>
      <c r="L602" s="8" t="s">
        <v>81</v>
      </c>
      <c r="M602" s="8" t="s">
        <v>81</v>
      </c>
      <c r="N602" s="8" t="s">
        <v>81</v>
      </c>
      <c r="P602" s="8" t="str">
        <f t="shared" si="68"/>
        <v/>
      </c>
      <c r="Q602" s="8" t="str">
        <f t="shared" si="69"/>
        <v/>
      </c>
    </row>
    <row r="603" spans="4:17" x14ac:dyDescent="0.25">
      <c r="D603" s="150"/>
      <c r="F603" s="8" t="str">
        <f t="shared" si="63"/>
        <v/>
      </c>
      <c r="G603" s="8" t="str">
        <f t="shared" si="64"/>
        <v/>
      </c>
      <c r="H603" s="8" t="str">
        <f t="shared" si="65"/>
        <v/>
      </c>
      <c r="I603" s="8" t="str">
        <f t="shared" si="66"/>
        <v/>
      </c>
      <c r="J603" s="8" t="str">
        <f t="shared" si="67"/>
        <v/>
      </c>
      <c r="K603" s="8" t="s">
        <v>81</v>
      </c>
      <c r="L603" s="8" t="s">
        <v>81</v>
      </c>
      <c r="M603" s="8" t="s">
        <v>81</v>
      </c>
      <c r="N603" s="8" t="s">
        <v>81</v>
      </c>
      <c r="P603" s="8" t="str">
        <f t="shared" si="68"/>
        <v/>
      </c>
      <c r="Q603" s="8" t="str">
        <f t="shared" si="69"/>
        <v/>
      </c>
    </row>
    <row r="604" spans="4:17" x14ac:dyDescent="0.25">
      <c r="D604" s="150"/>
      <c r="F604" s="8" t="str">
        <f t="shared" si="63"/>
        <v/>
      </c>
      <c r="G604" s="8" t="str">
        <f t="shared" si="64"/>
        <v/>
      </c>
      <c r="H604" s="8" t="str">
        <f t="shared" si="65"/>
        <v/>
      </c>
      <c r="I604" s="8" t="str">
        <f t="shared" si="66"/>
        <v/>
      </c>
      <c r="J604" s="8" t="str">
        <f t="shared" si="67"/>
        <v/>
      </c>
      <c r="K604" s="8" t="s">
        <v>81</v>
      </c>
      <c r="L604" s="8" t="s">
        <v>81</v>
      </c>
      <c r="M604" s="8" t="s">
        <v>81</v>
      </c>
      <c r="N604" s="8" t="s">
        <v>81</v>
      </c>
      <c r="P604" s="8" t="str">
        <f t="shared" si="68"/>
        <v/>
      </c>
      <c r="Q604" s="8" t="str">
        <f t="shared" si="69"/>
        <v/>
      </c>
    </row>
    <row r="605" spans="4:17" x14ac:dyDescent="0.25">
      <c r="D605" s="150"/>
      <c r="F605" s="8" t="str">
        <f t="shared" si="63"/>
        <v/>
      </c>
      <c r="G605" s="8" t="str">
        <f t="shared" si="64"/>
        <v/>
      </c>
      <c r="H605" s="8" t="str">
        <f t="shared" si="65"/>
        <v/>
      </c>
      <c r="I605" s="8" t="str">
        <f t="shared" si="66"/>
        <v/>
      </c>
      <c r="J605" s="8" t="str">
        <f t="shared" si="67"/>
        <v/>
      </c>
      <c r="K605" s="8" t="s">
        <v>81</v>
      </c>
      <c r="L605" s="8" t="s">
        <v>81</v>
      </c>
      <c r="M605" s="8" t="s">
        <v>81</v>
      </c>
      <c r="N605" s="8" t="s">
        <v>81</v>
      </c>
      <c r="P605" s="8" t="str">
        <f t="shared" si="68"/>
        <v/>
      </c>
      <c r="Q605" s="8" t="str">
        <f t="shared" si="69"/>
        <v/>
      </c>
    </row>
    <row r="606" spans="4:17" x14ac:dyDescent="0.25">
      <c r="D606" s="150"/>
      <c r="F606" s="8" t="str">
        <f t="shared" si="63"/>
        <v/>
      </c>
      <c r="G606" s="8" t="str">
        <f t="shared" si="64"/>
        <v/>
      </c>
      <c r="H606" s="8" t="str">
        <f t="shared" si="65"/>
        <v/>
      </c>
      <c r="I606" s="8" t="str">
        <f t="shared" si="66"/>
        <v/>
      </c>
      <c r="J606" s="8" t="str">
        <f t="shared" si="67"/>
        <v/>
      </c>
      <c r="K606" s="8" t="s">
        <v>81</v>
      </c>
      <c r="L606" s="8" t="s">
        <v>81</v>
      </c>
      <c r="M606" s="8" t="s">
        <v>81</v>
      </c>
      <c r="N606" s="8" t="s">
        <v>81</v>
      </c>
      <c r="P606" s="8" t="str">
        <f t="shared" si="68"/>
        <v/>
      </c>
      <c r="Q606" s="8" t="str">
        <f t="shared" si="69"/>
        <v/>
      </c>
    </row>
    <row r="607" spans="4:17" x14ac:dyDescent="0.25">
      <c r="D607" s="150"/>
      <c r="F607" s="8" t="str">
        <f t="shared" si="63"/>
        <v/>
      </c>
      <c r="G607" s="8" t="str">
        <f t="shared" si="64"/>
        <v/>
      </c>
      <c r="H607" s="8" t="str">
        <f t="shared" si="65"/>
        <v/>
      </c>
      <c r="I607" s="8" t="str">
        <f t="shared" si="66"/>
        <v/>
      </c>
      <c r="J607" s="8" t="str">
        <f t="shared" si="67"/>
        <v/>
      </c>
      <c r="K607" s="8" t="s">
        <v>81</v>
      </c>
      <c r="L607" s="8" t="s">
        <v>81</v>
      </c>
      <c r="M607" s="8" t="s">
        <v>81</v>
      </c>
      <c r="N607" s="8" t="s">
        <v>81</v>
      </c>
      <c r="P607" s="8" t="str">
        <f t="shared" si="68"/>
        <v/>
      </c>
      <c r="Q607" s="8" t="str">
        <f t="shared" si="69"/>
        <v/>
      </c>
    </row>
    <row r="608" spans="4:17" x14ac:dyDescent="0.25">
      <c r="D608" s="150"/>
      <c r="F608" s="8" t="str">
        <f t="shared" si="63"/>
        <v/>
      </c>
      <c r="G608" s="8" t="str">
        <f t="shared" si="64"/>
        <v/>
      </c>
      <c r="H608" s="8" t="str">
        <f t="shared" si="65"/>
        <v/>
      </c>
      <c r="I608" s="8" t="str">
        <f t="shared" si="66"/>
        <v/>
      </c>
      <c r="J608" s="8" t="str">
        <f t="shared" si="67"/>
        <v/>
      </c>
      <c r="K608" s="8" t="s">
        <v>81</v>
      </c>
      <c r="L608" s="8" t="s">
        <v>81</v>
      </c>
      <c r="M608" s="8" t="s">
        <v>81</v>
      </c>
      <c r="N608" s="8" t="s">
        <v>81</v>
      </c>
      <c r="P608" s="8" t="str">
        <f t="shared" si="68"/>
        <v/>
      </c>
      <c r="Q608" s="8" t="str">
        <f t="shared" si="69"/>
        <v/>
      </c>
    </row>
    <row r="609" spans="4:17" x14ac:dyDescent="0.25">
      <c r="D609" s="150"/>
      <c r="F609" s="8" t="str">
        <f t="shared" si="63"/>
        <v/>
      </c>
      <c r="G609" s="8" t="str">
        <f t="shared" si="64"/>
        <v/>
      </c>
      <c r="H609" s="8" t="str">
        <f t="shared" si="65"/>
        <v/>
      </c>
      <c r="I609" s="8" t="str">
        <f t="shared" si="66"/>
        <v/>
      </c>
      <c r="J609" s="8" t="str">
        <f t="shared" si="67"/>
        <v/>
      </c>
      <c r="K609" s="8" t="s">
        <v>81</v>
      </c>
      <c r="L609" s="8" t="s">
        <v>81</v>
      </c>
      <c r="M609" s="8" t="s">
        <v>81</v>
      </c>
      <c r="N609" s="8" t="s">
        <v>81</v>
      </c>
      <c r="P609" s="8" t="str">
        <f t="shared" si="68"/>
        <v/>
      </c>
      <c r="Q609" s="8" t="str">
        <f t="shared" si="69"/>
        <v/>
      </c>
    </row>
    <row r="610" spans="4:17" x14ac:dyDescent="0.25">
      <c r="D610" s="150"/>
      <c r="F610" s="8" t="str">
        <f t="shared" si="63"/>
        <v/>
      </c>
      <c r="G610" s="8" t="str">
        <f t="shared" si="64"/>
        <v/>
      </c>
      <c r="H610" s="8" t="str">
        <f t="shared" si="65"/>
        <v/>
      </c>
      <c r="I610" s="8" t="str">
        <f t="shared" si="66"/>
        <v/>
      </c>
      <c r="J610" s="8" t="str">
        <f t="shared" si="67"/>
        <v/>
      </c>
      <c r="K610" s="8" t="s">
        <v>81</v>
      </c>
      <c r="L610" s="8" t="s">
        <v>81</v>
      </c>
      <c r="M610" s="8" t="s">
        <v>81</v>
      </c>
      <c r="N610" s="8" t="s">
        <v>81</v>
      </c>
      <c r="P610" s="8" t="str">
        <f t="shared" si="68"/>
        <v/>
      </c>
      <c r="Q610" s="8" t="str">
        <f t="shared" si="69"/>
        <v/>
      </c>
    </row>
    <row r="611" spans="4:17" x14ac:dyDescent="0.25">
      <c r="D611" s="150"/>
      <c r="F611" s="8" t="str">
        <f t="shared" si="63"/>
        <v/>
      </c>
      <c r="G611" s="8" t="str">
        <f t="shared" si="64"/>
        <v/>
      </c>
      <c r="H611" s="8" t="str">
        <f t="shared" si="65"/>
        <v/>
      </c>
      <c r="I611" s="8" t="str">
        <f t="shared" si="66"/>
        <v/>
      </c>
      <c r="J611" s="8" t="str">
        <f t="shared" si="67"/>
        <v/>
      </c>
      <c r="K611" s="8" t="s">
        <v>81</v>
      </c>
      <c r="L611" s="8" t="s">
        <v>81</v>
      </c>
      <c r="M611" s="8" t="s">
        <v>81</v>
      </c>
      <c r="N611" s="8" t="s">
        <v>81</v>
      </c>
      <c r="P611" s="8" t="str">
        <f t="shared" si="68"/>
        <v/>
      </c>
      <c r="Q611" s="8" t="str">
        <f t="shared" si="69"/>
        <v/>
      </c>
    </row>
    <row r="612" spans="4:17" x14ac:dyDescent="0.25">
      <c r="D612" s="150"/>
      <c r="F612" s="8" t="str">
        <f t="shared" si="63"/>
        <v/>
      </c>
      <c r="G612" s="8" t="str">
        <f t="shared" si="64"/>
        <v/>
      </c>
      <c r="H612" s="8" t="str">
        <f t="shared" si="65"/>
        <v/>
      </c>
      <c r="I612" s="8" t="str">
        <f t="shared" si="66"/>
        <v/>
      </c>
      <c r="J612" s="8" t="str">
        <f t="shared" si="67"/>
        <v/>
      </c>
      <c r="K612" s="8" t="s">
        <v>81</v>
      </c>
      <c r="L612" s="8" t="s">
        <v>81</v>
      </c>
      <c r="M612" s="8" t="s">
        <v>81</v>
      </c>
      <c r="N612" s="8" t="s">
        <v>81</v>
      </c>
      <c r="P612" s="8" t="str">
        <f t="shared" si="68"/>
        <v/>
      </c>
      <c r="Q612" s="8" t="str">
        <f t="shared" si="69"/>
        <v/>
      </c>
    </row>
    <row r="613" spans="4:17" x14ac:dyDescent="0.25">
      <c r="D613" s="150"/>
      <c r="F613" s="8" t="str">
        <f t="shared" si="63"/>
        <v/>
      </c>
      <c r="G613" s="8" t="str">
        <f t="shared" si="64"/>
        <v/>
      </c>
      <c r="H613" s="8" t="str">
        <f t="shared" si="65"/>
        <v/>
      </c>
      <c r="I613" s="8" t="str">
        <f t="shared" si="66"/>
        <v/>
      </c>
      <c r="J613" s="8" t="str">
        <f t="shared" si="67"/>
        <v/>
      </c>
      <c r="K613" s="8" t="s">
        <v>81</v>
      </c>
      <c r="L613" s="8" t="s">
        <v>81</v>
      </c>
      <c r="M613" s="8" t="s">
        <v>81</v>
      </c>
      <c r="N613" s="8" t="s">
        <v>81</v>
      </c>
      <c r="P613" s="8" t="str">
        <f t="shared" si="68"/>
        <v/>
      </c>
      <c r="Q613" s="8" t="str">
        <f t="shared" si="69"/>
        <v/>
      </c>
    </row>
    <row r="614" spans="4:17" x14ac:dyDescent="0.25">
      <c r="D614" s="150"/>
      <c r="F614" s="8" t="str">
        <f t="shared" si="63"/>
        <v/>
      </c>
      <c r="G614" s="8" t="str">
        <f t="shared" si="64"/>
        <v/>
      </c>
      <c r="H614" s="8" t="str">
        <f t="shared" si="65"/>
        <v/>
      </c>
      <c r="I614" s="8" t="str">
        <f t="shared" si="66"/>
        <v/>
      </c>
      <c r="J614" s="8" t="str">
        <f t="shared" si="67"/>
        <v/>
      </c>
      <c r="K614" s="8" t="s">
        <v>81</v>
      </c>
      <c r="L614" s="8" t="s">
        <v>81</v>
      </c>
      <c r="M614" s="8" t="s">
        <v>81</v>
      </c>
      <c r="N614" s="8" t="s">
        <v>81</v>
      </c>
      <c r="P614" s="8" t="str">
        <f t="shared" si="68"/>
        <v/>
      </c>
      <c r="Q614" s="8" t="str">
        <f t="shared" si="69"/>
        <v/>
      </c>
    </row>
    <row r="615" spans="4:17" x14ac:dyDescent="0.25">
      <c r="D615" s="150"/>
      <c r="F615" s="8" t="str">
        <f t="shared" si="63"/>
        <v/>
      </c>
      <c r="G615" s="8" t="str">
        <f t="shared" si="64"/>
        <v/>
      </c>
      <c r="H615" s="8" t="str">
        <f t="shared" si="65"/>
        <v/>
      </c>
      <c r="I615" s="8" t="str">
        <f t="shared" si="66"/>
        <v/>
      </c>
      <c r="J615" s="8" t="str">
        <f t="shared" si="67"/>
        <v/>
      </c>
      <c r="K615" s="8" t="s">
        <v>81</v>
      </c>
      <c r="L615" s="8" t="s">
        <v>81</v>
      </c>
      <c r="M615" s="8" t="s">
        <v>81</v>
      </c>
      <c r="N615" s="8" t="s">
        <v>81</v>
      </c>
      <c r="P615" s="8" t="str">
        <f t="shared" si="68"/>
        <v/>
      </c>
      <c r="Q615" s="8" t="str">
        <f t="shared" si="69"/>
        <v/>
      </c>
    </row>
    <row r="616" spans="4:17" x14ac:dyDescent="0.25">
      <c r="D616" s="150"/>
      <c r="F616" s="8" t="str">
        <f t="shared" si="63"/>
        <v/>
      </c>
      <c r="G616" s="8" t="str">
        <f t="shared" si="64"/>
        <v/>
      </c>
      <c r="H616" s="8" t="str">
        <f t="shared" si="65"/>
        <v/>
      </c>
      <c r="I616" s="8" t="str">
        <f t="shared" si="66"/>
        <v/>
      </c>
      <c r="J616" s="8" t="str">
        <f t="shared" si="67"/>
        <v/>
      </c>
      <c r="K616" s="8" t="s">
        <v>81</v>
      </c>
      <c r="L616" s="8" t="s">
        <v>81</v>
      </c>
      <c r="M616" s="8" t="s">
        <v>81</v>
      </c>
      <c r="N616" s="8" t="s">
        <v>81</v>
      </c>
      <c r="P616" s="8" t="str">
        <f t="shared" si="68"/>
        <v/>
      </c>
      <c r="Q616" s="8" t="str">
        <f t="shared" si="69"/>
        <v/>
      </c>
    </row>
    <row r="617" spans="4:17" x14ac:dyDescent="0.25">
      <c r="D617" s="150"/>
      <c r="F617" s="8" t="str">
        <f t="shared" si="63"/>
        <v/>
      </c>
      <c r="G617" s="8" t="str">
        <f t="shared" si="64"/>
        <v/>
      </c>
      <c r="H617" s="8" t="str">
        <f t="shared" si="65"/>
        <v/>
      </c>
      <c r="I617" s="8" t="str">
        <f t="shared" si="66"/>
        <v/>
      </c>
      <c r="J617" s="8" t="str">
        <f t="shared" si="67"/>
        <v/>
      </c>
      <c r="K617" s="8" t="s">
        <v>81</v>
      </c>
      <c r="L617" s="8" t="s">
        <v>81</v>
      </c>
      <c r="M617" s="8" t="s">
        <v>81</v>
      </c>
      <c r="N617" s="8" t="s">
        <v>81</v>
      </c>
      <c r="P617" s="8" t="str">
        <f t="shared" si="68"/>
        <v/>
      </c>
      <c r="Q617" s="8" t="str">
        <f t="shared" si="69"/>
        <v/>
      </c>
    </row>
    <row r="618" spans="4:17" x14ac:dyDescent="0.25">
      <c r="D618" s="150"/>
      <c r="F618" s="8" t="str">
        <f t="shared" si="63"/>
        <v/>
      </c>
      <c r="G618" s="8" t="str">
        <f t="shared" si="64"/>
        <v/>
      </c>
      <c r="H618" s="8" t="str">
        <f t="shared" si="65"/>
        <v/>
      </c>
      <c r="I618" s="8" t="str">
        <f t="shared" si="66"/>
        <v/>
      </c>
      <c r="J618" s="8" t="str">
        <f t="shared" si="67"/>
        <v/>
      </c>
      <c r="K618" s="8" t="s">
        <v>81</v>
      </c>
      <c r="L618" s="8" t="s">
        <v>81</v>
      </c>
      <c r="M618" s="8" t="s">
        <v>81</v>
      </c>
      <c r="N618" s="8" t="s">
        <v>81</v>
      </c>
      <c r="P618" s="8" t="str">
        <f t="shared" si="68"/>
        <v/>
      </c>
      <c r="Q618" s="8" t="str">
        <f t="shared" si="69"/>
        <v/>
      </c>
    </row>
    <row r="619" spans="4:17" x14ac:dyDescent="0.25">
      <c r="D619" s="150"/>
      <c r="F619" s="8" t="str">
        <f t="shared" si="63"/>
        <v/>
      </c>
      <c r="G619" s="8" t="str">
        <f t="shared" si="64"/>
        <v/>
      </c>
      <c r="H619" s="8" t="str">
        <f t="shared" si="65"/>
        <v/>
      </c>
      <c r="I619" s="8" t="str">
        <f t="shared" si="66"/>
        <v/>
      </c>
      <c r="J619" s="8" t="str">
        <f t="shared" si="67"/>
        <v/>
      </c>
      <c r="K619" s="8" t="s">
        <v>81</v>
      </c>
      <c r="L619" s="8" t="s">
        <v>81</v>
      </c>
      <c r="M619" s="8" t="s">
        <v>81</v>
      </c>
      <c r="N619" s="8" t="s">
        <v>81</v>
      </c>
      <c r="P619" s="8" t="str">
        <f t="shared" si="68"/>
        <v/>
      </c>
      <c r="Q619" s="8" t="str">
        <f t="shared" si="69"/>
        <v/>
      </c>
    </row>
    <row r="620" spans="4:17" x14ac:dyDescent="0.25">
      <c r="D620" s="150"/>
      <c r="F620" s="8" t="str">
        <f t="shared" si="63"/>
        <v/>
      </c>
      <c r="G620" s="8" t="str">
        <f t="shared" si="64"/>
        <v/>
      </c>
      <c r="H620" s="8" t="str">
        <f t="shared" si="65"/>
        <v/>
      </c>
      <c r="I620" s="8" t="str">
        <f t="shared" si="66"/>
        <v/>
      </c>
      <c r="J620" s="8" t="str">
        <f t="shared" si="67"/>
        <v/>
      </c>
      <c r="K620" s="8" t="s">
        <v>81</v>
      </c>
      <c r="L620" s="8" t="s">
        <v>81</v>
      </c>
      <c r="M620" s="8" t="s">
        <v>81</v>
      </c>
      <c r="N620" s="8" t="s">
        <v>81</v>
      </c>
      <c r="P620" s="8" t="str">
        <f t="shared" si="68"/>
        <v/>
      </c>
      <c r="Q620" s="8" t="str">
        <f t="shared" si="69"/>
        <v/>
      </c>
    </row>
    <row r="621" spans="4:17" x14ac:dyDescent="0.25">
      <c r="D621" s="150"/>
      <c r="F621" s="8" t="str">
        <f t="shared" si="63"/>
        <v/>
      </c>
      <c r="G621" s="8" t="str">
        <f t="shared" si="64"/>
        <v/>
      </c>
      <c r="H621" s="8" t="str">
        <f t="shared" si="65"/>
        <v/>
      </c>
      <c r="I621" s="8" t="str">
        <f t="shared" si="66"/>
        <v/>
      </c>
      <c r="J621" s="8" t="str">
        <f t="shared" si="67"/>
        <v/>
      </c>
      <c r="K621" s="8" t="s">
        <v>81</v>
      </c>
      <c r="L621" s="8" t="s">
        <v>81</v>
      </c>
      <c r="M621" s="8" t="s">
        <v>81</v>
      </c>
      <c r="N621" s="8" t="s">
        <v>81</v>
      </c>
      <c r="P621" s="8" t="str">
        <f t="shared" si="68"/>
        <v/>
      </c>
      <c r="Q621" s="8" t="str">
        <f t="shared" si="69"/>
        <v/>
      </c>
    </row>
    <row r="622" spans="4:17" x14ac:dyDescent="0.25">
      <c r="D622" s="150"/>
      <c r="F622" s="8" t="str">
        <f t="shared" si="63"/>
        <v/>
      </c>
      <c r="G622" s="8" t="str">
        <f t="shared" si="64"/>
        <v/>
      </c>
      <c r="H622" s="8" t="str">
        <f t="shared" si="65"/>
        <v/>
      </c>
      <c r="I622" s="8" t="str">
        <f t="shared" si="66"/>
        <v/>
      </c>
      <c r="J622" s="8" t="str">
        <f t="shared" si="67"/>
        <v/>
      </c>
      <c r="K622" s="8" t="s">
        <v>81</v>
      </c>
      <c r="L622" s="8" t="s">
        <v>81</v>
      </c>
      <c r="M622" s="8" t="s">
        <v>81</v>
      </c>
      <c r="N622" s="8" t="s">
        <v>81</v>
      </c>
      <c r="P622" s="8" t="str">
        <f t="shared" si="68"/>
        <v/>
      </c>
      <c r="Q622" s="8" t="str">
        <f t="shared" si="69"/>
        <v/>
      </c>
    </row>
    <row r="623" spans="4:17" x14ac:dyDescent="0.25">
      <c r="D623" s="150"/>
      <c r="F623" s="8" t="str">
        <f t="shared" si="63"/>
        <v/>
      </c>
      <c r="G623" s="8" t="str">
        <f t="shared" si="64"/>
        <v/>
      </c>
      <c r="H623" s="8" t="str">
        <f t="shared" si="65"/>
        <v/>
      </c>
      <c r="I623" s="8" t="str">
        <f t="shared" si="66"/>
        <v/>
      </c>
      <c r="J623" s="8" t="str">
        <f t="shared" si="67"/>
        <v/>
      </c>
      <c r="K623" s="8" t="s">
        <v>81</v>
      </c>
      <c r="L623" s="8" t="s">
        <v>81</v>
      </c>
      <c r="M623" s="8" t="s">
        <v>81</v>
      </c>
      <c r="N623" s="8" t="s">
        <v>81</v>
      </c>
      <c r="P623" s="8" t="str">
        <f t="shared" si="68"/>
        <v/>
      </c>
      <c r="Q623" s="8" t="str">
        <f t="shared" si="69"/>
        <v/>
      </c>
    </row>
    <row r="624" spans="4:17" x14ac:dyDescent="0.25">
      <c r="D624" s="150"/>
      <c r="F624" s="8" t="str">
        <f t="shared" si="63"/>
        <v/>
      </c>
      <c r="G624" s="8" t="str">
        <f t="shared" si="64"/>
        <v/>
      </c>
      <c r="H624" s="8" t="str">
        <f t="shared" si="65"/>
        <v/>
      </c>
      <c r="I624" s="8" t="str">
        <f t="shared" si="66"/>
        <v/>
      </c>
      <c r="J624" s="8" t="str">
        <f t="shared" si="67"/>
        <v/>
      </c>
      <c r="K624" s="8" t="s">
        <v>81</v>
      </c>
      <c r="L624" s="8" t="s">
        <v>81</v>
      </c>
      <c r="M624" s="8" t="s">
        <v>81</v>
      </c>
      <c r="N624" s="8" t="s">
        <v>81</v>
      </c>
      <c r="P624" s="8" t="str">
        <f t="shared" si="68"/>
        <v/>
      </c>
      <c r="Q624" s="8" t="str">
        <f t="shared" si="69"/>
        <v/>
      </c>
    </row>
    <row r="625" spans="4:17" x14ac:dyDescent="0.25">
      <c r="D625" s="150"/>
      <c r="F625" s="8" t="str">
        <f t="shared" si="63"/>
        <v/>
      </c>
      <c r="G625" s="8" t="str">
        <f t="shared" si="64"/>
        <v/>
      </c>
      <c r="H625" s="8" t="str">
        <f t="shared" si="65"/>
        <v/>
      </c>
      <c r="I625" s="8" t="str">
        <f t="shared" si="66"/>
        <v/>
      </c>
      <c r="J625" s="8" t="str">
        <f t="shared" si="67"/>
        <v/>
      </c>
      <c r="K625" s="8" t="s">
        <v>81</v>
      </c>
      <c r="L625" s="8" t="s">
        <v>81</v>
      </c>
      <c r="M625" s="8" t="s">
        <v>81</v>
      </c>
      <c r="N625" s="8" t="s">
        <v>81</v>
      </c>
      <c r="P625" s="8" t="str">
        <f t="shared" si="68"/>
        <v/>
      </c>
      <c r="Q625" s="8" t="str">
        <f t="shared" si="69"/>
        <v/>
      </c>
    </row>
    <row r="626" spans="4:17" x14ac:dyDescent="0.25">
      <c r="D626" s="150"/>
      <c r="F626" s="8" t="str">
        <f t="shared" si="63"/>
        <v/>
      </c>
      <c r="G626" s="8" t="str">
        <f t="shared" si="64"/>
        <v/>
      </c>
      <c r="H626" s="8" t="str">
        <f t="shared" si="65"/>
        <v/>
      </c>
      <c r="I626" s="8" t="str">
        <f t="shared" si="66"/>
        <v/>
      </c>
      <c r="J626" s="8" t="str">
        <f t="shared" si="67"/>
        <v/>
      </c>
      <c r="K626" s="8" t="s">
        <v>81</v>
      </c>
      <c r="L626" s="8" t="s">
        <v>81</v>
      </c>
      <c r="M626" s="8" t="s">
        <v>81</v>
      </c>
      <c r="N626" s="8" t="s">
        <v>81</v>
      </c>
      <c r="P626" s="8" t="str">
        <f t="shared" si="68"/>
        <v/>
      </c>
      <c r="Q626" s="8" t="str">
        <f t="shared" si="69"/>
        <v/>
      </c>
    </row>
    <row r="627" spans="4:17" x14ac:dyDescent="0.25">
      <c r="D627" s="150"/>
      <c r="F627" s="8" t="str">
        <f t="shared" si="63"/>
        <v/>
      </c>
      <c r="G627" s="8" t="str">
        <f t="shared" si="64"/>
        <v/>
      </c>
      <c r="H627" s="8" t="str">
        <f t="shared" si="65"/>
        <v/>
      </c>
      <c r="I627" s="8" t="str">
        <f t="shared" si="66"/>
        <v/>
      </c>
      <c r="J627" s="8" t="str">
        <f t="shared" si="67"/>
        <v/>
      </c>
      <c r="K627" s="8" t="s">
        <v>81</v>
      </c>
      <c r="L627" s="8" t="s">
        <v>81</v>
      </c>
      <c r="M627" s="8" t="s">
        <v>81</v>
      </c>
      <c r="N627" s="8" t="s">
        <v>81</v>
      </c>
      <c r="P627" s="8" t="str">
        <f t="shared" si="68"/>
        <v/>
      </c>
      <c r="Q627" s="8" t="str">
        <f t="shared" si="69"/>
        <v/>
      </c>
    </row>
    <row r="628" spans="4:17" x14ac:dyDescent="0.25">
      <c r="D628" s="150"/>
      <c r="F628" s="8" t="str">
        <f t="shared" si="63"/>
        <v/>
      </c>
      <c r="G628" s="8" t="str">
        <f t="shared" si="64"/>
        <v/>
      </c>
      <c r="H628" s="8" t="str">
        <f t="shared" si="65"/>
        <v/>
      </c>
      <c r="I628" s="8" t="str">
        <f t="shared" si="66"/>
        <v/>
      </c>
      <c r="J628" s="8" t="str">
        <f t="shared" si="67"/>
        <v/>
      </c>
      <c r="K628" s="8" t="s">
        <v>81</v>
      </c>
      <c r="L628" s="8" t="s">
        <v>81</v>
      </c>
      <c r="M628" s="8" t="s">
        <v>81</v>
      </c>
      <c r="N628" s="8" t="s">
        <v>81</v>
      </c>
      <c r="P628" s="8" t="str">
        <f t="shared" si="68"/>
        <v/>
      </c>
      <c r="Q628" s="8" t="str">
        <f t="shared" si="69"/>
        <v/>
      </c>
    </row>
    <row r="629" spans="4:17" x14ac:dyDescent="0.25">
      <c r="D629" s="150"/>
      <c r="F629" s="8" t="str">
        <f t="shared" si="63"/>
        <v/>
      </c>
      <c r="G629" s="8" t="str">
        <f t="shared" si="64"/>
        <v/>
      </c>
      <c r="H629" s="8" t="str">
        <f t="shared" si="65"/>
        <v/>
      </c>
      <c r="I629" s="8" t="str">
        <f t="shared" si="66"/>
        <v/>
      </c>
      <c r="J629" s="8" t="str">
        <f t="shared" si="67"/>
        <v/>
      </c>
      <c r="K629" s="8" t="s">
        <v>81</v>
      </c>
      <c r="L629" s="8" t="s">
        <v>81</v>
      </c>
      <c r="M629" s="8" t="s">
        <v>81</v>
      </c>
      <c r="N629" s="8" t="s">
        <v>81</v>
      </c>
      <c r="P629" s="8" t="str">
        <f t="shared" si="68"/>
        <v/>
      </c>
      <c r="Q629" s="8" t="str">
        <f t="shared" si="69"/>
        <v/>
      </c>
    </row>
    <row r="630" spans="4:17" x14ac:dyDescent="0.25">
      <c r="D630" s="150"/>
      <c r="F630" s="8" t="str">
        <f t="shared" si="63"/>
        <v/>
      </c>
      <c r="G630" s="8" t="str">
        <f t="shared" si="64"/>
        <v/>
      </c>
      <c r="H630" s="8" t="str">
        <f t="shared" si="65"/>
        <v/>
      </c>
      <c r="I630" s="8" t="str">
        <f t="shared" si="66"/>
        <v/>
      </c>
      <c r="J630" s="8" t="str">
        <f t="shared" si="67"/>
        <v/>
      </c>
      <c r="K630" s="8" t="s">
        <v>81</v>
      </c>
      <c r="L630" s="8" t="s">
        <v>81</v>
      </c>
      <c r="M630" s="8" t="s">
        <v>81</v>
      </c>
      <c r="N630" s="8" t="s">
        <v>81</v>
      </c>
      <c r="P630" s="8" t="str">
        <f t="shared" si="68"/>
        <v/>
      </c>
      <c r="Q630" s="8" t="str">
        <f t="shared" si="69"/>
        <v/>
      </c>
    </row>
    <row r="631" spans="4:17" x14ac:dyDescent="0.25">
      <c r="D631" s="150"/>
      <c r="F631" s="8" t="str">
        <f t="shared" si="63"/>
        <v/>
      </c>
      <c r="G631" s="8" t="str">
        <f t="shared" si="64"/>
        <v/>
      </c>
      <c r="H631" s="8" t="str">
        <f t="shared" si="65"/>
        <v/>
      </c>
      <c r="I631" s="8" t="str">
        <f t="shared" si="66"/>
        <v/>
      </c>
      <c r="J631" s="8" t="str">
        <f t="shared" si="67"/>
        <v/>
      </c>
      <c r="K631" s="8" t="s">
        <v>81</v>
      </c>
      <c r="L631" s="8" t="s">
        <v>81</v>
      </c>
      <c r="M631" s="8" t="s">
        <v>81</v>
      </c>
      <c r="N631" s="8" t="s">
        <v>81</v>
      </c>
      <c r="P631" s="8" t="str">
        <f t="shared" si="68"/>
        <v/>
      </c>
      <c r="Q631" s="8" t="str">
        <f t="shared" si="69"/>
        <v/>
      </c>
    </row>
    <row r="632" spans="4:17" x14ac:dyDescent="0.25">
      <c r="D632" s="150"/>
      <c r="F632" s="8" t="str">
        <f t="shared" si="63"/>
        <v/>
      </c>
      <c r="G632" s="8" t="str">
        <f t="shared" si="64"/>
        <v/>
      </c>
      <c r="H632" s="8" t="str">
        <f t="shared" si="65"/>
        <v/>
      </c>
      <c r="I632" s="8" t="str">
        <f t="shared" si="66"/>
        <v/>
      </c>
      <c r="J632" s="8" t="str">
        <f t="shared" si="67"/>
        <v/>
      </c>
      <c r="K632" s="8" t="s">
        <v>81</v>
      </c>
      <c r="L632" s="8" t="s">
        <v>81</v>
      </c>
      <c r="M632" s="8" t="s">
        <v>81</v>
      </c>
      <c r="N632" s="8" t="s">
        <v>81</v>
      </c>
      <c r="P632" s="8" t="str">
        <f t="shared" si="68"/>
        <v/>
      </c>
      <c r="Q632" s="8" t="str">
        <f t="shared" si="69"/>
        <v/>
      </c>
    </row>
    <row r="633" spans="4:17" x14ac:dyDescent="0.25">
      <c r="D633" s="150"/>
      <c r="F633" s="8" t="str">
        <f t="shared" si="63"/>
        <v/>
      </c>
      <c r="G633" s="8" t="str">
        <f t="shared" si="64"/>
        <v/>
      </c>
      <c r="H633" s="8" t="str">
        <f t="shared" si="65"/>
        <v/>
      </c>
      <c r="I633" s="8" t="str">
        <f t="shared" si="66"/>
        <v/>
      </c>
      <c r="J633" s="8" t="str">
        <f t="shared" si="67"/>
        <v/>
      </c>
      <c r="K633" s="8" t="s">
        <v>81</v>
      </c>
      <c r="L633" s="8" t="s">
        <v>81</v>
      </c>
      <c r="M633" s="8" t="s">
        <v>81</v>
      </c>
      <c r="N633" s="8" t="s">
        <v>81</v>
      </c>
      <c r="P633" s="8" t="str">
        <f t="shared" si="68"/>
        <v/>
      </c>
      <c r="Q633" s="8" t="str">
        <f t="shared" si="69"/>
        <v/>
      </c>
    </row>
    <row r="634" spans="4:17" x14ac:dyDescent="0.25">
      <c r="D634" s="150"/>
      <c r="F634" s="8" t="str">
        <f t="shared" si="63"/>
        <v/>
      </c>
      <c r="G634" s="8" t="str">
        <f t="shared" si="64"/>
        <v/>
      </c>
      <c r="H634" s="8" t="str">
        <f t="shared" si="65"/>
        <v/>
      </c>
      <c r="I634" s="8" t="str">
        <f t="shared" si="66"/>
        <v/>
      </c>
      <c r="J634" s="8" t="str">
        <f t="shared" si="67"/>
        <v/>
      </c>
      <c r="K634" s="8" t="s">
        <v>81</v>
      </c>
      <c r="L634" s="8" t="s">
        <v>81</v>
      </c>
      <c r="M634" s="8" t="s">
        <v>81</v>
      </c>
      <c r="N634" s="8" t="s">
        <v>81</v>
      </c>
      <c r="P634" s="8" t="str">
        <f t="shared" si="68"/>
        <v/>
      </c>
      <c r="Q634" s="8" t="str">
        <f t="shared" si="69"/>
        <v/>
      </c>
    </row>
    <row r="635" spans="4:17" x14ac:dyDescent="0.25">
      <c r="D635" s="150"/>
      <c r="F635" s="8" t="str">
        <f t="shared" si="63"/>
        <v/>
      </c>
      <c r="G635" s="8" t="str">
        <f t="shared" si="64"/>
        <v/>
      </c>
      <c r="H635" s="8" t="str">
        <f t="shared" si="65"/>
        <v/>
      </c>
      <c r="I635" s="8" t="str">
        <f t="shared" si="66"/>
        <v/>
      </c>
      <c r="J635" s="8" t="str">
        <f t="shared" si="67"/>
        <v/>
      </c>
      <c r="K635" s="8" t="s">
        <v>81</v>
      </c>
      <c r="L635" s="8" t="s">
        <v>81</v>
      </c>
      <c r="M635" s="8" t="s">
        <v>81</v>
      </c>
      <c r="N635" s="8" t="s">
        <v>81</v>
      </c>
      <c r="P635" s="8" t="str">
        <f t="shared" si="68"/>
        <v/>
      </c>
      <c r="Q635" s="8" t="str">
        <f t="shared" si="69"/>
        <v/>
      </c>
    </row>
    <row r="636" spans="4:17" x14ac:dyDescent="0.25">
      <c r="D636" s="150"/>
      <c r="F636" s="8" t="str">
        <f t="shared" si="63"/>
        <v/>
      </c>
      <c r="G636" s="8" t="str">
        <f t="shared" si="64"/>
        <v/>
      </c>
      <c r="H636" s="8" t="str">
        <f t="shared" si="65"/>
        <v/>
      </c>
      <c r="I636" s="8" t="str">
        <f t="shared" si="66"/>
        <v/>
      </c>
      <c r="J636" s="8" t="str">
        <f t="shared" si="67"/>
        <v/>
      </c>
      <c r="K636" s="8" t="s">
        <v>81</v>
      </c>
      <c r="L636" s="8" t="s">
        <v>81</v>
      </c>
      <c r="M636" s="8" t="s">
        <v>81</v>
      </c>
      <c r="N636" s="8" t="s">
        <v>81</v>
      </c>
      <c r="P636" s="8" t="str">
        <f t="shared" si="68"/>
        <v/>
      </c>
      <c r="Q636" s="8" t="str">
        <f t="shared" si="69"/>
        <v/>
      </c>
    </row>
    <row r="637" spans="4:17" x14ac:dyDescent="0.25">
      <c r="D637" s="150"/>
      <c r="F637" s="8" t="str">
        <f t="shared" si="63"/>
        <v/>
      </c>
      <c r="G637" s="8" t="str">
        <f t="shared" si="64"/>
        <v/>
      </c>
      <c r="H637" s="8" t="str">
        <f t="shared" si="65"/>
        <v/>
      </c>
      <c r="I637" s="8" t="str">
        <f t="shared" si="66"/>
        <v/>
      </c>
      <c r="J637" s="8" t="str">
        <f t="shared" si="67"/>
        <v/>
      </c>
      <c r="K637" s="8" t="s">
        <v>81</v>
      </c>
      <c r="L637" s="8" t="s">
        <v>81</v>
      </c>
      <c r="M637" s="8" t="s">
        <v>81</v>
      </c>
      <c r="N637" s="8" t="s">
        <v>81</v>
      </c>
      <c r="P637" s="8" t="str">
        <f t="shared" si="68"/>
        <v/>
      </c>
      <c r="Q637" s="8" t="str">
        <f t="shared" si="69"/>
        <v/>
      </c>
    </row>
    <row r="638" spans="4:17" x14ac:dyDescent="0.25">
      <c r="D638" s="150"/>
      <c r="F638" s="8" t="str">
        <f t="shared" si="63"/>
        <v/>
      </c>
      <c r="G638" s="8" t="str">
        <f t="shared" si="64"/>
        <v/>
      </c>
      <c r="H638" s="8" t="str">
        <f t="shared" si="65"/>
        <v/>
      </c>
      <c r="I638" s="8" t="str">
        <f t="shared" si="66"/>
        <v/>
      </c>
      <c r="J638" s="8" t="str">
        <f t="shared" si="67"/>
        <v/>
      </c>
      <c r="K638" s="8" t="s">
        <v>81</v>
      </c>
      <c r="L638" s="8" t="s">
        <v>81</v>
      </c>
      <c r="M638" s="8" t="s">
        <v>81</v>
      </c>
      <c r="N638" s="8" t="s">
        <v>81</v>
      </c>
      <c r="P638" s="8" t="str">
        <f t="shared" si="68"/>
        <v/>
      </c>
      <c r="Q638" s="8" t="str">
        <f t="shared" si="69"/>
        <v/>
      </c>
    </row>
    <row r="639" spans="4:17" x14ac:dyDescent="0.25">
      <c r="D639" s="150"/>
      <c r="F639" s="8" t="str">
        <f t="shared" si="63"/>
        <v/>
      </c>
      <c r="G639" s="8" t="str">
        <f t="shared" si="64"/>
        <v/>
      </c>
      <c r="H639" s="8" t="str">
        <f t="shared" si="65"/>
        <v/>
      </c>
      <c r="I639" s="8" t="str">
        <f t="shared" si="66"/>
        <v/>
      </c>
      <c r="J639" s="8" t="str">
        <f t="shared" si="67"/>
        <v/>
      </c>
      <c r="K639" s="8" t="s">
        <v>81</v>
      </c>
      <c r="L639" s="8" t="s">
        <v>81</v>
      </c>
      <c r="M639" s="8" t="s">
        <v>81</v>
      </c>
      <c r="N639" s="8" t="s">
        <v>81</v>
      </c>
      <c r="P639" s="8" t="str">
        <f t="shared" si="68"/>
        <v/>
      </c>
      <c r="Q639" s="8" t="str">
        <f t="shared" si="69"/>
        <v/>
      </c>
    </row>
    <row r="640" spans="4:17" x14ac:dyDescent="0.25">
      <c r="D640" s="150"/>
      <c r="F640" s="8" t="str">
        <f t="shared" si="63"/>
        <v/>
      </c>
      <c r="G640" s="8" t="str">
        <f t="shared" si="64"/>
        <v/>
      </c>
      <c r="H640" s="8" t="str">
        <f t="shared" si="65"/>
        <v/>
      </c>
      <c r="I640" s="8" t="str">
        <f t="shared" si="66"/>
        <v/>
      </c>
      <c r="J640" s="8" t="str">
        <f t="shared" si="67"/>
        <v/>
      </c>
      <c r="K640" s="8" t="s">
        <v>81</v>
      </c>
      <c r="L640" s="8" t="s">
        <v>81</v>
      </c>
      <c r="M640" s="8" t="s">
        <v>81</v>
      </c>
      <c r="N640" s="8" t="s">
        <v>81</v>
      </c>
      <c r="P640" s="8" t="str">
        <f t="shared" si="68"/>
        <v/>
      </c>
      <c r="Q640" s="8" t="str">
        <f t="shared" si="69"/>
        <v/>
      </c>
    </row>
    <row r="641" spans="4:17" x14ac:dyDescent="0.25">
      <c r="D641" s="150"/>
      <c r="F641" s="8" t="str">
        <f t="shared" si="63"/>
        <v/>
      </c>
      <c r="G641" s="8" t="str">
        <f t="shared" si="64"/>
        <v/>
      </c>
      <c r="H641" s="8" t="str">
        <f t="shared" si="65"/>
        <v/>
      </c>
      <c r="I641" s="8" t="str">
        <f t="shared" si="66"/>
        <v/>
      </c>
      <c r="J641" s="8" t="str">
        <f t="shared" si="67"/>
        <v/>
      </c>
      <c r="K641" s="8" t="s">
        <v>81</v>
      </c>
      <c r="L641" s="8" t="s">
        <v>81</v>
      </c>
      <c r="M641" s="8" t="s">
        <v>81</v>
      </c>
      <c r="N641" s="8" t="s">
        <v>81</v>
      </c>
      <c r="P641" s="8" t="str">
        <f t="shared" si="68"/>
        <v/>
      </c>
      <c r="Q641" s="8" t="str">
        <f t="shared" si="69"/>
        <v/>
      </c>
    </row>
    <row r="642" spans="4:17" x14ac:dyDescent="0.25">
      <c r="D642" s="150"/>
      <c r="F642" s="8" t="str">
        <f t="shared" si="63"/>
        <v/>
      </c>
      <c r="G642" s="8" t="str">
        <f t="shared" si="64"/>
        <v/>
      </c>
      <c r="H642" s="8" t="str">
        <f t="shared" si="65"/>
        <v/>
      </c>
      <c r="I642" s="8" t="str">
        <f t="shared" si="66"/>
        <v/>
      </c>
      <c r="J642" s="8" t="str">
        <f t="shared" si="67"/>
        <v/>
      </c>
      <c r="K642" s="8" t="s">
        <v>81</v>
      </c>
      <c r="L642" s="8" t="s">
        <v>81</v>
      </c>
      <c r="M642" s="8" t="s">
        <v>81</v>
      </c>
      <c r="N642" s="8" t="s">
        <v>81</v>
      </c>
      <c r="P642" s="8" t="str">
        <f t="shared" si="68"/>
        <v/>
      </c>
      <c r="Q642" s="8" t="str">
        <f t="shared" si="69"/>
        <v/>
      </c>
    </row>
    <row r="643" spans="4:17" x14ac:dyDescent="0.25">
      <c r="D643" s="150"/>
      <c r="F643" s="8" t="str">
        <f t="shared" ref="F643:F706" si="70">IF(LEFT(D646,15)="SpecificProblem",MID(D646,28,30),"")</f>
        <v/>
      </c>
      <c r="G643" s="8" t="str">
        <f t="shared" ref="G643:G706" si="71">IF(F643="","",IF(LEFT(D643,8)="Critical",MID(D643,78,6),MID(D643,75,6)))</f>
        <v/>
      </c>
      <c r="H643" s="8" t="str">
        <f t="shared" ref="H643:H706" si="72">F643&amp;G643</f>
        <v/>
      </c>
      <c r="I643" s="8" t="str">
        <f t="shared" ref="I643:I706" si="73">IF(LEFT(D647,9)="EventTime",MID(D647,28,16),"")</f>
        <v/>
      </c>
      <c r="J643" s="8" t="str">
        <f t="shared" ref="J643:J706" si="74">IF(LEFT(D648,9)="CeaseTime",MID(D648,28,16),"")</f>
        <v/>
      </c>
      <c r="K643" s="8" t="s">
        <v>81</v>
      </c>
      <c r="L643" s="8" t="s">
        <v>81</v>
      </c>
      <c r="M643" s="8" t="s">
        <v>81</v>
      </c>
      <c r="N643" s="8" t="s">
        <v>81</v>
      </c>
      <c r="P643" s="8" t="str">
        <f t="shared" ref="P643:P706" si="75">IF(ISBLANK(M643),"",TEXT(M643,"dd/mm hh:mm"))</f>
        <v/>
      </c>
      <c r="Q643" s="8" t="str">
        <f t="shared" ref="Q643:Q706" si="76">IF(ISBLANK(N643),"",TEXT(N643,"dd/mm hh:mm"))</f>
        <v/>
      </c>
    </row>
    <row r="644" spans="4:17" x14ac:dyDescent="0.25">
      <c r="D644" s="150"/>
      <c r="F644" s="8" t="str">
        <f t="shared" si="70"/>
        <v/>
      </c>
      <c r="G644" s="8" t="str">
        <f t="shared" si="71"/>
        <v/>
      </c>
      <c r="H644" s="8" t="str">
        <f t="shared" si="72"/>
        <v/>
      </c>
      <c r="I644" s="8" t="str">
        <f t="shared" si="73"/>
        <v/>
      </c>
      <c r="J644" s="8" t="str">
        <f t="shared" si="74"/>
        <v/>
      </c>
      <c r="K644" s="8" t="s">
        <v>81</v>
      </c>
      <c r="L644" s="8" t="s">
        <v>81</v>
      </c>
      <c r="M644" s="8" t="s">
        <v>81</v>
      </c>
      <c r="N644" s="8" t="s">
        <v>81</v>
      </c>
      <c r="P644" s="8" t="str">
        <f t="shared" si="75"/>
        <v/>
      </c>
      <c r="Q644" s="8" t="str">
        <f t="shared" si="76"/>
        <v/>
      </c>
    </row>
    <row r="645" spans="4:17" x14ac:dyDescent="0.25">
      <c r="D645" s="150"/>
      <c r="F645" s="8" t="str">
        <f t="shared" si="70"/>
        <v/>
      </c>
      <c r="G645" s="8" t="str">
        <f t="shared" si="71"/>
        <v/>
      </c>
      <c r="H645" s="8" t="str">
        <f t="shared" si="72"/>
        <v/>
      </c>
      <c r="I645" s="8" t="str">
        <f t="shared" si="73"/>
        <v/>
      </c>
      <c r="J645" s="8" t="str">
        <f t="shared" si="74"/>
        <v/>
      </c>
      <c r="K645" s="8" t="s">
        <v>81</v>
      </c>
      <c r="L645" s="8" t="s">
        <v>81</v>
      </c>
      <c r="M645" s="8" t="s">
        <v>81</v>
      </c>
      <c r="N645" s="8" t="s">
        <v>81</v>
      </c>
      <c r="P645" s="8" t="str">
        <f t="shared" si="75"/>
        <v/>
      </c>
      <c r="Q645" s="8" t="str">
        <f t="shared" si="76"/>
        <v/>
      </c>
    </row>
    <row r="646" spans="4:17" x14ac:dyDescent="0.25">
      <c r="D646" s="150"/>
      <c r="F646" s="8" t="str">
        <f t="shared" si="70"/>
        <v/>
      </c>
      <c r="G646" s="8" t="str">
        <f t="shared" si="71"/>
        <v/>
      </c>
      <c r="H646" s="8" t="str">
        <f t="shared" si="72"/>
        <v/>
      </c>
      <c r="I646" s="8" t="str">
        <f t="shared" si="73"/>
        <v/>
      </c>
      <c r="J646" s="8" t="str">
        <f t="shared" si="74"/>
        <v/>
      </c>
      <c r="K646" s="8" t="s">
        <v>81</v>
      </c>
      <c r="L646" s="8" t="s">
        <v>81</v>
      </c>
      <c r="M646" s="8" t="s">
        <v>81</v>
      </c>
      <c r="N646" s="8" t="s">
        <v>81</v>
      </c>
      <c r="P646" s="8" t="str">
        <f t="shared" si="75"/>
        <v/>
      </c>
      <c r="Q646" s="8" t="str">
        <f t="shared" si="76"/>
        <v/>
      </c>
    </row>
    <row r="647" spans="4:17" x14ac:dyDescent="0.25">
      <c r="D647" s="150"/>
      <c r="F647" s="8" t="str">
        <f t="shared" si="70"/>
        <v/>
      </c>
      <c r="G647" s="8" t="str">
        <f t="shared" si="71"/>
        <v/>
      </c>
      <c r="H647" s="8" t="str">
        <f t="shared" si="72"/>
        <v/>
      </c>
      <c r="I647" s="8" t="str">
        <f t="shared" si="73"/>
        <v/>
      </c>
      <c r="J647" s="8" t="str">
        <f t="shared" si="74"/>
        <v/>
      </c>
      <c r="K647" s="8" t="s">
        <v>81</v>
      </c>
      <c r="L647" s="8" t="s">
        <v>81</v>
      </c>
      <c r="M647" s="8" t="s">
        <v>81</v>
      </c>
      <c r="N647" s="8" t="s">
        <v>81</v>
      </c>
      <c r="P647" s="8" t="str">
        <f t="shared" si="75"/>
        <v/>
      </c>
      <c r="Q647" s="8" t="str">
        <f t="shared" si="76"/>
        <v/>
      </c>
    </row>
    <row r="648" spans="4:17" x14ac:dyDescent="0.25">
      <c r="D648" s="150"/>
      <c r="F648" s="8" t="str">
        <f t="shared" si="70"/>
        <v/>
      </c>
      <c r="G648" s="8" t="str">
        <f t="shared" si="71"/>
        <v/>
      </c>
      <c r="H648" s="8" t="str">
        <f t="shared" si="72"/>
        <v/>
      </c>
      <c r="I648" s="8" t="str">
        <f t="shared" si="73"/>
        <v/>
      </c>
      <c r="J648" s="8" t="str">
        <f t="shared" si="74"/>
        <v/>
      </c>
      <c r="K648" s="8" t="s">
        <v>81</v>
      </c>
      <c r="L648" s="8" t="s">
        <v>81</v>
      </c>
      <c r="M648" s="8" t="s">
        <v>81</v>
      </c>
      <c r="N648" s="8" t="s">
        <v>81</v>
      </c>
      <c r="P648" s="8" t="str">
        <f t="shared" si="75"/>
        <v/>
      </c>
      <c r="Q648" s="8" t="str">
        <f t="shared" si="76"/>
        <v/>
      </c>
    </row>
    <row r="649" spans="4:17" x14ac:dyDescent="0.25">
      <c r="D649" s="150"/>
      <c r="F649" s="8" t="str">
        <f t="shared" si="70"/>
        <v/>
      </c>
      <c r="G649" s="8" t="str">
        <f t="shared" si="71"/>
        <v/>
      </c>
      <c r="H649" s="8" t="str">
        <f t="shared" si="72"/>
        <v/>
      </c>
      <c r="I649" s="8" t="str">
        <f t="shared" si="73"/>
        <v/>
      </c>
      <c r="J649" s="8" t="str">
        <f t="shared" si="74"/>
        <v/>
      </c>
      <c r="K649" s="8" t="s">
        <v>81</v>
      </c>
      <c r="L649" s="8" t="s">
        <v>81</v>
      </c>
      <c r="M649" s="8" t="s">
        <v>81</v>
      </c>
      <c r="N649" s="8" t="s">
        <v>81</v>
      </c>
      <c r="P649" s="8" t="str">
        <f t="shared" si="75"/>
        <v/>
      </c>
      <c r="Q649" s="8" t="str">
        <f t="shared" si="76"/>
        <v/>
      </c>
    </row>
    <row r="650" spans="4:17" x14ac:dyDescent="0.25">
      <c r="D650" s="150"/>
      <c r="F650" s="8" t="str">
        <f t="shared" si="70"/>
        <v/>
      </c>
      <c r="G650" s="8" t="str">
        <f t="shared" si="71"/>
        <v/>
      </c>
      <c r="H650" s="8" t="str">
        <f t="shared" si="72"/>
        <v/>
      </c>
      <c r="I650" s="8" t="str">
        <f t="shared" si="73"/>
        <v/>
      </c>
      <c r="J650" s="8" t="str">
        <f t="shared" si="74"/>
        <v/>
      </c>
      <c r="K650" s="8" t="s">
        <v>81</v>
      </c>
      <c r="L650" s="8" t="s">
        <v>81</v>
      </c>
      <c r="M650" s="8" t="s">
        <v>81</v>
      </c>
      <c r="N650" s="8" t="s">
        <v>81</v>
      </c>
      <c r="P650" s="8" t="str">
        <f t="shared" si="75"/>
        <v/>
      </c>
      <c r="Q650" s="8" t="str">
        <f t="shared" si="76"/>
        <v/>
      </c>
    </row>
    <row r="651" spans="4:17" x14ac:dyDescent="0.25">
      <c r="D651" s="150"/>
      <c r="F651" s="8" t="str">
        <f t="shared" si="70"/>
        <v/>
      </c>
      <c r="G651" s="8" t="str">
        <f t="shared" si="71"/>
        <v/>
      </c>
      <c r="H651" s="8" t="str">
        <f t="shared" si="72"/>
        <v/>
      </c>
      <c r="I651" s="8" t="str">
        <f t="shared" si="73"/>
        <v/>
      </c>
      <c r="J651" s="8" t="str">
        <f t="shared" si="74"/>
        <v/>
      </c>
      <c r="K651" s="8" t="s">
        <v>81</v>
      </c>
      <c r="L651" s="8" t="s">
        <v>81</v>
      </c>
      <c r="M651" s="8" t="s">
        <v>81</v>
      </c>
      <c r="N651" s="8" t="s">
        <v>81</v>
      </c>
      <c r="P651" s="8" t="str">
        <f t="shared" si="75"/>
        <v/>
      </c>
      <c r="Q651" s="8" t="str">
        <f t="shared" si="76"/>
        <v/>
      </c>
    </row>
    <row r="652" spans="4:17" x14ac:dyDescent="0.25">
      <c r="D652" s="150"/>
      <c r="F652" s="8" t="str">
        <f t="shared" si="70"/>
        <v/>
      </c>
      <c r="G652" s="8" t="str">
        <f t="shared" si="71"/>
        <v/>
      </c>
      <c r="H652" s="8" t="str">
        <f t="shared" si="72"/>
        <v/>
      </c>
      <c r="I652" s="8" t="str">
        <f t="shared" si="73"/>
        <v/>
      </c>
      <c r="J652" s="8" t="str">
        <f t="shared" si="74"/>
        <v/>
      </c>
      <c r="K652" s="8" t="s">
        <v>81</v>
      </c>
      <c r="L652" s="8" t="s">
        <v>81</v>
      </c>
      <c r="M652" s="8" t="s">
        <v>81</v>
      </c>
      <c r="N652" s="8" t="s">
        <v>81</v>
      </c>
      <c r="P652" s="8" t="str">
        <f t="shared" si="75"/>
        <v/>
      </c>
      <c r="Q652" s="8" t="str">
        <f t="shared" si="76"/>
        <v/>
      </c>
    </row>
    <row r="653" spans="4:17" x14ac:dyDescent="0.25">
      <c r="D653" s="150"/>
      <c r="F653" s="8" t="str">
        <f t="shared" si="70"/>
        <v/>
      </c>
      <c r="G653" s="8" t="str">
        <f t="shared" si="71"/>
        <v/>
      </c>
      <c r="H653" s="8" t="str">
        <f t="shared" si="72"/>
        <v/>
      </c>
      <c r="I653" s="8" t="str">
        <f t="shared" si="73"/>
        <v/>
      </c>
      <c r="J653" s="8" t="str">
        <f t="shared" si="74"/>
        <v/>
      </c>
      <c r="K653" s="8" t="s">
        <v>81</v>
      </c>
      <c r="L653" s="8" t="s">
        <v>81</v>
      </c>
      <c r="M653" s="8" t="s">
        <v>81</v>
      </c>
      <c r="N653" s="8" t="s">
        <v>81</v>
      </c>
      <c r="P653" s="8" t="str">
        <f t="shared" si="75"/>
        <v/>
      </c>
      <c r="Q653" s="8" t="str">
        <f t="shared" si="76"/>
        <v/>
      </c>
    </row>
    <row r="654" spans="4:17" x14ac:dyDescent="0.25">
      <c r="D654" s="150"/>
      <c r="F654" s="8" t="str">
        <f t="shared" si="70"/>
        <v/>
      </c>
      <c r="G654" s="8" t="str">
        <f t="shared" si="71"/>
        <v/>
      </c>
      <c r="H654" s="8" t="str">
        <f t="shared" si="72"/>
        <v/>
      </c>
      <c r="I654" s="8" t="str">
        <f t="shared" si="73"/>
        <v/>
      </c>
      <c r="J654" s="8" t="str">
        <f t="shared" si="74"/>
        <v/>
      </c>
      <c r="K654" s="8" t="s">
        <v>81</v>
      </c>
      <c r="L654" s="8" t="s">
        <v>81</v>
      </c>
      <c r="M654" s="8" t="s">
        <v>81</v>
      </c>
      <c r="N654" s="8" t="s">
        <v>81</v>
      </c>
      <c r="P654" s="8" t="str">
        <f t="shared" si="75"/>
        <v/>
      </c>
      <c r="Q654" s="8" t="str">
        <f t="shared" si="76"/>
        <v/>
      </c>
    </row>
    <row r="655" spans="4:17" x14ac:dyDescent="0.25">
      <c r="D655" s="150"/>
      <c r="F655" s="8" t="str">
        <f t="shared" si="70"/>
        <v/>
      </c>
      <c r="G655" s="8" t="str">
        <f t="shared" si="71"/>
        <v/>
      </c>
      <c r="H655" s="8" t="str">
        <f t="shared" si="72"/>
        <v/>
      </c>
      <c r="I655" s="8" t="str">
        <f t="shared" si="73"/>
        <v/>
      </c>
      <c r="J655" s="8" t="str">
        <f t="shared" si="74"/>
        <v/>
      </c>
      <c r="K655" s="8" t="s">
        <v>81</v>
      </c>
      <c r="L655" s="8" t="s">
        <v>81</v>
      </c>
      <c r="M655" s="8" t="s">
        <v>81</v>
      </c>
      <c r="N655" s="8" t="s">
        <v>81</v>
      </c>
      <c r="P655" s="8" t="str">
        <f t="shared" si="75"/>
        <v/>
      </c>
      <c r="Q655" s="8" t="str">
        <f t="shared" si="76"/>
        <v/>
      </c>
    </row>
    <row r="656" spans="4:17" x14ac:dyDescent="0.25">
      <c r="D656" s="150"/>
      <c r="F656" s="8" t="str">
        <f t="shared" si="70"/>
        <v/>
      </c>
      <c r="G656" s="8" t="str">
        <f t="shared" si="71"/>
        <v/>
      </c>
      <c r="H656" s="8" t="str">
        <f t="shared" si="72"/>
        <v/>
      </c>
      <c r="I656" s="8" t="str">
        <f t="shared" si="73"/>
        <v/>
      </c>
      <c r="J656" s="8" t="str">
        <f t="shared" si="74"/>
        <v/>
      </c>
      <c r="K656" s="8" t="s">
        <v>81</v>
      </c>
      <c r="L656" s="8" t="s">
        <v>81</v>
      </c>
      <c r="M656" s="8" t="s">
        <v>81</v>
      </c>
      <c r="N656" s="8" t="s">
        <v>81</v>
      </c>
      <c r="P656" s="8" t="str">
        <f t="shared" si="75"/>
        <v/>
      </c>
      <c r="Q656" s="8" t="str">
        <f t="shared" si="76"/>
        <v/>
      </c>
    </row>
    <row r="657" spans="4:17" x14ac:dyDescent="0.25">
      <c r="D657" s="150"/>
      <c r="F657" s="8" t="str">
        <f t="shared" si="70"/>
        <v/>
      </c>
      <c r="G657" s="8" t="str">
        <f t="shared" si="71"/>
        <v/>
      </c>
      <c r="H657" s="8" t="str">
        <f t="shared" si="72"/>
        <v/>
      </c>
      <c r="I657" s="8" t="str">
        <f t="shared" si="73"/>
        <v/>
      </c>
      <c r="J657" s="8" t="str">
        <f t="shared" si="74"/>
        <v/>
      </c>
      <c r="K657" s="8" t="s">
        <v>81</v>
      </c>
      <c r="L657" s="8" t="s">
        <v>81</v>
      </c>
      <c r="M657" s="8" t="s">
        <v>81</v>
      </c>
      <c r="N657" s="8" t="s">
        <v>81</v>
      </c>
      <c r="P657" s="8" t="str">
        <f t="shared" si="75"/>
        <v/>
      </c>
      <c r="Q657" s="8" t="str">
        <f t="shared" si="76"/>
        <v/>
      </c>
    </row>
    <row r="658" spans="4:17" x14ac:dyDescent="0.25">
      <c r="D658" s="150"/>
      <c r="F658" s="8" t="str">
        <f t="shared" si="70"/>
        <v/>
      </c>
      <c r="G658" s="8" t="str">
        <f t="shared" si="71"/>
        <v/>
      </c>
      <c r="H658" s="8" t="str">
        <f t="shared" si="72"/>
        <v/>
      </c>
      <c r="I658" s="8" t="str">
        <f t="shared" si="73"/>
        <v/>
      </c>
      <c r="J658" s="8" t="str">
        <f t="shared" si="74"/>
        <v/>
      </c>
      <c r="K658" s="8" t="s">
        <v>81</v>
      </c>
      <c r="L658" s="8" t="s">
        <v>81</v>
      </c>
      <c r="M658" s="8" t="s">
        <v>81</v>
      </c>
      <c r="N658" s="8" t="s">
        <v>81</v>
      </c>
      <c r="P658" s="8" t="str">
        <f t="shared" si="75"/>
        <v/>
      </c>
      <c r="Q658" s="8" t="str">
        <f t="shared" si="76"/>
        <v/>
      </c>
    </row>
    <row r="659" spans="4:17" x14ac:dyDescent="0.25">
      <c r="D659" s="150"/>
      <c r="F659" s="8" t="str">
        <f t="shared" si="70"/>
        <v/>
      </c>
      <c r="G659" s="8" t="str">
        <f t="shared" si="71"/>
        <v/>
      </c>
      <c r="H659" s="8" t="str">
        <f t="shared" si="72"/>
        <v/>
      </c>
      <c r="I659" s="8" t="str">
        <f t="shared" si="73"/>
        <v/>
      </c>
      <c r="J659" s="8" t="str">
        <f t="shared" si="74"/>
        <v/>
      </c>
      <c r="K659" s="8" t="s">
        <v>81</v>
      </c>
      <c r="L659" s="8" t="s">
        <v>81</v>
      </c>
      <c r="M659" s="8" t="s">
        <v>81</v>
      </c>
      <c r="N659" s="8" t="s">
        <v>81</v>
      </c>
      <c r="P659" s="8" t="str">
        <f t="shared" si="75"/>
        <v/>
      </c>
      <c r="Q659" s="8" t="str">
        <f t="shared" si="76"/>
        <v/>
      </c>
    </row>
    <row r="660" spans="4:17" x14ac:dyDescent="0.25">
      <c r="D660" s="150"/>
      <c r="F660" s="8" t="str">
        <f t="shared" si="70"/>
        <v/>
      </c>
      <c r="G660" s="8" t="str">
        <f t="shared" si="71"/>
        <v/>
      </c>
      <c r="H660" s="8" t="str">
        <f t="shared" si="72"/>
        <v/>
      </c>
      <c r="I660" s="8" t="str">
        <f t="shared" si="73"/>
        <v/>
      </c>
      <c r="J660" s="8" t="str">
        <f t="shared" si="74"/>
        <v/>
      </c>
      <c r="K660" s="8" t="s">
        <v>81</v>
      </c>
      <c r="L660" s="8" t="s">
        <v>81</v>
      </c>
      <c r="M660" s="8" t="s">
        <v>81</v>
      </c>
      <c r="N660" s="8" t="s">
        <v>81</v>
      </c>
      <c r="P660" s="8" t="str">
        <f t="shared" si="75"/>
        <v/>
      </c>
      <c r="Q660" s="8" t="str">
        <f t="shared" si="76"/>
        <v/>
      </c>
    </row>
    <row r="661" spans="4:17" x14ac:dyDescent="0.25">
      <c r="D661" s="150"/>
      <c r="F661" s="8" t="str">
        <f t="shared" si="70"/>
        <v/>
      </c>
      <c r="G661" s="8" t="str">
        <f t="shared" si="71"/>
        <v/>
      </c>
      <c r="H661" s="8" t="str">
        <f t="shared" si="72"/>
        <v/>
      </c>
      <c r="I661" s="8" t="str">
        <f t="shared" si="73"/>
        <v/>
      </c>
      <c r="J661" s="8" t="str">
        <f t="shared" si="74"/>
        <v/>
      </c>
      <c r="K661" s="8" t="s">
        <v>81</v>
      </c>
      <c r="L661" s="8" t="s">
        <v>81</v>
      </c>
      <c r="M661" s="8" t="s">
        <v>81</v>
      </c>
      <c r="N661" s="8" t="s">
        <v>81</v>
      </c>
      <c r="P661" s="8" t="str">
        <f t="shared" si="75"/>
        <v/>
      </c>
      <c r="Q661" s="8" t="str">
        <f t="shared" si="76"/>
        <v/>
      </c>
    </row>
    <row r="662" spans="4:17" x14ac:dyDescent="0.25">
      <c r="D662" s="150"/>
      <c r="F662" s="8" t="str">
        <f t="shared" si="70"/>
        <v/>
      </c>
      <c r="G662" s="8" t="str">
        <f t="shared" si="71"/>
        <v/>
      </c>
      <c r="H662" s="8" t="str">
        <f t="shared" si="72"/>
        <v/>
      </c>
      <c r="I662" s="8" t="str">
        <f t="shared" si="73"/>
        <v/>
      </c>
      <c r="J662" s="8" t="str">
        <f t="shared" si="74"/>
        <v/>
      </c>
      <c r="K662" s="8" t="s">
        <v>81</v>
      </c>
      <c r="L662" s="8" t="s">
        <v>81</v>
      </c>
      <c r="M662" s="8" t="s">
        <v>81</v>
      </c>
      <c r="N662" s="8" t="s">
        <v>81</v>
      </c>
      <c r="P662" s="8" t="str">
        <f t="shared" si="75"/>
        <v/>
      </c>
      <c r="Q662" s="8" t="str">
        <f t="shared" si="76"/>
        <v/>
      </c>
    </row>
    <row r="663" spans="4:17" x14ac:dyDescent="0.25">
      <c r="D663" s="150"/>
      <c r="F663" s="8" t="str">
        <f t="shared" si="70"/>
        <v/>
      </c>
      <c r="G663" s="8" t="str">
        <f t="shared" si="71"/>
        <v/>
      </c>
      <c r="H663" s="8" t="str">
        <f t="shared" si="72"/>
        <v/>
      </c>
      <c r="I663" s="8" t="str">
        <f t="shared" si="73"/>
        <v/>
      </c>
      <c r="J663" s="8" t="str">
        <f t="shared" si="74"/>
        <v/>
      </c>
      <c r="K663" s="8" t="s">
        <v>81</v>
      </c>
      <c r="L663" s="8" t="s">
        <v>81</v>
      </c>
      <c r="M663" s="8" t="s">
        <v>81</v>
      </c>
      <c r="N663" s="8" t="s">
        <v>81</v>
      </c>
      <c r="P663" s="8" t="str">
        <f t="shared" si="75"/>
        <v/>
      </c>
      <c r="Q663" s="8" t="str">
        <f t="shared" si="76"/>
        <v/>
      </c>
    </row>
    <row r="664" spans="4:17" x14ac:dyDescent="0.25">
      <c r="D664" s="150"/>
      <c r="F664" s="8" t="str">
        <f t="shared" si="70"/>
        <v/>
      </c>
      <c r="G664" s="8" t="str">
        <f t="shared" si="71"/>
        <v/>
      </c>
      <c r="H664" s="8" t="str">
        <f t="shared" si="72"/>
        <v/>
      </c>
      <c r="I664" s="8" t="str">
        <f t="shared" si="73"/>
        <v/>
      </c>
      <c r="J664" s="8" t="str">
        <f t="shared" si="74"/>
        <v/>
      </c>
      <c r="K664" s="8" t="s">
        <v>81</v>
      </c>
      <c r="L664" s="8" t="s">
        <v>81</v>
      </c>
      <c r="M664" s="8" t="s">
        <v>81</v>
      </c>
      <c r="N664" s="8" t="s">
        <v>81</v>
      </c>
      <c r="P664" s="8" t="str">
        <f t="shared" si="75"/>
        <v/>
      </c>
      <c r="Q664" s="8" t="str">
        <f t="shared" si="76"/>
        <v/>
      </c>
    </row>
    <row r="665" spans="4:17" x14ac:dyDescent="0.25">
      <c r="D665" s="150"/>
      <c r="F665" s="8" t="str">
        <f t="shared" si="70"/>
        <v/>
      </c>
      <c r="G665" s="8" t="str">
        <f t="shared" si="71"/>
        <v/>
      </c>
      <c r="H665" s="8" t="str">
        <f t="shared" si="72"/>
        <v/>
      </c>
      <c r="I665" s="8" t="str">
        <f t="shared" si="73"/>
        <v/>
      </c>
      <c r="J665" s="8" t="str">
        <f t="shared" si="74"/>
        <v/>
      </c>
      <c r="K665" s="8" t="s">
        <v>81</v>
      </c>
      <c r="L665" s="8" t="s">
        <v>81</v>
      </c>
      <c r="M665" s="8" t="s">
        <v>81</v>
      </c>
      <c r="N665" s="8" t="s">
        <v>81</v>
      </c>
      <c r="P665" s="8" t="str">
        <f t="shared" si="75"/>
        <v/>
      </c>
      <c r="Q665" s="8" t="str">
        <f t="shared" si="76"/>
        <v/>
      </c>
    </row>
    <row r="666" spans="4:17" x14ac:dyDescent="0.25">
      <c r="D666" s="150"/>
      <c r="F666" s="8" t="str">
        <f t="shared" si="70"/>
        <v/>
      </c>
      <c r="G666" s="8" t="str">
        <f t="shared" si="71"/>
        <v/>
      </c>
      <c r="H666" s="8" t="str">
        <f t="shared" si="72"/>
        <v/>
      </c>
      <c r="I666" s="8" t="str">
        <f t="shared" si="73"/>
        <v/>
      </c>
      <c r="J666" s="8" t="str">
        <f t="shared" si="74"/>
        <v/>
      </c>
      <c r="K666" s="8" t="s">
        <v>81</v>
      </c>
      <c r="L666" s="8" t="s">
        <v>81</v>
      </c>
      <c r="M666" s="8" t="s">
        <v>81</v>
      </c>
      <c r="N666" s="8" t="s">
        <v>81</v>
      </c>
      <c r="P666" s="8" t="str">
        <f t="shared" si="75"/>
        <v/>
      </c>
      <c r="Q666" s="8" t="str">
        <f t="shared" si="76"/>
        <v/>
      </c>
    </row>
    <row r="667" spans="4:17" x14ac:dyDescent="0.25">
      <c r="D667" s="150"/>
      <c r="F667" s="8" t="str">
        <f t="shared" si="70"/>
        <v/>
      </c>
      <c r="G667" s="8" t="str">
        <f t="shared" si="71"/>
        <v/>
      </c>
      <c r="H667" s="8" t="str">
        <f t="shared" si="72"/>
        <v/>
      </c>
      <c r="I667" s="8" t="str">
        <f t="shared" si="73"/>
        <v/>
      </c>
      <c r="J667" s="8" t="str">
        <f t="shared" si="74"/>
        <v/>
      </c>
      <c r="K667" s="8" t="s">
        <v>81</v>
      </c>
      <c r="L667" s="8" t="s">
        <v>81</v>
      </c>
      <c r="M667" s="8" t="s">
        <v>81</v>
      </c>
      <c r="N667" s="8" t="s">
        <v>81</v>
      </c>
      <c r="P667" s="8" t="str">
        <f t="shared" si="75"/>
        <v/>
      </c>
      <c r="Q667" s="8" t="str">
        <f t="shared" si="76"/>
        <v/>
      </c>
    </row>
    <row r="668" spans="4:17" x14ac:dyDescent="0.25">
      <c r="D668" s="150"/>
      <c r="F668" s="8" t="str">
        <f t="shared" si="70"/>
        <v/>
      </c>
      <c r="G668" s="8" t="str">
        <f t="shared" si="71"/>
        <v/>
      </c>
      <c r="H668" s="8" t="str">
        <f t="shared" si="72"/>
        <v/>
      </c>
      <c r="I668" s="8" t="str">
        <f t="shared" si="73"/>
        <v/>
      </c>
      <c r="J668" s="8" t="str">
        <f t="shared" si="74"/>
        <v/>
      </c>
      <c r="K668" s="8" t="s">
        <v>81</v>
      </c>
      <c r="L668" s="8" t="s">
        <v>81</v>
      </c>
      <c r="M668" s="8" t="s">
        <v>81</v>
      </c>
      <c r="N668" s="8" t="s">
        <v>81</v>
      </c>
      <c r="P668" s="8" t="str">
        <f t="shared" si="75"/>
        <v/>
      </c>
      <c r="Q668" s="8" t="str">
        <f t="shared" si="76"/>
        <v/>
      </c>
    </row>
    <row r="669" spans="4:17" x14ac:dyDescent="0.25">
      <c r="D669" s="150"/>
      <c r="F669" s="8" t="str">
        <f t="shared" si="70"/>
        <v/>
      </c>
      <c r="G669" s="8" t="str">
        <f t="shared" si="71"/>
        <v/>
      </c>
      <c r="H669" s="8" t="str">
        <f t="shared" si="72"/>
        <v/>
      </c>
      <c r="I669" s="8" t="str">
        <f t="shared" si="73"/>
        <v/>
      </c>
      <c r="J669" s="8" t="str">
        <f t="shared" si="74"/>
        <v/>
      </c>
      <c r="K669" s="8" t="s">
        <v>81</v>
      </c>
      <c r="L669" s="8" t="s">
        <v>81</v>
      </c>
      <c r="M669" s="8" t="s">
        <v>81</v>
      </c>
      <c r="N669" s="8" t="s">
        <v>81</v>
      </c>
      <c r="P669" s="8" t="str">
        <f t="shared" si="75"/>
        <v/>
      </c>
      <c r="Q669" s="8" t="str">
        <f t="shared" si="76"/>
        <v/>
      </c>
    </row>
    <row r="670" spans="4:17" x14ac:dyDescent="0.25">
      <c r="D670" s="150"/>
      <c r="F670" s="8" t="str">
        <f t="shared" si="70"/>
        <v/>
      </c>
      <c r="G670" s="8" t="str">
        <f t="shared" si="71"/>
        <v/>
      </c>
      <c r="H670" s="8" t="str">
        <f t="shared" si="72"/>
        <v/>
      </c>
      <c r="I670" s="8" t="str">
        <f t="shared" si="73"/>
        <v/>
      </c>
      <c r="J670" s="8" t="str">
        <f t="shared" si="74"/>
        <v/>
      </c>
      <c r="K670" s="8" t="s">
        <v>81</v>
      </c>
      <c r="L670" s="8" t="s">
        <v>81</v>
      </c>
      <c r="M670" s="8" t="s">
        <v>81</v>
      </c>
      <c r="N670" s="8" t="s">
        <v>81</v>
      </c>
      <c r="P670" s="8" t="str">
        <f t="shared" si="75"/>
        <v/>
      </c>
      <c r="Q670" s="8" t="str">
        <f t="shared" si="76"/>
        <v/>
      </c>
    </row>
    <row r="671" spans="4:17" x14ac:dyDescent="0.25">
      <c r="D671" s="150"/>
      <c r="F671" s="8" t="str">
        <f t="shared" si="70"/>
        <v/>
      </c>
      <c r="G671" s="8" t="str">
        <f t="shared" si="71"/>
        <v/>
      </c>
      <c r="H671" s="8" t="str">
        <f t="shared" si="72"/>
        <v/>
      </c>
      <c r="I671" s="8" t="str">
        <f t="shared" si="73"/>
        <v/>
      </c>
      <c r="J671" s="8" t="str">
        <f t="shared" si="74"/>
        <v/>
      </c>
      <c r="K671" s="8" t="s">
        <v>81</v>
      </c>
      <c r="L671" s="8" t="s">
        <v>81</v>
      </c>
      <c r="M671" s="8" t="s">
        <v>81</v>
      </c>
      <c r="N671" s="8" t="s">
        <v>81</v>
      </c>
      <c r="P671" s="8" t="str">
        <f t="shared" si="75"/>
        <v/>
      </c>
      <c r="Q671" s="8" t="str">
        <f t="shared" si="76"/>
        <v/>
      </c>
    </row>
    <row r="672" spans="4:17" x14ac:dyDescent="0.25">
      <c r="D672" s="150"/>
      <c r="F672" s="8" t="str">
        <f t="shared" si="70"/>
        <v/>
      </c>
      <c r="G672" s="8" t="str">
        <f t="shared" si="71"/>
        <v/>
      </c>
      <c r="H672" s="8" t="str">
        <f t="shared" si="72"/>
        <v/>
      </c>
      <c r="I672" s="8" t="str">
        <f t="shared" si="73"/>
        <v/>
      </c>
      <c r="J672" s="8" t="str">
        <f t="shared" si="74"/>
        <v/>
      </c>
      <c r="K672" s="8" t="s">
        <v>81</v>
      </c>
      <c r="L672" s="8" t="s">
        <v>81</v>
      </c>
      <c r="M672" s="8" t="s">
        <v>81</v>
      </c>
      <c r="N672" s="8" t="s">
        <v>81</v>
      </c>
      <c r="P672" s="8" t="str">
        <f t="shared" si="75"/>
        <v/>
      </c>
      <c r="Q672" s="8" t="str">
        <f t="shared" si="76"/>
        <v/>
      </c>
    </row>
    <row r="673" spans="4:17" x14ac:dyDescent="0.25">
      <c r="D673" s="150"/>
      <c r="F673" s="8" t="str">
        <f t="shared" si="70"/>
        <v/>
      </c>
      <c r="G673" s="8" t="str">
        <f t="shared" si="71"/>
        <v/>
      </c>
      <c r="H673" s="8" t="str">
        <f t="shared" si="72"/>
        <v/>
      </c>
      <c r="I673" s="8" t="str">
        <f t="shared" si="73"/>
        <v/>
      </c>
      <c r="J673" s="8" t="str">
        <f t="shared" si="74"/>
        <v/>
      </c>
      <c r="K673" s="8" t="s">
        <v>81</v>
      </c>
      <c r="L673" s="8" t="s">
        <v>81</v>
      </c>
      <c r="M673" s="8" t="s">
        <v>81</v>
      </c>
      <c r="N673" s="8" t="s">
        <v>81</v>
      </c>
      <c r="P673" s="8" t="str">
        <f t="shared" si="75"/>
        <v/>
      </c>
      <c r="Q673" s="8" t="str">
        <f t="shared" si="76"/>
        <v/>
      </c>
    </row>
    <row r="674" spans="4:17" x14ac:dyDescent="0.25">
      <c r="D674" s="150"/>
      <c r="F674" s="8" t="str">
        <f t="shared" si="70"/>
        <v/>
      </c>
      <c r="G674" s="8" t="str">
        <f t="shared" si="71"/>
        <v/>
      </c>
      <c r="H674" s="8" t="str">
        <f t="shared" si="72"/>
        <v/>
      </c>
      <c r="I674" s="8" t="str">
        <f t="shared" si="73"/>
        <v/>
      </c>
      <c r="J674" s="8" t="str">
        <f t="shared" si="74"/>
        <v/>
      </c>
      <c r="K674" s="8" t="s">
        <v>81</v>
      </c>
      <c r="L674" s="8" t="s">
        <v>81</v>
      </c>
      <c r="M674" s="8" t="s">
        <v>81</v>
      </c>
      <c r="N674" s="8" t="s">
        <v>81</v>
      </c>
      <c r="P674" s="8" t="str">
        <f t="shared" si="75"/>
        <v/>
      </c>
      <c r="Q674" s="8" t="str">
        <f t="shared" si="76"/>
        <v/>
      </c>
    </row>
    <row r="675" spans="4:17" x14ac:dyDescent="0.25">
      <c r="D675" s="150"/>
      <c r="F675" s="8" t="str">
        <f t="shared" si="70"/>
        <v/>
      </c>
      <c r="G675" s="8" t="str">
        <f t="shared" si="71"/>
        <v/>
      </c>
      <c r="H675" s="8" t="str">
        <f t="shared" si="72"/>
        <v/>
      </c>
      <c r="I675" s="8" t="str">
        <f t="shared" si="73"/>
        <v/>
      </c>
      <c r="J675" s="8" t="str">
        <f t="shared" si="74"/>
        <v/>
      </c>
      <c r="K675" s="8" t="s">
        <v>81</v>
      </c>
      <c r="L675" s="8" t="s">
        <v>81</v>
      </c>
      <c r="M675" s="8" t="s">
        <v>81</v>
      </c>
      <c r="N675" s="8" t="s">
        <v>81</v>
      </c>
      <c r="P675" s="8" t="str">
        <f t="shared" si="75"/>
        <v/>
      </c>
      <c r="Q675" s="8" t="str">
        <f t="shared" si="76"/>
        <v/>
      </c>
    </row>
    <row r="676" spans="4:17" x14ac:dyDescent="0.25">
      <c r="D676" s="150"/>
      <c r="F676" s="8" t="str">
        <f t="shared" si="70"/>
        <v/>
      </c>
      <c r="G676" s="8" t="str">
        <f t="shared" si="71"/>
        <v/>
      </c>
      <c r="H676" s="8" t="str">
        <f t="shared" si="72"/>
        <v/>
      </c>
      <c r="I676" s="8" t="str">
        <f t="shared" si="73"/>
        <v/>
      </c>
      <c r="J676" s="8" t="str">
        <f t="shared" si="74"/>
        <v/>
      </c>
      <c r="K676" s="8" t="s">
        <v>81</v>
      </c>
      <c r="L676" s="8" t="s">
        <v>81</v>
      </c>
      <c r="M676" s="8" t="s">
        <v>81</v>
      </c>
      <c r="N676" s="8" t="s">
        <v>81</v>
      </c>
      <c r="P676" s="8" t="str">
        <f t="shared" si="75"/>
        <v/>
      </c>
      <c r="Q676" s="8" t="str">
        <f t="shared" si="76"/>
        <v/>
      </c>
    </row>
    <row r="677" spans="4:17" x14ac:dyDescent="0.25">
      <c r="D677" s="150"/>
      <c r="F677" s="8" t="str">
        <f t="shared" si="70"/>
        <v/>
      </c>
      <c r="G677" s="8" t="str">
        <f t="shared" si="71"/>
        <v/>
      </c>
      <c r="H677" s="8" t="str">
        <f t="shared" si="72"/>
        <v/>
      </c>
      <c r="I677" s="8" t="str">
        <f t="shared" si="73"/>
        <v/>
      </c>
      <c r="J677" s="8" t="str">
        <f t="shared" si="74"/>
        <v/>
      </c>
      <c r="K677" s="8" t="s">
        <v>81</v>
      </c>
      <c r="L677" s="8" t="s">
        <v>81</v>
      </c>
      <c r="M677" s="8" t="s">
        <v>81</v>
      </c>
      <c r="N677" s="8" t="s">
        <v>81</v>
      </c>
      <c r="P677" s="8" t="str">
        <f t="shared" si="75"/>
        <v/>
      </c>
      <c r="Q677" s="8" t="str">
        <f t="shared" si="76"/>
        <v/>
      </c>
    </row>
    <row r="678" spans="4:17" x14ac:dyDescent="0.25">
      <c r="D678" s="150"/>
      <c r="F678" s="8" t="str">
        <f t="shared" si="70"/>
        <v/>
      </c>
      <c r="G678" s="8" t="str">
        <f t="shared" si="71"/>
        <v/>
      </c>
      <c r="H678" s="8" t="str">
        <f t="shared" si="72"/>
        <v/>
      </c>
      <c r="I678" s="8" t="str">
        <f t="shared" si="73"/>
        <v/>
      </c>
      <c r="J678" s="8" t="str">
        <f t="shared" si="74"/>
        <v/>
      </c>
      <c r="K678" s="8" t="s">
        <v>81</v>
      </c>
      <c r="L678" s="8" t="s">
        <v>81</v>
      </c>
      <c r="M678" s="8" t="s">
        <v>81</v>
      </c>
      <c r="N678" s="8" t="s">
        <v>81</v>
      </c>
      <c r="P678" s="8" t="str">
        <f t="shared" si="75"/>
        <v/>
      </c>
      <c r="Q678" s="8" t="str">
        <f t="shared" si="76"/>
        <v/>
      </c>
    </row>
    <row r="679" spans="4:17" x14ac:dyDescent="0.25">
      <c r="D679" s="150"/>
      <c r="F679" s="8" t="str">
        <f t="shared" si="70"/>
        <v/>
      </c>
      <c r="G679" s="8" t="str">
        <f t="shared" si="71"/>
        <v/>
      </c>
      <c r="H679" s="8" t="str">
        <f t="shared" si="72"/>
        <v/>
      </c>
      <c r="I679" s="8" t="str">
        <f t="shared" si="73"/>
        <v/>
      </c>
      <c r="J679" s="8" t="str">
        <f t="shared" si="74"/>
        <v/>
      </c>
      <c r="K679" s="8" t="s">
        <v>81</v>
      </c>
      <c r="L679" s="8" t="s">
        <v>81</v>
      </c>
      <c r="M679" s="8" t="s">
        <v>81</v>
      </c>
      <c r="N679" s="8" t="s">
        <v>81</v>
      </c>
      <c r="P679" s="8" t="str">
        <f t="shared" si="75"/>
        <v/>
      </c>
      <c r="Q679" s="8" t="str">
        <f t="shared" si="76"/>
        <v/>
      </c>
    </row>
    <row r="680" spans="4:17" x14ac:dyDescent="0.25">
      <c r="D680" s="150"/>
      <c r="F680" s="8" t="str">
        <f t="shared" si="70"/>
        <v/>
      </c>
      <c r="G680" s="8" t="str">
        <f t="shared" si="71"/>
        <v/>
      </c>
      <c r="H680" s="8" t="str">
        <f t="shared" si="72"/>
        <v/>
      </c>
      <c r="I680" s="8" t="str">
        <f t="shared" si="73"/>
        <v/>
      </c>
      <c r="J680" s="8" t="str">
        <f t="shared" si="74"/>
        <v/>
      </c>
      <c r="K680" s="8" t="s">
        <v>81</v>
      </c>
      <c r="L680" s="8" t="s">
        <v>81</v>
      </c>
      <c r="M680" s="8" t="s">
        <v>81</v>
      </c>
      <c r="N680" s="8" t="s">
        <v>81</v>
      </c>
      <c r="P680" s="8" t="str">
        <f t="shared" si="75"/>
        <v/>
      </c>
      <c r="Q680" s="8" t="str">
        <f t="shared" si="76"/>
        <v/>
      </c>
    </row>
    <row r="681" spans="4:17" x14ac:dyDescent="0.25">
      <c r="D681" s="150"/>
      <c r="F681" s="8" t="str">
        <f t="shared" si="70"/>
        <v/>
      </c>
      <c r="G681" s="8" t="str">
        <f t="shared" si="71"/>
        <v/>
      </c>
      <c r="H681" s="8" t="str">
        <f t="shared" si="72"/>
        <v/>
      </c>
      <c r="I681" s="8" t="str">
        <f t="shared" si="73"/>
        <v/>
      </c>
      <c r="J681" s="8" t="str">
        <f t="shared" si="74"/>
        <v/>
      </c>
      <c r="K681" s="8" t="s">
        <v>81</v>
      </c>
      <c r="L681" s="8" t="s">
        <v>81</v>
      </c>
      <c r="M681" s="8" t="s">
        <v>81</v>
      </c>
      <c r="N681" s="8" t="s">
        <v>81</v>
      </c>
      <c r="P681" s="8" t="str">
        <f t="shared" si="75"/>
        <v/>
      </c>
      <c r="Q681" s="8" t="str">
        <f t="shared" si="76"/>
        <v/>
      </c>
    </row>
    <row r="682" spans="4:17" x14ac:dyDescent="0.25">
      <c r="D682" s="150"/>
      <c r="F682" s="8" t="str">
        <f t="shared" si="70"/>
        <v/>
      </c>
      <c r="G682" s="8" t="str">
        <f t="shared" si="71"/>
        <v/>
      </c>
      <c r="H682" s="8" t="str">
        <f t="shared" si="72"/>
        <v/>
      </c>
      <c r="I682" s="8" t="str">
        <f t="shared" si="73"/>
        <v/>
      </c>
      <c r="J682" s="8" t="str">
        <f t="shared" si="74"/>
        <v/>
      </c>
      <c r="K682" s="8" t="s">
        <v>81</v>
      </c>
      <c r="L682" s="8" t="s">
        <v>81</v>
      </c>
      <c r="M682" s="8" t="s">
        <v>81</v>
      </c>
      <c r="N682" s="8" t="s">
        <v>81</v>
      </c>
      <c r="P682" s="8" t="str">
        <f t="shared" si="75"/>
        <v/>
      </c>
      <c r="Q682" s="8" t="str">
        <f t="shared" si="76"/>
        <v/>
      </c>
    </row>
    <row r="683" spans="4:17" x14ac:dyDescent="0.25">
      <c r="D683" s="150"/>
      <c r="F683" s="8" t="str">
        <f t="shared" si="70"/>
        <v/>
      </c>
      <c r="G683" s="8" t="str">
        <f t="shared" si="71"/>
        <v/>
      </c>
      <c r="H683" s="8" t="str">
        <f t="shared" si="72"/>
        <v/>
      </c>
      <c r="I683" s="8" t="str">
        <f t="shared" si="73"/>
        <v/>
      </c>
      <c r="J683" s="8" t="str">
        <f t="shared" si="74"/>
        <v/>
      </c>
      <c r="K683" s="8" t="s">
        <v>81</v>
      </c>
      <c r="L683" s="8" t="s">
        <v>81</v>
      </c>
      <c r="M683" s="8" t="s">
        <v>81</v>
      </c>
      <c r="N683" s="8" t="s">
        <v>81</v>
      </c>
      <c r="P683" s="8" t="str">
        <f t="shared" si="75"/>
        <v/>
      </c>
      <c r="Q683" s="8" t="str">
        <f t="shared" si="76"/>
        <v/>
      </c>
    </row>
    <row r="684" spans="4:17" x14ac:dyDescent="0.25">
      <c r="D684" s="150"/>
      <c r="F684" s="8" t="str">
        <f t="shared" si="70"/>
        <v/>
      </c>
      <c r="G684" s="8" t="str">
        <f t="shared" si="71"/>
        <v/>
      </c>
      <c r="H684" s="8" t="str">
        <f t="shared" si="72"/>
        <v/>
      </c>
      <c r="I684" s="8" t="str">
        <f t="shared" si="73"/>
        <v/>
      </c>
      <c r="J684" s="8" t="str">
        <f t="shared" si="74"/>
        <v/>
      </c>
      <c r="K684" s="8" t="s">
        <v>81</v>
      </c>
      <c r="L684" s="8" t="s">
        <v>81</v>
      </c>
      <c r="M684" s="8" t="s">
        <v>81</v>
      </c>
      <c r="N684" s="8" t="s">
        <v>81</v>
      </c>
      <c r="P684" s="8" t="str">
        <f t="shared" si="75"/>
        <v/>
      </c>
      <c r="Q684" s="8" t="str">
        <f t="shared" si="76"/>
        <v/>
      </c>
    </row>
    <row r="685" spans="4:17" x14ac:dyDescent="0.25">
      <c r="D685" s="150"/>
      <c r="F685" s="8" t="str">
        <f t="shared" si="70"/>
        <v/>
      </c>
      <c r="G685" s="8" t="str">
        <f t="shared" si="71"/>
        <v/>
      </c>
      <c r="H685" s="8" t="str">
        <f t="shared" si="72"/>
        <v/>
      </c>
      <c r="I685" s="8" t="str">
        <f t="shared" si="73"/>
        <v/>
      </c>
      <c r="J685" s="8" t="str">
        <f t="shared" si="74"/>
        <v/>
      </c>
      <c r="K685" s="8" t="s">
        <v>81</v>
      </c>
      <c r="L685" s="8" t="s">
        <v>81</v>
      </c>
      <c r="M685" s="8" t="s">
        <v>81</v>
      </c>
      <c r="N685" s="8" t="s">
        <v>81</v>
      </c>
      <c r="P685" s="8" t="str">
        <f t="shared" si="75"/>
        <v/>
      </c>
      <c r="Q685" s="8" t="str">
        <f t="shared" si="76"/>
        <v/>
      </c>
    </row>
    <row r="686" spans="4:17" x14ac:dyDescent="0.25">
      <c r="D686" s="150"/>
      <c r="F686" s="8" t="str">
        <f t="shared" si="70"/>
        <v/>
      </c>
      <c r="G686" s="8" t="str">
        <f t="shared" si="71"/>
        <v/>
      </c>
      <c r="H686" s="8" t="str">
        <f t="shared" si="72"/>
        <v/>
      </c>
      <c r="I686" s="8" t="str">
        <f t="shared" si="73"/>
        <v/>
      </c>
      <c r="J686" s="8" t="str">
        <f t="shared" si="74"/>
        <v/>
      </c>
      <c r="K686" s="8" t="s">
        <v>81</v>
      </c>
      <c r="L686" s="8" t="s">
        <v>81</v>
      </c>
      <c r="M686" s="8" t="s">
        <v>81</v>
      </c>
      <c r="N686" s="8" t="s">
        <v>81</v>
      </c>
      <c r="P686" s="8" t="str">
        <f t="shared" si="75"/>
        <v/>
      </c>
      <c r="Q686" s="8" t="str">
        <f t="shared" si="76"/>
        <v/>
      </c>
    </row>
    <row r="687" spans="4:17" x14ac:dyDescent="0.25">
      <c r="D687" s="150"/>
      <c r="F687" s="8" t="str">
        <f t="shared" si="70"/>
        <v/>
      </c>
      <c r="G687" s="8" t="str">
        <f t="shared" si="71"/>
        <v/>
      </c>
      <c r="H687" s="8" t="str">
        <f t="shared" si="72"/>
        <v/>
      </c>
      <c r="I687" s="8" t="str">
        <f t="shared" si="73"/>
        <v/>
      </c>
      <c r="J687" s="8" t="str">
        <f t="shared" si="74"/>
        <v/>
      </c>
      <c r="K687" s="8" t="s">
        <v>81</v>
      </c>
      <c r="L687" s="8" t="s">
        <v>81</v>
      </c>
      <c r="M687" s="8" t="s">
        <v>81</v>
      </c>
      <c r="N687" s="8" t="s">
        <v>81</v>
      </c>
      <c r="P687" s="8" t="str">
        <f t="shared" si="75"/>
        <v/>
      </c>
      <c r="Q687" s="8" t="str">
        <f t="shared" si="76"/>
        <v/>
      </c>
    </row>
    <row r="688" spans="4:17" x14ac:dyDescent="0.25">
      <c r="D688" s="150"/>
      <c r="F688" s="8" t="str">
        <f t="shared" si="70"/>
        <v/>
      </c>
      <c r="G688" s="8" t="str">
        <f t="shared" si="71"/>
        <v/>
      </c>
      <c r="H688" s="8" t="str">
        <f t="shared" si="72"/>
        <v/>
      </c>
      <c r="I688" s="8" t="str">
        <f t="shared" si="73"/>
        <v/>
      </c>
      <c r="J688" s="8" t="str">
        <f t="shared" si="74"/>
        <v/>
      </c>
      <c r="K688" s="8" t="s">
        <v>81</v>
      </c>
      <c r="L688" s="8" t="s">
        <v>81</v>
      </c>
      <c r="M688" s="8" t="s">
        <v>81</v>
      </c>
      <c r="N688" s="8" t="s">
        <v>81</v>
      </c>
      <c r="P688" s="8" t="str">
        <f t="shared" si="75"/>
        <v/>
      </c>
      <c r="Q688" s="8" t="str">
        <f t="shared" si="76"/>
        <v/>
      </c>
    </row>
    <row r="689" spans="4:17" x14ac:dyDescent="0.25">
      <c r="D689" s="150"/>
      <c r="F689" s="8" t="str">
        <f t="shared" si="70"/>
        <v/>
      </c>
      <c r="G689" s="8" t="str">
        <f t="shared" si="71"/>
        <v/>
      </c>
      <c r="H689" s="8" t="str">
        <f t="shared" si="72"/>
        <v/>
      </c>
      <c r="I689" s="8" t="str">
        <f t="shared" si="73"/>
        <v/>
      </c>
      <c r="J689" s="8" t="str">
        <f t="shared" si="74"/>
        <v/>
      </c>
      <c r="K689" s="8" t="s">
        <v>81</v>
      </c>
      <c r="L689" s="8" t="s">
        <v>81</v>
      </c>
      <c r="M689" s="8" t="s">
        <v>81</v>
      </c>
      <c r="N689" s="8" t="s">
        <v>81</v>
      </c>
      <c r="P689" s="8" t="str">
        <f t="shared" si="75"/>
        <v/>
      </c>
      <c r="Q689" s="8" t="str">
        <f t="shared" si="76"/>
        <v/>
      </c>
    </row>
    <row r="690" spans="4:17" x14ac:dyDescent="0.25">
      <c r="D690" s="150"/>
      <c r="F690" s="8" t="str">
        <f t="shared" si="70"/>
        <v/>
      </c>
      <c r="G690" s="8" t="str">
        <f t="shared" si="71"/>
        <v/>
      </c>
      <c r="H690" s="8" t="str">
        <f t="shared" si="72"/>
        <v/>
      </c>
      <c r="I690" s="8" t="str">
        <f t="shared" si="73"/>
        <v/>
      </c>
      <c r="J690" s="8" t="str">
        <f t="shared" si="74"/>
        <v/>
      </c>
      <c r="K690" s="8" t="s">
        <v>81</v>
      </c>
      <c r="L690" s="8" t="s">
        <v>81</v>
      </c>
      <c r="M690" s="8" t="s">
        <v>81</v>
      </c>
      <c r="N690" s="8" t="s">
        <v>81</v>
      </c>
      <c r="P690" s="8" t="str">
        <f t="shared" si="75"/>
        <v/>
      </c>
      <c r="Q690" s="8" t="str">
        <f t="shared" si="76"/>
        <v/>
      </c>
    </row>
    <row r="691" spans="4:17" x14ac:dyDescent="0.25">
      <c r="D691" s="150"/>
      <c r="F691" s="8" t="str">
        <f t="shared" si="70"/>
        <v/>
      </c>
      <c r="G691" s="8" t="str">
        <f t="shared" si="71"/>
        <v/>
      </c>
      <c r="H691" s="8" t="str">
        <f t="shared" si="72"/>
        <v/>
      </c>
      <c r="I691" s="8" t="str">
        <f t="shared" si="73"/>
        <v/>
      </c>
      <c r="J691" s="8" t="str">
        <f t="shared" si="74"/>
        <v/>
      </c>
      <c r="K691" s="8" t="s">
        <v>81</v>
      </c>
      <c r="L691" s="8" t="s">
        <v>81</v>
      </c>
      <c r="M691" s="8" t="s">
        <v>81</v>
      </c>
      <c r="N691" s="8" t="s">
        <v>81</v>
      </c>
      <c r="P691" s="8" t="str">
        <f t="shared" si="75"/>
        <v/>
      </c>
      <c r="Q691" s="8" t="str">
        <f t="shared" si="76"/>
        <v/>
      </c>
    </row>
    <row r="692" spans="4:17" x14ac:dyDescent="0.25">
      <c r="D692" s="150"/>
      <c r="F692" s="8" t="str">
        <f t="shared" si="70"/>
        <v/>
      </c>
      <c r="G692" s="8" t="str">
        <f t="shared" si="71"/>
        <v/>
      </c>
      <c r="H692" s="8" t="str">
        <f t="shared" si="72"/>
        <v/>
      </c>
      <c r="I692" s="8" t="str">
        <f t="shared" si="73"/>
        <v/>
      </c>
      <c r="J692" s="8" t="str">
        <f t="shared" si="74"/>
        <v/>
      </c>
      <c r="K692" s="8" t="s">
        <v>81</v>
      </c>
      <c r="L692" s="8" t="s">
        <v>81</v>
      </c>
      <c r="M692" s="8" t="s">
        <v>81</v>
      </c>
      <c r="N692" s="8" t="s">
        <v>81</v>
      </c>
      <c r="P692" s="8" t="str">
        <f t="shared" si="75"/>
        <v/>
      </c>
      <c r="Q692" s="8" t="str">
        <f t="shared" si="76"/>
        <v/>
      </c>
    </row>
    <row r="693" spans="4:17" x14ac:dyDescent="0.25">
      <c r="D693" s="150"/>
      <c r="F693" s="8" t="str">
        <f t="shared" si="70"/>
        <v/>
      </c>
      <c r="G693" s="8" t="str">
        <f t="shared" si="71"/>
        <v/>
      </c>
      <c r="H693" s="8" t="str">
        <f t="shared" si="72"/>
        <v/>
      </c>
      <c r="I693" s="8" t="str">
        <f t="shared" si="73"/>
        <v/>
      </c>
      <c r="J693" s="8" t="str">
        <f t="shared" si="74"/>
        <v/>
      </c>
      <c r="K693" s="8" t="s">
        <v>81</v>
      </c>
      <c r="L693" s="8" t="s">
        <v>81</v>
      </c>
      <c r="M693" s="8" t="s">
        <v>81</v>
      </c>
      <c r="N693" s="8" t="s">
        <v>81</v>
      </c>
      <c r="P693" s="8" t="str">
        <f t="shared" si="75"/>
        <v/>
      </c>
      <c r="Q693" s="8" t="str">
        <f t="shared" si="76"/>
        <v/>
      </c>
    </row>
    <row r="694" spans="4:17" x14ac:dyDescent="0.25">
      <c r="D694" s="150"/>
      <c r="F694" s="8" t="str">
        <f t="shared" si="70"/>
        <v/>
      </c>
      <c r="G694" s="8" t="str">
        <f t="shared" si="71"/>
        <v/>
      </c>
      <c r="H694" s="8" t="str">
        <f t="shared" si="72"/>
        <v/>
      </c>
      <c r="I694" s="8" t="str">
        <f t="shared" si="73"/>
        <v/>
      </c>
      <c r="J694" s="8" t="str">
        <f t="shared" si="74"/>
        <v/>
      </c>
      <c r="K694" s="8" t="s">
        <v>81</v>
      </c>
      <c r="L694" s="8" t="s">
        <v>81</v>
      </c>
      <c r="M694" s="8" t="s">
        <v>81</v>
      </c>
      <c r="N694" s="8" t="s">
        <v>81</v>
      </c>
      <c r="P694" s="8" t="str">
        <f t="shared" si="75"/>
        <v/>
      </c>
      <c r="Q694" s="8" t="str">
        <f t="shared" si="76"/>
        <v/>
      </c>
    </row>
    <row r="695" spans="4:17" x14ac:dyDescent="0.25">
      <c r="D695" s="150"/>
      <c r="F695" s="8" t="str">
        <f t="shared" si="70"/>
        <v/>
      </c>
      <c r="G695" s="8" t="str">
        <f t="shared" si="71"/>
        <v/>
      </c>
      <c r="H695" s="8" t="str">
        <f t="shared" si="72"/>
        <v/>
      </c>
      <c r="I695" s="8" t="str">
        <f t="shared" si="73"/>
        <v/>
      </c>
      <c r="J695" s="8" t="str">
        <f t="shared" si="74"/>
        <v/>
      </c>
      <c r="K695" s="8" t="s">
        <v>81</v>
      </c>
      <c r="L695" s="8" t="s">
        <v>81</v>
      </c>
      <c r="M695" s="8" t="s">
        <v>81</v>
      </c>
      <c r="N695" s="8" t="s">
        <v>81</v>
      </c>
      <c r="P695" s="8" t="str">
        <f t="shared" si="75"/>
        <v/>
      </c>
      <c r="Q695" s="8" t="str">
        <f t="shared" si="76"/>
        <v/>
      </c>
    </row>
    <row r="696" spans="4:17" x14ac:dyDescent="0.25">
      <c r="D696" s="150"/>
      <c r="F696" s="8" t="str">
        <f t="shared" si="70"/>
        <v/>
      </c>
      <c r="G696" s="8" t="str">
        <f t="shared" si="71"/>
        <v/>
      </c>
      <c r="H696" s="8" t="str">
        <f t="shared" si="72"/>
        <v/>
      </c>
      <c r="I696" s="8" t="str">
        <f t="shared" si="73"/>
        <v/>
      </c>
      <c r="J696" s="8" t="str">
        <f t="shared" si="74"/>
        <v/>
      </c>
      <c r="K696" s="8" t="s">
        <v>81</v>
      </c>
      <c r="L696" s="8" t="s">
        <v>81</v>
      </c>
      <c r="M696" s="8" t="s">
        <v>81</v>
      </c>
      <c r="N696" s="8" t="s">
        <v>81</v>
      </c>
      <c r="P696" s="8" t="str">
        <f t="shared" si="75"/>
        <v/>
      </c>
      <c r="Q696" s="8" t="str">
        <f t="shared" si="76"/>
        <v/>
      </c>
    </row>
    <row r="697" spans="4:17" x14ac:dyDescent="0.25">
      <c r="D697" s="150"/>
      <c r="F697" s="8" t="str">
        <f t="shared" si="70"/>
        <v/>
      </c>
      <c r="G697" s="8" t="str">
        <f t="shared" si="71"/>
        <v/>
      </c>
      <c r="H697" s="8" t="str">
        <f t="shared" si="72"/>
        <v/>
      </c>
      <c r="I697" s="8" t="str">
        <f t="shared" si="73"/>
        <v/>
      </c>
      <c r="J697" s="8" t="str">
        <f t="shared" si="74"/>
        <v/>
      </c>
      <c r="K697" s="8" t="s">
        <v>81</v>
      </c>
      <c r="L697" s="8" t="s">
        <v>81</v>
      </c>
      <c r="M697" s="8" t="s">
        <v>81</v>
      </c>
      <c r="N697" s="8" t="s">
        <v>81</v>
      </c>
      <c r="P697" s="8" t="str">
        <f t="shared" si="75"/>
        <v/>
      </c>
      <c r="Q697" s="8" t="str">
        <f t="shared" si="76"/>
        <v/>
      </c>
    </row>
    <row r="698" spans="4:17" x14ac:dyDescent="0.25">
      <c r="D698" s="150"/>
      <c r="F698" s="8" t="str">
        <f t="shared" si="70"/>
        <v/>
      </c>
      <c r="G698" s="8" t="str">
        <f t="shared" si="71"/>
        <v/>
      </c>
      <c r="H698" s="8" t="str">
        <f t="shared" si="72"/>
        <v/>
      </c>
      <c r="I698" s="8" t="str">
        <f t="shared" si="73"/>
        <v/>
      </c>
      <c r="J698" s="8" t="str">
        <f t="shared" si="74"/>
        <v/>
      </c>
      <c r="K698" s="8" t="s">
        <v>81</v>
      </c>
      <c r="L698" s="8" t="s">
        <v>81</v>
      </c>
      <c r="M698" s="8" t="s">
        <v>81</v>
      </c>
      <c r="N698" s="8" t="s">
        <v>81</v>
      </c>
      <c r="P698" s="8" t="str">
        <f t="shared" si="75"/>
        <v/>
      </c>
      <c r="Q698" s="8" t="str">
        <f t="shared" si="76"/>
        <v/>
      </c>
    </row>
    <row r="699" spans="4:17" x14ac:dyDescent="0.25">
      <c r="D699" s="150"/>
      <c r="F699" s="8" t="str">
        <f t="shared" si="70"/>
        <v/>
      </c>
      <c r="G699" s="8" t="str">
        <f t="shared" si="71"/>
        <v/>
      </c>
      <c r="H699" s="8" t="str">
        <f t="shared" si="72"/>
        <v/>
      </c>
      <c r="I699" s="8" t="str">
        <f t="shared" si="73"/>
        <v/>
      </c>
      <c r="J699" s="8" t="str">
        <f t="shared" si="74"/>
        <v/>
      </c>
      <c r="K699" s="8" t="s">
        <v>81</v>
      </c>
      <c r="L699" s="8" t="s">
        <v>81</v>
      </c>
      <c r="M699" s="8" t="s">
        <v>81</v>
      </c>
      <c r="N699" s="8" t="s">
        <v>81</v>
      </c>
      <c r="P699" s="8" t="str">
        <f t="shared" si="75"/>
        <v/>
      </c>
      <c r="Q699" s="8" t="str">
        <f t="shared" si="76"/>
        <v/>
      </c>
    </row>
    <row r="700" spans="4:17" x14ac:dyDescent="0.25">
      <c r="D700" s="150"/>
      <c r="F700" s="8" t="str">
        <f t="shared" si="70"/>
        <v/>
      </c>
      <c r="G700" s="8" t="str">
        <f t="shared" si="71"/>
        <v/>
      </c>
      <c r="H700" s="8" t="str">
        <f t="shared" si="72"/>
        <v/>
      </c>
      <c r="I700" s="8" t="str">
        <f t="shared" si="73"/>
        <v/>
      </c>
      <c r="J700" s="8" t="str">
        <f t="shared" si="74"/>
        <v/>
      </c>
      <c r="K700" s="8" t="s">
        <v>81</v>
      </c>
      <c r="L700" s="8" t="s">
        <v>81</v>
      </c>
      <c r="M700" s="8" t="s">
        <v>81</v>
      </c>
      <c r="N700" s="8" t="s">
        <v>81</v>
      </c>
      <c r="P700" s="8" t="str">
        <f t="shared" si="75"/>
        <v/>
      </c>
      <c r="Q700" s="8" t="str">
        <f t="shared" si="76"/>
        <v/>
      </c>
    </row>
    <row r="701" spans="4:17" x14ac:dyDescent="0.25">
      <c r="D701" s="150"/>
      <c r="F701" s="8" t="str">
        <f t="shared" si="70"/>
        <v/>
      </c>
      <c r="G701" s="8" t="str">
        <f t="shared" si="71"/>
        <v/>
      </c>
      <c r="H701" s="8" t="str">
        <f t="shared" si="72"/>
        <v/>
      </c>
      <c r="I701" s="8" t="str">
        <f t="shared" si="73"/>
        <v/>
      </c>
      <c r="J701" s="8" t="str">
        <f t="shared" si="74"/>
        <v/>
      </c>
      <c r="K701" s="8" t="s">
        <v>81</v>
      </c>
      <c r="L701" s="8" t="s">
        <v>81</v>
      </c>
      <c r="M701" s="8" t="s">
        <v>81</v>
      </c>
      <c r="N701" s="8" t="s">
        <v>81</v>
      </c>
      <c r="P701" s="8" t="str">
        <f t="shared" si="75"/>
        <v/>
      </c>
      <c r="Q701" s="8" t="str">
        <f t="shared" si="76"/>
        <v/>
      </c>
    </row>
    <row r="702" spans="4:17" x14ac:dyDescent="0.25">
      <c r="D702" s="150"/>
      <c r="F702" s="8" t="str">
        <f t="shared" si="70"/>
        <v/>
      </c>
      <c r="G702" s="8" t="str">
        <f t="shared" si="71"/>
        <v/>
      </c>
      <c r="H702" s="8" t="str">
        <f t="shared" si="72"/>
        <v/>
      </c>
      <c r="I702" s="8" t="str">
        <f t="shared" si="73"/>
        <v/>
      </c>
      <c r="J702" s="8" t="str">
        <f t="shared" si="74"/>
        <v/>
      </c>
      <c r="K702" s="8" t="s">
        <v>81</v>
      </c>
      <c r="L702" s="8" t="s">
        <v>81</v>
      </c>
      <c r="M702" s="8" t="s">
        <v>81</v>
      </c>
      <c r="N702" s="8" t="s">
        <v>81</v>
      </c>
      <c r="P702" s="8" t="str">
        <f t="shared" si="75"/>
        <v/>
      </c>
      <c r="Q702" s="8" t="str">
        <f t="shared" si="76"/>
        <v/>
      </c>
    </row>
    <row r="703" spans="4:17" x14ac:dyDescent="0.25">
      <c r="D703" s="150"/>
      <c r="F703" s="8" t="str">
        <f t="shared" si="70"/>
        <v/>
      </c>
      <c r="G703" s="8" t="str">
        <f t="shared" si="71"/>
        <v/>
      </c>
      <c r="H703" s="8" t="str">
        <f t="shared" si="72"/>
        <v/>
      </c>
      <c r="I703" s="8" t="str">
        <f t="shared" si="73"/>
        <v/>
      </c>
      <c r="J703" s="8" t="str">
        <f t="shared" si="74"/>
        <v/>
      </c>
      <c r="K703" s="8" t="s">
        <v>81</v>
      </c>
      <c r="L703" s="8" t="s">
        <v>81</v>
      </c>
      <c r="M703" s="8" t="s">
        <v>81</v>
      </c>
      <c r="N703" s="8" t="s">
        <v>81</v>
      </c>
      <c r="P703" s="8" t="str">
        <f t="shared" si="75"/>
        <v/>
      </c>
      <c r="Q703" s="8" t="str">
        <f t="shared" si="76"/>
        <v/>
      </c>
    </row>
    <row r="704" spans="4:17" x14ac:dyDescent="0.25">
      <c r="D704" s="150"/>
      <c r="F704" s="8" t="str">
        <f t="shared" si="70"/>
        <v/>
      </c>
      <c r="G704" s="8" t="str">
        <f t="shared" si="71"/>
        <v/>
      </c>
      <c r="H704" s="8" t="str">
        <f t="shared" si="72"/>
        <v/>
      </c>
      <c r="I704" s="8" t="str">
        <f t="shared" si="73"/>
        <v/>
      </c>
      <c r="J704" s="8" t="str">
        <f t="shared" si="74"/>
        <v/>
      </c>
      <c r="K704" s="8" t="s">
        <v>81</v>
      </c>
      <c r="L704" s="8" t="s">
        <v>81</v>
      </c>
      <c r="M704" s="8" t="s">
        <v>81</v>
      </c>
      <c r="N704" s="8" t="s">
        <v>81</v>
      </c>
      <c r="P704" s="8" t="str">
        <f t="shared" si="75"/>
        <v/>
      </c>
      <c r="Q704" s="8" t="str">
        <f t="shared" si="76"/>
        <v/>
      </c>
    </row>
    <row r="705" spans="4:17" x14ac:dyDescent="0.25">
      <c r="D705" s="150"/>
      <c r="F705" s="8" t="str">
        <f t="shared" si="70"/>
        <v/>
      </c>
      <c r="G705" s="8" t="str">
        <f t="shared" si="71"/>
        <v/>
      </c>
      <c r="H705" s="8" t="str">
        <f t="shared" si="72"/>
        <v/>
      </c>
      <c r="I705" s="8" t="str">
        <f t="shared" si="73"/>
        <v/>
      </c>
      <c r="J705" s="8" t="str">
        <f t="shared" si="74"/>
        <v/>
      </c>
      <c r="K705" s="8" t="s">
        <v>81</v>
      </c>
      <c r="L705" s="8" t="s">
        <v>81</v>
      </c>
      <c r="M705" s="8" t="s">
        <v>81</v>
      </c>
      <c r="N705" s="8" t="s">
        <v>81</v>
      </c>
      <c r="P705" s="8" t="str">
        <f t="shared" si="75"/>
        <v/>
      </c>
      <c r="Q705" s="8" t="str">
        <f t="shared" si="76"/>
        <v/>
      </c>
    </row>
    <row r="706" spans="4:17" x14ac:dyDescent="0.25">
      <c r="D706" s="150"/>
      <c r="F706" s="8" t="str">
        <f t="shared" si="70"/>
        <v/>
      </c>
      <c r="G706" s="8" t="str">
        <f t="shared" si="71"/>
        <v/>
      </c>
      <c r="H706" s="8" t="str">
        <f t="shared" si="72"/>
        <v/>
      </c>
      <c r="I706" s="8" t="str">
        <f t="shared" si="73"/>
        <v/>
      </c>
      <c r="J706" s="8" t="str">
        <f t="shared" si="74"/>
        <v/>
      </c>
      <c r="K706" s="8" t="s">
        <v>81</v>
      </c>
      <c r="L706" s="8" t="s">
        <v>81</v>
      </c>
      <c r="M706" s="8" t="s">
        <v>81</v>
      </c>
      <c r="N706" s="8" t="s">
        <v>81</v>
      </c>
      <c r="P706" s="8" t="str">
        <f t="shared" si="75"/>
        <v/>
      </c>
      <c r="Q706" s="8" t="str">
        <f t="shared" si="76"/>
        <v/>
      </c>
    </row>
    <row r="707" spans="4:17" x14ac:dyDescent="0.25">
      <c r="D707" s="150"/>
      <c r="F707" s="8" t="str">
        <f t="shared" ref="F707:F770" si="77">IF(LEFT(D710,15)="SpecificProblem",MID(D710,28,30),"")</f>
        <v/>
      </c>
      <c r="G707" s="8" t="str">
        <f t="shared" ref="G707:G770" si="78">IF(F707="","",IF(LEFT(D707,8)="Critical",MID(D707,78,6),MID(D707,75,6)))</f>
        <v/>
      </c>
      <c r="H707" s="8" t="str">
        <f t="shared" ref="H707:H770" si="79">F707&amp;G707</f>
        <v/>
      </c>
      <c r="I707" s="8" t="str">
        <f t="shared" ref="I707:I770" si="80">IF(LEFT(D711,9)="EventTime",MID(D711,28,16),"")</f>
        <v/>
      </c>
      <c r="J707" s="8" t="str">
        <f t="shared" ref="J707:J770" si="81">IF(LEFT(D712,9)="CeaseTime",MID(D712,28,16),"")</f>
        <v/>
      </c>
      <c r="K707" s="8" t="s">
        <v>81</v>
      </c>
      <c r="L707" s="8" t="s">
        <v>81</v>
      </c>
      <c r="M707" s="8" t="s">
        <v>81</v>
      </c>
      <c r="N707" s="8" t="s">
        <v>81</v>
      </c>
      <c r="P707" s="8" t="str">
        <f t="shared" ref="P707:P770" si="82">IF(ISBLANK(M707),"",TEXT(M707,"dd/mm hh:mm"))</f>
        <v/>
      </c>
      <c r="Q707" s="8" t="str">
        <f t="shared" ref="Q707:Q770" si="83">IF(ISBLANK(N707),"",TEXT(N707,"dd/mm hh:mm"))</f>
        <v/>
      </c>
    </row>
    <row r="708" spans="4:17" x14ac:dyDescent="0.25">
      <c r="D708" s="150"/>
      <c r="F708" s="8" t="str">
        <f t="shared" si="77"/>
        <v/>
      </c>
      <c r="G708" s="8" t="str">
        <f t="shared" si="78"/>
        <v/>
      </c>
      <c r="H708" s="8" t="str">
        <f t="shared" si="79"/>
        <v/>
      </c>
      <c r="I708" s="8" t="str">
        <f t="shared" si="80"/>
        <v/>
      </c>
      <c r="J708" s="8" t="str">
        <f t="shared" si="81"/>
        <v/>
      </c>
      <c r="K708" s="8" t="s">
        <v>81</v>
      </c>
      <c r="L708" s="8" t="s">
        <v>81</v>
      </c>
      <c r="M708" s="8" t="s">
        <v>81</v>
      </c>
      <c r="N708" s="8" t="s">
        <v>81</v>
      </c>
      <c r="P708" s="8" t="str">
        <f t="shared" si="82"/>
        <v/>
      </c>
      <c r="Q708" s="8" t="str">
        <f t="shared" si="83"/>
        <v/>
      </c>
    </row>
    <row r="709" spans="4:17" x14ac:dyDescent="0.25">
      <c r="D709" s="150"/>
      <c r="F709" s="8" t="str">
        <f t="shared" si="77"/>
        <v/>
      </c>
      <c r="G709" s="8" t="str">
        <f t="shared" si="78"/>
        <v/>
      </c>
      <c r="H709" s="8" t="str">
        <f t="shared" si="79"/>
        <v/>
      </c>
      <c r="I709" s="8" t="str">
        <f t="shared" si="80"/>
        <v/>
      </c>
      <c r="J709" s="8" t="str">
        <f t="shared" si="81"/>
        <v/>
      </c>
      <c r="K709" s="8" t="s">
        <v>81</v>
      </c>
      <c r="L709" s="8" t="s">
        <v>81</v>
      </c>
      <c r="M709" s="8" t="s">
        <v>81</v>
      </c>
      <c r="N709" s="8" t="s">
        <v>81</v>
      </c>
      <c r="P709" s="8" t="str">
        <f t="shared" si="82"/>
        <v/>
      </c>
      <c r="Q709" s="8" t="str">
        <f t="shared" si="83"/>
        <v/>
      </c>
    </row>
    <row r="710" spans="4:17" x14ac:dyDescent="0.25">
      <c r="D710" s="150"/>
      <c r="F710" s="8" t="str">
        <f t="shared" si="77"/>
        <v/>
      </c>
      <c r="G710" s="8" t="str">
        <f t="shared" si="78"/>
        <v/>
      </c>
      <c r="H710" s="8" t="str">
        <f t="shared" si="79"/>
        <v/>
      </c>
      <c r="I710" s="8" t="str">
        <f t="shared" si="80"/>
        <v/>
      </c>
      <c r="J710" s="8" t="str">
        <f t="shared" si="81"/>
        <v/>
      </c>
      <c r="K710" s="8" t="s">
        <v>81</v>
      </c>
      <c r="L710" s="8" t="s">
        <v>81</v>
      </c>
      <c r="M710" s="8" t="s">
        <v>81</v>
      </c>
      <c r="N710" s="8" t="s">
        <v>81</v>
      </c>
      <c r="P710" s="8" t="str">
        <f t="shared" si="82"/>
        <v/>
      </c>
      <c r="Q710" s="8" t="str">
        <f t="shared" si="83"/>
        <v/>
      </c>
    </row>
    <row r="711" spans="4:17" x14ac:dyDescent="0.25">
      <c r="D711" s="150"/>
      <c r="F711" s="8" t="str">
        <f t="shared" si="77"/>
        <v/>
      </c>
      <c r="G711" s="8" t="str">
        <f t="shared" si="78"/>
        <v/>
      </c>
      <c r="H711" s="8" t="str">
        <f t="shared" si="79"/>
        <v/>
      </c>
      <c r="I711" s="8" t="str">
        <f t="shared" si="80"/>
        <v/>
      </c>
      <c r="J711" s="8" t="str">
        <f t="shared" si="81"/>
        <v/>
      </c>
      <c r="K711" s="8" t="s">
        <v>81</v>
      </c>
      <c r="L711" s="8" t="s">
        <v>81</v>
      </c>
      <c r="M711" s="8" t="s">
        <v>81</v>
      </c>
      <c r="N711" s="8" t="s">
        <v>81</v>
      </c>
      <c r="P711" s="8" t="str">
        <f t="shared" si="82"/>
        <v/>
      </c>
      <c r="Q711" s="8" t="str">
        <f t="shared" si="83"/>
        <v/>
      </c>
    </row>
    <row r="712" spans="4:17" x14ac:dyDescent="0.25">
      <c r="D712" s="150"/>
      <c r="F712" s="8" t="str">
        <f t="shared" si="77"/>
        <v/>
      </c>
      <c r="G712" s="8" t="str">
        <f t="shared" si="78"/>
        <v/>
      </c>
      <c r="H712" s="8" t="str">
        <f t="shared" si="79"/>
        <v/>
      </c>
      <c r="I712" s="8" t="str">
        <f t="shared" si="80"/>
        <v/>
      </c>
      <c r="J712" s="8" t="str">
        <f t="shared" si="81"/>
        <v/>
      </c>
      <c r="K712" s="8" t="s">
        <v>81</v>
      </c>
      <c r="L712" s="8" t="s">
        <v>81</v>
      </c>
      <c r="M712" s="8" t="s">
        <v>81</v>
      </c>
      <c r="N712" s="8" t="s">
        <v>81</v>
      </c>
      <c r="P712" s="8" t="str">
        <f t="shared" si="82"/>
        <v/>
      </c>
      <c r="Q712" s="8" t="str">
        <f t="shared" si="83"/>
        <v/>
      </c>
    </row>
    <row r="713" spans="4:17" x14ac:dyDescent="0.25">
      <c r="D713" s="150"/>
      <c r="F713" s="8" t="str">
        <f t="shared" si="77"/>
        <v/>
      </c>
      <c r="G713" s="8" t="str">
        <f t="shared" si="78"/>
        <v/>
      </c>
      <c r="H713" s="8" t="str">
        <f t="shared" si="79"/>
        <v/>
      </c>
      <c r="I713" s="8" t="str">
        <f t="shared" si="80"/>
        <v/>
      </c>
      <c r="J713" s="8" t="str">
        <f t="shared" si="81"/>
        <v/>
      </c>
      <c r="K713" s="8" t="s">
        <v>81</v>
      </c>
      <c r="L713" s="8" t="s">
        <v>81</v>
      </c>
      <c r="M713" s="8" t="s">
        <v>81</v>
      </c>
      <c r="N713" s="8" t="s">
        <v>81</v>
      </c>
      <c r="P713" s="8" t="str">
        <f t="shared" si="82"/>
        <v/>
      </c>
      <c r="Q713" s="8" t="str">
        <f t="shared" si="83"/>
        <v/>
      </c>
    </row>
    <row r="714" spans="4:17" x14ac:dyDescent="0.25">
      <c r="D714" s="150"/>
      <c r="F714" s="8" t="str">
        <f t="shared" si="77"/>
        <v/>
      </c>
      <c r="G714" s="8" t="str">
        <f t="shared" si="78"/>
        <v/>
      </c>
      <c r="H714" s="8" t="str">
        <f t="shared" si="79"/>
        <v/>
      </c>
      <c r="I714" s="8" t="str">
        <f t="shared" si="80"/>
        <v/>
      </c>
      <c r="J714" s="8" t="str">
        <f t="shared" si="81"/>
        <v/>
      </c>
      <c r="K714" s="8" t="s">
        <v>81</v>
      </c>
      <c r="L714" s="8" t="s">
        <v>81</v>
      </c>
      <c r="M714" s="8" t="s">
        <v>81</v>
      </c>
      <c r="N714" s="8" t="s">
        <v>81</v>
      </c>
      <c r="P714" s="8" t="str">
        <f t="shared" si="82"/>
        <v/>
      </c>
      <c r="Q714" s="8" t="str">
        <f t="shared" si="83"/>
        <v/>
      </c>
    </row>
    <row r="715" spans="4:17" x14ac:dyDescent="0.25">
      <c r="D715" s="150"/>
      <c r="F715" s="8" t="str">
        <f t="shared" si="77"/>
        <v/>
      </c>
      <c r="G715" s="8" t="str">
        <f t="shared" si="78"/>
        <v/>
      </c>
      <c r="H715" s="8" t="str">
        <f t="shared" si="79"/>
        <v/>
      </c>
      <c r="I715" s="8" t="str">
        <f t="shared" si="80"/>
        <v/>
      </c>
      <c r="J715" s="8" t="str">
        <f t="shared" si="81"/>
        <v/>
      </c>
      <c r="K715" s="8" t="s">
        <v>81</v>
      </c>
      <c r="L715" s="8" t="s">
        <v>81</v>
      </c>
      <c r="M715" s="8" t="s">
        <v>81</v>
      </c>
      <c r="N715" s="8" t="s">
        <v>81</v>
      </c>
      <c r="P715" s="8" t="str">
        <f t="shared" si="82"/>
        <v/>
      </c>
      <c r="Q715" s="8" t="str">
        <f t="shared" si="83"/>
        <v/>
      </c>
    </row>
    <row r="716" spans="4:17" x14ac:dyDescent="0.25">
      <c r="D716" s="150"/>
      <c r="F716" s="8" t="str">
        <f t="shared" si="77"/>
        <v/>
      </c>
      <c r="G716" s="8" t="str">
        <f t="shared" si="78"/>
        <v/>
      </c>
      <c r="H716" s="8" t="str">
        <f t="shared" si="79"/>
        <v/>
      </c>
      <c r="I716" s="8" t="str">
        <f t="shared" si="80"/>
        <v/>
      </c>
      <c r="J716" s="8" t="str">
        <f t="shared" si="81"/>
        <v/>
      </c>
      <c r="K716" s="8" t="s">
        <v>81</v>
      </c>
      <c r="L716" s="8" t="s">
        <v>81</v>
      </c>
      <c r="M716" s="8" t="s">
        <v>81</v>
      </c>
      <c r="N716" s="8" t="s">
        <v>81</v>
      </c>
      <c r="P716" s="8" t="str">
        <f t="shared" si="82"/>
        <v/>
      </c>
      <c r="Q716" s="8" t="str">
        <f t="shared" si="83"/>
        <v/>
      </c>
    </row>
    <row r="717" spans="4:17" x14ac:dyDescent="0.25">
      <c r="D717" s="150"/>
      <c r="F717" s="8" t="str">
        <f t="shared" si="77"/>
        <v/>
      </c>
      <c r="G717" s="8" t="str">
        <f t="shared" si="78"/>
        <v/>
      </c>
      <c r="H717" s="8" t="str">
        <f t="shared" si="79"/>
        <v/>
      </c>
      <c r="I717" s="8" t="str">
        <f t="shared" si="80"/>
        <v/>
      </c>
      <c r="J717" s="8" t="str">
        <f t="shared" si="81"/>
        <v/>
      </c>
      <c r="K717" s="8" t="s">
        <v>81</v>
      </c>
      <c r="L717" s="8" t="s">
        <v>81</v>
      </c>
      <c r="M717" s="8" t="s">
        <v>81</v>
      </c>
      <c r="N717" s="8" t="s">
        <v>81</v>
      </c>
      <c r="P717" s="8" t="str">
        <f t="shared" si="82"/>
        <v/>
      </c>
      <c r="Q717" s="8" t="str">
        <f t="shared" si="83"/>
        <v/>
      </c>
    </row>
    <row r="718" spans="4:17" x14ac:dyDescent="0.25">
      <c r="D718" s="150"/>
      <c r="F718" s="8" t="str">
        <f t="shared" si="77"/>
        <v/>
      </c>
      <c r="G718" s="8" t="str">
        <f t="shared" si="78"/>
        <v/>
      </c>
      <c r="H718" s="8" t="str">
        <f t="shared" si="79"/>
        <v/>
      </c>
      <c r="I718" s="8" t="str">
        <f t="shared" si="80"/>
        <v/>
      </c>
      <c r="J718" s="8" t="str">
        <f t="shared" si="81"/>
        <v/>
      </c>
      <c r="K718" s="8" t="s">
        <v>81</v>
      </c>
      <c r="L718" s="8" t="s">
        <v>81</v>
      </c>
      <c r="M718" s="8" t="s">
        <v>81</v>
      </c>
      <c r="N718" s="8" t="s">
        <v>81</v>
      </c>
      <c r="P718" s="8" t="str">
        <f t="shared" si="82"/>
        <v/>
      </c>
      <c r="Q718" s="8" t="str">
        <f t="shared" si="83"/>
        <v/>
      </c>
    </row>
    <row r="719" spans="4:17" x14ac:dyDescent="0.25">
      <c r="D719" s="150"/>
      <c r="F719" s="8" t="str">
        <f t="shared" si="77"/>
        <v/>
      </c>
      <c r="G719" s="8" t="str">
        <f t="shared" si="78"/>
        <v/>
      </c>
      <c r="H719" s="8" t="str">
        <f t="shared" si="79"/>
        <v/>
      </c>
      <c r="I719" s="8" t="str">
        <f t="shared" si="80"/>
        <v/>
      </c>
      <c r="J719" s="8" t="str">
        <f t="shared" si="81"/>
        <v/>
      </c>
      <c r="K719" s="8" t="s">
        <v>81</v>
      </c>
      <c r="L719" s="8" t="s">
        <v>81</v>
      </c>
      <c r="M719" s="8" t="s">
        <v>81</v>
      </c>
      <c r="N719" s="8" t="s">
        <v>81</v>
      </c>
      <c r="P719" s="8" t="str">
        <f t="shared" si="82"/>
        <v/>
      </c>
      <c r="Q719" s="8" t="str">
        <f t="shared" si="83"/>
        <v/>
      </c>
    </row>
    <row r="720" spans="4:17" x14ac:dyDescent="0.25">
      <c r="D720" s="150"/>
      <c r="F720" s="8" t="str">
        <f t="shared" si="77"/>
        <v/>
      </c>
      <c r="G720" s="8" t="str">
        <f t="shared" si="78"/>
        <v/>
      </c>
      <c r="H720" s="8" t="str">
        <f t="shared" si="79"/>
        <v/>
      </c>
      <c r="I720" s="8" t="str">
        <f t="shared" si="80"/>
        <v/>
      </c>
      <c r="J720" s="8" t="str">
        <f t="shared" si="81"/>
        <v/>
      </c>
      <c r="K720" s="8" t="s">
        <v>81</v>
      </c>
      <c r="L720" s="8" t="s">
        <v>81</v>
      </c>
      <c r="M720" s="8" t="s">
        <v>81</v>
      </c>
      <c r="N720" s="8" t="s">
        <v>81</v>
      </c>
      <c r="P720" s="8" t="str">
        <f t="shared" si="82"/>
        <v/>
      </c>
      <c r="Q720" s="8" t="str">
        <f t="shared" si="83"/>
        <v/>
      </c>
    </row>
    <row r="721" spans="4:17" x14ac:dyDescent="0.25">
      <c r="D721" s="150"/>
      <c r="F721" s="8" t="str">
        <f t="shared" si="77"/>
        <v/>
      </c>
      <c r="G721" s="8" t="str">
        <f t="shared" si="78"/>
        <v/>
      </c>
      <c r="H721" s="8" t="str">
        <f t="shared" si="79"/>
        <v/>
      </c>
      <c r="I721" s="8" t="str">
        <f t="shared" si="80"/>
        <v/>
      </c>
      <c r="J721" s="8" t="str">
        <f t="shared" si="81"/>
        <v/>
      </c>
      <c r="K721" s="8" t="s">
        <v>81</v>
      </c>
      <c r="L721" s="8" t="s">
        <v>81</v>
      </c>
      <c r="M721" s="8" t="s">
        <v>81</v>
      </c>
      <c r="N721" s="8" t="s">
        <v>81</v>
      </c>
      <c r="P721" s="8" t="str">
        <f t="shared" si="82"/>
        <v/>
      </c>
      <c r="Q721" s="8" t="str">
        <f t="shared" si="83"/>
        <v/>
      </c>
    </row>
    <row r="722" spans="4:17" x14ac:dyDescent="0.25">
      <c r="D722" s="150"/>
      <c r="F722" s="8" t="str">
        <f t="shared" si="77"/>
        <v/>
      </c>
      <c r="G722" s="8" t="str">
        <f t="shared" si="78"/>
        <v/>
      </c>
      <c r="H722" s="8" t="str">
        <f t="shared" si="79"/>
        <v/>
      </c>
      <c r="I722" s="8" t="str">
        <f t="shared" si="80"/>
        <v/>
      </c>
      <c r="J722" s="8" t="str">
        <f t="shared" si="81"/>
        <v/>
      </c>
      <c r="K722" s="8" t="s">
        <v>81</v>
      </c>
      <c r="L722" s="8" t="s">
        <v>81</v>
      </c>
      <c r="M722" s="8" t="s">
        <v>81</v>
      </c>
      <c r="N722" s="8" t="s">
        <v>81</v>
      </c>
      <c r="P722" s="8" t="str">
        <f t="shared" si="82"/>
        <v/>
      </c>
      <c r="Q722" s="8" t="str">
        <f t="shared" si="83"/>
        <v/>
      </c>
    </row>
    <row r="723" spans="4:17" x14ac:dyDescent="0.25">
      <c r="D723" s="150"/>
      <c r="F723" s="8" t="str">
        <f t="shared" si="77"/>
        <v/>
      </c>
      <c r="G723" s="8" t="str">
        <f t="shared" si="78"/>
        <v/>
      </c>
      <c r="H723" s="8" t="str">
        <f t="shared" si="79"/>
        <v/>
      </c>
      <c r="I723" s="8" t="str">
        <f t="shared" si="80"/>
        <v/>
      </c>
      <c r="J723" s="8" t="str">
        <f t="shared" si="81"/>
        <v/>
      </c>
      <c r="K723" s="8" t="s">
        <v>81</v>
      </c>
      <c r="L723" s="8" t="s">
        <v>81</v>
      </c>
      <c r="M723" s="8" t="s">
        <v>81</v>
      </c>
      <c r="N723" s="8" t="s">
        <v>81</v>
      </c>
      <c r="P723" s="8" t="str">
        <f t="shared" si="82"/>
        <v/>
      </c>
      <c r="Q723" s="8" t="str">
        <f t="shared" si="83"/>
        <v/>
      </c>
    </row>
    <row r="724" spans="4:17" x14ac:dyDescent="0.25">
      <c r="D724" s="150"/>
      <c r="F724" s="8" t="str">
        <f t="shared" si="77"/>
        <v/>
      </c>
      <c r="G724" s="8" t="str">
        <f t="shared" si="78"/>
        <v/>
      </c>
      <c r="H724" s="8" t="str">
        <f t="shared" si="79"/>
        <v/>
      </c>
      <c r="I724" s="8" t="str">
        <f t="shared" si="80"/>
        <v/>
      </c>
      <c r="J724" s="8" t="str">
        <f t="shared" si="81"/>
        <v/>
      </c>
      <c r="K724" s="8" t="s">
        <v>81</v>
      </c>
      <c r="L724" s="8" t="s">
        <v>81</v>
      </c>
      <c r="M724" s="8" t="s">
        <v>81</v>
      </c>
      <c r="N724" s="8" t="s">
        <v>81</v>
      </c>
      <c r="P724" s="8" t="str">
        <f t="shared" si="82"/>
        <v/>
      </c>
      <c r="Q724" s="8" t="str">
        <f t="shared" si="83"/>
        <v/>
      </c>
    </row>
    <row r="725" spans="4:17" x14ac:dyDescent="0.25">
      <c r="D725" s="150"/>
      <c r="F725" s="8" t="str">
        <f t="shared" si="77"/>
        <v/>
      </c>
      <c r="G725" s="8" t="str">
        <f t="shared" si="78"/>
        <v/>
      </c>
      <c r="H725" s="8" t="str">
        <f t="shared" si="79"/>
        <v/>
      </c>
      <c r="I725" s="8" t="str">
        <f t="shared" si="80"/>
        <v/>
      </c>
      <c r="J725" s="8" t="str">
        <f t="shared" si="81"/>
        <v/>
      </c>
      <c r="K725" s="8" t="s">
        <v>81</v>
      </c>
      <c r="L725" s="8" t="s">
        <v>81</v>
      </c>
      <c r="M725" s="8" t="s">
        <v>81</v>
      </c>
      <c r="N725" s="8" t="s">
        <v>81</v>
      </c>
      <c r="P725" s="8" t="str">
        <f t="shared" si="82"/>
        <v/>
      </c>
      <c r="Q725" s="8" t="str">
        <f t="shared" si="83"/>
        <v/>
      </c>
    </row>
    <row r="726" spans="4:17" x14ac:dyDescent="0.25">
      <c r="D726" s="150"/>
      <c r="F726" s="8" t="str">
        <f t="shared" si="77"/>
        <v/>
      </c>
      <c r="G726" s="8" t="str">
        <f t="shared" si="78"/>
        <v/>
      </c>
      <c r="H726" s="8" t="str">
        <f t="shared" si="79"/>
        <v/>
      </c>
      <c r="I726" s="8" t="str">
        <f t="shared" si="80"/>
        <v/>
      </c>
      <c r="J726" s="8" t="str">
        <f t="shared" si="81"/>
        <v/>
      </c>
      <c r="K726" s="8" t="s">
        <v>81</v>
      </c>
      <c r="L726" s="8" t="s">
        <v>81</v>
      </c>
      <c r="M726" s="8" t="s">
        <v>81</v>
      </c>
      <c r="N726" s="8" t="s">
        <v>81</v>
      </c>
      <c r="P726" s="8" t="str">
        <f t="shared" si="82"/>
        <v/>
      </c>
      <c r="Q726" s="8" t="str">
        <f t="shared" si="83"/>
        <v/>
      </c>
    </row>
    <row r="727" spans="4:17" x14ac:dyDescent="0.25">
      <c r="D727" s="150"/>
      <c r="F727" s="8" t="str">
        <f t="shared" si="77"/>
        <v/>
      </c>
      <c r="G727" s="8" t="str">
        <f t="shared" si="78"/>
        <v/>
      </c>
      <c r="H727" s="8" t="str">
        <f t="shared" si="79"/>
        <v/>
      </c>
      <c r="I727" s="8" t="str">
        <f t="shared" si="80"/>
        <v/>
      </c>
      <c r="J727" s="8" t="str">
        <f t="shared" si="81"/>
        <v/>
      </c>
      <c r="K727" s="8" t="s">
        <v>81</v>
      </c>
      <c r="L727" s="8" t="s">
        <v>81</v>
      </c>
      <c r="M727" s="8" t="s">
        <v>81</v>
      </c>
      <c r="N727" s="8" t="s">
        <v>81</v>
      </c>
      <c r="P727" s="8" t="str">
        <f t="shared" si="82"/>
        <v/>
      </c>
      <c r="Q727" s="8" t="str">
        <f t="shared" si="83"/>
        <v/>
      </c>
    </row>
    <row r="728" spans="4:17" x14ac:dyDescent="0.25">
      <c r="D728" s="150"/>
      <c r="F728" s="8" t="str">
        <f t="shared" si="77"/>
        <v/>
      </c>
      <c r="G728" s="8" t="str">
        <f t="shared" si="78"/>
        <v/>
      </c>
      <c r="H728" s="8" t="str">
        <f t="shared" si="79"/>
        <v/>
      </c>
      <c r="I728" s="8" t="str">
        <f t="shared" si="80"/>
        <v/>
      </c>
      <c r="J728" s="8" t="str">
        <f t="shared" si="81"/>
        <v/>
      </c>
      <c r="K728" s="8" t="s">
        <v>81</v>
      </c>
      <c r="L728" s="8" t="s">
        <v>81</v>
      </c>
      <c r="M728" s="8" t="s">
        <v>81</v>
      </c>
      <c r="N728" s="8" t="s">
        <v>81</v>
      </c>
      <c r="P728" s="8" t="str">
        <f t="shared" si="82"/>
        <v/>
      </c>
      <c r="Q728" s="8" t="str">
        <f t="shared" si="83"/>
        <v/>
      </c>
    </row>
    <row r="729" spans="4:17" x14ac:dyDescent="0.25">
      <c r="D729" s="150"/>
      <c r="F729" s="8" t="str">
        <f t="shared" si="77"/>
        <v/>
      </c>
      <c r="G729" s="8" t="str">
        <f t="shared" si="78"/>
        <v/>
      </c>
      <c r="H729" s="8" t="str">
        <f t="shared" si="79"/>
        <v/>
      </c>
      <c r="I729" s="8" t="str">
        <f t="shared" si="80"/>
        <v/>
      </c>
      <c r="J729" s="8" t="str">
        <f t="shared" si="81"/>
        <v/>
      </c>
      <c r="K729" s="8" t="s">
        <v>81</v>
      </c>
      <c r="L729" s="8" t="s">
        <v>81</v>
      </c>
      <c r="M729" s="8" t="s">
        <v>81</v>
      </c>
      <c r="N729" s="8" t="s">
        <v>81</v>
      </c>
      <c r="P729" s="8" t="str">
        <f t="shared" si="82"/>
        <v/>
      </c>
      <c r="Q729" s="8" t="str">
        <f t="shared" si="83"/>
        <v/>
      </c>
    </row>
    <row r="730" spans="4:17" x14ac:dyDescent="0.25">
      <c r="D730" s="150"/>
      <c r="F730" s="8" t="str">
        <f t="shared" si="77"/>
        <v/>
      </c>
      <c r="G730" s="8" t="str">
        <f t="shared" si="78"/>
        <v/>
      </c>
      <c r="H730" s="8" t="str">
        <f t="shared" si="79"/>
        <v/>
      </c>
      <c r="I730" s="8" t="str">
        <f t="shared" si="80"/>
        <v/>
      </c>
      <c r="J730" s="8" t="str">
        <f t="shared" si="81"/>
        <v/>
      </c>
      <c r="K730" s="8" t="s">
        <v>81</v>
      </c>
      <c r="L730" s="8" t="s">
        <v>81</v>
      </c>
      <c r="M730" s="8" t="s">
        <v>81</v>
      </c>
      <c r="N730" s="8" t="s">
        <v>81</v>
      </c>
      <c r="P730" s="8" t="str">
        <f t="shared" si="82"/>
        <v/>
      </c>
      <c r="Q730" s="8" t="str">
        <f t="shared" si="83"/>
        <v/>
      </c>
    </row>
    <row r="731" spans="4:17" x14ac:dyDescent="0.25">
      <c r="D731" s="150"/>
      <c r="F731" s="8" t="str">
        <f t="shared" si="77"/>
        <v/>
      </c>
      <c r="G731" s="8" t="str">
        <f t="shared" si="78"/>
        <v/>
      </c>
      <c r="H731" s="8" t="str">
        <f t="shared" si="79"/>
        <v/>
      </c>
      <c r="I731" s="8" t="str">
        <f t="shared" si="80"/>
        <v/>
      </c>
      <c r="J731" s="8" t="str">
        <f t="shared" si="81"/>
        <v/>
      </c>
      <c r="K731" s="8" t="s">
        <v>81</v>
      </c>
      <c r="L731" s="8" t="s">
        <v>81</v>
      </c>
      <c r="M731" s="8" t="s">
        <v>81</v>
      </c>
      <c r="N731" s="8" t="s">
        <v>81</v>
      </c>
      <c r="P731" s="8" t="str">
        <f t="shared" si="82"/>
        <v/>
      </c>
      <c r="Q731" s="8" t="str">
        <f t="shared" si="83"/>
        <v/>
      </c>
    </row>
    <row r="732" spans="4:17" x14ac:dyDescent="0.25">
      <c r="D732" s="150"/>
      <c r="F732" s="8" t="str">
        <f t="shared" si="77"/>
        <v/>
      </c>
      <c r="G732" s="8" t="str">
        <f t="shared" si="78"/>
        <v/>
      </c>
      <c r="H732" s="8" t="str">
        <f t="shared" si="79"/>
        <v/>
      </c>
      <c r="I732" s="8" t="str">
        <f t="shared" si="80"/>
        <v/>
      </c>
      <c r="J732" s="8" t="str">
        <f t="shared" si="81"/>
        <v/>
      </c>
      <c r="K732" s="8" t="s">
        <v>81</v>
      </c>
      <c r="L732" s="8" t="s">
        <v>81</v>
      </c>
      <c r="M732" s="8" t="s">
        <v>81</v>
      </c>
      <c r="N732" s="8" t="s">
        <v>81</v>
      </c>
      <c r="P732" s="8" t="str">
        <f t="shared" si="82"/>
        <v/>
      </c>
      <c r="Q732" s="8" t="str">
        <f t="shared" si="83"/>
        <v/>
      </c>
    </row>
    <row r="733" spans="4:17" x14ac:dyDescent="0.25">
      <c r="D733" s="150"/>
      <c r="F733" s="8" t="str">
        <f t="shared" si="77"/>
        <v/>
      </c>
      <c r="G733" s="8" t="str">
        <f t="shared" si="78"/>
        <v/>
      </c>
      <c r="H733" s="8" t="str">
        <f t="shared" si="79"/>
        <v/>
      </c>
      <c r="I733" s="8" t="str">
        <f t="shared" si="80"/>
        <v/>
      </c>
      <c r="J733" s="8" t="str">
        <f t="shared" si="81"/>
        <v/>
      </c>
      <c r="K733" s="8" t="s">
        <v>81</v>
      </c>
      <c r="L733" s="8" t="s">
        <v>81</v>
      </c>
      <c r="M733" s="8" t="s">
        <v>81</v>
      </c>
      <c r="N733" s="8" t="s">
        <v>81</v>
      </c>
      <c r="P733" s="8" t="str">
        <f t="shared" si="82"/>
        <v/>
      </c>
      <c r="Q733" s="8" t="str">
        <f t="shared" si="83"/>
        <v/>
      </c>
    </row>
    <row r="734" spans="4:17" x14ac:dyDescent="0.25">
      <c r="D734" s="150"/>
      <c r="F734" s="8" t="str">
        <f t="shared" si="77"/>
        <v/>
      </c>
      <c r="G734" s="8" t="str">
        <f t="shared" si="78"/>
        <v/>
      </c>
      <c r="H734" s="8" t="str">
        <f t="shared" si="79"/>
        <v/>
      </c>
      <c r="I734" s="8" t="str">
        <f t="shared" si="80"/>
        <v/>
      </c>
      <c r="J734" s="8" t="str">
        <f t="shared" si="81"/>
        <v/>
      </c>
      <c r="K734" s="8" t="s">
        <v>81</v>
      </c>
      <c r="L734" s="8" t="s">
        <v>81</v>
      </c>
      <c r="M734" s="8" t="s">
        <v>81</v>
      </c>
      <c r="N734" s="8" t="s">
        <v>81</v>
      </c>
      <c r="P734" s="8" t="str">
        <f t="shared" si="82"/>
        <v/>
      </c>
      <c r="Q734" s="8" t="str">
        <f t="shared" si="83"/>
        <v/>
      </c>
    </row>
    <row r="735" spans="4:17" x14ac:dyDescent="0.25">
      <c r="D735" s="150"/>
      <c r="F735" s="8" t="str">
        <f t="shared" si="77"/>
        <v/>
      </c>
      <c r="G735" s="8" t="str">
        <f t="shared" si="78"/>
        <v/>
      </c>
      <c r="H735" s="8" t="str">
        <f t="shared" si="79"/>
        <v/>
      </c>
      <c r="I735" s="8" t="str">
        <f t="shared" si="80"/>
        <v/>
      </c>
      <c r="J735" s="8" t="str">
        <f t="shared" si="81"/>
        <v/>
      </c>
      <c r="K735" s="8" t="s">
        <v>81</v>
      </c>
      <c r="L735" s="8" t="s">
        <v>81</v>
      </c>
      <c r="M735" s="8" t="s">
        <v>81</v>
      </c>
      <c r="N735" s="8" t="s">
        <v>81</v>
      </c>
      <c r="P735" s="8" t="str">
        <f t="shared" si="82"/>
        <v/>
      </c>
      <c r="Q735" s="8" t="str">
        <f t="shared" si="83"/>
        <v/>
      </c>
    </row>
    <row r="736" spans="4:17" x14ac:dyDescent="0.25">
      <c r="D736" s="150"/>
      <c r="F736" s="8" t="str">
        <f t="shared" si="77"/>
        <v/>
      </c>
      <c r="G736" s="8" t="str">
        <f t="shared" si="78"/>
        <v/>
      </c>
      <c r="H736" s="8" t="str">
        <f t="shared" si="79"/>
        <v/>
      </c>
      <c r="I736" s="8" t="str">
        <f t="shared" si="80"/>
        <v/>
      </c>
      <c r="J736" s="8" t="str">
        <f t="shared" si="81"/>
        <v/>
      </c>
      <c r="K736" s="8" t="s">
        <v>81</v>
      </c>
      <c r="L736" s="8" t="s">
        <v>81</v>
      </c>
      <c r="M736" s="8" t="s">
        <v>81</v>
      </c>
      <c r="N736" s="8" t="s">
        <v>81</v>
      </c>
      <c r="P736" s="8" t="str">
        <f t="shared" si="82"/>
        <v/>
      </c>
      <c r="Q736" s="8" t="str">
        <f t="shared" si="83"/>
        <v/>
      </c>
    </row>
    <row r="737" spans="4:17" x14ac:dyDescent="0.25">
      <c r="D737" s="150"/>
      <c r="F737" s="8" t="str">
        <f t="shared" si="77"/>
        <v/>
      </c>
      <c r="G737" s="8" t="str">
        <f t="shared" si="78"/>
        <v/>
      </c>
      <c r="H737" s="8" t="str">
        <f t="shared" si="79"/>
        <v/>
      </c>
      <c r="I737" s="8" t="str">
        <f t="shared" si="80"/>
        <v/>
      </c>
      <c r="J737" s="8" t="str">
        <f t="shared" si="81"/>
        <v/>
      </c>
      <c r="K737" s="8" t="s">
        <v>81</v>
      </c>
      <c r="L737" s="8" t="s">
        <v>81</v>
      </c>
      <c r="M737" s="8" t="s">
        <v>81</v>
      </c>
      <c r="N737" s="8" t="s">
        <v>81</v>
      </c>
      <c r="P737" s="8" t="str">
        <f t="shared" si="82"/>
        <v/>
      </c>
      <c r="Q737" s="8" t="str">
        <f t="shared" si="83"/>
        <v/>
      </c>
    </row>
    <row r="738" spans="4:17" x14ac:dyDescent="0.25">
      <c r="D738" s="150"/>
      <c r="F738" s="8" t="str">
        <f t="shared" si="77"/>
        <v/>
      </c>
      <c r="G738" s="8" t="str">
        <f t="shared" si="78"/>
        <v/>
      </c>
      <c r="H738" s="8" t="str">
        <f t="shared" si="79"/>
        <v/>
      </c>
      <c r="I738" s="8" t="str">
        <f t="shared" si="80"/>
        <v/>
      </c>
      <c r="J738" s="8" t="str">
        <f t="shared" si="81"/>
        <v/>
      </c>
      <c r="K738" s="8" t="s">
        <v>81</v>
      </c>
      <c r="L738" s="8" t="s">
        <v>81</v>
      </c>
      <c r="M738" s="8" t="s">
        <v>81</v>
      </c>
      <c r="N738" s="8" t="s">
        <v>81</v>
      </c>
      <c r="P738" s="8" t="str">
        <f t="shared" si="82"/>
        <v/>
      </c>
      <c r="Q738" s="8" t="str">
        <f t="shared" si="83"/>
        <v/>
      </c>
    </row>
    <row r="739" spans="4:17" x14ac:dyDescent="0.25">
      <c r="D739" s="150"/>
      <c r="F739" s="8" t="str">
        <f t="shared" si="77"/>
        <v/>
      </c>
      <c r="G739" s="8" t="str">
        <f t="shared" si="78"/>
        <v/>
      </c>
      <c r="H739" s="8" t="str">
        <f t="shared" si="79"/>
        <v/>
      </c>
      <c r="I739" s="8" t="str">
        <f t="shared" si="80"/>
        <v/>
      </c>
      <c r="J739" s="8" t="str">
        <f t="shared" si="81"/>
        <v/>
      </c>
      <c r="K739" s="8" t="s">
        <v>81</v>
      </c>
      <c r="L739" s="8" t="s">
        <v>81</v>
      </c>
      <c r="M739" s="8" t="s">
        <v>81</v>
      </c>
      <c r="N739" s="8" t="s">
        <v>81</v>
      </c>
      <c r="P739" s="8" t="str">
        <f t="shared" si="82"/>
        <v/>
      </c>
      <c r="Q739" s="8" t="str">
        <f t="shared" si="83"/>
        <v/>
      </c>
    </row>
    <row r="740" spans="4:17" x14ac:dyDescent="0.25">
      <c r="D740" s="150"/>
      <c r="F740" s="8" t="str">
        <f t="shared" si="77"/>
        <v/>
      </c>
      <c r="G740" s="8" t="str">
        <f t="shared" si="78"/>
        <v/>
      </c>
      <c r="H740" s="8" t="str">
        <f t="shared" si="79"/>
        <v/>
      </c>
      <c r="I740" s="8" t="str">
        <f t="shared" si="80"/>
        <v/>
      </c>
      <c r="J740" s="8" t="str">
        <f t="shared" si="81"/>
        <v/>
      </c>
      <c r="K740" s="8" t="s">
        <v>81</v>
      </c>
      <c r="L740" s="8" t="s">
        <v>81</v>
      </c>
      <c r="M740" s="8" t="s">
        <v>81</v>
      </c>
      <c r="N740" s="8" t="s">
        <v>81</v>
      </c>
      <c r="P740" s="8" t="str">
        <f t="shared" si="82"/>
        <v/>
      </c>
      <c r="Q740" s="8" t="str">
        <f t="shared" si="83"/>
        <v/>
      </c>
    </row>
    <row r="741" spans="4:17" x14ac:dyDescent="0.25">
      <c r="D741" s="150"/>
      <c r="F741" s="8" t="str">
        <f t="shared" si="77"/>
        <v/>
      </c>
      <c r="G741" s="8" t="str">
        <f t="shared" si="78"/>
        <v/>
      </c>
      <c r="H741" s="8" t="str">
        <f t="shared" si="79"/>
        <v/>
      </c>
      <c r="I741" s="8" t="str">
        <f t="shared" si="80"/>
        <v/>
      </c>
      <c r="J741" s="8" t="str">
        <f t="shared" si="81"/>
        <v/>
      </c>
      <c r="K741" s="8" t="s">
        <v>81</v>
      </c>
      <c r="L741" s="8" t="s">
        <v>81</v>
      </c>
      <c r="M741" s="8" t="s">
        <v>81</v>
      </c>
      <c r="N741" s="8" t="s">
        <v>81</v>
      </c>
      <c r="P741" s="8" t="str">
        <f t="shared" si="82"/>
        <v/>
      </c>
      <c r="Q741" s="8" t="str">
        <f t="shared" si="83"/>
        <v/>
      </c>
    </row>
    <row r="742" spans="4:17" x14ac:dyDescent="0.25">
      <c r="D742" s="150"/>
      <c r="F742" s="8" t="str">
        <f t="shared" si="77"/>
        <v/>
      </c>
      <c r="G742" s="8" t="str">
        <f t="shared" si="78"/>
        <v/>
      </c>
      <c r="H742" s="8" t="str">
        <f t="shared" si="79"/>
        <v/>
      </c>
      <c r="I742" s="8" t="str">
        <f t="shared" si="80"/>
        <v/>
      </c>
      <c r="J742" s="8" t="str">
        <f t="shared" si="81"/>
        <v/>
      </c>
      <c r="K742" s="8" t="s">
        <v>81</v>
      </c>
      <c r="L742" s="8" t="s">
        <v>81</v>
      </c>
      <c r="M742" s="8" t="s">
        <v>81</v>
      </c>
      <c r="N742" s="8" t="s">
        <v>81</v>
      </c>
      <c r="P742" s="8" t="str">
        <f t="shared" si="82"/>
        <v/>
      </c>
      <c r="Q742" s="8" t="str">
        <f t="shared" si="83"/>
        <v/>
      </c>
    </row>
    <row r="743" spans="4:17" x14ac:dyDescent="0.25">
      <c r="D743" s="150"/>
      <c r="F743" s="8" t="str">
        <f t="shared" si="77"/>
        <v/>
      </c>
      <c r="G743" s="8" t="str">
        <f t="shared" si="78"/>
        <v/>
      </c>
      <c r="H743" s="8" t="str">
        <f t="shared" si="79"/>
        <v/>
      </c>
      <c r="I743" s="8" t="str">
        <f t="shared" si="80"/>
        <v/>
      </c>
      <c r="J743" s="8" t="str">
        <f t="shared" si="81"/>
        <v/>
      </c>
      <c r="K743" s="8" t="s">
        <v>81</v>
      </c>
      <c r="L743" s="8" t="s">
        <v>81</v>
      </c>
      <c r="M743" s="8" t="s">
        <v>81</v>
      </c>
      <c r="N743" s="8" t="s">
        <v>81</v>
      </c>
      <c r="P743" s="8" t="str">
        <f t="shared" si="82"/>
        <v/>
      </c>
      <c r="Q743" s="8" t="str">
        <f t="shared" si="83"/>
        <v/>
      </c>
    </row>
    <row r="744" spans="4:17" x14ac:dyDescent="0.25">
      <c r="D744" s="150"/>
      <c r="F744" s="8" t="str">
        <f t="shared" si="77"/>
        <v/>
      </c>
      <c r="G744" s="8" t="str">
        <f t="shared" si="78"/>
        <v/>
      </c>
      <c r="H744" s="8" t="str">
        <f t="shared" si="79"/>
        <v/>
      </c>
      <c r="I744" s="8" t="str">
        <f t="shared" si="80"/>
        <v/>
      </c>
      <c r="J744" s="8" t="str">
        <f t="shared" si="81"/>
        <v/>
      </c>
      <c r="K744" s="8" t="s">
        <v>81</v>
      </c>
      <c r="L744" s="8" t="s">
        <v>81</v>
      </c>
      <c r="M744" s="8" t="s">
        <v>81</v>
      </c>
      <c r="N744" s="8" t="s">
        <v>81</v>
      </c>
      <c r="P744" s="8" t="str">
        <f t="shared" si="82"/>
        <v/>
      </c>
      <c r="Q744" s="8" t="str">
        <f t="shared" si="83"/>
        <v/>
      </c>
    </row>
    <row r="745" spans="4:17" x14ac:dyDescent="0.25">
      <c r="D745" s="150"/>
      <c r="F745" s="8" t="str">
        <f t="shared" si="77"/>
        <v/>
      </c>
      <c r="G745" s="8" t="str">
        <f t="shared" si="78"/>
        <v/>
      </c>
      <c r="H745" s="8" t="str">
        <f t="shared" si="79"/>
        <v/>
      </c>
      <c r="I745" s="8" t="str">
        <f t="shared" si="80"/>
        <v/>
      </c>
      <c r="J745" s="8" t="str">
        <f t="shared" si="81"/>
        <v/>
      </c>
      <c r="K745" s="8" t="s">
        <v>81</v>
      </c>
      <c r="L745" s="8" t="s">
        <v>81</v>
      </c>
      <c r="M745" s="8" t="s">
        <v>81</v>
      </c>
      <c r="N745" s="8" t="s">
        <v>81</v>
      </c>
      <c r="P745" s="8" t="str">
        <f t="shared" si="82"/>
        <v/>
      </c>
      <c r="Q745" s="8" t="str">
        <f t="shared" si="83"/>
        <v/>
      </c>
    </row>
    <row r="746" spans="4:17" x14ac:dyDescent="0.25">
      <c r="D746" s="150"/>
      <c r="F746" s="8" t="str">
        <f t="shared" si="77"/>
        <v/>
      </c>
      <c r="G746" s="8" t="str">
        <f t="shared" si="78"/>
        <v/>
      </c>
      <c r="H746" s="8" t="str">
        <f t="shared" si="79"/>
        <v/>
      </c>
      <c r="I746" s="8" t="str">
        <f t="shared" si="80"/>
        <v/>
      </c>
      <c r="J746" s="8" t="str">
        <f t="shared" si="81"/>
        <v/>
      </c>
      <c r="K746" s="8" t="s">
        <v>81</v>
      </c>
      <c r="L746" s="8" t="s">
        <v>81</v>
      </c>
      <c r="M746" s="8" t="s">
        <v>81</v>
      </c>
      <c r="N746" s="8" t="s">
        <v>81</v>
      </c>
      <c r="P746" s="8" t="str">
        <f t="shared" si="82"/>
        <v/>
      </c>
      <c r="Q746" s="8" t="str">
        <f t="shared" si="83"/>
        <v/>
      </c>
    </row>
    <row r="747" spans="4:17" x14ac:dyDescent="0.25">
      <c r="D747" s="150"/>
      <c r="F747" s="8" t="str">
        <f t="shared" si="77"/>
        <v/>
      </c>
      <c r="G747" s="8" t="str">
        <f t="shared" si="78"/>
        <v/>
      </c>
      <c r="H747" s="8" t="str">
        <f t="shared" si="79"/>
        <v/>
      </c>
      <c r="I747" s="8" t="str">
        <f t="shared" si="80"/>
        <v/>
      </c>
      <c r="J747" s="8" t="str">
        <f t="shared" si="81"/>
        <v/>
      </c>
      <c r="K747" s="8" t="s">
        <v>81</v>
      </c>
      <c r="L747" s="8" t="s">
        <v>81</v>
      </c>
      <c r="M747" s="8" t="s">
        <v>81</v>
      </c>
      <c r="N747" s="8" t="s">
        <v>81</v>
      </c>
      <c r="P747" s="8" t="str">
        <f t="shared" si="82"/>
        <v/>
      </c>
      <c r="Q747" s="8" t="str">
        <f t="shared" si="83"/>
        <v/>
      </c>
    </row>
    <row r="748" spans="4:17" x14ac:dyDescent="0.25">
      <c r="D748" s="150"/>
      <c r="F748" s="8" t="str">
        <f t="shared" si="77"/>
        <v/>
      </c>
      <c r="G748" s="8" t="str">
        <f t="shared" si="78"/>
        <v/>
      </c>
      <c r="H748" s="8" t="str">
        <f t="shared" si="79"/>
        <v/>
      </c>
      <c r="I748" s="8" t="str">
        <f t="shared" si="80"/>
        <v/>
      </c>
      <c r="J748" s="8" t="str">
        <f t="shared" si="81"/>
        <v/>
      </c>
      <c r="K748" s="8" t="s">
        <v>81</v>
      </c>
      <c r="L748" s="8" t="s">
        <v>81</v>
      </c>
      <c r="M748" s="8" t="s">
        <v>81</v>
      </c>
      <c r="N748" s="8" t="s">
        <v>81</v>
      </c>
      <c r="P748" s="8" t="str">
        <f t="shared" si="82"/>
        <v/>
      </c>
      <c r="Q748" s="8" t="str">
        <f t="shared" si="83"/>
        <v/>
      </c>
    </row>
    <row r="749" spans="4:17" x14ac:dyDescent="0.25">
      <c r="D749" s="150"/>
      <c r="F749" s="8" t="str">
        <f t="shared" si="77"/>
        <v/>
      </c>
      <c r="G749" s="8" t="str">
        <f t="shared" si="78"/>
        <v/>
      </c>
      <c r="H749" s="8" t="str">
        <f t="shared" si="79"/>
        <v/>
      </c>
      <c r="I749" s="8" t="str">
        <f t="shared" si="80"/>
        <v/>
      </c>
      <c r="J749" s="8" t="str">
        <f t="shared" si="81"/>
        <v/>
      </c>
      <c r="K749" s="8" t="s">
        <v>81</v>
      </c>
      <c r="L749" s="8" t="s">
        <v>81</v>
      </c>
      <c r="M749" s="8" t="s">
        <v>81</v>
      </c>
      <c r="N749" s="8" t="s">
        <v>81</v>
      </c>
      <c r="P749" s="8" t="str">
        <f t="shared" si="82"/>
        <v/>
      </c>
      <c r="Q749" s="8" t="str">
        <f t="shared" si="83"/>
        <v/>
      </c>
    </row>
    <row r="750" spans="4:17" x14ac:dyDescent="0.25">
      <c r="D750" s="150"/>
      <c r="F750" s="8" t="str">
        <f t="shared" si="77"/>
        <v/>
      </c>
      <c r="G750" s="8" t="str">
        <f t="shared" si="78"/>
        <v/>
      </c>
      <c r="H750" s="8" t="str">
        <f t="shared" si="79"/>
        <v/>
      </c>
      <c r="I750" s="8" t="str">
        <f t="shared" si="80"/>
        <v/>
      </c>
      <c r="J750" s="8" t="str">
        <f t="shared" si="81"/>
        <v/>
      </c>
      <c r="K750" s="8" t="s">
        <v>81</v>
      </c>
      <c r="L750" s="8" t="s">
        <v>81</v>
      </c>
      <c r="M750" s="8" t="s">
        <v>81</v>
      </c>
      <c r="N750" s="8" t="s">
        <v>81</v>
      </c>
      <c r="P750" s="8" t="str">
        <f t="shared" si="82"/>
        <v/>
      </c>
      <c r="Q750" s="8" t="str">
        <f t="shared" si="83"/>
        <v/>
      </c>
    </row>
    <row r="751" spans="4:17" x14ac:dyDescent="0.25">
      <c r="D751" s="150"/>
      <c r="F751" s="8" t="str">
        <f t="shared" si="77"/>
        <v/>
      </c>
      <c r="G751" s="8" t="str">
        <f t="shared" si="78"/>
        <v/>
      </c>
      <c r="H751" s="8" t="str">
        <f t="shared" si="79"/>
        <v/>
      </c>
      <c r="I751" s="8" t="str">
        <f t="shared" si="80"/>
        <v/>
      </c>
      <c r="J751" s="8" t="str">
        <f t="shared" si="81"/>
        <v/>
      </c>
      <c r="K751" s="8" t="s">
        <v>81</v>
      </c>
      <c r="L751" s="8" t="s">
        <v>81</v>
      </c>
      <c r="M751" s="8" t="s">
        <v>81</v>
      </c>
      <c r="N751" s="8" t="s">
        <v>81</v>
      </c>
      <c r="P751" s="8" t="str">
        <f t="shared" si="82"/>
        <v/>
      </c>
      <c r="Q751" s="8" t="str">
        <f t="shared" si="83"/>
        <v/>
      </c>
    </row>
    <row r="752" spans="4:17" x14ac:dyDescent="0.25">
      <c r="D752" s="150"/>
      <c r="F752" s="8" t="str">
        <f t="shared" si="77"/>
        <v/>
      </c>
      <c r="G752" s="8" t="str">
        <f t="shared" si="78"/>
        <v/>
      </c>
      <c r="H752" s="8" t="str">
        <f t="shared" si="79"/>
        <v/>
      </c>
      <c r="I752" s="8" t="str">
        <f t="shared" si="80"/>
        <v/>
      </c>
      <c r="J752" s="8" t="str">
        <f t="shared" si="81"/>
        <v/>
      </c>
      <c r="K752" s="8" t="s">
        <v>81</v>
      </c>
      <c r="L752" s="8" t="s">
        <v>81</v>
      </c>
      <c r="M752" s="8" t="s">
        <v>81</v>
      </c>
      <c r="N752" s="8" t="s">
        <v>81</v>
      </c>
      <c r="P752" s="8" t="str">
        <f t="shared" si="82"/>
        <v/>
      </c>
      <c r="Q752" s="8" t="str">
        <f t="shared" si="83"/>
        <v/>
      </c>
    </row>
    <row r="753" spans="4:17" x14ac:dyDescent="0.25">
      <c r="D753" s="150"/>
      <c r="F753" s="8" t="str">
        <f t="shared" si="77"/>
        <v/>
      </c>
      <c r="G753" s="8" t="str">
        <f t="shared" si="78"/>
        <v/>
      </c>
      <c r="H753" s="8" t="str">
        <f t="shared" si="79"/>
        <v/>
      </c>
      <c r="I753" s="8" t="str">
        <f t="shared" si="80"/>
        <v/>
      </c>
      <c r="J753" s="8" t="str">
        <f t="shared" si="81"/>
        <v/>
      </c>
      <c r="K753" s="8" t="s">
        <v>81</v>
      </c>
      <c r="L753" s="8" t="s">
        <v>81</v>
      </c>
      <c r="M753" s="8" t="s">
        <v>81</v>
      </c>
      <c r="N753" s="8" t="s">
        <v>81</v>
      </c>
      <c r="P753" s="8" t="str">
        <f t="shared" si="82"/>
        <v/>
      </c>
      <c r="Q753" s="8" t="str">
        <f t="shared" si="83"/>
        <v/>
      </c>
    </row>
    <row r="754" spans="4:17" x14ac:dyDescent="0.25">
      <c r="D754" s="150"/>
      <c r="F754" s="8" t="str">
        <f t="shared" si="77"/>
        <v/>
      </c>
      <c r="G754" s="8" t="str">
        <f t="shared" si="78"/>
        <v/>
      </c>
      <c r="H754" s="8" t="str">
        <f t="shared" si="79"/>
        <v/>
      </c>
      <c r="I754" s="8" t="str">
        <f t="shared" si="80"/>
        <v/>
      </c>
      <c r="J754" s="8" t="str">
        <f t="shared" si="81"/>
        <v/>
      </c>
      <c r="K754" s="8" t="s">
        <v>81</v>
      </c>
      <c r="L754" s="8" t="s">
        <v>81</v>
      </c>
      <c r="M754" s="8" t="s">
        <v>81</v>
      </c>
      <c r="N754" s="8" t="s">
        <v>81</v>
      </c>
      <c r="P754" s="8" t="str">
        <f t="shared" si="82"/>
        <v/>
      </c>
      <c r="Q754" s="8" t="str">
        <f t="shared" si="83"/>
        <v/>
      </c>
    </row>
    <row r="755" spans="4:17" x14ac:dyDescent="0.25">
      <c r="D755" s="150"/>
      <c r="F755" s="8" t="str">
        <f t="shared" si="77"/>
        <v/>
      </c>
      <c r="G755" s="8" t="str">
        <f t="shared" si="78"/>
        <v/>
      </c>
      <c r="H755" s="8" t="str">
        <f t="shared" si="79"/>
        <v/>
      </c>
      <c r="I755" s="8" t="str">
        <f t="shared" si="80"/>
        <v/>
      </c>
      <c r="J755" s="8" t="str">
        <f t="shared" si="81"/>
        <v/>
      </c>
      <c r="K755" s="8" t="s">
        <v>81</v>
      </c>
      <c r="L755" s="8" t="s">
        <v>81</v>
      </c>
      <c r="M755" s="8" t="s">
        <v>81</v>
      </c>
      <c r="N755" s="8" t="s">
        <v>81</v>
      </c>
      <c r="P755" s="8" t="str">
        <f t="shared" si="82"/>
        <v/>
      </c>
      <c r="Q755" s="8" t="str">
        <f t="shared" si="83"/>
        <v/>
      </c>
    </row>
    <row r="756" spans="4:17" x14ac:dyDescent="0.25">
      <c r="D756" s="150"/>
      <c r="F756" s="8" t="str">
        <f t="shared" si="77"/>
        <v/>
      </c>
      <c r="G756" s="8" t="str">
        <f t="shared" si="78"/>
        <v/>
      </c>
      <c r="H756" s="8" t="str">
        <f t="shared" si="79"/>
        <v/>
      </c>
      <c r="I756" s="8" t="str">
        <f t="shared" si="80"/>
        <v/>
      </c>
      <c r="J756" s="8" t="str">
        <f t="shared" si="81"/>
        <v/>
      </c>
      <c r="K756" s="8" t="s">
        <v>81</v>
      </c>
      <c r="L756" s="8" t="s">
        <v>81</v>
      </c>
      <c r="M756" s="8" t="s">
        <v>81</v>
      </c>
      <c r="N756" s="8" t="s">
        <v>81</v>
      </c>
      <c r="P756" s="8" t="str">
        <f t="shared" si="82"/>
        <v/>
      </c>
      <c r="Q756" s="8" t="str">
        <f t="shared" si="83"/>
        <v/>
      </c>
    </row>
    <row r="757" spans="4:17" x14ac:dyDescent="0.25">
      <c r="D757" s="150"/>
      <c r="F757" s="8" t="str">
        <f t="shared" si="77"/>
        <v/>
      </c>
      <c r="G757" s="8" t="str">
        <f t="shared" si="78"/>
        <v/>
      </c>
      <c r="H757" s="8" t="str">
        <f t="shared" si="79"/>
        <v/>
      </c>
      <c r="I757" s="8" t="str">
        <f t="shared" si="80"/>
        <v/>
      </c>
      <c r="J757" s="8" t="str">
        <f t="shared" si="81"/>
        <v/>
      </c>
      <c r="K757" s="8" t="s">
        <v>81</v>
      </c>
      <c r="L757" s="8" t="s">
        <v>81</v>
      </c>
      <c r="M757" s="8" t="s">
        <v>81</v>
      </c>
      <c r="N757" s="8" t="s">
        <v>81</v>
      </c>
      <c r="P757" s="8" t="str">
        <f t="shared" si="82"/>
        <v/>
      </c>
      <c r="Q757" s="8" t="str">
        <f t="shared" si="83"/>
        <v/>
      </c>
    </row>
    <row r="758" spans="4:17" x14ac:dyDescent="0.25">
      <c r="D758" s="150"/>
      <c r="F758" s="8" t="str">
        <f t="shared" si="77"/>
        <v/>
      </c>
      <c r="G758" s="8" t="str">
        <f t="shared" si="78"/>
        <v/>
      </c>
      <c r="H758" s="8" t="str">
        <f t="shared" si="79"/>
        <v/>
      </c>
      <c r="I758" s="8" t="str">
        <f t="shared" si="80"/>
        <v/>
      </c>
      <c r="J758" s="8" t="str">
        <f t="shared" si="81"/>
        <v/>
      </c>
      <c r="K758" s="8" t="s">
        <v>81</v>
      </c>
      <c r="L758" s="8" t="s">
        <v>81</v>
      </c>
      <c r="M758" s="8" t="s">
        <v>81</v>
      </c>
      <c r="N758" s="8" t="s">
        <v>81</v>
      </c>
      <c r="P758" s="8" t="str">
        <f t="shared" si="82"/>
        <v/>
      </c>
      <c r="Q758" s="8" t="str">
        <f t="shared" si="83"/>
        <v/>
      </c>
    </row>
    <row r="759" spans="4:17" x14ac:dyDescent="0.25">
      <c r="D759" s="150"/>
      <c r="F759" s="8" t="str">
        <f t="shared" si="77"/>
        <v/>
      </c>
      <c r="G759" s="8" t="str">
        <f t="shared" si="78"/>
        <v/>
      </c>
      <c r="H759" s="8" t="str">
        <f t="shared" si="79"/>
        <v/>
      </c>
      <c r="I759" s="8" t="str">
        <f t="shared" si="80"/>
        <v/>
      </c>
      <c r="J759" s="8" t="str">
        <f t="shared" si="81"/>
        <v/>
      </c>
      <c r="K759" s="8" t="s">
        <v>81</v>
      </c>
      <c r="L759" s="8" t="s">
        <v>81</v>
      </c>
      <c r="M759" s="8" t="s">
        <v>81</v>
      </c>
      <c r="N759" s="8" t="s">
        <v>81</v>
      </c>
      <c r="P759" s="8" t="str">
        <f t="shared" si="82"/>
        <v/>
      </c>
      <c r="Q759" s="8" t="str">
        <f t="shared" si="83"/>
        <v/>
      </c>
    </row>
    <row r="760" spans="4:17" x14ac:dyDescent="0.25">
      <c r="D760" s="150"/>
      <c r="F760" s="8" t="str">
        <f t="shared" si="77"/>
        <v/>
      </c>
      <c r="G760" s="8" t="str">
        <f t="shared" si="78"/>
        <v/>
      </c>
      <c r="H760" s="8" t="str">
        <f t="shared" si="79"/>
        <v/>
      </c>
      <c r="I760" s="8" t="str">
        <f t="shared" si="80"/>
        <v/>
      </c>
      <c r="J760" s="8" t="str">
        <f t="shared" si="81"/>
        <v/>
      </c>
      <c r="K760" s="8" t="s">
        <v>81</v>
      </c>
      <c r="L760" s="8" t="s">
        <v>81</v>
      </c>
      <c r="M760" s="8" t="s">
        <v>81</v>
      </c>
      <c r="N760" s="8" t="s">
        <v>81</v>
      </c>
      <c r="P760" s="8" t="str">
        <f t="shared" si="82"/>
        <v/>
      </c>
      <c r="Q760" s="8" t="str">
        <f t="shared" si="83"/>
        <v/>
      </c>
    </row>
    <row r="761" spans="4:17" x14ac:dyDescent="0.25">
      <c r="D761" s="150"/>
      <c r="F761" s="8" t="str">
        <f t="shared" si="77"/>
        <v/>
      </c>
      <c r="G761" s="8" t="str">
        <f t="shared" si="78"/>
        <v/>
      </c>
      <c r="H761" s="8" t="str">
        <f t="shared" si="79"/>
        <v/>
      </c>
      <c r="I761" s="8" t="str">
        <f t="shared" si="80"/>
        <v/>
      </c>
      <c r="J761" s="8" t="str">
        <f t="shared" si="81"/>
        <v/>
      </c>
      <c r="K761" s="8" t="s">
        <v>81</v>
      </c>
      <c r="L761" s="8" t="s">
        <v>81</v>
      </c>
      <c r="M761" s="8" t="s">
        <v>81</v>
      </c>
      <c r="N761" s="8" t="s">
        <v>81</v>
      </c>
      <c r="P761" s="8" t="str">
        <f t="shared" si="82"/>
        <v/>
      </c>
      <c r="Q761" s="8" t="str">
        <f t="shared" si="83"/>
        <v/>
      </c>
    </row>
    <row r="762" spans="4:17" x14ac:dyDescent="0.25">
      <c r="D762" s="150"/>
      <c r="F762" s="8" t="str">
        <f t="shared" si="77"/>
        <v/>
      </c>
      <c r="G762" s="8" t="str">
        <f t="shared" si="78"/>
        <v/>
      </c>
      <c r="H762" s="8" t="str">
        <f t="shared" si="79"/>
        <v/>
      </c>
      <c r="I762" s="8" t="str">
        <f t="shared" si="80"/>
        <v/>
      </c>
      <c r="J762" s="8" t="str">
        <f t="shared" si="81"/>
        <v/>
      </c>
      <c r="K762" s="8" t="s">
        <v>81</v>
      </c>
      <c r="L762" s="8" t="s">
        <v>81</v>
      </c>
      <c r="M762" s="8" t="s">
        <v>81</v>
      </c>
      <c r="N762" s="8" t="s">
        <v>81</v>
      </c>
      <c r="P762" s="8" t="str">
        <f t="shared" si="82"/>
        <v/>
      </c>
      <c r="Q762" s="8" t="str">
        <f t="shared" si="83"/>
        <v/>
      </c>
    </row>
    <row r="763" spans="4:17" x14ac:dyDescent="0.25">
      <c r="D763" s="150"/>
      <c r="F763" s="8" t="str">
        <f t="shared" si="77"/>
        <v/>
      </c>
      <c r="G763" s="8" t="str">
        <f t="shared" si="78"/>
        <v/>
      </c>
      <c r="H763" s="8" t="str">
        <f t="shared" si="79"/>
        <v/>
      </c>
      <c r="I763" s="8" t="str">
        <f t="shared" si="80"/>
        <v/>
      </c>
      <c r="J763" s="8" t="str">
        <f t="shared" si="81"/>
        <v/>
      </c>
      <c r="K763" s="8" t="s">
        <v>81</v>
      </c>
      <c r="L763" s="8" t="s">
        <v>81</v>
      </c>
      <c r="M763" s="8" t="s">
        <v>81</v>
      </c>
      <c r="N763" s="8" t="s">
        <v>81</v>
      </c>
      <c r="P763" s="8" t="str">
        <f t="shared" si="82"/>
        <v/>
      </c>
      <c r="Q763" s="8" t="str">
        <f t="shared" si="83"/>
        <v/>
      </c>
    </row>
    <row r="764" spans="4:17" x14ac:dyDescent="0.25">
      <c r="D764" s="150"/>
      <c r="F764" s="8" t="str">
        <f t="shared" si="77"/>
        <v/>
      </c>
      <c r="G764" s="8" t="str">
        <f t="shared" si="78"/>
        <v/>
      </c>
      <c r="H764" s="8" t="str">
        <f t="shared" si="79"/>
        <v/>
      </c>
      <c r="I764" s="8" t="str">
        <f t="shared" si="80"/>
        <v/>
      </c>
      <c r="J764" s="8" t="str">
        <f t="shared" si="81"/>
        <v/>
      </c>
      <c r="K764" s="8" t="s">
        <v>81</v>
      </c>
      <c r="L764" s="8" t="s">
        <v>81</v>
      </c>
      <c r="M764" s="8" t="s">
        <v>81</v>
      </c>
      <c r="N764" s="8" t="s">
        <v>81</v>
      </c>
      <c r="P764" s="8" t="str">
        <f t="shared" si="82"/>
        <v/>
      </c>
      <c r="Q764" s="8" t="str">
        <f t="shared" si="83"/>
        <v/>
      </c>
    </row>
    <row r="765" spans="4:17" x14ac:dyDescent="0.25">
      <c r="D765" s="150"/>
      <c r="F765" s="8" t="str">
        <f t="shared" si="77"/>
        <v/>
      </c>
      <c r="G765" s="8" t="str">
        <f t="shared" si="78"/>
        <v/>
      </c>
      <c r="H765" s="8" t="str">
        <f t="shared" si="79"/>
        <v/>
      </c>
      <c r="I765" s="8" t="str">
        <f t="shared" si="80"/>
        <v/>
      </c>
      <c r="J765" s="8" t="str">
        <f t="shared" si="81"/>
        <v/>
      </c>
      <c r="K765" s="8" t="s">
        <v>81</v>
      </c>
      <c r="L765" s="8" t="s">
        <v>81</v>
      </c>
      <c r="M765" s="8" t="s">
        <v>81</v>
      </c>
      <c r="N765" s="8" t="s">
        <v>81</v>
      </c>
      <c r="P765" s="8" t="str">
        <f t="shared" si="82"/>
        <v/>
      </c>
      <c r="Q765" s="8" t="str">
        <f t="shared" si="83"/>
        <v/>
      </c>
    </row>
    <row r="766" spans="4:17" x14ac:dyDescent="0.25">
      <c r="D766" s="150"/>
      <c r="F766" s="8" t="str">
        <f t="shared" si="77"/>
        <v/>
      </c>
      <c r="G766" s="8" t="str">
        <f t="shared" si="78"/>
        <v/>
      </c>
      <c r="H766" s="8" t="str">
        <f t="shared" si="79"/>
        <v/>
      </c>
      <c r="I766" s="8" t="str">
        <f t="shared" si="80"/>
        <v/>
      </c>
      <c r="J766" s="8" t="str">
        <f t="shared" si="81"/>
        <v/>
      </c>
      <c r="K766" s="8" t="s">
        <v>81</v>
      </c>
      <c r="L766" s="8" t="s">
        <v>81</v>
      </c>
      <c r="M766" s="8" t="s">
        <v>81</v>
      </c>
      <c r="N766" s="8" t="s">
        <v>81</v>
      </c>
      <c r="P766" s="8" t="str">
        <f t="shared" si="82"/>
        <v/>
      </c>
      <c r="Q766" s="8" t="str">
        <f t="shared" si="83"/>
        <v/>
      </c>
    </row>
    <row r="767" spans="4:17" x14ac:dyDescent="0.25">
      <c r="D767" s="150"/>
      <c r="F767" s="8" t="str">
        <f t="shared" si="77"/>
        <v/>
      </c>
      <c r="G767" s="8" t="str">
        <f t="shared" si="78"/>
        <v/>
      </c>
      <c r="H767" s="8" t="str">
        <f t="shared" si="79"/>
        <v/>
      </c>
      <c r="I767" s="8" t="str">
        <f t="shared" si="80"/>
        <v/>
      </c>
      <c r="J767" s="8" t="str">
        <f t="shared" si="81"/>
        <v/>
      </c>
      <c r="K767" s="8" t="s">
        <v>81</v>
      </c>
      <c r="L767" s="8" t="s">
        <v>81</v>
      </c>
      <c r="M767" s="8" t="s">
        <v>81</v>
      </c>
      <c r="N767" s="8" t="s">
        <v>81</v>
      </c>
      <c r="P767" s="8" t="str">
        <f t="shared" si="82"/>
        <v/>
      </c>
      <c r="Q767" s="8" t="str">
        <f t="shared" si="83"/>
        <v/>
      </c>
    </row>
    <row r="768" spans="4:17" x14ac:dyDescent="0.25">
      <c r="D768" s="150"/>
      <c r="F768" s="8" t="str">
        <f t="shared" si="77"/>
        <v/>
      </c>
      <c r="G768" s="8" t="str">
        <f t="shared" si="78"/>
        <v/>
      </c>
      <c r="H768" s="8" t="str">
        <f t="shared" si="79"/>
        <v/>
      </c>
      <c r="I768" s="8" t="str">
        <f t="shared" si="80"/>
        <v/>
      </c>
      <c r="J768" s="8" t="str">
        <f t="shared" si="81"/>
        <v/>
      </c>
      <c r="K768" s="8" t="s">
        <v>81</v>
      </c>
      <c r="L768" s="8" t="s">
        <v>81</v>
      </c>
      <c r="M768" s="8" t="s">
        <v>81</v>
      </c>
      <c r="N768" s="8" t="s">
        <v>81</v>
      </c>
      <c r="P768" s="8" t="str">
        <f t="shared" si="82"/>
        <v/>
      </c>
      <c r="Q768" s="8" t="str">
        <f t="shared" si="83"/>
        <v/>
      </c>
    </row>
    <row r="769" spans="4:17" x14ac:dyDescent="0.25">
      <c r="D769" s="150"/>
      <c r="F769" s="8" t="str">
        <f t="shared" si="77"/>
        <v/>
      </c>
      <c r="G769" s="8" t="str">
        <f t="shared" si="78"/>
        <v/>
      </c>
      <c r="H769" s="8" t="str">
        <f t="shared" si="79"/>
        <v/>
      </c>
      <c r="I769" s="8" t="str">
        <f t="shared" si="80"/>
        <v/>
      </c>
      <c r="J769" s="8" t="str">
        <f t="shared" si="81"/>
        <v/>
      </c>
      <c r="K769" s="8" t="s">
        <v>81</v>
      </c>
      <c r="L769" s="8" t="s">
        <v>81</v>
      </c>
      <c r="M769" s="8" t="s">
        <v>81</v>
      </c>
      <c r="N769" s="8" t="s">
        <v>81</v>
      </c>
      <c r="P769" s="8" t="str">
        <f t="shared" si="82"/>
        <v/>
      </c>
      <c r="Q769" s="8" t="str">
        <f t="shared" si="83"/>
        <v/>
      </c>
    </row>
    <row r="770" spans="4:17" x14ac:dyDescent="0.25">
      <c r="D770" s="150"/>
      <c r="F770" s="8" t="str">
        <f t="shared" si="77"/>
        <v/>
      </c>
      <c r="G770" s="8" t="str">
        <f t="shared" si="78"/>
        <v/>
      </c>
      <c r="H770" s="8" t="str">
        <f t="shared" si="79"/>
        <v/>
      </c>
      <c r="I770" s="8" t="str">
        <f t="shared" si="80"/>
        <v/>
      </c>
      <c r="J770" s="8" t="str">
        <f t="shared" si="81"/>
        <v/>
      </c>
      <c r="K770" s="8" t="s">
        <v>81</v>
      </c>
      <c r="L770" s="8" t="s">
        <v>81</v>
      </c>
      <c r="M770" s="8" t="s">
        <v>81</v>
      </c>
      <c r="N770" s="8" t="s">
        <v>81</v>
      </c>
      <c r="P770" s="8" t="str">
        <f t="shared" si="82"/>
        <v/>
      </c>
      <c r="Q770" s="8" t="str">
        <f t="shared" si="83"/>
        <v/>
      </c>
    </row>
    <row r="771" spans="4:17" x14ac:dyDescent="0.25">
      <c r="D771" s="150"/>
      <c r="F771" s="8" t="str">
        <f t="shared" ref="F771:F834" si="84">IF(LEFT(D774,15)="SpecificProblem",MID(D774,28,30),"")</f>
        <v/>
      </c>
      <c r="G771" s="8" t="str">
        <f t="shared" ref="G771:G834" si="85">IF(F771="","",IF(LEFT(D771,8)="Critical",MID(D771,78,6),MID(D771,75,6)))</f>
        <v/>
      </c>
      <c r="H771" s="8" t="str">
        <f t="shared" ref="H771:H834" si="86">F771&amp;G771</f>
        <v/>
      </c>
      <c r="I771" s="8" t="str">
        <f t="shared" ref="I771:I834" si="87">IF(LEFT(D775,9)="EventTime",MID(D775,28,16),"")</f>
        <v/>
      </c>
      <c r="J771" s="8" t="str">
        <f t="shared" ref="J771:J834" si="88">IF(LEFT(D776,9)="CeaseTime",MID(D776,28,16),"")</f>
        <v/>
      </c>
      <c r="K771" s="8" t="s">
        <v>81</v>
      </c>
      <c r="L771" s="8" t="s">
        <v>81</v>
      </c>
      <c r="M771" s="8" t="s">
        <v>81</v>
      </c>
      <c r="N771" s="8" t="s">
        <v>81</v>
      </c>
      <c r="P771" s="8" t="str">
        <f t="shared" ref="P771:P834" si="89">IF(ISBLANK(M771),"",TEXT(M771,"dd/mm hh:mm"))</f>
        <v/>
      </c>
      <c r="Q771" s="8" t="str">
        <f t="shared" ref="Q771:Q834" si="90">IF(ISBLANK(N771),"",TEXT(N771,"dd/mm hh:mm"))</f>
        <v/>
      </c>
    </row>
    <row r="772" spans="4:17" x14ac:dyDescent="0.25">
      <c r="D772" s="150"/>
      <c r="F772" s="8" t="str">
        <f t="shared" si="84"/>
        <v/>
      </c>
      <c r="G772" s="8" t="str">
        <f t="shared" si="85"/>
        <v/>
      </c>
      <c r="H772" s="8" t="str">
        <f t="shared" si="86"/>
        <v/>
      </c>
      <c r="I772" s="8" t="str">
        <f t="shared" si="87"/>
        <v/>
      </c>
      <c r="J772" s="8" t="str">
        <f t="shared" si="88"/>
        <v/>
      </c>
      <c r="K772" s="8" t="s">
        <v>81</v>
      </c>
      <c r="L772" s="8" t="s">
        <v>81</v>
      </c>
      <c r="M772" s="8" t="s">
        <v>81</v>
      </c>
      <c r="N772" s="8" t="s">
        <v>81</v>
      </c>
      <c r="P772" s="8" t="str">
        <f t="shared" si="89"/>
        <v/>
      </c>
      <c r="Q772" s="8" t="str">
        <f t="shared" si="90"/>
        <v/>
      </c>
    </row>
    <row r="773" spans="4:17" x14ac:dyDescent="0.25">
      <c r="D773" s="150"/>
      <c r="F773" s="8" t="str">
        <f t="shared" si="84"/>
        <v/>
      </c>
      <c r="G773" s="8" t="str">
        <f t="shared" si="85"/>
        <v/>
      </c>
      <c r="H773" s="8" t="str">
        <f t="shared" si="86"/>
        <v/>
      </c>
      <c r="I773" s="8" t="str">
        <f t="shared" si="87"/>
        <v/>
      </c>
      <c r="J773" s="8" t="str">
        <f t="shared" si="88"/>
        <v/>
      </c>
      <c r="K773" s="8" t="s">
        <v>81</v>
      </c>
      <c r="L773" s="8" t="s">
        <v>81</v>
      </c>
      <c r="M773" s="8" t="s">
        <v>81</v>
      </c>
      <c r="N773" s="8" t="s">
        <v>81</v>
      </c>
      <c r="P773" s="8" t="str">
        <f t="shared" si="89"/>
        <v/>
      </c>
      <c r="Q773" s="8" t="str">
        <f t="shared" si="90"/>
        <v/>
      </c>
    </row>
    <row r="774" spans="4:17" x14ac:dyDescent="0.25">
      <c r="D774" s="150"/>
      <c r="F774" s="8" t="str">
        <f t="shared" si="84"/>
        <v/>
      </c>
      <c r="G774" s="8" t="str">
        <f t="shared" si="85"/>
        <v/>
      </c>
      <c r="H774" s="8" t="str">
        <f t="shared" si="86"/>
        <v/>
      </c>
      <c r="I774" s="8" t="str">
        <f t="shared" si="87"/>
        <v/>
      </c>
      <c r="J774" s="8" t="str">
        <f t="shared" si="88"/>
        <v/>
      </c>
      <c r="K774" s="8" t="s">
        <v>81</v>
      </c>
      <c r="L774" s="8" t="s">
        <v>81</v>
      </c>
      <c r="M774" s="8" t="s">
        <v>81</v>
      </c>
      <c r="N774" s="8" t="s">
        <v>81</v>
      </c>
      <c r="P774" s="8" t="str">
        <f t="shared" si="89"/>
        <v/>
      </c>
      <c r="Q774" s="8" t="str">
        <f t="shared" si="90"/>
        <v/>
      </c>
    </row>
    <row r="775" spans="4:17" x14ac:dyDescent="0.25">
      <c r="D775" s="150"/>
      <c r="F775" s="8" t="str">
        <f t="shared" si="84"/>
        <v/>
      </c>
      <c r="G775" s="8" t="str">
        <f t="shared" si="85"/>
        <v/>
      </c>
      <c r="H775" s="8" t="str">
        <f t="shared" si="86"/>
        <v/>
      </c>
      <c r="I775" s="8" t="str">
        <f t="shared" si="87"/>
        <v/>
      </c>
      <c r="J775" s="8" t="str">
        <f t="shared" si="88"/>
        <v/>
      </c>
      <c r="K775" s="8" t="s">
        <v>81</v>
      </c>
      <c r="L775" s="8" t="s">
        <v>81</v>
      </c>
      <c r="M775" s="8" t="s">
        <v>81</v>
      </c>
      <c r="N775" s="8" t="s">
        <v>81</v>
      </c>
      <c r="P775" s="8" t="str">
        <f t="shared" si="89"/>
        <v/>
      </c>
      <c r="Q775" s="8" t="str">
        <f t="shared" si="90"/>
        <v/>
      </c>
    </row>
    <row r="776" spans="4:17" x14ac:dyDescent="0.25">
      <c r="D776" s="150"/>
      <c r="F776" s="8" t="str">
        <f t="shared" si="84"/>
        <v/>
      </c>
      <c r="G776" s="8" t="str">
        <f t="shared" si="85"/>
        <v/>
      </c>
      <c r="H776" s="8" t="str">
        <f t="shared" si="86"/>
        <v/>
      </c>
      <c r="I776" s="8" t="str">
        <f t="shared" si="87"/>
        <v/>
      </c>
      <c r="J776" s="8" t="str">
        <f t="shared" si="88"/>
        <v/>
      </c>
      <c r="K776" s="8" t="s">
        <v>81</v>
      </c>
      <c r="L776" s="8" t="s">
        <v>81</v>
      </c>
      <c r="M776" s="8" t="s">
        <v>81</v>
      </c>
      <c r="N776" s="8" t="s">
        <v>81</v>
      </c>
      <c r="P776" s="8" t="str">
        <f t="shared" si="89"/>
        <v/>
      </c>
      <c r="Q776" s="8" t="str">
        <f t="shared" si="90"/>
        <v/>
      </c>
    </row>
    <row r="777" spans="4:17" x14ac:dyDescent="0.25">
      <c r="D777" s="150"/>
      <c r="F777" s="8" t="str">
        <f t="shared" si="84"/>
        <v/>
      </c>
      <c r="G777" s="8" t="str">
        <f t="shared" si="85"/>
        <v/>
      </c>
      <c r="H777" s="8" t="str">
        <f t="shared" si="86"/>
        <v/>
      </c>
      <c r="I777" s="8" t="str">
        <f t="shared" si="87"/>
        <v/>
      </c>
      <c r="J777" s="8" t="str">
        <f t="shared" si="88"/>
        <v/>
      </c>
      <c r="K777" s="8" t="s">
        <v>81</v>
      </c>
      <c r="L777" s="8" t="s">
        <v>81</v>
      </c>
      <c r="M777" s="8" t="s">
        <v>81</v>
      </c>
      <c r="N777" s="8" t="s">
        <v>81</v>
      </c>
      <c r="P777" s="8" t="str">
        <f t="shared" si="89"/>
        <v/>
      </c>
      <c r="Q777" s="8" t="str">
        <f t="shared" si="90"/>
        <v/>
      </c>
    </row>
    <row r="778" spans="4:17" x14ac:dyDescent="0.25">
      <c r="D778" s="150"/>
      <c r="F778" s="8" t="str">
        <f t="shared" si="84"/>
        <v/>
      </c>
      <c r="G778" s="8" t="str">
        <f t="shared" si="85"/>
        <v/>
      </c>
      <c r="H778" s="8" t="str">
        <f t="shared" si="86"/>
        <v/>
      </c>
      <c r="I778" s="8" t="str">
        <f t="shared" si="87"/>
        <v/>
      </c>
      <c r="J778" s="8" t="str">
        <f t="shared" si="88"/>
        <v/>
      </c>
      <c r="K778" s="8" t="s">
        <v>81</v>
      </c>
      <c r="L778" s="8" t="s">
        <v>81</v>
      </c>
      <c r="M778" s="8" t="s">
        <v>81</v>
      </c>
      <c r="N778" s="8" t="s">
        <v>81</v>
      </c>
      <c r="P778" s="8" t="str">
        <f t="shared" si="89"/>
        <v/>
      </c>
      <c r="Q778" s="8" t="str">
        <f t="shared" si="90"/>
        <v/>
      </c>
    </row>
    <row r="779" spans="4:17" x14ac:dyDescent="0.25">
      <c r="D779" s="150"/>
      <c r="F779" s="8" t="str">
        <f t="shared" si="84"/>
        <v/>
      </c>
      <c r="G779" s="8" t="str">
        <f t="shared" si="85"/>
        <v/>
      </c>
      <c r="H779" s="8" t="str">
        <f t="shared" si="86"/>
        <v/>
      </c>
      <c r="I779" s="8" t="str">
        <f t="shared" si="87"/>
        <v/>
      </c>
      <c r="J779" s="8" t="str">
        <f t="shared" si="88"/>
        <v/>
      </c>
      <c r="K779" s="8" t="s">
        <v>81</v>
      </c>
      <c r="L779" s="8" t="s">
        <v>81</v>
      </c>
      <c r="M779" s="8" t="s">
        <v>81</v>
      </c>
      <c r="N779" s="8" t="s">
        <v>81</v>
      </c>
      <c r="P779" s="8" t="str">
        <f t="shared" si="89"/>
        <v/>
      </c>
      <c r="Q779" s="8" t="str">
        <f t="shared" si="90"/>
        <v/>
      </c>
    </row>
    <row r="780" spans="4:17" x14ac:dyDescent="0.25">
      <c r="D780" s="150"/>
      <c r="F780" s="8" t="str">
        <f t="shared" si="84"/>
        <v/>
      </c>
      <c r="G780" s="8" t="str">
        <f t="shared" si="85"/>
        <v/>
      </c>
      <c r="H780" s="8" t="str">
        <f t="shared" si="86"/>
        <v/>
      </c>
      <c r="I780" s="8" t="str">
        <f t="shared" si="87"/>
        <v/>
      </c>
      <c r="J780" s="8" t="str">
        <f t="shared" si="88"/>
        <v/>
      </c>
      <c r="K780" s="8" t="s">
        <v>81</v>
      </c>
      <c r="L780" s="8" t="s">
        <v>81</v>
      </c>
      <c r="M780" s="8" t="s">
        <v>81</v>
      </c>
      <c r="N780" s="8" t="s">
        <v>81</v>
      </c>
      <c r="P780" s="8" t="str">
        <f t="shared" si="89"/>
        <v/>
      </c>
      <c r="Q780" s="8" t="str">
        <f t="shared" si="90"/>
        <v/>
      </c>
    </row>
    <row r="781" spans="4:17" x14ac:dyDescent="0.25">
      <c r="D781" s="150"/>
      <c r="F781" s="8" t="str">
        <f t="shared" si="84"/>
        <v/>
      </c>
      <c r="G781" s="8" t="str">
        <f t="shared" si="85"/>
        <v/>
      </c>
      <c r="H781" s="8" t="str">
        <f t="shared" si="86"/>
        <v/>
      </c>
      <c r="I781" s="8" t="str">
        <f t="shared" si="87"/>
        <v/>
      </c>
      <c r="J781" s="8" t="str">
        <f t="shared" si="88"/>
        <v/>
      </c>
      <c r="K781" s="8" t="s">
        <v>81</v>
      </c>
      <c r="L781" s="8" t="s">
        <v>81</v>
      </c>
      <c r="M781" s="8" t="s">
        <v>81</v>
      </c>
      <c r="N781" s="8" t="s">
        <v>81</v>
      </c>
      <c r="P781" s="8" t="str">
        <f t="shared" si="89"/>
        <v/>
      </c>
      <c r="Q781" s="8" t="str">
        <f t="shared" si="90"/>
        <v/>
      </c>
    </row>
    <row r="782" spans="4:17" x14ac:dyDescent="0.25">
      <c r="D782" s="150"/>
      <c r="F782" s="8" t="str">
        <f t="shared" si="84"/>
        <v/>
      </c>
      <c r="G782" s="8" t="str">
        <f t="shared" si="85"/>
        <v/>
      </c>
      <c r="H782" s="8" t="str">
        <f t="shared" si="86"/>
        <v/>
      </c>
      <c r="I782" s="8" t="str">
        <f t="shared" si="87"/>
        <v/>
      </c>
      <c r="J782" s="8" t="str">
        <f t="shared" si="88"/>
        <v/>
      </c>
      <c r="K782" s="8" t="s">
        <v>81</v>
      </c>
      <c r="L782" s="8" t="s">
        <v>81</v>
      </c>
      <c r="M782" s="8" t="s">
        <v>81</v>
      </c>
      <c r="N782" s="8" t="s">
        <v>81</v>
      </c>
      <c r="P782" s="8" t="str">
        <f t="shared" si="89"/>
        <v/>
      </c>
      <c r="Q782" s="8" t="str">
        <f t="shared" si="90"/>
        <v/>
      </c>
    </row>
    <row r="783" spans="4:17" x14ac:dyDescent="0.25">
      <c r="D783" s="150"/>
      <c r="F783" s="8" t="str">
        <f t="shared" si="84"/>
        <v/>
      </c>
      <c r="G783" s="8" t="str">
        <f t="shared" si="85"/>
        <v/>
      </c>
      <c r="H783" s="8" t="str">
        <f t="shared" si="86"/>
        <v/>
      </c>
      <c r="I783" s="8" t="str">
        <f t="shared" si="87"/>
        <v/>
      </c>
      <c r="J783" s="8" t="str">
        <f t="shared" si="88"/>
        <v/>
      </c>
      <c r="K783" s="8" t="s">
        <v>81</v>
      </c>
      <c r="L783" s="8" t="s">
        <v>81</v>
      </c>
      <c r="M783" s="8" t="s">
        <v>81</v>
      </c>
      <c r="N783" s="8" t="s">
        <v>81</v>
      </c>
      <c r="P783" s="8" t="str">
        <f t="shared" si="89"/>
        <v/>
      </c>
      <c r="Q783" s="8" t="str">
        <f t="shared" si="90"/>
        <v/>
      </c>
    </row>
    <row r="784" spans="4:17" x14ac:dyDescent="0.25">
      <c r="D784" s="150"/>
      <c r="F784" s="8" t="str">
        <f t="shared" si="84"/>
        <v/>
      </c>
      <c r="G784" s="8" t="str">
        <f t="shared" si="85"/>
        <v/>
      </c>
      <c r="H784" s="8" t="str">
        <f t="shared" si="86"/>
        <v/>
      </c>
      <c r="I784" s="8" t="str">
        <f t="shared" si="87"/>
        <v/>
      </c>
      <c r="J784" s="8" t="str">
        <f t="shared" si="88"/>
        <v/>
      </c>
      <c r="K784" s="8" t="s">
        <v>81</v>
      </c>
      <c r="L784" s="8" t="s">
        <v>81</v>
      </c>
      <c r="M784" s="8" t="s">
        <v>81</v>
      </c>
      <c r="N784" s="8" t="s">
        <v>81</v>
      </c>
      <c r="P784" s="8" t="str">
        <f t="shared" si="89"/>
        <v/>
      </c>
      <c r="Q784" s="8" t="str">
        <f t="shared" si="90"/>
        <v/>
      </c>
    </row>
    <row r="785" spans="4:17" x14ac:dyDescent="0.25">
      <c r="D785" s="150"/>
      <c r="F785" s="8" t="str">
        <f t="shared" si="84"/>
        <v/>
      </c>
      <c r="G785" s="8" t="str">
        <f t="shared" si="85"/>
        <v/>
      </c>
      <c r="H785" s="8" t="str">
        <f t="shared" si="86"/>
        <v/>
      </c>
      <c r="I785" s="8" t="str">
        <f t="shared" si="87"/>
        <v/>
      </c>
      <c r="J785" s="8" t="str">
        <f t="shared" si="88"/>
        <v/>
      </c>
      <c r="K785" s="8" t="s">
        <v>81</v>
      </c>
      <c r="L785" s="8" t="s">
        <v>81</v>
      </c>
      <c r="M785" s="8" t="s">
        <v>81</v>
      </c>
      <c r="N785" s="8" t="s">
        <v>81</v>
      </c>
      <c r="P785" s="8" t="str">
        <f t="shared" si="89"/>
        <v/>
      </c>
      <c r="Q785" s="8" t="str">
        <f t="shared" si="90"/>
        <v/>
      </c>
    </row>
    <row r="786" spans="4:17" x14ac:dyDescent="0.25">
      <c r="D786" s="150"/>
      <c r="F786" s="8" t="str">
        <f t="shared" si="84"/>
        <v/>
      </c>
      <c r="G786" s="8" t="str">
        <f t="shared" si="85"/>
        <v/>
      </c>
      <c r="H786" s="8" t="str">
        <f t="shared" si="86"/>
        <v/>
      </c>
      <c r="I786" s="8" t="str">
        <f t="shared" si="87"/>
        <v/>
      </c>
      <c r="J786" s="8" t="str">
        <f t="shared" si="88"/>
        <v/>
      </c>
      <c r="K786" s="8" t="s">
        <v>81</v>
      </c>
      <c r="L786" s="8" t="s">
        <v>81</v>
      </c>
      <c r="M786" s="8" t="s">
        <v>81</v>
      </c>
      <c r="N786" s="8" t="s">
        <v>81</v>
      </c>
      <c r="P786" s="8" t="str">
        <f t="shared" si="89"/>
        <v/>
      </c>
      <c r="Q786" s="8" t="str">
        <f t="shared" si="90"/>
        <v/>
      </c>
    </row>
    <row r="787" spans="4:17" x14ac:dyDescent="0.25">
      <c r="D787" s="150"/>
      <c r="F787" s="8" t="str">
        <f t="shared" si="84"/>
        <v/>
      </c>
      <c r="G787" s="8" t="str">
        <f t="shared" si="85"/>
        <v/>
      </c>
      <c r="H787" s="8" t="str">
        <f t="shared" si="86"/>
        <v/>
      </c>
      <c r="I787" s="8" t="str">
        <f t="shared" si="87"/>
        <v/>
      </c>
      <c r="J787" s="8" t="str">
        <f t="shared" si="88"/>
        <v/>
      </c>
      <c r="K787" s="8" t="s">
        <v>81</v>
      </c>
      <c r="L787" s="8" t="s">
        <v>81</v>
      </c>
      <c r="M787" s="8" t="s">
        <v>81</v>
      </c>
      <c r="N787" s="8" t="s">
        <v>81</v>
      </c>
      <c r="P787" s="8" t="str">
        <f t="shared" si="89"/>
        <v/>
      </c>
      <c r="Q787" s="8" t="str">
        <f t="shared" si="90"/>
        <v/>
      </c>
    </row>
    <row r="788" spans="4:17" x14ac:dyDescent="0.25">
      <c r="D788" s="150"/>
      <c r="F788" s="8" t="str">
        <f t="shared" si="84"/>
        <v/>
      </c>
      <c r="G788" s="8" t="str">
        <f t="shared" si="85"/>
        <v/>
      </c>
      <c r="H788" s="8" t="str">
        <f t="shared" si="86"/>
        <v/>
      </c>
      <c r="I788" s="8" t="str">
        <f t="shared" si="87"/>
        <v/>
      </c>
      <c r="J788" s="8" t="str">
        <f t="shared" si="88"/>
        <v/>
      </c>
      <c r="K788" s="8" t="s">
        <v>81</v>
      </c>
      <c r="L788" s="8" t="s">
        <v>81</v>
      </c>
      <c r="M788" s="8" t="s">
        <v>81</v>
      </c>
      <c r="N788" s="8" t="s">
        <v>81</v>
      </c>
      <c r="P788" s="8" t="str">
        <f t="shared" si="89"/>
        <v/>
      </c>
      <c r="Q788" s="8" t="str">
        <f t="shared" si="90"/>
        <v/>
      </c>
    </row>
    <row r="789" spans="4:17" x14ac:dyDescent="0.25">
      <c r="D789" s="150"/>
      <c r="F789" s="8" t="str">
        <f t="shared" si="84"/>
        <v/>
      </c>
      <c r="G789" s="8" t="str">
        <f t="shared" si="85"/>
        <v/>
      </c>
      <c r="H789" s="8" t="str">
        <f t="shared" si="86"/>
        <v/>
      </c>
      <c r="I789" s="8" t="str">
        <f t="shared" si="87"/>
        <v/>
      </c>
      <c r="J789" s="8" t="str">
        <f t="shared" si="88"/>
        <v/>
      </c>
      <c r="K789" s="8" t="s">
        <v>81</v>
      </c>
      <c r="L789" s="8" t="s">
        <v>81</v>
      </c>
      <c r="M789" s="8" t="s">
        <v>81</v>
      </c>
      <c r="N789" s="8" t="s">
        <v>81</v>
      </c>
      <c r="P789" s="8" t="str">
        <f t="shared" si="89"/>
        <v/>
      </c>
      <c r="Q789" s="8" t="str">
        <f t="shared" si="90"/>
        <v/>
      </c>
    </row>
    <row r="790" spans="4:17" x14ac:dyDescent="0.25">
      <c r="D790" s="150"/>
      <c r="F790" s="8" t="str">
        <f t="shared" si="84"/>
        <v/>
      </c>
      <c r="G790" s="8" t="str">
        <f t="shared" si="85"/>
        <v/>
      </c>
      <c r="H790" s="8" t="str">
        <f t="shared" si="86"/>
        <v/>
      </c>
      <c r="I790" s="8" t="str">
        <f t="shared" si="87"/>
        <v/>
      </c>
      <c r="J790" s="8" t="str">
        <f t="shared" si="88"/>
        <v/>
      </c>
      <c r="K790" s="8" t="s">
        <v>81</v>
      </c>
      <c r="L790" s="8" t="s">
        <v>81</v>
      </c>
      <c r="M790" s="8" t="s">
        <v>81</v>
      </c>
      <c r="N790" s="8" t="s">
        <v>81</v>
      </c>
      <c r="P790" s="8" t="str">
        <f t="shared" si="89"/>
        <v/>
      </c>
      <c r="Q790" s="8" t="str">
        <f t="shared" si="90"/>
        <v/>
      </c>
    </row>
    <row r="791" spans="4:17" x14ac:dyDescent="0.25">
      <c r="D791" s="150"/>
      <c r="F791" s="8" t="str">
        <f t="shared" si="84"/>
        <v/>
      </c>
      <c r="G791" s="8" t="str">
        <f t="shared" si="85"/>
        <v/>
      </c>
      <c r="H791" s="8" t="str">
        <f t="shared" si="86"/>
        <v/>
      </c>
      <c r="I791" s="8" t="str">
        <f t="shared" si="87"/>
        <v/>
      </c>
      <c r="J791" s="8" t="str">
        <f t="shared" si="88"/>
        <v/>
      </c>
      <c r="K791" s="8" t="s">
        <v>81</v>
      </c>
      <c r="L791" s="8" t="s">
        <v>81</v>
      </c>
      <c r="M791" s="8" t="s">
        <v>81</v>
      </c>
      <c r="N791" s="8" t="s">
        <v>81</v>
      </c>
      <c r="P791" s="8" t="str">
        <f t="shared" si="89"/>
        <v/>
      </c>
      <c r="Q791" s="8" t="str">
        <f t="shared" si="90"/>
        <v/>
      </c>
    </row>
    <row r="792" spans="4:17" x14ac:dyDescent="0.25">
      <c r="D792" s="150"/>
      <c r="F792" s="8" t="str">
        <f t="shared" si="84"/>
        <v/>
      </c>
      <c r="G792" s="8" t="str">
        <f t="shared" si="85"/>
        <v/>
      </c>
      <c r="H792" s="8" t="str">
        <f t="shared" si="86"/>
        <v/>
      </c>
      <c r="I792" s="8" t="str">
        <f t="shared" si="87"/>
        <v/>
      </c>
      <c r="J792" s="8" t="str">
        <f t="shared" si="88"/>
        <v/>
      </c>
      <c r="K792" s="8" t="s">
        <v>81</v>
      </c>
      <c r="L792" s="8" t="s">
        <v>81</v>
      </c>
      <c r="M792" s="8" t="s">
        <v>81</v>
      </c>
      <c r="N792" s="8" t="s">
        <v>81</v>
      </c>
      <c r="P792" s="8" t="str">
        <f t="shared" si="89"/>
        <v/>
      </c>
      <c r="Q792" s="8" t="str">
        <f t="shared" si="90"/>
        <v/>
      </c>
    </row>
    <row r="793" spans="4:17" x14ac:dyDescent="0.25">
      <c r="D793" s="150"/>
      <c r="F793" s="8" t="str">
        <f t="shared" si="84"/>
        <v/>
      </c>
      <c r="G793" s="8" t="str">
        <f t="shared" si="85"/>
        <v/>
      </c>
      <c r="H793" s="8" t="str">
        <f t="shared" si="86"/>
        <v/>
      </c>
      <c r="I793" s="8" t="str">
        <f t="shared" si="87"/>
        <v/>
      </c>
      <c r="J793" s="8" t="str">
        <f t="shared" si="88"/>
        <v/>
      </c>
      <c r="K793" s="8" t="s">
        <v>81</v>
      </c>
      <c r="L793" s="8" t="s">
        <v>81</v>
      </c>
      <c r="M793" s="8" t="s">
        <v>81</v>
      </c>
      <c r="N793" s="8" t="s">
        <v>81</v>
      </c>
      <c r="P793" s="8" t="str">
        <f t="shared" si="89"/>
        <v/>
      </c>
      <c r="Q793" s="8" t="str">
        <f t="shared" si="90"/>
        <v/>
      </c>
    </row>
    <row r="794" spans="4:17" x14ac:dyDescent="0.25">
      <c r="D794" s="150"/>
      <c r="F794" s="8" t="str">
        <f t="shared" si="84"/>
        <v/>
      </c>
      <c r="G794" s="8" t="str">
        <f t="shared" si="85"/>
        <v/>
      </c>
      <c r="H794" s="8" t="str">
        <f t="shared" si="86"/>
        <v/>
      </c>
      <c r="I794" s="8" t="str">
        <f t="shared" si="87"/>
        <v/>
      </c>
      <c r="J794" s="8" t="str">
        <f t="shared" si="88"/>
        <v/>
      </c>
      <c r="K794" s="8" t="s">
        <v>81</v>
      </c>
      <c r="L794" s="8" t="s">
        <v>81</v>
      </c>
      <c r="M794" s="8" t="s">
        <v>81</v>
      </c>
      <c r="N794" s="8" t="s">
        <v>81</v>
      </c>
      <c r="P794" s="8" t="str">
        <f t="shared" si="89"/>
        <v/>
      </c>
      <c r="Q794" s="8" t="str">
        <f t="shared" si="90"/>
        <v/>
      </c>
    </row>
    <row r="795" spans="4:17" x14ac:dyDescent="0.25">
      <c r="D795" s="150"/>
      <c r="F795" s="8" t="str">
        <f t="shared" si="84"/>
        <v/>
      </c>
      <c r="G795" s="8" t="str">
        <f t="shared" si="85"/>
        <v/>
      </c>
      <c r="H795" s="8" t="str">
        <f t="shared" si="86"/>
        <v/>
      </c>
      <c r="I795" s="8" t="str">
        <f t="shared" si="87"/>
        <v/>
      </c>
      <c r="J795" s="8" t="str">
        <f t="shared" si="88"/>
        <v/>
      </c>
      <c r="K795" s="8" t="s">
        <v>81</v>
      </c>
      <c r="L795" s="8" t="s">
        <v>81</v>
      </c>
      <c r="M795" s="8" t="s">
        <v>81</v>
      </c>
      <c r="N795" s="8" t="s">
        <v>81</v>
      </c>
      <c r="P795" s="8" t="str">
        <f t="shared" si="89"/>
        <v/>
      </c>
      <c r="Q795" s="8" t="str">
        <f t="shared" si="90"/>
        <v/>
      </c>
    </row>
    <row r="796" spans="4:17" x14ac:dyDescent="0.25">
      <c r="D796" s="150"/>
      <c r="F796" s="8" t="str">
        <f t="shared" si="84"/>
        <v/>
      </c>
      <c r="G796" s="8" t="str">
        <f t="shared" si="85"/>
        <v/>
      </c>
      <c r="H796" s="8" t="str">
        <f t="shared" si="86"/>
        <v/>
      </c>
      <c r="I796" s="8" t="str">
        <f t="shared" si="87"/>
        <v/>
      </c>
      <c r="J796" s="8" t="str">
        <f t="shared" si="88"/>
        <v/>
      </c>
      <c r="K796" s="8" t="s">
        <v>81</v>
      </c>
      <c r="L796" s="8" t="s">
        <v>81</v>
      </c>
      <c r="M796" s="8" t="s">
        <v>81</v>
      </c>
      <c r="N796" s="8" t="s">
        <v>81</v>
      </c>
      <c r="P796" s="8" t="str">
        <f t="shared" si="89"/>
        <v/>
      </c>
      <c r="Q796" s="8" t="str">
        <f t="shared" si="90"/>
        <v/>
      </c>
    </row>
    <row r="797" spans="4:17" x14ac:dyDescent="0.25">
      <c r="D797" s="150"/>
      <c r="F797" s="8" t="str">
        <f t="shared" si="84"/>
        <v/>
      </c>
      <c r="G797" s="8" t="str">
        <f t="shared" si="85"/>
        <v/>
      </c>
      <c r="H797" s="8" t="str">
        <f t="shared" si="86"/>
        <v/>
      </c>
      <c r="I797" s="8" t="str">
        <f t="shared" si="87"/>
        <v/>
      </c>
      <c r="J797" s="8" t="str">
        <f t="shared" si="88"/>
        <v/>
      </c>
      <c r="K797" s="8" t="s">
        <v>81</v>
      </c>
      <c r="L797" s="8" t="s">
        <v>81</v>
      </c>
      <c r="M797" s="8" t="s">
        <v>81</v>
      </c>
      <c r="N797" s="8" t="s">
        <v>81</v>
      </c>
      <c r="P797" s="8" t="str">
        <f t="shared" si="89"/>
        <v/>
      </c>
      <c r="Q797" s="8" t="str">
        <f t="shared" si="90"/>
        <v/>
      </c>
    </row>
    <row r="798" spans="4:17" x14ac:dyDescent="0.25">
      <c r="D798" s="150"/>
      <c r="F798" s="8" t="str">
        <f t="shared" si="84"/>
        <v/>
      </c>
      <c r="G798" s="8" t="str">
        <f t="shared" si="85"/>
        <v/>
      </c>
      <c r="H798" s="8" t="str">
        <f t="shared" si="86"/>
        <v/>
      </c>
      <c r="I798" s="8" t="str">
        <f t="shared" si="87"/>
        <v/>
      </c>
      <c r="J798" s="8" t="str">
        <f t="shared" si="88"/>
        <v/>
      </c>
      <c r="K798" s="8" t="s">
        <v>81</v>
      </c>
      <c r="L798" s="8" t="s">
        <v>81</v>
      </c>
      <c r="M798" s="8" t="s">
        <v>81</v>
      </c>
      <c r="N798" s="8" t="s">
        <v>81</v>
      </c>
      <c r="P798" s="8" t="str">
        <f t="shared" si="89"/>
        <v/>
      </c>
      <c r="Q798" s="8" t="str">
        <f t="shared" si="90"/>
        <v/>
      </c>
    </row>
    <row r="799" spans="4:17" x14ac:dyDescent="0.25">
      <c r="D799" s="150"/>
      <c r="F799" s="8" t="str">
        <f t="shared" si="84"/>
        <v/>
      </c>
      <c r="G799" s="8" t="str">
        <f t="shared" si="85"/>
        <v/>
      </c>
      <c r="H799" s="8" t="str">
        <f t="shared" si="86"/>
        <v/>
      </c>
      <c r="I799" s="8" t="str">
        <f t="shared" si="87"/>
        <v/>
      </c>
      <c r="J799" s="8" t="str">
        <f t="shared" si="88"/>
        <v/>
      </c>
      <c r="K799" s="8" t="s">
        <v>81</v>
      </c>
      <c r="L799" s="8" t="s">
        <v>81</v>
      </c>
      <c r="M799" s="8" t="s">
        <v>81</v>
      </c>
      <c r="N799" s="8" t="s">
        <v>81</v>
      </c>
      <c r="P799" s="8" t="str">
        <f t="shared" si="89"/>
        <v/>
      </c>
      <c r="Q799" s="8" t="str">
        <f t="shared" si="90"/>
        <v/>
      </c>
    </row>
    <row r="800" spans="4:17" x14ac:dyDescent="0.25">
      <c r="D800" s="150"/>
      <c r="F800" s="8" t="str">
        <f t="shared" si="84"/>
        <v/>
      </c>
      <c r="G800" s="8" t="str">
        <f t="shared" si="85"/>
        <v/>
      </c>
      <c r="H800" s="8" t="str">
        <f t="shared" si="86"/>
        <v/>
      </c>
      <c r="I800" s="8" t="str">
        <f t="shared" si="87"/>
        <v/>
      </c>
      <c r="J800" s="8" t="str">
        <f t="shared" si="88"/>
        <v/>
      </c>
      <c r="K800" s="8" t="s">
        <v>81</v>
      </c>
      <c r="L800" s="8" t="s">
        <v>81</v>
      </c>
      <c r="M800" s="8" t="s">
        <v>81</v>
      </c>
      <c r="N800" s="8" t="s">
        <v>81</v>
      </c>
      <c r="P800" s="8" t="str">
        <f t="shared" si="89"/>
        <v/>
      </c>
      <c r="Q800" s="8" t="str">
        <f t="shared" si="90"/>
        <v/>
      </c>
    </row>
    <row r="801" spans="4:17" x14ac:dyDescent="0.25">
      <c r="D801" s="150"/>
      <c r="F801" s="8" t="str">
        <f t="shared" si="84"/>
        <v/>
      </c>
      <c r="G801" s="8" t="str">
        <f t="shared" si="85"/>
        <v/>
      </c>
      <c r="H801" s="8" t="str">
        <f t="shared" si="86"/>
        <v/>
      </c>
      <c r="I801" s="8" t="str">
        <f t="shared" si="87"/>
        <v/>
      </c>
      <c r="J801" s="8" t="str">
        <f t="shared" si="88"/>
        <v/>
      </c>
      <c r="K801" s="8" t="s">
        <v>81</v>
      </c>
      <c r="L801" s="8" t="s">
        <v>81</v>
      </c>
      <c r="M801" s="8" t="s">
        <v>81</v>
      </c>
      <c r="N801" s="8" t="s">
        <v>81</v>
      </c>
      <c r="P801" s="8" t="str">
        <f t="shared" si="89"/>
        <v/>
      </c>
      <c r="Q801" s="8" t="str">
        <f t="shared" si="90"/>
        <v/>
      </c>
    </row>
    <row r="802" spans="4:17" x14ac:dyDescent="0.25">
      <c r="D802" s="150"/>
      <c r="F802" s="8" t="str">
        <f t="shared" si="84"/>
        <v/>
      </c>
      <c r="G802" s="8" t="str">
        <f t="shared" si="85"/>
        <v/>
      </c>
      <c r="H802" s="8" t="str">
        <f t="shared" si="86"/>
        <v/>
      </c>
      <c r="I802" s="8" t="str">
        <f t="shared" si="87"/>
        <v/>
      </c>
      <c r="J802" s="8" t="str">
        <f t="shared" si="88"/>
        <v/>
      </c>
      <c r="K802" s="8" t="s">
        <v>81</v>
      </c>
      <c r="L802" s="8" t="s">
        <v>81</v>
      </c>
      <c r="M802" s="8" t="s">
        <v>81</v>
      </c>
      <c r="N802" s="8" t="s">
        <v>81</v>
      </c>
      <c r="P802" s="8" t="str">
        <f t="shared" si="89"/>
        <v/>
      </c>
      <c r="Q802" s="8" t="str">
        <f t="shared" si="90"/>
        <v/>
      </c>
    </row>
    <row r="803" spans="4:17" x14ac:dyDescent="0.25">
      <c r="D803" s="150"/>
      <c r="F803" s="8" t="str">
        <f t="shared" si="84"/>
        <v/>
      </c>
      <c r="G803" s="8" t="str">
        <f t="shared" si="85"/>
        <v/>
      </c>
      <c r="H803" s="8" t="str">
        <f t="shared" si="86"/>
        <v/>
      </c>
      <c r="I803" s="8" t="str">
        <f t="shared" si="87"/>
        <v/>
      </c>
      <c r="J803" s="8" t="str">
        <f t="shared" si="88"/>
        <v/>
      </c>
      <c r="K803" s="8" t="s">
        <v>81</v>
      </c>
      <c r="L803" s="8" t="s">
        <v>81</v>
      </c>
      <c r="M803" s="8" t="s">
        <v>81</v>
      </c>
      <c r="N803" s="8" t="s">
        <v>81</v>
      </c>
      <c r="P803" s="8" t="str">
        <f t="shared" si="89"/>
        <v/>
      </c>
      <c r="Q803" s="8" t="str">
        <f t="shared" si="90"/>
        <v/>
      </c>
    </row>
    <row r="804" spans="4:17" x14ac:dyDescent="0.25">
      <c r="D804" s="150"/>
      <c r="F804" s="8" t="str">
        <f t="shared" si="84"/>
        <v/>
      </c>
      <c r="G804" s="8" t="str">
        <f t="shared" si="85"/>
        <v/>
      </c>
      <c r="H804" s="8" t="str">
        <f t="shared" si="86"/>
        <v/>
      </c>
      <c r="I804" s="8" t="str">
        <f t="shared" si="87"/>
        <v/>
      </c>
      <c r="J804" s="8" t="str">
        <f t="shared" si="88"/>
        <v/>
      </c>
      <c r="K804" s="8" t="s">
        <v>81</v>
      </c>
      <c r="L804" s="8" t="s">
        <v>81</v>
      </c>
      <c r="M804" s="8" t="s">
        <v>81</v>
      </c>
      <c r="N804" s="8" t="s">
        <v>81</v>
      </c>
      <c r="P804" s="8" t="str">
        <f t="shared" si="89"/>
        <v/>
      </c>
      <c r="Q804" s="8" t="str">
        <f t="shared" si="90"/>
        <v/>
      </c>
    </row>
    <row r="805" spans="4:17" x14ac:dyDescent="0.25">
      <c r="D805" s="150"/>
      <c r="F805" s="8" t="str">
        <f t="shared" si="84"/>
        <v/>
      </c>
      <c r="G805" s="8" t="str">
        <f t="shared" si="85"/>
        <v/>
      </c>
      <c r="H805" s="8" t="str">
        <f t="shared" si="86"/>
        <v/>
      </c>
      <c r="I805" s="8" t="str">
        <f t="shared" si="87"/>
        <v/>
      </c>
      <c r="J805" s="8" t="str">
        <f t="shared" si="88"/>
        <v/>
      </c>
      <c r="K805" s="8" t="s">
        <v>81</v>
      </c>
      <c r="L805" s="8" t="s">
        <v>81</v>
      </c>
      <c r="M805" s="8" t="s">
        <v>81</v>
      </c>
      <c r="N805" s="8" t="s">
        <v>81</v>
      </c>
      <c r="P805" s="8" t="str">
        <f t="shared" si="89"/>
        <v/>
      </c>
      <c r="Q805" s="8" t="str">
        <f t="shared" si="90"/>
        <v/>
      </c>
    </row>
    <row r="806" spans="4:17" x14ac:dyDescent="0.25">
      <c r="D806" s="150"/>
      <c r="F806" s="8" t="str">
        <f t="shared" si="84"/>
        <v/>
      </c>
      <c r="G806" s="8" t="str">
        <f t="shared" si="85"/>
        <v/>
      </c>
      <c r="H806" s="8" t="str">
        <f t="shared" si="86"/>
        <v/>
      </c>
      <c r="I806" s="8" t="str">
        <f t="shared" si="87"/>
        <v/>
      </c>
      <c r="J806" s="8" t="str">
        <f t="shared" si="88"/>
        <v/>
      </c>
      <c r="K806" s="8" t="s">
        <v>81</v>
      </c>
      <c r="L806" s="8" t="s">
        <v>81</v>
      </c>
      <c r="M806" s="8" t="s">
        <v>81</v>
      </c>
      <c r="N806" s="8" t="s">
        <v>81</v>
      </c>
      <c r="P806" s="8" t="str">
        <f t="shared" si="89"/>
        <v/>
      </c>
      <c r="Q806" s="8" t="str">
        <f t="shared" si="90"/>
        <v/>
      </c>
    </row>
    <row r="807" spans="4:17" x14ac:dyDescent="0.25">
      <c r="D807" s="150"/>
      <c r="F807" s="8" t="str">
        <f t="shared" si="84"/>
        <v/>
      </c>
      <c r="G807" s="8" t="str">
        <f t="shared" si="85"/>
        <v/>
      </c>
      <c r="H807" s="8" t="str">
        <f t="shared" si="86"/>
        <v/>
      </c>
      <c r="I807" s="8" t="str">
        <f t="shared" si="87"/>
        <v/>
      </c>
      <c r="J807" s="8" t="str">
        <f t="shared" si="88"/>
        <v/>
      </c>
      <c r="K807" s="8" t="s">
        <v>81</v>
      </c>
      <c r="L807" s="8" t="s">
        <v>81</v>
      </c>
      <c r="M807" s="8" t="s">
        <v>81</v>
      </c>
      <c r="N807" s="8" t="s">
        <v>81</v>
      </c>
      <c r="P807" s="8" t="str">
        <f t="shared" si="89"/>
        <v/>
      </c>
      <c r="Q807" s="8" t="str">
        <f t="shared" si="90"/>
        <v/>
      </c>
    </row>
    <row r="808" spans="4:17" x14ac:dyDescent="0.25">
      <c r="D808" s="150"/>
      <c r="F808" s="8" t="str">
        <f t="shared" si="84"/>
        <v/>
      </c>
      <c r="G808" s="8" t="str">
        <f t="shared" si="85"/>
        <v/>
      </c>
      <c r="H808" s="8" t="str">
        <f t="shared" si="86"/>
        <v/>
      </c>
      <c r="I808" s="8" t="str">
        <f t="shared" si="87"/>
        <v/>
      </c>
      <c r="J808" s="8" t="str">
        <f t="shared" si="88"/>
        <v/>
      </c>
      <c r="K808" s="8" t="s">
        <v>81</v>
      </c>
      <c r="L808" s="8" t="s">
        <v>81</v>
      </c>
      <c r="M808" s="8" t="s">
        <v>81</v>
      </c>
      <c r="N808" s="8" t="s">
        <v>81</v>
      </c>
      <c r="P808" s="8" t="str">
        <f t="shared" si="89"/>
        <v/>
      </c>
      <c r="Q808" s="8" t="str">
        <f t="shared" si="90"/>
        <v/>
      </c>
    </row>
    <row r="809" spans="4:17" x14ac:dyDescent="0.25">
      <c r="D809" s="150"/>
      <c r="F809" s="8" t="str">
        <f t="shared" si="84"/>
        <v/>
      </c>
      <c r="G809" s="8" t="str">
        <f t="shared" si="85"/>
        <v/>
      </c>
      <c r="H809" s="8" t="str">
        <f t="shared" si="86"/>
        <v/>
      </c>
      <c r="I809" s="8" t="str">
        <f t="shared" si="87"/>
        <v/>
      </c>
      <c r="J809" s="8" t="str">
        <f t="shared" si="88"/>
        <v/>
      </c>
      <c r="K809" s="8" t="s">
        <v>81</v>
      </c>
      <c r="L809" s="8" t="s">
        <v>81</v>
      </c>
      <c r="M809" s="8" t="s">
        <v>81</v>
      </c>
      <c r="N809" s="8" t="s">
        <v>81</v>
      </c>
      <c r="P809" s="8" t="str">
        <f t="shared" si="89"/>
        <v/>
      </c>
      <c r="Q809" s="8" t="str">
        <f t="shared" si="90"/>
        <v/>
      </c>
    </row>
    <row r="810" spans="4:17" x14ac:dyDescent="0.25">
      <c r="D810" s="150"/>
      <c r="F810" s="8" t="str">
        <f t="shared" si="84"/>
        <v/>
      </c>
      <c r="G810" s="8" t="str">
        <f t="shared" si="85"/>
        <v/>
      </c>
      <c r="H810" s="8" t="str">
        <f t="shared" si="86"/>
        <v/>
      </c>
      <c r="I810" s="8" t="str">
        <f t="shared" si="87"/>
        <v/>
      </c>
      <c r="J810" s="8" t="str">
        <f t="shared" si="88"/>
        <v/>
      </c>
      <c r="K810" s="8" t="s">
        <v>81</v>
      </c>
      <c r="L810" s="8" t="s">
        <v>81</v>
      </c>
      <c r="M810" s="8" t="s">
        <v>81</v>
      </c>
      <c r="N810" s="8" t="s">
        <v>81</v>
      </c>
      <c r="P810" s="8" t="str">
        <f t="shared" si="89"/>
        <v/>
      </c>
      <c r="Q810" s="8" t="str">
        <f t="shared" si="90"/>
        <v/>
      </c>
    </row>
    <row r="811" spans="4:17" x14ac:dyDescent="0.25">
      <c r="D811" s="150"/>
      <c r="F811" s="8" t="str">
        <f t="shared" si="84"/>
        <v/>
      </c>
      <c r="G811" s="8" t="str">
        <f t="shared" si="85"/>
        <v/>
      </c>
      <c r="H811" s="8" t="str">
        <f t="shared" si="86"/>
        <v/>
      </c>
      <c r="I811" s="8" t="str">
        <f t="shared" si="87"/>
        <v/>
      </c>
      <c r="J811" s="8" t="str">
        <f t="shared" si="88"/>
        <v/>
      </c>
      <c r="K811" s="8" t="s">
        <v>81</v>
      </c>
      <c r="L811" s="8" t="s">
        <v>81</v>
      </c>
      <c r="M811" s="8" t="s">
        <v>81</v>
      </c>
      <c r="N811" s="8" t="s">
        <v>81</v>
      </c>
      <c r="P811" s="8" t="str">
        <f t="shared" si="89"/>
        <v/>
      </c>
      <c r="Q811" s="8" t="str">
        <f t="shared" si="90"/>
        <v/>
      </c>
    </row>
    <row r="812" spans="4:17" x14ac:dyDescent="0.25">
      <c r="D812" s="150"/>
      <c r="F812" s="8" t="str">
        <f t="shared" si="84"/>
        <v/>
      </c>
      <c r="G812" s="8" t="str">
        <f t="shared" si="85"/>
        <v/>
      </c>
      <c r="H812" s="8" t="str">
        <f t="shared" si="86"/>
        <v/>
      </c>
      <c r="I812" s="8" t="str">
        <f t="shared" si="87"/>
        <v/>
      </c>
      <c r="J812" s="8" t="str">
        <f t="shared" si="88"/>
        <v/>
      </c>
      <c r="K812" s="8" t="s">
        <v>81</v>
      </c>
      <c r="L812" s="8" t="s">
        <v>81</v>
      </c>
      <c r="M812" s="8" t="s">
        <v>81</v>
      </c>
      <c r="N812" s="8" t="s">
        <v>81</v>
      </c>
      <c r="P812" s="8" t="str">
        <f t="shared" si="89"/>
        <v/>
      </c>
      <c r="Q812" s="8" t="str">
        <f t="shared" si="90"/>
        <v/>
      </c>
    </row>
    <row r="813" spans="4:17" x14ac:dyDescent="0.25">
      <c r="D813" s="150"/>
      <c r="F813" s="8" t="str">
        <f t="shared" si="84"/>
        <v/>
      </c>
      <c r="G813" s="8" t="str">
        <f t="shared" si="85"/>
        <v/>
      </c>
      <c r="H813" s="8" t="str">
        <f t="shared" si="86"/>
        <v/>
      </c>
      <c r="I813" s="8" t="str">
        <f t="shared" si="87"/>
        <v/>
      </c>
      <c r="J813" s="8" t="str">
        <f t="shared" si="88"/>
        <v/>
      </c>
      <c r="K813" s="8" t="s">
        <v>81</v>
      </c>
      <c r="L813" s="8" t="s">
        <v>81</v>
      </c>
      <c r="M813" s="8" t="s">
        <v>81</v>
      </c>
      <c r="N813" s="8" t="s">
        <v>81</v>
      </c>
      <c r="P813" s="8" t="str">
        <f t="shared" si="89"/>
        <v/>
      </c>
      <c r="Q813" s="8" t="str">
        <f t="shared" si="90"/>
        <v/>
      </c>
    </row>
    <row r="814" spans="4:17" x14ac:dyDescent="0.25">
      <c r="D814" s="150"/>
      <c r="F814" s="8" t="str">
        <f t="shared" si="84"/>
        <v/>
      </c>
      <c r="G814" s="8" t="str">
        <f t="shared" si="85"/>
        <v/>
      </c>
      <c r="H814" s="8" t="str">
        <f t="shared" si="86"/>
        <v/>
      </c>
      <c r="I814" s="8" t="str">
        <f t="shared" si="87"/>
        <v/>
      </c>
      <c r="J814" s="8" t="str">
        <f t="shared" si="88"/>
        <v/>
      </c>
      <c r="K814" s="8" t="s">
        <v>81</v>
      </c>
      <c r="L814" s="8" t="s">
        <v>81</v>
      </c>
      <c r="M814" s="8" t="s">
        <v>81</v>
      </c>
      <c r="N814" s="8" t="s">
        <v>81</v>
      </c>
      <c r="P814" s="8" t="str">
        <f t="shared" si="89"/>
        <v/>
      </c>
      <c r="Q814" s="8" t="str">
        <f t="shared" si="90"/>
        <v/>
      </c>
    </row>
    <row r="815" spans="4:17" x14ac:dyDescent="0.25">
      <c r="D815" s="150"/>
      <c r="F815" s="8" t="str">
        <f t="shared" si="84"/>
        <v/>
      </c>
      <c r="G815" s="8" t="str">
        <f t="shared" si="85"/>
        <v/>
      </c>
      <c r="H815" s="8" t="str">
        <f t="shared" si="86"/>
        <v/>
      </c>
      <c r="I815" s="8" t="str">
        <f t="shared" si="87"/>
        <v/>
      </c>
      <c r="J815" s="8" t="str">
        <f t="shared" si="88"/>
        <v/>
      </c>
      <c r="K815" s="8" t="s">
        <v>81</v>
      </c>
      <c r="L815" s="8" t="s">
        <v>81</v>
      </c>
      <c r="M815" s="8" t="s">
        <v>81</v>
      </c>
      <c r="N815" s="8" t="s">
        <v>81</v>
      </c>
      <c r="P815" s="8" t="str">
        <f t="shared" si="89"/>
        <v/>
      </c>
      <c r="Q815" s="8" t="str">
        <f t="shared" si="90"/>
        <v/>
      </c>
    </row>
    <row r="816" spans="4:17" x14ac:dyDescent="0.25">
      <c r="D816" s="150"/>
      <c r="F816" s="8" t="str">
        <f t="shared" si="84"/>
        <v/>
      </c>
      <c r="G816" s="8" t="str">
        <f t="shared" si="85"/>
        <v/>
      </c>
      <c r="H816" s="8" t="str">
        <f t="shared" si="86"/>
        <v/>
      </c>
      <c r="I816" s="8" t="str">
        <f t="shared" si="87"/>
        <v/>
      </c>
      <c r="J816" s="8" t="str">
        <f t="shared" si="88"/>
        <v/>
      </c>
      <c r="K816" s="8" t="s">
        <v>81</v>
      </c>
      <c r="L816" s="8" t="s">
        <v>81</v>
      </c>
      <c r="M816" s="8" t="s">
        <v>81</v>
      </c>
      <c r="N816" s="8" t="s">
        <v>81</v>
      </c>
      <c r="P816" s="8" t="str">
        <f t="shared" si="89"/>
        <v/>
      </c>
      <c r="Q816" s="8" t="str">
        <f t="shared" si="90"/>
        <v/>
      </c>
    </row>
    <row r="817" spans="4:17" x14ac:dyDescent="0.25">
      <c r="D817" s="150"/>
      <c r="F817" s="8" t="str">
        <f t="shared" si="84"/>
        <v/>
      </c>
      <c r="G817" s="8" t="str">
        <f t="shared" si="85"/>
        <v/>
      </c>
      <c r="H817" s="8" t="str">
        <f t="shared" si="86"/>
        <v/>
      </c>
      <c r="I817" s="8" t="str">
        <f t="shared" si="87"/>
        <v/>
      </c>
      <c r="J817" s="8" t="str">
        <f t="shared" si="88"/>
        <v/>
      </c>
      <c r="K817" s="8" t="s">
        <v>81</v>
      </c>
      <c r="L817" s="8" t="s">
        <v>81</v>
      </c>
      <c r="M817" s="8" t="s">
        <v>81</v>
      </c>
      <c r="N817" s="8" t="s">
        <v>81</v>
      </c>
      <c r="P817" s="8" t="str">
        <f t="shared" si="89"/>
        <v/>
      </c>
      <c r="Q817" s="8" t="str">
        <f t="shared" si="90"/>
        <v/>
      </c>
    </row>
    <row r="818" spans="4:17" x14ac:dyDescent="0.25">
      <c r="D818" s="150"/>
      <c r="F818" s="8" t="str">
        <f t="shared" si="84"/>
        <v/>
      </c>
      <c r="G818" s="8" t="str">
        <f t="shared" si="85"/>
        <v/>
      </c>
      <c r="H818" s="8" t="str">
        <f t="shared" si="86"/>
        <v/>
      </c>
      <c r="I818" s="8" t="str">
        <f t="shared" si="87"/>
        <v/>
      </c>
      <c r="J818" s="8" t="str">
        <f t="shared" si="88"/>
        <v/>
      </c>
      <c r="K818" s="8" t="s">
        <v>81</v>
      </c>
      <c r="L818" s="8" t="s">
        <v>81</v>
      </c>
      <c r="M818" s="8" t="s">
        <v>81</v>
      </c>
      <c r="N818" s="8" t="s">
        <v>81</v>
      </c>
      <c r="P818" s="8" t="str">
        <f t="shared" si="89"/>
        <v/>
      </c>
      <c r="Q818" s="8" t="str">
        <f t="shared" si="90"/>
        <v/>
      </c>
    </row>
    <row r="819" spans="4:17" x14ac:dyDescent="0.25">
      <c r="D819" s="150"/>
      <c r="F819" s="8" t="str">
        <f t="shared" si="84"/>
        <v/>
      </c>
      <c r="G819" s="8" t="str">
        <f t="shared" si="85"/>
        <v/>
      </c>
      <c r="H819" s="8" t="str">
        <f t="shared" si="86"/>
        <v/>
      </c>
      <c r="I819" s="8" t="str">
        <f t="shared" si="87"/>
        <v/>
      </c>
      <c r="J819" s="8" t="str">
        <f t="shared" si="88"/>
        <v/>
      </c>
      <c r="K819" s="8" t="s">
        <v>81</v>
      </c>
      <c r="L819" s="8" t="s">
        <v>81</v>
      </c>
      <c r="M819" s="8" t="s">
        <v>81</v>
      </c>
      <c r="N819" s="8" t="s">
        <v>81</v>
      </c>
      <c r="P819" s="8" t="str">
        <f t="shared" si="89"/>
        <v/>
      </c>
      <c r="Q819" s="8" t="str">
        <f t="shared" si="90"/>
        <v/>
      </c>
    </row>
    <row r="820" spans="4:17" x14ac:dyDescent="0.25">
      <c r="D820" s="150"/>
      <c r="F820" s="8" t="str">
        <f t="shared" si="84"/>
        <v/>
      </c>
      <c r="G820" s="8" t="str">
        <f t="shared" si="85"/>
        <v/>
      </c>
      <c r="H820" s="8" t="str">
        <f t="shared" si="86"/>
        <v/>
      </c>
      <c r="I820" s="8" t="str">
        <f t="shared" si="87"/>
        <v/>
      </c>
      <c r="J820" s="8" t="str">
        <f t="shared" si="88"/>
        <v/>
      </c>
      <c r="K820" s="8" t="s">
        <v>81</v>
      </c>
      <c r="L820" s="8" t="s">
        <v>81</v>
      </c>
      <c r="M820" s="8" t="s">
        <v>81</v>
      </c>
      <c r="N820" s="8" t="s">
        <v>81</v>
      </c>
      <c r="P820" s="8" t="str">
        <f t="shared" si="89"/>
        <v/>
      </c>
      <c r="Q820" s="8" t="str">
        <f t="shared" si="90"/>
        <v/>
      </c>
    </row>
    <row r="821" spans="4:17" x14ac:dyDescent="0.25">
      <c r="D821" s="150"/>
      <c r="F821" s="8" t="str">
        <f t="shared" si="84"/>
        <v/>
      </c>
      <c r="G821" s="8" t="str">
        <f t="shared" si="85"/>
        <v/>
      </c>
      <c r="H821" s="8" t="str">
        <f t="shared" si="86"/>
        <v/>
      </c>
      <c r="I821" s="8" t="str">
        <f t="shared" si="87"/>
        <v/>
      </c>
      <c r="J821" s="8" t="str">
        <f t="shared" si="88"/>
        <v/>
      </c>
      <c r="K821" s="8" t="s">
        <v>81</v>
      </c>
      <c r="L821" s="8" t="s">
        <v>81</v>
      </c>
      <c r="M821" s="8" t="s">
        <v>81</v>
      </c>
      <c r="N821" s="8" t="s">
        <v>81</v>
      </c>
      <c r="P821" s="8" t="str">
        <f t="shared" si="89"/>
        <v/>
      </c>
      <c r="Q821" s="8" t="str">
        <f t="shared" si="90"/>
        <v/>
      </c>
    </row>
    <row r="822" spans="4:17" x14ac:dyDescent="0.25">
      <c r="D822" s="150"/>
      <c r="F822" s="8" t="str">
        <f t="shared" si="84"/>
        <v/>
      </c>
      <c r="G822" s="8" t="str">
        <f t="shared" si="85"/>
        <v/>
      </c>
      <c r="H822" s="8" t="str">
        <f t="shared" si="86"/>
        <v/>
      </c>
      <c r="I822" s="8" t="str">
        <f t="shared" si="87"/>
        <v/>
      </c>
      <c r="J822" s="8" t="str">
        <f t="shared" si="88"/>
        <v/>
      </c>
      <c r="K822" s="8" t="s">
        <v>81</v>
      </c>
      <c r="L822" s="8" t="s">
        <v>81</v>
      </c>
      <c r="M822" s="8" t="s">
        <v>81</v>
      </c>
      <c r="N822" s="8" t="s">
        <v>81</v>
      </c>
      <c r="P822" s="8" t="str">
        <f t="shared" si="89"/>
        <v/>
      </c>
      <c r="Q822" s="8" t="str">
        <f t="shared" si="90"/>
        <v/>
      </c>
    </row>
    <row r="823" spans="4:17" x14ac:dyDescent="0.25">
      <c r="D823" s="150"/>
      <c r="F823" s="8" t="str">
        <f t="shared" si="84"/>
        <v/>
      </c>
      <c r="G823" s="8" t="str">
        <f t="shared" si="85"/>
        <v/>
      </c>
      <c r="H823" s="8" t="str">
        <f t="shared" si="86"/>
        <v/>
      </c>
      <c r="I823" s="8" t="str">
        <f t="shared" si="87"/>
        <v/>
      </c>
      <c r="J823" s="8" t="str">
        <f t="shared" si="88"/>
        <v/>
      </c>
      <c r="K823" s="8" t="s">
        <v>81</v>
      </c>
      <c r="L823" s="8" t="s">
        <v>81</v>
      </c>
      <c r="M823" s="8" t="s">
        <v>81</v>
      </c>
      <c r="N823" s="8" t="s">
        <v>81</v>
      </c>
      <c r="P823" s="8" t="str">
        <f t="shared" si="89"/>
        <v/>
      </c>
      <c r="Q823" s="8" t="str">
        <f t="shared" si="90"/>
        <v/>
      </c>
    </row>
    <row r="824" spans="4:17" x14ac:dyDescent="0.25">
      <c r="D824" s="150"/>
      <c r="F824" s="8" t="str">
        <f t="shared" si="84"/>
        <v/>
      </c>
      <c r="G824" s="8" t="str">
        <f t="shared" si="85"/>
        <v/>
      </c>
      <c r="H824" s="8" t="str">
        <f t="shared" si="86"/>
        <v/>
      </c>
      <c r="I824" s="8" t="str">
        <f t="shared" si="87"/>
        <v/>
      </c>
      <c r="J824" s="8" t="str">
        <f t="shared" si="88"/>
        <v/>
      </c>
      <c r="K824" s="8" t="s">
        <v>81</v>
      </c>
      <c r="L824" s="8" t="s">
        <v>81</v>
      </c>
      <c r="M824" s="8" t="s">
        <v>81</v>
      </c>
      <c r="N824" s="8" t="s">
        <v>81</v>
      </c>
      <c r="P824" s="8" t="str">
        <f t="shared" si="89"/>
        <v/>
      </c>
      <c r="Q824" s="8" t="str">
        <f t="shared" si="90"/>
        <v/>
      </c>
    </row>
    <row r="825" spans="4:17" x14ac:dyDescent="0.25">
      <c r="D825" s="150"/>
      <c r="F825" s="8" t="str">
        <f t="shared" si="84"/>
        <v/>
      </c>
      <c r="G825" s="8" t="str">
        <f t="shared" si="85"/>
        <v/>
      </c>
      <c r="H825" s="8" t="str">
        <f t="shared" si="86"/>
        <v/>
      </c>
      <c r="I825" s="8" t="str">
        <f t="shared" si="87"/>
        <v/>
      </c>
      <c r="J825" s="8" t="str">
        <f t="shared" si="88"/>
        <v/>
      </c>
      <c r="K825" s="8" t="s">
        <v>81</v>
      </c>
      <c r="L825" s="8" t="s">
        <v>81</v>
      </c>
      <c r="M825" s="8" t="s">
        <v>81</v>
      </c>
      <c r="N825" s="8" t="s">
        <v>81</v>
      </c>
      <c r="P825" s="8" t="str">
        <f t="shared" si="89"/>
        <v/>
      </c>
      <c r="Q825" s="8" t="str">
        <f t="shared" si="90"/>
        <v/>
      </c>
    </row>
    <row r="826" spans="4:17" x14ac:dyDescent="0.25">
      <c r="D826" s="150"/>
      <c r="F826" s="8" t="str">
        <f t="shared" si="84"/>
        <v/>
      </c>
      <c r="G826" s="8" t="str">
        <f t="shared" si="85"/>
        <v/>
      </c>
      <c r="H826" s="8" t="str">
        <f t="shared" si="86"/>
        <v/>
      </c>
      <c r="I826" s="8" t="str">
        <f t="shared" si="87"/>
        <v/>
      </c>
      <c r="J826" s="8" t="str">
        <f t="shared" si="88"/>
        <v/>
      </c>
      <c r="K826" s="8" t="s">
        <v>81</v>
      </c>
      <c r="L826" s="8" t="s">
        <v>81</v>
      </c>
      <c r="M826" s="8" t="s">
        <v>81</v>
      </c>
      <c r="N826" s="8" t="s">
        <v>81</v>
      </c>
      <c r="P826" s="8" t="str">
        <f t="shared" si="89"/>
        <v/>
      </c>
      <c r="Q826" s="8" t="str">
        <f t="shared" si="90"/>
        <v/>
      </c>
    </row>
    <row r="827" spans="4:17" x14ac:dyDescent="0.25">
      <c r="D827" s="150"/>
      <c r="F827" s="8" t="str">
        <f t="shared" si="84"/>
        <v/>
      </c>
      <c r="G827" s="8" t="str">
        <f t="shared" si="85"/>
        <v/>
      </c>
      <c r="H827" s="8" t="str">
        <f t="shared" si="86"/>
        <v/>
      </c>
      <c r="I827" s="8" t="str">
        <f t="shared" si="87"/>
        <v/>
      </c>
      <c r="J827" s="8" t="str">
        <f t="shared" si="88"/>
        <v/>
      </c>
      <c r="K827" s="8" t="s">
        <v>81</v>
      </c>
      <c r="L827" s="8" t="s">
        <v>81</v>
      </c>
      <c r="M827" s="8" t="s">
        <v>81</v>
      </c>
      <c r="N827" s="8" t="s">
        <v>81</v>
      </c>
      <c r="P827" s="8" t="str">
        <f t="shared" si="89"/>
        <v/>
      </c>
      <c r="Q827" s="8" t="str">
        <f t="shared" si="90"/>
        <v/>
      </c>
    </row>
    <row r="828" spans="4:17" x14ac:dyDescent="0.25">
      <c r="D828" s="150"/>
      <c r="F828" s="8" t="str">
        <f t="shared" si="84"/>
        <v/>
      </c>
      <c r="G828" s="8" t="str">
        <f t="shared" si="85"/>
        <v/>
      </c>
      <c r="H828" s="8" t="str">
        <f t="shared" si="86"/>
        <v/>
      </c>
      <c r="I828" s="8" t="str">
        <f t="shared" si="87"/>
        <v/>
      </c>
      <c r="J828" s="8" t="str">
        <f t="shared" si="88"/>
        <v/>
      </c>
      <c r="K828" s="8" t="s">
        <v>81</v>
      </c>
      <c r="L828" s="8" t="s">
        <v>81</v>
      </c>
      <c r="M828" s="8" t="s">
        <v>81</v>
      </c>
      <c r="N828" s="8" t="s">
        <v>81</v>
      </c>
      <c r="P828" s="8" t="str">
        <f t="shared" si="89"/>
        <v/>
      </c>
      <c r="Q828" s="8" t="str">
        <f t="shared" si="90"/>
        <v/>
      </c>
    </row>
    <row r="829" spans="4:17" x14ac:dyDescent="0.25">
      <c r="D829" s="150"/>
      <c r="F829" s="8" t="str">
        <f t="shared" si="84"/>
        <v/>
      </c>
      <c r="G829" s="8" t="str">
        <f t="shared" si="85"/>
        <v/>
      </c>
      <c r="H829" s="8" t="str">
        <f t="shared" si="86"/>
        <v/>
      </c>
      <c r="I829" s="8" t="str">
        <f t="shared" si="87"/>
        <v/>
      </c>
      <c r="J829" s="8" t="str">
        <f t="shared" si="88"/>
        <v/>
      </c>
      <c r="K829" s="8" t="s">
        <v>81</v>
      </c>
      <c r="L829" s="8" t="s">
        <v>81</v>
      </c>
      <c r="M829" s="8" t="s">
        <v>81</v>
      </c>
      <c r="N829" s="8" t="s">
        <v>81</v>
      </c>
      <c r="P829" s="8" t="str">
        <f t="shared" si="89"/>
        <v/>
      </c>
      <c r="Q829" s="8" t="str">
        <f t="shared" si="90"/>
        <v/>
      </c>
    </row>
    <row r="830" spans="4:17" x14ac:dyDescent="0.25">
      <c r="D830" s="150"/>
      <c r="F830" s="8" t="str">
        <f t="shared" si="84"/>
        <v/>
      </c>
      <c r="G830" s="8" t="str">
        <f t="shared" si="85"/>
        <v/>
      </c>
      <c r="H830" s="8" t="str">
        <f t="shared" si="86"/>
        <v/>
      </c>
      <c r="I830" s="8" t="str">
        <f t="shared" si="87"/>
        <v/>
      </c>
      <c r="J830" s="8" t="str">
        <f t="shared" si="88"/>
        <v/>
      </c>
      <c r="K830" s="8" t="s">
        <v>81</v>
      </c>
      <c r="L830" s="8" t="s">
        <v>81</v>
      </c>
      <c r="M830" s="8" t="s">
        <v>81</v>
      </c>
      <c r="N830" s="8" t="s">
        <v>81</v>
      </c>
      <c r="P830" s="8" t="str">
        <f t="shared" si="89"/>
        <v/>
      </c>
      <c r="Q830" s="8" t="str">
        <f t="shared" si="90"/>
        <v/>
      </c>
    </row>
    <row r="831" spans="4:17" x14ac:dyDescent="0.25">
      <c r="D831" s="150"/>
      <c r="F831" s="8" t="str">
        <f t="shared" si="84"/>
        <v/>
      </c>
      <c r="G831" s="8" t="str">
        <f t="shared" si="85"/>
        <v/>
      </c>
      <c r="H831" s="8" t="str">
        <f t="shared" si="86"/>
        <v/>
      </c>
      <c r="I831" s="8" t="str">
        <f t="shared" si="87"/>
        <v/>
      </c>
      <c r="J831" s="8" t="str">
        <f t="shared" si="88"/>
        <v/>
      </c>
      <c r="K831" s="8" t="s">
        <v>81</v>
      </c>
      <c r="L831" s="8" t="s">
        <v>81</v>
      </c>
      <c r="M831" s="8" t="s">
        <v>81</v>
      </c>
      <c r="N831" s="8" t="s">
        <v>81</v>
      </c>
      <c r="P831" s="8" t="str">
        <f t="shared" si="89"/>
        <v/>
      </c>
      <c r="Q831" s="8" t="str">
        <f t="shared" si="90"/>
        <v/>
      </c>
    </row>
    <row r="832" spans="4:17" x14ac:dyDescent="0.25">
      <c r="D832" s="150"/>
      <c r="F832" s="8" t="str">
        <f t="shared" si="84"/>
        <v/>
      </c>
      <c r="G832" s="8" t="str">
        <f t="shared" si="85"/>
        <v/>
      </c>
      <c r="H832" s="8" t="str">
        <f t="shared" si="86"/>
        <v/>
      </c>
      <c r="I832" s="8" t="str">
        <f t="shared" si="87"/>
        <v/>
      </c>
      <c r="J832" s="8" t="str">
        <f t="shared" si="88"/>
        <v/>
      </c>
      <c r="K832" s="8" t="s">
        <v>81</v>
      </c>
      <c r="L832" s="8" t="s">
        <v>81</v>
      </c>
      <c r="M832" s="8" t="s">
        <v>81</v>
      </c>
      <c r="N832" s="8" t="s">
        <v>81</v>
      </c>
      <c r="P832" s="8" t="str">
        <f t="shared" si="89"/>
        <v/>
      </c>
      <c r="Q832" s="8" t="str">
        <f t="shared" si="90"/>
        <v/>
      </c>
    </row>
    <row r="833" spans="4:17" x14ac:dyDescent="0.25">
      <c r="D833" s="150"/>
      <c r="F833" s="8" t="str">
        <f t="shared" si="84"/>
        <v/>
      </c>
      <c r="G833" s="8" t="str">
        <f t="shared" si="85"/>
        <v/>
      </c>
      <c r="H833" s="8" t="str">
        <f t="shared" si="86"/>
        <v/>
      </c>
      <c r="I833" s="8" t="str">
        <f t="shared" si="87"/>
        <v/>
      </c>
      <c r="J833" s="8" t="str">
        <f t="shared" si="88"/>
        <v/>
      </c>
      <c r="K833" s="8" t="s">
        <v>81</v>
      </c>
      <c r="L833" s="8" t="s">
        <v>81</v>
      </c>
      <c r="M833" s="8" t="s">
        <v>81</v>
      </c>
      <c r="N833" s="8" t="s">
        <v>81</v>
      </c>
      <c r="P833" s="8" t="str">
        <f t="shared" si="89"/>
        <v/>
      </c>
      <c r="Q833" s="8" t="str">
        <f t="shared" si="90"/>
        <v/>
      </c>
    </row>
    <row r="834" spans="4:17" x14ac:dyDescent="0.25">
      <c r="D834" s="150"/>
      <c r="F834" s="8" t="str">
        <f t="shared" si="84"/>
        <v/>
      </c>
      <c r="G834" s="8" t="str">
        <f t="shared" si="85"/>
        <v/>
      </c>
      <c r="H834" s="8" t="str">
        <f t="shared" si="86"/>
        <v/>
      </c>
      <c r="I834" s="8" t="str">
        <f t="shared" si="87"/>
        <v/>
      </c>
      <c r="J834" s="8" t="str">
        <f t="shared" si="88"/>
        <v/>
      </c>
      <c r="K834" s="8" t="s">
        <v>81</v>
      </c>
      <c r="L834" s="8" t="s">
        <v>81</v>
      </c>
      <c r="M834" s="8" t="s">
        <v>81</v>
      </c>
      <c r="N834" s="8" t="s">
        <v>81</v>
      </c>
      <c r="P834" s="8" t="str">
        <f t="shared" si="89"/>
        <v/>
      </c>
      <c r="Q834" s="8" t="str">
        <f t="shared" si="90"/>
        <v/>
      </c>
    </row>
    <row r="835" spans="4:17" x14ac:dyDescent="0.25">
      <c r="D835" s="150"/>
      <c r="F835" s="8" t="str">
        <f t="shared" ref="F835:F898" si="91">IF(LEFT(D838,15)="SpecificProblem",MID(D838,28,30),"")</f>
        <v/>
      </c>
      <c r="G835" s="8" t="str">
        <f t="shared" ref="G835:G898" si="92">IF(F835="","",IF(LEFT(D835,8)="Critical",MID(D835,78,6),MID(D835,75,6)))</f>
        <v/>
      </c>
      <c r="H835" s="8" t="str">
        <f t="shared" ref="H835:H898" si="93">F835&amp;G835</f>
        <v/>
      </c>
      <c r="I835" s="8" t="str">
        <f t="shared" ref="I835:I898" si="94">IF(LEFT(D839,9)="EventTime",MID(D839,28,16),"")</f>
        <v/>
      </c>
      <c r="J835" s="8" t="str">
        <f t="shared" ref="J835:J898" si="95">IF(LEFT(D840,9)="CeaseTime",MID(D840,28,16),"")</f>
        <v/>
      </c>
      <c r="K835" s="8" t="s">
        <v>81</v>
      </c>
      <c r="L835" s="8" t="s">
        <v>81</v>
      </c>
      <c r="M835" s="8" t="s">
        <v>81</v>
      </c>
      <c r="N835" s="8" t="s">
        <v>81</v>
      </c>
      <c r="P835" s="8" t="str">
        <f t="shared" ref="P835:P898" si="96">IF(ISBLANK(M835),"",TEXT(M835,"dd/mm hh:mm"))</f>
        <v/>
      </c>
      <c r="Q835" s="8" t="str">
        <f t="shared" ref="Q835:Q898" si="97">IF(ISBLANK(N835),"",TEXT(N835,"dd/mm hh:mm"))</f>
        <v/>
      </c>
    </row>
    <row r="836" spans="4:17" x14ac:dyDescent="0.25">
      <c r="D836" s="150"/>
      <c r="F836" s="8" t="str">
        <f t="shared" si="91"/>
        <v/>
      </c>
      <c r="G836" s="8" t="str">
        <f t="shared" si="92"/>
        <v/>
      </c>
      <c r="H836" s="8" t="str">
        <f t="shared" si="93"/>
        <v/>
      </c>
      <c r="I836" s="8" t="str">
        <f t="shared" si="94"/>
        <v/>
      </c>
      <c r="J836" s="8" t="str">
        <f t="shared" si="95"/>
        <v/>
      </c>
      <c r="K836" s="8" t="s">
        <v>81</v>
      </c>
      <c r="L836" s="8" t="s">
        <v>81</v>
      </c>
      <c r="M836" s="8" t="s">
        <v>81</v>
      </c>
      <c r="N836" s="8" t="s">
        <v>81</v>
      </c>
      <c r="P836" s="8" t="str">
        <f t="shared" si="96"/>
        <v/>
      </c>
      <c r="Q836" s="8" t="str">
        <f t="shared" si="97"/>
        <v/>
      </c>
    </row>
    <row r="837" spans="4:17" x14ac:dyDescent="0.25">
      <c r="D837" s="150"/>
      <c r="F837" s="8" t="str">
        <f t="shared" si="91"/>
        <v/>
      </c>
      <c r="G837" s="8" t="str">
        <f t="shared" si="92"/>
        <v/>
      </c>
      <c r="H837" s="8" t="str">
        <f t="shared" si="93"/>
        <v/>
      </c>
      <c r="I837" s="8" t="str">
        <f t="shared" si="94"/>
        <v/>
      </c>
      <c r="J837" s="8" t="str">
        <f t="shared" si="95"/>
        <v/>
      </c>
      <c r="K837" s="8" t="s">
        <v>81</v>
      </c>
      <c r="L837" s="8" t="s">
        <v>81</v>
      </c>
      <c r="M837" s="8" t="s">
        <v>81</v>
      </c>
      <c r="N837" s="8" t="s">
        <v>81</v>
      </c>
      <c r="P837" s="8" t="str">
        <f t="shared" si="96"/>
        <v/>
      </c>
      <c r="Q837" s="8" t="str">
        <f t="shared" si="97"/>
        <v/>
      </c>
    </row>
    <row r="838" spans="4:17" x14ac:dyDescent="0.25">
      <c r="D838" s="150"/>
      <c r="F838" s="8" t="str">
        <f t="shared" si="91"/>
        <v/>
      </c>
      <c r="G838" s="8" t="str">
        <f t="shared" si="92"/>
        <v/>
      </c>
      <c r="H838" s="8" t="str">
        <f t="shared" si="93"/>
        <v/>
      </c>
      <c r="I838" s="8" t="str">
        <f t="shared" si="94"/>
        <v/>
      </c>
      <c r="J838" s="8" t="str">
        <f t="shared" si="95"/>
        <v/>
      </c>
      <c r="K838" s="8" t="s">
        <v>81</v>
      </c>
      <c r="L838" s="8" t="s">
        <v>81</v>
      </c>
      <c r="M838" s="8" t="s">
        <v>81</v>
      </c>
      <c r="N838" s="8" t="s">
        <v>81</v>
      </c>
      <c r="P838" s="8" t="str">
        <f t="shared" si="96"/>
        <v/>
      </c>
      <c r="Q838" s="8" t="str">
        <f t="shared" si="97"/>
        <v/>
      </c>
    </row>
    <row r="839" spans="4:17" x14ac:dyDescent="0.25">
      <c r="D839" s="150"/>
      <c r="F839" s="8" t="str">
        <f t="shared" si="91"/>
        <v/>
      </c>
      <c r="G839" s="8" t="str">
        <f t="shared" si="92"/>
        <v/>
      </c>
      <c r="H839" s="8" t="str">
        <f t="shared" si="93"/>
        <v/>
      </c>
      <c r="I839" s="8" t="str">
        <f t="shared" si="94"/>
        <v/>
      </c>
      <c r="J839" s="8" t="str">
        <f t="shared" si="95"/>
        <v/>
      </c>
      <c r="K839" s="8" t="s">
        <v>81</v>
      </c>
      <c r="L839" s="8" t="s">
        <v>81</v>
      </c>
      <c r="M839" s="8" t="s">
        <v>81</v>
      </c>
      <c r="N839" s="8" t="s">
        <v>81</v>
      </c>
      <c r="P839" s="8" t="str">
        <f t="shared" si="96"/>
        <v/>
      </c>
      <c r="Q839" s="8" t="str">
        <f t="shared" si="97"/>
        <v/>
      </c>
    </row>
    <row r="840" spans="4:17" x14ac:dyDescent="0.25">
      <c r="D840" s="150"/>
      <c r="F840" s="8" t="str">
        <f t="shared" si="91"/>
        <v/>
      </c>
      <c r="G840" s="8" t="str">
        <f t="shared" si="92"/>
        <v/>
      </c>
      <c r="H840" s="8" t="str">
        <f t="shared" si="93"/>
        <v/>
      </c>
      <c r="I840" s="8" t="str">
        <f t="shared" si="94"/>
        <v/>
      </c>
      <c r="J840" s="8" t="str">
        <f t="shared" si="95"/>
        <v/>
      </c>
      <c r="K840" s="8" t="s">
        <v>81</v>
      </c>
      <c r="L840" s="8" t="s">
        <v>81</v>
      </c>
      <c r="M840" s="8" t="s">
        <v>81</v>
      </c>
      <c r="N840" s="8" t="s">
        <v>81</v>
      </c>
      <c r="P840" s="8" t="str">
        <f t="shared" si="96"/>
        <v/>
      </c>
      <c r="Q840" s="8" t="str">
        <f t="shared" si="97"/>
        <v/>
      </c>
    </row>
    <row r="841" spans="4:17" x14ac:dyDescent="0.25">
      <c r="D841" s="150"/>
      <c r="F841" s="8" t="str">
        <f t="shared" si="91"/>
        <v/>
      </c>
      <c r="G841" s="8" t="str">
        <f t="shared" si="92"/>
        <v/>
      </c>
      <c r="H841" s="8" t="str">
        <f t="shared" si="93"/>
        <v/>
      </c>
      <c r="I841" s="8" t="str">
        <f t="shared" si="94"/>
        <v/>
      </c>
      <c r="J841" s="8" t="str">
        <f t="shared" si="95"/>
        <v/>
      </c>
      <c r="K841" s="8" t="s">
        <v>81</v>
      </c>
      <c r="L841" s="8" t="s">
        <v>81</v>
      </c>
      <c r="M841" s="8" t="s">
        <v>81</v>
      </c>
      <c r="N841" s="8" t="s">
        <v>81</v>
      </c>
      <c r="P841" s="8" t="str">
        <f t="shared" si="96"/>
        <v/>
      </c>
      <c r="Q841" s="8" t="str">
        <f t="shared" si="97"/>
        <v/>
      </c>
    </row>
    <row r="842" spans="4:17" x14ac:dyDescent="0.25">
      <c r="D842" s="150"/>
      <c r="F842" s="8" t="str">
        <f t="shared" si="91"/>
        <v/>
      </c>
      <c r="G842" s="8" t="str">
        <f t="shared" si="92"/>
        <v/>
      </c>
      <c r="H842" s="8" t="str">
        <f t="shared" si="93"/>
        <v/>
      </c>
      <c r="I842" s="8" t="str">
        <f t="shared" si="94"/>
        <v/>
      </c>
      <c r="J842" s="8" t="str">
        <f t="shared" si="95"/>
        <v/>
      </c>
      <c r="K842" s="8" t="s">
        <v>81</v>
      </c>
      <c r="L842" s="8" t="s">
        <v>81</v>
      </c>
      <c r="M842" s="8" t="s">
        <v>81</v>
      </c>
      <c r="N842" s="8" t="s">
        <v>81</v>
      </c>
      <c r="P842" s="8" t="str">
        <f t="shared" si="96"/>
        <v/>
      </c>
      <c r="Q842" s="8" t="str">
        <f t="shared" si="97"/>
        <v/>
      </c>
    </row>
    <row r="843" spans="4:17" x14ac:dyDescent="0.25">
      <c r="D843" s="150"/>
      <c r="F843" s="8" t="str">
        <f t="shared" si="91"/>
        <v/>
      </c>
      <c r="G843" s="8" t="str">
        <f t="shared" si="92"/>
        <v/>
      </c>
      <c r="H843" s="8" t="str">
        <f t="shared" si="93"/>
        <v/>
      </c>
      <c r="I843" s="8" t="str">
        <f t="shared" si="94"/>
        <v/>
      </c>
      <c r="J843" s="8" t="str">
        <f t="shared" si="95"/>
        <v/>
      </c>
      <c r="K843" s="8" t="s">
        <v>81</v>
      </c>
      <c r="L843" s="8" t="s">
        <v>81</v>
      </c>
      <c r="M843" s="8" t="s">
        <v>81</v>
      </c>
      <c r="N843" s="8" t="s">
        <v>81</v>
      </c>
      <c r="P843" s="8" t="str">
        <f t="shared" si="96"/>
        <v/>
      </c>
      <c r="Q843" s="8" t="str">
        <f t="shared" si="97"/>
        <v/>
      </c>
    </row>
    <row r="844" spans="4:17" x14ac:dyDescent="0.25">
      <c r="D844" s="150"/>
      <c r="F844" s="8" t="str">
        <f t="shared" si="91"/>
        <v/>
      </c>
      <c r="G844" s="8" t="str">
        <f t="shared" si="92"/>
        <v/>
      </c>
      <c r="H844" s="8" t="str">
        <f t="shared" si="93"/>
        <v/>
      </c>
      <c r="I844" s="8" t="str">
        <f t="shared" si="94"/>
        <v/>
      </c>
      <c r="J844" s="8" t="str">
        <f t="shared" si="95"/>
        <v/>
      </c>
      <c r="K844" s="8" t="s">
        <v>81</v>
      </c>
      <c r="L844" s="8" t="s">
        <v>81</v>
      </c>
      <c r="M844" s="8" t="s">
        <v>81</v>
      </c>
      <c r="N844" s="8" t="s">
        <v>81</v>
      </c>
      <c r="P844" s="8" t="str">
        <f t="shared" si="96"/>
        <v/>
      </c>
      <c r="Q844" s="8" t="str">
        <f t="shared" si="97"/>
        <v/>
      </c>
    </row>
    <row r="845" spans="4:17" x14ac:dyDescent="0.25">
      <c r="D845" s="150"/>
      <c r="F845" s="8" t="str">
        <f t="shared" si="91"/>
        <v/>
      </c>
      <c r="G845" s="8" t="str">
        <f t="shared" si="92"/>
        <v/>
      </c>
      <c r="H845" s="8" t="str">
        <f t="shared" si="93"/>
        <v/>
      </c>
      <c r="I845" s="8" t="str">
        <f t="shared" si="94"/>
        <v/>
      </c>
      <c r="J845" s="8" t="str">
        <f t="shared" si="95"/>
        <v/>
      </c>
      <c r="K845" s="8" t="s">
        <v>81</v>
      </c>
      <c r="L845" s="8" t="s">
        <v>81</v>
      </c>
      <c r="M845" s="8" t="s">
        <v>81</v>
      </c>
      <c r="N845" s="8" t="s">
        <v>81</v>
      </c>
      <c r="P845" s="8" t="str">
        <f t="shared" si="96"/>
        <v/>
      </c>
      <c r="Q845" s="8" t="str">
        <f t="shared" si="97"/>
        <v/>
      </c>
    </row>
    <row r="846" spans="4:17" x14ac:dyDescent="0.25">
      <c r="D846" s="150"/>
      <c r="F846" s="8" t="str">
        <f t="shared" si="91"/>
        <v/>
      </c>
      <c r="G846" s="8" t="str">
        <f t="shared" si="92"/>
        <v/>
      </c>
      <c r="H846" s="8" t="str">
        <f t="shared" si="93"/>
        <v/>
      </c>
      <c r="I846" s="8" t="str">
        <f t="shared" si="94"/>
        <v/>
      </c>
      <c r="J846" s="8" t="str">
        <f t="shared" si="95"/>
        <v/>
      </c>
      <c r="K846" s="8" t="s">
        <v>81</v>
      </c>
      <c r="L846" s="8" t="s">
        <v>81</v>
      </c>
      <c r="M846" s="8" t="s">
        <v>81</v>
      </c>
      <c r="N846" s="8" t="s">
        <v>81</v>
      </c>
      <c r="P846" s="8" t="str">
        <f t="shared" si="96"/>
        <v/>
      </c>
      <c r="Q846" s="8" t="str">
        <f t="shared" si="97"/>
        <v/>
      </c>
    </row>
    <row r="847" spans="4:17" x14ac:dyDescent="0.25">
      <c r="D847" s="150"/>
      <c r="F847" s="8" t="str">
        <f t="shared" si="91"/>
        <v/>
      </c>
      <c r="G847" s="8" t="str">
        <f t="shared" si="92"/>
        <v/>
      </c>
      <c r="H847" s="8" t="str">
        <f t="shared" si="93"/>
        <v/>
      </c>
      <c r="I847" s="8" t="str">
        <f t="shared" si="94"/>
        <v/>
      </c>
      <c r="J847" s="8" t="str">
        <f t="shared" si="95"/>
        <v/>
      </c>
      <c r="K847" s="8" t="s">
        <v>81</v>
      </c>
      <c r="L847" s="8" t="s">
        <v>81</v>
      </c>
      <c r="M847" s="8" t="s">
        <v>81</v>
      </c>
      <c r="N847" s="8" t="s">
        <v>81</v>
      </c>
      <c r="P847" s="8" t="str">
        <f t="shared" si="96"/>
        <v/>
      </c>
      <c r="Q847" s="8" t="str">
        <f t="shared" si="97"/>
        <v/>
      </c>
    </row>
    <row r="848" spans="4:17" x14ac:dyDescent="0.25">
      <c r="D848" s="150"/>
      <c r="F848" s="8" t="str">
        <f t="shared" si="91"/>
        <v/>
      </c>
      <c r="G848" s="8" t="str">
        <f t="shared" si="92"/>
        <v/>
      </c>
      <c r="H848" s="8" t="str">
        <f t="shared" si="93"/>
        <v/>
      </c>
      <c r="I848" s="8" t="str">
        <f t="shared" si="94"/>
        <v/>
      </c>
      <c r="J848" s="8" t="str">
        <f t="shared" si="95"/>
        <v/>
      </c>
      <c r="K848" s="8" t="s">
        <v>81</v>
      </c>
      <c r="L848" s="8" t="s">
        <v>81</v>
      </c>
      <c r="M848" s="8" t="s">
        <v>81</v>
      </c>
      <c r="N848" s="8" t="s">
        <v>81</v>
      </c>
      <c r="P848" s="8" t="str">
        <f t="shared" si="96"/>
        <v/>
      </c>
      <c r="Q848" s="8" t="str">
        <f t="shared" si="97"/>
        <v/>
      </c>
    </row>
    <row r="849" spans="4:17" x14ac:dyDescent="0.25">
      <c r="D849" s="150"/>
      <c r="F849" s="8" t="str">
        <f t="shared" si="91"/>
        <v/>
      </c>
      <c r="G849" s="8" t="str">
        <f t="shared" si="92"/>
        <v/>
      </c>
      <c r="H849" s="8" t="str">
        <f t="shared" si="93"/>
        <v/>
      </c>
      <c r="I849" s="8" t="str">
        <f t="shared" si="94"/>
        <v/>
      </c>
      <c r="J849" s="8" t="str">
        <f t="shared" si="95"/>
        <v/>
      </c>
      <c r="K849" s="8" t="s">
        <v>81</v>
      </c>
      <c r="L849" s="8" t="s">
        <v>81</v>
      </c>
      <c r="M849" s="8" t="s">
        <v>81</v>
      </c>
      <c r="N849" s="8" t="s">
        <v>81</v>
      </c>
      <c r="P849" s="8" t="str">
        <f t="shared" si="96"/>
        <v/>
      </c>
      <c r="Q849" s="8" t="str">
        <f t="shared" si="97"/>
        <v/>
      </c>
    </row>
    <row r="850" spans="4:17" x14ac:dyDescent="0.25">
      <c r="D850" s="150"/>
      <c r="F850" s="8" t="str">
        <f t="shared" si="91"/>
        <v/>
      </c>
      <c r="G850" s="8" t="str">
        <f t="shared" si="92"/>
        <v/>
      </c>
      <c r="H850" s="8" t="str">
        <f t="shared" si="93"/>
        <v/>
      </c>
      <c r="I850" s="8" t="str">
        <f t="shared" si="94"/>
        <v/>
      </c>
      <c r="J850" s="8" t="str">
        <f t="shared" si="95"/>
        <v/>
      </c>
      <c r="K850" s="8" t="s">
        <v>81</v>
      </c>
      <c r="L850" s="8" t="s">
        <v>81</v>
      </c>
      <c r="M850" s="8" t="s">
        <v>81</v>
      </c>
      <c r="N850" s="8" t="s">
        <v>81</v>
      </c>
      <c r="P850" s="8" t="str">
        <f t="shared" si="96"/>
        <v/>
      </c>
      <c r="Q850" s="8" t="str">
        <f t="shared" si="97"/>
        <v/>
      </c>
    </row>
    <row r="851" spans="4:17" x14ac:dyDescent="0.25">
      <c r="D851" s="150"/>
      <c r="F851" s="8" t="str">
        <f t="shared" si="91"/>
        <v/>
      </c>
      <c r="G851" s="8" t="str">
        <f t="shared" si="92"/>
        <v/>
      </c>
      <c r="H851" s="8" t="str">
        <f t="shared" si="93"/>
        <v/>
      </c>
      <c r="I851" s="8" t="str">
        <f t="shared" si="94"/>
        <v/>
      </c>
      <c r="J851" s="8" t="str">
        <f t="shared" si="95"/>
        <v/>
      </c>
      <c r="K851" s="8" t="s">
        <v>81</v>
      </c>
      <c r="L851" s="8" t="s">
        <v>81</v>
      </c>
      <c r="M851" s="8" t="s">
        <v>81</v>
      </c>
      <c r="N851" s="8" t="s">
        <v>81</v>
      </c>
      <c r="P851" s="8" t="str">
        <f t="shared" si="96"/>
        <v/>
      </c>
      <c r="Q851" s="8" t="str">
        <f t="shared" si="97"/>
        <v/>
      </c>
    </row>
    <row r="852" spans="4:17" x14ac:dyDescent="0.25">
      <c r="D852" s="150"/>
      <c r="F852" s="8" t="str">
        <f t="shared" si="91"/>
        <v/>
      </c>
      <c r="G852" s="8" t="str">
        <f t="shared" si="92"/>
        <v/>
      </c>
      <c r="H852" s="8" t="str">
        <f t="shared" si="93"/>
        <v/>
      </c>
      <c r="I852" s="8" t="str">
        <f t="shared" si="94"/>
        <v/>
      </c>
      <c r="J852" s="8" t="str">
        <f t="shared" si="95"/>
        <v/>
      </c>
      <c r="K852" s="8" t="s">
        <v>81</v>
      </c>
      <c r="L852" s="8" t="s">
        <v>81</v>
      </c>
      <c r="M852" s="8" t="s">
        <v>81</v>
      </c>
      <c r="N852" s="8" t="s">
        <v>81</v>
      </c>
      <c r="P852" s="8" t="str">
        <f t="shared" si="96"/>
        <v/>
      </c>
      <c r="Q852" s="8" t="str">
        <f t="shared" si="97"/>
        <v/>
      </c>
    </row>
    <row r="853" spans="4:17" x14ac:dyDescent="0.25">
      <c r="D853" s="150"/>
      <c r="F853" s="8" t="str">
        <f t="shared" si="91"/>
        <v/>
      </c>
      <c r="G853" s="8" t="str">
        <f t="shared" si="92"/>
        <v/>
      </c>
      <c r="H853" s="8" t="str">
        <f t="shared" si="93"/>
        <v/>
      </c>
      <c r="I853" s="8" t="str">
        <f t="shared" si="94"/>
        <v/>
      </c>
      <c r="J853" s="8" t="str">
        <f t="shared" si="95"/>
        <v/>
      </c>
      <c r="K853" s="8" t="s">
        <v>81</v>
      </c>
      <c r="L853" s="8" t="s">
        <v>81</v>
      </c>
      <c r="M853" s="8" t="s">
        <v>81</v>
      </c>
      <c r="N853" s="8" t="s">
        <v>81</v>
      </c>
      <c r="P853" s="8" t="str">
        <f t="shared" si="96"/>
        <v/>
      </c>
      <c r="Q853" s="8" t="str">
        <f t="shared" si="97"/>
        <v/>
      </c>
    </row>
    <row r="854" spans="4:17" x14ac:dyDescent="0.25">
      <c r="D854" s="150"/>
      <c r="F854" s="8" t="str">
        <f t="shared" si="91"/>
        <v/>
      </c>
      <c r="G854" s="8" t="str">
        <f t="shared" si="92"/>
        <v/>
      </c>
      <c r="H854" s="8" t="str">
        <f t="shared" si="93"/>
        <v/>
      </c>
      <c r="I854" s="8" t="str">
        <f t="shared" si="94"/>
        <v/>
      </c>
      <c r="J854" s="8" t="str">
        <f t="shared" si="95"/>
        <v/>
      </c>
      <c r="K854" s="8" t="s">
        <v>81</v>
      </c>
      <c r="L854" s="8" t="s">
        <v>81</v>
      </c>
      <c r="M854" s="8" t="s">
        <v>81</v>
      </c>
      <c r="N854" s="8" t="s">
        <v>81</v>
      </c>
      <c r="P854" s="8" t="str">
        <f t="shared" si="96"/>
        <v/>
      </c>
      <c r="Q854" s="8" t="str">
        <f t="shared" si="97"/>
        <v/>
      </c>
    </row>
    <row r="855" spans="4:17" x14ac:dyDescent="0.25">
      <c r="D855" s="150"/>
      <c r="F855" s="8" t="str">
        <f t="shared" si="91"/>
        <v/>
      </c>
      <c r="G855" s="8" t="str">
        <f t="shared" si="92"/>
        <v/>
      </c>
      <c r="H855" s="8" t="str">
        <f t="shared" si="93"/>
        <v/>
      </c>
      <c r="I855" s="8" t="str">
        <f t="shared" si="94"/>
        <v/>
      </c>
      <c r="J855" s="8" t="str">
        <f t="shared" si="95"/>
        <v/>
      </c>
      <c r="K855" s="8" t="s">
        <v>81</v>
      </c>
      <c r="L855" s="8" t="s">
        <v>81</v>
      </c>
      <c r="M855" s="8" t="s">
        <v>81</v>
      </c>
      <c r="N855" s="8" t="s">
        <v>81</v>
      </c>
      <c r="P855" s="8" t="str">
        <f t="shared" si="96"/>
        <v/>
      </c>
      <c r="Q855" s="8" t="str">
        <f t="shared" si="97"/>
        <v/>
      </c>
    </row>
    <row r="856" spans="4:17" x14ac:dyDescent="0.25">
      <c r="D856" s="150"/>
      <c r="F856" s="8" t="str">
        <f t="shared" si="91"/>
        <v/>
      </c>
      <c r="G856" s="8" t="str">
        <f t="shared" si="92"/>
        <v/>
      </c>
      <c r="H856" s="8" t="str">
        <f t="shared" si="93"/>
        <v/>
      </c>
      <c r="I856" s="8" t="str">
        <f t="shared" si="94"/>
        <v/>
      </c>
      <c r="J856" s="8" t="str">
        <f t="shared" si="95"/>
        <v/>
      </c>
      <c r="K856" s="8" t="s">
        <v>81</v>
      </c>
      <c r="L856" s="8" t="s">
        <v>81</v>
      </c>
      <c r="M856" s="8" t="s">
        <v>81</v>
      </c>
      <c r="N856" s="8" t="s">
        <v>81</v>
      </c>
      <c r="P856" s="8" t="str">
        <f t="shared" si="96"/>
        <v/>
      </c>
      <c r="Q856" s="8" t="str">
        <f t="shared" si="97"/>
        <v/>
      </c>
    </row>
    <row r="857" spans="4:17" x14ac:dyDescent="0.25">
      <c r="D857" s="150"/>
      <c r="F857" s="8" t="str">
        <f t="shared" si="91"/>
        <v/>
      </c>
      <c r="G857" s="8" t="str">
        <f t="shared" si="92"/>
        <v/>
      </c>
      <c r="H857" s="8" t="str">
        <f t="shared" si="93"/>
        <v/>
      </c>
      <c r="I857" s="8" t="str">
        <f t="shared" si="94"/>
        <v/>
      </c>
      <c r="J857" s="8" t="str">
        <f t="shared" si="95"/>
        <v/>
      </c>
      <c r="K857" s="8" t="s">
        <v>81</v>
      </c>
      <c r="L857" s="8" t="s">
        <v>81</v>
      </c>
      <c r="M857" s="8" t="s">
        <v>81</v>
      </c>
      <c r="N857" s="8" t="s">
        <v>81</v>
      </c>
      <c r="P857" s="8" t="str">
        <f t="shared" si="96"/>
        <v/>
      </c>
      <c r="Q857" s="8" t="str">
        <f t="shared" si="97"/>
        <v/>
      </c>
    </row>
    <row r="858" spans="4:17" x14ac:dyDescent="0.25">
      <c r="D858" s="150"/>
      <c r="F858" s="8" t="str">
        <f t="shared" si="91"/>
        <v/>
      </c>
      <c r="G858" s="8" t="str">
        <f t="shared" si="92"/>
        <v/>
      </c>
      <c r="H858" s="8" t="str">
        <f t="shared" si="93"/>
        <v/>
      </c>
      <c r="I858" s="8" t="str">
        <f t="shared" si="94"/>
        <v/>
      </c>
      <c r="J858" s="8" t="str">
        <f t="shared" si="95"/>
        <v/>
      </c>
      <c r="K858" s="8" t="s">
        <v>81</v>
      </c>
      <c r="L858" s="8" t="s">
        <v>81</v>
      </c>
      <c r="M858" s="8" t="s">
        <v>81</v>
      </c>
      <c r="N858" s="8" t="s">
        <v>81</v>
      </c>
      <c r="P858" s="8" t="str">
        <f t="shared" si="96"/>
        <v/>
      </c>
      <c r="Q858" s="8" t="str">
        <f t="shared" si="97"/>
        <v/>
      </c>
    </row>
    <row r="859" spans="4:17" x14ac:dyDescent="0.25">
      <c r="D859" s="150"/>
      <c r="F859" s="8" t="str">
        <f t="shared" si="91"/>
        <v/>
      </c>
      <c r="G859" s="8" t="str">
        <f t="shared" si="92"/>
        <v/>
      </c>
      <c r="H859" s="8" t="str">
        <f t="shared" si="93"/>
        <v/>
      </c>
      <c r="I859" s="8" t="str">
        <f t="shared" si="94"/>
        <v/>
      </c>
      <c r="J859" s="8" t="str">
        <f t="shared" si="95"/>
        <v/>
      </c>
      <c r="K859" s="8" t="s">
        <v>81</v>
      </c>
      <c r="L859" s="8" t="s">
        <v>81</v>
      </c>
      <c r="M859" s="8" t="s">
        <v>81</v>
      </c>
      <c r="N859" s="8" t="s">
        <v>81</v>
      </c>
      <c r="P859" s="8" t="str">
        <f t="shared" si="96"/>
        <v/>
      </c>
      <c r="Q859" s="8" t="str">
        <f t="shared" si="97"/>
        <v/>
      </c>
    </row>
    <row r="860" spans="4:17" x14ac:dyDescent="0.25">
      <c r="D860" s="150"/>
      <c r="F860" s="8" t="str">
        <f t="shared" si="91"/>
        <v/>
      </c>
      <c r="G860" s="8" t="str">
        <f t="shared" si="92"/>
        <v/>
      </c>
      <c r="H860" s="8" t="str">
        <f t="shared" si="93"/>
        <v/>
      </c>
      <c r="I860" s="8" t="str">
        <f t="shared" si="94"/>
        <v/>
      </c>
      <c r="J860" s="8" t="str">
        <f t="shared" si="95"/>
        <v/>
      </c>
      <c r="K860" s="8" t="s">
        <v>81</v>
      </c>
      <c r="L860" s="8" t="s">
        <v>81</v>
      </c>
      <c r="M860" s="8" t="s">
        <v>81</v>
      </c>
      <c r="N860" s="8" t="s">
        <v>81</v>
      </c>
      <c r="P860" s="8" t="str">
        <f t="shared" si="96"/>
        <v/>
      </c>
      <c r="Q860" s="8" t="str">
        <f t="shared" si="97"/>
        <v/>
      </c>
    </row>
    <row r="861" spans="4:17" x14ac:dyDescent="0.25">
      <c r="D861" s="150"/>
      <c r="F861" s="8" t="str">
        <f t="shared" si="91"/>
        <v/>
      </c>
      <c r="G861" s="8" t="str">
        <f t="shared" si="92"/>
        <v/>
      </c>
      <c r="H861" s="8" t="str">
        <f t="shared" si="93"/>
        <v/>
      </c>
      <c r="I861" s="8" t="str">
        <f t="shared" si="94"/>
        <v/>
      </c>
      <c r="J861" s="8" t="str">
        <f t="shared" si="95"/>
        <v/>
      </c>
      <c r="K861" s="8" t="s">
        <v>81</v>
      </c>
      <c r="L861" s="8" t="s">
        <v>81</v>
      </c>
      <c r="M861" s="8" t="s">
        <v>81</v>
      </c>
      <c r="N861" s="8" t="s">
        <v>81</v>
      </c>
      <c r="P861" s="8" t="str">
        <f t="shared" si="96"/>
        <v/>
      </c>
      <c r="Q861" s="8" t="str">
        <f t="shared" si="97"/>
        <v/>
      </c>
    </row>
    <row r="862" spans="4:17" x14ac:dyDescent="0.25">
      <c r="D862" s="150"/>
      <c r="F862" s="8" t="str">
        <f t="shared" si="91"/>
        <v/>
      </c>
      <c r="G862" s="8" t="str">
        <f t="shared" si="92"/>
        <v/>
      </c>
      <c r="H862" s="8" t="str">
        <f t="shared" si="93"/>
        <v/>
      </c>
      <c r="I862" s="8" t="str">
        <f t="shared" si="94"/>
        <v/>
      </c>
      <c r="J862" s="8" t="str">
        <f t="shared" si="95"/>
        <v/>
      </c>
      <c r="K862" s="8" t="s">
        <v>81</v>
      </c>
      <c r="L862" s="8" t="s">
        <v>81</v>
      </c>
      <c r="M862" s="8" t="s">
        <v>81</v>
      </c>
      <c r="N862" s="8" t="s">
        <v>81</v>
      </c>
      <c r="P862" s="8" t="str">
        <f t="shared" si="96"/>
        <v/>
      </c>
      <c r="Q862" s="8" t="str">
        <f t="shared" si="97"/>
        <v/>
      </c>
    </row>
    <row r="863" spans="4:17" x14ac:dyDescent="0.25">
      <c r="D863" s="150"/>
      <c r="F863" s="8" t="str">
        <f t="shared" si="91"/>
        <v/>
      </c>
      <c r="G863" s="8" t="str">
        <f t="shared" si="92"/>
        <v/>
      </c>
      <c r="H863" s="8" t="str">
        <f t="shared" si="93"/>
        <v/>
      </c>
      <c r="I863" s="8" t="str">
        <f t="shared" si="94"/>
        <v/>
      </c>
      <c r="J863" s="8" t="str">
        <f t="shared" si="95"/>
        <v/>
      </c>
      <c r="K863" s="8" t="s">
        <v>81</v>
      </c>
      <c r="L863" s="8" t="s">
        <v>81</v>
      </c>
      <c r="M863" s="8" t="s">
        <v>81</v>
      </c>
      <c r="N863" s="8" t="s">
        <v>81</v>
      </c>
      <c r="P863" s="8" t="str">
        <f t="shared" si="96"/>
        <v/>
      </c>
      <c r="Q863" s="8" t="str">
        <f t="shared" si="97"/>
        <v/>
      </c>
    </row>
    <row r="864" spans="4:17" x14ac:dyDescent="0.25">
      <c r="D864" s="150"/>
      <c r="F864" s="8" t="str">
        <f t="shared" si="91"/>
        <v/>
      </c>
      <c r="G864" s="8" t="str">
        <f t="shared" si="92"/>
        <v/>
      </c>
      <c r="H864" s="8" t="str">
        <f t="shared" si="93"/>
        <v/>
      </c>
      <c r="I864" s="8" t="str">
        <f t="shared" si="94"/>
        <v/>
      </c>
      <c r="J864" s="8" t="str">
        <f t="shared" si="95"/>
        <v/>
      </c>
      <c r="K864" s="8" t="s">
        <v>81</v>
      </c>
      <c r="L864" s="8" t="s">
        <v>81</v>
      </c>
      <c r="M864" s="8" t="s">
        <v>81</v>
      </c>
      <c r="N864" s="8" t="s">
        <v>81</v>
      </c>
      <c r="P864" s="8" t="str">
        <f t="shared" si="96"/>
        <v/>
      </c>
      <c r="Q864" s="8" t="str">
        <f t="shared" si="97"/>
        <v/>
      </c>
    </row>
    <row r="865" spans="4:17" x14ac:dyDescent="0.25">
      <c r="D865" s="150"/>
      <c r="F865" s="8" t="str">
        <f t="shared" si="91"/>
        <v/>
      </c>
      <c r="G865" s="8" t="str">
        <f t="shared" si="92"/>
        <v/>
      </c>
      <c r="H865" s="8" t="str">
        <f t="shared" si="93"/>
        <v/>
      </c>
      <c r="I865" s="8" t="str">
        <f t="shared" si="94"/>
        <v/>
      </c>
      <c r="J865" s="8" t="str">
        <f t="shared" si="95"/>
        <v/>
      </c>
      <c r="K865" s="8" t="s">
        <v>81</v>
      </c>
      <c r="L865" s="8" t="s">
        <v>81</v>
      </c>
      <c r="M865" s="8" t="s">
        <v>81</v>
      </c>
      <c r="N865" s="8" t="s">
        <v>81</v>
      </c>
      <c r="P865" s="8" t="str">
        <f t="shared" si="96"/>
        <v/>
      </c>
      <c r="Q865" s="8" t="str">
        <f t="shared" si="97"/>
        <v/>
      </c>
    </row>
    <row r="866" spans="4:17" x14ac:dyDescent="0.25">
      <c r="D866" s="150"/>
      <c r="F866" s="8" t="str">
        <f t="shared" si="91"/>
        <v/>
      </c>
      <c r="G866" s="8" t="str">
        <f t="shared" si="92"/>
        <v/>
      </c>
      <c r="H866" s="8" t="str">
        <f t="shared" si="93"/>
        <v/>
      </c>
      <c r="I866" s="8" t="str">
        <f t="shared" si="94"/>
        <v/>
      </c>
      <c r="J866" s="8" t="str">
        <f t="shared" si="95"/>
        <v/>
      </c>
      <c r="K866" s="8" t="s">
        <v>81</v>
      </c>
      <c r="L866" s="8" t="s">
        <v>81</v>
      </c>
      <c r="M866" s="8" t="s">
        <v>81</v>
      </c>
      <c r="N866" s="8" t="s">
        <v>81</v>
      </c>
      <c r="P866" s="8" t="str">
        <f t="shared" si="96"/>
        <v/>
      </c>
      <c r="Q866" s="8" t="str">
        <f t="shared" si="97"/>
        <v/>
      </c>
    </row>
    <row r="867" spans="4:17" x14ac:dyDescent="0.25">
      <c r="D867" s="150"/>
      <c r="F867" s="8" t="str">
        <f t="shared" si="91"/>
        <v/>
      </c>
      <c r="G867" s="8" t="str">
        <f t="shared" si="92"/>
        <v/>
      </c>
      <c r="H867" s="8" t="str">
        <f t="shared" si="93"/>
        <v/>
      </c>
      <c r="I867" s="8" t="str">
        <f t="shared" si="94"/>
        <v/>
      </c>
      <c r="J867" s="8" t="str">
        <f t="shared" si="95"/>
        <v/>
      </c>
      <c r="K867" s="8" t="s">
        <v>81</v>
      </c>
      <c r="L867" s="8" t="s">
        <v>81</v>
      </c>
      <c r="M867" s="8" t="s">
        <v>81</v>
      </c>
      <c r="N867" s="8" t="s">
        <v>81</v>
      </c>
      <c r="P867" s="8" t="str">
        <f t="shared" si="96"/>
        <v/>
      </c>
      <c r="Q867" s="8" t="str">
        <f t="shared" si="97"/>
        <v/>
      </c>
    </row>
    <row r="868" spans="4:17" x14ac:dyDescent="0.25">
      <c r="D868" s="150"/>
      <c r="F868" s="8" t="str">
        <f t="shared" si="91"/>
        <v/>
      </c>
      <c r="G868" s="8" t="str">
        <f t="shared" si="92"/>
        <v/>
      </c>
      <c r="H868" s="8" t="str">
        <f t="shared" si="93"/>
        <v/>
      </c>
      <c r="I868" s="8" t="str">
        <f t="shared" si="94"/>
        <v/>
      </c>
      <c r="J868" s="8" t="str">
        <f t="shared" si="95"/>
        <v/>
      </c>
      <c r="K868" s="8" t="s">
        <v>81</v>
      </c>
      <c r="L868" s="8" t="s">
        <v>81</v>
      </c>
      <c r="M868" s="8" t="s">
        <v>81</v>
      </c>
      <c r="N868" s="8" t="s">
        <v>81</v>
      </c>
      <c r="P868" s="8" t="str">
        <f t="shared" si="96"/>
        <v/>
      </c>
      <c r="Q868" s="8" t="str">
        <f t="shared" si="97"/>
        <v/>
      </c>
    </row>
    <row r="869" spans="4:17" x14ac:dyDescent="0.25">
      <c r="D869" s="150"/>
      <c r="F869" s="8" t="str">
        <f t="shared" si="91"/>
        <v/>
      </c>
      <c r="G869" s="8" t="str">
        <f t="shared" si="92"/>
        <v/>
      </c>
      <c r="H869" s="8" t="str">
        <f t="shared" si="93"/>
        <v/>
      </c>
      <c r="I869" s="8" t="str">
        <f t="shared" si="94"/>
        <v/>
      </c>
      <c r="J869" s="8" t="str">
        <f t="shared" si="95"/>
        <v/>
      </c>
      <c r="K869" s="8" t="s">
        <v>81</v>
      </c>
      <c r="L869" s="8" t="s">
        <v>81</v>
      </c>
      <c r="M869" s="8" t="s">
        <v>81</v>
      </c>
      <c r="N869" s="8" t="s">
        <v>81</v>
      </c>
      <c r="P869" s="8" t="str">
        <f t="shared" si="96"/>
        <v/>
      </c>
      <c r="Q869" s="8" t="str">
        <f t="shared" si="97"/>
        <v/>
      </c>
    </row>
    <row r="870" spans="4:17" x14ac:dyDescent="0.25">
      <c r="D870" s="150"/>
      <c r="F870" s="8" t="str">
        <f t="shared" si="91"/>
        <v/>
      </c>
      <c r="G870" s="8" t="str">
        <f t="shared" si="92"/>
        <v/>
      </c>
      <c r="H870" s="8" t="str">
        <f t="shared" si="93"/>
        <v/>
      </c>
      <c r="I870" s="8" t="str">
        <f t="shared" si="94"/>
        <v/>
      </c>
      <c r="J870" s="8" t="str">
        <f t="shared" si="95"/>
        <v/>
      </c>
      <c r="K870" s="8" t="s">
        <v>81</v>
      </c>
      <c r="L870" s="8" t="s">
        <v>81</v>
      </c>
      <c r="M870" s="8" t="s">
        <v>81</v>
      </c>
      <c r="N870" s="8" t="s">
        <v>81</v>
      </c>
      <c r="P870" s="8" t="str">
        <f t="shared" si="96"/>
        <v/>
      </c>
      <c r="Q870" s="8" t="str">
        <f t="shared" si="97"/>
        <v/>
      </c>
    </row>
    <row r="871" spans="4:17" x14ac:dyDescent="0.25">
      <c r="D871" s="150"/>
      <c r="F871" s="8" t="str">
        <f t="shared" si="91"/>
        <v/>
      </c>
      <c r="G871" s="8" t="str">
        <f t="shared" si="92"/>
        <v/>
      </c>
      <c r="H871" s="8" t="str">
        <f t="shared" si="93"/>
        <v/>
      </c>
      <c r="I871" s="8" t="str">
        <f t="shared" si="94"/>
        <v/>
      </c>
      <c r="J871" s="8" t="str">
        <f t="shared" si="95"/>
        <v/>
      </c>
      <c r="K871" s="8" t="s">
        <v>81</v>
      </c>
      <c r="L871" s="8" t="s">
        <v>81</v>
      </c>
      <c r="M871" s="8" t="s">
        <v>81</v>
      </c>
      <c r="N871" s="8" t="s">
        <v>81</v>
      </c>
      <c r="P871" s="8" t="str">
        <f t="shared" si="96"/>
        <v/>
      </c>
      <c r="Q871" s="8" t="str">
        <f t="shared" si="97"/>
        <v/>
      </c>
    </row>
    <row r="872" spans="4:17" x14ac:dyDescent="0.25">
      <c r="D872" s="150"/>
      <c r="F872" s="8" t="str">
        <f t="shared" si="91"/>
        <v/>
      </c>
      <c r="G872" s="8" t="str">
        <f t="shared" si="92"/>
        <v/>
      </c>
      <c r="H872" s="8" t="str">
        <f t="shared" si="93"/>
        <v/>
      </c>
      <c r="I872" s="8" t="str">
        <f t="shared" si="94"/>
        <v/>
      </c>
      <c r="J872" s="8" t="str">
        <f t="shared" si="95"/>
        <v/>
      </c>
      <c r="K872" s="8" t="s">
        <v>81</v>
      </c>
      <c r="L872" s="8" t="s">
        <v>81</v>
      </c>
      <c r="M872" s="8" t="s">
        <v>81</v>
      </c>
      <c r="N872" s="8" t="s">
        <v>81</v>
      </c>
      <c r="P872" s="8" t="str">
        <f t="shared" si="96"/>
        <v/>
      </c>
      <c r="Q872" s="8" t="str">
        <f t="shared" si="97"/>
        <v/>
      </c>
    </row>
    <row r="873" spans="4:17" x14ac:dyDescent="0.25">
      <c r="D873" s="150"/>
      <c r="F873" s="8" t="str">
        <f t="shared" si="91"/>
        <v/>
      </c>
      <c r="G873" s="8" t="str">
        <f t="shared" si="92"/>
        <v/>
      </c>
      <c r="H873" s="8" t="str">
        <f t="shared" si="93"/>
        <v/>
      </c>
      <c r="I873" s="8" t="str">
        <f t="shared" si="94"/>
        <v/>
      </c>
      <c r="J873" s="8" t="str">
        <f t="shared" si="95"/>
        <v/>
      </c>
      <c r="K873" s="8" t="s">
        <v>81</v>
      </c>
      <c r="L873" s="8" t="s">
        <v>81</v>
      </c>
      <c r="M873" s="8" t="s">
        <v>81</v>
      </c>
      <c r="N873" s="8" t="s">
        <v>81</v>
      </c>
      <c r="P873" s="8" t="str">
        <f t="shared" si="96"/>
        <v/>
      </c>
      <c r="Q873" s="8" t="str">
        <f t="shared" si="97"/>
        <v/>
      </c>
    </row>
    <row r="874" spans="4:17" x14ac:dyDescent="0.25">
      <c r="D874" s="150"/>
      <c r="F874" s="8" t="str">
        <f t="shared" si="91"/>
        <v/>
      </c>
      <c r="G874" s="8" t="str">
        <f t="shared" si="92"/>
        <v/>
      </c>
      <c r="H874" s="8" t="str">
        <f t="shared" si="93"/>
        <v/>
      </c>
      <c r="I874" s="8" t="str">
        <f t="shared" si="94"/>
        <v/>
      </c>
      <c r="J874" s="8" t="str">
        <f t="shared" si="95"/>
        <v/>
      </c>
      <c r="K874" s="8" t="s">
        <v>81</v>
      </c>
      <c r="L874" s="8" t="s">
        <v>81</v>
      </c>
      <c r="M874" s="8" t="s">
        <v>81</v>
      </c>
      <c r="N874" s="8" t="s">
        <v>81</v>
      </c>
      <c r="P874" s="8" t="str">
        <f t="shared" si="96"/>
        <v/>
      </c>
      <c r="Q874" s="8" t="str">
        <f t="shared" si="97"/>
        <v/>
      </c>
    </row>
    <row r="875" spans="4:17" x14ac:dyDescent="0.25">
      <c r="D875" s="150"/>
      <c r="F875" s="8" t="str">
        <f t="shared" si="91"/>
        <v/>
      </c>
      <c r="G875" s="8" t="str">
        <f t="shared" si="92"/>
        <v/>
      </c>
      <c r="H875" s="8" t="str">
        <f t="shared" si="93"/>
        <v/>
      </c>
      <c r="I875" s="8" t="str">
        <f t="shared" si="94"/>
        <v/>
      </c>
      <c r="J875" s="8" t="str">
        <f t="shared" si="95"/>
        <v/>
      </c>
      <c r="K875" s="8" t="s">
        <v>81</v>
      </c>
      <c r="L875" s="8" t="s">
        <v>81</v>
      </c>
      <c r="M875" s="8" t="s">
        <v>81</v>
      </c>
      <c r="N875" s="8" t="s">
        <v>81</v>
      </c>
      <c r="P875" s="8" t="str">
        <f t="shared" si="96"/>
        <v/>
      </c>
      <c r="Q875" s="8" t="str">
        <f t="shared" si="97"/>
        <v/>
      </c>
    </row>
    <row r="876" spans="4:17" x14ac:dyDescent="0.25">
      <c r="D876" s="150"/>
      <c r="F876" s="8" t="str">
        <f t="shared" si="91"/>
        <v/>
      </c>
      <c r="G876" s="8" t="str">
        <f t="shared" si="92"/>
        <v/>
      </c>
      <c r="H876" s="8" t="str">
        <f t="shared" si="93"/>
        <v/>
      </c>
      <c r="I876" s="8" t="str">
        <f t="shared" si="94"/>
        <v/>
      </c>
      <c r="J876" s="8" t="str">
        <f t="shared" si="95"/>
        <v/>
      </c>
      <c r="K876" s="8" t="s">
        <v>81</v>
      </c>
      <c r="L876" s="8" t="s">
        <v>81</v>
      </c>
      <c r="M876" s="8" t="s">
        <v>81</v>
      </c>
      <c r="N876" s="8" t="s">
        <v>81</v>
      </c>
      <c r="P876" s="8" t="str">
        <f t="shared" si="96"/>
        <v/>
      </c>
      <c r="Q876" s="8" t="str">
        <f t="shared" si="97"/>
        <v/>
      </c>
    </row>
    <row r="877" spans="4:17" x14ac:dyDescent="0.25">
      <c r="D877" s="150"/>
      <c r="F877" s="8" t="str">
        <f t="shared" si="91"/>
        <v/>
      </c>
      <c r="G877" s="8" t="str">
        <f t="shared" si="92"/>
        <v/>
      </c>
      <c r="H877" s="8" t="str">
        <f t="shared" si="93"/>
        <v/>
      </c>
      <c r="I877" s="8" t="str">
        <f t="shared" si="94"/>
        <v/>
      </c>
      <c r="J877" s="8" t="str">
        <f t="shared" si="95"/>
        <v/>
      </c>
      <c r="K877" s="8" t="s">
        <v>81</v>
      </c>
      <c r="L877" s="8" t="s">
        <v>81</v>
      </c>
      <c r="M877" s="8" t="s">
        <v>81</v>
      </c>
      <c r="N877" s="8" t="s">
        <v>81</v>
      </c>
      <c r="P877" s="8" t="str">
        <f t="shared" si="96"/>
        <v/>
      </c>
      <c r="Q877" s="8" t="str">
        <f t="shared" si="97"/>
        <v/>
      </c>
    </row>
    <row r="878" spans="4:17" x14ac:dyDescent="0.25">
      <c r="D878" s="150"/>
      <c r="F878" s="8" t="str">
        <f t="shared" si="91"/>
        <v/>
      </c>
      <c r="G878" s="8" t="str">
        <f t="shared" si="92"/>
        <v/>
      </c>
      <c r="H878" s="8" t="str">
        <f t="shared" si="93"/>
        <v/>
      </c>
      <c r="I878" s="8" t="str">
        <f t="shared" si="94"/>
        <v/>
      </c>
      <c r="J878" s="8" t="str">
        <f t="shared" si="95"/>
        <v/>
      </c>
      <c r="K878" s="8" t="s">
        <v>81</v>
      </c>
      <c r="L878" s="8" t="s">
        <v>81</v>
      </c>
      <c r="M878" s="8" t="s">
        <v>81</v>
      </c>
      <c r="N878" s="8" t="s">
        <v>81</v>
      </c>
      <c r="P878" s="8" t="str">
        <f t="shared" si="96"/>
        <v/>
      </c>
      <c r="Q878" s="8" t="str">
        <f t="shared" si="97"/>
        <v/>
      </c>
    </row>
    <row r="879" spans="4:17" x14ac:dyDescent="0.25">
      <c r="D879" s="150"/>
      <c r="F879" s="8" t="str">
        <f t="shared" si="91"/>
        <v/>
      </c>
      <c r="G879" s="8" t="str">
        <f t="shared" si="92"/>
        <v/>
      </c>
      <c r="H879" s="8" t="str">
        <f t="shared" si="93"/>
        <v/>
      </c>
      <c r="I879" s="8" t="str">
        <f t="shared" si="94"/>
        <v/>
      </c>
      <c r="J879" s="8" t="str">
        <f t="shared" si="95"/>
        <v/>
      </c>
      <c r="K879" s="8" t="s">
        <v>81</v>
      </c>
      <c r="L879" s="8" t="s">
        <v>81</v>
      </c>
      <c r="M879" s="8" t="s">
        <v>81</v>
      </c>
      <c r="N879" s="8" t="s">
        <v>81</v>
      </c>
      <c r="P879" s="8" t="str">
        <f t="shared" si="96"/>
        <v/>
      </c>
      <c r="Q879" s="8" t="str">
        <f t="shared" si="97"/>
        <v/>
      </c>
    </row>
    <row r="880" spans="4:17" x14ac:dyDescent="0.25">
      <c r="D880" s="150"/>
      <c r="F880" s="8" t="str">
        <f t="shared" si="91"/>
        <v/>
      </c>
      <c r="G880" s="8" t="str">
        <f t="shared" si="92"/>
        <v/>
      </c>
      <c r="H880" s="8" t="str">
        <f t="shared" si="93"/>
        <v/>
      </c>
      <c r="I880" s="8" t="str">
        <f t="shared" si="94"/>
        <v/>
      </c>
      <c r="J880" s="8" t="str">
        <f t="shared" si="95"/>
        <v/>
      </c>
      <c r="K880" s="8" t="s">
        <v>81</v>
      </c>
      <c r="L880" s="8" t="s">
        <v>81</v>
      </c>
      <c r="M880" s="8" t="s">
        <v>81</v>
      </c>
      <c r="N880" s="8" t="s">
        <v>81</v>
      </c>
      <c r="P880" s="8" t="str">
        <f t="shared" si="96"/>
        <v/>
      </c>
      <c r="Q880" s="8" t="str">
        <f t="shared" si="97"/>
        <v/>
      </c>
    </row>
    <row r="881" spans="4:17" x14ac:dyDescent="0.25">
      <c r="D881" s="150"/>
      <c r="F881" s="8" t="str">
        <f t="shared" si="91"/>
        <v/>
      </c>
      <c r="G881" s="8" t="str">
        <f t="shared" si="92"/>
        <v/>
      </c>
      <c r="H881" s="8" t="str">
        <f t="shared" si="93"/>
        <v/>
      </c>
      <c r="I881" s="8" t="str">
        <f t="shared" si="94"/>
        <v/>
      </c>
      <c r="J881" s="8" t="str">
        <f t="shared" si="95"/>
        <v/>
      </c>
      <c r="K881" s="8" t="s">
        <v>81</v>
      </c>
      <c r="L881" s="8" t="s">
        <v>81</v>
      </c>
      <c r="M881" s="8" t="s">
        <v>81</v>
      </c>
      <c r="N881" s="8" t="s">
        <v>81</v>
      </c>
      <c r="P881" s="8" t="str">
        <f t="shared" si="96"/>
        <v/>
      </c>
      <c r="Q881" s="8" t="str">
        <f t="shared" si="97"/>
        <v/>
      </c>
    </row>
    <row r="882" spans="4:17" x14ac:dyDescent="0.25">
      <c r="D882" s="150"/>
      <c r="F882" s="8" t="str">
        <f t="shared" si="91"/>
        <v/>
      </c>
      <c r="G882" s="8" t="str">
        <f t="shared" si="92"/>
        <v/>
      </c>
      <c r="H882" s="8" t="str">
        <f t="shared" si="93"/>
        <v/>
      </c>
      <c r="I882" s="8" t="str">
        <f t="shared" si="94"/>
        <v/>
      </c>
      <c r="J882" s="8" t="str">
        <f t="shared" si="95"/>
        <v/>
      </c>
      <c r="K882" s="8" t="s">
        <v>81</v>
      </c>
      <c r="L882" s="8" t="s">
        <v>81</v>
      </c>
      <c r="M882" s="8" t="s">
        <v>81</v>
      </c>
      <c r="N882" s="8" t="s">
        <v>81</v>
      </c>
      <c r="P882" s="8" t="str">
        <f t="shared" si="96"/>
        <v/>
      </c>
      <c r="Q882" s="8" t="str">
        <f t="shared" si="97"/>
        <v/>
      </c>
    </row>
    <row r="883" spans="4:17" x14ac:dyDescent="0.25">
      <c r="D883" s="150"/>
      <c r="F883" s="8" t="str">
        <f t="shared" si="91"/>
        <v/>
      </c>
      <c r="G883" s="8" t="str">
        <f t="shared" si="92"/>
        <v/>
      </c>
      <c r="H883" s="8" t="str">
        <f t="shared" si="93"/>
        <v/>
      </c>
      <c r="I883" s="8" t="str">
        <f t="shared" si="94"/>
        <v/>
      </c>
      <c r="J883" s="8" t="str">
        <f t="shared" si="95"/>
        <v/>
      </c>
      <c r="K883" s="8" t="s">
        <v>81</v>
      </c>
      <c r="L883" s="8" t="s">
        <v>81</v>
      </c>
      <c r="M883" s="8" t="s">
        <v>81</v>
      </c>
      <c r="N883" s="8" t="s">
        <v>81</v>
      </c>
      <c r="P883" s="8" t="str">
        <f t="shared" si="96"/>
        <v/>
      </c>
      <c r="Q883" s="8" t="str">
        <f t="shared" si="97"/>
        <v/>
      </c>
    </row>
    <row r="884" spans="4:17" x14ac:dyDescent="0.25">
      <c r="D884" s="150"/>
      <c r="F884" s="8" t="str">
        <f t="shared" si="91"/>
        <v/>
      </c>
      <c r="G884" s="8" t="str">
        <f t="shared" si="92"/>
        <v/>
      </c>
      <c r="H884" s="8" t="str">
        <f t="shared" si="93"/>
        <v/>
      </c>
      <c r="I884" s="8" t="str">
        <f t="shared" si="94"/>
        <v/>
      </c>
      <c r="J884" s="8" t="str">
        <f t="shared" si="95"/>
        <v/>
      </c>
      <c r="K884" s="8" t="s">
        <v>81</v>
      </c>
      <c r="L884" s="8" t="s">
        <v>81</v>
      </c>
      <c r="M884" s="8" t="s">
        <v>81</v>
      </c>
      <c r="N884" s="8" t="s">
        <v>81</v>
      </c>
      <c r="P884" s="8" t="str">
        <f t="shared" si="96"/>
        <v/>
      </c>
      <c r="Q884" s="8" t="str">
        <f t="shared" si="97"/>
        <v/>
      </c>
    </row>
    <row r="885" spans="4:17" x14ac:dyDescent="0.25">
      <c r="D885" s="150"/>
      <c r="F885" s="8" t="str">
        <f t="shared" si="91"/>
        <v/>
      </c>
      <c r="G885" s="8" t="str">
        <f t="shared" si="92"/>
        <v/>
      </c>
      <c r="H885" s="8" t="str">
        <f t="shared" si="93"/>
        <v/>
      </c>
      <c r="I885" s="8" t="str">
        <f t="shared" si="94"/>
        <v/>
      </c>
      <c r="J885" s="8" t="str">
        <f t="shared" si="95"/>
        <v/>
      </c>
      <c r="K885" s="8" t="s">
        <v>81</v>
      </c>
      <c r="L885" s="8" t="s">
        <v>81</v>
      </c>
      <c r="M885" s="8" t="s">
        <v>81</v>
      </c>
      <c r="N885" s="8" t="s">
        <v>81</v>
      </c>
      <c r="P885" s="8" t="str">
        <f t="shared" si="96"/>
        <v/>
      </c>
      <c r="Q885" s="8" t="str">
        <f t="shared" si="97"/>
        <v/>
      </c>
    </row>
    <row r="886" spans="4:17" x14ac:dyDescent="0.25">
      <c r="D886" s="150"/>
      <c r="F886" s="8" t="str">
        <f t="shared" si="91"/>
        <v/>
      </c>
      <c r="G886" s="8" t="str">
        <f t="shared" si="92"/>
        <v/>
      </c>
      <c r="H886" s="8" t="str">
        <f t="shared" si="93"/>
        <v/>
      </c>
      <c r="I886" s="8" t="str">
        <f t="shared" si="94"/>
        <v/>
      </c>
      <c r="J886" s="8" t="str">
        <f t="shared" si="95"/>
        <v/>
      </c>
      <c r="K886" s="8" t="s">
        <v>81</v>
      </c>
      <c r="L886" s="8" t="s">
        <v>81</v>
      </c>
      <c r="M886" s="8" t="s">
        <v>81</v>
      </c>
      <c r="N886" s="8" t="s">
        <v>81</v>
      </c>
      <c r="P886" s="8" t="str">
        <f t="shared" si="96"/>
        <v/>
      </c>
      <c r="Q886" s="8" t="str">
        <f t="shared" si="97"/>
        <v/>
      </c>
    </row>
    <row r="887" spans="4:17" x14ac:dyDescent="0.25">
      <c r="D887" s="150"/>
      <c r="F887" s="8" t="str">
        <f t="shared" si="91"/>
        <v/>
      </c>
      <c r="G887" s="8" t="str">
        <f t="shared" si="92"/>
        <v/>
      </c>
      <c r="H887" s="8" t="str">
        <f t="shared" si="93"/>
        <v/>
      </c>
      <c r="I887" s="8" t="str">
        <f t="shared" si="94"/>
        <v/>
      </c>
      <c r="J887" s="8" t="str">
        <f t="shared" si="95"/>
        <v/>
      </c>
      <c r="K887" s="8" t="s">
        <v>81</v>
      </c>
      <c r="L887" s="8" t="s">
        <v>81</v>
      </c>
      <c r="M887" s="8" t="s">
        <v>81</v>
      </c>
      <c r="N887" s="8" t="s">
        <v>81</v>
      </c>
      <c r="P887" s="8" t="str">
        <f t="shared" si="96"/>
        <v/>
      </c>
      <c r="Q887" s="8" t="str">
        <f t="shared" si="97"/>
        <v/>
      </c>
    </row>
    <row r="888" spans="4:17" x14ac:dyDescent="0.25">
      <c r="D888" s="150"/>
      <c r="F888" s="8" t="str">
        <f t="shared" si="91"/>
        <v/>
      </c>
      <c r="G888" s="8" t="str">
        <f t="shared" si="92"/>
        <v/>
      </c>
      <c r="H888" s="8" t="str">
        <f t="shared" si="93"/>
        <v/>
      </c>
      <c r="I888" s="8" t="str">
        <f t="shared" si="94"/>
        <v/>
      </c>
      <c r="J888" s="8" t="str">
        <f t="shared" si="95"/>
        <v/>
      </c>
      <c r="K888" s="8" t="s">
        <v>81</v>
      </c>
      <c r="L888" s="8" t="s">
        <v>81</v>
      </c>
      <c r="M888" s="8" t="s">
        <v>81</v>
      </c>
      <c r="N888" s="8" t="s">
        <v>81</v>
      </c>
      <c r="P888" s="8" t="str">
        <f t="shared" si="96"/>
        <v/>
      </c>
      <c r="Q888" s="8" t="str">
        <f t="shared" si="97"/>
        <v/>
      </c>
    </row>
    <row r="889" spans="4:17" x14ac:dyDescent="0.25">
      <c r="D889" s="150"/>
      <c r="F889" s="8" t="str">
        <f t="shared" si="91"/>
        <v/>
      </c>
      <c r="G889" s="8" t="str">
        <f t="shared" si="92"/>
        <v/>
      </c>
      <c r="H889" s="8" t="str">
        <f t="shared" si="93"/>
        <v/>
      </c>
      <c r="I889" s="8" t="str">
        <f t="shared" si="94"/>
        <v/>
      </c>
      <c r="J889" s="8" t="str">
        <f t="shared" si="95"/>
        <v/>
      </c>
      <c r="K889" s="8" t="s">
        <v>81</v>
      </c>
      <c r="L889" s="8" t="s">
        <v>81</v>
      </c>
      <c r="M889" s="8" t="s">
        <v>81</v>
      </c>
      <c r="N889" s="8" t="s">
        <v>81</v>
      </c>
      <c r="P889" s="8" t="str">
        <f t="shared" si="96"/>
        <v/>
      </c>
      <c r="Q889" s="8" t="str">
        <f t="shared" si="97"/>
        <v/>
      </c>
    </row>
    <row r="890" spans="4:17" x14ac:dyDescent="0.25">
      <c r="D890" s="150"/>
      <c r="F890" s="8" t="str">
        <f t="shared" si="91"/>
        <v/>
      </c>
      <c r="G890" s="8" t="str">
        <f t="shared" si="92"/>
        <v/>
      </c>
      <c r="H890" s="8" t="str">
        <f t="shared" si="93"/>
        <v/>
      </c>
      <c r="I890" s="8" t="str">
        <f t="shared" si="94"/>
        <v/>
      </c>
      <c r="J890" s="8" t="str">
        <f t="shared" si="95"/>
        <v/>
      </c>
      <c r="K890" s="8" t="s">
        <v>81</v>
      </c>
      <c r="L890" s="8" t="s">
        <v>81</v>
      </c>
      <c r="M890" s="8" t="s">
        <v>81</v>
      </c>
      <c r="N890" s="8" t="s">
        <v>81</v>
      </c>
      <c r="P890" s="8" t="str">
        <f t="shared" si="96"/>
        <v/>
      </c>
      <c r="Q890" s="8" t="str">
        <f t="shared" si="97"/>
        <v/>
      </c>
    </row>
    <row r="891" spans="4:17" x14ac:dyDescent="0.25">
      <c r="D891" s="150"/>
      <c r="F891" s="8" t="str">
        <f t="shared" si="91"/>
        <v/>
      </c>
      <c r="G891" s="8" t="str">
        <f t="shared" si="92"/>
        <v/>
      </c>
      <c r="H891" s="8" t="str">
        <f t="shared" si="93"/>
        <v/>
      </c>
      <c r="I891" s="8" t="str">
        <f t="shared" si="94"/>
        <v/>
      </c>
      <c r="J891" s="8" t="str">
        <f t="shared" si="95"/>
        <v/>
      </c>
      <c r="K891" s="8" t="s">
        <v>81</v>
      </c>
      <c r="L891" s="8" t="s">
        <v>81</v>
      </c>
      <c r="M891" s="8" t="s">
        <v>81</v>
      </c>
      <c r="N891" s="8" t="s">
        <v>81</v>
      </c>
      <c r="P891" s="8" t="str">
        <f t="shared" si="96"/>
        <v/>
      </c>
      <c r="Q891" s="8" t="str">
        <f t="shared" si="97"/>
        <v/>
      </c>
    </row>
    <row r="892" spans="4:17" x14ac:dyDescent="0.25">
      <c r="D892" s="150"/>
      <c r="F892" s="8" t="str">
        <f t="shared" si="91"/>
        <v/>
      </c>
      <c r="G892" s="8" t="str">
        <f t="shared" si="92"/>
        <v/>
      </c>
      <c r="H892" s="8" t="str">
        <f t="shared" si="93"/>
        <v/>
      </c>
      <c r="I892" s="8" t="str">
        <f t="shared" si="94"/>
        <v/>
      </c>
      <c r="J892" s="8" t="str">
        <f t="shared" si="95"/>
        <v/>
      </c>
      <c r="K892" s="8" t="s">
        <v>81</v>
      </c>
      <c r="L892" s="8" t="s">
        <v>81</v>
      </c>
      <c r="M892" s="8" t="s">
        <v>81</v>
      </c>
      <c r="N892" s="8" t="s">
        <v>81</v>
      </c>
      <c r="P892" s="8" t="str">
        <f t="shared" si="96"/>
        <v/>
      </c>
      <c r="Q892" s="8" t="str">
        <f t="shared" si="97"/>
        <v/>
      </c>
    </row>
    <row r="893" spans="4:17" x14ac:dyDescent="0.25">
      <c r="D893" s="150"/>
      <c r="F893" s="8" t="str">
        <f t="shared" si="91"/>
        <v/>
      </c>
      <c r="G893" s="8" t="str">
        <f t="shared" si="92"/>
        <v/>
      </c>
      <c r="H893" s="8" t="str">
        <f t="shared" si="93"/>
        <v/>
      </c>
      <c r="I893" s="8" t="str">
        <f t="shared" si="94"/>
        <v/>
      </c>
      <c r="J893" s="8" t="str">
        <f t="shared" si="95"/>
        <v/>
      </c>
      <c r="K893" s="8" t="s">
        <v>81</v>
      </c>
      <c r="L893" s="8" t="s">
        <v>81</v>
      </c>
      <c r="M893" s="8" t="s">
        <v>81</v>
      </c>
      <c r="N893" s="8" t="s">
        <v>81</v>
      </c>
      <c r="P893" s="8" t="str">
        <f t="shared" si="96"/>
        <v/>
      </c>
      <c r="Q893" s="8" t="str">
        <f t="shared" si="97"/>
        <v/>
      </c>
    </row>
    <row r="894" spans="4:17" x14ac:dyDescent="0.25">
      <c r="D894" s="150"/>
      <c r="F894" s="8" t="str">
        <f t="shared" si="91"/>
        <v/>
      </c>
      <c r="G894" s="8" t="str">
        <f t="shared" si="92"/>
        <v/>
      </c>
      <c r="H894" s="8" t="str">
        <f t="shared" si="93"/>
        <v/>
      </c>
      <c r="I894" s="8" t="str">
        <f t="shared" si="94"/>
        <v/>
      </c>
      <c r="J894" s="8" t="str">
        <f t="shared" si="95"/>
        <v/>
      </c>
      <c r="K894" s="8" t="s">
        <v>81</v>
      </c>
      <c r="L894" s="8" t="s">
        <v>81</v>
      </c>
      <c r="M894" s="8" t="s">
        <v>81</v>
      </c>
      <c r="N894" s="8" t="s">
        <v>81</v>
      </c>
      <c r="P894" s="8" t="str">
        <f t="shared" si="96"/>
        <v/>
      </c>
      <c r="Q894" s="8" t="str">
        <f t="shared" si="97"/>
        <v/>
      </c>
    </row>
    <row r="895" spans="4:17" x14ac:dyDescent="0.25">
      <c r="D895" s="150"/>
      <c r="F895" s="8" t="str">
        <f t="shared" si="91"/>
        <v/>
      </c>
      <c r="G895" s="8" t="str">
        <f t="shared" si="92"/>
        <v/>
      </c>
      <c r="H895" s="8" t="str">
        <f t="shared" si="93"/>
        <v/>
      </c>
      <c r="I895" s="8" t="str">
        <f t="shared" si="94"/>
        <v/>
      </c>
      <c r="J895" s="8" t="str">
        <f t="shared" si="95"/>
        <v/>
      </c>
      <c r="K895" s="8" t="s">
        <v>81</v>
      </c>
      <c r="L895" s="8" t="s">
        <v>81</v>
      </c>
      <c r="M895" s="8" t="s">
        <v>81</v>
      </c>
      <c r="N895" s="8" t="s">
        <v>81</v>
      </c>
      <c r="P895" s="8" t="str">
        <f t="shared" si="96"/>
        <v/>
      </c>
      <c r="Q895" s="8" t="str">
        <f t="shared" si="97"/>
        <v/>
      </c>
    </row>
    <row r="896" spans="4:17" x14ac:dyDescent="0.25">
      <c r="D896" s="150"/>
      <c r="F896" s="8" t="str">
        <f t="shared" si="91"/>
        <v/>
      </c>
      <c r="G896" s="8" t="str">
        <f t="shared" si="92"/>
        <v/>
      </c>
      <c r="H896" s="8" t="str">
        <f t="shared" si="93"/>
        <v/>
      </c>
      <c r="I896" s="8" t="str">
        <f t="shared" si="94"/>
        <v/>
      </c>
      <c r="J896" s="8" t="str">
        <f t="shared" si="95"/>
        <v/>
      </c>
      <c r="K896" s="8" t="s">
        <v>81</v>
      </c>
      <c r="L896" s="8" t="s">
        <v>81</v>
      </c>
      <c r="M896" s="8" t="s">
        <v>81</v>
      </c>
      <c r="N896" s="8" t="s">
        <v>81</v>
      </c>
      <c r="P896" s="8" t="str">
        <f t="shared" si="96"/>
        <v/>
      </c>
      <c r="Q896" s="8" t="str">
        <f t="shared" si="97"/>
        <v/>
      </c>
    </row>
    <row r="897" spans="4:17" x14ac:dyDescent="0.25">
      <c r="D897" s="150"/>
      <c r="F897" s="8" t="str">
        <f t="shared" si="91"/>
        <v/>
      </c>
      <c r="G897" s="8" t="str">
        <f t="shared" si="92"/>
        <v/>
      </c>
      <c r="H897" s="8" t="str">
        <f t="shared" si="93"/>
        <v/>
      </c>
      <c r="I897" s="8" t="str">
        <f t="shared" si="94"/>
        <v/>
      </c>
      <c r="J897" s="8" t="str">
        <f t="shared" si="95"/>
        <v/>
      </c>
      <c r="K897" s="8" t="s">
        <v>81</v>
      </c>
      <c r="L897" s="8" t="s">
        <v>81</v>
      </c>
      <c r="M897" s="8" t="s">
        <v>81</v>
      </c>
      <c r="N897" s="8" t="s">
        <v>81</v>
      </c>
      <c r="P897" s="8" t="str">
        <f t="shared" si="96"/>
        <v/>
      </c>
      <c r="Q897" s="8" t="str">
        <f t="shared" si="97"/>
        <v/>
      </c>
    </row>
    <row r="898" spans="4:17" x14ac:dyDescent="0.25">
      <c r="D898" s="150"/>
      <c r="F898" s="8" t="str">
        <f t="shared" si="91"/>
        <v/>
      </c>
      <c r="G898" s="8" t="str">
        <f t="shared" si="92"/>
        <v/>
      </c>
      <c r="H898" s="8" t="str">
        <f t="shared" si="93"/>
        <v/>
      </c>
      <c r="I898" s="8" t="str">
        <f t="shared" si="94"/>
        <v/>
      </c>
      <c r="J898" s="8" t="str">
        <f t="shared" si="95"/>
        <v/>
      </c>
      <c r="K898" s="8" t="s">
        <v>81</v>
      </c>
      <c r="L898" s="8" t="s">
        <v>81</v>
      </c>
      <c r="M898" s="8" t="s">
        <v>81</v>
      </c>
      <c r="N898" s="8" t="s">
        <v>81</v>
      </c>
      <c r="P898" s="8" t="str">
        <f t="shared" si="96"/>
        <v/>
      </c>
      <c r="Q898" s="8" t="str">
        <f t="shared" si="97"/>
        <v/>
      </c>
    </row>
    <row r="899" spans="4:17" x14ac:dyDescent="0.25">
      <c r="D899" s="150"/>
      <c r="F899" s="8" t="str">
        <f t="shared" ref="F899:F962" si="98">IF(LEFT(D902,15)="SpecificProblem",MID(D902,28,30),"")</f>
        <v/>
      </c>
      <c r="G899" s="8" t="str">
        <f t="shared" ref="G899:G962" si="99">IF(F899="","",IF(LEFT(D899,8)="Critical",MID(D899,78,6),MID(D899,75,6)))</f>
        <v/>
      </c>
      <c r="H899" s="8" t="str">
        <f t="shared" ref="H899:H962" si="100">F899&amp;G899</f>
        <v/>
      </c>
      <c r="I899" s="8" t="str">
        <f t="shared" ref="I899:I962" si="101">IF(LEFT(D903,9)="EventTime",MID(D903,28,16),"")</f>
        <v/>
      </c>
      <c r="J899" s="8" t="str">
        <f t="shared" ref="J899:J962" si="102">IF(LEFT(D904,9)="CeaseTime",MID(D904,28,16),"")</f>
        <v/>
      </c>
      <c r="K899" s="8" t="s">
        <v>81</v>
      </c>
      <c r="L899" s="8" t="s">
        <v>81</v>
      </c>
      <c r="M899" s="8" t="s">
        <v>81</v>
      </c>
      <c r="N899" s="8" t="s">
        <v>81</v>
      </c>
      <c r="P899" s="8" t="str">
        <f t="shared" ref="P899:P962" si="103">IF(ISBLANK(M899),"",TEXT(M899,"dd/mm hh:mm"))</f>
        <v/>
      </c>
      <c r="Q899" s="8" t="str">
        <f t="shared" ref="Q899:Q962" si="104">IF(ISBLANK(N899),"",TEXT(N899,"dd/mm hh:mm"))</f>
        <v/>
      </c>
    </row>
    <row r="900" spans="4:17" x14ac:dyDescent="0.25">
      <c r="D900" s="150"/>
      <c r="F900" s="8" t="str">
        <f t="shared" si="98"/>
        <v/>
      </c>
      <c r="G900" s="8" t="str">
        <f t="shared" si="99"/>
        <v/>
      </c>
      <c r="H900" s="8" t="str">
        <f t="shared" si="100"/>
        <v/>
      </c>
      <c r="I900" s="8" t="str">
        <f t="shared" si="101"/>
        <v/>
      </c>
      <c r="J900" s="8" t="str">
        <f t="shared" si="102"/>
        <v/>
      </c>
      <c r="K900" s="8" t="s">
        <v>81</v>
      </c>
      <c r="L900" s="8" t="s">
        <v>81</v>
      </c>
      <c r="M900" s="8" t="s">
        <v>81</v>
      </c>
      <c r="N900" s="8" t="s">
        <v>81</v>
      </c>
      <c r="P900" s="8" t="str">
        <f t="shared" si="103"/>
        <v/>
      </c>
      <c r="Q900" s="8" t="str">
        <f t="shared" si="104"/>
        <v/>
      </c>
    </row>
    <row r="901" spans="4:17" x14ac:dyDescent="0.25">
      <c r="D901" s="150"/>
      <c r="F901" s="8" t="str">
        <f t="shared" si="98"/>
        <v/>
      </c>
      <c r="G901" s="8" t="str">
        <f t="shared" si="99"/>
        <v/>
      </c>
      <c r="H901" s="8" t="str">
        <f t="shared" si="100"/>
        <v/>
      </c>
      <c r="I901" s="8" t="str">
        <f t="shared" si="101"/>
        <v/>
      </c>
      <c r="J901" s="8" t="str">
        <f t="shared" si="102"/>
        <v/>
      </c>
      <c r="K901" s="8" t="s">
        <v>81</v>
      </c>
      <c r="L901" s="8" t="s">
        <v>81</v>
      </c>
      <c r="M901" s="8" t="s">
        <v>81</v>
      </c>
      <c r="N901" s="8" t="s">
        <v>81</v>
      </c>
      <c r="P901" s="8" t="str">
        <f t="shared" si="103"/>
        <v/>
      </c>
      <c r="Q901" s="8" t="str">
        <f t="shared" si="104"/>
        <v/>
      </c>
    </row>
    <row r="902" spans="4:17" x14ac:dyDescent="0.25">
      <c r="D902" s="150"/>
      <c r="F902" s="8" t="str">
        <f t="shared" si="98"/>
        <v/>
      </c>
      <c r="G902" s="8" t="str">
        <f t="shared" si="99"/>
        <v/>
      </c>
      <c r="H902" s="8" t="str">
        <f t="shared" si="100"/>
        <v/>
      </c>
      <c r="I902" s="8" t="str">
        <f t="shared" si="101"/>
        <v/>
      </c>
      <c r="J902" s="8" t="str">
        <f t="shared" si="102"/>
        <v/>
      </c>
      <c r="K902" s="8" t="s">
        <v>81</v>
      </c>
      <c r="L902" s="8" t="s">
        <v>81</v>
      </c>
      <c r="M902" s="8" t="s">
        <v>81</v>
      </c>
      <c r="N902" s="8" t="s">
        <v>81</v>
      </c>
      <c r="P902" s="8" t="str">
        <f t="shared" si="103"/>
        <v/>
      </c>
      <c r="Q902" s="8" t="str">
        <f t="shared" si="104"/>
        <v/>
      </c>
    </row>
    <row r="903" spans="4:17" x14ac:dyDescent="0.25">
      <c r="D903" s="150"/>
      <c r="F903" s="8" t="str">
        <f t="shared" si="98"/>
        <v/>
      </c>
      <c r="G903" s="8" t="str">
        <f t="shared" si="99"/>
        <v/>
      </c>
      <c r="H903" s="8" t="str">
        <f t="shared" si="100"/>
        <v/>
      </c>
      <c r="I903" s="8" t="str">
        <f t="shared" si="101"/>
        <v/>
      </c>
      <c r="J903" s="8" t="str">
        <f t="shared" si="102"/>
        <v/>
      </c>
      <c r="K903" s="8" t="s">
        <v>81</v>
      </c>
      <c r="L903" s="8" t="s">
        <v>81</v>
      </c>
      <c r="M903" s="8" t="s">
        <v>81</v>
      </c>
      <c r="N903" s="8" t="s">
        <v>81</v>
      </c>
      <c r="P903" s="8" t="str">
        <f t="shared" si="103"/>
        <v/>
      </c>
      <c r="Q903" s="8" t="str">
        <f t="shared" si="104"/>
        <v/>
      </c>
    </row>
    <row r="904" spans="4:17" x14ac:dyDescent="0.25">
      <c r="D904" s="150"/>
      <c r="F904" s="8" t="str">
        <f t="shared" si="98"/>
        <v/>
      </c>
      <c r="G904" s="8" t="str">
        <f t="shared" si="99"/>
        <v/>
      </c>
      <c r="H904" s="8" t="str">
        <f t="shared" si="100"/>
        <v/>
      </c>
      <c r="I904" s="8" t="str">
        <f t="shared" si="101"/>
        <v/>
      </c>
      <c r="J904" s="8" t="str">
        <f t="shared" si="102"/>
        <v/>
      </c>
      <c r="K904" s="8" t="s">
        <v>81</v>
      </c>
      <c r="L904" s="8" t="s">
        <v>81</v>
      </c>
      <c r="M904" s="8" t="s">
        <v>81</v>
      </c>
      <c r="N904" s="8" t="s">
        <v>81</v>
      </c>
      <c r="P904" s="8" t="str">
        <f t="shared" si="103"/>
        <v/>
      </c>
      <c r="Q904" s="8" t="str">
        <f t="shared" si="104"/>
        <v/>
      </c>
    </row>
    <row r="905" spans="4:17" x14ac:dyDescent="0.25">
      <c r="D905" s="150"/>
      <c r="F905" s="8" t="str">
        <f t="shared" si="98"/>
        <v/>
      </c>
      <c r="G905" s="8" t="str">
        <f t="shared" si="99"/>
        <v/>
      </c>
      <c r="H905" s="8" t="str">
        <f t="shared" si="100"/>
        <v/>
      </c>
      <c r="I905" s="8" t="str">
        <f t="shared" si="101"/>
        <v/>
      </c>
      <c r="J905" s="8" t="str">
        <f t="shared" si="102"/>
        <v/>
      </c>
      <c r="K905" s="8" t="s">
        <v>81</v>
      </c>
      <c r="L905" s="8" t="s">
        <v>81</v>
      </c>
      <c r="M905" s="8" t="s">
        <v>81</v>
      </c>
      <c r="N905" s="8" t="s">
        <v>81</v>
      </c>
      <c r="P905" s="8" t="str">
        <f t="shared" si="103"/>
        <v/>
      </c>
      <c r="Q905" s="8" t="str">
        <f t="shared" si="104"/>
        <v/>
      </c>
    </row>
    <row r="906" spans="4:17" x14ac:dyDescent="0.25">
      <c r="D906" s="150"/>
      <c r="F906" s="8" t="str">
        <f t="shared" si="98"/>
        <v/>
      </c>
      <c r="G906" s="8" t="str">
        <f t="shared" si="99"/>
        <v/>
      </c>
      <c r="H906" s="8" t="str">
        <f t="shared" si="100"/>
        <v/>
      </c>
      <c r="I906" s="8" t="str">
        <f t="shared" si="101"/>
        <v/>
      </c>
      <c r="J906" s="8" t="str">
        <f t="shared" si="102"/>
        <v/>
      </c>
      <c r="K906" s="8" t="s">
        <v>81</v>
      </c>
      <c r="L906" s="8" t="s">
        <v>81</v>
      </c>
      <c r="M906" s="8" t="s">
        <v>81</v>
      </c>
      <c r="N906" s="8" t="s">
        <v>81</v>
      </c>
      <c r="P906" s="8" t="str">
        <f t="shared" si="103"/>
        <v/>
      </c>
      <c r="Q906" s="8" t="str">
        <f t="shared" si="104"/>
        <v/>
      </c>
    </row>
    <row r="907" spans="4:17" x14ac:dyDescent="0.25">
      <c r="D907" s="150"/>
      <c r="F907" s="8" t="str">
        <f t="shared" si="98"/>
        <v/>
      </c>
      <c r="G907" s="8" t="str">
        <f t="shared" si="99"/>
        <v/>
      </c>
      <c r="H907" s="8" t="str">
        <f t="shared" si="100"/>
        <v/>
      </c>
      <c r="I907" s="8" t="str">
        <f t="shared" si="101"/>
        <v/>
      </c>
      <c r="J907" s="8" t="str">
        <f t="shared" si="102"/>
        <v/>
      </c>
      <c r="K907" s="8" t="s">
        <v>81</v>
      </c>
      <c r="L907" s="8" t="s">
        <v>81</v>
      </c>
      <c r="M907" s="8" t="s">
        <v>81</v>
      </c>
      <c r="N907" s="8" t="s">
        <v>81</v>
      </c>
      <c r="P907" s="8" t="str">
        <f t="shared" si="103"/>
        <v/>
      </c>
      <c r="Q907" s="8" t="str">
        <f t="shared" si="104"/>
        <v/>
      </c>
    </row>
    <row r="908" spans="4:17" x14ac:dyDescent="0.25">
      <c r="D908" s="150"/>
      <c r="F908" s="8" t="str">
        <f t="shared" si="98"/>
        <v/>
      </c>
      <c r="G908" s="8" t="str">
        <f t="shared" si="99"/>
        <v/>
      </c>
      <c r="H908" s="8" t="str">
        <f t="shared" si="100"/>
        <v/>
      </c>
      <c r="I908" s="8" t="str">
        <f t="shared" si="101"/>
        <v/>
      </c>
      <c r="J908" s="8" t="str">
        <f t="shared" si="102"/>
        <v/>
      </c>
      <c r="K908" s="8" t="s">
        <v>81</v>
      </c>
      <c r="L908" s="8" t="s">
        <v>81</v>
      </c>
      <c r="M908" s="8" t="s">
        <v>81</v>
      </c>
      <c r="N908" s="8" t="s">
        <v>81</v>
      </c>
      <c r="P908" s="8" t="str">
        <f t="shared" si="103"/>
        <v/>
      </c>
      <c r="Q908" s="8" t="str">
        <f t="shared" si="104"/>
        <v/>
      </c>
    </row>
    <row r="909" spans="4:17" x14ac:dyDescent="0.25">
      <c r="D909" s="150"/>
      <c r="F909" s="8" t="str">
        <f t="shared" si="98"/>
        <v/>
      </c>
      <c r="G909" s="8" t="str">
        <f t="shared" si="99"/>
        <v/>
      </c>
      <c r="H909" s="8" t="str">
        <f t="shared" si="100"/>
        <v/>
      </c>
      <c r="I909" s="8" t="str">
        <f t="shared" si="101"/>
        <v/>
      </c>
      <c r="J909" s="8" t="str">
        <f t="shared" si="102"/>
        <v/>
      </c>
      <c r="K909" s="8" t="s">
        <v>81</v>
      </c>
      <c r="L909" s="8" t="s">
        <v>81</v>
      </c>
      <c r="M909" s="8" t="s">
        <v>81</v>
      </c>
      <c r="N909" s="8" t="s">
        <v>81</v>
      </c>
      <c r="P909" s="8" t="str">
        <f t="shared" si="103"/>
        <v/>
      </c>
      <c r="Q909" s="8" t="str">
        <f t="shared" si="104"/>
        <v/>
      </c>
    </row>
    <row r="910" spans="4:17" x14ac:dyDescent="0.25">
      <c r="D910" s="150"/>
      <c r="F910" s="8" t="str">
        <f t="shared" si="98"/>
        <v/>
      </c>
      <c r="G910" s="8" t="str">
        <f t="shared" si="99"/>
        <v/>
      </c>
      <c r="H910" s="8" t="str">
        <f t="shared" si="100"/>
        <v/>
      </c>
      <c r="I910" s="8" t="str">
        <f t="shared" si="101"/>
        <v/>
      </c>
      <c r="J910" s="8" t="str">
        <f t="shared" si="102"/>
        <v/>
      </c>
      <c r="K910" s="8" t="s">
        <v>81</v>
      </c>
      <c r="L910" s="8" t="s">
        <v>81</v>
      </c>
      <c r="M910" s="8" t="s">
        <v>81</v>
      </c>
      <c r="N910" s="8" t="s">
        <v>81</v>
      </c>
      <c r="P910" s="8" t="str">
        <f t="shared" si="103"/>
        <v/>
      </c>
      <c r="Q910" s="8" t="str">
        <f t="shared" si="104"/>
        <v/>
      </c>
    </row>
    <row r="911" spans="4:17" x14ac:dyDescent="0.25">
      <c r="D911" s="150"/>
      <c r="F911" s="8" t="str">
        <f t="shared" si="98"/>
        <v/>
      </c>
      <c r="G911" s="8" t="str">
        <f t="shared" si="99"/>
        <v/>
      </c>
      <c r="H911" s="8" t="str">
        <f t="shared" si="100"/>
        <v/>
      </c>
      <c r="I911" s="8" t="str">
        <f t="shared" si="101"/>
        <v/>
      </c>
      <c r="J911" s="8" t="str">
        <f t="shared" si="102"/>
        <v/>
      </c>
      <c r="K911" s="8" t="s">
        <v>81</v>
      </c>
      <c r="L911" s="8" t="s">
        <v>81</v>
      </c>
      <c r="M911" s="8" t="s">
        <v>81</v>
      </c>
      <c r="N911" s="8" t="s">
        <v>81</v>
      </c>
      <c r="P911" s="8" t="str">
        <f t="shared" si="103"/>
        <v/>
      </c>
      <c r="Q911" s="8" t="str">
        <f t="shared" si="104"/>
        <v/>
      </c>
    </row>
    <row r="912" spans="4:17" x14ac:dyDescent="0.25">
      <c r="D912" s="150"/>
      <c r="F912" s="8" t="str">
        <f t="shared" si="98"/>
        <v/>
      </c>
      <c r="G912" s="8" t="str">
        <f t="shared" si="99"/>
        <v/>
      </c>
      <c r="H912" s="8" t="str">
        <f t="shared" si="100"/>
        <v/>
      </c>
      <c r="I912" s="8" t="str">
        <f t="shared" si="101"/>
        <v/>
      </c>
      <c r="J912" s="8" t="str">
        <f t="shared" si="102"/>
        <v/>
      </c>
      <c r="K912" s="8" t="s">
        <v>81</v>
      </c>
      <c r="L912" s="8" t="s">
        <v>81</v>
      </c>
      <c r="M912" s="8" t="s">
        <v>81</v>
      </c>
      <c r="N912" s="8" t="s">
        <v>81</v>
      </c>
      <c r="P912" s="8" t="str">
        <f t="shared" si="103"/>
        <v/>
      </c>
      <c r="Q912" s="8" t="str">
        <f t="shared" si="104"/>
        <v/>
      </c>
    </row>
    <row r="913" spans="4:17" x14ac:dyDescent="0.25">
      <c r="D913" s="150"/>
      <c r="F913" s="8" t="str">
        <f t="shared" si="98"/>
        <v/>
      </c>
      <c r="G913" s="8" t="str">
        <f t="shared" si="99"/>
        <v/>
      </c>
      <c r="H913" s="8" t="str">
        <f t="shared" si="100"/>
        <v/>
      </c>
      <c r="I913" s="8" t="str">
        <f t="shared" si="101"/>
        <v/>
      </c>
      <c r="J913" s="8" t="str">
        <f t="shared" si="102"/>
        <v/>
      </c>
      <c r="K913" s="8" t="s">
        <v>81</v>
      </c>
      <c r="L913" s="8" t="s">
        <v>81</v>
      </c>
      <c r="M913" s="8" t="s">
        <v>81</v>
      </c>
      <c r="N913" s="8" t="s">
        <v>81</v>
      </c>
      <c r="P913" s="8" t="str">
        <f t="shared" si="103"/>
        <v/>
      </c>
      <c r="Q913" s="8" t="str">
        <f t="shared" si="104"/>
        <v/>
      </c>
    </row>
    <row r="914" spans="4:17" x14ac:dyDescent="0.25">
      <c r="D914" s="150"/>
      <c r="F914" s="8" t="str">
        <f t="shared" si="98"/>
        <v/>
      </c>
      <c r="G914" s="8" t="str">
        <f t="shared" si="99"/>
        <v/>
      </c>
      <c r="H914" s="8" t="str">
        <f t="shared" si="100"/>
        <v/>
      </c>
      <c r="I914" s="8" t="str">
        <f t="shared" si="101"/>
        <v/>
      </c>
      <c r="J914" s="8" t="str">
        <f t="shared" si="102"/>
        <v/>
      </c>
      <c r="K914" s="8" t="s">
        <v>81</v>
      </c>
      <c r="L914" s="8" t="s">
        <v>81</v>
      </c>
      <c r="M914" s="8" t="s">
        <v>81</v>
      </c>
      <c r="N914" s="8" t="s">
        <v>81</v>
      </c>
      <c r="P914" s="8" t="str">
        <f t="shared" si="103"/>
        <v/>
      </c>
      <c r="Q914" s="8" t="str">
        <f t="shared" si="104"/>
        <v/>
      </c>
    </row>
    <row r="915" spans="4:17" x14ac:dyDescent="0.25">
      <c r="D915" s="150"/>
      <c r="F915" s="8" t="str">
        <f t="shared" si="98"/>
        <v/>
      </c>
      <c r="G915" s="8" t="str">
        <f t="shared" si="99"/>
        <v/>
      </c>
      <c r="H915" s="8" t="str">
        <f t="shared" si="100"/>
        <v/>
      </c>
      <c r="I915" s="8" t="str">
        <f t="shared" si="101"/>
        <v/>
      </c>
      <c r="J915" s="8" t="str">
        <f t="shared" si="102"/>
        <v/>
      </c>
      <c r="K915" s="8" t="s">
        <v>81</v>
      </c>
      <c r="L915" s="8" t="s">
        <v>81</v>
      </c>
      <c r="M915" s="8" t="s">
        <v>81</v>
      </c>
      <c r="N915" s="8" t="s">
        <v>81</v>
      </c>
      <c r="P915" s="8" t="str">
        <f t="shared" si="103"/>
        <v/>
      </c>
      <c r="Q915" s="8" t="str">
        <f t="shared" si="104"/>
        <v/>
      </c>
    </row>
    <row r="916" spans="4:17" x14ac:dyDescent="0.25">
      <c r="D916" s="150"/>
      <c r="F916" s="8" t="str">
        <f t="shared" si="98"/>
        <v/>
      </c>
      <c r="G916" s="8" t="str">
        <f t="shared" si="99"/>
        <v/>
      </c>
      <c r="H916" s="8" t="str">
        <f t="shared" si="100"/>
        <v/>
      </c>
      <c r="I916" s="8" t="str">
        <f t="shared" si="101"/>
        <v/>
      </c>
      <c r="J916" s="8" t="str">
        <f t="shared" si="102"/>
        <v/>
      </c>
      <c r="K916" s="8" t="s">
        <v>81</v>
      </c>
      <c r="L916" s="8" t="s">
        <v>81</v>
      </c>
      <c r="M916" s="8" t="s">
        <v>81</v>
      </c>
      <c r="N916" s="8" t="s">
        <v>81</v>
      </c>
      <c r="P916" s="8" t="str">
        <f t="shared" si="103"/>
        <v/>
      </c>
      <c r="Q916" s="8" t="str">
        <f t="shared" si="104"/>
        <v/>
      </c>
    </row>
    <row r="917" spans="4:17" x14ac:dyDescent="0.25">
      <c r="D917" s="150"/>
      <c r="F917" s="8" t="str">
        <f t="shared" si="98"/>
        <v/>
      </c>
      <c r="G917" s="8" t="str">
        <f t="shared" si="99"/>
        <v/>
      </c>
      <c r="H917" s="8" t="str">
        <f t="shared" si="100"/>
        <v/>
      </c>
      <c r="I917" s="8" t="str">
        <f t="shared" si="101"/>
        <v/>
      </c>
      <c r="J917" s="8" t="str">
        <f t="shared" si="102"/>
        <v/>
      </c>
      <c r="K917" s="8" t="s">
        <v>81</v>
      </c>
      <c r="L917" s="8" t="s">
        <v>81</v>
      </c>
      <c r="M917" s="8" t="s">
        <v>81</v>
      </c>
      <c r="N917" s="8" t="s">
        <v>81</v>
      </c>
      <c r="P917" s="8" t="str">
        <f t="shared" si="103"/>
        <v/>
      </c>
      <c r="Q917" s="8" t="str">
        <f t="shared" si="104"/>
        <v/>
      </c>
    </row>
    <row r="918" spans="4:17" x14ac:dyDescent="0.25">
      <c r="D918" s="150"/>
      <c r="F918" s="8" t="str">
        <f t="shared" si="98"/>
        <v/>
      </c>
      <c r="G918" s="8" t="str">
        <f t="shared" si="99"/>
        <v/>
      </c>
      <c r="H918" s="8" t="str">
        <f t="shared" si="100"/>
        <v/>
      </c>
      <c r="I918" s="8" t="str">
        <f t="shared" si="101"/>
        <v/>
      </c>
      <c r="J918" s="8" t="str">
        <f t="shared" si="102"/>
        <v/>
      </c>
      <c r="K918" s="8" t="s">
        <v>81</v>
      </c>
      <c r="L918" s="8" t="s">
        <v>81</v>
      </c>
      <c r="M918" s="8" t="s">
        <v>81</v>
      </c>
      <c r="N918" s="8" t="s">
        <v>81</v>
      </c>
      <c r="P918" s="8" t="str">
        <f t="shared" si="103"/>
        <v/>
      </c>
      <c r="Q918" s="8" t="str">
        <f t="shared" si="104"/>
        <v/>
      </c>
    </row>
    <row r="919" spans="4:17" x14ac:dyDescent="0.25">
      <c r="D919" s="150"/>
      <c r="F919" s="8" t="str">
        <f t="shared" si="98"/>
        <v/>
      </c>
      <c r="G919" s="8" t="str">
        <f t="shared" si="99"/>
        <v/>
      </c>
      <c r="H919" s="8" t="str">
        <f t="shared" si="100"/>
        <v/>
      </c>
      <c r="I919" s="8" t="str">
        <f t="shared" si="101"/>
        <v/>
      </c>
      <c r="J919" s="8" t="str">
        <f t="shared" si="102"/>
        <v/>
      </c>
      <c r="K919" s="8" t="s">
        <v>81</v>
      </c>
      <c r="L919" s="8" t="s">
        <v>81</v>
      </c>
      <c r="M919" s="8" t="s">
        <v>81</v>
      </c>
      <c r="N919" s="8" t="s">
        <v>81</v>
      </c>
      <c r="P919" s="8" t="str">
        <f t="shared" si="103"/>
        <v/>
      </c>
      <c r="Q919" s="8" t="str">
        <f t="shared" si="104"/>
        <v/>
      </c>
    </row>
    <row r="920" spans="4:17" x14ac:dyDescent="0.25">
      <c r="D920" s="150"/>
      <c r="F920" s="8" t="str">
        <f t="shared" si="98"/>
        <v/>
      </c>
      <c r="G920" s="8" t="str">
        <f t="shared" si="99"/>
        <v/>
      </c>
      <c r="H920" s="8" t="str">
        <f t="shared" si="100"/>
        <v/>
      </c>
      <c r="I920" s="8" t="str">
        <f t="shared" si="101"/>
        <v/>
      </c>
      <c r="J920" s="8" t="str">
        <f t="shared" si="102"/>
        <v/>
      </c>
      <c r="K920" s="8" t="s">
        <v>81</v>
      </c>
      <c r="L920" s="8" t="s">
        <v>81</v>
      </c>
      <c r="M920" s="8" t="s">
        <v>81</v>
      </c>
      <c r="N920" s="8" t="s">
        <v>81</v>
      </c>
      <c r="P920" s="8" t="str">
        <f t="shared" si="103"/>
        <v/>
      </c>
      <c r="Q920" s="8" t="str">
        <f t="shared" si="104"/>
        <v/>
      </c>
    </row>
    <row r="921" spans="4:17" x14ac:dyDescent="0.25">
      <c r="D921" s="150"/>
      <c r="F921" s="8" t="str">
        <f t="shared" si="98"/>
        <v/>
      </c>
      <c r="G921" s="8" t="str">
        <f t="shared" si="99"/>
        <v/>
      </c>
      <c r="H921" s="8" t="str">
        <f t="shared" si="100"/>
        <v/>
      </c>
      <c r="I921" s="8" t="str">
        <f t="shared" si="101"/>
        <v/>
      </c>
      <c r="J921" s="8" t="str">
        <f t="shared" si="102"/>
        <v/>
      </c>
      <c r="K921" s="8" t="s">
        <v>81</v>
      </c>
      <c r="L921" s="8" t="s">
        <v>81</v>
      </c>
      <c r="M921" s="8" t="s">
        <v>81</v>
      </c>
      <c r="N921" s="8" t="s">
        <v>81</v>
      </c>
      <c r="P921" s="8" t="str">
        <f t="shared" si="103"/>
        <v/>
      </c>
      <c r="Q921" s="8" t="str">
        <f t="shared" si="104"/>
        <v/>
      </c>
    </row>
    <row r="922" spans="4:17" x14ac:dyDescent="0.25">
      <c r="D922" s="150"/>
      <c r="F922" s="8" t="str">
        <f t="shared" si="98"/>
        <v/>
      </c>
      <c r="G922" s="8" t="str">
        <f t="shared" si="99"/>
        <v/>
      </c>
      <c r="H922" s="8" t="str">
        <f t="shared" si="100"/>
        <v/>
      </c>
      <c r="I922" s="8" t="str">
        <f t="shared" si="101"/>
        <v/>
      </c>
      <c r="J922" s="8" t="str">
        <f t="shared" si="102"/>
        <v/>
      </c>
      <c r="K922" s="8" t="s">
        <v>81</v>
      </c>
      <c r="L922" s="8" t="s">
        <v>81</v>
      </c>
      <c r="M922" s="8" t="s">
        <v>81</v>
      </c>
      <c r="N922" s="8" t="s">
        <v>81</v>
      </c>
      <c r="P922" s="8" t="str">
        <f t="shared" si="103"/>
        <v/>
      </c>
      <c r="Q922" s="8" t="str">
        <f t="shared" si="104"/>
        <v/>
      </c>
    </row>
    <row r="923" spans="4:17" x14ac:dyDescent="0.25">
      <c r="D923" s="150"/>
      <c r="F923" s="8" t="str">
        <f t="shared" si="98"/>
        <v/>
      </c>
      <c r="G923" s="8" t="str">
        <f t="shared" si="99"/>
        <v/>
      </c>
      <c r="H923" s="8" t="str">
        <f t="shared" si="100"/>
        <v/>
      </c>
      <c r="I923" s="8" t="str">
        <f t="shared" si="101"/>
        <v/>
      </c>
      <c r="J923" s="8" t="str">
        <f t="shared" si="102"/>
        <v/>
      </c>
      <c r="K923" s="8" t="s">
        <v>81</v>
      </c>
      <c r="L923" s="8" t="s">
        <v>81</v>
      </c>
      <c r="M923" s="8" t="s">
        <v>81</v>
      </c>
      <c r="N923" s="8" t="s">
        <v>81</v>
      </c>
      <c r="P923" s="8" t="str">
        <f t="shared" si="103"/>
        <v/>
      </c>
      <c r="Q923" s="8" t="str">
        <f t="shared" si="104"/>
        <v/>
      </c>
    </row>
    <row r="924" spans="4:17" x14ac:dyDescent="0.25">
      <c r="D924" s="150"/>
      <c r="F924" s="8" t="str">
        <f t="shared" si="98"/>
        <v/>
      </c>
      <c r="G924" s="8" t="str">
        <f t="shared" si="99"/>
        <v/>
      </c>
      <c r="H924" s="8" t="str">
        <f t="shared" si="100"/>
        <v/>
      </c>
      <c r="I924" s="8" t="str">
        <f t="shared" si="101"/>
        <v/>
      </c>
      <c r="J924" s="8" t="str">
        <f t="shared" si="102"/>
        <v/>
      </c>
      <c r="K924" s="8" t="s">
        <v>81</v>
      </c>
      <c r="L924" s="8" t="s">
        <v>81</v>
      </c>
      <c r="M924" s="8" t="s">
        <v>81</v>
      </c>
      <c r="N924" s="8" t="s">
        <v>81</v>
      </c>
      <c r="P924" s="8" t="str">
        <f t="shared" si="103"/>
        <v/>
      </c>
      <c r="Q924" s="8" t="str">
        <f t="shared" si="104"/>
        <v/>
      </c>
    </row>
    <row r="925" spans="4:17" x14ac:dyDescent="0.25">
      <c r="D925" s="150"/>
      <c r="F925" s="8" t="str">
        <f t="shared" si="98"/>
        <v/>
      </c>
      <c r="G925" s="8" t="str">
        <f t="shared" si="99"/>
        <v/>
      </c>
      <c r="H925" s="8" t="str">
        <f t="shared" si="100"/>
        <v/>
      </c>
      <c r="I925" s="8" t="str">
        <f t="shared" si="101"/>
        <v/>
      </c>
      <c r="J925" s="8" t="str">
        <f t="shared" si="102"/>
        <v/>
      </c>
      <c r="K925" s="8" t="s">
        <v>81</v>
      </c>
      <c r="L925" s="8" t="s">
        <v>81</v>
      </c>
      <c r="M925" s="8" t="s">
        <v>81</v>
      </c>
      <c r="N925" s="8" t="s">
        <v>81</v>
      </c>
      <c r="P925" s="8" t="str">
        <f t="shared" si="103"/>
        <v/>
      </c>
      <c r="Q925" s="8" t="str">
        <f t="shared" si="104"/>
        <v/>
      </c>
    </row>
    <row r="926" spans="4:17" x14ac:dyDescent="0.25">
      <c r="D926" s="150"/>
      <c r="F926" s="8" t="str">
        <f t="shared" si="98"/>
        <v/>
      </c>
      <c r="G926" s="8" t="str">
        <f t="shared" si="99"/>
        <v/>
      </c>
      <c r="H926" s="8" t="str">
        <f t="shared" si="100"/>
        <v/>
      </c>
      <c r="I926" s="8" t="str">
        <f t="shared" si="101"/>
        <v/>
      </c>
      <c r="J926" s="8" t="str">
        <f t="shared" si="102"/>
        <v/>
      </c>
      <c r="K926" s="8" t="s">
        <v>81</v>
      </c>
      <c r="L926" s="8" t="s">
        <v>81</v>
      </c>
      <c r="M926" s="8" t="s">
        <v>81</v>
      </c>
      <c r="N926" s="8" t="s">
        <v>81</v>
      </c>
      <c r="P926" s="8" t="str">
        <f t="shared" si="103"/>
        <v/>
      </c>
      <c r="Q926" s="8" t="str">
        <f t="shared" si="104"/>
        <v/>
      </c>
    </row>
    <row r="927" spans="4:17" x14ac:dyDescent="0.25">
      <c r="D927" s="150"/>
      <c r="F927" s="8" t="str">
        <f t="shared" si="98"/>
        <v/>
      </c>
      <c r="G927" s="8" t="str">
        <f t="shared" si="99"/>
        <v/>
      </c>
      <c r="H927" s="8" t="str">
        <f t="shared" si="100"/>
        <v/>
      </c>
      <c r="I927" s="8" t="str">
        <f t="shared" si="101"/>
        <v/>
      </c>
      <c r="J927" s="8" t="str">
        <f t="shared" si="102"/>
        <v/>
      </c>
      <c r="K927" s="8" t="s">
        <v>81</v>
      </c>
      <c r="L927" s="8" t="s">
        <v>81</v>
      </c>
      <c r="M927" s="8" t="s">
        <v>81</v>
      </c>
      <c r="N927" s="8" t="s">
        <v>81</v>
      </c>
      <c r="P927" s="8" t="str">
        <f t="shared" si="103"/>
        <v/>
      </c>
      <c r="Q927" s="8" t="str">
        <f t="shared" si="104"/>
        <v/>
      </c>
    </row>
    <row r="928" spans="4:17" x14ac:dyDescent="0.25">
      <c r="D928" s="150"/>
      <c r="F928" s="8" t="str">
        <f t="shared" si="98"/>
        <v/>
      </c>
      <c r="G928" s="8" t="str">
        <f t="shared" si="99"/>
        <v/>
      </c>
      <c r="H928" s="8" t="str">
        <f t="shared" si="100"/>
        <v/>
      </c>
      <c r="I928" s="8" t="str">
        <f t="shared" si="101"/>
        <v/>
      </c>
      <c r="J928" s="8" t="str">
        <f t="shared" si="102"/>
        <v/>
      </c>
      <c r="K928" s="8" t="s">
        <v>81</v>
      </c>
      <c r="L928" s="8" t="s">
        <v>81</v>
      </c>
      <c r="M928" s="8" t="s">
        <v>81</v>
      </c>
      <c r="N928" s="8" t="s">
        <v>81</v>
      </c>
      <c r="P928" s="8" t="str">
        <f t="shared" si="103"/>
        <v/>
      </c>
      <c r="Q928" s="8" t="str">
        <f t="shared" si="104"/>
        <v/>
      </c>
    </row>
    <row r="929" spans="4:17" x14ac:dyDescent="0.25">
      <c r="D929" s="150"/>
      <c r="F929" s="8" t="str">
        <f t="shared" si="98"/>
        <v/>
      </c>
      <c r="G929" s="8" t="str">
        <f t="shared" si="99"/>
        <v/>
      </c>
      <c r="H929" s="8" t="str">
        <f t="shared" si="100"/>
        <v/>
      </c>
      <c r="I929" s="8" t="str">
        <f t="shared" si="101"/>
        <v/>
      </c>
      <c r="J929" s="8" t="str">
        <f t="shared" si="102"/>
        <v/>
      </c>
      <c r="K929" s="8" t="s">
        <v>81</v>
      </c>
      <c r="L929" s="8" t="s">
        <v>81</v>
      </c>
      <c r="M929" s="8" t="s">
        <v>81</v>
      </c>
      <c r="N929" s="8" t="s">
        <v>81</v>
      </c>
      <c r="P929" s="8" t="str">
        <f t="shared" si="103"/>
        <v/>
      </c>
      <c r="Q929" s="8" t="str">
        <f t="shared" si="104"/>
        <v/>
      </c>
    </row>
    <row r="930" spans="4:17" x14ac:dyDescent="0.25">
      <c r="D930" s="150"/>
      <c r="F930" s="8" t="str">
        <f t="shared" si="98"/>
        <v/>
      </c>
      <c r="G930" s="8" t="str">
        <f t="shared" si="99"/>
        <v/>
      </c>
      <c r="H930" s="8" t="str">
        <f t="shared" si="100"/>
        <v/>
      </c>
      <c r="I930" s="8" t="str">
        <f t="shared" si="101"/>
        <v/>
      </c>
      <c r="J930" s="8" t="str">
        <f t="shared" si="102"/>
        <v/>
      </c>
      <c r="K930" s="8" t="s">
        <v>81</v>
      </c>
      <c r="L930" s="8" t="s">
        <v>81</v>
      </c>
      <c r="M930" s="8" t="s">
        <v>81</v>
      </c>
      <c r="N930" s="8" t="s">
        <v>81</v>
      </c>
      <c r="P930" s="8" t="str">
        <f t="shared" si="103"/>
        <v/>
      </c>
      <c r="Q930" s="8" t="str">
        <f t="shared" si="104"/>
        <v/>
      </c>
    </row>
    <row r="931" spans="4:17" x14ac:dyDescent="0.25">
      <c r="D931" s="150"/>
      <c r="F931" s="8" t="str">
        <f t="shared" si="98"/>
        <v/>
      </c>
      <c r="G931" s="8" t="str">
        <f t="shared" si="99"/>
        <v/>
      </c>
      <c r="H931" s="8" t="str">
        <f t="shared" si="100"/>
        <v/>
      </c>
      <c r="I931" s="8" t="str">
        <f t="shared" si="101"/>
        <v/>
      </c>
      <c r="J931" s="8" t="str">
        <f t="shared" si="102"/>
        <v/>
      </c>
      <c r="K931" s="8" t="s">
        <v>81</v>
      </c>
      <c r="L931" s="8" t="s">
        <v>81</v>
      </c>
      <c r="M931" s="8" t="s">
        <v>81</v>
      </c>
      <c r="N931" s="8" t="s">
        <v>81</v>
      </c>
      <c r="P931" s="8" t="str">
        <f t="shared" si="103"/>
        <v/>
      </c>
      <c r="Q931" s="8" t="str">
        <f t="shared" si="104"/>
        <v/>
      </c>
    </row>
    <row r="932" spans="4:17" x14ac:dyDescent="0.25">
      <c r="D932" s="150"/>
      <c r="F932" s="8" t="str">
        <f t="shared" si="98"/>
        <v/>
      </c>
      <c r="G932" s="8" t="str">
        <f t="shared" si="99"/>
        <v/>
      </c>
      <c r="H932" s="8" t="str">
        <f t="shared" si="100"/>
        <v/>
      </c>
      <c r="I932" s="8" t="str">
        <f t="shared" si="101"/>
        <v/>
      </c>
      <c r="J932" s="8" t="str">
        <f t="shared" si="102"/>
        <v/>
      </c>
      <c r="K932" s="8" t="s">
        <v>81</v>
      </c>
      <c r="L932" s="8" t="s">
        <v>81</v>
      </c>
      <c r="M932" s="8" t="s">
        <v>81</v>
      </c>
      <c r="N932" s="8" t="s">
        <v>81</v>
      </c>
      <c r="P932" s="8" t="str">
        <f t="shared" si="103"/>
        <v/>
      </c>
      <c r="Q932" s="8" t="str">
        <f t="shared" si="104"/>
        <v/>
      </c>
    </row>
    <row r="933" spans="4:17" x14ac:dyDescent="0.25">
      <c r="D933" s="150"/>
      <c r="F933" s="8" t="str">
        <f t="shared" si="98"/>
        <v/>
      </c>
      <c r="G933" s="8" t="str">
        <f t="shared" si="99"/>
        <v/>
      </c>
      <c r="H933" s="8" t="str">
        <f t="shared" si="100"/>
        <v/>
      </c>
      <c r="I933" s="8" t="str">
        <f t="shared" si="101"/>
        <v/>
      </c>
      <c r="J933" s="8" t="str">
        <f t="shared" si="102"/>
        <v/>
      </c>
      <c r="K933" s="8" t="s">
        <v>81</v>
      </c>
      <c r="L933" s="8" t="s">
        <v>81</v>
      </c>
      <c r="M933" s="8" t="s">
        <v>81</v>
      </c>
      <c r="N933" s="8" t="s">
        <v>81</v>
      </c>
      <c r="P933" s="8" t="str">
        <f t="shared" si="103"/>
        <v/>
      </c>
      <c r="Q933" s="8" t="str">
        <f t="shared" si="104"/>
        <v/>
      </c>
    </row>
    <row r="934" spans="4:17" x14ac:dyDescent="0.25">
      <c r="D934" s="150"/>
      <c r="F934" s="8" t="str">
        <f t="shared" si="98"/>
        <v/>
      </c>
      <c r="G934" s="8" t="str">
        <f t="shared" si="99"/>
        <v/>
      </c>
      <c r="H934" s="8" t="str">
        <f t="shared" si="100"/>
        <v/>
      </c>
      <c r="I934" s="8" t="str">
        <f t="shared" si="101"/>
        <v/>
      </c>
      <c r="J934" s="8" t="str">
        <f t="shared" si="102"/>
        <v/>
      </c>
      <c r="K934" s="8" t="s">
        <v>81</v>
      </c>
      <c r="L934" s="8" t="s">
        <v>81</v>
      </c>
      <c r="M934" s="8" t="s">
        <v>81</v>
      </c>
      <c r="N934" s="8" t="s">
        <v>81</v>
      </c>
      <c r="P934" s="8" t="str">
        <f t="shared" si="103"/>
        <v/>
      </c>
      <c r="Q934" s="8" t="str">
        <f t="shared" si="104"/>
        <v/>
      </c>
    </row>
    <row r="935" spans="4:17" x14ac:dyDescent="0.25">
      <c r="D935" s="150"/>
      <c r="F935" s="8" t="str">
        <f t="shared" si="98"/>
        <v/>
      </c>
      <c r="G935" s="8" t="str">
        <f t="shared" si="99"/>
        <v/>
      </c>
      <c r="H935" s="8" t="str">
        <f t="shared" si="100"/>
        <v/>
      </c>
      <c r="I935" s="8" t="str">
        <f t="shared" si="101"/>
        <v/>
      </c>
      <c r="J935" s="8" t="str">
        <f t="shared" si="102"/>
        <v/>
      </c>
      <c r="K935" s="8" t="s">
        <v>81</v>
      </c>
      <c r="L935" s="8" t="s">
        <v>81</v>
      </c>
      <c r="M935" s="8" t="s">
        <v>81</v>
      </c>
      <c r="N935" s="8" t="s">
        <v>81</v>
      </c>
      <c r="P935" s="8" t="str">
        <f t="shared" si="103"/>
        <v/>
      </c>
      <c r="Q935" s="8" t="str">
        <f t="shared" si="104"/>
        <v/>
      </c>
    </row>
    <row r="936" spans="4:17" x14ac:dyDescent="0.25">
      <c r="D936" s="150"/>
      <c r="F936" s="8" t="str">
        <f t="shared" si="98"/>
        <v/>
      </c>
      <c r="G936" s="8" t="str">
        <f t="shared" si="99"/>
        <v/>
      </c>
      <c r="H936" s="8" t="str">
        <f t="shared" si="100"/>
        <v/>
      </c>
      <c r="I936" s="8" t="str">
        <f t="shared" si="101"/>
        <v/>
      </c>
      <c r="J936" s="8" t="str">
        <f t="shared" si="102"/>
        <v/>
      </c>
      <c r="K936" s="8" t="s">
        <v>81</v>
      </c>
      <c r="L936" s="8" t="s">
        <v>81</v>
      </c>
      <c r="M936" s="8" t="s">
        <v>81</v>
      </c>
      <c r="N936" s="8" t="s">
        <v>81</v>
      </c>
      <c r="P936" s="8" t="str">
        <f t="shared" si="103"/>
        <v/>
      </c>
      <c r="Q936" s="8" t="str">
        <f t="shared" si="104"/>
        <v/>
      </c>
    </row>
    <row r="937" spans="4:17" x14ac:dyDescent="0.25">
      <c r="D937" s="150"/>
      <c r="F937" s="8" t="str">
        <f t="shared" si="98"/>
        <v/>
      </c>
      <c r="G937" s="8" t="str">
        <f t="shared" si="99"/>
        <v/>
      </c>
      <c r="H937" s="8" t="str">
        <f t="shared" si="100"/>
        <v/>
      </c>
      <c r="I937" s="8" t="str">
        <f t="shared" si="101"/>
        <v/>
      </c>
      <c r="J937" s="8" t="str">
        <f t="shared" si="102"/>
        <v/>
      </c>
      <c r="K937" s="8" t="s">
        <v>81</v>
      </c>
      <c r="L937" s="8" t="s">
        <v>81</v>
      </c>
      <c r="M937" s="8" t="s">
        <v>81</v>
      </c>
      <c r="N937" s="8" t="s">
        <v>81</v>
      </c>
      <c r="P937" s="8" t="str">
        <f t="shared" si="103"/>
        <v/>
      </c>
      <c r="Q937" s="8" t="str">
        <f t="shared" si="104"/>
        <v/>
      </c>
    </row>
    <row r="938" spans="4:17" x14ac:dyDescent="0.25">
      <c r="D938" s="150"/>
      <c r="F938" s="8" t="str">
        <f t="shared" si="98"/>
        <v/>
      </c>
      <c r="G938" s="8" t="str">
        <f t="shared" si="99"/>
        <v/>
      </c>
      <c r="H938" s="8" t="str">
        <f t="shared" si="100"/>
        <v/>
      </c>
      <c r="I938" s="8" t="str">
        <f t="shared" si="101"/>
        <v/>
      </c>
      <c r="J938" s="8" t="str">
        <f t="shared" si="102"/>
        <v/>
      </c>
      <c r="K938" s="8" t="s">
        <v>81</v>
      </c>
      <c r="L938" s="8" t="s">
        <v>81</v>
      </c>
      <c r="M938" s="8" t="s">
        <v>81</v>
      </c>
      <c r="N938" s="8" t="s">
        <v>81</v>
      </c>
      <c r="P938" s="8" t="str">
        <f t="shared" si="103"/>
        <v/>
      </c>
      <c r="Q938" s="8" t="str">
        <f t="shared" si="104"/>
        <v/>
      </c>
    </row>
    <row r="939" spans="4:17" x14ac:dyDescent="0.25">
      <c r="D939" s="150"/>
      <c r="F939" s="8" t="str">
        <f t="shared" si="98"/>
        <v/>
      </c>
      <c r="G939" s="8" t="str">
        <f t="shared" si="99"/>
        <v/>
      </c>
      <c r="H939" s="8" t="str">
        <f t="shared" si="100"/>
        <v/>
      </c>
      <c r="I939" s="8" t="str">
        <f t="shared" si="101"/>
        <v/>
      </c>
      <c r="J939" s="8" t="str">
        <f t="shared" si="102"/>
        <v/>
      </c>
      <c r="K939" s="8" t="s">
        <v>81</v>
      </c>
      <c r="L939" s="8" t="s">
        <v>81</v>
      </c>
      <c r="M939" s="8" t="s">
        <v>81</v>
      </c>
      <c r="N939" s="8" t="s">
        <v>81</v>
      </c>
      <c r="P939" s="8" t="str">
        <f t="shared" si="103"/>
        <v/>
      </c>
      <c r="Q939" s="8" t="str">
        <f t="shared" si="104"/>
        <v/>
      </c>
    </row>
    <row r="940" spans="4:17" x14ac:dyDescent="0.25">
      <c r="D940" s="150"/>
      <c r="F940" s="8" t="str">
        <f t="shared" si="98"/>
        <v/>
      </c>
      <c r="G940" s="8" t="str">
        <f t="shared" si="99"/>
        <v/>
      </c>
      <c r="H940" s="8" t="str">
        <f t="shared" si="100"/>
        <v/>
      </c>
      <c r="I940" s="8" t="str">
        <f t="shared" si="101"/>
        <v/>
      </c>
      <c r="J940" s="8" t="str">
        <f t="shared" si="102"/>
        <v/>
      </c>
      <c r="K940" s="8" t="s">
        <v>81</v>
      </c>
      <c r="L940" s="8" t="s">
        <v>81</v>
      </c>
      <c r="M940" s="8" t="s">
        <v>81</v>
      </c>
      <c r="N940" s="8" t="s">
        <v>81</v>
      </c>
      <c r="P940" s="8" t="str">
        <f t="shared" si="103"/>
        <v/>
      </c>
      <c r="Q940" s="8" t="str">
        <f t="shared" si="104"/>
        <v/>
      </c>
    </row>
    <row r="941" spans="4:17" x14ac:dyDescent="0.25">
      <c r="D941" s="150"/>
      <c r="F941" s="8" t="str">
        <f t="shared" si="98"/>
        <v/>
      </c>
      <c r="G941" s="8" t="str">
        <f t="shared" si="99"/>
        <v/>
      </c>
      <c r="H941" s="8" t="str">
        <f t="shared" si="100"/>
        <v/>
      </c>
      <c r="I941" s="8" t="str">
        <f t="shared" si="101"/>
        <v/>
      </c>
      <c r="J941" s="8" t="str">
        <f t="shared" si="102"/>
        <v/>
      </c>
      <c r="K941" s="8" t="s">
        <v>81</v>
      </c>
      <c r="L941" s="8" t="s">
        <v>81</v>
      </c>
      <c r="M941" s="8" t="s">
        <v>81</v>
      </c>
      <c r="N941" s="8" t="s">
        <v>81</v>
      </c>
      <c r="P941" s="8" t="str">
        <f t="shared" si="103"/>
        <v/>
      </c>
      <c r="Q941" s="8" t="str">
        <f t="shared" si="104"/>
        <v/>
      </c>
    </row>
    <row r="942" spans="4:17" x14ac:dyDescent="0.25">
      <c r="D942" s="150"/>
      <c r="F942" s="8" t="str">
        <f t="shared" si="98"/>
        <v/>
      </c>
      <c r="G942" s="8" t="str">
        <f t="shared" si="99"/>
        <v/>
      </c>
      <c r="H942" s="8" t="str">
        <f t="shared" si="100"/>
        <v/>
      </c>
      <c r="I942" s="8" t="str">
        <f t="shared" si="101"/>
        <v/>
      </c>
      <c r="J942" s="8" t="str">
        <f t="shared" si="102"/>
        <v/>
      </c>
      <c r="K942" s="8" t="s">
        <v>81</v>
      </c>
      <c r="L942" s="8" t="s">
        <v>81</v>
      </c>
      <c r="M942" s="8" t="s">
        <v>81</v>
      </c>
      <c r="N942" s="8" t="s">
        <v>81</v>
      </c>
      <c r="P942" s="8" t="str">
        <f t="shared" si="103"/>
        <v/>
      </c>
      <c r="Q942" s="8" t="str">
        <f t="shared" si="104"/>
        <v/>
      </c>
    </row>
    <row r="943" spans="4:17" x14ac:dyDescent="0.25">
      <c r="D943" s="150"/>
      <c r="F943" s="8" t="str">
        <f t="shared" si="98"/>
        <v/>
      </c>
      <c r="G943" s="8" t="str">
        <f t="shared" si="99"/>
        <v/>
      </c>
      <c r="H943" s="8" t="str">
        <f t="shared" si="100"/>
        <v/>
      </c>
      <c r="I943" s="8" t="str">
        <f t="shared" si="101"/>
        <v/>
      </c>
      <c r="J943" s="8" t="str">
        <f t="shared" si="102"/>
        <v/>
      </c>
      <c r="K943" s="8" t="s">
        <v>81</v>
      </c>
      <c r="L943" s="8" t="s">
        <v>81</v>
      </c>
      <c r="M943" s="8" t="s">
        <v>81</v>
      </c>
      <c r="N943" s="8" t="s">
        <v>81</v>
      </c>
      <c r="P943" s="8" t="str">
        <f t="shared" si="103"/>
        <v/>
      </c>
      <c r="Q943" s="8" t="str">
        <f t="shared" si="104"/>
        <v/>
      </c>
    </row>
    <row r="944" spans="4:17" x14ac:dyDescent="0.25">
      <c r="D944" s="150"/>
      <c r="F944" s="8" t="str">
        <f t="shared" si="98"/>
        <v/>
      </c>
      <c r="G944" s="8" t="str">
        <f t="shared" si="99"/>
        <v/>
      </c>
      <c r="H944" s="8" t="str">
        <f t="shared" si="100"/>
        <v/>
      </c>
      <c r="I944" s="8" t="str">
        <f t="shared" si="101"/>
        <v/>
      </c>
      <c r="J944" s="8" t="str">
        <f t="shared" si="102"/>
        <v/>
      </c>
      <c r="K944" s="8" t="s">
        <v>81</v>
      </c>
      <c r="L944" s="8" t="s">
        <v>81</v>
      </c>
      <c r="M944" s="8" t="s">
        <v>81</v>
      </c>
      <c r="N944" s="8" t="s">
        <v>81</v>
      </c>
      <c r="P944" s="8" t="str">
        <f t="shared" si="103"/>
        <v/>
      </c>
      <c r="Q944" s="8" t="str">
        <f t="shared" si="104"/>
        <v/>
      </c>
    </row>
    <row r="945" spans="4:17" x14ac:dyDescent="0.25">
      <c r="D945" s="150"/>
      <c r="F945" s="8" t="str">
        <f t="shared" si="98"/>
        <v/>
      </c>
      <c r="G945" s="8" t="str">
        <f t="shared" si="99"/>
        <v/>
      </c>
      <c r="H945" s="8" t="str">
        <f t="shared" si="100"/>
        <v/>
      </c>
      <c r="I945" s="8" t="str">
        <f t="shared" si="101"/>
        <v/>
      </c>
      <c r="J945" s="8" t="str">
        <f t="shared" si="102"/>
        <v/>
      </c>
      <c r="K945" s="8" t="s">
        <v>81</v>
      </c>
      <c r="L945" s="8" t="s">
        <v>81</v>
      </c>
      <c r="M945" s="8" t="s">
        <v>81</v>
      </c>
      <c r="N945" s="8" t="s">
        <v>81</v>
      </c>
      <c r="P945" s="8" t="str">
        <f t="shared" si="103"/>
        <v/>
      </c>
      <c r="Q945" s="8" t="str">
        <f t="shared" si="104"/>
        <v/>
      </c>
    </row>
    <row r="946" spans="4:17" x14ac:dyDescent="0.25">
      <c r="D946" s="150"/>
      <c r="F946" s="8" t="str">
        <f t="shared" si="98"/>
        <v/>
      </c>
      <c r="G946" s="8" t="str">
        <f t="shared" si="99"/>
        <v/>
      </c>
      <c r="H946" s="8" t="str">
        <f t="shared" si="100"/>
        <v/>
      </c>
      <c r="I946" s="8" t="str">
        <f t="shared" si="101"/>
        <v/>
      </c>
      <c r="J946" s="8" t="str">
        <f t="shared" si="102"/>
        <v/>
      </c>
      <c r="K946" s="8" t="s">
        <v>81</v>
      </c>
      <c r="L946" s="8" t="s">
        <v>81</v>
      </c>
      <c r="M946" s="8" t="s">
        <v>81</v>
      </c>
      <c r="N946" s="8" t="s">
        <v>81</v>
      </c>
      <c r="P946" s="8" t="str">
        <f t="shared" si="103"/>
        <v/>
      </c>
      <c r="Q946" s="8" t="str">
        <f t="shared" si="104"/>
        <v/>
      </c>
    </row>
    <row r="947" spans="4:17" x14ac:dyDescent="0.25">
      <c r="D947" s="150"/>
      <c r="F947" s="8" t="str">
        <f t="shared" si="98"/>
        <v/>
      </c>
      <c r="G947" s="8" t="str">
        <f t="shared" si="99"/>
        <v/>
      </c>
      <c r="H947" s="8" t="str">
        <f t="shared" si="100"/>
        <v/>
      </c>
      <c r="I947" s="8" t="str">
        <f t="shared" si="101"/>
        <v/>
      </c>
      <c r="J947" s="8" t="str">
        <f t="shared" si="102"/>
        <v/>
      </c>
      <c r="K947" s="8" t="s">
        <v>81</v>
      </c>
      <c r="L947" s="8" t="s">
        <v>81</v>
      </c>
      <c r="M947" s="8" t="s">
        <v>81</v>
      </c>
      <c r="N947" s="8" t="s">
        <v>81</v>
      </c>
      <c r="P947" s="8" t="str">
        <f t="shared" si="103"/>
        <v/>
      </c>
      <c r="Q947" s="8" t="str">
        <f t="shared" si="104"/>
        <v/>
      </c>
    </row>
    <row r="948" spans="4:17" x14ac:dyDescent="0.25">
      <c r="D948" s="150"/>
      <c r="F948" s="8" t="str">
        <f t="shared" si="98"/>
        <v/>
      </c>
      <c r="G948" s="8" t="str">
        <f t="shared" si="99"/>
        <v/>
      </c>
      <c r="H948" s="8" t="str">
        <f t="shared" si="100"/>
        <v/>
      </c>
      <c r="I948" s="8" t="str">
        <f t="shared" si="101"/>
        <v/>
      </c>
      <c r="J948" s="8" t="str">
        <f t="shared" si="102"/>
        <v/>
      </c>
      <c r="K948" s="8" t="s">
        <v>81</v>
      </c>
      <c r="L948" s="8" t="s">
        <v>81</v>
      </c>
      <c r="M948" s="8" t="s">
        <v>81</v>
      </c>
      <c r="N948" s="8" t="s">
        <v>81</v>
      </c>
      <c r="P948" s="8" t="str">
        <f t="shared" si="103"/>
        <v/>
      </c>
      <c r="Q948" s="8" t="str">
        <f t="shared" si="104"/>
        <v/>
      </c>
    </row>
    <row r="949" spans="4:17" x14ac:dyDescent="0.25">
      <c r="D949" s="150"/>
      <c r="F949" s="8" t="str">
        <f t="shared" si="98"/>
        <v/>
      </c>
      <c r="G949" s="8" t="str">
        <f t="shared" si="99"/>
        <v/>
      </c>
      <c r="H949" s="8" t="str">
        <f t="shared" si="100"/>
        <v/>
      </c>
      <c r="I949" s="8" t="str">
        <f t="shared" si="101"/>
        <v/>
      </c>
      <c r="J949" s="8" t="str">
        <f t="shared" si="102"/>
        <v/>
      </c>
      <c r="K949" s="8" t="s">
        <v>81</v>
      </c>
      <c r="L949" s="8" t="s">
        <v>81</v>
      </c>
      <c r="M949" s="8" t="s">
        <v>81</v>
      </c>
      <c r="N949" s="8" t="s">
        <v>81</v>
      </c>
      <c r="P949" s="8" t="str">
        <f t="shared" si="103"/>
        <v/>
      </c>
      <c r="Q949" s="8" t="str">
        <f t="shared" si="104"/>
        <v/>
      </c>
    </row>
    <row r="950" spans="4:17" x14ac:dyDescent="0.25">
      <c r="D950" s="150"/>
      <c r="F950" s="8" t="str">
        <f t="shared" si="98"/>
        <v/>
      </c>
      <c r="G950" s="8" t="str">
        <f t="shared" si="99"/>
        <v/>
      </c>
      <c r="H950" s="8" t="str">
        <f t="shared" si="100"/>
        <v/>
      </c>
      <c r="I950" s="8" t="str">
        <f t="shared" si="101"/>
        <v/>
      </c>
      <c r="J950" s="8" t="str">
        <f t="shared" si="102"/>
        <v/>
      </c>
      <c r="K950" s="8" t="s">
        <v>81</v>
      </c>
      <c r="L950" s="8" t="s">
        <v>81</v>
      </c>
      <c r="M950" s="8" t="s">
        <v>81</v>
      </c>
      <c r="N950" s="8" t="s">
        <v>81</v>
      </c>
      <c r="P950" s="8" t="str">
        <f t="shared" si="103"/>
        <v/>
      </c>
      <c r="Q950" s="8" t="str">
        <f t="shared" si="104"/>
        <v/>
      </c>
    </row>
    <row r="951" spans="4:17" x14ac:dyDescent="0.25">
      <c r="D951" s="150"/>
      <c r="F951" s="8" t="str">
        <f t="shared" si="98"/>
        <v/>
      </c>
      <c r="G951" s="8" t="str">
        <f t="shared" si="99"/>
        <v/>
      </c>
      <c r="H951" s="8" t="str">
        <f t="shared" si="100"/>
        <v/>
      </c>
      <c r="I951" s="8" t="str">
        <f t="shared" si="101"/>
        <v/>
      </c>
      <c r="J951" s="8" t="str">
        <f t="shared" si="102"/>
        <v/>
      </c>
      <c r="K951" s="8" t="s">
        <v>81</v>
      </c>
      <c r="L951" s="8" t="s">
        <v>81</v>
      </c>
      <c r="M951" s="8" t="s">
        <v>81</v>
      </c>
      <c r="N951" s="8" t="s">
        <v>81</v>
      </c>
      <c r="P951" s="8" t="str">
        <f t="shared" si="103"/>
        <v/>
      </c>
      <c r="Q951" s="8" t="str">
        <f t="shared" si="104"/>
        <v/>
      </c>
    </row>
    <row r="952" spans="4:17" x14ac:dyDescent="0.25">
      <c r="D952" s="150"/>
      <c r="F952" s="8" t="str">
        <f t="shared" si="98"/>
        <v/>
      </c>
      <c r="G952" s="8" t="str">
        <f t="shared" si="99"/>
        <v/>
      </c>
      <c r="H952" s="8" t="str">
        <f t="shared" si="100"/>
        <v/>
      </c>
      <c r="I952" s="8" t="str">
        <f t="shared" si="101"/>
        <v/>
      </c>
      <c r="J952" s="8" t="str">
        <f t="shared" si="102"/>
        <v/>
      </c>
      <c r="K952" s="8" t="s">
        <v>81</v>
      </c>
      <c r="L952" s="8" t="s">
        <v>81</v>
      </c>
      <c r="M952" s="8" t="s">
        <v>81</v>
      </c>
      <c r="N952" s="8" t="s">
        <v>81</v>
      </c>
      <c r="P952" s="8" t="str">
        <f t="shared" si="103"/>
        <v/>
      </c>
      <c r="Q952" s="8" t="str">
        <f t="shared" si="104"/>
        <v/>
      </c>
    </row>
    <row r="953" spans="4:17" x14ac:dyDescent="0.25">
      <c r="D953" s="150"/>
      <c r="F953" s="8" t="str">
        <f t="shared" si="98"/>
        <v/>
      </c>
      <c r="G953" s="8" t="str">
        <f t="shared" si="99"/>
        <v/>
      </c>
      <c r="H953" s="8" t="str">
        <f t="shared" si="100"/>
        <v/>
      </c>
      <c r="I953" s="8" t="str">
        <f t="shared" si="101"/>
        <v/>
      </c>
      <c r="J953" s="8" t="str">
        <f t="shared" si="102"/>
        <v/>
      </c>
      <c r="K953" s="8" t="s">
        <v>81</v>
      </c>
      <c r="L953" s="8" t="s">
        <v>81</v>
      </c>
      <c r="M953" s="8" t="s">
        <v>81</v>
      </c>
      <c r="N953" s="8" t="s">
        <v>81</v>
      </c>
      <c r="P953" s="8" t="str">
        <f t="shared" si="103"/>
        <v/>
      </c>
      <c r="Q953" s="8" t="str">
        <f t="shared" si="104"/>
        <v/>
      </c>
    </row>
    <row r="954" spans="4:17" x14ac:dyDescent="0.25">
      <c r="D954" s="150"/>
      <c r="F954" s="8" t="str">
        <f t="shared" si="98"/>
        <v/>
      </c>
      <c r="G954" s="8" t="str">
        <f t="shared" si="99"/>
        <v/>
      </c>
      <c r="H954" s="8" t="str">
        <f t="shared" si="100"/>
        <v/>
      </c>
      <c r="I954" s="8" t="str">
        <f t="shared" si="101"/>
        <v/>
      </c>
      <c r="J954" s="8" t="str">
        <f t="shared" si="102"/>
        <v/>
      </c>
      <c r="K954" s="8" t="s">
        <v>81</v>
      </c>
      <c r="L954" s="8" t="s">
        <v>81</v>
      </c>
      <c r="M954" s="8" t="s">
        <v>81</v>
      </c>
      <c r="N954" s="8" t="s">
        <v>81</v>
      </c>
      <c r="P954" s="8" t="str">
        <f t="shared" si="103"/>
        <v/>
      </c>
      <c r="Q954" s="8" t="str">
        <f t="shared" si="104"/>
        <v/>
      </c>
    </row>
    <row r="955" spans="4:17" x14ac:dyDescent="0.25">
      <c r="D955" s="150"/>
      <c r="F955" s="8" t="str">
        <f t="shared" si="98"/>
        <v/>
      </c>
      <c r="G955" s="8" t="str">
        <f t="shared" si="99"/>
        <v/>
      </c>
      <c r="H955" s="8" t="str">
        <f t="shared" si="100"/>
        <v/>
      </c>
      <c r="I955" s="8" t="str">
        <f t="shared" si="101"/>
        <v/>
      </c>
      <c r="J955" s="8" t="str">
        <f t="shared" si="102"/>
        <v/>
      </c>
      <c r="K955" s="8" t="s">
        <v>81</v>
      </c>
      <c r="L955" s="8" t="s">
        <v>81</v>
      </c>
      <c r="M955" s="8" t="s">
        <v>81</v>
      </c>
      <c r="N955" s="8" t="s">
        <v>81</v>
      </c>
      <c r="P955" s="8" t="str">
        <f t="shared" si="103"/>
        <v/>
      </c>
      <c r="Q955" s="8" t="str">
        <f t="shared" si="104"/>
        <v/>
      </c>
    </row>
    <row r="956" spans="4:17" x14ac:dyDescent="0.25">
      <c r="D956" s="150"/>
      <c r="F956" s="8" t="str">
        <f t="shared" si="98"/>
        <v/>
      </c>
      <c r="G956" s="8" t="str">
        <f t="shared" si="99"/>
        <v/>
      </c>
      <c r="H956" s="8" t="str">
        <f t="shared" si="100"/>
        <v/>
      </c>
      <c r="I956" s="8" t="str">
        <f t="shared" si="101"/>
        <v/>
      </c>
      <c r="J956" s="8" t="str">
        <f t="shared" si="102"/>
        <v/>
      </c>
      <c r="K956" s="8" t="s">
        <v>81</v>
      </c>
      <c r="L956" s="8" t="s">
        <v>81</v>
      </c>
      <c r="M956" s="8" t="s">
        <v>81</v>
      </c>
      <c r="N956" s="8" t="s">
        <v>81</v>
      </c>
      <c r="P956" s="8" t="str">
        <f t="shared" si="103"/>
        <v/>
      </c>
      <c r="Q956" s="8" t="str">
        <f t="shared" si="104"/>
        <v/>
      </c>
    </row>
    <row r="957" spans="4:17" x14ac:dyDescent="0.25">
      <c r="D957" s="150"/>
      <c r="F957" s="8" t="str">
        <f t="shared" si="98"/>
        <v/>
      </c>
      <c r="G957" s="8" t="str">
        <f t="shared" si="99"/>
        <v/>
      </c>
      <c r="H957" s="8" t="str">
        <f t="shared" si="100"/>
        <v/>
      </c>
      <c r="I957" s="8" t="str">
        <f t="shared" si="101"/>
        <v/>
      </c>
      <c r="J957" s="8" t="str">
        <f t="shared" si="102"/>
        <v/>
      </c>
      <c r="K957" s="8" t="s">
        <v>81</v>
      </c>
      <c r="L957" s="8" t="s">
        <v>81</v>
      </c>
      <c r="M957" s="8" t="s">
        <v>81</v>
      </c>
      <c r="N957" s="8" t="s">
        <v>81</v>
      </c>
      <c r="P957" s="8" t="str">
        <f t="shared" si="103"/>
        <v/>
      </c>
      <c r="Q957" s="8" t="str">
        <f t="shared" si="104"/>
        <v/>
      </c>
    </row>
    <row r="958" spans="4:17" x14ac:dyDescent="0.25">
      <c r="D958" s="150"/>
      <c r="F958" s="8" t="str">
        <f t="shared" si="98"/>
        <v/>
      </c>
      <c r="G958" s="8" t="str">
        <f t="shared" si="99"/>
        <v/>
      </c>
      <c r="H958" s="8" t="str">
        <f t="shared" si="100"/>
        <v/>
      </c>
      <c r="I958" s="8" t="str">
        <f t="shared" si="101"/>
        <v/>
      </c>
      <c r="J958" s="8" t="str">
        <f t="shared" si="102"/>
        <v/>
      </c>
      <c r="K958" s="8" t="s">
        <v>81</v>
      </c>
      <c r="L958" s="8" t="s">
        <v>81</v>
      </c>
      <c r="M958" s="8" t="s">
        <v>81</v>
      </c>
      <c r="N958" s="8" t="s">
        <v>81</v>
      </c>
      <c r="P958" s="8" t="str">
        <f t="shared" si="103"/>
        <v/>
      </c>
      <c r="Q958" s="8" t="str">
        <f t="shared" si="104"/>
        <v/>
      </c>
    </row>
    <row r="959" spans="4:17" x14ac:dyDescent="0.25">
      <c r="D959" s="150"/>
      <c r="F959" s="8" t="str">
        <f t="shared" si="98"/>
        <v/>
      </c>
      <c r="G959" s="8" t="str">
        <f t="shared" si="99"/>
        <v/>
      </c>
      <c r="H959" s="8" t="str">
        <f t="shared" si="100"/>
        <v/>
      </c>
      <c r="I959" s="8" t="str">
        <f t="shared" si="101"/>
        <v/>
      </c>
      <c r="J959" s="8" t="str">
        <f t="shared" si="102"/>
        <v/>
      </c>
      <c r="K959" s="8" t="s">
        <v>81</v>
      </c>
      <c r="L959" s="8" t="s">
        <v>81</v>
      </c>
      <c r="M959" s="8" t="s">
        <v>81</v>
      </c>
      <c r="N959" s="8" t="s">
        <v>81</v>
      </c>
      <c r="P959" s="8" t="str">
        <f t="shared" si="103"/>
        <v/>
      </c>
      <c r="Q959" s="8" t="str">
        <f t="shared" si="104"/>
        <v/>
      </c>
    </row>
    <row r="960" spans="4:17" x14ac:dyDescent="0.25">
      <c r="D960" s="150"/>
      <c r="F960" s="8" t="str">
        <f t="shared" si="98"/>
        <v/>
      </c>
      <c r="G960" s="8" t="str">
        <f t="shared" si="99"/>
        <v/>
      </c>
      <c r="H960" s="8" t="str">
        <f t="shared" si="100"/>
        <v/>
      </c>
      <c r="I960" s="8" t="str">
        <f t="shared" si="101"/>
        <v/>
      </c>
      <c r="J960" s="8" t="str">
        <f t="shared" si="102"/>
        <v/>
      </c>
      <c r="K960" s="8" t="s">
        <v>81</v>
      </c>
      <c r="L960" s="8" t="s">
        <v>81</v>
      </c>
      <c r="M960" s="8" t="s">
        <v>81</v>
      </c>
      <c r="N960" s="8" t="s">
        <v>81</v>
      </c>
      <c r="P960" s="8" t="str">
        <f t="shared" si="103"/>
        <v/>
      </c>
      <c r="Q960" s="8" t="str">
        <f t="shared" si="104"/>
        <v/>
      </c>
    </row>
    <row r="961" spans="4:17" x14ac:dyDescent="0.25">
      <c r="D961" s="150"/>
      <c r="F961" s="8" t="str">
        <f t="shared" si="98"/>
        <v/>
      </c>
      <c r="G961" s="8" t="str">
        <f t="shared" si="99"/>
        <v/>
      </c>
      <c r="H961" s="8" t="str">
        <f t="shared" si="100"/>
        <v/>
      </c>
      <c r="I961" s="8" t="str">
        <f t="shared" si="101"/>
        <v/>
      </c>
      <c r="J961" s="8" t="str">
        <f t="shared" si="102"/>
        <v/>
      </c>
      <c r="K961" s="8" t="s">
        <v>81</v>
      </c>
      <c r="L961" s="8" t="s">
        <v>81</v>
      </c>
      <c r="M961" s="8" t="s">
        <v>81</v>
      </c>
      <c r="N961" s="8" t="s">
        <v>81</v>
      </c>
      <c r="P961" s="8" t="str">
        <f t="shared" si="103"/>
        <v/>
      </c>
      <c r="Q961" s="8" t="str">
        <f t="shared" si="104"/>
        <v/>
      </c>
    </row>
    <row r="962" spans="4:17" x14ac:dyDescent="0.25">
      <c r="D962" s="150"/>
      <c r="F962" s="8" t="str">
        <f t="shared" si="98"/>
        <v/>
      </c>
      <c r="G962" s="8" t="str">
        <f t="shared" si="99"/>
        <v/>
      </c>
      <c r="H962" s="8" t="str">
        <f t="shared" si="100"/>
        <v/>
      </c>
      <c r="I962" s="8" t="str">
        <f t="shared" si="101"/>
        <v/>
      </c>
      <c r="J962" s="8" t="str">
        <f t="shared" si="102"/>
        <v/>
      </c>
      <c r="K962" s="8" t="s">
        <v>81</v>
      </c>
      <c r="L962" s="8" t="s">
        <v>81</v>
      </c>
      <c r="M962" s="8" t="s">
        <v>81</v>
      </c>
      <c r="N962" s="8" t="s">
        <v>81</v>
      </c>
      <c r="P962" s="8" t="str">
        <f t="shared" si="103"/>
        <v/>
      </c>
      <c r="Q962" s="8" t="str">
        <f t="shared" si="104"/>
        <v/>
      </c>
    </row>
    <row r="963" spans="4:17" x14ac:dyDescent="0.25">
      <c r="D963" s="150"/>
      <c r="F963" s="8" t="str">
        <f t="shared" ref="F963:F1024" si="105">IF(LEFT(D966,15)="SpecificProblem",MID(D966,28,30),"")</f>
        <v/>
      </c>
      <c r="G963" s="8" t="str">
        <f t="shared" ref="G963:G1024" si="106">IF(F963="","",IF(LEFT(D963,8)="Critical",MID(D963,78,6),MID(D963,75,6)))</f>
        <v/>
      </c>
      <c r="H963" s="8" t="str">
        <f t="shared" ref="H963:H1024" si="107">F963&amp;G963</f>
        <v/>
      </c>
      <c r="I963" s="8" t="str">
        <f t="shared" ref="I963:I1024" si="108">IF(LEFT(D967,9)="EventTime",MID(D967,28,16),"")</f>
        <v/>
      </c>
      <c r="J963" s="8" t="str">
        <f t="shared" ref="J963:J1024" si="109">IF(LEFT(D968,9)="CeaseTime",MID(D968,28,16),"")</f>
        <v/>
      </c>
      <c r="K963" s="8" t="s">
        <v>81</v>
      </c>
      <c r="L963" s="8" t="s">
        <v>81</v>
      </c>
      <c r="M963" s="8" t="s">
        <v>81</v>
      </c>
      <c r="N963" s="8" t="s">
        <v>81</v>
      </c>
      <c r="P963" s="8" t="str">
        <f t="shared" ref="P963:P1024" si="110">IF(ISBLANK(M963),"",TEXT(M963,"dd/mm hh:mm"))</f>
        <v/>
      </c>
      <c r="Q963" s="8" t="str">
        <f t="shared" ref="Q963:Q1024" si="111">IF(ISBLANK(N963),"",TEXT(N963,"dd/mm hh:mm"))</f>
        <v/>
      </c>
    </row>
    <row r="964" spans="4:17" x14ac:dyDescent="0.25">
      <c r="D964" s="150"/>
      <c r="F964" s="8" t="str">
        <f t="shared" si="105"/>
        <v/>
      </c>
      <c r="G964" s="8" t="str">
        <f t="shared" si="106"/>
        <v/>
      </c>
      <c r="H964" s="8" t="str">
        <f t="shared" si="107"/>
        <v/>
      </c>
      <c r="I964" s="8" t="str">
        <f t="shared" si="108"/>
        <v/>
      </c>
      <c r="J964" s="8" t="str">
        <f t="shared" si="109"/>
        <v/>
      </c>
      <c r="K964" s="8" t="s">
        <v>81</v>
      </c>
      <c r="L964" s="8" t="s">
        <v>81</v>
      </c>
      <c r="M964" s="8" t="s">
        <v>81</v>
      </c>
      <c r="N964" s="8" t="s">
        <v>81</v>
      </c>
      <c r="P964" s="8" t="str">
        <f t="shared" si="110"/>
        <v/>
      </c>
      <c r="Q964" s="8" t="str">
        <f t="shared" si="111"/>
        <v/>
      </c>
    </row>
    <row r="965" spans="4:17" x14ac:dyDescent="0.25">
      <c r="D965" s="150"/>
      <c r="F965" s="8" t="str">
        <f t="shared" si="105"/>
        <v/>
      </c>
      <c r="G965" s="8" t="str">
        <f t="shared" si="106"/>
        <v/>
      </c>
      <c r="H965" s="8" t="str">
        <f t="shared" si="107"/>
        <v/>
      </c>
      <c r="I965" s="8" t="str">
        <f t="shared" si="108"/>
        <v/>
      </c>
      <c r="J965" s="8" t="str">
        <f t="shared" si="109"/>
        <v/>
      </c>
      <c r="K965" s="8" t="s">
        <v>81</v>
      </c>
      <c r="L965" s="8" t="s">
        <v>81</v>
      </c>
      <c r="M965" s="8" t="s">
        <v>81</v>
      </c>
      <c r="N965" s="8" t="s">
        <v>81</v>
      </c>
      <c r="P965" s="8" t="str">
        <f t="shared" si="110"/>
        <v/>
      </c>
      <c r="Q965" s="8" t="str">
        <f t="shared" si="111"/>
        <v/>
      </c>
    </row>
    <row r="966" spans="4:17" x14ac:dyDescent="0.25">
      <c r="D966" s="150"/>
      <c r="F966" s="8" t="str">
        <f t="shared" si="105"/>
        <v/>
      </c>
      <c r="G966" s="8" t="str">
        <f t="shared" si="106"/>
        <v/>
      </c>
      <c r="H966" s="8" t="str">
        <f t="shared" si="107"/>
        <v/>
      </c>
      <c r="I966" s="8" t="str">
        <f t="shared" si="108"/>
        <v/>
      </c>
      <c r="J966" s="8" t="str">
        <f t="shared" si="109"/>
        <v/>
      </c>
      <c r="K966" s="8" t="s">
        <v>81</v>
      </c>
      <c r="L966" s="8" t="s">
        <v>81</v>
      </c>
      <c r="M966" s="8" t="s">
        <v>81</v>
      </c>
      <c r="N966" s="8" t="s">
        <v>81</v>
      </c>
      <c r="P966" s="8" t="str">
        <f t="shared" si="110"/>
        <v/>
      </c>
      <c r="Q966" s="8" t="str">
        <f t="shared" si="111"/>
        <v/>
      </c>
    </row>
    <row r="967" spans="4:17" x14ac:dyDescent="0.25">
      <c r="D967" s="150"/>
      <c r="F967" s="8" t="str">
        <f t="shared" si="105"/>
        <v/>
      </c>
      <c r="G967" s="8" t="str">
        <f t="shared" si="106"/>
        <v/>
      </c>
      <c r="H967" s="8" t="str">
        <f t="shared" si="107"/>
        <v/>
      </c>
      <c r="I967" s="8" t="str">
        <f t="shared" si="108"/>
        <v/>
      </c>
      <c r="J967" s="8" t="str">
        <f t="shared" si="109"/>
        <v/>
      </c>
      <c r="K967" s="8" t="s">
        <v>81</v>
      </c>
      <c r="L967" s="8" t="s">
        <v>81</v>
      </c>
      <c r="M967" s="8" t="s">
        <v>81</v>
      </c>
      <c r="N967" s="8" t="s">
        <v>81</v>
      </c>
      <c r="P967" s="8" t="str">
        <f t="shared" si="110"/>
        <v/>
      </c>
      <c r="Q967" s="8" t="str">
        <f t="shared" si="111"/>
        <v/>
      </c>
    </row>
    <row r="968" spans="4:17" x14ac:dyDescent="0.25">
      <c r="D968" s="150"/>
      <c r="F968" s="8" t="str">
        <f t="shared" si="105"/>
        <v/>
      </c>
      <c r="G968" s="8" t="str">
        <f t="shared" si="106"/>
        <v/>
      </c>
      <c r="H968" s="8" t="str">
        <f t="shared" si="107"/>
        <v/>
      </c>
      <c r="I968" s="8" t="str">
        <f t="shared" si="108"/>
        <v/>
      </c>
      <c r="J968" s="8" t="str">
        <f t="shared" si="109"/>
        <v/>
      </c>
      <c r="K968" s="8" t="s">
        <v>81</v>
      </c>
      <c r="L968" s="8" t="s">
        <v>81</v>
      </c>
      <c r="M968" s="8" t="s">
        <v>81</v>
      </c>
      <c r="N968" s="8" t="s">
        <v>81</v>
      </c>
      <c r="P968" s="8" t="str">
        <f t="shared" si="110"/>
        <v/>
      </c>
      <c r="Q968" s="8" t="str">
        <f t="shared" si="111"/>
        <v/>
      </c>
    </row>
    <row r="969" spans="4:17" x14ac:dyDescent="0.25">
      <c r="D969" s="150"/>
      <c r="F969" s="8" t="str">
        <f t="shared" si="105"/>
        <v/>
      </c>
      <c r="G969" s="8" t="str">
        <f t="shared" si="106"/>
        <v/>
      </c>
      <c r="H969" s="8" t="str">
        <f t="shared" si="107"/>
        <v/>
      </c>
      <c r="I969" s="8" t="str">
        <f t="shared" si="108"/>
        <v/>
      </c>
      <c r="J969" s="8" t="str">
        <f t="shared" si="109"/>
        <v/>
      </c>
      <c r="K969" s="8" t="s">
        <v>81</v>
      </c>
      <c r="L969" s="8" t="s">
        <v>81</v>
      </c>
      <c r="M969" s="8" t="s">
        <v>81</v>
      </c>
      <c r="N969" s="8" t="s">
        <v>81</v>
      </c>
      <c r="P969" s="8" t="str">
        <f t="shared" si="110"/>
        <v/>
      </c>
      <c r="Q969" s="8" t="str">
        <f t="shared" si="111"/>
        <v/>
      </c>
    </row>
    <row r="970" spans="4:17" x14ac:dyDescent="0.25">
      <c r="D970" s="150"/>
      <c r="F970" s="8" t="str">
        <f t="shared" si="105"/>
        <v/>
      </c>
      <c r="G970" s="8" t="str">
        <f t="shared" si="106"/>
        <v/>
      </c>
      <c r="H970" s="8" t="str">
        <f t="shared" si="107"/>
        <v/>
      </c>
      <c r="I970" s="8" t="str">
        <f t="shared" si="108"/>
        <v/>
      </c>
      <c r="J970" s="8" t="str">
        <f t="shared" si="109"/>
        <v/>
      </c>
      <c r="K970" s="8" t="s">
        <v>81</v>
      </c>
      <c r="L970" s="8" t="s">
        <v>81</v>
      </c>
      <c r="M970" s="8" t="s">
        <v>81</v>
      </c>
      <c r="N970" s="8" t="s">
        <v>81</v>
      </c>
      <c r="P970" s="8" t="str">
        <f t="shared" si="110"/>
        <v/>
      </c>
      <c r="Q970" s="8" t="str">
        <f t="shared" si="111"/>
        <v/>
      </c>
    </row>
    <row r="971" spans="4:17" x14ac:dyDescent="0.25">
      <c r="D971" s="150"/>
      <c r="F971" s="8" t="str">
        <f t="shared" si="105"/>
        <v/>
      </c>
      <c r="G971" s="8" t="str">
        <f t="shared" si="106"/>
        <v/>
      </c>
      <c r="H971" s="8" t="str">
        <f t="shared" si="107"/>
        <v/>
      </c>
      <c r="I971" s="8" t="str">
        <f t="shared" si="108"/>
        <v/>
      </c>
      <c r="J971" s="8" t="str">
        <f t="shared" si="109"/>
        <v/>
      </c>
      <c r="K971" s="8" t="s">
        <v>81</v>
      </c>
      <c r="L971" s="8" t="s">
        <v>81</v>
      </c>
      <c r="M971" s="8" t="s">
        <v>81</v>
      </c>
      <c r="N971" s="8" t="s">
        <v>81</v>
      </c>
      <c r="P971" s="8" t="str">
        <f t="shared" si="110"/>
        <v/>
      </c>
      <c r="Q971" s="8" t="str">
        <f t="shared" si="111"/>
        <v/>
      </c>
    </row>
    <row r="972" spans="4:17" x14ac:dyDescent="0.25">
      <c r="D972" s="150"/>
      <c r="F972" s="8" t="str">
        <f t="shared" si="105"/>
        <v/>
      </c>
      <c r="G972" s="8" t="str">
        <f t="shared" si="106"/>
        <v/>
      </c>
      <c r="H972" s="8" t="str">
        <f t="shared" si="107"/>
        <v/>
      </c>
      <c r="I972" s="8" t="str">
        <f t="shared" si="108"/>
        <v/>
      </c>
      <c r="J972" s="8" t="str">
        <f t="shared" si="109"/>
        <v/>
      </c>
      <c r="K972" s="8" t="s">
        <v>81</v>
      </c>
      <c r="L972" s="8" t="s">
        <v>81</v>
      </c>
      <c r="M972" s="8" t="s">
        <v>81</v>
      </c>
      <c r="N972" s="8" t="s">
        <v>81</v>
      </c>
      <c r="P972" s="8" t="str">
        <f t="shared" si="110"/>
        <v/>
      </c>
      <c r="Q972" s="8" t="str">
        <f t="shared" si="111"/>
        <v/>
      </c>
    </row>
    <row r="973" spans="4:17" x14ac:dyDescent="0.25">
      <c r="D973" s="150"/>
      <c r="F973" s="8" t="str">
        <f t="shared" si="105"/>
        <v/>
      </c>
      <c r="G973" s="8" t="str">
        <f t="shared" si="106"/>
        <v/>
      </c>
      <c r="H973" s="8" t="str">
        <f t="shared" si="107"/>
        <v/>
      </c>
      <c r="I973" s="8" t="str">
        <f t="shared" si="108"/>
        <v/>
      </c>
      <c r="J973" s="8" t="str">
        <f t="shared" si="109"/>
        <v/>
      </c>
      <c r="K973" s="8" t="s">
        <v>81</v>
      </c>
      <c r="L973" s="8" t="s">
        <v>81</v>
      </c>
      <c r="M973" s="8" t="s">
        <v>81</v>
      </c>
      <c r="N973" s="8" t="s">
        <v>81</v>
      </c>
      <c r="P973" s="8" t="str">
        <f t="shared" si="110"/>
        <v/>
      </c>
      <c r="Q973" s="8" t="str">
        <f t="shared" si="111"/>
        <v/>
      </c>
    </row>
    <row r="974" spans="4:17" x14ac:dyDescent="0.25">
      <c r="D974" s="150"/>
      <c r="F974" s="8" t="str">
        <f t="shared" si="105"/>
        <v/>
      </c>
      <c r="G974" s="8" t="str">
        <f t="shared" si="106"/>
        <v/>
      </c>
      <c r="H974" s="8" t="str">
        <f t="shared" si="107"/>
        <v/>
      </c>
      <c r="I974" s="8" t="str">
        <f t="shared" si="108"/>
        <v/>
      </c>
      <c r="J974" s="8" t="str">
        <f t="shared" si="109"/>
        <v/>
      </c>
      <c r="K974" s="8" t="s">
        <v>81</v>
      </c>
      <c r="L974" s="8" t="s">
        <v>81</v>
      </c>
      <c r="M974" s="8" t="s">
        <v>81</v>
      </c>
      <c r="N974" s="8" t="s">
        <v>81</v>
      </c>
      <c r="P974" s="8" t="str">
        <f t="shared" si="110"/>
        <v/>
      </c>
      <c r="Q974" s="8" t="str">
        <f t="shared" si="111"/>
        <v/>
      </c>
    </row>
    <row r="975" spans="4:17" x14ac:dyDescent="0.25">
      <c r="D975" s="150"/>
      <c r="F975" s="8" t="str">
        <f t="shared" si="105"/>
        <v/>
      </c>
      <c r="G975" s="8" t="str">
        <f t="shared" si="106"/>
        <v/>
      </c>
      <c r="H975" s="8" t="str">
        <f t="shared" si="107"/>
        <v/>
      </c>
      <c r="I975" s="8" t="str">
        <f t="shared" si="108"/>
        <v/>
      </c>
      <c r="J975" s="8" t="str">
        <f t="shared" si="109"/>
        <v/>
      </c>
      <c r="K975" s="8" t="s">
        <v>81</v>
      </c>
      <c r="L975" s="8" t="s">
        <v>81</v>
      </c>
      <c r="M975" s="8" t="s">
        <v>81</v>
      </c>
      <c r="N975" s="8" t="s">
        <v>81</v>
      </c>
      <c r="P975" s="8" t="str">
        <f t="shared" si="110"/>
        <v/>
      </c>
      <c r="Q975" s="8" t="str">
        <f t="shared" si="111"/>
        <v/>
      </c>
    </row>
    <row r="976" spans="4:17" x14ac:dyDescent="0.25">
      <c r="D976" s="150"/>
      <c r="F976" s="8" t="str">
        <f t="shared" si="105"/>
        <v/>
      </c>
      <c r="G976" s="8" t="str">
        <f t="shared" si="106"/>
        <v/>
      </c>
      <c r="H976" s="8" t="str">
        <f t="shared" si="107"/>
        <v/>
      </c>
      <c r="I976" s="8" t="str">
        <f t="shared" si="108"/>
        <v/>
      </c>
      <c r="J976" s="8" t="str">
        <f t="shared" si="109"/>
        <v/>
      </c>
      <c r="K976" s="8" t="s">
        <v>81</v>
      </c>
      <c r="L976" s="8" t="s">
        <v>81</v>
      </c>
      <c r="M976" s="8" t="s">
        <v>81</v>
      </c>
      <c r="N976" s="8" t="s">
        <v>81</v>
      </c>
      <c r="P976" s="8" t="str">
        <f t="shared" si="110"/>
        <v/>
      </c>
      <c r="Q976" s="8" t="str">
        <f t="shared" si="111"/>
        <v/>
      </c>
    </row>
    <row r="977" spans="4:17" x14ac:dyDescent="0.25">
      <c r="D977" s="150"/>
      <c r="F977" s="8" t="str">
        <f t="shared" si="105"/>
        <v/>
      </c>
      <c r="G977" s="8" t="str">
        <f t="shared" si="106"/>
        <v/>
      </c>
      <c r="H977" s="8" t="str">
        <f t="shared" si="107"/>
        <v/>
      </c>
      <c r="I977" s="8" t="str">
        <f t="shared" si="108"/>
        <v/>
      </c>
      <c r="J977" s="8" t="str">
        <f t="shared" si="109"/>
        <v/>
      </c>
      <c r="K977" s="8" t="s">
        <v>81</v>
      </c>
      <c r="L977" s="8" t="s">
        <v>81</v>
      </c>
      <c r="M977" s="8" t="s">
        <v>81</v>
      </c>
      <c r="N977" s="8" t="s">
        <v>81</v>
      </c>
      <c r="P977" s="8" t="str">
        <f t="shared" si="110"/>
        <v/>
      </c>
      <c r="Q977" s="8" t="str">
        <f t="shared" si="111"/>
        <v/>
      </c>
    </row>
    <row r="978" spans="4:17" x14ac:dyDescent="0.25">
      <c r="D978" s="150"/>
      <c r="F978" s="8" t="str">
        <f t="shared" si="105"/>
        <v/>
      </c>
      <c r="G978" s="8" t="str">
        <f t="shared" si="106"/>
        <v/>
      </c>
      <c r="H978" s="8" t="str">
        <f t="shared" si="107"/>
        <v/>
      </c>
      <c r="I978" s="8" t="str">
        <f t="shared" si="108"/>
        <v/>
      </c>
      <c r="J978" s="8" t="str">
        <f t="shared" si="109"/>
        <v/>
      </c>
      <c r="K978" s="8" t="s">
        <v>81</v>
      </c>
      <c r="L978" s="8" t="s">
        <v>81</v>
      </c>
      <c r="M978" s="8" t="s">
        <v>81</v>
      </c>
      <c r="N978" s="8" t="s">
        <v>81</v>
      </c>
      <c r="P978" s="8" t="str">
        <f t="shared" si="110"/>
        <v/>
      </c>
      <c r="Q978" s="8" t="str">
        <f t="shared" si="111"/>
        <v/>
      </c>
    </row>
    <row r="979" spans="4:17" x14ac:dyDescent="0.25">
      <c r="D979" s="150"/>
      <c r="F979" s="8" t="str">
        <f t="shared" si="105"/>
        <v/>
      </c>
      <c r="G979" s="8" t="str">
        <f t="shared" si="106"/>
        <v/>
      </c>
      <c r="H979" s="8" t="str">
        <f t="shared" si="107"/>
        <v/>
      </c>
      <c r="I979" s="8" t="str">
        <f t="shared" si="108"/>
        <v/>
      </c>
      <c r="J979" s="8" t="str">
        <f t="shared" si="109"/>
        <v/>
      </c>
      <c r="K979" s="8" t="s">
        <v>81</v>
      </c>
      <c r="L979" s="8" t="s">
        <v>81</v>
      </c>
      <c r="M979" s="8" t="s">
        <v>81</v>
      </c>
      <c r="N979" s="8" t="s">
        <v>81</v>
      </c>
      <c r="P979" s="8" t="str">
        <f t="shared" si="110"/>
        <v/>
      </c>
      <c r="Q979" s="8" t="str">
        <f t="shared" si="111"/>
        <v/>
      </c>
    </row>
    <row r="980" spans="4:17" x14ac:dyDescent="0.25">
      <c r="D980" s="150"/>
      <c r="F980" s="8" t="str">
        <f t="shared" si="105"/>
        <v/>
      </c>
      <c r="G980" s="8" t="str">
        <f t="shared" si="106"/>
        <v/>
      </c>
      <c r="H980" s="8" t="str">
        <f t="shared" si="107"/>
        <v/>
      </c>
      <c r="I980" s="8" t="str">
        <f t="shared" si="108"/>
        <v/>
      </c>
      <c r="J980" s="8" t="str">
        <f t="shared" si="109"/>
        <v/>
      </c>
      <c r="K980" s="8" t="s">
        <v>81</v>
      </c>
      <c r="L980" s="8" t="s">
        <v>81</v>
      </c>
      <c r="M980" s="8" t="s">
        <v>81</v>
      </c>
      <c r="N980" s="8" t="s">
        <v>81</v>
      </c>
      <c r="P980" s="8" t="str">
        <f t="shared" si="110"/>
        <v/>
      </c>
      <c r="Q980" s="8" t="str">
        <f t="shared" si="111"/>
        <v/>
      </c>
    </row>
    <row r="981" spans="4:17" x14ac:dyDescent="0.25">
      <c r="D981" s="150"/>
      <c r="F981" s="8" t="str">
        <f t="shared" si="105"/>
        <v/>
      </c>
      <c r="G981" s="8" t="str">
        <f t="shared" si="106"/>
        <v/>
      </c>
      <c r="H981" s="8" t="str">
        <f t="shared" si="107"/>
        <v/>
      </c>
      <c r="I981" s="8" t="str">
        <f t="shared" si="108"/>
        <v/>
      </c>
      <c r="J981" s="8" t="str">
        <f t="shared" si="109"/>
        <v/>
      </c>
      <c r="K981" s="8" t="s">
        <v>81</v>
      </c>
      <c r="L981" s="8" t="s">
        <v>81</v>
      </c>
      <c r="M981" s="8" t="s">
        <v>81</v>
      </c>
      <c r="N981" s="8" t="s">
        <v>81</v>
      </c>
      <c r="P981" s="8" t="str">
        <f t="shared" si="110"/>
        <v/>
      </c>
      <c r="Q981" s="8" t="str">
        <f t="shared" si="111"/>
        <v/>
      </c>
    </row>
    <row r="982" spans="4:17" x14ac:dyDescent="0.25">
      <c r="D982" s="150"/>
      <c r="F982" s="8" t="str">
        <f t="shared" si="105"/>
        <v/>
      </c>
      <c r="G982" s="8" t="str">
        <f t="shared" si="106"/>
        <v/>
      </c>
      <c r="H982" s="8" t="str">
        <f t="shared" si="107"/>
        <v/>
      </c>
      <c r="I982" s="8" t="str">
        <f t="shared" si="108"/>
        <v/>
      </c>
      <c r="J982" s="8" t="str">
        <f t="shared" si="109"/>
        <v/>
      </c>
      <c r="K982" s="8" t="s">
        <v>81</v>
      </c>
      <c r="L982" s="8" t="s">
        <v>81</v>
      </c>
      <c r="M982" s="8" t="s">
        <v>81</v>
      </c>
      <c r="N982" s="8" t="s">
        <v>81</v>
      </c>
      <c r="P982" s="8" t="str">
        <f t="shared" si="110"/>
        <v/>
      </c>
      <c r="Q982" s="8" t="str">
        <f t="shared" si="111"/>
        <v/>
      </c>
    </row>
    <row r="983" spans="4:17" x14ac:dyDescent="0.25">
      <c r="D983" s="150"/>
      <c r="F983" s="8" t="str">
        <f t="shared" si="105"/>
        <v/>
      </c>
      <c r="G983" s="8" t="str">
        <f t="shared" si="106"/>
        <v/>
      </c>
      <c r="H983" s="8" t="str">
        <f t="shared" si="107"/>
        <v/>
      </c>
      <c r="I983" s="8" t="str">
        <f t="shared" si="108"/>
        <v/>
      </c>
      <c r="J983" s="8" t="str">
        <f t="shared" si="109"/>
        <v/>
      </c>
      <c r="K983" s="8" t="s">
        <v>81</v>
      </c>
      <c r="L983" s="8" t="s">
        <v>81</v>
      </c>
      <c r="M983" s="8" t="s">
        <v>81</v>
      </c>
      <c r="N983" s="8" t="s">
        <v>81</v>
      </c>
      <c r="P983" s="8" t="str">
        <f t="shared" si="110"/>
        <v/>
      </c>
      <c r="Q983" s="8" t="str">
        <f t="shared" si="111"/>
        <v/>
      </c>
    </row>
    <row r="984" spans="4:17" x14ac:dyDescent="0.25">
      <c r="D984" s="150"/>
      <c r="F984" s="8" t="str">
        <f t="shared" si="105"/>
        <v/>
      </c>
      <c r="G984" s="8" t="str">
        <f t="shared" si="106"/>
        <v/>
      </c>
      <c r="H984" s="8" t="str">
        <f t="shared" si="107"/>
        <v/>
      </c>
      <c r="I984" s="8" t="str">
        <f t="shared" si="108"/>
        <v/>
      </c>
      <c r="J984" s="8" t="str">
        <f t="shared" si="109"/>
        <v/>
      </c>
      <c r="K984" s="8" t="s">
        <v>81</v>
      </c>
      <c r="L984" s="8" t="s">
        <v>81</v>
      </c>
      <c r="M984" s="8" t="s">
        <v>81</v>
      </c>
      <c r="N984" s="8" t="s">
        <v>81</v>
      </c>
      <c r="P984" s="8" t="str">
        <f t="shared" si="110"/>
        <v/>
      </c>
      <c r="Q984" s="8" t="str">
        <f t="shared" si="111"/>
        <v/>
      </c>
    </row>
    <row r="985" spans="4:17" x14ac:dyDescent="0.25">
      <c r="D985" s="150"/>
      <c r="F985" s="8" t="str">
        <f t="shared" si="105"/>
        <v/>
      </c>
      <c r="G985" s="8" t="str">
        <f t="shared" si="106"/>
        <v/>
      </c>
      <c r="H985" s="8" t="str">
        <f t="shared" si="107"/>
        <v/>
      </c>
      <c r="I985" s="8" t="str">
        <f t="shared" si="108"/>
        <v/>
      </c>
      <c r="J985" s="8" t="str">
        <f t="shared" si="109"/>
        <v/>
      </c>
      <c r="K985" s="8" t="s">
        <v>81</v>
      </c>
      <c r="L985" s="8" t="s">
        <v>81</v>
      </c>
      <c r="M985" s="8" t="s">
        <v>81</v>
      </c>
      <c r="N985" s="8" t="s">
        <v>81</v>
      </c>
      <c r="P985" s="8" t="str">
        <f t="shared" si="110"/>
        <v/>
      </c>
      <c r="Q985" s="8" t="str">
        <f t="shared" si="111"/>
        <v/>
      </c>
    </row>
    <row r="986" spans="4:17" x14ac:dyDescent="0.25">
      <c r="D986" s="150"/>
      <c r="F986" s="8" t="str">
        <f t="shared" si="105"/>
        <v/>
      </c>
      <c r="G986" s="8" t="str">
        <f t="shared" si="106"/>
        <v/>
      </c>
      <c r="H986" s="8" t="str">
        <f t="shared" si="107"/>
        <v/>
      </c>
      <c r="I986" s="8" t="str">
        <f t="shared" si="108"/>
        <v/>
      </c>
      <c r="J986" s="8" t="str">
        <f t="shared" si="109"/>
        <v/>
      </c>
      <c r="K986" s="8" t="s">
        <v>81</v>
      </c>
      <c r="L986" s="8" t="s">
        <v>81</v>
      </c>
      <c r="M986" s="8" t="s">
        <v>81</v>
      </c>
      <c r="N986" s="8" t="s">
        <v>81</v>
      </c>
      <c r="P986" s="8" t="str">
        <f t="shared" si="110"/>
        <v/>
      </c>
      <c r="Q986" s="8" t="str">
        <f t="shared" si="111"/>
        <v/>
      </c>
    </row>
    <row r="987" spans="4:17" x14ac:dyDescent="0.25">
      <c r="D987" s="150"/>
      <c r="F987" s="8" t="str">
        <f t="shared" si="105"/>
        <v/>
      </c>
      <c r="G987" s="8" t="str">
        <f t="shared" si="106"/>
        <v/>
      </c>
      <c r="H987" s="8" t="str">
        <f t="shared" si="107"/>
        <v/>
      </c>
      <c r="I987" s="8" t="str">
        <f t="shared" si="108"/>
        <v/>
      </c>
      <c r="J987" s="8" t="str">
        <f t="shared" si="109"/>
        <v/>
      </c>
      <c r="K987" s="8" t="s">
        <v>81</v>
      </c>
      <c r="L987" s="8" t="s">
        <v>81</v>
      </c>
      <c r="M987" s="8" t="s">
        <v>81</v>
      </c>
      <c r="N987" s="8" t="s">
        <v>81</v>
      </c>
      <c r="P987" s="8" t="str">
        <f t="shared" si="110"/>
        <v/>
      </c>
      <c r="Q987" s="8" t="str">
        <f t="shared" si="111"/>
        <v/>
      </c>
    </row>
    <row r="988" spans="4:17" x14ac:dyDescent="0.25">
      <c r="D988" s="150"/>
      <c r="F988" s="8" t="str">
        <f t="shared" si="105"/>
        <v/>
      </c>
      <c r="G988" s="8" t="str">
        <f t="shared" si="106"/>
        <v/>
      </c>
      <c r="H988" s="8" t="str">
        <f t="shared" si="107"/>
        <v/>
      </c>
      <c r="I988" s="8" t="str">
        <f t="shared" si="108"/>
        <v/>
      </c>
      <c r="J988" s="8" t="str">
        <f t="shared" si="109"/>
        <v/>
      </c>
      <c r="K988" s="8" t="s">
        <v>81</v>
      </c>
      <c r="L988" s="8" t="s">
        <v>81</v>
      </c>
      <c r="M988" s="8" t="s">
        <v>81</v>
      </c>
      <c r="N988" s="8" t="s">
        <v>81</v>
      </c>
      <c r="P988" s="8" t="str">
        <f t="shared" si="110"/>
        <v/>
      </c>
      <c r="Q988" s="8" t="str">
        <f t="shared" si="111"/>
        <v/>
      </c>
    </row>
    <row r="989" spans="4:17" x14ac:dyDescent="0.25">
      <c r="D989" s="150"/>
      <c r="F989" s="8" t="str">
        <f t="shared" si="105"/>
        <v/>
      </c>
      <c r="G989" s="8" t="str">
        <f t="shared" si="106"/>
        <v/>
      </c>
      <c r="H989" s="8" t="str">
        <f t="shared" si="107"/>
        <v/>
      </c>
      <c r="I989" s="8" t="str">
        <f t="shared" si="108"/>
        <v/>
      </c>
      <c r="J989" s="8" t="str">
        <f t="shared" si="109"/>
        <v/>
      </c>
      <c r="K989" s="8" t="s">
        <v>81</v>
      </c>
      <c r="L989" s="8" t="s">
        <v>81</v>
      </c>
      <c r="M989" s="8" t="s">
        <v>81</v>
      </c>
      <c r="N989" s="8" t="s">
        <v>81</v>
      </c>
      <c r="P989" s="8" t="str">
        <f t="shared" si="110"/>
        <v/>
      </c>
      <c r="Q989" s="8" t="str">
        <f t="shared" si="111"/>
        <v/>
      </c>
    </row>
    <row r="990" spans="4:17" x14ac:dyDescent="0.25">
      <c r="D990" s="150"/>
      <c r="F990" s="8" t="str">
        <f t="shared" si="105"/>
        <v/>
      </c>
      <c r="G990" s="8" t="str">
        <f t="shared" si="106"/>
        <v/>
      </c>
      <c r="H990" s="8" t="str">
        <f t="shared" si="107"/>
        <v/>
      </c>
      <c r="I990" s="8" t="str">
        <f t="shared" si="108"/>
        <v/>
      </c>
      <c r="J990" s="8" t="str">
        <f t="shared" si="109"/>
        <v/>
      </c>
      <c r="K990" s="8" t="s">
        <v>81</v>
      </c>
      <c r="L990" s="8" t="s">
        <v>81</v>
      </c>
      <c r="M990" s="8" t="s">
        <v>81</v>
      </c>
      <c r="N990" s="8" t="s">
        <v>81</v>
      </c>
      <c r="P990" s="8" t="str">
        <f t="shared" si="110"/>
        <v/>
      </c>
      <c r="Q990" s="8" t="str">
        <f t="shared" si="111"/>
        <v/>
      </c>
    </row>
    <row r="991" spans="4:17" x14ac:dyDescent="0.25">
      <c r="D991" s="150"/>
      <c r="F991" s="8" t="str">
        <f t="shared" si="105"/>
        <v/>
      </c>
      <c r="G991" s="8" t="str">
        <f t="shared" si="106"/>
        <v/>
      </c>
      <c r="H991" s="8" t="str">
        <f t="shared" si="107"/>
        <v/>
      </c>
      <c r="I991" s="8" t="str">
        <f t="shared" si="108"/>
        <v/>
      </c>
      <c r="J991" s="8" t="str">
        <f t="shared" si="109"/>
        <v/>
      </c>
      <c r="K991" s="8" t="s">
        <v>81</v>
      </c>
      <c r="L991" s="8" t="s">
        <v>81</v>
      </c>
      <c r="M991" s="8" t="s">
        <v>81</v>
      </c>
      <c r="N991" s="8" t="s">
        <v>81</v>
      </c>
      <c r="P991" s="8" t="str">
        <f t="shared" si="110"/>
        <v/>
      </c>
      <c r="Q991" s="8" t="str">
        <f t="shared" si="111"/>
        <v/>
      </c>
    </row>
    <row r="992" spans="4:17" x14ac:dyDescent="0.25">
      <c r="D992" s="150"/>
      <c r="F992" s="8" t="str">
        <f t="shared" si="105"/>
        <v/>
      </c>
      <c r="G992" s="8" t="str">
        <f t="shared" si="106"/>
        <v/>
      </c>
      <c r="H992" s="8" t="str">
        <f t="shared" si="107"/>
        <v/>
      </c>
      <c r="I992" s="8" t="str">
        <f t="shared" si="108"/>
        <v/>
      </c>
      <c r="J992" s="8" t="str">
        <f t="shared" si="109"/>
        <v/>
      </c>
      <c r="K992" s="8" t="s">
        <v>81</v>
      </c>
      <c r="L992" s="8" t="s">
        <v>81</v>
      </c>
      <c r="M992" s="8" t="s">
        <v>81</v>
      </c>
      <c r="N992" s="8" t="s">
        <v>81</v>
      </c>
      <c r="P992" s="8" t="str">
        <f t="shared" si="110"/>
        <v/>
      </c>
      <c r="Q992" s="8" t="str">
        <f t="shared" si="111"/>
        <v/>
      </c>
    </row>
    <row r="993" spans="4:17" x14ac:dyDescent="0.25">
      <c r="D993" s="150"/>
      <c r="F993" s="8" t="str">
        <f t="shared" si="105"/>
        <v/>
      </c>
      <c r="G993" s="8" t="str">
        <f t="shared" si="106"/>
        <v/>
      </c>
      <c r="H993" s="8" t="str">
        <f t="shared" si="107"/>
        <v/>
      </c>
      <c r="I993" s="8" t="str">
        <f t="shared" si="108"/>
        <v/>
      </c>
      <c r="J993" s="8" t="str">
        <f t="shared" si="109"/>
        <v/>
      </c>
      <c r="K993" s="8" t="s">
        <v>81</v>
      </c>
      <c r="L993" s="8" t="s">
        <v>81</v>
      </c>
      <c r="M993" s="8" t="s">
        <v>81</v>
      </c>
      <c r="N993" s="8" t="s">
        <v>81</v>
      </c>
      <c r="P993" s="8" t="str">
        <f t="shared" si="110"/>
        <v/>
      </c>
      <c r="Q993" s="8" t="str">
        <f t="shared" si="111"/>
        <v/>
      </c>
    </row>
    <row r="994" spans="4:17" x14ac:dyDescent="0.25">
      <c r="D994" s="150"/>
      <c r="F994" s="8" t="str">
        <f t="shared" si="105"/>
        <v/>
      </c>
      <c r="G994" s="8" t="str">
        <f t="shared" si="106"/>
        <v/>
      </c>
      <c r="H994" s="8" t="str">
        <f t="shared" si="107"/>
        <v/>
      </c>
      <c r="I994" s="8" t="str">
        <f t="shared" si="108"/>
        <v/>
      </c>
      <c r="J994" s="8" t="str">
        <f t="shared" si="109"/>
        <v/>
      </c>
      <c r="K994" s="8" t="s">
        <v>81</v>
      </c>
      <c r="L994" s="8" t="s">
        <v>81</v>
      </c>
      <c r="M994" s="8" t="s">
        <v>81</v>
      </c>
      <c r="N994" s="8" t="s">
        <v>81</v>
      </c>
      <c r="P994" s="8" t="str">
        <f t="shared" si="110"/>
        <v/>
      </c>
      <c r="Q994" s="8" t="str">
        <f t="shared" si="111"/>
        <v/>
      </c>
    </row>
    <row r="995" spans="4:17" x14ac:dyDescent="0.25">
      <c r="D995" s="150"/>
      <c r="F995" s="8" t="str">
        <f t="shared" si="105"/>
        <v/>
      </c>
      <c r="G995" s="8" t="str">
        <f t="shared" si="106"/>
        <v/>
      </c>
      <c r="H995" s="8" t="str">
        <f t="shared" si="107"/>
        <v/>
      </c>
      <c r="I995" s="8" t="str">
        <f t="shared" si="108"/>
        <v/>
      </c>
      <c r="J995" s="8" t="str">
        <f t="shared" si="109"/>
        <v/>
      </c>
      <c r="K995" s="8" t="s">
        <v>81</v>
      </c>
      <c r="L995" s="8" t="s">
        <v>81</v>
      </c>
      <c r="M995" s="8" t="s">
        <v>81</v>
      </c>
      <c r="N995" s="8" t="s">
        <v>81</v>
      </c>
      <c r="P995" s="8" t="str">
        <f t="shared" si="110"/>
        <v/>
      </c>
      <c r="Q995" s="8" t="str">
        <f t="shared" si="111"/>
        <v/>
      </c>
    </row>
    <row r="996" spans="4:17" x14ac:dyDescent="0.25">
      <c r="D996" s="150"/>
      <c r="F996" s="8" t="str">
        <f t="shared" si="105"/>
        <v/>
      </c>
      <c r="G996" s="8" t="str">
        <f t="shared" si="106"/>
        <v/>
      </c>
      <c r="H996" s="8" t="str">
        <f t="shared" si="107"/>
        <v/>
      </c>
      <c r="I996" s="8" t="str">
        <f t="shared" si="108"/>
        <v/>
      </c>
      <c r="J996" s="8" t="str">
        <f t="shared" si="109"/>
        <v/>
      </c>
      <c r="K996" s="8" t="s">
        <v>81</v>
      </c>
      <c r="L996" s="8" t="s">
        <v>81</v>
      </c>
      <c r="M996" s="8" t="s">
        <v>81</v>
      </c>
      <c r="N996" s="8" t="s">
        <v>81</v>
      </c>
      <c r="P996" s="8" t="str">
        <f t="shared" si="110"/>
        <v/>
      </c>
      <c r="Q996" s="8" t="str">
        <f t="shared" si="111"/>
        <v/>
      </c>
    </row>
    <row r="997" spans="4:17" x14ac:dyDescent="0.25">
      <c r="D997" s="150"/>
      <c r="F997" s="8" t="str">
        <f t="shared" si="105"/>
        <v/>
      </c>
      <c r="G997" s="8" t="str">
        <f t="shared" si="106"/>
        <v/>
      </c>
      <c r="H997" s="8" t="str">
        <f t="shared" si="107"/>
        <v/>
      </c>
      <c r="I997" s="8" t="str">
        <f t="shared" si="108"/>
        <v/>
      </c>
      <c r="J997" s="8" t="str">
        <f t="shared" si="109"/>
        <v/>
      </c>
      <c r="K997" s="8" t="s">
        <v>81</v>
      </c>
      <c r="L997" s="8" t="s">
        <v>81</v>
      </c>
      <c r="M997" s="8" t="s">
        <v>81</v>
      </c>
      <c r="N997" s="8" t="s">
        <v>81</v>
      </c>
      <c r="P997" s="8" t="str">
        <f t="shared" si="110"/>
        <v/>
      </c>
      <c r="Q997" s="8" t="str">
        <f t="shared" si="111"/>
        <v/>
      </c>
    </row>
    <row r="998" spans="4:17" x14ac:dyDescent="0.25">
      <c r="D998" s="150"/>
      <c r="F998" s="8" t="str">
        <f t="shared" si="105"/>
        <v/>
      </c>
      <c r="G998" s="8" t="str">
        <f t="shared" si="106"/>
        <v/>
      </c>
      <c r="H998" s="8" t="str">
        <f t="shared" si="107"/>
        <v/>
      </c>
      <c r="I998" s="8" t="str">
        <f t="shared" si="108"/>
        <v/>
      </c>
      <c r="J998" s="8" t="str">
        <f t="shared" si="109"/>
        <v/>
      </c>
      <c r="K998" s="8" t="s">
        <v>81</v>
      </c>
      <c r="L998" s="8" t="s">
        <v>81</v>
      </c>
      <c r="M998" s="8" t="s">
        <v>81</v>
      </c>
      <c r="N998" s="8" t="s">
        <v>81</v>
      </c>
      <c r="P998" s="8" t="str">
        <f t="shared" si="110"/>
        <v/>
      </c>
      <c r="Q998" s="8" t="str">
        <f t="shared" si="111"/>
        <v/>
      </c>
    </row>
    <row r="999" spans="4:17" x14ac:dyDescent="0.25">
      <c r="D999" s="150"/>
      <c r="F999" s="8" t="str">
        <f t="shared" si="105"/>
        <v/>
      </c>
      <c r="G999" s="8" t="str">
        <f t="shared" si="106"/>
        <v/>
      </c>
      <c r="H999" s="8" t="str">
        <f t="shared" si="107"/>
        <v/>
      </c>
      <c r="I999" s="8" t="str">
        <f t="shared" si="108"/>
        <v/>
      </c>
      <c r="J999" s="8" t="str">
        <f t="shared" si="109"/>
        <v/>
      </c>
      <c r="K999" s="8" t="s">
        <v>81</v>
      </c>
      <c r="L999" s="8" t="s">
        <v>81</v>
      </c>
      <c r="M999" s="8" t="s">
        <v>81</v>
      </c>
      <c r="N999" s="8" t="s">
        <v>81</v>
      </c>
      <c r="P999" s="8" t="str">
        <f t="shared" si="110"/>
        <v/>
      </c>
      <c r="Q999" s="8" t="str">
        <f t="shared" si="111"/>
        <v/>
      </c>
    </row>
    <row r="1000" spans="4:17" x14ac:dyDescent="0.25">
      <c r="D1000" s="150"/>
      <c r="F1000" s="8" t="str">
        <f t="shared" si="105"/>
        <v/>
      </c>
      <c r="G1000" s="8" t="str">
        <f t="shared" si="106"/>
        <v/>
      </c>
      <c r="H1000" s="8" t="str">
        <f t="shared" si="107"/>
        <v/>
      </c>
      <c r="I1000" s="8" t="str">
        <f t="shared" si="108"/>
        <v/>
      </c>
      <c r="J1000" s="8" t="str">
        <f t="shared" si="109"/>
        <v/>
      </c>
      <c r="K1000" s="8" t="s">
        <v>81</v>
      </c>
      <c r="L1000" s="8" t="s">
        <v>81</v>
      </c>
      <c r="M1000" s="8" t="s">
        <v>81</v>
      </c>
      <c r="N1000" s="8" t="s">
        <v>81</v>
      </c>
      <c r="P1000" s="8" t="str">
        <f t="shared" si="110"/>
        <v/>
      </c>
      <c r="Q1000" s="8" t="str">
        <f t="shared" si="111"/>
        <v/>
      </c>
    </row>
    <row r="1001" spans="4:17" x14ac:dyDescent="0.25">
      <c r="D1001" s="150"/>
      <c r="F1001" s="8" t="str">
        <f t="shared" si="105"/>
        <v/>
      </c>
      <c r="G1001" s="8" t="str">
        <f t="shared" si="106"/>
        <v/>
      </c>
      <c r="H1001" s="8" t="str">
        <f t="shared" si="107"/>
        <v/>
      </c>
      <c r="I1001" s="8" t="str">
        <f t="shared" si="108"/>
        <v/>
      </c>
      <c r="J1001" s="8" t="str">
        <f t="shared" si="109"/>
        <v/>
      </c>
      <c r="K1001" s="8" t="s">
        <v>81</v>
      </c>
      <c r="L1001" s="8" t="s">
        <v>81</v>
      </c>
      <c r="M1001" s="8" t="s">
        <v>81</v>
      </c>
      <c r="N1001" s="8" t="s">
        <v>81</v>
      </c>
      <c r="P1001" s="8" t="str">
        <f t="shared" si="110"/>
        <v/>
      </c>
      <c r="Q1001" s="8" t="str">
        <f t="shared" si="111"/>
        <v/>
      </c>
    </row>
    <row r="1002" spans="4:17" x14ac:dyDescent="0.25">
      <c r="D1002" s="150"/>
      <c r="F1002" s="8" t="str">
        <f t="shared" si="105"/>
        <v/>
      </c>
      <c r="G1002" s="8" t="str">
        <f t="shared" si="106"/>
        <v/>
      </c>
      <c r="H1002" s="8" t="str">
        <f t="shared" si="107"/>
        <v/>
      </c>
      <c r="I1002" s="8" t="str">
        <f t="shared" si="108"/>
        <v/>
      </c>
      <c r="J1002" s="8" t="str">
        <f t="shared" si="109"/>
        <v/>
      </c>
      <c r="K1002" s="8" t="s">
        <v>81</v>
      </c>
      <c r="L1002" s="8" t="s">
        <v>81</v>
      </c>
      <c r="M1002" s="8" t="s">
        <v>81</v>
      </c>
      <c r="N1002" s="8" t="s">
        <v>81</v>
      </c>
      <c r="P1002" s="8" t="str">
        <f t="shared" si="110"/>
        <v/>
      </c>
      <c r="Q1002" s="8" t="str">
        <f t="shared" si="111"/>
        <v/>
      </c>
    </row>
    <row r="1003" spans="4:17" x14ac:dyDescent="0.25">
      <c r="D1003" s="150"/>
      <c r="F1003" s="8" t="str">
        <f t="shared" si="105"/>
        <v/>
      </c>
      <c r="G1003" s="8" t="str">
        <f t="shared" si="106"/>
        <v/>
      </c>
      <c r="H1003" s="8" t="str">
        <f t="shared" si="107"/>
        <v/>
      </c>
      <c r="I1003" s="8" t="str">
        <f t="shared" si="108"/>
        <v/>
      </c>
      <c r="J1003" s="8" t="str">
        <f t="shared" si="109"/>
        <v/>
      </c>
      <c r="K1003" s="8" t="s">
        <v>81</v>
      </c>
      <c r="L1003" s="8" t="s">
        <v>81</v>
      </c>
      <c r="M1003" s="8" t="s">
        <v>81</v>
      </c>
      <c r="N1003" s="8" t="s">
        <v>81</v>
      </c>
      <c r="P1003" s="8" t="str">
        <f t="shared" si="110"/>
        <v/>
      </c>
      <c r="Q1003" s="8" t="str">
        <f t="shared" si="111"/>
        <v/>
      </c>
    </row>
    <row r="1004" spans="4:17" x14ac:dyDescent="0.25">
      <c r="D1004" s="150"/>
      <c r="F1004" s="8" t="str">
        <f t="shared" si="105"/>
        <v/>
      </c>
      <c r="G1004" s="8" t="str">
        <f t="shared" si="106"/>
        <v/>
      </c>
      <c r="H1004" s="8" t="str">
        <f t="shared" si="107"/>
        <v/>
      </c>
      <c r="I1004" s="8" t="str">
        <f t="shared" si="108"/>
        <v/>
      </c>
      <c r="J1004" s="8" t="str">
        <f t="shared" si="109"/>
        <v/>
      </c>
      <c r="K1004" s="8" t="s">
        <v>81</v>
      </c>
      <c r="L1004" s="8" t="s">
        <v>81</v>
      </c>
      <c r="M1004" s="8" t="s">
        <v>81</v>
      </c>
      <c r="N1004" s="8" t="s">
        <v>81</v>
      </c>
      <c r="P1004" s="8" t="str">
        <f t="shared" si="110"/>
        <v/>
      </c>
      <c r="Q1004" s="8" t="str">
        <f t="shared" si="111"/>
        <v/>
      </c>
    </row>
    <row r="1005" spans="4:17" x14ac:dyDescent="0.25">
      <c r="D1005" s="150"/>
      <c r="F1005" s="8" t="str">
        <f t="shared" si="105"/>
        <v/>
      </c>
      <c r="G1005" s="8" t="str">
        <f t="shared" si="106"/>
        <v/>
      </c>
      <c r="H1005" s="8" t="str">
        <f t="shared" si="107"/>
        <v/>
      </c>
      <c r="I1005" s="8" t="str">
        <f t="shared" si="108"/>
        <v/>
      </c>
      <c r="J1005" s="8" t="str">
        <f t="shared" si="109"/>
        <v/>
      </c>
      <c r="K1005" s="8" t="s">
        <v>81</v>
      </c>
      <c r="L1005" s="8" t="s">
        <v>81</v>
      </c>
      <c r="M1005" s="8" t="s">
        <v>81</v>
      </c>
      <c r="N1005" s="8" t="s">
        <v>81</v>
      </c>
      <c r="P1005" s="8" t="str">
        <f t="shared" si="110"/>
        <v/>
      </c>
      <c r="Q1005" s="8" t="str">
        <f t="shared" si="111"/>
        <v/>
      </c>
    </row>
    <row r="1006" spans="4:17" x14ac:dyDescent="0.25">
      <c r="D1006" s="150"/>
      <c r="F1006" s="8" t="str">
        <f t="shared" si="105"/>
        <v/>
      </c>
      <c r="G1006" s="8" t="str">
        <f t="shared" si="106"/>
        <v/>
      </c>
      <c r="H1006" s="8" t="str">
        <f t="shared" si="107"/>
        <v/>
      </c>
      <c r="I1006" s="8" t="str">
        <f t="shared" si="108"/>
        <v/>
      </c>
      <c r="J1006" s="8" t="str">
        <f t="shared" si="109"/>
        <v/>
      </c>
      <c r="K1006" s="8" t="s">
        <v>81</v>
      </c>
      <c r="L1006" s="8" t="s">
        <v>81</v>
      </c>
      <c r="M1006" s="8" t="s">
        <v>81</v>
      </c>
      <c r="N1006" s="8" t="s">
        <v>81</v>
      </c>
      <c r="P1006" s="8" t="str">
        <f t="shared" si="110"/>
        <v/>
      </c>
      <c r="Q1006" s="8" t="str">
        <f t="shared" si="111"/>
        <v/>
      </c>
    </row>
    <row r="1007" spans="4:17" x14ac:dyDescent="0.25">
      <c r="D1007" s="150"/>
      <c r="F1007" s="8" t="str">
        <f t="shared" si="105"/>
        <v/>
      </c>
      <c r="G1007" s="8" t="str">
        <f t="shared" si="106"/>
        <v/>
      </c>
      <c r="H1007" s="8" t="str">
        <f t="shared" si="107"/>
        <v/>
      </c>
      <c r="I1007" s="8" t="str">
        <f t="shared" si="108"/>
        <v/>
      </c>
      <c r="J1007" s="8" t="str">
        <f t="shared" si="109"/>
        <v/>
      </c>
      <c r="K1007" s="8" t="s">
        <v>81</v>
      </c>
      <c r="L1007" s="8" t="s">
        <v>81</v>
      </c>
      <c r="M1007" s="8" t="s">
        <v>81</v>
      </c>
      <c r="N1007" s="8" t="s">
        <v>81</v>
      </c>
      <c r="P1007" s="8" t="str">
        <f t="shared" si="110"/>
        <v/>
      </c>
      <c r="Q1007" s="8" t="str">
        <f t="shared" si="111"/>
        <v/>
      </c>
    </row>
    <row r="1008" spans="4:17" x14ac:dyDescent="0.25">
      <c r="D1008" s="150"/>
      <c r="F1008" s="8" t="str">
        <f t="shared" si="105"/>
        <v/>
      </c>
      <c r="G1008" s="8" t="str">
        <f t="shared" si="106"/>
        <v/>
      </c>
      <c r="H1008" s="8" t="str">
        <f t="shared" si="107"/>
        <v/>
      </c>
      <c r="I1008" s="8" t="str">
        <f t="shared" si="108"/>
        <v/>
      </c>
      <c r="J1008" s="8" t="str">
        <f t="shared" si="109"/>
        <v/>
      </c>
      <c r="K1008" s="8" t="s">
        <v>81</v>
      </c>
      <c r="L1008" s="8" t="s">
        <v>81</v>
      </c>
      <c r="M1008" s="8" t="s">
        <v>81</v>
      </c>
      <c r="N1008" s="8" t="s">
        <v>81</v>
      </c>
      <c r="P1008" s="8" t="str">
        <f t="shared" si="110"/>
        <v/>
      </c>
      <c r="Q1008" s="8" t="str">
        <f t="shared" si="111"/>
        <v/>
      </c>
    </row>
    <row r="1009" spans="4:17" x14ac:dyDescent="0.25">
      <c r="D1009" s="150"/>
      <c r="F1009" s="8" t="str">
        <f t="shared" si="105"/>
        <v/>
      </c>
      <c r="G1009" s="8" t="str">
        <f t="shared" si="106"/>
        <v/>
      </c>
      <c r="H1009" s="8" t="str">
        <f t="shared" si="107"/>
        <v/>
      </c>
      <c r="I1009" s="8" t="str">
        <f t="shared" si="108"/>
        <v/>
      </c>
      <c r="J1009" s="8" t="str">
        <f t="shared" si="109"/>
        <v/>
      </c>
      <c r="K1009" s="8" t="s">
        <v>81</v>
      </c>
      <c r="L1009" s="8" t="s">
        <v>81</v>
      </c>
      <c r="M1009" s="8" t="s">
        <v>81</v>
      </c>
      <c r="N1009" s="8" t="s">
        <v>81</v>
      </c>
      <c r="P1009" s="8" t="str">
        <f t="shared" si="110"/>
        <v/>
      </c>
      <c r="Q1009" s="8" t="str">
        <f t="shared" si="111"/>
        <v/>
      </c>
    </row>
    <row r="1010" spans="4:17" x14ac:dyDescent="0.25">
      <c r="D1010" s="150"/>
      <c r="F1010" s="8" t="str">
        <f t="shared" si="105"/>
        <v/>
      </c>
      <c r="G1010" s="8" t="str">
        <f t="shared" si="106"/>
        <v/>
      </c>
      <c r="H1010" s="8" t="str">
        <f t="shared" si="107"/>
        <v/>
      </c>
      <c r="I1010" s="8" t="str">
        <f t="shared" si="108"/>
        <v/>
      </c>
      <c r="J1010" s="8" t="str">
        <f t="shared" si="109"/>
        <v/>
      </c>
      <c r="K1010" s="8" t="s">
        <v>81</v>
      </c>
      <c r="L1010" s="8" t="s">
        <v>81</v>
      </c>
      <c r="M1010" s="8" t="s">
        <v>81</v>
      </c>
      <c r="N1010" s="8" t="s">
        <v>81</v>
      </c>
      <c r="P1010" s="8" t="str">
        <f t="shared" si="110"/>
        <v/>
      </c>
      <c r="Q1010" s="8" t="str">
        <f t="shared" si="111"/>
        <v/>
      </c>
    </row>
    <row r="1011" spans="4:17" x14ac:dyDescent="0.25">
      <c r="D1011" s="150"/>
      <c r="F1011" s="8" t="str">
        <f t="shared" si="105"/>
        <v/>
      </c>
      <c r="G1011" s="8" t="str">
        <f t="shared" si="106"/>
        <v/>
      </c>
      <c r="H1011" s="8" t="str">
        <f t="shared" si="107"/>
        <v/>
      </c>
      <c r="I1011" s="8" t="str">
        <f t="shared" si="108"/>
        <v/>
      </c>
      <c r="J1011" s="8" t="str">
        <f t="shared" si="109"/>
        <v/>
      </c>
      <c r="K1011" s="8" t="s">
        <v>81</v>
      </c>
      <c r="L1011" s="8" t="s">
        <v>81</v>
      </c>
      <c r="M1011" s="8" t="s">
        <v>81</v>
      </c>
      <c r="N1011" s="8" t="s">
        <v>81</v>
      </c>
      <c r="P1011" s="8" t="str">
        <f t="shared" si="110"/>
        <v/>
      </c>
      <c r="Q1011" s="8" t="str">
        <f t="shared" si="111"/>
        <v/>
      </c>
    </row>
    <row r="1012" spans="4:17" x14ac:dyDescent="0.25">
      <c r="D1012" s="150"/>
      <c r="F1012" s="8" t="str">
        <f t="shared" si="105"/>
        <v/>
      </c>
      <c r="G1012" s="8" t="str">
        <f t="shared" si="106"/>
        <v/>
      </c>
      <c r="H1012" s="8" t="str">
        <f t="shared" si="107"/>
        <v/>
      </c>
      <c r="I1012" s="8" t="str">
        <f t="shared" si="108"/>
        <v/>
      </c>
      <c r="J1012" s="8" t="str">
        <f t="shared" si="109"/>
        <v/>
      </c>
      <c r="K1012" s="8" t="s">
        <v>81</v>
      </c>
      <c r="L1012" s="8" t="s">
        <v>81</v>
      </c>
      <c r="M1012" s="8" t="s">
        <v>81</v>
      </c>
      <c r="N1012" s="8" t="s">
        <v>81</v>
      </c>
      <c r="P1012" s="8" t="str">
        <f t="shared" si="110"/>
        <v/>
      </c>
      <c r="Q1012" s="8" t="str">
        <f t="shared" si="111"/>
        <v/>
      </c>
    </row>
    <row r="1013" spans="4:17" x14ac:dyDescent="0.25">
      <c r="D1013" s="150"/>
      <c r="F1013" s="8" t="str">
        <f t="shared" si="105"/>
        <v/>
      </c>
      <c r="G1013" s="8" t="str">
        <f t="shared" si="106"/>
        <v/>
      </c>
      <c r="H1013" s="8" t="str">
        <f t="shared" si="107"/>
        <v/>
      </c>
      <c r="I1013" s="8" t="str">
        <f t="shared" si="108"/>
        <v/>
      </c>
      <c r="J1013" s="8" t="str">
        <f t="shared" si="109"/>
        <v/>
      </c>
      <c r="K1013" s="8" t="s">
        <v>81</v>
      </c>
      <c r="L1013" s="8" t="s">
        <v>81</v>
      </c>
      <c r="M1013" s="8" t="s">
        <v>81</v>
      </c>
      <c r="N1013" s="8" t="s">
        <v>81</v>
      </c>
      <c r="P1013" s="8" t="str">
        <f t="shared" si="110"/>
        <v/>
      </c>
      <c r="Q1013" s="8" t="str">
        <f t="shared" si="111"/>
        <v/>
      </c>
    </row>
    <row r="1014" spans="4:17" x14ac:dyDescent="0.25">
      <c r="D1014" s="150"/>
      <c r="F1014" s="8" t="str">
        <f t="shared" si="105"/>
        <v/>
      </c>
      <c r="G1014" s="8" t="str">
        <f t="shared" si="106"/>
        <v/>
      </c>
      <c r="H1014" s="8" t="str">
        <f t="shared" si="107"/>
        <v/>
      </c>
      <c r="I1014" s="8" t="str">
        <f t="shared" si="108"/>
        <v/>
      </c>
      <c r="J1014" s="8" t="str">
        <f t="shared" si="109"/>
        <v/>
      </c>
      <c r="K1014" s="8" t="s">
        <v>81</v>
      </c>
      <c r="L1014" s="8" t="s">
        <v>81</v>
      </c>
      <c r="M1014" s="8" t="s">
        <v>81</v>
      </c>
      <c r="N1014" s="8" t="s">
        <v>81</v>
      </c>
      <c r="P1014" s="8" t="str">
        <f t="shared" si="110"/>
        <v/>
      </c>
      <c r="Q1014" s="8" t="str">
        <f t="shared" si="111"/>
        <v/>
      </c>
    </row>
    <row r="1015" spans="4:17" x14ac:dyDescent="0.25">
      <c r="D1015" s="150"/>
      <c r="F1015" s="8" t="str">
        <f t="shared" si="105"/>
        <v/>
      </c>
      <c r="G1015" s="8" t="str">
        <f t="shared" si="106"/>
        <v/>
      </c>
      <c r="H1015" s="8" t="str">
        <f t="shared" si="107"/>
        <v/>
      </c>
      <c r="I1015" s="8" t="str">
        <f t="shared" si="108"/>
        <v/>
      </c>
      <c r="J1015" s="8" t="str">
        <f t="shared" si="109"/>
        <v/>
      </c>
      <c r="K1015" s="8" t="s">
        <v>81</v>
      </c>
      <c r="L1015" s="8" t="s">
        <v>81</v>
      </c>
      <c r="M1015" s="8" t="s">
        <v>81</v>
      </c>
      <c r="N1015" s="8" t="s">
        <v>81</v>
      </c>
      <c r="P1015" s="8" t="str">
        <f t="shared" si="110"/>
        <v/>
      </c>
      <c r="Q1015" s="8" t="str">
        <f t="shared" si="111"/>
        <v/>
      </c>
    </row>
    <row r="1016" spans="4:17" x14ac:dyDescent="0.25">
      <c r="D1016" s="150"/>
      <c r="F1016" s="8" t="str">
        <f t="shared" si="105"/>
        <v/>
      </c>
      <c r="G1016" s="8" t="str">
        <f t="shared" si="106"/>
        <v/>
      </c>
      <c r="H1016" s="8" t="str">
        <f t="shared" si="107"/>
        <v/>
      </c>
      <c r="I1016" s="8" t="str">
        <f t="shared" si="108"/>
        <v/>
      </c>
      <c r="J1016" s="8" t="str">
        <f t="shared" si="109"/>
        <v/>
      </c>
      <c r="K1016" s="8" t="s">
        <v>81</v>
      </c>
      <c r="L1016" s="8" t="s">
        <v>81</v>
      </c>
      <c r="M1016" s="8" t="s">
        <v>81</v>
      </c>
      <c r="N1016" s="8" t="s">
        <v>81</v>
      </c>
      <c r="P1016" s="8" t="str">
        <f t="shared" si="110"/>
        <v/>
      </c>
      <c r="Q1016" s="8" t="str">
        <f t="shared" si="111"/>
        <v/>
      </c>
    </row>
    <row r="1017" spans="4:17" x14ac:dyDescent="0.25">
      <c r="D1017" s="150"/>
      <c r="F1017" s="8" t="str">
        <f t="shared" si="105"/>
        <v/>
      </c>
      <c r="G1017" s="8" t="str">
        <f t="shared" si="106"/>
        <v/>
      </c>
      <c r="H1017" s="8" t="str">
        <f t="shared" si="107"/>
        <v/>
      </c>
      <c r="I1017" s="8" t="str">
        <f t="shared" si="108"/>
        <v/>
      </c>
      <c r="J1017" s="8" t="str">
        <f t="shared" si="109"/>
        <v/>
      </c>
      <c r="K1017" s="8" t="s">
        <v>81</v>
      </c>
      <c r="L1017" s="8" t="s">
        <v>81</v>
      </c>
      <c r="M1017" s="8" t="s">
        <v>81</v>
      </c>
      <c r="N1017" s="8" t="s">
        <v>81</v>
      </c>
      <c r="P1017" s="8" t="str">
        <f t="shared" si="110"/>
        <v/>
      </c>
      <c r="Q1017" s="8" t="str">
        <f t="shared" si="111"/>
        <v/>
      </c>
    </row>
    <row r="1018" spans="4:17" x14ac:dyDescent="0.25">
      <c r="D1018" s="150"/>
      <c r="F1018" s="8" t="str">
        <f t="shared" si="105"/>
        <v/>
      </c>
      <c r="G1018" s="8" t="str">
        <f t="shared" si="106"/>
        <v/>
      </c>
      <c r="H1018" s="8" t="str">
        <f t="shared" si="107"/>
        <v/>
      </c>
      <c r="I1018" s="8" t="str">
        <f t="shared" si="108"/>
        <v/>
      </c>
      <c r="J1018" s="8" t="str">
        <f t="shared" si="109"/>
        <v/>
      </c>
      <c r="K1018" s="8" t="s">
        <v>81</v>
      </c>
      <c r="L1018" s="8" t="s">
        <v>81</v>
      </c>
      <c r="M1018" s="8" t="s">
        <v>81</v>
      </c>
      <c r="N1018" s="8" t="s">
        <v>81</v>
      </c>
      <c r="P1018" s="8" t="str">
        <f t="shared" si="110"/>
        <v/>
      </c>
      <c r="Q1018" s="8" t="str">
        <f t="shared" si="111"/>
        <v/>
      </c>
    </row>
    <row r="1019" spans="4:17" x14ac:dyDescent="0.25">
      <c r="D1019" s="150"/>
      <c r="F1019" s="8" t="str">
        <f t="shared" si="105"/>
        <v/>
      </c>
      <c r="G1019" s="8" t="str">
        <f t="shared" si="106"/>
        <v/>
      </c>
      <c r="H1019" s="8" t="str">
        <f t="shared" si="107"/>
        <v/>
      </c>
      <c r="I1019" s="8" t="str">
        <f t="shared" si="108"/>
        <v/>
      </c>
      <c r="J1019" s="8" t="str">
        <f t="shared" si="109"/>
        <v/>
      </c>
      <c r="K1019" s="8" t="s">
        <v>81</v>
      </c>
      <c r="L1019" s="8" t="s">
        <v>81</v>
      </c>
      <c r="M1019" s="8" t="s">
        <v>81</v>
      </c>
      <c r="N1019" s="8" t="s">
        <v>81</v>
      </c>
      <c r="P1019" s="8" t="str">
        <f t="shared" si="110"/>
        <v/>
      </c>
      <c r="Q1019" s="8" t="str">
        <f t="shared" si="111"/>
        <v/>
      </c>
    </row>
    <row r="1020" spans="4:17" x14ac:dyDescent="0.25">
      <c r="D1020" s="150"/>
      <c r="F1020" s="8" t="str">
        <f t="shared" si="105"/>
        <v/>
      </c>
      <c r="G1020" s="8" t="str">
        <f t="shared" si="106"/>
        <v/>
      </c>
      <c r="H1020" s="8" t="str">
        <f t="shared" si="107"/>
        <v/>
      </c>
      <c r="I1020" s="8" t="str">
        <f t="shared" si="108"/>
        <v/>
      </c>
      <c r="J1020" s="8" t="str">
        <f t="shared" si="109"/>
        <v/>
      </c>
      <c r="K1020" s="8" t="s">
        <v>81</v>
      </c>
      <c r="L1020" s="8" t="s">
        <v>81</v>
      </c>
      <c r="M1020" s="8" t="s">
        <v>81</v>
      </c>
      <c r="N1020" s="8" t="s">
        <v>81</v>
      </c>
      <c r="P1020" s="8" t="str">
        <f t="shared" si="110"/>
        <v/>
      </c>
      <c r="Q1020" s="8" t="str">
        <f t="shared" si="111"/>
        <v/>
      </c>
    </row>
    <row r="1021" spans="4:17" x14ac:dyDescent="0.25">
      <c r="D1021" s="150"/>
      <c r="F1021" s="8" t="str">
        <f t="shared" si="105"/>
        <v/>
      </c>
      <c r="G1021" s="8" t="str">
        <f t="shared" si="106"/>
        <v/>
      </c>
      <c r="H1021" s="8" t="str">
        <f t="shared" si="107"/>
        <v/>
      </c>
      <c r="I1021" s="8" t="str">
        <f t="shared" si="108"/>
        <v/>
      </c>
      <c r="J1021" s="8" t="str">
        <f t="shared" si="109"/>
        <v/>
      </c>
      <c r="K1021" s="8" t="s">
        <v>81</v>
      </c>
      <c r="L1021" s="8" t="s">
        <v>81</v>
      </c>
      <c r="M1021" s="8" t="s">
        <v>81</v>
      </c>
      <c r="N1021" s="8" t="s">
        <v>81</v>
      </c>
      <c r="P1021" s="8" t="str">
        <f t="shared" si="110"/>
        <v/>
      </c>
      <c r="Q1021" s="8" t="str">
        <f t="shared" si="111"/>
        <v/>
      </c>
    </row>
    <row r="1022" spans="4:17" x14ac:dyDescent="0.25">
      <c r="D1022" s="150"/>
      <c r="F1022" s="8" t="str">
        <f t="shared" si="105"/>
        <v/>
      </c>
      <c r="G1022" s="8" t="str">
        <f t="shared" si="106"/>
        <v/>
      </c>
      <c r="H1022" s="8" t="str">
        <f t="shared" si="107"/>
        <v/>
      </c>
      <c r="I1022" s="8" t="str">
        <f t="shared" si="108"/>
        <v/>
      </c>
      <c r="J1022" s="8" t="str">
        <f t="shared" si="109"/>
        <v/>
      </c>
      <c r="K1022" s="8" t="s">
        <v>81</v>
      </c>
      <c r="L1022" s="8" t="s">
        <v>81</v>
      </c>
      <c r="M1022" s="8" t="s">
        <v>81</v>
      </c>
      <c r="N1022" s="8" t="s">
        <v>81</v>
      </c>
      <c r="P1022" s="8" t="str">
        <f t="shared" si="110"/>
        <v/>
      </c>
      <c r="Q1022" s="8" t="str">
        <f t="shared" si="111"/>
        <v/>
      </c>
    </row>
    <row r="1023" spans="4:17" x14ac:dyDescent="0.25">
      <c r="D1023" s="150"/>
      <c r="F1023" s="8" t="str">
        <f t="shared" si="105"/>
        <v/>
      </c>
      <c r="G1023" s="8" t="str">
        <f t="shared" si="106"/>
        <v/>
      </c>
      <c r="H1023" s="8" t="str">
        <f t="shared" si="107"/>
        <v/>
      </c>
      <c r="I1023" s="8" t="str">
        <f t="shared" si="108"/>
        <v/>
      </c>
      <c r="J1023" s="8" t="str">
        <f t="shared" si="109"/>
        <v/>
      </c>
      <c r="K1023" s="8" t="s">
        <v>81</v>
      </c>
      <c r="L1023" s="8" t="s">
        <v>81</v>
      </c>
      <c r="M1023" s="8" t="s">
        <v>81</v>
      </c>
      <c r="N1023" s="8" t="s">
        <v>81</v>
      </c>
      <c r="P1023" s="8" t="str">
        <f t="shared" si="110"/>
        <v/>
      </c>
      <c r="Q1023" s="8" t="str">
        <f t="shared" si="111"/>
        <v/>
      </c>
    </row>
    <row r="1024" spans="4:17" x14ac:dyDescent="0.25">
      <c r="D1024" s="150"/>
      <c r="F1024" s="8" t="str">
        <f t="shared" si="105"/>
        <v/>
      </c>
      <c r="G1024" s="8" t="str">
        <f t="shared" si="106"/>
        <v/>
      </c>
      <c r="H1024" s="8" t="str">
        <f t="shared" si="107"/>
        <v/>
      </c>
      <c r="I1024" s="8" t="str">
        <f t="shared" si="108"/>
        <v/>
      </c>
      <c r="J1024" s="8" t="str">
        <f t="shared" si="109"/>
        <v/>
      </c>
      <c r="K1024" s="8" t="s">
        <v>81</v>
      </c>
      <c r="L1024" s="8" t="s">
        <v>81</v>
      </c>
      <c r="M1024" s="8" t="s">
        <v>81</v>
      </c>
      <c r="N1024" s="8" t="s">
        <v>81</v>
      </c>
      <c r="P1024" s="8" t="str">
        <f t="shared" si="110"/>
        <v/>
      </c>
      <c r="Q1024" s="8" t="str">
        <f t="shared" si="111"/>
        <v/>
      </c>
    </row>
    <row r="1025" spans="4:4" x14ac:dyDescent="0.25">
      <c r="D1025" s="150"/>
    </row>
    <row r="1026" spans="4:4" x14ac:dyDescent="0.25">
      <c r="D1026" s="150"/>
    </row>
    <row r="1027" spans="4:4" x14ac:dyDescent="0.25">
      <c r="D1027" s="150"/>
    </row>
    <row r="1028" spans="4:4" x14ac:dyDescent="0.25">
      <c r="D1028" s="150"/>
    </row>
    <row r="1029" spans="4:4" x14ac:dyDescent="0.25">
      <c r="D1029" s="150"/>
    </row>
    <row r="1030" spans="4:4" x14ac:dyDescent="0.25">
      <c r="D1030" s="150"/>
    </row>
    <row r="1031" spans="4:4" x14ac:dyDescent="0.25">
      <c r="D1031" s="150"/>
    </row>
    <row r="1032" spans="4:4" x14ac:dyDescent="0.25">
      <c r="D1032" s="150"/>
    </row>
    <row r="1033" spans="4:4" x14ac:dyDescent="0.25">
      <c r="D1033" s="150"/>
    </row>
    <row r="1034" spans="4:4" x14ac:dyDescent="0.25">
      <c r="D1034" s="150"/>
    </row>
    <row r="1035" spans="4:4" x14ac:dyDescent="0.25">
      <c r="D1035" s="150"/>
    </row>
    <row r="1036" spans="4:4" x14ac:dyDescent="0.25">
      <c r="D1036" s="150"/>
    </row>
    <row r="1037" spans="4:4" x14ac:dyDescent="0.25">
      <c r="D1037" s="150"/>
    </row>
    <row r="1038" spans="4:4" x14ac:dyDescent="0.25">
      <c r="D1038" s="150"/>
    </row>
    <row r="1039" spans="4:4" x14ac:dyDescent="0.25">
      <c r="D1039" s="150"/>
    </row>
    <row r="1040" spans="4:4" x14ac:dyDescent="0.25">
      <c r="D1040" s="150"/>
    </row>
    <row r="1041" spans="4:4" x14ac:dyDescent="0.25">
      <c r="D1041" s="150"/>
    </row>
    <row r="1042" spans="4:4" x14ac:dyDescent="0.25">
      <c r="D1042" s="150"/>
    </row>
    <row r="1043" spans="4:4" x14ac:dyDescent="0.25">
      <c r="D1043" s="150"/>
    </row>
    <row r="1044" spans="4:4" x14ac:dyDescent="0.25">
      <c r="D1044" s="150"/>
    </row>
    <row r="1045" spans="4:4" x14ac:dyDescent="0.25">
      <c r="D1045" s="150"/>
    </row>
    <row r="1046" spans="4:4" x14ac:dyDescent="0.25">
      <c r="D1046" s="150"/>
    </row>
    <row r="1047" spans="4:4" x14ac:dyDescent="0.25">
      <c r="D1047" s="150"/>
    </row>
    <row r="1048" spans="4:4" x14ac:dyDescent="0.25">
      <c r="D1048" s="150"/>
    </row>
    <row r="1049" spans="4:4" x14ac:dyDescent="0.25">
      <c r="D1049" s="150"/>
    </row>
    <row r="1050" spans="4:4" x14ac:dyDescent="0.25">
      <c r="D1050" s="150"/>
    </row>
    <row r="1051" spans="4:4" x14ac:dyDescent="0.25">
      <c r="D1051" s="150"/>
    </row>
    <row r="1052" spans="4:4" x14ac:dyDescent="0.25">
      <c r="D1052" s="150"/>
    </row>
    <row r="1053" spans="4:4" x14ac:dyDescent="0.25">
      <c r="D1053" s="150"/>
    </row>
    <row r="1054" spans="4:4" x14ac:dyDescent="0.25">
      <c r="D1054" s="150"/>
    </row>
    <row r="1055" spans="4:4" x14ac:dyDescent="0.25">
      <c r="D1055" s="150"/>
    </row>
    <row r="1056" spans="4:4" x14ac:dyDescent="0.25">
      <c r="D1056" s="150"/>
    </row>
    <row r="1057" spans="4:4" x14ac:dyDescent="0.25">
      <c r="D1057" s="150"/>
    </row>
    <row r="1058" spans="4:4" x14ac:dyDescent="0.25">
      <c r="D1058" s="150"/>
    </row>
    <row r="1059" spans="4:4" x14ac:dyDescent="0.25">
      <c r="D1059" s="150"/>
    </row>
    <row r="1060" spans="4:4" x14ac:dyDescent="0.25">
      <c r="D1060" s="150"/>
    </row>
    <row r="1061" spans="4:4" x14ac:dyDescent="0.25">
      <c r="D1061" s="150"/>
    </row>
    <row r="1062" spans="4:4" x14ac:dyDescent="0.25">
      <c r="D1062" s="150"/>
    </row>
    <row r="1063" spans="4:4" x14ac:dyDescent="0.25">
      <c r="D1063" s="150"/>
    </row>
    <row r="1064" spans="4:4" x14ac:dyDescent="0.25">
      <c r="D1064" s="150"/>
    </row>
    <row r="1065" spans="4:4" x14ac:dyDescent="0.25">
      <c r="D1065" s="150"/>
    </row>
    <row r="1066" spans="4:4" x14ac:dyDescent="0.25">
      <c r="D1066" s="150"/>
    </row>
    <row r="1067" spans="4:4" x14ac:dyDescent="0.25">
      <c r="D1067" s="150"/>
    </row>
    <row r="1068" spans="4:4" x14ac:dyDescent="0.25">
      <c r="D1068" s="150"/>
    </row>
    <row r="1069" spans="4:4" x14ac:dyDescent="0.25">
      <c r="D1069" s="150"/>
    </row>
    <row r="1070" spans="4:4" x14ac:dyDescent="0.25">
      <c r="D1070" s="150"/>
    </row>
    <row r="1071" spans="4:4" x14ac:dyDescent="0.25">
      <c r="D1071" s="150"/>
    </row>
    <row r="1072" spans="4:4" x14ac:dyDescent="0.25">
      <c r="D1072" s="150"/>
    </row>
    <row r="1073" spans="4:4" x14ac:dyDescent="0.25">
      <c r="D1073" s="150"/>
    </row>
    <row r="1074" spans="4:4" x14ac:dyDescent="0.25">
      <c r="D1074" s="150"/>
    </row>
    <row r="1075" spans="4:4" x14ac:dyDescent="0.25">
      <c r="D1075" s="150"/>
    </row>
    <row r="1076" spans="4:4" x14ac:dyDescent="0.25">
      <c r="D1076" s="150"/>
    </row>
    <row r="1077" spans="4:4" x14ac:dyDescent="0.25">
      <c r="D1077" s="150"/>
    </row>
    <row r="1078" spans="4:4" x14ac:dyDescent="0.25">
      <c r="D1078" s="150"/>
    </row>
    <row r="1079" spans="4:4" x14ac:dyDescent="0.25">
      <c r="D1079" s="150"/>
    </row>
    <row r="1080" spans="4:4" x14ac:dyDescent="0.25">
      <c r="D1080" s="150"/>
    </row>
    <row r="1081" spans="4:4" x14ac:dyDescent="0.25">
      <c r="D1081" s="150"/>
    </row>
    <row r="1082" spans="4:4" x14ac:dyDescent="0.25">
      <c r="D1082" s="150"/>
    </row>
    <row r="1083" spans="4:4" x14ac:dyDescent="0.25">
      <c r="D1083" s="150"/>
    </row>
    <row r="1084" spans="4:4" x14ac:dyDescent="0.25">
      <c r="D1084" s="150"/>
    </row>
    <row r="1085" spans="4:4" x14ac:dyDescent="0.25">
      <c r="D1085" s="150"/>
    </row>
    <row r="1086" spans="4:4" x14ac:dyDescent="0.25">
      <c r="D1086" s="150"/>
    </row>
    <row r="1087" spans="4:4" x14ac:dyDescent="0.25">
      <c r="D1087" s="150"/>
    </row>
    <row r="1088" spans="4:4" x14ac:dyDescent="0.25">
      <c r="D1088" s="150"/>
    </row>
    <row r="1089" spans="4:4" x14ac:dyDescent="0.25">
      <c r="D1089" s="150"/>
    </row>
    <row r="1090" spans="4:4" x14ac:dyDescent="0.25">
      <c r="D1090" s="150"/>
    </row>
    <row r="1091" spans="4:4" x14ac:dyDescent="0.25">
      <c r="D1091" s="150"/>
    </row>
    <row r="1092" spans="4:4" x14ac:dyDescent="0.25">
      <c r="D1092" s="150"/>
    </row>
    <row r="1093" spans="4:4" x14ac:dyDescent="0.25">
      <c r="D1093" s="150"/>
    </row>
    <row r="1094" spans="4:4" x14ac:dyDescent="0.25">
      <c r="D1094" s="150"/>
    </row>
    <row r="1095" spans="4:4" x14ac:dyDescent="0.25">
      <c r="D1095" s="150"/>
    </row>
    <row r="1096" spans="4:4" x14ac:dyDescent="0.25">
      <c r="D1096" s="150"/>
    </row>
    <row r="1097" spans="4:4" x14ac:dyDescent="0.25">
      <c r="D1097" s="150"/>
    </row>
    <row r="1098" spans="4:4" x14ac:dyDescent="0.25">
      <c r="D1098" s="150"/>
    </row>
    <row r="1099" spans="4:4" x14ac:dyDescent="0.25">
      <c r="D1099" s="150"/>
    </row>
    <row r="1100" spans="4:4" x14ac:dyDescent="0.25">
      <c r="D1100" s="150"/>
    </row>
    <row r="1101" spans="4:4" x14ac:dyDescent="0.25">
      <c r="D1101" s="150"/>
    </row>
    <row r="1102" spans="4:4" x14ac:dyDescent="0.25">
      <c r="D1102" s="150"/>
    </row>
    <row r="1103" spans="4:4" x14ac:dyDescent="0.25">
      <c r="D1103" s="150"/>
    </row>
    <row r="1104" spans="4:4" x14ac:dyDescent="0.25">
      <c r="D1104" s="150"/>
    </row>
    <row r="1105" spans="4:4" x14ac:dyDescent="0.25">
      <c r="D1105" s="150"/>
    </row>
    <row r="1106" spans="4:4" x14ac:dyDescent="0.25">
      <c r="D1106" s="150"/>
    </row>
    <row r="1107" spans="4:4" x14ac:dyDescent="0.25">
      <c r="D1107" s="150"/>
    </row>
    <row r="1108" spans="4:4" x14ac:dyDescent="0.25">
      <c r="D1108" s="150"/>
    </row>
    <row r="1109" spans="4:4" x14ac:dyDescent="0.25">
      <c r="D1109" s="150"/>
    </row>
    <row r="1110" spans="4:4" x14ac:dyDescent="0.25">
      <c r="D1110" s="150"/>
    </row>
    <row r="1111" spans="4:4" x14ac:dyDescent="0.25">
      <c r="D1111" s="150"/>
    </row>
    <row r="1112" spans="4:4" x14ac:dyDescent="0.25">
      <c r="D1112" s="150"/>
    </row>
    <row r="1113" spans="4:4" x14ac:dyDescent="0.25">
      <c r="D1113" s="150"/>
    </row>
    <row r="1114" spans="4:4" x14ac:dyDescent="0.25">
      <c r="D1114" s="150"/>
    </row>
    <row r="1115" spans="4:4" x14ac:dyDescent="0.25">
      <c r="D1115" s="150"/>
    </row>
    <row r="1116" spans="4:4" x14ac:dyDescent="0.25">
      <c r="D1116" s="150"/>
    </row>
    <row r="1117" spans="4:4" x14ac:dyDescent="0.25">
      <c r="D1117" s="150"/>
    </row>
    <row r="1118" spans="4:4" x14ac:dyDescent="0.25">
      <c r="D1118" s="150"/>
    </row>
    <row r="1119" spans="4:4" x14ac:dyDescent="0.25">
      <c r="D1119" s="150"/>
    </row>
    <row r="1120" spans="4:4" x14ac:dyDescent="0.25">
      <c r="D1120" s="150"/>
    </row>
    <row r="1121" spans="4:4" x14ac:dyDescent="0.25">
      <c r="D1121" s="150"/>
    </row>
    <row r="1122" spans="4:4" x14ac:dyDescent="0.25">
      <c r="D1122" s="150"/>
    </row>
    <row r="1123" spans="4:4" x14ac:dyDescent="0.25">
      <c r="D1123" s="150"/>
    </row>
    <row r="1124" spans="4:4" x14ac:dyDescent="0.25">
      <c r="D1124" s="150"/>
    </row>
    <row r="1125" spans="4:4" x14ac:dyDescent="0.25">
      <c r="D1125" s="150"/>
    </row>
    <row r="1126" spans="4:4" x14ac:dyDescent="0.25">
      <c r="D1126" s="150"/>
    </row>
    <row r="1127" spans="4:4" x14ac:dyDescent="0.25">
      <c r="D1127" s="150"/>
    </row>
    <row r="1128" spans="4:4" x14ac:dyDescent="0.25">
      <c r="D1128" s="150"/>
    </row>
    <row r="1129" spans="4:4" x14ac:dyDescent="0.25">
      <c r="D1129" s="150"/>
    </row>
    <row r="1130" spans="4:4" x14ac:dyDescent="0.25">
      <c r="D1130" s="150"/>
    </row>
    <row r="1131" spans="4:4" x14ac:dyDescent="0.25">
      <c r="D1131" s="150"/>
    </row>
    <row r="1132" spans="4:4" x14ac:dyDescent="0.25">
      <c r="D1132" s="150"/>
    </row>
    <row r="1133" spans="4:4" x14ac:dyDescent="0.25">
      <c r="D1133" s="150"/>
    </row>
    <row r="1134" spans="4:4" x14ac:dyDescent="0.25">
      <c r="D1134" s="150"/>
    </row>
    <row r="1135" spans="4:4" x14ac:dyDescent="0.25">
      <c r="D1135" s="150"/>
    </row>
    <row r="1136" spans="4:4" x14ac:dyDescent="0.25">
      <c r="D1136" s="150"/>
    </row>
    <row r="1137" spans="4:4" x14ac:dyDescent="0.25">
      <c r="D1137" s="150"/>
    </row>
    <row r="1138" spans="4:4" x14ac:dyDescent="0.25">
      <c r="D1138" s="150"/>
    </row>
    <row r="1139" spans="4:4" x14ac:dyDescent="0.25">
      <c r="D1139" s="150"/>
    </row>
    <row r="1140" spans="4:4" x14ac:dyDescent="0.25">
      <c r="D1140" s="150"/>
    </row>
    <row r="1141" spans="4:4" x14ac:dyDescent="0.25">
      <c r="D1141" s="150"/>
    </row>
    <row r="1142" spans="4:4" x14ac:dyDescent="0.25">
      <c r="D1142" s="150"/>
    </row>
    <row r="1143" spans="4:4" x14ac:dyDescent="0.25">
      <c r="D1143" s="150"/>
    </row>
    <row r="1144" spans="4:4" x14ac:dyDescent="0.25">
      <c r="D1144" s="150"/>
    </row>
    <row r="1145" spans="4:4" x14ac:dyDescent="0.25">
      <c r="D1145" s="150"/>
    </row>
    <row r="1146" spans="4:4" x14ac:dyDescent="0.25">
      <c r="D1146" s="150"/>
    </row>
    <row r="1147" spans="4:4" x14ac:dyDescent="0.25">
      <c r="D1147" s="150"/>
    </row>
    <row r="1148" spans="4:4" x14ac:dyDescent="0.25">
      <c r="D1148" s="150"/>
    </row>
    <row r="1149" spans="4:4" x14ac:dyDescent="0.25">
      <c r="D1149" s="150"/>
    </row>
    <row r="1150" spans="4:4" x14ac:dyDescent="0.25">
      <c r="D1150" s="150"/>
    </row>
    <row r="1151" spans="4:4" x14ac:dyDescent="0.25">
      <c r="D1151" s="150"/>
    </row>
    <row r="1152" spans="4:4" x14ac:dyDescent="0.25">
      <c r="D1152" s="150"/>
    </row>
    <row r="1153" spans="4:4" x14ac:dyDescent="0.25">
      <c r="D1153" s="150"/>
    </row>
    <row r="1154" spans="4:4" x14ac:dyDescent="0.25">
      <c r="D1154" s="150"/>
    </row>
    <row r="1155" spans="4:4" x14ac:dyDescent="0.25">
      <c r="D1155" s="150"/>
    </row>
    <row r="1156" spans="4:4" x14ac:dyDescent="0.25">
      <c r="D1156" s="150"/>
    </row>
    <row r="1157" spans="4:4" x14ac:dyDescent="0.25">
      <c r="D1157" s="150"/>
    </row>
    <row r="1158" spans="4:4" x14ac:dyDescent="0.25">
      <c r="D1158" s="150"/>
    </row>
    <row r="1159" spans="4:4" x14ac:dyDescent="0.25">
      <c r="D1159" s="150"/>
    </row>
    <row r="1160" spans="4:4" x14ac:dyDescent="0.25">
      <c r="D1160" s="150"/>
    </row>
    <row r="1161" spans="4:4" x14ac:dyDescent="0.25">
      <c r="D1161" s="150"/>
    </row>
    <row r="1162" spans="4:4" x14ac:dyDescent="0.25">
      <c r="D1162" s="150"/>
    </row>
    <row r="1163" spans="4:4" x14ac:dyDescent="0.25">
      <c r="D1163" s="150"/>
    </row>
    <row r="1164" spans="4:4" x14ac:dyDescent="0.25">
      <c r="D1164" s="150"/>
    </row>
    <row r="1165" spans="4:4" x14ac:dyDescent="0.25">
      <c r="D1165" s="150"/>
    </row>
    <row r="1166" spans="4:4" x14ac:dyDescent="0.25">
      <c r="D1166" s="150"/>
    </row>
    <row r="1167" spans="4:4" x14ac:dyDescent="0.25">
      <c r="D1167" s="150"/>
    </row>
    <row r="1168" spans="4:4" x14ac:dyDescent="0.25">
      <c r="D1168" s="150"/>
    </row>
    <row r="1169" spans="4:4" x14ac:dyDescent="0.25">
      <c r="D1169" s="150"/>
    </row>
    <row r="1170" spans="4:4" x14ac:dyDescent="0.25">
      <c r="D1170" s="150"/>
    </row>
    <row r="1171" spans="4:4" x14ac:dyDescent="0.25">
      <c r="D1171" s="150"/>
    </row>
    <row r="1172" spans="4:4" x14ac:dyDescent="0.25">
      <c r="D1172" s="150"/>
    </row>
    <row r="1173" spans="4:4" x14ac:dyDescent="0.25">
      <c r="D1173" s="150"/>
    </row>
    <row r="1174" spans="4:4" x14ac:dyDescent="0.25">
      <c r="D1174" s="150"/>
    </row>
    <row r="1175" spans="4:4" x14ac:dyDescent="0.25">
      <c r="D1175" s="150"/>
    </row>
    <row r="1176" spans="4:4" x14ac:dyDescent="0.25">
      <c r="D1176" s="150"/>
    </row>
    <row r="1177" spans="4:4" x14ac:dyDescent="0.25">
      <c r="D1177" s="150"/>
    </row>
    <row r="1178" spans="4:4" x14ac:dyDescent="0.25">
      <c r="D1178" s="150"/>
    </row>
    <row r="1179" spans="4:4" x14ac:dyDescent="0.25">
      <c r="D1179" s="150"/>
    </row>
    <row r="1180" spans="4:4" x14ac:dyDescent="0.25">
      <c r="D1180" s="150"/>
    </row>
    <row r="1181" spans="4:4" x14ac:dyDescent="0.25">
      <c r="D1181" s="150"/>
    </row>
    <row r="1182" spans="4:4" x14ac:dyDescent="0.25">
      <c r="D1182" s="150"/>
    </row>
    <row r="1183" spans="4:4" x14ac:dyDescent="0.25">
      <c r="D1183" s="150"/>
    </row>
    <row r="1184" spans="4:4" x14ac:dyDescent="0.25">
      <c r="D1184" s="150"/>
    </row>
    <row r="1185" spans="4:4" x14ac:dyDescent="0.25">
      <c r="D1185" s="150"/>
    </row>
    <row r="1186" spans="4:4" x14ac:dyDescent="0.25">
      <c r="D1186" s="150"/>
    </row>
    <row r="1187" spans="4:4" x14ac:dyDescent="0.25">
      <c r="D1187" s="150"/>
    </row>
    <row r="1188" spans="4:4" x14ac:dyDescent="0.25">
      <c r="D1188" s="150"/>
    </row>
    <row r="1189" spans="4:4" x14ac:dyDescent="0.25">
      <c r="D1189" s="150"/>
    </row>
    <row r="1190" spans="4:4" x14ac:dyDescent="0.25">
      <c r="D1190" s="150"/>
    </row>
    <row r="1191" spans="4:4" x14ac:dyDescent="0.25">
      <c r="D1191" s="150"/>
    </row>
    <row r="1192" spans="4:4" x14ac:dyDescent="0.25">
      <c r="D1192" s="150"/>
    </row>
    <row r="1193" spans="4:4" x14ac:dyDescent="0.25">
      <c r="D1193" s="150"/>
    </row>
    <row r="1194" spans="4:4" x14ac:dyDescent="0.25">
      <c r="D1194" s="150"/>
    </row>
    <row r="1195" spans="4:4" x14ac:dyDescent="0.25">
      <c r="D1195" s="150"/>
    </row>
    <row r="1196" spans="4:4" x14ac:dyDescent="0.25">
      <c r="D1196" s="150"/>
    </row>
    <row r="1197" spans="4:4" x14ac:dyDescent="0.25">
      <c r="D1197" s="150"/>
    </row>
    <row r="1198" spans="4:4" x14ac:dyDescent="0.25">
      <c r="D1198" s="150"/>
    </row>
    <row r="1199" spans="4:4" x14ac:dyDescent="0.25">
      <c r="D1199" s="150"/>
    </row>
    <row r="1200" spans="4:4" x14ac:dyDescent="0.25">
      <c r="D1200" s="150"/>
    </row>
    <row r="1201" spans="4:4" x14ac:dyDescent="0.25">
      <c r="D1201" s="150"/>
    </row>
    <row r="1202" spans="4:4" x14ac:dyDescent="0.25">
      <c r="D1202" s="150"/>
    </row>
    <row r="1203" spans="4:4" x14ac:dyDescent="0.25">
      <c r="D1203" s="150"/>
    </row>
    <row r="1204" spans="4:4" x14ac:dyDescent="0.25">
      <c r="D1204" s="150"/>
    </row>
    <row r="1205" spans="4:4" x14ac:dyDescent="0.25">
      <c r="D1205" s="150"/>
    </row>
    <row r="1206" spans="4:4" x14ac:dyDescent="0.25">
      <c r="D1206" s="150"/>
    </row>
    <row r="1207" spans="4:4" x14ac:dyDescent="0.25">
      <c r="D1207" s="150"/>
    </row>
    <row r="1208" spans="4:4" x14ac:dyDescent="0.25">
      <c r="D1208" s="150"/>
    </row>
    <row r="1209" spans="4:4" x14ac:dyDescent="0.25">
      <c r="D1209" s="150"/>
    </row>
    <row r="1210" spans="4:4" x14ac:dyDescent="0.25">
      <c r="D1210" s="150"/>
    </row>
    <row r="1211" spans="4:4" x14ac:dyDescent="0.25">
      <c r="D1211" s="150"/>
    </row>
    <row r="1212" spans="4:4" x14ac:dyDescent="0.25">
      <c r="D1212" s="150"/>
    </row>
    <row r="1213" spans="4:4" x14ac:dyDescent="0.25">
      <c r="D1213" s="150"/>
    </row>
    <row r="1214" spans="4:4" x14ac:dyDescent="0.25">
      <c r="D1214" s="150"/>
    </row>
    <row r="1215" spans="4:4" x14ac:dyDescent="0.25">
      <c r="D1215" s="150"/>
    </row>
    <row r="1216" spans="4:4" x14ac:dyDescent="0.25">
      <c r="D1216" s="150"/>
    </row>
    <row r="1217" spans="4:4" x14ac:dyDescent="0.25">
      <c r="D1217" s="150"/>
    </row>
    <row r="1218" spans="4:4" x14ac:dyDescent="0.25">
      <c r="D1218" s="150"/>
    </row>
    <row r="1219" spans="4:4" x14ac:dyDescent="0.25">
      <c r="D1219" s="150"/>
    </row>
    <row r="1220" spans="4:4" x14ac:dyDescent="0.25">
      <c r="D1220" s="150"/>
    </row>
    <row r="1221" spans="4:4" x14ac:dyDescent="0.25">
      <c r="D1221" s="150"/>
    </row>
    <row r="1222" spans="4:4" x14ac:dyDescent="0.25">
      <c r="D1222" s="150"/>
    </row>
    <row r="1223" spans="4:4" x14ac:dyDescent="0.25">
      <c r="D1223" s="150"/>
    </row>
    <row r="1224" spans="4:4" x14ac:dyDescent="0.25">
      <c r="D1224" s="150"/>
    </row>
    <row r="1225" spans="4:4" x14ac:dyDescent="0.25">
      <c r="D1225" s="150"/>
    </row>
    <row r="1226" spans="4:4" x14ac:dyDescent="0.25">
      <c r="D1226" s="150"/>
    </row>
    <row r="1227" spans="4:4" x14ac:dyDescent="0.25">
      <c r="D1227" s="150"/>
    </row>
    <row r="1228" spans="4:4" x14ac:dyDescent="0.25">
      <c r="D1228" s="150"/>
    </row>
    <row r="1229" spans="4:4" x14ac:dyDescent="0.25">
      <c r="D1229" s="150"/>
    </row>
    <row r="1230" spans="4:4" x14ac:dyDescent="0.25">
      <c r="D1230" s="150"/>
    </row>
    <row r="1231" spans="4:4" x14ac:dyDescent="0.25">
      <c r="D1231" s="150"/>
    </row>
    <row r="1232" spans="4:4" x14ac:dyDescent="0.25">
      <c r="D1232" s="150"/>
    </row>
    <row r="1233" spans="4:4" x14ac:dyDescent="0.25">
      <c r="D1233" s="150"/>
    </row>
    <row r="1234" spans="4:4" x14ac:dyDescent="0.25">
      <c r="D1234" s="150"/>
    </row>
    <row r="1235" spans="4:4" x14ac:dyDescent="0.25">
      <c r="D1235" s="150"/>
    </row>
    <row r="1236" spans="4:4" x14ac:dyDescent="0.25">
      <c r="D1236" s="150"/>
    </row>
    <row r="1237" spans="4:4" x14ac:dyDescent="0.25">
      <c r="D1237" s="150"/>
    </row>
    <row r="1238" spans="4:4" x14ac:dyDescent="0.25">
      <c r="D1238" s="150"/>
    </row>
    <row r="1239" spans="4:4" x14ac:dyDescent="0.25">
      <c r="D1239" s="150"/>
    </row>
    <row r="1240" spans="4:4" x14ac:dyDescent="0.25">
      <c r="D1240" s="150"/>
    </row>
    <row r="1241" spans="4:4" x14ac:dyDescent="0.25">
      <c r="D1241" s="150"/>
    </row>
    <row r="1242" spans="4:4" x14ac:dyDescent="0.25">
      <c r="D1242" s="150"/>
    </row>
    <row r="1243" spans="4:4" x14ac:dyDescent="0.25">
      <c r="D1243" s="150"/>
    </row>
    <row r="1244" spans="4:4" x14ac:dyDescent="0.25">
      <c r="D1244" s="150"/>
    </row>
    <row r="1245" spans="4:4" x14ac:dyDescent="0.25">
      <c r="D1245" s="150"/>
    </row>
    <row r="1246" spans="4:4" x14ac:dyDescent="0.25">
      <c r="D1246" s="150"/>
    </row>
    <row r="1247" spans="4:4" x14ac:dyDescent="0.25">
      <c r="D1247" s="150"/>
    </row>
    <row r="1248" spans="4:4" x14ac:dyDescent="0.25">
      <c r="D1248" s="150"/>
    </row>
    <row r="1249" spans="4:4" x14ac:dyDescent="0.25">
      <c r="D1249" s="150"/>
    </row>
    <row r="1250" spans="4:4" x14ac:dyDescent="0.25">
      <c r="D1250" s="150"/>
    </row>
    <row r="1251" spans="4:4" x14ac:dyDescent="0.25">
      <c r="D1251" s="150"/>
    </row>
    <row r="1252" spans="4:4" x14ac:dyDescent="0.25">
      <c r="D1252" s="150"/>
    </row>
    <row r="1253" spans="4:4" x14ac:dyDescent="0.25">
      <c r="D1253" s="150"/>
    </row>
    <row r="1254" spans="4:4" x14ac:dyDescent="0.25">
      <c r="D1254" s="150"/>
    </row>
    <row r="1255" spans="4:4" x14ac:dyDescent="0.25">
      <c r="D1255" s="150"/>
    </row>
    <row r="1256" spans="4:4" x14ac:dyDescent="0.25">
      <c r="D1256" s="150"/>
    </row>
    <row r="1257" spans="4:4" x14ac:dyDescent="0.25">
      <c r="D1257" s="150"/>
    </row>
    <row r="1258" spans="4:4" x14ac:dyDescent="0.25">
      <c r="D1258" s="150"/>
    </row>
    <row r="1259" spans="4:4" x14ac:dyDescent="0.25">
      <c r="D1259" s="150"/>
    </row>
    <row r="1260" spans="4:4" x14ac:dyDescent="0.25">
      <c r="D1260" s="150"/>
    </row>
    <row r="1261" spans="4:4" x14ac:dyDescent="0.25">
      <c r="D1261" s="150"/>
    </row>
    <row r="1262" spans="4:4" x14ac:dyDescent="0.25">
      <c r="D1262" s="150"/>
    </row>
    <row r="1263" spans="4:4" x14ac:dyDescent="0.25">
      <c r="D1263" s="150"/>
    </row>
    <row r="1264" spans="4:4" x14ac:dyDescent="0.25">
      <c r="D1264" s="150"/>
    </row>
    <row r="1265" spans="4:4" x14ac:dyDescent="0.25">
      <c r="D1265" s="150"/>
    </row>
    <row r="1266" spans="4:4" x14ac:dyDescent="0.25">
      <c r="D1266" s="150"/>
    </row>
    <row r="1267" spans="4:4" x14ac:dyDescent="0.25">
      <c r="D1267" s="150"/>
    </row>
    <row r="1268" spans="4:4" x14ac:dyDescent="0.25">
      <c r="D1268" s="150"/>
    </row>
    <row r="1269" spans="4:4" x14ac:dyDescent="0.25">
      <c r="D1269" s="150"/>
    </row>
    <row r="1270" spans="4:4" x14ac:dyDescent="0.25">
      <c r="D1270" s="150"/>
    </row>
    <row r="1271" spans="4:4" x14ac:dyDescent="0.25">
      <c r="D1271" s="150"/>
    </row>
    <row r="1272" spans="4:4" x14ac:dyDescent="0.25">
      <c r="D1272" s="150"/>
    </row>
    <row r="1273" spans="4:4" x14ac:dyDescent="0.25">
      <c r="D1273" s="150"/>
    </row>
    <row r="1274" spans="4:4" x14ac:dyDescent="0.25">
      <c r="D1274" s="150"/>
    </row>
    <row r="1275" spans="4:4" x14ac:dyDescent="0.25">
      <c r="D1275" s="150"/>
    </row>
    <row r="1276" spans="4:4" x14ac:dyDescent="0.25">
      <c r="D1276" s="150"/>
    </row>
    <row r="1277" spans="4:4" x14ac:dyDescent="0.25">
      <c r="D1277" s="150"/>
    </row>
    <row r="1278" spans="4:4" x14ac:dyDescent="0.25">
      <c r="D1278" s="150"/>
    </row>
    <row r="1279" spans="4:4" x14ac:dyDescent="0.25">
      <c r="D1279" s="150"/>
    </row>
    <row r="1280" spans="4:4" x14ac:dyDescent="0.25">
      <c r="D1280" s="150"/>
    </row>
    <row r="1281" spans="4:4" x14ac:dyDescent="0.25">
      <c r="D1281" s="150"/>
    </row>
    <row r="1282" spans="4:4" x14ac:dyDescent="0.25">
      <c r="D1282" s="150"/>
    </row>
    <row r="1283" spans="4:4" x14ac:dyDescent="0.25">
      <c r="D1283" s="150"/>
    </row>
    <row r="1284" spans="4:4" x14ac:dyDescent="0.25">
      <c r="D1284" s="150"/>
    </row>
    <row r="1285" spans="4:4" x14ac:dyDescent="0.25">
      <c r="D1285" s="150"/>
    </row>
    <row r="1286" spans="4:4" x14ac:dyDescent="0.25">
      <c r="D1286" s="150"/>
    </row>
    <row r="1287" spans="4:4" x14ac:dyDescent="0.25">
      <c r="D1287" s="150"/>
    </row>
    <row r="1288" spans="4:4" x14ac:dyDescent="0.25">
      <c r="D1288" s="150"/>
    </row>
    <row r="1289" spans="4:4" x14ac:dyDescent="0.25">
      <c r="D1289" s="150"/>
    </row>
    <row r="1290" spans="4:4" x14ac:dyDescent="0.25">
      <c r="D1290" s="150"/>
    </row>
    <row r="1291" spans="4:4" x14ac:dyDescent="0.25">
      <c r="D1291" s="150"/>
    </row>
    <row r="1292" spans="4:4" x14ac:dyDescent="0.25">
      <c r="D1292" s="150"/>
    </row>
    <row r="1293" spans="4:4" x14ac:dyDescent="0.25">
      <c r="D1293" s="150"/>
    </row>
    <row r="1294" spans="4:4" x14ac:dyDescent="0.25">
      <c r="D1294" s="150"/>
    </row>
    <row r="1295" spans="4:4" x14ac:dyDescent="0.25">
      <c r="D1295" s="150"/>
    </row>
    <row r="1296" spans="4:4" x14ac:dyDescent="0.25">
      <c r="D1296" s="150"/>
    </row>
    <row r="1297" spans="4:4" x14ac:dyDescent="0.25">
      <c r="D1297" s="150"/>
    </row>
    <row r="1298" spans="4:4" x14ac:dyDescent="0.25">
      <c r="D1298" s="150"/>
    </row>
    <row r="1299" spans="4:4" x14ac:dyDescent="0.25">
      <c r="D1299" s="150"/>
    </row>
    <row r="1300" spans="4:4" x14ac:dyDescent="0.25">
      <c r="D1300" s="150"/>
    </row>
    <row r="1301" spans="4:4" x14ac:dyDescent="0.25">
      <c r="D1301" s="150"/>
    </row>
    <row r="1302" spans="4:4" x14ac:dyDescent="0.25">
      <c r="D1302" s="150"/>
    </row>
    <row r="1303" spans="4:4" x14ac:dyDescent="0.25">
      <c r="D1303" s="150"/>
    </row>
    <row r="1304" spans="4:4" x14ac:dyDescent="0.25">
      <c r="D1304" s="150"/>
    </row>
    <row r="1305" spans="4:4" x14ac:dyDescent="0.25">
      <c r="D1305" s="150"/>
    </row>
    <row r="1306" spans="4:4" x14ac:dyDescent="0.25">
      <c r="D1306" s="150"/>
    </row>
    <row r="1307" spans="4:4" x14ac:dyDescent="0.25">
      <c r="D1307" s="150"/>
    </row>
    <row r="1308" spans="4:4" x14ac:dyDescent="0.25">
      <c r="D1308" s="150"/>
    </row>
    <row r="1309" spans="4:4" x14ac:dyDescent="0.25">
      <c r="D1309" s="150"/>
    </row>
    <row r="1310" spans="4:4" x14ac:dyDescent="0.25">
      <c r="D1310" s="150"/>
    </row>
    <row r="1311" spans="4:4" x14ac:dyDescent="0.25">
      <c r="D1311" s="150"/>
    </row>
    <row r="1312" spans="4:4" x14ac:dyDescent="0.25">
      <c r="D1312" s="150"/>
    </row>
    <row r="1313" spans="4:4" x14ac:dyDescent="0.25">
      <c r="D1313" s="150"/>
    </row>
    <row r="1314" spans="4:4" x14ac:dyDescent="0.25">
      <c r="D1314" s="150"/>
    </row>
    <row r="1315" spans="4:4" x14ac:dyDescent="0.25">
      <c r="D1315" s="150"/>
    </row>
    <row r="1316" spans="4:4" x14ac:dyDescent="0.25">
      <c r="D1316" s="150"/>
    </row>
    <row r="1317" spans="4:4" x14ac:dyDescent="0.25">
      <c r="D1317" s="150"/>
    </row>
    <row r="1318" spans="4:4" x14ac:dyDescent="0.25">
      <c r="D1318" s="150"/>
    </row>
    <row r="1319" spans="4:4" x14ac:dyDescent="0.25">
      <c r="D1319" s="150"/>
    </row>
    <row r="1320" spans="4:4" x14ac:dyDescent="0.25">
      <c r="D1320" s="150"/>
    </row>
    <row r="1321" spans="4:4" x14ac:dyDescent="0.25">
      <c r="D1321" s="150"/>
    </row>
    <row r="1322" spans="4:4" x14ac:dyDescent="0.25">
      <c r="D1322" s="150"/>
    </row>
    <row r="1323" spans="4:4" x14ac:dyDescent="0.25">
      <c r="D1323" s="150"/>
    </row>
    <row r="1324" spans="4:4" x14ac:dyDescent="0.25">
      <c r="D1324" s="150"/>
    </row>
    <row r="1325" spans="4:4" x14ac:dyDescent="0.25">
      <c r="D1325" s="150"/>
    </row>
    <row r="1326" spans="4:4" x14ac:dyDescent="0.25">
      <c r="D1326" s="150"/>
    </row>
    <row r="1327" spans="4:4" x14ac:dyDescent="0.25">
      <c r="D1327" s="150"/>
    </row>
    <row r="1328" spans="4:4" x14ac:dyDescent="0.25">
      <c r="D1328" s="150"/>
    </row>
    <row r="1329" spans="4:4" x14ac:dyDescent="0.25">
      <c r="D1329" s="150"/>
    </row>
    <row r="1330" spans="4:4" x14ac:dyDescent="0.25">
      <c r="D1330" s="150"/>
    </row>
    <row r="1331" spans="4:4" x14ac:dyDescent="0.25">
      <c r="D1331" s="150"/>
    </row>
    <row r="1332" spans="4:4" x14ac:dyDescent="0.25">
      <c r="D1332" s="150"/>
    </row>
    <row r="1333" spans="4:4" x14ac:dyDescent="0.25">
      <c r="D1333" s="150"/>
    </row>
    <row r="1334" spans="4:4" x14ac:dyDescent="0.25">
      <c r="D1334" s="150"/>
    </row>
    <row r="1335" spans="4:4" x14ac:dyDescent="0.25">
      <c r="D1335" s="150"/>
    </row>
    <row r="1336" spans="4:4" x14ac:dyDescent="0.25">
      <c r="D1336" s="150"/>
    </row>
    <row r="1337" spans="4:4" x14ac:dyDescent="0.25">
      <c r="D1337" s="150"/>
    </row>
    <row r="1338" spans="4:4" x14ac:dyDescent="0.25">
      <c r="D1338" s="150"/>
    </row>
    <row r="1339" spans="4:4" x14ac:dyDescent="0.25">
      <c r="D1339" s="150"/>
    </row>
    <row r="1340" spans="4:4" x14ac:dyDescent="0.25">
      <c r="D1340" s="150"/>
    </row>
    <row r="1341" spans="4:4" x14ac:dyDescent="0.25">
      <c r="D1341" s="150"/>
    </row>
    <row r="1342" spans="4:4" x14ac:dyDescent="0.25">
      <c r="D1342" s="150"/>
    </row>
    <row r="1343" spans="4:4" x14ac:dyDescent="0.25">
      <c r="D1343" s="150"/>
    </row>
    <row r="1344" spans="4:4" x14ac:dyDescent="0.25">
      <c r="D1344" s="150"/>
    </row>
    <row r="1345" spans="4:4" x14ac:dyDescent="0.25">
      <c r="D1345" s="150"/>
    </row>
    <row r="1346" spans="4:4" x14ac:dyDescent="0.25">
      <c r="D1346" s="150"/>
    </row>
    <row r="1347" spans="4:4" x14ac:dyDescent="0.25">
      <c r="D1347" s="150"/>
    </row>
    <row r="1348" spans="4:4" x14ac:dyDescent="0.25">
      <c r="D1348" s="150"/>
    </row>
    <row r="1349" spans="4:4" x14ac:dyDescent="0.25">
      <c r="D1349" s="150"/>
    </row>
    <row r="1350" spans="4:4" x14ac:dyDescent="0.25">
      <c r="D1350" s="150"/>
    </row>
    <row r="1351" spans="4:4" x14ac:dyDescent="0.25">
      <c r="D1351" s="150"/>
    </row>
    <row r="1352" spans="4:4" x14ac:dyDescent="0.25">
      <c r="D1352" s="150"/>
    </row>
    <row r="1353" spans="4:4" x14ac:dyDescent="0.25">
      <c r="D1353" s="150"/>
    </row>
    <row r="1354" spans="4:4" x14ac:dyDescent="0.25">
      <c r="D1354" s="150"/>
    </row>
    <row r="1355" spans="4:4" x14ac:dyDescent="0.25">
      <c r="D1355" s="150"/>
    </row>
    <row r="1356" spans="4:4" x14ac:dyDescent="0.25">
      <c r="D1356" s="150"/>
    </row>
    <row r="1357" spans="4:4" x14ac:dyDescent="0.25">
      <c r="D1357" s="150"/>
    </row>
    <row r="1358" spans="4:4" x14ac:dyDescent="0.25">
      <c r="D1358" s="150"/>
    </row>
    <row r="1359" spans="4:4" x14ac:dyDescent="0.25">
      <c r="D1359" s="150"/>
    </row>
    <row r="1360" spans="4:4" x14ac:dyDescent="0.25">
      <c r="D1360" s="150"/>
    </row>
    <row r="1361" spans="4:4" x14ac:dyDescent="0.25">
      <c r="D1361" s="150"/>
    </row>
    <row r="1362" spans="4:4" x14ac:dyDescent="0.25">
      <c r="D1362" s="150"/>
    </row>
    <row r="1363" spans="4:4" x14ac:dyDescent="0.25">
      <c r="D1363" s="150"/>
    </row>
    <row r="1364" spans="4:4" x14ac:dyDescent="0.25">
      <c r="D1364" s="150"/>
    </row>
    <row r="1365" spans="4:4" x14ac:dyDescent="0.25">
      <c r="D1365" s="150"/>
    </row>
    <row r="1366" spans="4:4" x14ac:dyDescent="0.25">
      <c r="D1366" s="150"/>
    </row>
    <row r="1367" spans="4:4" x14ac:dyDescent="0.25">
      <c r="D1367" s="150"/>
    </row>
    <row r="1368" spans="4:4" x14ac:dyDescent="0.25">
      <c r="D1368" s="150"/>
    </row>
    <row r="1369" spans="4:4" x14ac:dyDescent="0.25">
      <c r="D1369" s="150"/>
    </row>
    <row r="1370" spans="4:4" x14ac:dyDescent="0.25">
      <c r="D1370" s="150"/>
    </row>
    <row r="1371" spans="4:4" x14ac:dyDescent="0.25">
      <c r="D1371" s="150"/>
    </row>
    <row r="1372" spans="4:4" x14ac:dyDescent="0.25">
      <c r="D1372" s="150"/>
    </row>
    <row r="1373" spans="4:4" x14ac:dyDescent="0.25">
      <c r="D1373" s="150"/>
    </row>
    <row r="1374" spans="4:4" x14ac:dyDescent="0.25">
      <c r="D1374" s="150"/>
    </row>
    <row r="1375" spans="4:4" x14ac:dyDescent="0.25">
      <c r="D1375" s="150"/>
    </row>
    <row r="1376" spans="4:4" x14ac:dyDescent="0.25">
      <c r="D1376" s="150"/>
    </row>
    <row r="1377" spans="4:4" x14ac:dyDescent="0.25">
      <c r="D1377" s="150"/>
    </row>
    <row r="1378" spans="4:4" x14ac:dyDescent="0.25">
      <c r="D1378" s="150"/>
    </row>
    <row r="1379" spans="4:4" x14ac:dyDescent="0.25">
      <c r="D1379" s="150"/>
    </row>
    <row r="1380" spans="4:4" x14ac:dyDescent="0.25">
      <c r="D1380" s="150"/>
    </row>
    <row r="1381" spans="4:4" x14ac:dyDescent="0.25">
      <c r="D1381" s="150"/>
    </row>
    <row r="1382" spans="4:4" x14ac:dyDescent="0.25">
      <c r="D1382" s="150"/>
    </row>
    <row r="1383" spans="4:4" x14ac:dyDescent="0.25">
      <c r="D1383" s="150"/>
    </row>
    <row r="1384" spans="4:4" x14ac:dyDescent="0.25">
      <c r="D1384" s="150"/>
    </row>
    <row r="1385" spans="4:4" x14ac:dyDescent="0.25">
      <c r="D1385" s="150"/>
    </row>
    <row r="1386" spans="4:4" x14ac:dyDescent="0.25">
      <c r="D1386" s="150"/>
    </row>
    <row r="1387" spans="4:4" x14ac:dyDescent="0.25">
      <c r="D1387" s="150"/>
    </row>
    <row r="1388" spans="4:4" x14ac:dyDescent="0.25">
      <c r="D1388" s="150"/>
    </row>
    <row r="1389" spans="4:4" x14ac:dyDescent="0.25">
      <c r="D1389" s="150"/>
    </row>
    <row r="1390" spans="4:4" x14ac:dyDescent="0.25">
      <c r="D1390" s="150"/>
    </row>
    <row r="1391" spans="4:4" x14ac:dyDescent="0.25">
      <c r="D1391" s="150"/>
    </row>
    <row r="1392" spans="4:4" x14ac:dyDescent="0.25">
      <c r="D1392" s="150"/>
    </row>
    <row r="1393" spans="4:4" x14ac:dyDescent="0.25">
      <c r="D1393" s="150"/>
    </row>
    <row r="1394" spans="4:4" x14ac:dyDescent="0.25">
      <c r="D1394" s="150"/>
    </row>
    <row r="1395" spans="4:4" x14ac:dyDescent="0.25">
      <c r="D1395" s="150"/>
    </row>
    <row r="1396" spans="4:4" x14ac:dyDescent="0.25">
      <c r="D1396" s="150"/>
    </row>
    <row r="1397" spans="4:4" x14ac:dyDescent="0.25">
      <c r="D1397" s="150"/>
    </row>
    <row r="1398" spans="4:4" x14ac:dyDescent="0.25">
      <c r="D1398" s="150"/>
    </row>
    <row r="1399" spans="4:4" x14ac:dyDescent="0.25">
      <c r="D1399" s="150"/>
    </row>
    <row r="1400" spans="4:4" x14ac:dyDescent="0.25">
      <c r="D1400" s="150"/>
    </row>
    <row r="1401" spans="4:4" x14ac:dyDescent="0.25">
      <c r="D1401" s="150"/>
    </row>
    <row r="1402" spans="4:4" x14ac:dyDescent="0.25">
      <c r="D1402" s="150"/>
    </row>
    <row r="1403" spans="4:4" x14ac:dyDescent="0.25">
      <c r="D1403" s="150"/>
    </row>
    <row r="1404" spans="4:4" x14ac:dyDescent="0.25">
      <c r="D1404" s="150"/>
    </row>
    <row r="1405" spans="4:4" x14ac:dyDescent="0.25">
      <c r="D1405" s="150"/>
    </row>
    <row r="1406" spans="4:4" x14ac:dyDescent="0.25">
      <c r="D1406" s="150"/>
    </row>
    <row r="1407" spans="4:4" x14ac:dyDescent="0.25">
      <c r="D1407" s="150"/>
    </row>
    <row r="1408" spans="4:4" x14ac:dyDescent="0.25">
      <c r="D1408" s="150"/>
    </row>
    <row r="1409" spans="4:4" x14ac:dyDescent="0.25">
      <c r="D1409" s="150"/>
    </row>
    <row r="1410" spans="4:4" x14ac:dyDescent="0.25">
      <c r="D1410" s="150"/>
    </row>
    <row r="1411" spans="4:4" x14ac:dyDescent="0.25">
      <c r="D1411" s="150"/>
    </row>
    <row r="1412" spans="4:4" x14ac:dyDescent="0.25">
      <c r="D1412" s="150"/>
    </row>
    <row r="1413" spans="4:4" x14ac:dyDescent="0.25">
      <c r="D1413" s="150"/>
    </row>
    <row r="1414" spans="4:4" x14ac:dyDescent="0.25">
      <c r="D1414" s="150"/>
    </row>
    <row r="1415" spans="4:4" x14ac:dyDescent="0.25">
      <c r="D1415" s="150"/>
    </row>
    <row r="1416" spans="4:4" x14ac:dyDescent="0.25">
      <c r="D1416" s="150"/>
    </row>
    <row r="1417" spans="4:4" x14ac:dyDescent="0.25">
      <c r="D1417" s="150"/>
    </row>
    <row r="1418" spans="4:4" x14ac:dyDescent="0.25">
      <c r="D1418" s="150"/>
    </row>
    <row r="1419" spans="4:4" x14ac:dyDescent="0.25">
      <c r="D1419" s="150"/>
    </row>
    <row r="1420" spans="4:4" x14ac:dyDescent="0.25">
      <c r="D1420" s="150"/>
    </row>
    <row r="1421" spans="4:4" x14ac:dyDescent="0.25">
      <c r="D1421" s="150"/>
    </row>
    <row r="1422" spans="4:4" x14ac:dyDescent="0.25">
      <c r="D1422" s="150"/>
    </row>
    <row r="1423" spans="4:4" x14ac:dyDescent="0.25">
      <c r="D1423" s="150"/>
    </row>
    <row r="1424" spans="4:4" x14ac:dyDescent="0.25">
      <c r="D1424" s="150"/>
    </row>
    <row r="1425" spans="4:4" x14ac:dyDescent="0.25">
      <c r="D1425" s="150"/>
    </row>
    <row r="1426" spans="4:4" x14ac:dyDescent="0.25">
      <c r="D1426" s="150"/>
    </row>
    <row r="1427" spans="4:4" x14ac:dyDescent="0.25">
      <c r="D1427" s="150"/>
    </row>
    <row r="1428" spans="4:4" x14ac:dyDescent="0.25">
      <c r="D1428" s="150"/>
    </row>
    <row r="1429" spans="4:4" x14ac:dyDescent="0.25">
      <c r="D1429" s="150"/>
    </row>
    <row r="1430" spans="4:4" x14ac:dyDescent="0.25">
      <c r="D1430" s="150"/>
    </row>
    <row r="1431" spans="4:4" x14ac:dyDescent="0.25">
      <c r="D1431" s="150"/>
    </row>
    <row r="1432" spans="4:4" x14ac:dyDescent="0.25">
      <c r="D1432" s="150"/>
    </row>
    <row r="1433" spans="4:4" x14ac:dyDescent="0.25">
      <c r="D1433" s="150"/>
    </row>
    <row r="1434" spans="4:4" x14ac:dyDescent="0.25">
      <c r="D1434" s="150"/>
    </row>
    <row r="1435" spans="4:4" x14ac:dyDescent="0.25">
      <c r="D1435" s="150"/>
    </row>
    <row r="1436" spans="4:4" x14ac:dyDescent="0.25">
      <c r="D1436" s="150"/>
    </row>
    <row r="1437" spans="4:4" x14ac:dyDescent="0.25">
      <c r="D1437" s="150"/>
    </row>
    <row r="1438" spans="4:4" x14ac:dyDescent="0.25">
      <c r="D1438" s="150"/>
    </row>
    <row r="1439" spans="4:4" x14ac:dyDescent="0.25">
      <c r="D1439" s="150"/>
    </row>
    <row r="1440" spans="4:4" x14ac:dyDescent="0.25">
      <c r="D1440" s="150"/>
    </row>
    <row r="1441" spans="4:4" x14ac:dyDescent="0.25">
      <c r="D1441" s="150"/>
    </row>
    <row r="1442" spans="4:4" x14ac:dyDescent="0.25">
      <c r="D1442" s="150"/>
    </row>
    <row r="1443" spans="4:4" x14ac:dyDescent="0.25">
      <c r="D1443" s="150"/>
    </row>
    <row r="1444" spans="4:4" x14ac:dyDescent="0.25">
      <c r="D1444" s="150"/>
    </row>
    <row r="1445" spans="4:4" x14ac:dyDescent="0.25">
      <c r="D1445" s="150"/>
    </row>
    <row r="1446" spans="4:4" x14ac:dyDescent="0.25">
      <c r="D1446" s="150"/>
    </row>
    <row r="1447" spans="4:4" x14ac:dyDescent="0.25">
      <c r="D1447" s="150"/>
    </row>
    <row r="1448" spans="4:4" x14ac:dyDescent="0.25">
      <c r="D1448" s="150"/>
    </row>
    <row r="1449" spans="4:4" x14ac:dyDescent="0.25">
      <c r="D1449" s="150"/>
    </row>
    <row r="1450" spans="4:4" x14ac:dyDescent="0.25">
      <c r="D1450" s="150"/>
    </row>
    <row r="1451" spans="4:4" x14ac:dyDescent="0.25">
      <c r="D1451" s="150"/>
    </row>
    <row r="1452" spans="4:4" x14ac:dyDescent="0.25">
      <c r="D1452" s="150"/>
    </row>
    <row r="1453" spans="4:4" x14ac:dyDescent="0.25">
      <c r="D1453" s="150"/>
    </row>
    <row r="1454" spans="4:4" x14ac:dyDescent="0.25">
      <c r="D1454" s="150"/>
    </row>
    <row r="1455" spans="4:4" x14ac:dyDescent="0.25">
      <c r="D1455" s="150"/>
    </row>
    <row r="1456" spans="4:4" x14ac:dyDescent="0.25">
      <c r="D1456" s="150"/>
    </row>
    <row r="1457" spans="4:4" x14ac:dyDescent="0.25">
      <c r="D1457" s="150"/>
    </row>
    <row r="1458" spans="4:4" x14ac:dyDescent="0.25">
      <c r="D1458" s="150"/>
    </row>
    <row r="1459" spans="4:4" x14ac:dyDescent="0.25">
      <c r="D1459" s="150"/>
    </row>
    <row r="1460" spans="4:4" x14ac:dyDescent="0.25">
      <c r="D1460" s="150"/>
    </row>
    <row r="1461" spans="4:4" x14ac:dyDescent="0.25">
      <c r="D1461" s="150"/>
    </row>
    <row r="1462" spans="4:4" x14ac:dyDescent="0.25">
      <c r="D1462" s="150"/>
    </row>
    <row r="1463" spans="4:4" x14ac:dyDescent="0.25">
      <c r="D1463" s="150"/>
    </row>
    <row r="1464" spans="4:4" x14ac:dyDescent="0.25">
      <c r="D1464" s="150"/>
    </row>
    <row r="1465" spans="4:4" x14ac:dyDescent="0.25">
      <c r="D1465" s="150"/>
    </row>
    <row r="1466" spans="4:4" x14ac:dyDescent="0.25">
      <c r="D1466" s="150"/>
    </row>
    <row r="1467" spans="4:4" x14ac:dyDescent="0.25">
      <c r="D1467" s="150"/>
    </row>
    <row r="1468" spans="4:4" x14ac:dyDescent="0.25">
      <c r="D1468" s="150"/>
    </row>
    <row r="1469" spans="4:4" x14ac:dyDescent="0.25">
      <c r="D1469" s="150"/>
    </row>
    <row r="1470" spans="4:4" x14ac:dyDescent="0.25">
      <c r="D1470" s="150"/>
    </row>
    <row r="1471" spans="4:4" x14ac:dyDescent="0.25">
      <c r="D1471" s="150"/>
    </row>
    <row r="1472" spans="4:4" x14ac:dyDescent="0.25">
      <c r="D1472" s="150"/>
    </row>
    <row r="1473" spans="4:4" x14ac:dyDescent="0.25">
      <c r="D1473" s="150"/>
    </row>
    <row r="1474" spans="4:4" x14ac:dyDescent="0.25">
      <c r="D1474" s="150"/>
    </row>
    <row r="1475" spans="4:4" x14ac:dyDescent="0.25">
      <c r="D1475" s="150"/>
    </row>
    <row r="1476" spans="4:4" x14ac:dyDescent="0.25">
      <c r="D1476" s="150"/>
    </row>
    <row r="1477" spans="4:4" x14ac:dyDescent="0.25">
      <c r="D1477" s="150"/>
    </row>
    <row r="1478" spans="4:4" x14ac:dyDescent="0.25">
      <c r="D1478" s="150"/>
    </row>
    <row r="1479" spans="4:4" x14ac:dyDescent="0.25">
      <c r="D1479" s="150"/>
    </row>
    <row r="1480" spans="4:4" x14ac:dyDescent="0.25">
      <c r="D1480" s="150"/>
    </row>
    <row r="1481" spans="4:4" x14ac:dyDescent="0.25">
      <c r="D1481" s="150"/>
    </row>
    <row r="1482" spans="4:4" x14ac:dyDescent="0.25">
      <c r="D1482" s="150"/>
    </row>
    <row r="1483" spans="4:4" x14ac:dyDescent="0.25">
      <c r="D1483" s="150"/>
    </row>
    <row r="1484" spans="4:4" x14ac:dyDescent="0.25">
      <c r="D1484" s="150"/>
    </row>
    <row r="1485" spans="4:4" x14ac:dyDescent="0.25">
      <c r="D1485" s="150"/>
    </row>
    <row r="1486" spans="4:4" x14ac:dyDescent="0.25">
      <c r="D1486" s="150"/>
    </row>
    <row r="1487" spans="4:4" x14ac:dyDescent="0.25">
      <c r="D1487" s="150"/>
    </row>
    <row r="1488" spans="4:4" x14ac:dyDescent="0.25">
      <c r="D1488" s="150"/>
    </row>
    <row r="1489" spans="3:4" x14ac:dyDescent="0.25">
      <c r="D1489" s="150"/>
    </row>
    <row r="1490" spans="3:4" x14ac:dyDescent="0.25">
      <c r="D1490" s="150"/>
    </row>
    <row r="1491" spans="3:4" x14ac:dyDescent="0.25">
      <c r="D1491" s="150"/>
    </row>
    <row r="1492" spans="3:4" x14ac:dyDescent="0.25">
      <c r="D1492" s="150"/>
    </row>
    <row r="1493" spans="3:4" x14ac:dyDescent="0.25">
      <c r="D1493" s="150"/>
    </row>
    <row r="1494" spans="3:4" x14ac:dyDescent="0.25">
      <c r="D1494" s="150"/>
    </row>
    <row r="1495" spans="3:4" x14ac:dyDescent="0.25">
      <c r="D1495" s="150"/>
    </row>
    <row r="1496" spans="3:4" x14ac:dyDescent="0.25">
      <c r="D1496" s="150"/>
    </row>
    <row r="1497" spans="3:4" x14ac:dyDescent="0.25">
      <c r="D1497" s="150"/>
    </row>
    <row r="1498" spans="3:4" x14ac:dyDescent="0.25">
      <c r="D1498" s="150"/>
    </row>
    <row r="1499" spans="3:4" x14ac:dyDescent="0.25">
      <c r="D1499" s="150"/>
    </row>
    <row r="1500" spans="3:4" x14ac:dyDescent="0.25">
      <c r="D1500" s="150"/>
    </row>
    <row r="1501" spans="3:4" x14ac:dyDescent="0.25">
      <c r="C1501" s="8" t="s">
        <v>7239</v>
      </c>
    </row>
    <row r="1503" spans="3:4" x14ac:dyDescent="0.25">
      <c r="C1503" s="8" t="s">
        <v>10060</v>
      </c>
    </row>
    <row r="1504" spans="3:4" x14ac:dyDescent="0.25">
      <c r="C1504" s="8" t="s">
        <v>15030</v>
      </c>
    </row>
    <row r="1505" spans="3:3" x14ac:dyDescent="0.25">
      <c r="C1505" s="8" t="s">
        <v>15031</v>
      </c>
    </row>
    <row r="1507" spans="3:3" x14ac:dyDescent="0.25">
      <c r="C1507" s="8" t="s">
        <v>15014</v>
      </c>
    </row>
    <row r="1508" spans="3:3" x14ac:dyDescent="0.25">
      <c r="C1508" s="8" t="s">
        <v>7239</v>
      </c>
    </row>
    <row r="1510" spans="3:3" x14ac:dyDescent="0.25">
      <c r="C1510" s="8" t="s">
        <v>10060</v>
      </c>
    </row>
    <row r="1511" spans="3:3" x14ac:dyDescent="0.25">
      <c r="C1511" s="8" t="s">
        <v>15015</v>
      </c>
    </row>
    <row r="1512" spans="3:3" x14ac:dyDescent="0.25">
      <c r="C1512" s="8" t="s">
        <v>15032</v>
      </c>
    </row>
    <row r="1514" spans="3:3" x14ac:dyDescent="0.25">
      <c r="C1514" s="8" t="s">
        <v>15033</v>
      </c>
    </row>
    <row r="1515" spans="3:3" x14ac:dyDescent="0.25">
      <c r="C1515" s="8" t="s">
        <v>7239</v>
      </c>
    </row>
    <row r="1517" spans="3:3" x14ac:dyDescent="0.25">
      <c r="C1517" s="8" t="s">
        <v>10060</v>
      </c>
    </row>
    <row r="1518" spans="3:3" x14ac:dyDescent="0.25">
      <c r="C1518" s="8" t="s">
        <v>15034</v>
      </c>
    </row>
    <row r="1519" spans="3:3" x14ac:dyDescent="0.25">
      <c r="C1519" s="8" t="s">
        <v>15035</v>
      </c>
    </row>
    <row r="1521" spans="3:3" x14ac:dyDescent="0.25">
      <c r="C1521" s="8" t="s">
        <v>15016</v>
      </c>
    </row>
    <row r="1522" spans="3:3" x14ac:dyDescent="0.25">
      <c r="C1522" s="8" t="s">
        <v>7239</v>
      </c>
    </row>
    <row r="1524" spans="3:3" x14ac:dyDescent="0.25">
      <c r="C1524" s="8" t="s">
        <v>10060</v>
      </c>
    </row>
    <row r="1525" spans="3:3" x14ac:dyDescent="0.25">
      <c r="C1525" s="8" t="s">
        <v>15017</v>
      </c>
    </row>
    <row r="1526" spans="3:3" x14ac:dyDescent="0.25">
      <c r="C1526" s="8" t="s">
        <v>15330</v>
      </c>
    </row>
    <row r="1528" spans="3:3" x14ac:dyDescent="0.25">
      <c r="C1528" s="8" t="s">
        <v>15018</v>
      </c>
    </row>
    <row r="1529" spans="3:3" x14ac:dyDescent="0.25">
      <c r="C1529" s="8" t="s">
        <v>7239</v>
      </c>
    </row>
    <row r="1531" spans="3:3" x14ac:dyDescent="0.25">
      <c r="C1531" s="8" t="s">
        <v>10060</v>
      </c>
    </row>
    <row r="1532" spans="3:3" x14ac:dyDescent="0.25">
      <c r="C1532" s="8" t="s">
        <v>15019</v>
      </c>
    </row>
    <row r="1533" spans="3:3" x14ac:dyDescent="0.25">
      <c r="C1533" s="8" t="s">
        <v>15331</v>
      </c>
    </row>
    <row r="1535" spans="3:3" x14ac:dyDescent="0.25">
      <c r="C1535" s="8" t="s">
        <v>15020</v>
      </c>
    </row>
    <row r="1536" spans="3:3" x14ac:dyDescent="0.25">
      <c r="C1536" s="8" t="s">
        <v>7239</v>
      </c>
    </row>
    <row r="1538" spans="3:3" x14ac:dyDescent="0.25">
      <c r="C1538" s="8" t="s">
        <v>10060</v>
      </c>
    </row>
    <row r="1539" spans="3:3" x14ac:dyDescent="0.25">
      <c r="C1539" s="8" t="s">
        <v>15021</v>
      </c>
    </row>
    <row r="1540" spans="3:3" x14ac:dyDescent="0.25">
      <c r="C1540" s="8" t="s">
        <v>15332</v>
      </c>
    </row>
    <row r="1542" spans="3:3" x14ac:dyDescent="0.25">
      <c r="C1542" s="8" t="s">
        <v>15022</v>
      </c>
    </row>
    <row r="1543" spans="3:3" x14ac:dyDescent="0.25">
      <c r="C1543" s="8" t="s">
        <v>7239</v>
      </c>
    </row>
    <row r="1545" spans="3:3" x14ac:dyDescent="0.25">
      <c r="C1545" s="8" t="s">
        <v>10060</v>
      </c>
    </row>
    <row r="1546" spans="3:3" x14ac:dyDescent="0.25">
      <c r="C1546" s="8" t="s">
        <v>15023</v>
      </c>
    </row>
    <row r="1547" spans="3:3" x14ac:dyDescent="0.25">
      <c r="C1547" s="8" t="s">
        <v>15036</v>
      </c>
    </row>
    <row r="1549" spans="3:3" x14ac:dyDescent="0.25">
      <c r="C1549" s="8" t="s">
        <v>15037</v>
      </c>
    </row>
    <row r="1550" spans="3:3" x14ac:dyDescent="0.25">
      <c r="C1550" s="8" t="s">
        <v>7239</v>
      </c>
    </row>
    <row r="1552" spans="3:3" x14ac:dyDescent="0.25">
      <c r="C1552" s="8" t="s">
        <v>10060</v>
      </c>
    </row>
    <row r="1553" spans="3:3" x14ac:dyDescent="0.25">
      <c r="C1553" s="8" t="s">
        <v>15038</v>
      </c>
    </row>
    <row r="1554" spans="3:3" x14ac:dyDescent="0.25">
      <c r="C1554" s="8" t="s">
        <v>15039</v>
      </c>
    </row>
    <row r="1556" spans="3:3" x14ac:dyDescent="0.25">
      <c r="C1556" s="8" t="s">
        <v>15024</v>
      </c>
    </row>
    <row r="1557" spans="3:3" x14ac:dyDescent="0.25">
      <c r="C1557" s="8" t="s">
        <v>7239</v>
      </c>
    </row>
    <row r="1559" spans="3:3" x14ac:dyDescent="0.25">
      <c r="C1559" s="8" t="s">
        <v>10060</v>
      </c>
    </row>
    <row r="1560" spans="3:3" x14ac:dyDescent="0.25">
      <c r="C1560" s="8" t="s">
        <v>15025</v>
      </c>
    </row>
    <row r="1561" spans="3:3" x14ac:dyDescent="0.25">
      <c r="C1561" s="8" t="s">
        <v>15333</v>
      </c>
    </row>
    <row r="1563" spans="3:3" x14ac:dyDescent="0.25">
      <c r="C1563" s="8" t="s">
        <v>15040</v>
      </c>
    </row>
    <row r="1564" spans="3:3" x14ac:dyDescent="0.25">
      <c r="C1564" s="8" t="s">
        <v>7239</v>
      </c>
    </row>
    <row r="1566" spans="3:3" x14ac:dyDescent="0.25">
      <c r="C1566" s="8" t="s">
        <v>10060</v>
      </c>
    </row>
    <row r="1567" spans="3:3" x14ac:dyDescent="0.25">
      <c r="C1567" s="8" t="s">
        <v>15041</v>
      </c>
    </row>
    <row r="1568" spans="3:3" x14ac:dyDescent="0.25">
      <c r="C1568" s="8" t="s">
        <v>15042</v>
      </c>
    </row>
    <row r="1570" spans="3:3" x14ac:dyDescent="0.25">
      <c r="C1570" s="8" t="s">
        <v>15043</v>
      </c>
    </row>
    <row r="1571" spans="3:3" x14ac:dyDescent="0.25">
      <c r="C1571" s="8" t="s">
        <v>7239</v>
      </c>
    </row>
    <row r="1573" spans="3:3" x14ac:dyDescent="0.25">
      <c r="C1573" s="8" t="s">
        <v>10060</v>
      </c>
    </row>
    <row r="1574" spans="3:3" x14ac:dyDescent="0.25">
      <c r="C1574" s="8" t="s">
        <v>15044</v>
      </c>
    </row>
    <row r="1575" spans="3:3" x14ac:dyDescent="0.25">
      <c r="C1575" s="8" t="s">
        <v>15045</v>
      </c>
    </row>
    <row r="1577" spans="3:3" x14ac:dyDescent="0.25">
      <c r="C1577" s="8" t="s">
        <v>15046</v>
      </c>
    </row>
    <row r="1578" spans="3:3" x14ac:dyDescent="0.25">
      <c r="C1578" s="8" t="s">
        <v>7239</v>
      </c>
    </row>
    <row r="1580" spans="3:3" x14ac:dyDescent="0.25">
      <c r="C1580" s="8" t="s">
        <v>10061</v>
      </c>
    </row>
    <row r="1581" spans="3:3" x14ac:dyDescent="0.25">
      <c r="C1581" s="8" t="s">
        <v>15047</v>
      </c>
    </row>
    <row r="1582" spans="3:3" x14ac:dyDescent="0.25">
      <c r="C1582" s="8" t="s">
        <v>15048</v>
      </c>
    </row>
    <row r="1584" spans="3:3" x14ac:dyDescent="0.25">
      <c r="C1584" s="8" t="s">
        <v>15049</v>
      </c>
    </row>
    <row r="1585" spans="3:3" x14ac:dyDescent="0.25">
      <c r="C1585" s="8" t="s">
        <v>7239</v>
      </c>
    </row>
    <row r="1587" spans="3:3" x14ac:dyDescent="0.25">
      <c r="C1587" s="8" t="s">
        <v>10061</v>
      </c>
    </row>
    <row r="1588" spans="3:3" x14ac:dyDescent="0.25">
      <c r="C1588" s="8" t="s">
        <v>15047</v>
      </c>
    </row>
    <row r="1589" spans="3:3" x14ac:dyDescent="0.25">
      <c r="C1589" s="8" t="s">
        <v>15050</v>
      </c>
    </row>
    <row r="1591" spans="3:3" x14ac:dyDescent="0.25">
      <c r="C1591" s="8" t="s">
        <v>15026</v>
      </c>
    </row>
    <row r="1592" spans="3:3" x14ac:dyDescent="0.25">
      <c r="C1592" s="8" t="s">
        <v>7239</v>
      </c>
    </row>
    <row r="1594" spans="3:3" x14ac:dyDescent="0.25">
      <c r="C1594" s="8" t="s">
        <v>10060</v>
      </c>
    </row>
    <row r="1595" spans="3:3" x14ac:dyDescent="0.25">
      <c r="C1595" s="8" t="s">
        <v>15027</v>
      </c>
    </row>
    <row r="1596" spans="3:3" x14ac:dyDescent="0.25">
      <c r="C1596" s="8" t="s">
        <v>15334</v>
      </c>
    </row>
    <row r="1598" spans="3:3" x14ac:dyDescent="0.25">
      <c r="C1598" s="8" t="s">
        <v>15051</v>
      </c>
    </row>
    <row r="1599" spans="3:3" x14ac:dyDescent="0.25">
      <c r="C1599" s="8" t="s">
        <v>7239</v>
      </c>
    </row>
    <row r="1601" spans="3:3" x14ac:dyDescent="0.25">
      <c r="C1601" s="8" t="s">
        <v>10060</v>
      </c>
    </row>
    <row r="1602" spans="3:3" x14ac:dyDescent="0.25">
      <c r="C1602" s="8" t="s">
        <v>15052</v>
      </c>
    </row>
    <row r="1603" spans="3:3" x14ac:dyDescent="0.25">
      <c r="C1603" s="8" t="s">
        <v>15053</v>
      </c>
    </row>
    <row r="1605" spans="3:3" x14ac:dyDescent="0.25">
      <c r="C1605" s="8" t="s">
        <v>15054</v>
      </c>
    </row>
    <row r="1606" spans="3:3" x14ac:dyDescent="0.25">
      <c r="C1606" s="8" t="s">
        <v>7239</v>
      </c>
    </row>
    <row r="1608" spans="3:3" x14ac:dyDescent="0.25">
      <c r="C1608" s="8" t="s">
        <v>10060</v>
      </c>
    </row>
    <row r="1609" spans="3:3" x14ac:dyDescent="0.25">
      <c r="C1609" s="8" t="s">
        <v>15055</v>
      </c>
    </row>
    <row r="1610" spans="3:3" x14ac:dyDescent="0.25">
      <c r="C1610" s="8" t="s">
        <v>15056</v>
      </c>
    </row>
    <row r="1612" spans="3:3" x14ac:dyDescent="0.25">
      <c r="C1612" s="8" t="s">
        <v>15057</v>
      </c>
    </row>
    <row r="1613" spans="3:3" x14ac:dyDescent="0.25">
      <c r="C1613" s="8" t="s">
        <v>7239</v>
      </c>
    </row>
    <row r="1615" spans="3:3" x14ac:dyDescent="0.25">
      <c r="C1615" s="8" t="s">
        <v>10060</v>
      </c>
    </row>
    <row r="1616" spans="3:3" x14ac:dyDescent="0.25">
      <c r="C1616" s="8" t="s">
        <v>15058</v>
      </c>
    </row>
    <row r="1617" spans="3:3" x14ac:dyDescent="0.25">
      <c r="C1617" s="8" t="s">
        <v>15059</v>
      </c>
    </row>
    <row r="1619" spans="3:3" x14ac:dyDescent="0.25">
      <c r="C1619" s="8" t="s">
        <v>15060</v>
      </c>
    </row>
    <row r="1620" spans="3:3" x14ac:dyDescent="0.25">
      <c r="C1620" s="8" t="s">
        <v>7239</v>
      </c>
    </row>
    <row r="1622" spans="3:3" x14ac:dyDescent="0.25">
      <c r="C1622" s="8" t="s">
        <v>10060</v>
      </c>
    </row>
    <row r="1623" spans="3:3" x14ac:dyDescent="0.25">
      <c r="C1623" s="8" t="s">
        <v>15061</v>
      </c>
    </row>
    <row r="1624" spans="3:3" x14ac:dyDescent="0.25">
      <c r="C1624" s="8" t="s">
        <v>15062</v>
      </c>
    </row>
    <row r="1626" spans="3:3" x14ac:dyDescent="0.25">
      <c r="C1626" s="8" t="s">
        <v>15063</v>
      </c>
    </row>
    <row r="1627" spans="3:3" x14ac:dyDescent="0.25">
      <c r="C1627" s="8" t="s">
        <v>7239</v>
      </c>
    </row>
    <row r="1629" spans="3:3" x14ac:dyDescent="0.25">
      <c r="C1629" s="8" t="s">
        <v>10060</v>
      </c>
    </row>
    <row r="1630" spans="3:3" x14ac:dyDescent="0.25">
      <c r="C1630" s="8" t="s">
        <v>15064</v>
      </c>
    </row>
    <row r="1631" spans="3:3" x14ac:dyDescent="0.25">
      <c r="C1631" s="8" t="s">
        <v>15065</v>
      </c>
    </row>
    <row r="1633" spans="3:3" x14ac:dyDescent="0.25">
      <c r="C1633" s="8" t="s">
        <v>15066</v>
      </c>
    </row>
    <row r="1634" spans="3:3" x14ac:dyDescent="0.25">
      <c r="C1634" s="8" t="s">
        <v>7239</v>
      </c>
    </row>
    <row r="1636" spans="3:3" x14ac:dyDescent="0.25">
      <c r="C1636" s="8" t="s">
        <v>10060</v>
      </c>
    </row>
    <row r="1637" spans="3:3" x14ac:dyDescent="0.25">
      <c r="C1637" s="8" t="s">
        <v>15067</v>
      </c>
    </row>
    <row r="1638" spans="3:3" x14ac:dyDescent="0.25">
      <c r="C1638" s="8" t="s">
        <v>15068</v>
      </c>
    </row>
    <row r="1640" spans="3:3" x14ac:dyDescent="0.25">
      <c r="C1640" s="8" t="s">
        <v>15069</v>
      </c>
    </row>
    <row r="1641" spans="3:3" x14ac:dyDescent="0.25">
      <c r="C1641" s="8" t="s">
        <v>7239</v>
      </c>
    </row>
    <row r="1643" spans="3:3" x14ac:dyDescent="0.25">
      <c r="C1643" s="8" t="s">
        <v>10060</v>
      </c>
    </row>
    <row r="1644" spans="3:3" x14ac:dyDescent="0.25">
      <c r="C1644" s="8" t="s">
        <v>15070</v>
      </c>
    </row>
    <row r="1645" spans="3:3" x14ac:dyDescent="0.25">
      <c r="C1645" s="8" t="s">
        <v>15071</v>
      </c>
    </row>
    <row r="1647" spans="3:3" x14ac:dyDescent="0.25">
      <c r="C1647" s="8" t="s">
        <v>15072</v>
      </c>
    </row>
    <row r="1648" spans="3:3" x14ac:dyDescent="0.25">
      <c r="C1648" s="8" t="s">
        <v>7239</v>
      </c>
    </row>
    <row r="1650" spans="3:3" x14ac:dyDescent="0.25">
      <c r="C1650" s="8" t="s">
        <v>10060</v>
      </c>
    </row>
    <row r="1651" spans="3:3" x14ac:dyDescent="0.25">
      <c r="C1651" s="8" t="s">
        <v>15073</v>
      </c>
    </row>
    <row r="1652" spans="3:3" x14ac:dyDescent="0.25">
      <c r="C1652" s="8" t="s">
        <v>15074</v>
      </c>
    </row>
    <row r="1654" spans="3:3" x14ac:dyDescent="0.25">
      <c r="C1654" s="8" t="s">
        <v>15075</v>
      </c>
    </row>
    <row r="1655" spans="3:3" x14ac:dyDescent="0.25">
      <c r="C1655" s="8" t="s">
        <v>7239</v>
      </c>
    </row>
    <row r="1657" spans="3:3" x14ac:dyDescent="0.25">
      <c r="C1657" s="8" t="s">
        <v>10060</v>
      </c>
    </row>
    <row r="1658" spans="3:3" x14ac:dyDescent="0.25">
      <c r="C1658" s="8" t="s">
        <v>15076</v>
      </c>
    </row>
    <row r="1659" spans="3:3" x14ac:dyDescent="0.25">
      <c r="C1659" s="8" t="s">
        <v>15077</v>
      </c>
    </row>
    <row r="1661" spans="3:3" x14ac:dyDescent="0.25">
      <c r="C1661" s="8" t="s">
        <v>15078</v>
      </c>
    </row>
    <row r="1662" spans="3:3" x14ac:dyDescent="0.25">
      <c r="C1662" s="8" t="s">
        <v>7239</v>
      </c>
    </row>
    <row r="1664" spans="3:3" x14ac:dyDescent="0.25">
      <c r="C1664" s="8" t="s">
        <v>10060</v>
      </c>
    </row>
    <row r="1665" spans="3:3" x14ac:dyDescent="0.25">
      <c r="C1665" s="8" t="s">
        <v>15079</v>
      </c>
    </row>
    <row r="1666" spans="3:3" x14ac:dyDescent="0.25">
      <c r="C1666" s="8" t="s">
        <v>15080</v>
      </c>
    </row>
    <row r="1668" spans="3:3" x14ac:dyDescent="0.25">
      <c r="C1668" s="8" t="s">
        <v>15081</v>
      </c>
    </row>
    <row r="1669" spans="3:3" x14ac:dyDescent="0.25">
      <c r="C1669" s="8" t="s">
        <v>7239</v>
      </c>
    </row>
    <row r="1671" spans="3:3" x14ac:dyDescent="0.25">
      <c r="C1671" s="8" t="s">
        <v>10060</v>
      </c>
    </row>
    <row r="1672" spans="3:3" x14ac:dyDescent="0.25">
      <c r="C1672" s="8" t="s">
        <v>15082</v>
      </c>
    </row>
    <row r="1673" spans="3:3" x14ac:dyDescent="0.25">
      <c r="C1673" s="8" t="s">
        <v>15083</v>
      </c>
    </row>
    <row r="1675" spans="3:3" x14ac:dyDescent="0.25">
      <c r="C1675" s="8" t="s">
        <v>15084</v>
      </c>
    </row>
    <row r="1676" spans="3:3" x14ac:dyDescent="0.25">
      <c r="C1676" s="8" t="s">
        <v>7239</v>
      </c>
    </row>
    <row r="1678" spans="3:3" x14ac:dyDescent="0.25">
      <c r="C1678" s="8" t="s">
        <v>10060</v>
      </c>
    </row>
    <row r="1679" spans="3:3" x14ac:dyDescent="0.25">
      <c r="C1679" s="8" t="s">
        <v>15085</v>
      </c>
    </row>
    <row r="1680" spans="3:3" x14ac:dyDescent="0.25">
      <c r="C1680" s="8" t="s">
        <v>15086</v>
      </c>
    </row>
    <row r="1682" spans="3:3" x14ac:dyDescent="0.25">
      <c r="C1682" s="8" t="s">
        <v>15087</v>
      </c>
    </row>
    <row r="1683" spans="3:3" x14ac:dyDescent="0.25">
      <c r="C1683" s="8" t="s">
        <v>7239</v>
      </c>
    </row>
    <row r="1685" spans="3:3" x14ac:dyDescent="0.25">
      <c r="C1685" s="8" t="s">
        <v>10060</v>
      </c>
    </row>
    <row r="1686" spans="3:3" x14ac:dyDescent="0.25">
      <c r="C1686" s="8" t="s">
        <v>15088</v>
      </c>
    </row>
    <row r="1687" spans="3:3" x14ac:dyDescent="0.25">
      <c r="C1687" s="8" t="s">
        <v>15089</v>
      </c>
    </row>
    <row r="1689" spans="3:3" x14ac:dyDescent="0.25">
      <c r="C1689" s="8" t="s">
        <v>15090</v>
      </c>
    </row>
    <row r="1690" spans="3:3" x14ac:dyDescent="0.25">
      <c r="C1690" s="8" t="s">
        <v>7239</v>
      </c>
    </row>
    <row r="1692" spans="3:3" x14ac:dyDescent="0.25">
      <c r="C1692" s="8" t="s">
        <v>10060</v>
      </c>
    </row>
    <row r="1693" spans="3:3" x14ac:dyDescent="0.25">
      <c r="C1693" s="8" t="s">
        <v>15091</v>
      </c>
    </row>
    <row r="1694" spans="3:3" x14ac:dyDescent="0.25">
      <c r="C1694" s="8" t="s">
        <v>15092</v>
      </c>
    </row>
    <row r="1696" spans="3:3" x14ac:dyDescent="0.25">
      <c r="C1696" s="8" t="s">
        <v>15093</v>
      </c>
    </row>
    <row r="1697" spans="3:3" x14ac:dyDescent="0.25">
      <c r="C1697" s="8" t="s">
        <v>7239</v>
      </c>
    </row>
    <row r="1699" spans="3:3" x14ac:dyDescent="0.25">
      <c r="C1699" s="8" t="s">
        <v>10060</v>
      </c>
    </row>
    <row r="1700" spans="3:3" x14ac:dyDescent="0.25">
      <c r="C1700" s="8" t="s">
        <v>15094</v>
      </c>
    </row>
    <row r="1701" spans="3:3" x14ac:dyDescent="0.25">
      <c r="C1701" s="8" t="s">
        <v>15095</v>
      </c>
    </row>
    <row r="1703" spans="3:3" x14ac:dyDescent="0.25">
      <c r="C1703" s="8" t="s">
        <v>15096</v>
      </c>
    </row>
    <row r="1704" spans="3:3" x14ac:dyDescent="0.25">
      <c r="C1704" s="8" t="s">
        <v>7239</v>
      </c>
    </row>
    <row r="1706" spans="3:3" x14ac:dyDescent="0.25">
      <c r="C1706" s="8" t="s">
        <v>10060</v>
      </c>
    </row>
    <row r="1707" spans="3:3" x14ac:dyDescent="0.25">
      <c r="C1707" s="8" t="s">
        <v>15097</v>
      </c>
    </row>
    <row r="1708" spans="3:3" x14ac:dyDescent="0.25">
      <c r="C1708" s="8" t="s">
        <v>15098</v>
      </c>
    </row>
    <row r="1710" spans="3:3" x14ac:dyDescent="0.25">
      <c r="C1710" s="8" t="s">
        <v>15099</v>
      </c>
    </row>
    <row r="1711" spans="3:3" x14ac:dyDescent="0.25">
      <c r="C1711" s="8" t="s">
        <v>7239</v>
      </c>
    </row>
    <row r="1713" spans="3:3" x14ac:dyDescent="0.25">
      <c r="C1713" s="8" t="s">
        <v>10060</v>
      </c>
    </row>
    <row r="1714" spans="3:3" x14ac:dyDescent="0.25">
      <c r="C1714" s="8" t="s">
        <v>15100</v>
      </c>
    </row>
    <row r="1715" spans="3:3" x14ac:dyDescent="0.25">
      <c r="C1715" s="8" t="s">
        <v>15101</v>
      </c>
    </row>
    <row r="1717" spans="3:3" x14ac:dyDescent="0.25">
      <c r="C1717" s="8" t="s">
        <v>15102</v>
      </c>
    </row>
    <row r="1718" spans="3:3" x14ac:dyDescent="0.25">
      <c r="C1718" s="8" t="s">
        <v>7239</v>
      </c>
    </row>
    <row r="1720" spans="3:3" x14ac:dyDescent="0.25">
      <c r="C1720" s="8" t="s">
        <v>10060</v>
      </c>
    </row>
    <row r="1721" spans="3:3" x14ac:dyDescent="0.25">
      <c r="C1721" s="8" t="s">
        <v>15103</v>
      </c>
    </row>
    <row r="1722" spans="3:3" x14ac:dyDescent="0.25">
      <c r="C1722" s="8" t="s">
        <v>15104</v>
      </c>
    </row>
    <row r="1724" spans="3:3" x14ac:dyDescent="0.25">
      <c r="C1724" s="8" t="s">
        <v>15105</v>
      </c>
    </row>
    <row r="1725" spans="3:3" x14ac:dyDescent="0.25">
      <c r="C1725" s="8" t="s">
        <v>7239</v>
      </c>
    </row>
    <row r="1727" spans="3:3" x14ac:dyDescent="0.25">
      <c r="C1727" s="8" t="s">
        <v>14989</v>
      </c>
    </row>
    <row r="1728" spans="3:3" x14ac:dyDescent="0.25">
      <c r="C1728" s="8" t="s">
        <v>15106</v>
      </c>
    </row>
    <row r="1729" spans="3:3" x14ac:dyDescent="0.25">
      <c r="C1729" s="8" t="s">
        <v>15107</v>
      </c>
    </row>
    <row r="1731" spans="3:3" x14ac:dyDescent="0.25">
      <c r="C1731" s="8" t="s">
        <v>15108</v>
      </c>
    </row>
    <row r="1732" spans="3:3" x14ac:dyDescent="0.25">
      <c r="C1732" s="8" t="s">
        <v>7239</v>
      </c>
    </row>
    <row r="1734" spans="3:3" x14ac:dyDescent="0.25">
      <c r="C1734" s="8" t="s">
        <v>10060</v>
      </c>
    </row>
    <row r="1735" spans="3:3" x14ac:dyDescent="0.25">
      <c r="C1735" s="8" t="s">
        <v>15109</v>
      </c>
    </row>
    <row r="1736" spans="3:3" x14ac:dyDescent="0.25">
      <c r="C1736" s="8" t="s">
        <v>15110</v>
      </c>
    </row>
    <row r="1738" spans="3:3" x14ac:dyDescent="0.25">
      <c r="C1738" s="8" t="s">
        <v>15111</v>
      </c>
    </row>
    <row r="1739" spans="3:3" x14ac:dyDescent="0.25">
      <c r="C1739" s="8" t="s">
        <v>7239</v>
      </c>
    </row>
    <row r="1741" spans="3:3" x14ac:dyDescent="0.25">
      <c r="C1741" s="8" t="s">
        <v>14988</v>
      </c>
    </row>
    <row r="1742" spans="3:3" x14ac:dyDescent="0.25">
      <c r="C1742" s="8" t="s">
        <v>15112</v>
      </c>
    </row>
    <row r="1743" spans="3:3" x14ac:dyDescent="0.25">
      <c r="C1743" s="8" t="s">
        <v>15113</v>
      </c>
    </row>
    <row r="1745" spans="3:3" x14ac:dyDescent="0.25">
      <c r="C1745" s="8" t="s">
        <v>15114</v>
      </c>
    </row>
    <row r="1746" spans="3:3" x14ac:dyDescent="0.25">
      <c r="C1746" s="8" t="s">
        <v>7239</v>
      </c>
    </row>
    <row r="1748" spans="3:3" x14ac:dyDescent="0.25">
      <c r="C1748" s="8" t="s">
        <v>10060</v>
      </c>
    </row>
    <row r="1749" spans="3:3" x14ac:dyDescent="0.25">
      <c r="C1749" s="8" t="s">
        <v>15115</v>
      </c>
    </row>
    <row r="1750" spans="3:3" x14ac:dyDescent="0.25">
      <c r="C1750" s="8" t="s">
        <v>15116</v>
      </c>
    </row>
    <row r="1752" spans="3:3" x14ac:dyDescent="0.25">
      <c r="C1752" s="8" t="s">
        <v>15117</v>
      </c>
    </row>
    <row r="1753" spans="3:3" x14ac:dyDescent="0.25">
      <c r="C1753" s="8" t="s">
        <v>7239</v>
      </c>
    </row>
    <row r="1755" spans="3:3" x14ac:dyDescent="0.25">
      <c r="C1755" s="8" t="s">
        <v>10060</v>
      </c>
    </row>
    <row r="1756" spans="3:3" x14ac:dyDescent="0.25">
      <c r="C1756" s="8" t="s">
        <v>15118</v>
      </c>
    </row>
    <row r="1757" spans="3:3" x14ac:dyDescent="0.25">
      <c r="C1757" s="8" t="s">
        <v>15119</v>
      </c>
    </row>
    <row r="1759" spans="3:3" x14ac:dyDescent="0.25">
      <c r="C1759" s="8" t="s">
        <v>15120</v>
      </c>
    </row>
    <row r="1760" spans="3:3" x14ac:dyDescent="0.25">
      <c r="C1760" s="8" t="s">
        <v>7239</v>
      </c>
    </row>
    <row r="1762" spans="3:3" x14ac:dyDescent="0.25">
      <c r="C1762" s="8" t="s">
        <v>14987</v>
      </c>
    </row>
    <row r="1763" spans="3:3" x14ac:dyDescent="0.25">
      <c r="C1763" s="8" t="s">
        <v>15121</v>
      </c>
    </row>
    <row r="1764" spans="3:3" x14ac:dyDescent="0.25">
      <c r="C1764" s="8" t="s">
        <v>15122</v>
      </c>
    </row>
    <row r="1766" spans="3:3" x14ac:dyDescent="0.25">
      <c r="C1766" s="8" t="s">
        <v>15123</v>
      </c>
    </row>
    <row r="1767" spans="3:3" x14ac:dyDescent="0.25">
      <c r="C1767" s="8" t="s">
        <v>7239</v>
      </c>
    </row>
    <row r="1769" spans="3:3" x14ac:dyDescent="0.25">
      <c r="C1769" s="8" t="s">
        <v>14987</v>
      </c>
    </row>
    <row r="1770" spans="3:3" x14ac:dyDescent="0.25">
      <c r="C1770" s="8" t="s">
        <v>15121</v>
      </c>
    </row>
    <row r="1771" spans="3:3" x14ac:dyDescent="0.25">
      <c r="C1771" s="8" t="s">
        <v>15122</v>
      </c>
    </row>
    <row r="1773" spans="3:3" x14ac:dyDescent="0.25">
      <c r="C1773" s="8" t="s">
        <v>15124</v>
      </c>
    </row>
    <row r="1774" spans="3:3" x14ac:dyDescent="0.25">
      <c r="C1774" s="8" t="s">
        <v>7239</v>
      </c>
    </row>
    <row r="1776" spans="3:3" x14ac:dyDescent="0.25">
      <c r="C1776" s="8" t="s">
        <v>14987</v>
      </c>
    </row>
    <row r="1777" spans="3:3" x14ac:dyDescent="0.25">
      <c r="C1777" s="8" t="s">
        <v>15121</v>
      </c>
    </row>
    <row r="1778" spans="3:3" x14ac:dyDescent="0.25">
      <c r="C1778" s="8" t="s">
        <v>15122</v>
      </c>
    </row>
    <row r="1780" spans="3:3" x14ac:dyDescent="0.25">
      <c r="C1780" s="8" t="s">
        <v>15125</v>
      </c>
    </row>
    <row r="1781" spans="3:3" x14ac:dyDescent="0.25">
      <c r="C1781" s="8" t="s">
        <v>7239</v>
      </c>
    </row>
    <row r="1783" spans="3:3" x14ac:dyDescent="0.25">
      <c r="C1783" s="8" t="s">
        <v>10060</v>
      </c>
    </row>
    <row r="1784" spans="3:3" x14ac:dyDescent="0.25">
      <c r="C1784" s="8" t="s">
        <v>15126</v>
      </c>
    </row>
    <row r="1785" spans="3:3" x14ac:dyDescent="0.25">
      <c r="C1785" s="8" t="s">
        <v>15127</v>
      </c>
    </row>
    <row r="1787" spans="3:3" x14ac:dyDescent="0.25">
      <c r="C1787" s="8" t="s">
        <v>15128</v>
      </c>
    </row>
    <row r="1788" spans="3:3" x14ac:dyDescent="0.25">
      <c r="C1788" s="8" t="s">
        <v>7239</v>
      </c>
    </row>
    <row r="1790" spans="3:3" x14ac:dyDescent="0.25">
      <c r="C1790" s="8" t="s">
        <v>10060</v>
      </c>
    </row>
    <row r="1791" spans="3:3" x14ac:dyDescent="0.25">
      <c r="C1791" s="8" t="s">
        <v>15129</v>
      </c>
    </row>
    <row r="1792" spans="3:3" x14ac:dyDescent="0.25">
      <c r="C1792" s="8" t="s">
        <v>15130</v>
      </c>
    </row>
    <row r="1794" spans="3:3" x14ac:dyDescent="0.25">
      <c r="C1794" s="8" t="s">
        <v>15028</v>
      </c>
    </row>
    <row r="1795" spans="3:3" x14ac:dyDescent="0.25">
      <c r="C1795" s="8" t="s">
        <v>7239</v>
      </c>
    </row>
    <row r="1797" spans="3:3" x14ac:dyDescent="0.25">
      <c r="C1797" s="8" t="s">
        <v>10060</v>
      </c>
    </row>
    <row r="1798" spans="3:3" x14ac:dyDescent="0.25">
      <c r="C1798" s="8" t="s">
        <v>15029</v>
      </c>
    </row>
    <row r="1799" spans="3:3" x14ac:dyDescent="0.25">
      <c r="C1799" s="8" t="s">
        <v>15335</v>
      </c>
    </row>
    <row r="1801" spans="3:3" x14ac:dyDescent="0.25">
      <c r="C1801" s="8" t="s">
        <v>15131</v>
      </c>
    </row>
    <row r="1802" spans="3:3" x14ac:dyDescent="0.25">
      <c r="C1802" s="8" t="s">
        <v>7239</v>
      </c>
    </row>
    <row r="1804" spans="3:3" x14ac:dyDescent="0.25">
      <c r="C1804" s="8" t="s">
        <v>10060</v>
      </c>
    </row>
    <row r="1805" spans="3:3" x14ac:dyDescent="0.25">
      <c r="C1805" s="8" t="s">
        <v>15132</v>
      </c>
    </row>
    <row r="1806" spans="3:3" x14ac:dyDescent="0.25">
      <c r="C1806" s="8" t="s">
        <v>15133</v>
      </c>
    </row>
    <row r="1808" spans="3:3" x14ac:dyDescent="0.25">
      <c r="C1808" s="8" t="s">
        <v>15134</v>
      </c>
    </row>
    <row r="1809" spans="3:3" x14ac:dyDescent="0.25">
      <c r="C1809" s="8" t="s">
        <v>7239</v>
      </c>
    </row>
    <row r="1811" spans="3:3" x14ac:dyDescent="0.25">
      <c r="C1811" s="8" t="s">
        <v>14987</v>
      </c>
    </row>
    <row r="1812" spans="3:3" x14ac:dyDescent="0.25">
      <c r="C1812" s="8" t="s">
        <v>15135</v>
      </c>
    </row>
    <row r="1813" spans="3:3" x14ac:dyDescent="0.25">
      <c r="C1813" s="8" t="s">
        <v>15136</v>
      </c>
    </row>
    <row r="1815" spans="3:3" x14ac:dyDescent="0.25">
      <c r="C1815" s="8" t="s">
        <v>15139</v>
      </c>
    </row>
    <row r="1816" spans="3:3" x14ac:dyDescent="0.25">
      <c r="C1816" s="8" t="s">
        <v>7239</v>
      </c>
    </row>
    <row r="1818" spans="3:3" x14ac:dyDescent="0.25">
      <c r="C1818" s="8" t="s">
        <v>10061</v>
      </c>
    </row>
    <row r="1819" spans="3:3" x14ac:dyDescent="0.25">
      <c r="C1819" s="8" t="s">
        <v>15137</v>
      </c>
    </row>
    <row r="1820" spans="3:3" x14ac:dyDescent="0.25">
      <c r="C1820" s="8" t="s">
        <v>15138</v>
      </c>
    </row>
    <row r="1822" spans="3:3" x14ac:dyDescent="0.25">
      <c r="C1822" s="8" t="s">
        <v>15140</v>
      </c>
    </row>
    <row r="1823" spans="3:3" x14ac:dyDescent="0.25">
      <c r="C1823" s="8" t="s">
        <v>7239</v>
      </c>
    </row>
    <row r="1825" spans="3:3" x14ac:dyDescent="0.25">
      <c r="C1825" s="8" t="s">
        <v>10061</v>
      </c>
    </row>
    <row r="1826" spans="3:3" x14ac:dyDescent="0.25">
      <c r="C1826" s="8" t="s">
        <v>15137</v>
      </c>
    </row>
    <row r="1827" spans="3:3" x14ac:dyDescent="0.25">
      <c r="C1827" s="8" t="s">
        <v>15138</v>
      </c>
    </row>
    <row r="1829" spans="3:3" x14ac:dyDescent="0.25">
      <c r="C1829" s="8" t="s">
        <v>15141</v>
      </c>
    </row>
    <row r="1830" spans="3:3" x14ac:dyDescent="0.25">
      <c r="C1830" s="8" t="s">
        <v>7239</v>
      </c>
    </row>
    <row r="1832" spans="3:3" x14ac:dyDescent="0.25">
      <c r="C1832" s="8" t="s">
        <v>10061</v>
      </c>
    </row>
    <row r="1833" spans="3:3" x14ac:dyDescent="0.25">
      <c r="C1833" s="8" t="s">
        <v>15142</v>
      </c>
    </row>
    <row r="1834" spans="3:3" x14ac:dyDescent="0.25">
      <c r="C1834" s="8" t="s">
        <v>15143</v>
      </c>
    </row>
    <row r="1836" spans="3:3" x14ac:dyDescent="0.25">
      <c r="C1836" s="8" t="s">
        <v>15144</v>
      </c>
    </row>
    <row r="1837" spans="3:3" x14ac:dyDescent="0.25">
      <c r="C1837" s="8" t="s">
        <v>7239</v>
      </c>
    </row>
    <row r="1839" spans="3:3" x14ac:dyDescent="0.25">
      <c r="C1839" s="8" t="s">
        <v>10061</v>
      </c>
    </row>
    <row r="1840" spans="3:3" x14ac:dyDescent="0.25">
      <c r="C1840" s="8" t="s">
        <v>15145</v>
      </c>
    </row>
    <row r="1841" spans="3:3" x14ac:dyDescent="0.25">
      <c r="C1841" s="8" t="s">
        <v>15146</v>
      </c>
    </row>
    <row r="1843" spans="3:3" x14ac:dyDescent="0.25">
      <c r="C1843" s="8" t="s">
        <v>15147</v>
      </c>
    </row>
    <row r="1844" spans="3:3" x14ac:dyDescent="0.25">
      <c r="C1844" s="8" t="s">
        <v>7239</v>
      </c>
    </row>
    <row r="1846" spans="3:3" x14ac:dyDescent="0.25">
      <c r="C1846" s="8" t="s">
        <v>10061</v>
      </c>
    </row>
    <row r="1847" spans="3:3" x14ac:dyDescent="0.25">
      <c r="C1847" s="8" t="s">
        <v>15145</v>
      </c>
    </row>
    <row r="1848" spans="3:3" x14ac:dyDescent="0.25">
      <c r="C1848" s="8" t="s">
        <v>15146</v>
      </c>
    </row>
    <row r="1850" spans="3:3" x14ac:dyDescent="0.25">
      <c r="C1850" s="8" t="s">
        <v>15148</v>
      </c>
    </row>
    <row r="1851" spans="3:3" x14ac:dyDescent="0.25">
      <c r="C1851" s="8" t="s">
        <v>7239</v>
      </c>
    </row>
    <row r="1853" spans="3:3" x14ac:dyDescent="0.25">
      <c r="C1853" s="8" t="s">
        <v>10061</v>
      </c>
    </row>
    <row r="1854" spans="3:3" x14ac:dyDescent="0.25">
      <c r="C1854" s="8" t="s">
        <v>15145</v>
      </c>
    </row>
    <row r="1855" spans="3:3" x14ac:dyDescent="0.25">
      <c r="C1855" s="8" t="s">
        <v>15146</v>
      </c>
    </row>
    <row r="1857" spans="3:3" x14ac:dyDescent="0.25">
      <c r="C1857" s="8" t="s">
        <v>15149</v>
      </c>
    </row>
    <row r="1858" spans="3:3" x14ac:dyDescent="0.25">
      <c r="C1858" s="8" t="s">
        <v>7239</v>
      </c>
    </row>
    <row r="1860" spans="3:3" x14ac:dyDescent="0.25">
      <c r="C1860" s="8" t="s">
        <v>10061</v>
      </c>
    </row>
    <row r="1861" spans="3:3" x14ac:dyDescent="0.25">
      <c r="C1861" s="8" t="s">
        <v>15150</v>
      </c>
    </row>
    <row r="1862" spans="3:3" x14ac:dyDescent="0.25">
      <c r="C1862" s="8" t="s">
        <v>15146</v>
      </c>
    </row>
    <row r="1864" spans="3:3" x14ac:dyDescent="0.25">
      <c r="C1864" s="8" t="s">
        <v>15151</v>
      </c>
    </row>
    <row r="1865" spans="3:3" x14ac:dyDescent="0.25">
      <c r="C1865" s="8" t="s">
        <v>7239</v>
      </c>
    </row>
    <row r="1867" spans="3:3" x14ac:dyDescent="0.25">
      <c r="C1867" s="8" t="s">
        <v>10061</v>
      </c>
    </row>
    <row r="1868" spans="3:3" x14ac:dyDescent="0.25">
      <c r="C1868" s="8" t="s">
        <v>15152</v>
      </c>
    </row>
    <row r="1869" spans="3:3" x14ac:dyDescent="0.25">
      <c r="C1869" s="8" t="s">
        <v>15153</v>
      </c>
    </row>
    <row r="1871" spans="3:3" x14ac:dyDescent="0.25">
      <c r="C1871" s="8" t="s">
        <v>15154</v>
      </c>
    </row>
    <row r="1872" spans="3:3" x14ac:dyDescent="0.25">
      <c r="C1872" s="8" t="s">
        <v>7239</v>
      </c>
    </row>
    <row r="1874" spans="3:3" x14ac:dyDescent="0.25">
      <c r="C1874" s="8" t="s">
        <v>10061</v>
      </c>
    </row>
    <row r="1875" spans="3:3" x14ac:dyDescent="0.25">
      <c r="C1875" s="8" t="s">
        <v>15155</v>
      </c>
    </row>
    <row r="1876" spans="3:3" x14ac:dyDescent="0.25">
      <c r="C1876" s="8" t="s">
        <v>15156</v>
      </c>
    </row>
    <row r="1878" spans="3:3" x14ac:dyDescent="0.25">
      <c r="C1878" s="8" t="s">
        <v>15157</v>
      </c>
    </row>
    <row r="1879" spans="3:3" x14ac:dyDescent="0.25">
      <c r="C1879" s="8" t="s">
        <v>7239</v>
      </c>
    </row>
    <row r="1881" spans="3:3" x14ac:dyDescent="0.25">
      <c r="C1881" s="8" t="s">
        <v>10061</v>
      </c>
    </row>
    <row r="1882" spans="3:3" x14ac:dyDescent="0.25">
      <c r="C1882" s="8" t="s">
        <v>15158</v>
      </c>
    </row>
    <row r="1883" spans="3:3" x14ac:dyDescent="0.25">
      <c r="C1883" s="8" t="s">
        <v>15159</v>
      </c>
    </row>
    <row r="1885" spans="3:3" x14ac:dyDescent="0.25">
      <c r="C1885" s="8" t="s">
        <v>15160</v>
      </c>
    </row>
    <row r="1886" spans="3:3" x14ac:dyDescent="0.25">
      <c r="C1886" s="8" t="s">
        <v>7239</v>
      </c>
    </row>
    <row r="1888" spans="3:3" x14ac:dyDescent="0.25">
      <c r="C1888" s="8" t="s">
        <v>10061</v>
      </c>
    </row>
    <row r="1889" spans="3:3" x14ac:dyDescent="0.25">
      <c r="C1889" s="8" t="s">
        <v>15158</v>
      </c>
    </row>
    <row r="1890" spans="3:3" x14ac:dyDescent="0.25">
      <c r="C1890" s="8" t="s">
        <v>15161</v>
      </c>
    </row>
    <row r="1892" spans="3:3" x14ac:dyDescent="0.25">
      <c r="C1892" s="8" t="s">
        <v>15162</v>
      </c>
    </row>
    <row r="1893" spans="3:3" x14ac:dyDescent="0.25">
      <c r="C1893" s="8" t="s">
        <v>7239</v>
      </c>
    </row>
    <row r="1895" spans="3:3" x14ac:dyDescent="0.25">
      <c r="C1895" s="8" t="s">
        <v>10061</v>
      </c>
    </row>
    <row r="1896" spans="3:3" x14ac:dyDescent="0.25">
      <c r="C1896" s="8" t="s">
        <v>15163</v>
      </c>
    </row>
    <row r="1897" spans="3:3" x14ac:dyDescent="0.25">
      <c r="C1897" s="8" t="s">
        <v>15156</v>
      </c>
    </row>
    <row r="1899" spans="3:3" x14ac:dyDescent="0.25">
      <c r="C1899" s="8" t="s">
        <v>15164</v>
      </c>
    </row>
    <row r="1900" spans="3:3" x14ac:dyDescent="0.25">
      <c r="C1900" s="8" t="s">
        <v>7239</v>
      </c>
    </row>
    <row r="1902" spans="3:3" x14ac:dyDescent="0.25">
      <c r="C1902" s="8" t="s">
        <v>10060</v>
      </c>
    </row>
    <row r="1903" spans="3:3" x14ac:dyDescent="0.25">
      <c r="C1903" s="8" t="s">
        <v>15165</v>
      </c>
    </row>
    <row r="1904" spans="3:3" x14ac:dyDescent="0.25">
      <c r="C1904" s="8" t="s">
        <v>15166</v>
      </c>
    </row>
    <row r="1906" spans="3:3" x14ac:dyDescent="0.25">
      <c r="C1906" s="8" t="s">
        <v>15167</v>
      </c>
    </row>
    <row r="1907" spans="3:3" x14ac:dyDescent="0.25">
      <c r="C1907" s="8" t="s">
        <v>7239</v>
      </c>
    </row>
    <row r="1909" spans="3:3" x14ac:dyDescent="0.25">
      <c r="C1909" s="8" t="s">
        <v>10060</v>
      </c>
    </row>
    <row r="1910" spans="3:3" x14ac:dyDescent="0.25">
      <c r="C1910" s="8" t="s">
        <v>15168</v>
      </c>
    </row>
    <row r="1911" spans="3:3" x14ac:dyDescent="0.25">
      <c r="C1911" s="8" t="s">
        <v>15169</v>
      </c>
    </row>
    <row r="1913" spans="3:3" x14ac:dyDescent="0.25">
      <c r="C1913" s="8" t="s">
        <v>15170</v>
      </c>
    </row>
    <row r="1914" spans="3:3" x14ac:dyDescent="0.25">
      <c r="C1914" s="8" t="s">
        <v>7239</v>
      </c>
    </row>
    <row r="1916" spans="3:3" x14ac:dyDescent="0.25">
      <c r="C1916" s="8" t="s">
        <v>10060</v>
      </c>
    </row>
    <row r="1917" spans="3:3" x14ac:dyDescent="0.25">
      <c r="C1917" s="8" t="s">
        <v>15171</v>
      </c>
    </row>
    <row r="1918" spans="3:3" x14ac:dyDescent="0.25">
      <c r="C1918" s="8" t="s">
        <v>15172</v>
      </c>
    </row>
    <row r="1920" spans="3:3" x14ac:dyDescent="0.25">
      <c r="C1920" s="8" t="s">
        <v>15173</v>
      </c>
    </row>
    <row r="1921" spans="3:3" x14ac:dyDescent="0.25">
      <c r="C1921" s="8" t="s">
        <v>7239</v>
      </c>
    </row>
    <row r="1923" spans="3:3" x14ac:dyDescent="0.25">
      <c r="C1923" s="8" t="s">
        <v>10060</v>
      </c>
    </row>
    <row r="1924" spans="3:3" x14ac:dyDescent="0.25">
      <c r="C1924" s="8" t="s">
        <v>15174</v>
      </c>
    </row>
    <row r="1925" spans="3:3" x14ac:dyDescent="0.25">
      <c r="C1925" s="8" t="s">
        <v>15175</v>
      </c>
    </row>
    <row r="1927" spans="3:3" x14ac:dyDescent="0.25">
      <c r="C1927" s="8" t="s">
        <v>15176</v>
      </c>
    </row>
    <row r="1928" spans="3:3" x14ac:dyDescent="0.25">
      <c r="C1928" s="8" t="s">
        <v>7239</v>
      </c>
    </row>
    <row r="1930" spans="3:3" x14ac:dyDescent="0.25">
      <c r="C1930" s="8" t="s">
        <v>10060</v>
      </c>
    </row>
    <row r="1931" spans="3:3" x14ac:dyDescent="0.25">
      <c r="C1931" s="8" t="s">
        <v>15177</v>
      </c>
    </row>
    <row r="1932" spans="3:3" x14ac:dyDescent="0.25">
      <c r="C1932" s="8" t="s">
        <v>15178</v>
      </c>
    </row>
    <row r="1934" spans="3:3" x14ac:dyDescent="0.25">
      <c r="C1934" s="8" t="s">
        <v>15179</v>
      </c>
    </row>
    <row r="1935" spans="3:3" x14ac:dyDescent="0.25">
      <c r="C1935" s="8" t="s">
        <v>7239</v>
      </c>
    </row>
    <row r="1937" spans="3:3" x14ac:dyDescent="0.25">
      <c r="C1937" s="8" t="s">
        <v>10060</v>
      </c>
    </row>
    <row r="1938" spans="3:3" x14ac:dyDescent="0.25">
      <c r="C1938" s="8" t="s">
        <v>15180</v>
      </c>
    </row>
    <row r="1939" spans="3:3" x14ac:dyDescent="0.25">
      <c r="C1939" s="8" t="s">
        <v>15181</v>
      </c>
    </row>
    <row r="1941" spans="3:3" x14ac:dyDescent="0.25">
      <c r="C1941" s="8" t="s">
        <v>15182</v>
      </c>
    </row>
    <row r="1942" spans="3:3" x14ac:dyDescent="0.25">
      <c r="C1942" s="8" t="s">
        <v>7239</v>
      </c>
    </row>
    <row r="1944" spans="3:3" x14ac:dyDescent="0.25">
      <c r="C1944" s="8" t="s">
        <v>10060</v>
      </c>
    </row>
    <row r="1945" spans="3:3" x14ac:dyDescent="0.25">
      <c r="C1945" s="8" t="s">
        <v>15183</v>
      </c>
    </row>
    <row r="1946" spans="3:3" x14ac:dyDescent="0.25">
      <c r="C1946" s="8" t="s">
        <v>15184</v>
      </c>
    </row>
    <row r="1948" spans="3:3" x14ac:dyDescent="0.25">
      <c r="C1948" s="8" t="s">
        <v>15185</v>
      </c>
    </row>
    <row r="1949" spans="3:3" x14ac:dyDescent="0.25">
      <c r="C1949" s="8" t="s">
        <v>7239</v>
      </c>
    </row>
    <row r="1951" spans="3:3" x14ac:dyDescent="0.25">
      <c r="C1951" s="8" t="s">
        <v>10060</v>
      </c>
    </row>
    <row r="1952" spans="3:3" x14ac:dyDescent="0.25">
      <c r="C1952" s="8" t="s">
        <v>15186</v>
      </c>
    </row>
    <row r="1953" spans="3:3" x14ac:dyDescent="0.25">
      <c r="C1953" s="8" t="s">
        <v>15187</v>
      </c>
    </row>
    <row r="1955" spans="3:3" x14ac:dyDescent="0.25">
      <c r="C1955" s="8" t="s">
        <v>15188</v>
      </c>
    </row>
    <row r="1956" spans="3:3" x14ac:dyDescent="0.25">
      <c r="C1956" s="8" t="s">
        <v>7239</v>
      </c>
    </row>
    <row r="1958" spans="3:3" x14ac:dyDescent="0.25">
      <c r="C1958" s="8" t="s">
        <v>10060</v>
      </c>
    </row>
    <row r="1959" spans="3:3" x14ac:dyDescent="0.25">
      <c r="C1959" s="8" t="s">
        <v>15189</v>
      </c>
    </row>
    <row r="1960" spans="3:3" x14ac:dyDescent="0.25">
      <c r="C1960" s="8" t="s">
        <v>15190</v>
      </c>
    </row>
    <row r="1962" spans="3:3" x14ac:dyDescent="0.25">
      <c r="C1962" s="8" t="s">
        <v>15191</v>
      </c>
    </row>
    <row r="1963" spans="3:3" x14ac:dyDescent="0.25">
      <c r="C1963" s="8" t="s">
        <v>7239</v>
      </c>
    </row>
    <row r="1965" spans="3:3" x14ac:dyDescent="0.25">
      <c r="C1965" s="8" t="s">
        <v>10060</v>
      </c>
    </row>
    <row r="1966" spans="3:3" x14ac:dyDescent="0.25">
      <c r="C1966" s="8" t="s">
        <v>15192</v>
      </c>
    </row>
    <row r="1967" spans="3:3" x14ac:dyDescent="0.25">
      <c r="C1967" s="8" t="s">
        <v>15193</v>
      </c>
    </row>
    <row r="1969" spans="3:3" x14ac:dyDescent="0.25">
      <c r="C1969" s="8" t="s">
        <v>15194</v>
      </c>
    </row>
    <row r="1970" spans="3:3" x14ac:dyDescent="0.25">
      <c r="C1970" s="8" t="s">
        <v>7239</v>
      </c>
    </row>
    <row r="1972" spans="3:3" x14ac:dyDescent="0.25">
      <c r="C1972" s="8" t="s">
        <v>10060</v>
      </c>
    </row>
    <row r="1973" spans="3:3" x14ac:dyDescent="0.25">
      <c r="C1973" s="8" t="s">
        <v>15195</v>
      </c>
    </row>
    <row r="1974" spans="3:3" x14ac:dyDescent="0.25">
      <c r="C1974" s="8" t="s">
        <v>15196</v>
      </c>
    </row>
    <row r="1976" spans="3:3" x14ac:dyDescent="0.25">
      <c r="C1976" s="8" t="s">
        <v>15197</v>
      </c>
    </row>
    <row r="1977" spans="3:3" x14ac:dyDescent="0.25">
      <c r="C1977" s="8" t="s">
        <v>7239</v>
      </c>
    </row>
    <row r="1979" spans="3:3" x14ac:dyDescent="0.25">
      <c r="C1979" s="8" t="s">
        <v>10060</v>
      </c>
    </row>
    <row r="1980" spans="3:3" x14ac:dyDescent="0.25">
      <c r="C1980" s="8" t="s">
        <v>15198</v>
      </c>
    </row>
    <row r="1981" spans="3:3" x14ac:dyDescent="0.25">
      <c r="C1981" s="8" t="s">
        <v>15199</v>
      </c>
    </row>
    <row r="1983" spans="3:3" x14ac:dyDescent="0.25">
      <c r="C1983" s="8" t="s">
        <v>15200</v>
      </c>
    </row>
    <row r="1984" spans="3:3" x14ac:dyDescent="0.25">
      <c r="C1984" s="8" t="s">
        <v>7239</v>
      </c>
    </row>
    <row r="1986" spans="3:3" x14ac:dyDescent="0.25">
      <c r="C1986" s="8" t="s">
        <v>10060</v>
      </c>
    </row>
    <row r="1987" spans="3:3" x14ac:dyDescent="0.25">
      <c r="C1987" s="8" t="s">
        <v>15201</v>
      </c>
    </row>
    <row r="1988" spans="3:3" x14ac:dyDescent="0.25">
      <c r="C1988" s="8" t="s">
        <v>15202</v>
      </c>
    </row>
    <row r="1990" spans="3:3" x14ac:dyDescent="0.25">
      <c r="C1990" s="8" t="s">
        <v>15203</v>
      </c>
    </row>
    <row r="1991" spans="3:3" x14ac:dyDescent="0.25">
      <c r="C1991" s="8" t="s">
        <v>7239</v>
      </c>
    </row>
    <row r="1993" spans="3:3" x14ac:dyDescent="0.25">
      <c r="C1993" s="8" t="s">
        <v>10060</v>
      </c>
    </row>
    <row r="1994" spans="3:3" x14ac:dyDescent="0.25">
      <c r="C1994" s="8" t="s">
        <v>15204</v>
      </c>
    </row>
    <row r="1995" spans="3:3" x14ac:dyDescent="0.25">
      <c r="C1995" s="8" t="s">
        <v>15205</v>
      </c>
    </row>
    <row r="1997" spans="3:3" x14ac:dyDescent="0.25">
      <c r="C1997" s="8" t="s">
        <v>15206</v>
      </c>
    </row>
    <row r="1998" spans="3:3" x14ac:dyDescent="0.25">
      <c r="C1998" s="8" t="s">
        <v>7239</v>
      </c>
    </row>
    <row r="2000" spans="3:3" x14ac:dyDescent="0.25">
      <c r="C2000" s="8" t="s">
        <v>10060</v>
      </c>
    </row>
    <row r="2001" spans="3:3" x14ac:dyDescent="0.25">
      <c r="C2001" s="8" t="s">
        <v>15207</v>
      </c>
    </row>
    <row r="2002" spans="3:3" x14ac:dyDescent="0.25">
      <c r="C2002" s="8" t="s">
        <v>15208</v>
      </c>
    </row>
    <row r="2004" spans="3:3" x14ac:dyDescent="0.25">
      <c r="C2004" s="8" t="s">
        <v>15209</v>
      </c>
    </row>
    <row r="2005" spans="3:3" x14ac:dyDescent="0.25">
      <c r="C2005" s="8" t="s">
        <v>7239</v>
      </c>
    </row>
    <row r="2007" spans="3:3" x14ac:dyDescent="0.25">
      <c r="C2007" s="8" t="s">
        <v>10060</v>
      </c>
    </row>
    <row r="2008" spans="3:3" x14ac:dyDescent="0.25">
      <c r="C2008" s="8" t="s">
        <v>15210</v>
      </c>
    </row>
    <row r="2009" spans="3:3" x14ac:dyDescent="0.25">
      <c r="C2009" s="8" t="s">
        <v>15211</v>
      </c>
    </row>
    <row r="2011" spans="3:3" x14ac:dyDescent="0.25">
      <c r="C2011" s="8" t="s">
        <v>15212</v>
      </c>
    </row>
    <row r="2012" spans="3:3" x14ac:dyDescent="0.25">
      <c r="C2012" s="8" t="s">
        <v>7239</v>
      </c>
    </row>
    <row r="2014" spans="3:3" x14ac:dyDescent="0.25">
      <c r="C2014" s="8" t="s">
        <v>10060</v>
      </c>
    </row>
    <row r="2015" spans="3:3" x14ac:dyDescent="0.25">
      <c r="C2015" s="8" t="s">
        <v>15213</v>
      </c>
    </row>
    <row r="2016" spans="3:3" x14ac:dyDescent="0.25">
      <c r="C2016" s="8" t="s">
        <v>15214</v>
      </c>
    </row>
    <row r="2018" spans="3:3" x14ac:dyDescent="0.25">
      <c r="C2018" s="8" t="s">
        <v>15215</v>
      </c>
    </row>
    <row r="2019" spans="3:3" x14ac:dyDescent="0.25">
      <c r="C2019" s="8" t="s">
        <v>7239</v>
      </c>
    </row>
    <row r="2021" spans="3:3" x14ac:dyDescent="0.25">
      <c r="C2021" s="8" t="s">
        <v>10060</v>
      </c>
    </row>
    <row r="2022" spans="3:3" x14ac:dyDescent="0.25">
      <c r="C2022" s="8" t="s">
        <v>15216</v>
      </c>
    </row>
    <row r="2023" spans="3:3" x14ac:dyDescent="0.25">
      <c r="C2023" s="8" t="s">
        <v>15217</v>
      </c>
    </row>
    <row r="2025" spans="3:3" x14ac:dyDescent="0.25">
      <c r="C2025" s="8" t="s">
        <v>15218</v>
      </c>
    </row>
    <row r="2026" spans="3:3" x14ac:dyDescent="0.25">
      <c r="C2026" s="8" t="s">
        <v>7239</v>
      </c>
    </row>
    <row r="2028" spans="3:3" x14ac:dyDescent="0.25">
      <c r="C2028" s="8" t="s">
        <v>10060</v>
      </c>
    </row>
    <row r="2029" spans="3:3" x14ac:dyDescent="0.25">
      <c r="C2029" s="8" t="s">
        <v>15219</v>
      </c>
    </row>
    <row r="2030" spans="3:3" x14ac:dyDescent="0.25">
      <c r="C2030" s="8" t="s">
        <v>15220</v>
      </c>
    </row>
    <row r="2032" spans="3:3" x14ac:dyDescent="0.25">
      <c r="C2032" s="8" t="s">
        <v>15221</v>
      </c>
    </row>
    <row r="2033" spans="3:3" x14ac:dyDescent="0.25">
      <c r="C2033" s="8" t="s">
        <v>7239</v>
      </c>
    </row>
    <row r="2035" spans="3:3" x14ac:dyDescent="0.25">
      <c r="C2035" s="8" t="s">
        <v>10060</v>
      </c>
    </row>
    <row r="2036" spans="3:3" x14ac:dyDescent="0.25">
      <c r="C2036" s="8" t="s">
        <v>15222</v>
      </c>
    </row>
    <row r="2037" spans="3:3" x14ac:dyDescent="0.25">
      <c r="C2037" s="8" t="s">
        <v>15223</v>
      </c>
    </row>
    <row r="2039" spans="3:3" x14ac:dyDescent="0.25">
      <c r="C2039" s="8" t="s">
        <v>15224</v>
      </c>
    </row>
    <row r="2040" spans="3:3" x14ac:dyDescent="0.25">
      <c r="C2040" s="8" t="s">
        <v>7239</v>
      </c>
    </row>
    <row r="2042" spans="3:3" x14ac:dyDescent="0.25">
      <c r="C2042" s="8" t="s">
        <v>10060</v>
      </c>
    </row>
    <row r="2043" spans="3:3" x14ac:dyDescent="0.25">
      <c r="C2043" s="8" t="s">
        <v>15225</v>
      </c>
    </row>
    <row r="2044" spans="3:3" x14ac:dyDescent="0.25">
      <c r="C2044" s="8" t="s">
        <v>15226</v>
      </c>
    </row>
    <row r="2046" spans="3:3" x14ac:dyDescent="0.25">
      <c r="C2046" s="8" t="s">
        <v>15227</v>
      </c>
    </row>
    <row r="2047" spans="3:3" x14ac:dyDescent="0.25">
      <c r="C2047" s="8" t="s">
        <v>7239</v>
      </c>
    </row>
    <row r="2049" spans="3:3" x14ac:dyDescent="0.25">
      <c r="C2049" s="8" t="s">
        <v>10060</v>
      </c>
    </row>
    <row r="2050" spans="3:3" x14ac:dyDescent="0.25">
      <c r="C2050" s="8" t="s">
        <v>15228</v>
      </c>
    </row>
    <row r="2051" spans="3:3" x14ac:dyDescent="0.25">
      <c r="C2051" s="8" t="s">
        <v>15229</v>
      </c>
    </row>
    <row r="2053" spans="3:3" x14ac:dyDescent="0.25">
      <c r="C2053" s="8" t="s">
        <v>15230</v>
      </c>
    </row>
    <row r="2054" spans="3:3" x14ac:dyDescent="0.25">
      <c r="C2054" s="8" t="s">
        <v>7239</v>
      </c>
    </row>
    <row r="2056" spans="3:3" x14ac:dyDescent="0.25">
      <c r="C2056" s="8" t="s">
        <v>10060</v>
      </c>
    </row>
    <row r="2057" spans="3:3" x14ac:dyDescent="0.25">
      <c r="C2057" s="8" t="s">
        <v>15231</v>
      </c>
    </row>
    <row r="2058" spans="3:3" x14ac:dyDescent="0.25">
      <c r="C2058" s="8" t="s">
        <v>15232</v>
      </c>
    </row>
    <row r="2060" spans="3:3" x14ac:dyDescent="0.25">
      <c r="C2060" s="8" t="s">
        <v>15233</v>
      </c>
    </row>
    <row r="2061" spans="3:3" x14ac:dyDescent="0.25">
      <c r="C2061" s="8" t="s">
        <v>7239</v>
      </c>
    </row>
    <row r="2063" spans="3:3" x14ac:dyDescent="0.25">
      <c r="C2063" s="8" t="s">
        <v>10060</v>
      </c>
    </row>
    <row r="2064" spans="3:3" x14ac:dyDescent="0.25">
      <c r="C2064" s="8" t="s">
        <v>15234</v>
      </c>
    </row>
    <row r="2065" spans="3:3" x14ac:dyDescent="0.25">
      <c r="C2065" s="8" t="s">
        <v>15235</v>
      </c>
    </row>
    <row r="2067" spans="3:3" x14ac:dyDescent="0.25">
      <c r="C2067" s="8" t="s">
        <v>15236</v>
      </c>
    </row>
    <row r="2068" spans="3:3" x14ac:dyDescent="0.25">
      <c r="C2068" s="8" t="s">
        <v>7239</v>
      </c>
    </row>
    <row r="2070" spans="3:3" x14ac:dyDescent="0.25">
      <c r="C2070" s="8" t="s">
        <v>10060</v>
      </c>
    </row>
    <row r="2071" spans="3:3" x14ac:dyDescent="0.25">
      <c r="C2071" s="8" t="s">
        <v>15237</v>
      </c>
    </row>
    <row r="2072" spans="3:3" x14ac:dyDescent="0.25">
      <c r="C2072" s="8" t="s">
        <v>15238</v>
      </c>
    </row>
    <row r="2074" spans="3:3" x14ac:dyDescent="0.25">
      <c r="C2074" s="8" t="s">
        <v>15239</v>
      </c>
    </row>
    <row r="2075" spans="3:3" x14ac:dyDescent="0.25">
      <c r="C2075" s="8" t="s">
        <v>7239</v>
      </c>
    </row>
    <row r="2077" spans="3:3" x14ac:dyDescent="0.25">
      <c r="C2077" s="8" t="s">
        <v>10061</v>
      </c>
    </row>
    <row r="2078" spans="3:3" x14ac:dyDescent="0.25">
      <c r="C2078" s="8" t="s">
        <v>15240</v>
      </c>
    </row>
    <row r="2079" spans="3:3" x14ac:dyDescent="0.25">
      <c r="C2079" s="8" t="s">
        <v>15241</v>
      </c>
    </row>
    <row r="2081" spans="3:3" x14ac:dyDescent="0.25">
      <c r="C2081" s="8" t="s">
        <v>15242</v>
      </c>
    </row>
    <row r="2082" spans="3:3" x14ac:dyDescent="0.25">
      <c r="C2082" s="8" t="s">
        <v>7239</v>
      </c>
    </row>
    <row r="2084" spans="3:3" x14ac:dyDescent="0.25">
      <c r="C2084" s="8" t="s">
        <v>10061</v>
      </c>
    </row>
    <row r="2085" spans="3:3" x14ac:dyDescent="0.25">
      <c r="C2085" s="8" t="s">
        <v>15243</v>
      </c>
    </row>
    <row r="2086" spans="3:3" x14ac:dyDescent="0.25">
      <c r="C2086" s="8" t="s">
        <v>15244</v>
      </c>
    </row>
    <row r="2088" spans="3:3" x14ac:dyDescent="0.25">
      <c r="C2088" s="8" t="s">
        <v>15245</v>
      </c>
    </row>
    <row r="2089" spans="3:3" x14ac:dyDescent="0.25">
      <c r="C2089" s="8" t="s">
        <v>7239</v>
      </c>
    </row>
    <row r="2091" spans="3:3" x14ac:dyDescent="0.25">
      <c r="C2091" s="8" t="s">
        <v>10061</v>
      </c>
    </row>
    <row r="2092" spans="3:3" x14ac:dyDescent="0.25">
      <c r="C2092" s="8" t="s">
        <v>15246</v>
      </c>
    </row>
    <row r="2093" spans="3:3" x14ac:dyDescent="0.25">
      <c r="C2093" s="8" t="s">
        <v>15247</v>
      </c>
    </row>
    <row r="2095" spans="3:3" x14ac:dyDescent="0.25">
      <c r="C2095" s="8" t="s">
        <v>15248</v>
      </c>
    </row>
    <row r="2096" spans="3:3" x14ac:dyDescent="0.25">
      <c r="C2096" s="8" t="s">
        <v>7239</v>
      </c>
    </row>
    <row r="2098" spans="3:3" x14ac:dyDescent="0.25">
      <c r="C2098" s="8" t="s">
        <v>10061</v>
      </c>
    </row>
    <row r="2099" spans="3:3" x14ac:dyDescent="0.25">
      <c r="C2099" s="8" t="s">
        <v>15249</v>
      </c>
    </row>
    <row r="2100" spans="3:3" x14ac:dyDescent="0.25">
      <c r="C2100" s="8" t="s">
        <v>15250</v>
      </c>
    </row>
    <row r="2102" spans="3:3" x14ac:dyDescent="0.25">
      <c r="C2102" s="8" t="s">
        <v>15251</v>
      </c>
    </row>
    <row r="2103" spans="3:3" x14ac:dyDescent="0.25">
      <c r="C2103" s="8" t="s">
        <v>7239</v>
      </c>
    </row>
    <row r="2105" spans="3:3" x14ac:dyDescent="0.25">
      <c r="C2105" s="8" t="s">
        <v>10061</v>
      </c>
    </row>
    <row r="2106" spans="3:3" x14ac:dyDescent="0.25">
      <c r="C2106" s="8" t="s">
        <v>15252</v>
      </c>
    </row>
    <row r="2107" spans="3:3" x14ac:dyDescent="0.25">
      <c r="C2107" s="8" t="s">
        <v>15253</v>
      </c>
    </row>
    <row r="2109" spans="3:3" x14ac:dyDescent="0.25">
      <c r="C2109" s="8" t="s">
        <v>15254</v>
      </c>
    </row>
    <row r="2110" spans="3:3" x14ac:dyDescent="0.25">
      <c r="C2110" s="8" t="s">
        <v>7239</v>
      </c>
    </row>
    <row r="2112" spans="3:3" x14ac:dyDescent="0.25">
      <c r="C2112" s="8" t="s">
        <v>10060</v>
      </c>
    </row>
    <row r="2113" spans="3:3" x14ac:dyDescent="0.25">
      <c r="C2113" s="8" t="s">
        <v>15255</v>
      </c>
    </row>
    <row r="2114" spans="3:3" x14ac:dyDescent="0.25">
      <c r="C2114" s="8" t="s">
        <v>15256</v>
      </c>
    </row>
    <row r="2116" spans="3:3" x14ac:dyDescent="0.25">
      <c r="C2116" s="8" t="s">
        <v>15257</v>
      </c>
    </row>
    <row r="2117" spans="3:3" x14ac:dyDescent="0.25">
      <c r="C2117" s="8" t="s">
        <v>7239</v>
      </c>
    </row>
    <row r="2119" spans="3:3" x14ac:dyDescent="0.25">
      <c r="C2119" s="8" t="s">
        <v>10060</v>
      </c>
    </row>
    <row r="2120" spans="3:3" x14ac:dyDescent="0.25">
      <c r="C2120" s="8" t="s">
        <v>15258</v>
      </c>
    </row>
    <row r="2121" spans="3:3" x14ac:dyDescent="0.25">
      <c r="C2121" s="8" t="s">
        <v>15259</v>
      </c>
    </row>
    <row r="2123" spans="3:3" x14ac:dyDescent="0.25">
      <c r="C2123" s="8" t="s">
        <v>15260</v>
      </c>
    </row>
    <row r="2124" spans="3:3" x14ac:dyDescent="0.25">
      <c r="C2124" s="8" t="s">
        <v>7239</v>
      </c>
    </row>
    <row r="2126" spans="3:3" x14ac:dyDescent="0.25">
      <c r="C2126" s="8" t="s">
        <v>10060</v>
      </c>
    </row>
    <row r="2127" spans="3:3" x14ac:dyDescent="0.25">
      <c r="C2127" s="8" t="s">
        <v>15261</v>
      </c>
    </row>
    <row r="2128" spans="3:3" x14ac:dyDescent="0.25">
      <c r="C2128" s="8" t="s">
        <v>15262</v>
      </c>
    </row>
    <row r="2130" spans="3:3" x14ac:dyDescent="0.25">
      <c r="C2130" s="8" t="s">
        <v>15263</v>
      </c>
    </row>
    <row r="2131" spans="3:3" x14ac:dyDescent="0.25">
      <c r="C2131" s="8" t="s">
        <v>7239</v>
      </c>
    </row>
    <row r="2133" spans="3:3" x14ac:dyDescent="0.25">
      <c r="C2133" s="8" t="s">
        <v>10060</v>
      </c>
    </row>
    <row r="2134" spans="3:3" x14ac:dyDescent="0.25">
      <c r="C2134" s="8" t="s">
        <v>15264</v>
      </c>
    </row>
    <row r="2135" spans="3:3" x14ac:dyDescent="0.25">
      <c r="C2135" s="8" t="s">
        <v>15265</v>
      </c>
    </row>
    <row r="2137" spans="3:3" x14ac:dyDescent="0.25">
      <c r="C2137" s="8" t="s">
        <v>15266</v>
      </c>
    </row>
    <row r="2138" spans="3:3" x14ac:dyDescent="0.25">
      <c r="C2138" s="8" t="s">
        <v>7239</v>
      </c>
    </row>
    <row r="2140" spans="3:3" x14ac:dyDescent="0.25">
      <c r="C2140" s="8" t="s">
        <v>10061</v>
      </c>
    </row>
    <row r="2141" spans="3:3" x14ac:dyDescent="0.25">
      <c r="C2141" s="8" t="s">
        <v>15267</v>
      </c>
    </row>
    <row r="2142" spans="3:3" x14ac:dyDescent="0.25">
      <c r="C2142" s="8" t="s">
        <v>15268</v>
      </c>
    </row>
    <row r="2144" spans="3:3" x14ac:dyDescent="0.25">
      <c r="C2144" s="8" t="s">
        <v>15269</v>
      </c>
    </row>
    <row r="2145" spans="3:3" x14ac:dyDescent="0.25">
      <c r="C2145" s="8" t="s">
        <v>7239</v>
      </c>
    </row>
    <row r="2147" spans="3:3" x14ac:dyDescent="0.25">
      <c r="C2147" s="8" t="s">
        <v>10061</v>
      </c>
    </row>
    <row r="2148" spans="3:3" x14ac:dyDescent="0.25">
      <c r="C2148" s="8" t="s">
        <v>15270</v>
      </c>
    </row>
    <row r="2149" spans="3:3" x14ac:dyDescent="0.25">
      <c r="C2149" s="8" t="s">
        <v>15271</v>
      </c>
    </row>
    <row r="2151" spans="3:3" x14ac:dyDescent="0.25">
      <c r="C2151" s="8" t="s">
        <v>15272</v>
      </c>
    </row>
    <row r="2152" spans="3:3" x14ac:dyDescent="0.25">
      <c r="C2152" s="8" t="s">
        <v>7239</v>
      </c>
    </row>
    <row r="2154" spans="3:3" x14ac:dyDescent="0.25">
      <c r="C2154" s="8" t="s">
        <v>10060</v>
      </c>
    </row>
    <row r="2155" spans="3:3" x14ac:dyDescent="0.25">
      <c r="C2155" s="8" t="s">
        <v>15273</v>
      </c>
    </row>
    <row r="2156" spans="3:3" x14ac:dyDescent="0.25">
      <c r="C2156" s="8" t="s">
        <v>15274</v>
      </c>
    </row>
    <row r="2158" spans="3:3" x14ac:dyDescent="0.25">
      <c r="C2158" s="8" t="s">
        <v>15275</v>
      </c>
    </row>
    <row r="2159" spans="3:3" x14ac:dyDescent="0.25">
      <c r="C2159" s="8" t="s">
        <v>7239</v>
      </c>
    </row>
    <row r="2161" spans="3:3" x14ac:dyDescent="0.25">
      <c r="C2161" s="8" t="s">
        <v>10060</v>
      </c>
    </row>
    <row r="2162" spans="3:3" x14ac:dyDescent="0.25">
      <c r="C2162" s="8" t="s">
        <v>15276</v>
      </c>
    </row>
    <row r="2163" spans="3:3" x14ac:dyDescent="0.25">
      <c r="C2163" s="8" t="s">
        <v>15277</v>
      </c>
    </row>
    <row r="2165" spans="3:3" x14ac:dyDescent="0.25">
      <c r="C2165" s="8" t="s">
        <v>15278</v>
      </c>
    </row>
    <row r="2166" spans="3:3" x14ac:dyDescent="0.25">
      <c r="C2166" s="8" t="s">
        <v>7239</v>
      </c>
    </row>
    <row r="2168" spans="3:3" x14ac:dyDescent="0.25">
      <c r="C2168" s="8" t="s">
        <v>10061</v>
      </c>
    </row>
    <row r="2169" spans="3:3" x14ac:dyDescent="0.25">
      <c r="C2169" s="8" t="s">
        <v>15279</v>
      </c>
    </row>
    <row r="2170" spans="3:3" x14ac:dyDescent="0.25">
      <c r="C2170" s="8" t="s">
        <v>15280</v>
      </c>
    </row>
    <row r="2172" spans="3:3" x14ac:dyDescent="0.25">
      <c r="C2172" s="8" t="s">
        <v>15281</v>
      </c>
    </row>
    <row r="2173" spans="3:3" x14ac:dyDescent="0.25">
      <c r="C2173" s="8" t="s">
        <v>7239</v>
      </c>
    </row>
    <row r="2175" spans="3:3" x14ac:dyDescent="0.25">
      <c r="C2175" s="8" t="s">
        <v>14987</v>
      </c>
    </row>
    <row r="2176" spans="3:3" x14ac:dyDescent="0.25">
      <c r="C2176" s="8" t="s">
        <v>15282</v>
      </c>
    </row>
    <row r="2177" spans="3:3" x14ac:dyDescent="0.25">
      <c r="C2177" s="8" t="s">
        <v>15283</v>
      </c>
    </row>
    <row r="2179" spans="3:3" x14ac:dyDescent="0.25">
      <c r="C2179" s="8" t="s">
        <v>15284</v>
      </c>
    </row>
    <row r="2180" spans="3:3" x14ac:dyDescent="0.25">
      <c r="C2180" s="8" t="s">
        <v>7239</v>
      </c>
    </row>
    <row r="2182" spans="3:3" x14ac:dyDescent="0.25">
      <c r="C2182" s="8" t="s">
        <v>10061</v>
      </c>
    </row>
    <row r="2183" spans="3:3" x14ac:dyDescent="0.25">
      <c r="C2183" s="8" t="s">
        <v>15285</v>
      </c>
    </row>
    <row r="2184" spans="3:3" x14ac:dyDescent="0.25">
      <c r="C2184" s="8" t="s">
        <v>15283</v>
      </c>
    </row>
    <row r="2186" spans="3:3" x14ac:dyDescent="0.25">
      <c r="C2186" s="8" t="s">
        <v>15286</v>
      </c>
    </row>
    <row r="2187" spans="3:3" x14ac:dyDescent="0.25">
      <c r="C2187" s="8" t="s">
        <v>7239</v>
      </c>
    </row>
    <row r="2189" spans="3:3" x14ac:dyDescent="0.25">
      <c r="C2189" s="8" t="s">
        <v>10061</v>
      </c>
    </row>
    <row r="2190" spans="3:3" x14ac:dyDescent="0.25">
      <c r="C2190" s="8" t="s">
        <v>15287</v>
      </c>
    </row>
    <row r="2191" spans="3:3" x14ac:dyDescent="0.25">
      <c r="C2191" s="8" t="s">
        <v>15288</v>
      </c>
    </row>
    <row r="2193" spans="3:3" x14ac:dyDescent="0.25">
      <c r="C2193" s="8" t="s">
        <v>15289</v>
      </c>
    </row>
    <row r="2194" spans="3:3" x14ac:dyDescent="0.25">
      <c r="C2194" s="8" t="s">
        <v>7239</v>
      </c>
    </row>
    <row r="2196" spans="3:3" x14ac:dyDescent="0.25">
      <c r="C2196" s="8" t="s">
        <v>10061</v>
      </c>
    </row>
    <row r="2197" spans="3:3" x14ac:dyDescent="0.25">
      <c r="C2197" s="8" t="s">
        <v>15290</v>
      </c>
    </row>
    <row r="2198" spans="3:3" x14ac:dyDescent="0.25">
      <c r="C2198" s="8" t="s">
        <v>15291</v>
      </c>
    </row>
    <row r="2200" spans="3:3" x14ac:dyDescent="0.25">
      <c r="C2200" s="8" t="s">
        <v>15292</v>
      </c>
    </row>
    <row r="2201" spans="3:3" x14ac:dyDescent="0.25">
      <c r="C2201" s="8" t="s">
        <v>7239</v>
      </c>
    </row>
    <row r="2203" spans="3:3" x14ac:dyDescent="0.25">
      <c r="C2203" s="8" t="s">
        <v>10060</v>
      </c>
    </row>
    <row r="2204" spans="3:3" x14ac:dyDescent="0.25">
      <c r="C2204" s="8" t="s">
        <v>15293</v>
      </c>
    </row>
    <row r="2205" spans="3:3" x14ac:dyDescent="0.25">
      <c r="C2205" s="8" t="s">
        <v>15294</v>
      </c>
    </row>
    <row r="2207" spans="3:3" x14ac:dyDescent="0.25">
      <c r="C2207" s="8" t="s">
        <v>15295</v>
      </c>
    </row>
    <row r="2208" spans="3:3" x14ac:dyDescent="0.25">
      <c r="C2208" s="8" t="s">
        <v>7239</v>
      </c>
    </row>
    <row r="2210" spans="3:3" x14ac:dyDescent="0.25">
      <c r="C2210" s="8" t="s">
        <v>10061</v>
      </c>
    </row>
    <row r="2211" spans="3:3" x14ac:dyDescent="0.25">
      <c r="C2211" s="8" t="s">
        <v>15296</v>
      </c>
    </row>
    <row r="2212" spans="3:3" x14ac:dyDescent="0.25">
      <c r="C2212" s="8" t="s">
        <v>15297</v>
      </c>
    </row>
  </sheetData>
  <sortState ref="K2:N1500">
    <sortCondition descending="1" ref="K2:K1500"/>
    <sortCondition descending="1" ref="N2:N150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39"/>
  <sheetViews>
    <sheetView topLeftCell="C1" zoomScale="80" zoomScaleNormal="80" workbookViewId="0">
      <selection activeCell="C2" sqref="C2:J100"/>
    </sheetView>
  </sheetViews>
  <sheetFormatPr defaultRowHeight="15" x14ac:dyDescent="0.25"/>
  <cols>
    <col min="1" max="1" width="7" hidden="1" customWidth="1"/>
    <col min="2" max="2" width="8.7109375" hidden="1" customWidth="1"/>
    <col min="3" max="3" width="9.140625" style="145"/>
    <col min="4" max="4" width="18.85546875" style="54" bestFit="1" customWidth="1"/>
    <col min="5" max="5" width="13.28515625" style="138" customWidth="1"/>
    <col min="6" max="6" width="143.7109375" style="61" bestFit="1" customWidth="1"/>
    <col min="9" max="9" width="11.7109375" style="38" bestFit="1" customWidth="1"/>
    <col min="10" max="10" width="9.140625" style="59"/>
    <col min="11" max="11" width="30.42578125" customWidth="1"/>
    <col min="12" max="14" width="25.42578125" customWidth="1"/>
    <col min="15" max="15" width="93.28515625" customWidth="1"/>
    <col min="16" max="16" width="52.42578125" customWidth="1"/>
  </cols>
  <sheetData>
    <row r="1" spans="1:20" ht="15.75" thickBot="1" x14ac:dyDescent="0.3">
      <c r="A1" s="59">
        <f>COUNTIF(B2:B20,"?*")</f>
        <v>8</v>
      </c>
      <c r="B1">
        <f>COUNTIF(C2:C100,"?*")</f>
        <v>0</v>
      </c>
      <c r="C1" s="143" t="s">
        <v>6</v>
      </c>
      <c r="D1" s="108" t="s">
        <v>14903</v>
      </c>
      <c r="E1" s="146" t="s">
        <v>14904</v>
      </c>
      <c r="F1" s="71" t="s">
        <v>14905</v>
      </c>
      <c r="G1" s="70"/>
      <c r="K1" t="e">
        <f>LEFT(K2&amp;K3&amp;K4&amp;K5&amp;K6&amp;K7&amp;K8&amp;K9&amp;K10&amp;K11&amp;K12&amp;K13&amp;K14&amp;K15&amp;K16&amp;K17&amp;K18&amp;K19&amp;K20&amp;K21&amp;K22&amp;K23&amp;K24&amp;K25&amp;K26&amp;K27&amp;K28&amp;K29&amp;K30&amp;K31&amp;K32&amp;K33&amp;K34&amp;K35&amp;K36&amp;K37&amp;K38&amp;K39&amp;K40&amp;K41&amp;K42&amp;K43&amp;K44&amp;K45&amp;K46&amp;K47&amp;K48&amp;K49&amp;K50&amp;K51&amp;K52&amp;K53&amp;K54&amp;K55&amp;K56&amp;K57&amp;K58&amp;K59&amp;K60&amp;K61&amp;K62&amp;K63&amp;K64&amp;K65&amp;K66&amp;K67&amp;K68&amp;K69&amp;K70&amp;K71&amp;K72&amp;K73&amp;K74&amp;K75&amp;K76&amp;K77&amp;K78&amp;K79&amp;K80&amp;K81&amp;K82&amp;K83&amp;K84&amp;K85&amp;K86&amp;K87&amp;K88&amp;K89&amp;K90&amp;K91&amp;K92&amp;K93&amp;K94&amp;K95&amp;K96&amp;K97&amp;K98&amp;K99&amp;K100&amp;K101,LEN(K2&amp;K3&amp;K4&amp;K5&amp;K6&amp;K7&amp;K8&amp;K9&amp;K10&amp;K11&amp;K12&amp;K13&amp;K14&amp;K15&amp;K16&amp;K17&amp;K18&amp;K19&amp;K20&amp;K21&amp;K22&amp;K23&amp;K24&amp;K25&amp;K26&amp;K27&amp;K28&amp;K29&amp;K30&amp;K31&amp;K32&amp;K33&amp;K34&amp;K35&amp;K36&amp;K37&amp;K38&amp;K39&amp;K40&amp;K41&amp;K42&amp;K43&amp;K44&amp;K45&amp;K46&amp;K47&amp;K48&amp;K49&amp;K50&amp;K51&amp;K52&amp;K53&amp;K54&amp;K55&amp;K56&amp;K57&amp;K58&amp;K59&amp;K60&amp;K61&amp;K62&amp;K63&amp;K64&amp;K65&amp;K66&amp;K67&amp;K68&amp;K69&amp;K70&amp;K71&amp;K72&amp;K73&amp;K74&amp;K75&amp;K76&amp;K77&amp;K78&amp;K79&amp;K80&amp;K81&amp;K82&amp;K83&amp;K84&amp;K85&amp;K86&amp;K87&amp;K88&amp;K89&amp;K90&amp;K91&amp;K92&amp;K93&amp;K94&amp;K95&amp;K96&amp;K97&amp;K98&amp;K99&amp;K100&amp;K101)-1)</f>
        <v>#VALUE!</v>
      </c>
      <c r="L1" s="59" t="str">
        <f>"LTE down sites ||"&amp;IFERROR(K1,"")</f>
        <v>LTE down sites ||</v>
      </c>
      <c r="M1" t="str">
        <f>IF(A1=0,"",RIGHT(B2&amp;B3&amp;B4&amp;B5&amp;B6&amp;B7&amp;B8&amp;B9&amp;B10&amp;B11&amp;B12&amp;B13&amp;B14&amp;B15,LEN(B2&amp;B3&amp;B4&amp;B5&amp;B6&amp;B7&amp;B8&amp;B9&amp;B10&amp;B11&amp;B12&amp;B13&amp;B14&amp;B15)-1))</f>
        <v>NOSSHotlineSouth@waridtel.com;NOC.North@waridtel.com;NOC.C1@waridtel.com;NOC.C2@waridtel.com;FM.South@waridtel.com;FM.North@waridtel.com;FM.CENTRALI@waridtel.com;FM.CENTRALII@waridtel.com</v>
      </c>
      <c r="N1" s="149" t="s">
        <v>15343</v>
      </c>
      <c r="O1" t="str">
        <f>M1&amp;N1</f>
        <v xml:space="preserve">NOSSHotlineSouth@waridtel.com;NOC.North@waridtel.com;NOC.C1@waridtel.com;NOC.C2@waridtel.com;FM.South@waridtel.com;FM.North@waridtel.com;FM.CENTRALI@waridtel.com;FM.CENTRALII@waridtel.com;WICC.Noc@waridtel.com;Wind@waridtel.com;TEC-ND-PSCORENETWORKOPERATIONS@mobilink.net.pk;Fawwad.Saeed@waridtel.com;waridon@ms.Huawei.com;KHL.warid.c3@gmail.com </v>
      </c>
      <c r="P1" t="str">
        <f>RIGHT(B31&amp;B32&amp;B33&amp;B34&amp;B35&amp;B36,LEN(B31&amp;B32&amp;B33&amp;B34&amp;B35&amp;B36)-1)&amp;";Ansar.abbasi@huawei.com"</f>
        <v>NOC.GSM@waridtel.com;Ansar.abbasi@huawei.com</v>
      </c>
    </row>
    <row r="2" spans="1:20" x14ac:dyDescent="0.25">
      <c r="A2" t="b">
        <v>1</v>
      </c>
      <c r="B2" s="59" t="str">
        <f>IF(A2=TRUE,";NOSSHotlineSouth@waridtel.com","")</f>
        <v>;NOSSHotlineSouth@waridtel.com</v>
      </c>
      <c r="C2" s="144"/>
      <c r="D2" s="59"/>
      <c r="E2" s="38"/>
      <c r="F2" s="111"/>
      <c r="G2" s="56"/>
      <c r="H2" s="59"/>
      <c r="J2" s="8"/>
      <c r="K2" s="59" t="str">
        <f>IF(J2="","",J2&amp;",")</f>
        <v/>
      </c>
      <c r="L2" s="59"/>
      <c r="M2" s="59"/>
      <c r="T2" s="74"/>
    </row>
    <row r="3" spans="1:20" x14ac:dyDescent="0.25">
      <c r="A3" t="b">
        <v>1</v>
      </c>
      <c r="B3" s="59" t="str">
        <f>IF(A3=TRUE,";NOC.North@waridtel.com","")</f>
        <v>;NOC.North@waridtel.com</v>
      </c>
      <c r="C3" s="144"/>
      <c r="D3" s="59"/>
      <c r="E3" s="38"/>
      <c r="F3" s="111"/>
      <c r="G3" s="56"/>
      <c r="H3" s="59"/>
      <c r="J3" s="8"/>
      <c r="K3" s="59" t="str">
        <f t="shared" ref="K3:K66" si="0">IF(J3="","",J3&amp;",")</f>
        <v/>
      </c>
      <c r="N3" s="59"/>
      <c r="T3" s="73"/>
    </row>
    <row r="4" spans="1:20" x14ac:dyDescent="0.25">
      <c r="A4" t="b">
        <v>1</v>
      </c>
      <c r="B4" s="59" t="str">
        <f>IF(A4=TRUE,";NOC.C1@waridtel.com","")</f>
        <v>;NOC.C1@waridtel.com</v>
      </c>
      <c r="C4" s="144"/>
      <c r="D4" s="59"/>
      <c r="E4" s="38"/>
      <c r="F4" s="111"/>
      <c r="G4" s="56"/>
      <c r="H4" s="59"/>
      <c r="J4" s="8"/>
      <c r="K4" s="59" t="str">
        <f t="shared" si="0"/>
        <v/>
      </c>
      <c r="N4" s="59"/>
      <c r="T4" s="73"/>
    </row>
    <row r="5" spans="1:20" x14ac:dyDescent="0.25">
      <c r="A5" t="b">
        <v>1</v>
      </c>
      <c r="B5" s="59" t="str">
        <f>IF(A5=TRUE,";NOC.C2@waridtel.com","")</f>
        <v>;NOC.C2@waridtel.com</v>
      </c>
      <c r="C5" s="144"/>
      <c r="D5" s="59"/>
      <c r="E5" s="38"/>
      <c r="F5" s="111"/>
      <c r="G5" s="56"/>
      <c r="H5" s="59"/>
      <c r="J5" s="8"/>
      <c r="K5" s="59" t="str">
        <f t="shared" si="0"/>
        <v/>
      </c>
      <c r="N5" s="59"/>
      <c r="T5" s="74"/>
    </row>
    <row r="6" spans="1:20" x14ac:dyDescent="0.25">
      <c r="A6" t="b">
        <v>1</v>
      </c>
      <c r="B6" s="59" t="str">
        <f>IF(A6=TRUE,";FM.South@waridtel.com","")</f>
        <v>;FM.South@waridtel.com</v>
      </c>
      <c r="C6" s="144"/>
      <c r="D6" s="59"/>
      <c r="E6" s="38"/>
      <c r="F6" s="111"/>
      <c r="G6" s="56"/>
      <c r="H6" s="59"/>
      <c r="J6" s="8"/>
      <c r="K6" s="59" t="str">
        <f t="shared" si="0"/>
        <v/>
      </c>
      <c r="N6" s="59"/>
      <c r="T6" s="73"/>
    </row>
    <row r="7" spans="1:20" x14ac:dyDescent="0.25">
      <c r="A7" t="b">
        <v>1</v>
      </c>
      <c r="B7" s="59" t="str">
        <f>IF(A7=TRUE,";FM.North@waridtel.com","")</f>
        <v>;FM.North@waridtel.com</v>
      </c>
      <c r="C7" s="144"/>
      <c r="D7" s="59"/>
      <c r="E7" s="38"/>
      <c r="F7" s="111"/>
      <c r="G7" s="56"/>
      <c r="H7" s="59"/>
      <c r="J7" s="8"/>
      <c r="K7" s="59" t="str">
        <f t="shared" si="0"/>
        <v/>
      </c>
      <c r="N7" s="59"/>
      <c r="T7" s="73"/>
    </row>
    <row r="8" spans="1:20" x14ac:dyDescent="0.25">
      <c r="A8" t="b">
        <v>1</v>
      </c>
      <c r="B8" s="59" t="str">
        <f>IF(A8=TRUE,";FM.CENTRALI@waridtel.com","")</f>
        <v>;FM.CENTRALI@waridtel.com</v>
      </c>
      <c r="C8" s="144"/>
      <c r="D8" s="59"/>
      <c r="E8" s="38"/>
      <c r="F8" s="111"/>
      <c r="G8" s="56"/>
      <c r="H8" s="59"/>
      <c r="J8" s="8"/>
      <c r="K8" s="59" t="str">
        <f t="shared" si="0"/>
        <v/>
      </c>
      <c r="N8" s="59"/>
      <c r="T8" s="73"/>
    </row>
    <row r="9" spans="1:20" x14ac:dyDescent="0.25">
      <c r="A9" t="b">
        <v>1</v>
      </c>
      <c r="B9" s="59" t="str">
        <f>IF(A9=TRUE,";FM.CENTRALII@waridtel.com","")</f>
        <v>;FM.CENTRALII@waridtel.com</v>
      </c>
      <c r="C9" s="144"/>
      <c r="D9" s="59"/>
      <c r="E9" s="38"/>
      <c r="F9" s="111"/>
      <c r="G9" s="56"/>
      <c r="H9" s="59"/>
      <c r="J9" s="8"/>
      <c r="K9" s="59" t="str">
        <f t="shared" si="0"/>
        <v/>
      </c>
      <c r="N9" s="59"/>
      <c r="T9" s="73"/>
    </row>
    <row r="10" spans="1:20" x14ac:dyDescent="0.25">
      <c r="A10" t="b">
        <v>0</v>
      </c>
      <c r="B10" s="59" t="str">
        <f>IF(A10=TRUE,";FO.TRX@waridtel.com","")</f>
        <v/>
      </c>
      <c r="C10" s="144"/>
      <c r="D10" s="59"/>
      <c r="E10" s="38"/>
      <c r="F10" s="111"/>
      <c r="G10" s="56"/>
      <c r="H10" s="59"/>
      <c r="J10" s="8"/>
      <c r="K10" s="59" t="str">
        <f t="shared" si="0"/>
        <v/>
      </c>
      <c r="N10" s="59"/>
      <c r="T10" s="74"/>
    </row>
    <row r="11" spans="1:20" x14ac:dyDescent="0.25">
      <c r="A11" t="b">
        <v>0</v>
      </c>
      <c r="B11" s="59" t="str">
        <f>IF(A11=TRUE,";NOC.TRX@waridtel.com","")</f>
        <v/>
      </c>
      <c r="C11" s="144"/>
      <c r="D11" s="59"/>
      <c r="E11" s="38"/>
      <c r="F11" s="111"/>
      <c r="G11" s="56"/>
      <c r="K11" s="59" t="str">
        <f t="shared" si="0"/>
        <v/>
      </c>
      <c r="N11" s="59"/>
      <c r="T11" s="73"/>
    </row>
    <row r="12" spans="1:20" x14ac:dyDescent="0.25">
      <c r="A12" t="b">
        <v>0</v>
      </c>
      <c r="B12" s="59" t="str">
        <f>IF(A12=TRUE,";TSG.TRX@waridtel.com","")</f>
        <v/>
      </c>
      <c r="C12" s="144"/>
      <c r="D12" s="59"/>
      <c r="E12" s="38"/>
      <c r="F12" s="111"/>
      <c r="G12" s="56"/>
      <c r="K12" s="59" t="str">
        <f t="shared" si="0"/>
        <v/>
      </c>
      <c r="N12" s="59"/>
      <c r="T12" s="73"/>
    </row>
    <row r="13" spans="1:20" x14ac:dyDescent="0.25">
      <c r="A13" t="b">
        <v>0</v>
      </c>
      <c r="B13" s="59" t="str">
        <f>IF(A13=TRUE,";TSG.BSS@waridtel.com","")</f>
        <v/>
      </c>
      <c r="C13" s="144"/>
      <c r="D13" s="59"/>
      <c r="E13" s="38"/>
      <c r="F13" s="111"/>
      <c r="G13" s="56"/>
      <c r="K13" s="59" t="str">
        <f t="shared" si="0"/>
        <v/>
      </c>
      <c r="N13" s="59"/>
      <c r="T13" s="73"/>
    </row>
    <row r="14" spans="1:20" x14ac:dyDescent="0.25">
      <c r="A14" t="b">
        <v>0</v>
      </c>
      <c r="B14" s="59" t="str">
        <f>IF(A14=TRUE,";NOC.VAS@waridtel.com","")</f>
        <v/>
      </c>
      <c r="C14" s="144"/>
      <c r="D14" s="59"/>
      <c r="E14" s="38"/>
      <c r="F14" s="111"/>
      <c r="G14" s="56"/>
      <c r="K14" s="59" t="str">
        <f t="shared" si="0"/>
        <v/>
      </c>
      <c r="N14" s="59"/>
      <c r="T14" s="73"/>
    </row>
    <row r="15" spans="1:20" x14ac:dyDescent="0.25">
      <c r="A15" t="b">
        <v>0</v>
      </c>
      <c r="B15" s="59" t="str">
        <f>IF(A15=TRUE,";TSG.IP-PBN@waridtel.com","")</f>
        <v/>
      </c>
      <c r="C15" s="144"/>
      <c r="D15" s="110"/>
      <c r="E15" s="137"/>
      <c r="F15" s="111"/>
      <c r="G15" s="56"/>
      <c r="K15" s="59" t="str">
        <f t="shared" si="0"/>
        <v/>
      </c>
      <c r="N15" s="59"/>
    </row>
    <row r="16" spans="1:20" x14ac:dyDescent="0.25">
      <c r="B16" s="56"/>
      <c r="C16" s="144"/>
      <c r="D16" s="110"/>
      <c r="E16" s="137"/>
      <c r="F16" s="111"/>
      <c r="G16" s="56"/>
      <c r="K16" s="59" t="str">
        <f t="shared" si="0"/>
        <v/>
      </c>
    </row>
    <row r="17" spans="1:11" x14ac:dyDescent="0.25">
      <c r="B17" s="56"/>
      <c r="C17" s="144"/>
      <c r="D17" s="110"/>
      <c r="E17" s="137"/>
      <c r="F17" s="111"/>
      <c r="G17" s="56"/>
      <c r="K17" s="59" t="str">
        <f t="shared" si="0"/>
        <v/>
      </c>
    </row>
    <row r="18" spans="1:11" x14ac:dyDescent="0.25">
      <c r="B18" s="56"/>
      <c r="C18" s="144"/>
      <c r="D18" s="110"/>
      <c r="E18" s="137"/>
      <c r="F18" s="111"/>
      <c r="G18" s="56"/>
      <c r="K18" s="59" t="str">
        <f t="shared" si="0"/>
        <v/>
      </c>
    </row>
    <row r="19" spans="1:11" x14ac:dyDescent="0.25">
      <c r="B19" s="56"/>
      <c r="C19" s="144"/>
      <c r="D19" s="110"/>
      <c r="E19" s="137"/>
      <c r="F19" s="111"/>
      <c r="G19" s="56"/>
      <c r="K19" s="59" t="str">
        <f t="shared" si="0"/>
        <v/>
      </c>
    </row>
    <row r="20" spans="1:11" x14ac:dyDescent="0.25">
      <c r="B20" s="56"/>
      <c r="C20" s="144"/>
      <c r="D20" s="110"/>
      <c r="E20" s="137"/>
      <c r="F20" s="111"/>
      <c r="G20" s="56"/>
      <c r="K20" s="59" t="str">
        <f t="shared" si="0"/>
        <v/>
      </c>
    </row>
    <row r="21" spans="1:11" x14ac:dyDescent="0.25">
      <c r="B21" s="56"/>
      <c r="C21" s="144"/>
      <c r="D21" s="110"/>
      <c r="E21" s="137"/>
      <c r="F21" s="111"/>
      <c r="G21" s="56"/>
      <c r="K21" s="59" t="str">
        <f t="shared" si="0"/>
        <v/>
      </c>
    </row>
    <row r="22" spans="1:11" x14ac:dyDescent="0.25">
      <c r="B22" s="56"/>
      <c r="C22" s="144"/>
      <c r="D22" s="110"/>
      <c r="E22" s="137"/>
      <c r="F22" s="111"/>
      <c r="G22" s="56"/>
      <c r="K22" s="59" t="str">
        <f t="shared" si="0"/>
        <v/>
      </c>
    </row>
    <row r="23" spans="1:11" x14ac:dyDescent="0.25">
      <c r="B23" s="56"/>
      <c r="C23" s="144"/>
      <c r="D23" s="110"/>
      <c r="E23" s="137"/>
      <c r="F23" s="111"/>
      <c r="G23" s="56"/>
      <c r="K23" s="59" t="str">
        <f t="shared" si="0"/>
        <v/>
      </c>
    </row>
    <row r="24" spans="1:11" x14ac:dyDescent="0.25">
      <c r="B24" s="56"/>
      <c r="C24" s="144"/>
      <c r="D24" s="110"/>
      <c r="E24" s="137"/>
      <c r="F24" s="111"/>
      <c r="G24" s="56"/>
      <c r="K24" s="59" t="str">
        <f t="shared" si="0"/>
        <v/>
      </c>
    </row>
    <row r="25" spans="1:11" x14ac:dyDescent="0.25">
      <c r="C25" s="144"/>
      <c r="D25" s="110"/>
      <c r="E25" s="137"/>
      <c r="F25" s="111"/>
      <c r="G25" s="56"/>
      <c r="K25" s="59" t="str">
        <f t="shared" si="0"/>
        <v/>
      </c>
    </row>
    <row r="26" spans="1:11" x14ac:dyDescent="0.25">
      <c r="C26" s="144"/>
      <c r="D26" s="110"/>
      <c r="E26" s="137"/>
      <c r="F26" s="111"/>
      <c r="G26" s="56"/>
      <c r="K26" s="59" t="str">
        <f t="shared" si="0"/>
        <v/>
      </c>
    </row>
    <row r="27" spans="1:11" x14ac:dyDescent="0.25">
      <c r="C27" s="144"/>
      <c r="D27" s="110"/>
      <c r="E27" s="137"/>
      <c r="F27" s="111"/>
      <c r="G27" s="56"/>
      <c r="K27" s="59" t="str">
        <f t="shared" si="0"/>
        <v/>
      </c>
    </row>
    <row r="28" spans="1:11" x14ac:dyDescent="0.25">
      <c r="C28" s="144"/>
      <c r="D28" s="110"/>
      <c r="E28" s="137"/>
      <c r="F28" s="111"/>
      <c r="G28" s="56"/>
      <c r="K28" s="59" t="str">
        <f t="shared" si="0"/>
        <v/>
      </c>
    </row>
    <row r="29" spans="1:11" x14ac:dyDescent="0.25">
      <c r="C29" s="144"/>
      <c r="D29" s="110"/>
      <c r="E29" s="137"/>
      <c r="F29" s="111"/>
      <c r="G29" s="56"/>
      <c r="K29" s="59" t="str">
        <f t="shared" si="0"/>
        <v/>
      </c>
    </row>
    <row r="30" spans="1:11" x14ac:dyDescent="0.25">
      <c r="C30" s="144"/>
      <c r="D30" s="110"/>
      <c r="E30" s="137"/>
      <c r="F30" s="111"/>
      <c r="G30" s="56"/>
      <c r="K30" s="59" t="str">
        <f t="shared" si="0"/>
        <v/>
      </c>
    </row>
    <row r="31" spans="1:11" x14ac:dyDescent="0.25">
      <c r="A31" t="b">
        <v>1</v>
      </c>
      <c r="B31" s="59" t="str">
        <f>IF(A31=TRUE,";NOC.GSM@waridtel.com","")</f>
        <v>;NOC.GSM@waridtel.com</v>
      </c>
      <c r="C31" s="144"/>
      <c r="D31" s="110"/>
      <c r="E31" s="137"/>
      <c r="F31" s="111"/>
      <c r="G31" s="56"/>
      <c r="K31" s="59" t="str">
        <f t="shared" si="0"/>
        <v/>
      </c>
    </row>
    <row r="32" spans="1:11" x14ac:dyDescent="0.25">
      <c r="A32" t="b">
        <v>0</v>
      </c>
      <c r="B32" s="59" t="str">
        <f>IF(A32=TRUE,";NOC.IM@waridtel.com","")</f>
        <v/>
      </c>
      <c r="C32" s="144"/>
      <c r="D32" s="110"/>
      <c r="E32" s="137"/>
      <c r="F32" s="111"/>
      <c r="G32" s="56"/>
      <c r="K32" s="59" t="str">
        <f t="shared" si="0"/>
        <v/>
      </c>
    </row>
    <row r="33" spans="3:11" x14ac:dyDescent="0.25">
      <c r="C33" s="144"/>
      <c r="D33" s="110"/>
      <c r="E33" s="137"/>
      <c r="F33" s="111"/>
      <c r="G33" s="56"/>
      <c r="K33" s="59" t="str">
        <f t="shared" si="0"/>
        <v/>
      </c>
    </row>
    <row r="34" spans="3:11" x14ac:dyDescent="0.25">
      <c r="C34" s="144"/>
      <c r="D34" s="110"/>
      <c r="E34" s="137"/>
      <c r="F34" s="111"/>
      <c r="G34" s="56"/>
      <c r="K34" s="59" t="str">
        <f t="shared" si="0"/>
        <v/>
      </c>
    </row>
    <row r="35" spans="3:11" x14ac:dyDescent="0.25">
      <c r="C35" s="144"/>
      <c r="D35" s="110"/>
      <c r="E35" s="137"/>
      <c r="F35" s="111"/>
      <c r="G35" s="56"/>
      <c r="K35" s="59" t="str">
        <f t="shared" si="0"/>
        <v/>
      </c>
    </row>
    <row r="36" spans="3:11" x14ac:dyDescent="0.25">
      <c r="C36" s="144"/>
      <c r="D36" s="110"/>
      <c r="E36" s="137"/>
      <c r="F36" s="111"/>
      <c r="G36" s="56"/>
      <c r="K36" s="59" t="str">
        <f t="shared" si="0"/>
        <v/>
      </c>
    </row>
    <row r="37" spans="3:11" x14ac:dyDescent="0.25">
      <c r="C37" s="144"/>
      <c r="D37" s="110"/>
      <c r="E37" s="137"/>
      <c r="F37" s="111"/>
      <c r="G37" s="56"/>
      <c r="K37" s="59" t="str">
        <f t="shared" si="0"/>
        <v/>
      </c>
    </row>
    <row r="38" spans="3:11" x14ac:dyDescent="0.25">
      <c r="C38" s="144"/>
      <c r="D38" s="110"/>
      <c r="E38" s="137"/>
      <c r="F38" s="111"/>
      <c r="G38" s="56"/>
      <c r="K38" s="59" t="str">
        <f t="shared" si="0"/>
        <v/>
      </c>
    </row>
    <row r="39" spans="3:11" x14ac:dyDescent="0.25">
      <c r="C39" s="144"/>
      <c r="D39" s="110"/>
      <c r="E39" s="137"/>
      <c r="F39" s="111"/>
      <c r="G39" s="56"/>
      <c r="K39" s="59" t="str">
        <f t="shared" si="0"/>
        <v/>
      </c>
    </row>
    <row r="40" spans="3:11" x14ac:dyDescent="0.25">
      <c r="C40" s="144"/>
      <c r="D40" s="110"/>
      <c r="E40" s="137"/>
      <c r="F40" s="111"/>
      <c r="G40" s="56"/>
      <c r="K40" s="59" t="str">
        <f t="shared" si="0"/>
        <v/>
      </c>
    </row>
    <row r="41" spans="3:11" x14ac:dyDescent="0.25">
      <c r="C41" s="144"/>
      <c r="D41" s="110"/>
      <c r="E41" s="137"/>
      <c r="F41" s="111"/>
      <c r="G41" s="56"/>
      <c r="K41" s="59" t="str">
        <f t="shared" si="0"/>
        <v/>
      </c>
    </row>
    <row r="42" spans="3:11" x14ac:dyDescent="0.25">
      <c r="C42" s="144"/>
      <c r="D42" s="110"/>
      <c r="E42" s="137"/>
      <c r="F42" s="111"/>
      <c r="G42" s="56"/>
      <c r="K42" s="59" t="str">
        <f t="shared" si="0"/>
        <v/>
      </c>
    </row>
    <row r="43" spans="3:11" x14ac:dyDescent="0.25">
      <c r="C43" s="144"/>
      <c r="D43" s="110"/>
      <c r="E43" s="137"/>
      <c r="F43" s="111"/>
      <c r="G43" s="56"/>
      <c r="K43" s="59" t="str">
        <f t="shared" si="0"/>
        <v/>
      </c>
    </row>
    <row r="44" spans="3:11" x14ac:dyDescent="0.25">
      <c r="C44" s="144"/>
      <c r="D44" s="110"/>
      <c r="E44" s="137"/>
      <c r="F44" s="111"/>
      <c r="G44" s="56"/>
      <c r="K44" s="59" t="str">
        <f t="shared" si="0"/>
        <v/>
      </c>
    </row>
    <row r="45" spans="3:11" x14ac:dyDescent="0.25">
      <c r="C45" s="144"/>
      <c r="D45" s="110"/>
      <c r="E45" s="137"/>
      <c r="F45" s="111"/>
      <c r="G45" s="56"/>
      <c r="K45" s="59" t="str">
        <f t="shared" si="0"/>
        <v/>
      </c>
    </row>
    <row r="46" spans="3:11" x14ac:dyDescent="0.25">
      <c r="C46" s="144"/>
      <c r="D46" s="110"/>
      <c r="E46" s="137"/>
      <c r="F46" s="111"/>
      <c r="G46" s="56"/>
      <c r="K46" s="59" t="str">
        <f t="shared" si="0"/>
        <v/>
      </c>
    </row>
    <row r="47" spans="3:11" x14ac:dyDescent="0.25">
      <c r="C47" s="144"/>
      <c r="D47" s="110"/>
      <c r="E47" s="137"/>
      <c r="F47" s="111"/>
      <c r="G47" s="56"/>
      <c r="K47" s="59" t="str">
        <f t="shared" si="0"/>
        <v/>
      </c>
    </row>
    <row r="48" spans="3:11" x14ac:dyDescent="0.25">
      <c r="C48" s="144"/>
      <c r="D48" s="110"/>
      <c r="E48" s="137"/>
      <c r="F48" s="111"/>
      <c r="G48" s="56"/>
      <c r="K48" s="59" t="str">
        <f t="shared" si="0"/>
        <v/>
      </c>
    </row>
    <row r="49" spans="3:11" x14ac:dyDescent="0.25">
      <c r="C49" s="144"/>
      <c r="D49" s="110"/>
      <c r="E49" s="137"/>
      <c r="F49" s="111"/>
      <c r="G49" s="56"/>
      <c r="K49" s="59" t="str">
        <f t="shared" si="0"/>
        <v/>
      </c>
    </row>
    <row r="50" spans="3:11" x14ac:dyDescent="0.25">
      <c r="C50" s="144"/>
      <c r="D50" s="110"/>
      <c r="E50" s="137"/>
      <c r="F50" s="111"/>
      <c r="G50" s="56"/>
      <c r="K50" s="59" t="str">
        <f t="shared" si="0"/>
        <v/>
      </c>
    </row>
    <row r="51" spans="3:11" x14ac:dyDescent="0.25">
      <c r="C51" s="144"/>
      <c r="D51" s="110"/>
      <c r="E51" s="137"/>
      <c r="F51" s="111"/>
      <c r="G51" s="56"/>
      <c r="K51" s="59" t="str">
        <f t="shared" si="0"/>
        <v/>
      </c>
    </row>
    <row r="52" spans="3:11" x14ac:dyDescent="0.25">
      <c r="C52" s="144"/>
      <c r="D52" s="110"/>
      <c r="E52" s="137"/>
      <c r="F52" s="111"/>
      <c r="G52" s="56"/>
      <c r="K52" s="59" t="str">
        <f t="shared" si="0"/>
        <v/>
      </c>
    </row>
    <row r="53" spans="3:11" x14ac:dyDescent="0.25">
      <c r="C53" s="144"/>
      <c r="D53" s="110"/>
      <c r="E53" s="137"/>
      <c r="F53" s="111"/>
      <c r="G53" s="56"/>
      <c r="K53" s="59" t="str">
        <f t="shared" si="0"/>
        <v/>
      </c>
    </row>
    <row r="54" spans="3:11" x14ac:dyDescent="0.25">
      <c r="C54" s="144"/>
      <c r="D54" s="110"/>
      <c r="E54" s="137"/>
      <c r="F54" s="111"/>
      <c r="G54" s="56"/>
      <c r="K54" s="59" t="str">
        <f t="shared" si="0"/>
        <v/>
      </c>
    </row>
    <row r="55" spans="3:11" x14ac:dyDescent="0.25">
      <c r="C55" s="144"/>
      <c r="D55" s="110"/>
      <c r="E55" s="137"/>
      <c r="F55" s="111"/>
      <c r="G55" s="56"/>
      <c r="K55" s="59" t="str">
        <f t="shared" si="0"/>
        <v/>
      </c>
    </row>
    <row r="56" spans="3:11" x14ac:dyDescent="0.25">
      <c r="C56" s="144"/>
      <c r="D56" s="110"/>
      <c r="E56" s="137"/>
      <c r="F56" s="111"/>
      <c r="G56" s="56"/>
      <c r="K56" s="59" t="str">
        <f t="shared" si="0"/>
        <v/>
      </c>
    </row>
    <row r="57" spans="3:11" x14ac:dyDescent="0.25">
      <c r="C57" s="144"/>
      <c r="D57" s="110"/>
      <c r="E57" s="137"/>
      <c r="F57" s="111"/>
      <c r="G57" s="56"/>
      <c r="K57" s="59" t="str">
        <f t="shared" si="0"/>
        <v/>
      </c>
    </row>
    <row r="58" spans="3:11" x14ac:dyDescent="0.25">
      <c r="C58" s="144"/>
      <c r="D58" s="110"/>
      <c r="E58" s="137"/>
      <c r="F58" s="111"/>
      <c r="G58" s="56"/>
      <c r="K58" s="59" t="str">
        <f t="shared" si="0"/>
        <v/>
      </c>
    </row>
    <row r="59" spans="3:11" x14ac:dyDescent="0.25">
      <c r="C59" s="144"/>
      <c r="D59" s="110"/>
      <c r="E59" s="137"/>
      <c r="F59" s="111"/>
      <c r="G59" s="56"/>
      <c r="K59" s="59" t="str">
        <f t="shared" si="0"/>
        <v/>
      </c>
    </row>
    <row r="60" spans="3:11" x14ac:dyDescent="0.25">
      <c r="C60" s="144"/>
      <c r="D60" s="110"/>
      <c r="E60" s="137"/>
      <c r="F60" s="111"/>
      <c r="G60" s="56"/>
      <c r="K60" s="59" t="str">
        <f t="shared" si="0"/>
        <v/>
      </c>
    </row>
    <row r="61" spans="3:11" x14ac:dyDescent="0.25">
      <c r="C61" s="144"/>
      <c r="D61" s="110"/>
      <c r="E61" s="137"/>
      <c r="F61" s="111"/>
      <c r="G61" s="56"/>
      <c r="K61" s="59" t="str">
        <f t="shared" si="0"/>
        <v/>
      </c>
    </row>
    <row r="62" spans="3:11" x14ac:dyDescent="0.25">
      <c r="C62" s="144"/>
      <c r="D62" s="110"/>
      <c r="E62" s="137"/>
      <c r="F62" s="111"/>
      <c r="G62" s="56"/>
      <c r="K62" s="59" t="str">
        <f t="shared" si="0"/>
        <v/>
      </c>
    </row>
    <row r="63" spans="3:11" x14ac:dyDescent="0.25">
      <c r="C63" s="144"/>
      <c r="D63" s="110"/>
      <c r="E63" s="137"/>
      <c r="F63" s="111"/>
      <c r="G63" s="56"/>
      <c r="K63" s="59" t="str">
        <f t="shared" si="0"/>
        <v/>
      </c>
    </row>
    <row r="64" spans="3:11" x14ac:dyDescent="0.25">
      <c r="C64" s="144"/>
      <c r="D64" s="110"/>
      <c r="E64" s="137"/>
      <c r="F64" s="111"/>
      <c r="G64" s="56"/>
      <c r="K64" s="59" t="str">
        <f t="shared" si="0"/>
        <v/>
      </c>
    </row>
    <row r="65" spans="3:11" x14ac:dyDescent="0.25">
      <c r="C65" s="144"/>
      <c r="D65" s="110"/>
      <c r="E65" s="137"/>
      <c r="F65" s="111"/>
      <c r="G65" s="56"/>
      <c r="K65" s="59" t="str">
        <f t="shared" si="0"/>
        <v/>
      </c>
    </row>
    <row r="66" spans="3:11" x14ac:dyDescent="0.25">
      <c r="C66" s="144"/>
      <c r="D66" s="110"/>
      <c r="E66" s="137"/>
      <c r="F66" s="111"/>
      <c r="G66" s="56"/>
      <c r="K66" s="59" t="str">
        <f t="shared" si="0"/>
        <v/>
      </c>
    </row>
    <row r="67" spans="3:11" x14ac:dyDescent="0.25">
      <c r="C67" s="144"/>
      <c r="D67" s="110"/>
      <c r="E67" s="137"/>
      <c r="F67" s="111"/>
      <c r="G67" s="56"/>
      <c r="K67" s="59" t="str">
        <f t="shared" ref="K67:K100" si="1">IF(J67="","",J67&amp;",")</f>
        <v/>
      </c>
    </row>
    <row r="68" spans="3:11" x14ac:dyDescent="0.25">
      <c r="C68" s="144"/>
      <c r="D68" s="110"/>
      <c r="E68" s="137"/>
      <c r="F68" s="111"/>
      <c r="G68" s="56"/>
      <c r="K68" s="59" t="str">
        <f t="shared" si="1"/>
        <v/>
      </c>
    </row>
    <row r="69" spans="3:11" x14ac:dyDescent="0.25">
      <c r="C69" s="144"/>
      <c r="D69" s="110"/>
      <c r="E69" s="137"/>
      <c r="F69" s="111"/>
      <c r="G69" s="56"/>
      <c r="K69" s="59" t="str">
        <f t="shared" si="1"/>
        <v/>
      </c>
    </row>
    <row r="70" spans="3:11" x14ac:dyDescent="0.25">
      <c r="C70" s="144"/>
      <c r="D70" s="110"/>
      <c r="E70" s="137"/>
      <c r="F70" s="111"/>
      <c r="G70" s="56"/>
      <c r="K70" s="59" t="str">
        <f t="shared" si="1"/>
        <v/>
      </c>
    </row>
    <row r="71" spans="3:11" x14ac:dyDescent="0.25">
      <c r="C71" s="144"/>
      <c r="D71" s="110"/>
      <c r="E71" s="137"/>
      <c r="F71" s="111"/>
      <c r="G71" s="56"/>
      <c r="K71" s="59" t="str">
        <f t="shared" si="1"/>
        <v/>
      </c>
    </row>
    <row r="72" spans="3:11" x14ac:dyDescent="0.25">
      <c r="C72" s="144"/>
      <c r="D72" s="110"/>
      <c r="E72" s="137"/>
      <c r="F72" s="111"/>
      <c r="G72" s="56"/>
      <c r="K72" s="59" t="str">
        <f t="shared" si="1"/>
        <v/>
      </c>
    </row>
    <row r="73" spans="3:11" x14ac:dyDescent="0.25">
      <c r="C73" s="144"/>
      <c r="D73" s="110"/>
      <c r="E73" s="137"/>
      <c r="F73" s="111"/>
      <c r="G73" s="56"/>
      <c r="K73" s="59" t="str">
        <f t="shared" si="1"/>
        <v/>
      </c>
    </row>
    <row r="74" spans="3:11" x14ac:dyDescent="0.25">
      <c r="C74" s="144"/>
      <c r="D74" s="110"/>
      <c r="E74" s="137"/>
      <c r="F74" s="111"/>
      <c r="G74" s="56"/>
      <c r="K74" s="59" t="str">
        <f t="shared" si="1"/>
        <v/>
      </c>
    </row>
    <row r="75" spans="3:11" x14ac:dyDescent="0.25">
      <c r="C75" s="144"/>
      <c r="D75" s="110"/>
      <c r="E75" s="137"/>
      <c r="F75" s="111"/>
      <c r="G75" s="56"/>
      <c r="K75" s="59" t="str">
        <f t="shared" si="1"/>
        <v/>
      </c>
    </row>
    <row r="76" spans="3:11" x14ac:dyDescent="0.25">
      <c r="C76" s="144"/>
      <c r="D76" s="110"/>
      <c r="E76" s="137"/>
      <c r="F76" s="111"/>
      <c r="G76" s="56"/>
      <c r="K76" s="59" t="str">
        <f t="shared" si="1"/>
        <v/>
      </c>
    </row>
    <row r="77" spans="3:11" x14ac:dyDescent="0.25">
      <c r="C77" s="144"/>
      <c r="D77" s="110"/>
      <c r="E77" s="137"/>
      <c r="F77" s="111"/>
      <c r="G77" s="56"/>
      <c r="K77" s="59" t="str">
        <f t="shared" si="1"/>
        <v/>
      </c>
    </row>
    <row r="78" spans="3:11" x14ac:dyDescent="0.25">
      <c r="C78" s="144"/>
      <c r="D78" s="110"/>
      <c r="E78" s="137"/>
      <c r="F78" s="111"/>
      <c r="G78" s="56"/>
      <c r="K78" s="59" t="str">
        <f t="shared" si="1"/>
        <v/>
      </c>
    </row>
    <row r="79" spans="3:11" x14ac:dyDescent="0.25">
      <c r="C79" s="144"/>
      <c r="D79" s="110"/>
      <c r="E79" s="137"/>
      <c r="F79" s="111"/>
      <c r="G79" s="56"/>
      <c r="K79" s="59" t="str">
        <f t="shared" si="1"/>
        <v/>
      </c>
    </row>
    <row r="80" spans="3:11" x14ac:dyDescent="0.25">
      <c r="C80" s="144"/>
      <c r="D80" s="110"/>
      <c r="E80" s="137"/>
      <c r="F80" s="111"/>
      <c r="G80" s="56"/>
      <c r="K80" s="59" t="str">
        <f t="shared" si="1"/>
        <v/>
      </c>
    </row>
    <row r="81" spans="3:11" x14ac:dyDescent="0.25">
      <c r="C81" s="144"/>
      <c r="D81" s="110"/>
      <c r="E81" s="137"/>
      <c r="F81" s="111"/>
      <c r="G81" s="56"/>
      <c r="K81" s="59" t="str">
        <f t="shared" si="1"/>
        <v/>
      </c>
    </row>
    <row r="82" spans="3:11" x14ac:dyDescent="0.25">
      <c r="C82" s="144"/>
      <c r="D82" s="110"/>
      <c r="E82" s="137"/>
      <c r="F82" s="111"/>
      <c r="G82" s="56"/>
      <c r="K82" s="59" t="str">
        <f t="shared" si="1"/>
        <v/>
      </c>
    </row>
    <row r="83" spans="3:11" x14ac:dyDescent="0.25">
      <c r="C83" s="144"/>
      <c r="D83" s="110"/>
      <c r="E83" s="137"/>
      <c r="F83" s="111"/>
      <c r="G83" s="56"/>
      <c r="K83" s="59" t="str">
        <f t="shared" si="1"/>
        <v/>
      </c>
    </row>
    <row r="84" spans="3:11" x14ac:dyDescent="0.25">
      <c r="C84" s="144"/>
      <c r="D84" s="110"/>
      <c r="E84" s="137"/>
      <c r="F84" s="111"/>
      <c r="G84" s="56"/>
      <c r="K84" s="59" t="str">
        <f t="shared" si="1"/>
        <v/>
      </c>
    </row>
    <row r="85" spans="3:11" x14ac:dyDescent="0.25">
      <c r="C85" s="144"/>
      <c r="D85" s="110"/>
      <c r="E85" s="137"/>
      <c r="F85" s="111"/>
      <c r="G85" s="56"/>
      <c r="K85" s="59" t="str">
        <f t="shared" si="1"/>
        <v/>
      </c>
    </row>
    <row r="86" spans="3:11" x14ac:dyDescent="0.25">
      <c r="C86" s="144"/>
      <c r="D86" s="110"/>
      <c r="E86" s="137"/>
      <c r="F86" s="111"/>
      <c r="G86" s="56"/>
      <c r="K86" s="59" t="str">
        <f t="shared" si="1"/>
        <v/>
      </c>
    </row>
    <row r="87" spans="3:11" x14ac:dyDescent="0.25">
      <c r="C87" s="144"/>
      <c r="D87" s="110"/>
      <c r="E87" s="137"/>
      <c r="F87" s="111"/>
      <c r="G87" s="56"/>
      <c r="K87" s="59" t="str">
        <f t="shared" si="1"/>
        <v/>
      </c>
    </row>
    <row r="88" spans="3:11" x14ac:dyDescent="0.25">
      <c r="C88" s="144"/>
      <c r="D88" s="110"/>
      <c r="E88" s="137"/>
      <c r="F88" s="111"/>
      <c r="G88" s="56"/>
      <c r="K88" s="59" t="str">
        <f t="shared" si="1"/>
        <v/>
      </c>
    </row>
    <row r="89" spans="3:11" x14ac:dyDescent="0.25">
      <c r="C89" s="144"/>
      <c r="D89" s="110"/>
      <c r="E89" s="137"/>
      <c r="F89" s="111"/>
      <c r="G89" s="56"/>
      <c r="K89" s="59" t="str">
        <f t="shared" si="1"/>
        <v/>
      </c>
    </row>
    <row r="90" spans="3:11" x14ac:dyDescent="0.25">
      <c r="C90" s="144"/>
      <c r="D90" s="110"/>
      <c r="E90" s="137"/>
      <c r="F90" s="111"/>
      <c r="G90" s="56"/>
      <c r="K90" s="59" t="str">
        <f t="shared" si="1"/>
        <v/>
      </c>
    </row>
    <row r="91" spans="3:11" x14ac:dyDescent="0.25">
      <c r="C91" s="144"/>
      <c r="D91" s="110"/>
      <c r="E91" s="137"/>
      <c r="F91" s="111"/>
      <c r="G91" s="56"/>
      <c r="K91" s="59" t="str">
        <f t="shared" si="1"/>
        <v/>
      </c>
    </row>
    <row r="92" spans="3:11" x14ac:dyDescent="0.25">
      <c r="C92" s="144"/>
      <c r="D92" s="110"/>
      <c r="E92" s="137"/>
      <c r="F92" s="111"/>
      <c r="G92" s="56"/>
      <c r="K92" s="59" t="str">
        <f t="shared" si="1"/>
        <v/>
      </c>
    </row>
    <row r="93" spans="3:11" x14ac:dyDescent="0.25">
      <c r="C93" s="144"/>
      <c r="D93" s="110"/>
      <c r="E93" s="137"/>
      <c r="F93" s="111"/>
      <c r="G93" s="56"/>
      <c r="K93" s="59" t="str">
        <f t="shared" si="1"/>
        <v/>
      </c>
    </row>
    <row r="94" spans="3:11" x14ac:dyDescent="0.25">
      <c r="C94" s="144"/>
      <c r="D94" s="110"/>
      <c r="E94" s="137"/>
      <c r="F94" s="111"/>
      <c r="G94" s="56"/>
      <c r="K94" s="59" t="str">
        <f t="shared" si="1"/>
        <v/>
      </c>
    </row>
    <row r="95" spans="3:11" x14ac:dyDescent="0.25">
      <c r="C95" s="144"/>
      <c r="D95" s="110"/>
      <c r="E95" s="137"/>
      <c r="F95" s="111"/>
      <c r="G95" s="56"/>
      <c r="K95" s="59" t="str">
        <f t="shared" si="1"/>
        <v/>
      </c>
    </row>
    <row r="96" spans="3:11" x14ac:dyDescent="0.25">
      <c r="C96" s="144"/>
      <c r="D96" s="110"/>
      <c r="E96" s="137"/>
      <c r="F96" s="111"/>
      <c r="G96" s="56"/>
      <c r="K96" s="59" t="str">
        <f t="shared" si="1"/>
        <v/>
      </c>
    </row>
    <row r="97" spans="3:11" x14ac:dyDescent="0.25">
      <c r="C97" s="144"/>
      <c r="D97" s="110"/>
      <c r="E97" s="137"/>
      <c r="F97" s="111"/>
      <c r="G97" s="56"/>
      <c r="K97" s="59" t="str">
        <f t="shared" si="1"/>
        <v/>
      </c>
    </row>
    <row r="98" spans="3:11" x14ac:dyDescent="0.25">
      <c r="C98" s="144"/>
      <c r="D98" s="110"/>
      <c r="E98" s="137"/>
      <c r="F98" s="111"/>
      <c r="G98" s="56"/>
      <c r="K98" s="59" t="str">
        <f t="shared" si="1"/>
        <v/>
      </c>
    </row>
    <row r="99" spans="3:11" x14ac:dyDescent="0.25">
      <c r="C99" s="144"/>
      <c r="D99" s="109"/>
      <c r="E99" s="144"/>
      <c r="F99" s="109"/>
      <c r="G99" s="109"/>
      <c r="K99" s="59" t="str">
        <f t="shared" si="1"/>
        <v/>
      </c>
    </row>
    <row r="100" spans="3:11" x14ac:dyDescent="0.25">
      <c r="C100" s="144"/>
      <c r="D100" s="109"/>
      <c r="E100" s="144"/>
      <c r="F100" s="109"/>
      <c r="G100" s="109"/>
      <c r="K100" s="59" t="str">
        <f t="shared" si="1"/>
        <v/>
      </c>
    </row>
    <row r="101" spans="3:11" x14ac:dyDescent="0.25">
      <c r="C101" s="144"/>
      <c r="D101" s="109"/>
      <c r="E101" s="144"/>
      <c r="F101" s="109"/>
      <c r="G101" s="109"/>
      <c r="H101" t="s">
        <v>9913</v>
      </c>
      <c r="I101" s="38" t="s">
        <v>15315</v>
      </c>
      <c r="J101" s="59" t="s">
        <v>867</v>
      </c>
    </row>
    <row r="102" spans="3:11" x14ac:dyDescent="0.25">
      <c r="C102" s="144"/>
      <c r="D102" s="109"/>
      <c r="E102" s="144"/>
      <c r="F102" s="109"/>
      <c r="G102" s="109"/>
      <c r="H102" t="s">
        <v>9913</v>
      </c>
      <c r="I102" s="38" t="s">
        <v>15314</v>
      </c>
      <c r="J102" s="59" t="s">
        <v>4442</v>
      </c>
    </row>
    <row r="103" spans="3:11" x14ac:dyDescent="0.25">
      <c r="C103" s="144"/>
      <c r="D103" s="109"/>
      <c r="E103" s="144"/>
      <c r="F103" s="109"/>
      <c r="G103" s="109"/>
      <c r="H103" t="s">
        <v>9913</v>
      </c>
      <c r="I103" s="38" t="s">
        <v>15313</v>
      </c>
      <c r="J103" s="59" t="s">
        <v>4746</v>
      </c>
    </row>
    <row r="104" spans="3:11" x14ac:dyDescent="0.25">
      <c r="C104" s="144"/>
      <c r="D104" s="109"/>
      <c r="E104" s="144"/>
      <c r="F104" s="109"/>
      <c r="G104" s="109"/>
      <c r="H104" t="s">
        <v>9913</v>
      </c>
      <c r="I104" s="38" t="s">
        <v>15312</v>
      </c>
      <c r="J104" s="59" t="s">
        <v>6390</v>
      </c>
    </row>
    <row r="105" spans="3:11" x14ac:dyDescent="0.25">
      <c r="C105" s="144"/>
      <c r="D105" s="109"/>
      <c r="E105" s="144"/>
      <c r="F105" s="109"/>
      <c r="G105" s="109"/>
      <c r="H105" t="s">
        <v>9913</v>
      </c>
      <c r="I105" s="38" t="s">
        <v>15312</v>
      </c>
      <c r="J105" s="59" t="s">
        <v>4419</v>
      </c>
    </row>
    <row r="106" spans="3:11" x14ac:dyDescent="0.25">
      <c r="C106" s="144"/>
      <c r="D106" s="109"/>
      <c r="E106" s="144"/>
      <c r="F106" s="109"/>
      <c r="G106" s="109"/>
      <c r="H106" t="s">
        <v>9913</v>
      </c>
      <c r="I106" s="38" t="s">
        <v>15311</v>
      </c>
      <c r="J106" s="59" t="s">
        <v>1196</v>
      </c>
    </row>
    <row r="107" spans="3:11" x14ac:dyDescent="0.25">
      <c r="C107" s="144"/>
      <c r="D107" s="109"/>
      <c r="E107" s="144"/>
      <c r="F107" s="109"/>
      <c r="G107" s="109"/>
      <c r="H107" t="s">
        <v>9913</v>
      </c>
      <c r="I107" s="38" t="s">
        <v>15310</v>
      </c>
      <c r="J107" s="59" t="s">
        <v>4714</v>
      </c>
    </row>
    <row r="108" spans="3:11" x14ac:dyDescent="0.25">
      <c r="C108" s="144"/>
      <c r="D108" s="109"/>
      <c r="E108" s="144"/>
      <c r="F108" s="109"/>
      <c r="G108" s="109"/>
      <c r="H108" t="s">
        <v>9913</v>
      </c>
      <c r="I108" s="38" t="s">
        <v>15309</v>
      </c>
      <c r="J108" s="59" t="s">
        <v>6458</v>
      </c>
    </row>
    <row r="109" spans="3:11" x14ac:dyDescent="0.25">
      <c r="C109" s="144"/>
      <c r="D109" s="109"/>
      <c r="E109" s="144"/>
      <c r="F109" s="109"/>
      <c r="G109" s="109"/>
      <c r="H109" t="s">
        <v>9913</v>
      </c>
      <c r="I109" s="38" t="s">
        <v>15308</v>
      </c>
      <c r="J109" s="59" t="s">
        <v>6161</v>
      </c>
    </row>
    <row r="110" spans="3:11" x14ac:dyDescent="0.25">
      <c r="C110" s="144"/>
      <c r="D110" s="110"/>
      <c r="E110" s="137"/>
      <c r="F110" s="111"/>
      <c r="H110" t="s">
        <v>9913</v>
      </c>
      <c r="I110" s="38" t="s">
        <v>15307</v>
      </c>
      <c r="J110" s="59" t="s">
        <v>5998</v>
      </c>
    </row>
    <row r="111" spans="3:11" x14ac:dyDescent="0.25">
      <c r="C111" s="144"/>
      <c r="D111" s="110"/>
      <c r="E111" s="137"/>
      <c r="F111" s="111"/>
      <c r="H111" t="s">
        <v>9913</v>
      </c>
      <c r="I111" s="38" t="s">
        <v>15306</v>
      </c>
      <c r="J111" s="59" t="s">
        <v>466</v>
      </c>
    </row>
    <row r="112" spans="3:11" x14ac:dyDescent="0.25">
      <c r="C112" s="144"/>
      <c r="D112" s="110"/>
      <c r="E112" s="137"/>
      <c r="F112" s="111"/>
      <c r="H112" t="s">
        <v>9913</v>
      </c>
      <c r="I112" s="38" t="s">
        <v>15305</v>
      </c>
      <c r="J112" s="59" t="s">
        <v>4313</v>
      </c>
    </row>
    <row r="113" spans="3:10" x14ac:dyDescent="0.25">
      <c r="C113" s="144"/>
      <c r="D113" s="110"/>
      <c r="E113" s="137"/>
      <c r="F113" s="111"/>
      <c r="H113" t="s">
        <v>9913</v>
      </c>
      <c r="I113" s="38" t="s">
        <v>15304</v>
      </c>
      <c r="J113" s="59" t="s">
        <v>5976</v>
      </c>
    </row>
    <row r="114" spans="3:10" x14ac:dyDescent="0.25">
      <c r="C114" s="144"/>
      <c r="D114" s="110"/>
      <c r="E114" s="137"/>
      <c r="F114" s="111"/>
      <c r="H114" t="s">
        <v>9913</v>
      </c>
      <c r="I114" s="38" t="s">
        <v>15303</v>
      </c>
      <c r="J114" s="59" t="s">
        <v>2632</v>
      </c>
    </row>
    <row r="115" spans="3:10" x14ac:dyDescent="0.25">
      <c r="C115" s="144"/>
      <c r="D115" s="110"/>
      <c r="E115" s="137"/>
      <c r="F115" s="111"/>
      <c r="H115" t="s">
        <v>9913</v>
      </c>
      <c r="I115" s="38" t="s">
        <v>15302</v>
      </c>
      <c r="J115" s="59" t="s">
        <v>6181</v>
      </c>
    </row>
    <row r="116" spans="3:10" x14ac:dyDescent="0.25">
      <c r="C116" s="144"/>
      <c r="D116" s="110"/>
      <c r="E116" s="137"/>
      <c r="F116" s="111"/>
      <c r="H116" t="s">
        <v>9913</v>
      </c>
      <c r="I116" s="38" t="s">
        <v>15301</v>
      </c>
      <c r="J116" s="59" t="s">
        <v>4365</v>
      </c>
    </row>
    <row r="117" spans="3:10" x14ac:dyDescent="0.25">
      <c r="C117" s="144"/>
      <c r="D117" s="110"/>
      <c r="E117" s="137"/>
      <c r="F117" s="111"/>
      <c r="H117" t="s">
        <v>9913</v>
      </c>
      <c r="I117" s="38" t="s">
        <v>15300</v>
      </c>
      <c r="J117" s="59" t="s">
        <v>5996</v>
      </c>
    </row>
    <row r="118" spans="3:10" x14ac:dyDescent="0.25">
      <c r="C118" s="144"/>
      <c r="D118" s="110"/>
      <c r="E118" s="137"/>
      <c r="F118" s="111"/>
      <c r="H118" t="s">
        <v>9913</v>
      </c>
      <c r="I118" s="38" t="s">
        <v>15299</v>
      </c>
      <c r="J118" s="59" t="s">
        <v>6797</v>
      </c>
    </row>
    <row r="119" spans="3:10" x14ac:dyDescent="0.25">
      <c r="H119" t="s">
        <v>9913</v>
      </c>
      <c r="I119" s="38" t="s">
        <v>15298</v>
      </c>
      <c r="J119" s="59" t="s">
        <v>6815</v>
      </c>
    </row>
    <row r="120" spans="3:10" x14ac:dyDescent="0.25">
      <c r="H120" t="s">
        <v>9913</v>
      </c>
      <c r="I120" s="38" t="s">
        <v>15298</v>
      </c>
      <c r="J120" s="59" t="s">
        <v>4427</v>
      </c>
    </row>
    <row r="121" spans="3:10" x14ac:dyDescent="0.25">
      <c r="H121" t="s">
        <v>9913</v>
      </c>
      <c r="I121" s="38" t="s">
        <v>15329</v>
      </c>
      <c r="J121" s="59" t="s">
        <v>6459</v>
      </c>
    </row>
    <row r="122" spans="3:10" x14ac:dyDescent="0.25">
      <c r="H122" t="s">
        <v>9913</v>
      </c>
      <c r="I122" s="38" t="s">
        <v>15328</v>
      </c>
      <c r="J122" s="59" t="s">
        <v>4732</v>
      </c>
    </row>
    <row r="123" spans="3:10" x14ac:dyDescent="0.25">
      <c r="H123" t="s">
        <v>9913</v>
      </c>
      <c r="I123" s="38" t="s">
        <v>15328</v>
      </c>
      <c r="J123" s="59" t="s">
        <v>6427</v>
      </c>
    </row>
    <row r="124" spans="3:10" x14ac:dyDescent="0.25">
      <c r="H124" t="s">
        <v>9913</v>
      </c>
      <c r="I124" s="38" t="s">
        <v>15328</v>
      </c>
      <c r="J124" s="59" t="s">
        <v>4459</v>
      </c>
    </row>
    <row r="125" spans="3:10" x14ac:dyDescent="0.25">
      <c r="H125" t="s">
        <v>9913</v>
      </c>
      <c r="I125" s="38" t="s">
        <v>15327</v>
      </c>
      <c r="J125" s="59" t="s">
        <v>398</v>
      </c>
    </row>
    <row r="126" spans="3:10" x14ac:dyDescent="0.25">
      <c r="H126" t="s">
        <v>9913</v>
      </c>
      <c r="I126" s="38" t="s">
        <v>15326</v>
      </c>
      <c r="J126" s="59" t="s">
        <v>6454</v>
      </c>
    </row>
    <row r="127" spans="3:10" x14ac:dyDescent="0.25">
      <c r="H127" t="s">
        <v>9913</v>
      </c>
      <c r="I127" s="38" t="s">
        <v>15325</v>
      </c>
      <c r="J127" s="59" t="s">
        <v>1082</v>
      </c>
    </row>
    <row r="128" spans="3:10" x14ac:dyDescent="0.25">
      <c r="H128" t="s">
        <v>9913</v>
      </c>
      <c r="I128" s="38" t="s">
        <v>15325</v>
      </c>
      <c r="J128" s="59" t="s">
        <v>6431</v>
      </c>
    </row>
    <row r="129" spans="8:10" x14ac:dyDescent="0.25">
      <c r="H129" t="s">
        <v>9913</v>
      </c>
      <c r="I129" s="38" t="s">
        <v>15324</v>
      </c>
      <c r="J129" s="59" t="s">
        <v>231</v>
      </c>
    </row>
    <row r="130" spans="8:10" x14ac:dyDescent="0.25">
      <c r="H130" t="s">
        <v>9913</v>
      </c>
      <c r="I130" s="38" t="s">
        <v>15323</v>
      </c>
      <c r="J130" s="59" t="s">
        <v>5946</v>
      </c>
    </row>
    <row r="131" spans="8:10" x14ac:dyDescent="0.25">
      <c r="H131" t="s">
        <v>9913</v>
      </c>
      <c r="I131" s="38" t="s">
        <v>15322</v>
      </c>
      <c r="J131" s="59" t="s">
        <v>15317</v>
      </c>
    </row>
    <row r="132" spans="8:10" x14ac:dyDescent="0.25">
      <c r="H132" t="s">
        <v>9913</v>
      </c>
      <c r="I132" s="38" t="s">
        <v>15322</v>
      </c>
      <c r="J132" s="59" t="s">
        <v>180</v>
      </c>
    </row>
    <row r="133" spans="8:10" x14ac:dyDescent="0.25">
      <c r="H133" t="s">
        <v>9913</v>
      </c>
      <c r="I133" s="38" t="s">
        <v>15321</v>
      </c>
      <c r="J133" s="59" t="s">
        <v>15316</v>
      </c>
    </row>
    <row r="134" spans="8:10" x14ac:dyDescent="0.25">
      <c r="H134" t="s">
        <v>9913</v>
      </c>
      <c r="I134" s="38" t="s">
        <v>15321</v>
      </c>
      <c r="J134" s="59" t="s">
        <v>6430</v>
      </c>
    </row>
    <row r="135" spans="8:10" x14ac:dyDescent="0.25">
      <c r="H135" t="s">
        <v>9913</v>
      </c>
      <c r="I135" s="38" t="s">
        <v>15320</v>
      </c>
      <c r="J135" s="59" t="s">
        <v>4396</v>
      </c>
    </row>
    <row r="136" spans="8:10" x14ac:dyDescent="0.25">
      <c r="H136" t="s">
        <v>9913</v>
      </c>
      <c r="I136" s="38" t="s">
        <v>15319</v>
      </c>
      <c r="J136" s="59" t="s">
        <v>5090</v>
      </c>
    </row>
    <row r="137" spans="8:10" x14ac:dyDescent="0.25">
      <c r="H137" t="s">
        <v>9913</v>
      </c>
      <c r="I137" s="38" t="s">
        <v>15319</v>
      </c>
      <c r="J137" s="59" t="s">
        <v>6428</v>
      </c>
    </row>
    <row r="138" spans="8:10" x14ac:dyDescent="0.25">
      <c r="H138" t="s">
        <v>9913</v>
      </c>
      <c r="I138" s="38" t="s">
        <v>15318</v>
      </c>
      <c r="J138" s="59" t="s">
        <v>359</v>
      </c>
    </row>
    <row r="139" spans="8:10" x14ac:dyDescent="0.25">
      <c r="H139" t="s">
        <v>9913</v>
      </c>
      <c r="I139" s="38" t="s">
        <v>15318</v>
      </c>
      <c r="J139" s="59" t="s">
        <v>4238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001"/>
  <sheetViews>
    <sheetView topLeftCell="C1" zoomScale="80" zoomScaleNormal="80" workbookViewId="0">
      <selection activeCell="L2" sqref="L2:O3001"/>
    </sheetView>
  </sheetViews>
  <sheetFormatPr defaultRowHeight="15" x14ac:dyDescent="0.25"/>
  <cols>
    <col min="1" max="7" width="9.140625" style="8"/>
    <col min="8" max="8" width="17.140625" style="8" customWidth="1"/>
    <col min="9" max="9" width="17.7109375" style="8" customWidth="1"/>
    <col min="10" max="10" width="12.140625" style="8" customWidth="1"/>
    <col min="11" max="13" width="9.140625" style="8"/>
    <col min="14" max="14" width="15.140625" style="8" customWidth="1"/>
    <col min="15" max="15" width="17.7109375" style="8" customWidth="1"/>
    <col min="16" max="16" width="17.85546875" style="38" customWidth="1"/>
    <col min="17" max="16384" width="9.140625" style="8"/>
  </cols>
  <sheetData>
    <row r="1" spans="1:16" x14ac:dyDescent="0.25">
      <c r="G1" s="8" t="s">
        <v>3</v>
      </c>
      <c r="H1" s="8" t="s">
        <v>10064</v>
      </c>
      <c r="I1" s="8" t="s">
        <v>10065</v>
      </c>
      <c r="J1" s="8" t="s">
        <v>6</v>
      </c>
      <c r="L1" s="8" t="s">
        <v>3</v>
      </c>
      <c r="M1" s="8" t="s">
        <v>10064</v>
      </c>
      <c r="N1" s="8" t="s">
        <v>10065</v>
      </c>
      <c r="O1" s="8" t="s">
        <v>6</v>
      </c>
    </row>
    <row r="2" spans="1:16" x14ac:dyDescent="0.25">
      <c r="A2" s="9" t="s">
        <v>7182</v>
      </c>
      <c r="B2" s="37"/>
      <c r="C2" s="59"/>
      <c r="D2" s="149" t="s">
        <v>15468</v>
      </c>
      <c r="G2" s="8" t="str">
        <f>IF(LEFT(D2,8)="Critical",LEFT(D2,8),IF(LEFT(D2,5)="Major",LEFT(D2,5),IF(LEFT(D2,5)="Minor",LEFT(D2,5),"")))</f>
        <v>Critical</v>
      </c>
      <c r="H2" s="8" t="str">
        <f>IF(LEFT(D5,15)="SpecificProblem",MID(D5,28,50),"")</f>
        <v>Heartbeat Failure</v>
      </c>
      <c r="I2" s="8" t="str">
        <f>IF(LEFT(D6,9)="EventTime",MID(D6,28,16),"")</f>
        <v>2017-04-01 15:23</v>
      </c>
      <c r="J2" s="8" t="str">
        <f>IF(G2="","",IF(LEFT(D2,8)="Critical",MID(D2,78,6),MID(D2,75,6)))</f>
        <v>SK4289</v>
      </c>
      <c r="L2" s="8" t="s">
        <v>81</v>
      </c>
      <c r="M2" s="8" t="s">
        <v>81</v>
      </c>
      <c r="N2" s="8" t="s">
        <v>81</v>
      </c>
      <c r="O2" s="8" t="s">
        <v>81</v>
      </c>
      <c r="P2" s="38" t="str">
        <f>IF(ISBLANK(N2),"",TEXT(N2,"mm/dd hh:mm"))</f>
        <v/>
      </c>
    </row>
    <row r="3" spans="1:16" x14ac:dyDescent="0.25">
      <c r="A3" s="9" t="s">
        <v>10066</v>
      </c>
      <c r="B3" s="37"/>
      <c r="C3" s="80"/>
      <c r="D3" s="80" t="s">
        <v>7239</v>
      </c>
      <c r="G3" s="8" t="str">
        <f t="shared" ref="G3:G66" si="0">IF(LEFT(D3,8)="Critical",LEFT(D3,8),IF(LEFT(D3,5)="Major",LEFT(D3,5),IF(LEFT(D3,5)="Minor",LEFT(D3,5),"")))</f>
        <v/>
      </c>
      <c r="H3" s="8" t="str">
        <f t="shared" ref="H3:H66" si="1">IF(LEFT(D6,15)="SpecificProblem",MID(D6,28,50),"")</f>
        <v/>
      </c>
      <c r="I3" s="8" t="str">
        <f t="shared" ref="I3:I66" si="2">IF(LEFT(D7,9)="EventTime",MID(D7,28,16),"")</f>
        <v/>
      </c>
      <c r="J3" s="8" t="str">
        <f t="shared" ref="J3:J66" si="3">IF(G3="","",IF(LEFT(D3,8)="Critical",MID(D3,78,6),MID(D3,75,6)))</f>
        <v/>
      </c>
      <c r="L3" s="8" t="s">
        <v>81</v>
      </c>
      <c r="M3" s="8" t="s">
        <v>81</v>
      </c>
      <c r="N3" s="8" t="s">
        <v>81</v>
      </c>
      <c r="O3" s="8" t="s">
        <v>81</v>
      </c>
      <c r="P3" s="38" t="str">
        <f t="shared" ref="P3:P66" si="4">IF(ISBLANK(N3),"",TEXT(N3,"mm/dd hh:mm"))</f>
        <v/>
      </c>
    </row>
    <row r="4" spans="1:16" x14ac:dyDescent="0.25">
      <c r="A4" s="9" t="s">
        <v>10067</v>
      </c>
      <c r="B4" s="37"/>
      <c r="C4" s="78"/>
      <c r="D4" s="78"/>
      <c r="G4" s="8" t="str">
        <f t="shared" si="0"/>
        <v/>
      </c>
      <c r="H4" s="8" t="str">
        <f t="shared" si="1"/>
        <v/>
      </c>
      <c r="I4" s="8" t="str">
        <f t="shared" si="2"/>
        <v/>
      </c>
      <c r="J4" s="8" t="str">
        <f t="shared" si="3"/>
        <v/>
      </c>
      <c r="L4" s="8" t="s">
        <v>81</v>
      </c>
      <c r="M4" s="8" t="s">
        <v>81</v>
      </c>
      <c r="N4" s="8" t="s">
        <v>81</v>
      </c>
      <c r="O4" s="8" t="s">
        <v>81</v>
      </c>
      <c r="P4" s="38" t="str">
        <f t="shared" si="4"/>
        <v/>
      </c>
    </row>
    <row r="5" spans="1:16" x14ac:dyDescent="0.25">
      <c r="B5" s="37"/>
      <c r="C5" s="59"/>
      <c r="D5" s="149" t="s">
        <v>10060</v>
      </c>
      <c r="G5" s="8" t="str">
        <f t="shared" si="0"/>
        <v/>
      </c>
      <c r="H5" s="8" t="str">
        <f t="shared" si="1"/>
        <v/>
      </c>
      <c r="I5" s="8" t="str">
        <f t="shared" si="2"/>
        <v/>
      </c>
      <c r="J5" s="8" t="str">
        <f t="shared" si="3"/>
        <v/>
      </c>
      <c r="L5" s="8" t="s">
        <v>81</v>
      </c>
      <c r="M5" s="8" t="s">
        <v>81</v>
      </c>
      <c r="N5" s="8" t="s">
        <v>81</v>
      </c>
      <c r="O5" s="8" t="s">
        <v>81</v>
      </c>
      <c r="P5" s="38" t="str">
        <f t="shared" si="4"/>
        <v/>
      </c>
    </row>
    <row r="6" spans="1:16" x14ac:dyDescent="0.25">
      <c r="B6" s="37"/>
      <c r="C6" s="79"/>
      <c r="D6" s="79" t="s">
        <v>15469</v>
      </c>
      <c r="G6" s="8" t="str">
        <f t="shared" si="0"/>
        <v/>
      </c>
      <c r="H6" s="8" t="str">
        <f t="shared" si="1"/>
        <v/>
      </c>
      <c r="I6" s="8" t="str">
        <f t="shared" si="2"/>
        <v/>
      </c>
      <c r="J6" s="8" t="str">
        <f t="shared" si="3"/>
        <v/>
      </c>
      <c r="L6" s="8" t="s">
        <v>81</v>
      </c>
      <c r="M6" s="8" t="s">
        <v>81</v>
      </c>
      <c r="N6" s="8" t="s">
        <v>81</v>
      </c>
      <c r="O6" s="8" t="s">
        <v>81</v>
      </c>
      <c r="P6" s="38" t="str">
        <f t="shared" si="4"/>
        <v/>
      </c>
    </row>
    <row r="7" spans="1:16" x14ac:dyDescent="0.25">
      <c r="B7" s="37"/>
      <c r="C7" s="78"/>
      <c r="D7" s="78"/>
      <c r="G7" s="8" t="str">
        <f t="shared" si="0"/>
        <v/>
      </c>
      <c r="H7" s="8" t="str">
        <f t="shared" si="1"/>
        <v/>
      </c>
      <c r="I7" s="8" t="str">
        <f t="shared" si="2"/>
        <v/>
      </c>
      <c r="J7" s="8" t="str">
        <f t="shared" si="3"/>
        <v/>
      </c>
      <c r="L7" s="8" t="s">
        <v>81</v>
      </c>
      <c r="M7" s="8" t="s">
        <v>81</v>
      </c>
      <c r="N7" s="8" t="s">
        <v>81</v>
      </c>
      <c r="O7" s="8" t="s">
        <v>81</v>
      </c>
      <c r="P7" s="38" t="str">
        <f t="shared" si="4"/>
        <v/>
      </c>
    </row>
    <row r="8" spans="1:16" x14ac:dyDescent="0.25">
      <c r="B8" s="37"/>
      <c r="C8" s="80"/>
      <c r="D8" s="80" t="s">
        <v>15456</v>
      </c>
      <c r="G8" s="8" t="str">
        <f t="shared" si="0"/>
        <v>Critical</v>
      </c>
      <c r="H8" s="8" t="str">
        <f t="shared" si="1"/>
        <v>Heartbeat Failure</v>
      </c>
      <c r="I8" s="8" t="str">
        <f t="shared" si="2"/>
        <v>2017-04-01 14:39</v>
      </c>
      <c r="J8" s="8" t="str">
        <f t="shared" si="3"/>
        <v>IB3057</v>
      </c>
      <c r="L8" s="8" t="s">
        <v>81</v>
      </c>
      <c r="M8" s="8" t="s">
        <v>81</v>
      </c>
      <c r="N8" s="8" t="s">
        <v>81</v>
      </c>
      <c r="O8" s="8" t="s">
        <v>81</v>
      </c>
      <c r="P8" s="38" t="str">
        <f t="shared" si="4"/>
        <v/>
      </c>
    </row>
    <row r="9" spans="1:16" x14ac:dyDescent="0.25">
      <c r="B9" s="37"/>
      <c r="C9" s="80"/>
      <c r="D9" s="80" t="s">
        <v>7239</v>
      </c>
      <c r="G9" s="8" t="str">
        <f t="shared" si="0"/>
        <v/>
      </c>
      <c r="H9" s="8" t="str">
        <f t="shared" si="1"/>
        <v/>
      </c>
      <c r="I9" s="8" t="str">
        <f t="shared" si="2"/>
        <v/>
      </c>
      <c r="J9" s="8" t="str">
        <f t="shared" si="3"/>
        <v/>
      </c>
      <c r="L9" s="8" t="s">
        <v>81</v>
      </c>
      <c r="M9" s="8" t="s">
        <v>81</v>
      </c>
      <c r="N9" s="8" t="s">
        <v>81</v>
      </c>
      <c r="O9" s="8" t="s">
        <v>81</v>
      </c>
      <c r="P9" s="38" t="str">
        <f t="shared" si="4"/>
        <v/>
      </c>
    </row>
    <row r="10" spans="1:16" x14ac:dyDescent="0.25">
      <c r="B10" s="37"/>
      <c r="C10" s="80"/>
      <c r="D10" s="80"/>
      <c r="G10" s="8" t="str">
        <f t="shared" si="0"/>
        <v/>
      </c>
      <c r="H10" s="8" t="str">
        <f t="shared" si="1"/>
        <v/>
      </c>
      <c r="I10" s="8" t="str">
        <f t="shared" si="2"/>
        <v/>
      </c>
      <c r="J10" s="8" t="str">
        <f t="shared" si="3"/>
        <v/>
      </c>
      <c r="L10" s="8" t="s">
        <v>81</v>
      </c>
      <c r="M10" s="8" t="s">
        <v>81</v>
      </c>
      <c r="N10" s="8" t="s">
        <v>81</v>
      </c>
      <c r="O10" s="8" t="s">
        <v>81</v>
      </c>
      <c r="P10" s="38" t="str">
        <f t="shared" si="4"/>
        <v/>
      </c>
    </row>
    <row r="11" spans="1:16" x14ac:dyDescent="0.25">
      <c r="B11" s="37"/>
      <c r="C11" s="80"/>
      <c r="D11" s="80" t="s">
        <v>10060</v>
      </c>
      <c r="G11" s="8" t="str">
        <f t="shared" si="0"/>
        <v/>
      </c>
      <c r="H11" s="8" t="str">
        <f t="shared" si="1"/>
        <v/>
      </c>
      <c r="I11" s="8" t="str">
        <f t="shared" si="2"/>
        <v/>
      </c>
      <c r="J11" s="8" t="str">
        <f t="shared" si="3"/>
        <v/>
      </c>
      <c r="L11" s="8" t="s">
        <v>81</v>
      </c>
      <c r="M11" s="8" t="s">
        <v>81</v>
      </c>
      <c r="N11" s="8" t="s">
        <v>81</v>
      </c>
      <c r="O11" s="39" t="s">
        <v>81</v>
      </c>
      <c r="P11" s="38" t="str">
        <f t="shared" si="4"/>
        <v/>
      </c>
    </row>
    <row r="12" spans="1:16" x14ac:dyDescent="0.25">
      <c r="B12" s="37"/>
      <c r="C12" s="59"/>
      <c r="D12" s="149" t="s">
        <v>15457</v>
      </c>
      <c r="G12" s="8" t="str">
        <f t="shared" si="0"/>
        <v/>
      </c>
      <c r="H12" s="8" t="str">
        <f t="shared" si="1"/>
        <v/>
      </c>
      <c r="I12" s="8" t="str">
        <f t="shared" si="2"/>
        <v/>
      </c>
      <c r="J12" s="8" t="str">
        <f t="shared" si="3"/>
        <v/>
      </c>
      <c r="L12" s="8" t="s">
        <v>81</v>
      </c>
      <c r="M12" s="8" t="s">
        <v>81</v>
      </c>
      <c r="N12" s="8" t="s">
        <v>81</v>
      </c>
      <c r="O12" s="8" t="s">
        <v>81</v>
      </c>
      <c r="P12" s="38" t="str">
        <f t="shared" si="4"/>
        <v/>
      </c>
    </row>
    <row r="13" spans="1:16" x14ac:dyDescent="0.25">
      <c r="B13" s="37"/>
      <c r="C13" s="78"/>
      <c r="D13" s="78"/>
      <c r="G13" s="8" t="str">
        <f t="shared" si="0"/>
        <v/>
      </c>
      <c r="H13" s="8" t="str">
        <f t="shared" si="1"/>
        <v/>
      </c>
      <c r="I13" s="8" t="str">
        <f t="shared" si="2"/>
        <v/>
      </c>
      <c r="J13" s="8" t="str">
        <f t="shared" si="3"/>
        <v/>
      </c>
      <c r="L13" s="8" t="s">
        <v>81</v>
      </c>
      <c r="M13" s="8" t="s">
        <v>81</v>
      </c>
      <c r="N13" s="8" t="s">
        <v>81</v>
      </c>
      <c r="O13" s="150" t="s">
        <v>81</v>
      </c>
      <c r="P13" s="38" t="str">
        <f t="shared" si="4"/>
        <v/>
      </c>
    </row>
    <row r="14" spans="1:16" x14ac:dyDescent="0.25">
      <c r="B14" s="37"/>
      <c r="C14" s="59"/>
      <c r="D14" s="149" t="s">
        <v>15392</v>
      </c>
      <c r="G14" s="8" t="str">
        <f t="shared" si="0"/>
        <v>Critical</v>
      </c>
      <c r="H14" s="8" t="str">
        <f t="shared" si="1"/>
        <v>Heartbeat Failure</v>
      </c>
      <c r="I14" s="8" t="str">
        <f t="shared" si="2"/>
        <v>2017-04-01 00:48</v>
      </c>
      <c r="J14" s="8" t="str">
        <f t="shared" si="3"/>
        <v>025413</v>
      </c>
      <c r="L14" s="8" t="s">
        <v>81</v>
      </c>
      <c r="M14" s="8" t="s">
        <v>81</v>
      </c>
      <c r="N14" s="8" t="s">
        <v>81</v>
      </c>
      <c r="O14" s="8" t="s">
        <v>81</v>
      </c>
      <c r="P14" s="38" t="str">
        <f t="shared" si="4"/>
        <v/>
      </c>
    </row>
    <row r="15" spans="1:16" x14ac:dyDescent="0.25">
      <c r="B15" s="37"/>
      <c r="C15" s="79"/>
      <c r="D15" s="79" t="s">
        <v>7239</v>
      </c>
      <c r="G15" s="8" t="str">
        <f t="shared" si="0"/>
        <v/>
      </c>
      <c r="H15" s="8" t="str">
        <f t="shared" si="1"/>
        <v/>
      </c>
      <c r="I15" s="8" t="str">
        <f t="shared" si="2"/>
        <v/>
      </c>
      <c r="J15" s="8" t="str">
        <f t="shared" si="3"/>
        <v/>
      </c>
      <c r="L15" s="8" t="s">
        <v>81</v>
      </c>
      <c r="M15" s="8" t="s">
        <v>81</v>
      </c>
      <c r="N15" s="8" t="s">
        <v>81</v>
      </c>
      <c r="O15" s="8" t="s">
        <v>81</v>
      </c>
      <c r="P15" s="38" t="str">
        <f t="shared" si="4"/>
        <v/>
      </c>
    </row>
    <row r="16" spans="1:16" x14ac:dyDescent="0.25">
      <c r="B16" s="37"/>
      <c r="C16" s="78"/>
      <c r="D16" s="78"/>
      <c r="G16" s="8" t="str">
        <f t="shared" si="0"/>
        <v/>
      </c>
      <c r="H16" s="8" t="str">
        <f t="shared" si="1"/>
        <v/>
      </c>
      <c r="I16" s="8" t="str">
        <f t="shared" si="2"/>
        <v/>
      </c>
      <c r="J16" s="8" t="str">
        <f t="shared" si="3"/>
        <v/>
      </c>
      <c r="L16" s="8" t="s">
        <v>81</v>
      </c>
      <c r="M16" s="8" t="s">
        <v>81</v>
      </c>
      <c r="N16" s="8" t="s">
        <v>81</v>
      </c>
      <c r="O16" s="150" t="s">
        <v>81</v>
      </c>
      <c r="P16" s="38" t="str">
        <f t="shared" si="4"/>
        <v/>
      </c>
    </row>
    <row r="17" spans="2:16" x14ac:dyDescent="0.25">
      <c r="B17" s="37"/>
      <c r="C17" s="59"/>
      <c r="D17" s="149" t="s">
        <v>10060</v>
      </c>
      <c r="G17" s="8" t="str">
        <f t="shared" si="0"/>
        <v/>
      </c>
      <c r="H17" s="8" t="str">
        <f t="shared" si="1"/>
        <v/>
      </c>
      <c r="I17" s="8" t="str">
        <f t="shared" si="2"/>
        <v/>
      </c>
      <c r="J17" s="8" t="str">
        <f t="shared" si="3"/>
        <v/>
      </c>
      <c r="L17" s="8" t="s">
        <v>81</v>
      </c>
      <c r="M17" s="8" t="s">
        <v>81</v>
      </c>
      <c r="N17" s="8" t="s">
        <v>81</v>
      </c>
      <c r="O17" s="8" t="s">
        <v>81</v>
      </c>
      <c r="P17" s="38" t="str">
        <f t="shared" si="4"/>
        <v/>
      </c>
    </row>
    <row r="18" spans="2:16" x14ac:dyDescent="0.25">
      <c r="B18" s="37"/>
      <c r="C18" s="59"/>
      <c r="D18" s="149" t="s">
        <v>15393</v>
      </c>
      <c r="G18" s="8" t="str">
        <f t="shared" si="0"/>
        <v/>
      </c>
      <c r="H18" s="8" t="str">
        <f t="shared" si="1"/>
        <v/>
      </c>
      <c r="I18" s="8" t="str">
        <f t="shared" si="2"/>
        <v/>
      </c>
      <c r="J18" s="8" t="str">
        <f t="shared" si="3"/>
        <v/>
      </c>
      <c r="L18" s="8" t="s">
        <v>81</v>
      </c>
      <c r="M18" s="8" t="s">
        <v>81</v>
      </c>
      <c r="N18" s="8" t="s">
        <v>81</v>
      </c>
      <c r="O18" s="8" t="s">
        <v>81</v>
      </c>
      <c r="P18" s="38" t="str">
        <f t="shared" si="4"/>
        <v/>
      </c>
    </row>
    <row r="19" spans="2:16" x14ac:dyDescent="0.25">
      <c r="B19" s="37"/>
      <c r="C19" s="59"/>
      <c r="D19" s="149"/>
      <c r="G19" s="8" t="str">
        <f t="shared" si="0"/>
        <v/>
      </c>
      <c r="H19" s="8" t="str">
        <f t="shared" si="1"/>
        <v/>
      </c>
      <c r="I19" s="8" t="str">
        <f t="shared" si="2"/>
        <v/>
      </c>
      <c r="J19" s="8" t="str">
        <f t="shared" si="3"/>
        <v/>
      </c>
      <c r="L19" s="8" t="s">
        <v>81</v>
      </c>
      <c r="M19" s="8" t="s">
        <v>81</v>
      </c>
      <c r="N19" s="8" t="s">
        <v>81</v>
      </c>
      <c r="O19" s="150" t="s">
        <v>81</v>
      </c>
      <c r="P19" s="38" t="str">
        <f t="shared" si="4"/>
        <v/>
      </c>
    </row>
    <row r="20" spans="2:16" x14ac:dyDescent="0.25">
      <c r="B20" s="37"/>
      <c r="C20" s="59"/>
      <c r="D20" s="149" t="s">
        <v>15394</v>
      </c>
      <c r="G20" s="8" t="str">
        <f t="shared" si="0"/>
        <v>Critical</v>
      </c>
      <c r="H20" s="8" t="str">
        <f t="shared" si="1"/>
        <v>Heartbeat Failure</v>
      </c>
      <c r="I20" s="8" t="str">
        <f t="shared" si="2"/>
        <v>2017-03-31 23:25</v>
      </c>
      <c r="J20" s="8" t="str">
        <f t="shared" si="3"/>
        <v>KA2321</v>
      </c>
      <c r="L20" s="8" t="s">
        <v>81</v>
      </c>
      <c r="M20" s="8" t="s">
        <v>81</v>
      </c>
      <c r="N20" s="8" t="s">
        <v>81</v>
      </c>
      <c r="O20" s="8" t="s">
        <v>81</v>
      </c>
      <c r="P20" s="38" t="str">
        <f t="shared" si="4"/>
        <v/>
      </c>
    </row>
    <row r="21" spans="2:16" x14ac:dyDescent="0.25">
      <c r="B21" s="37"/>
      <c r="C21" s="59"/>
      <c r="D21" s="149" t="s">
        <v>7239</v>
      </c>
      <c r="G21" s="8" t="str">
        <f t="shared" si="0"/>
        <v/>
      </c>
      <c r="H21" s="8" t="str">
        <f t="shared" si="1"/>
        <v/>
      </c>
      <c r="I21" s="8" t="str">
        <f t="shared" si="2"/>
        <v/>
      </c>
      <c r="J21" s="8" t="str">
        <f t="shared" si="3"/>
        <v/>
      </c>
      <c r="L21" s="8" t="s">
        <v>81</v>
      </c>
      <c r="M21" s="8" t="s">
        <v>81</v>
      </c>
      <c r="N21" s="8" t="s">
        <v>81</v>
      </c>
      <c r="O21" s="8" t="s">
        <v>81</v>
      </c>
      <c r="P21" s="38" t="str">
        <f t="shared" si="4"/>
        <v/>
      </c>
    </row>
    <row r="22" spans="2:16" x14ac:dyDescent="0.25">
      <c r="B22" s="37"/>
      <c r="C22" s="59"/>
      <c r="D22" s="149"/>
      <c r="G22" s="8" t="str">
        <f t="shared" si="0"/>
        <v/>
      </c>
      <c r="H22" s="8" t="str">
        <f t="shared" si="1"/>
        <v/>
      </c>
      <c r="I22" s="8" t="str">
        <f t="shared" si="2"/>
        <v/>
      </c>
      <c r="J22" s="8" t="str">
        <f t="shared" si="3"/>
        <v/>
      </c>
      <c r="L22" s="8" t="s">
        <v>81</v>
      </c>
      <c r="M22" s="8" t="s">
        <v>81</v>
      </c>
      <c r="N22" s="8" t="s">
        <v>81</v>
      </c>
      <c r="O22" s="8" t="s">
        <v>81</v>
      </c>
      <c r="P22" s="38" t="str">
        <f t="shared" si="4"/>
        <v/>
      </c>
    </row>
    <row r="23" spans="2:16" x14ac:dyDescent="0.25">
      <c r="B23" s="37"/>
      <c r="C23" s="59"/>
      <c r="D23" s="149" t="s">
        <v>10060</v>
      </c>
      <c r="G23" s="8" t="str">
        <f t="shared" si="0"/>
        <v/>
      </c>
      <c r="H23" s="8" t="str">
        <f t="shared" si="1"/>
        <v/>
      </c>
      <c r="I23" s="8" t="str">
        <f t="shared" si="2"/>
        <v/>
      </c>
      <c r="J23" s="8" t="str">
        <f t="shared" si="3"/>
        <v/>
      </c>
      <c r="L23" s="8" t="s">
        <v>81</v>
      </c>
      <c r="M23" s="8" t="s">
        <v>81</v>
      </c>
      <c r="N23" s="8" t="s">
        <v>81</v>
      </c>
      <c r="O23" s="150" t="s">
        <v>81</v>
      </c>
      <c r="P23" s="38" t="str">
        <f t="shared" si="4"/>
        <v/>
      </c>
    </row>
    <row r="24" spans="2:16" x14ac:dyDescent="0.25">
      <c r="B24" s="37"/>
      <c r="C24" s="59"/>
      <c r="D24" s="149" t="s">
        <v>15395</v>
      </c>
      <c r="G24" s="8" t="str">
        <f t="shared" si="0"/>
        <v/>
      </c>
      <c r="H24" s="8" t="str">
        <f t="shared" si="1"/>
        <v/>
      </c>
      <c r="I24" s="8" t="str">
        <f t="shared" si="2"/>
        <v/>
      </c>
      <c r="J24" s="8" t="str">
        <f t="shared" si="3"/>
        <v/>
      </c>
      <c r="L24" s="8" t="s">
        <v>81</v>
      </c>
      <c r="M24" s="8" t="s">
        <v>81</v>
      </c>
      <c r="N24" s="8" t="s">
        <v>81</v>
      </c>
      <c r="O24" s="8" t="s">
        <v>81</v>
      </c>
      <c r="P24" s="38" t="str">
        <f t="shared" si="4"/>
        <v/>
      </c>
    </row>
    <row r="25" spans="2:16" x14ac:dyDescent="0.25">
      <c r="B25" s="37"/>
      <c r="C25" s="37"/>
      <c r="D25" s="37"/>
      <c r="G25" s="8" t="str">
        <f t="shared" si="0"/>
        <v/>
      </c>
      <c r="H25" s="8" t="str">
        <f t="shared" si="1"/>
        <v/>
      </c>
      <c r="I25" s="8" t="str">
        <f t="shared" si="2"/>
        <v/>
      </c>
      <c r="J25" s="8" t="str">
        <f t="shared" si="3"/>
        <v/>
      </c>
      <c r="L25" s="8" t="s">
        <v>81</v>
      </c>
      <c r="M25" s="8" t="s">
        <v>81</v>
      </c>
      <c r="N25" s="8" t="s">
        <v>81</v>
      </c>
      <c r="O25" s="8" t="s">
        <v>81</v>
      </c>
      <c r="P25" s="38" t="str">
        <f t="shared" si="4"/>
        <v/>
      </c>
    </row>
    <row r="26" spans="2:16" x14ac:dyDescent="0.25">
      <c r="B26" s="37"/>
      <c r="C26" s="37"/>
      <c r="D26" s="37" t="s">
        <v>15396</v>
      </c>
      <c r="G26" s="8" t="str">
        <f t="shared" si="0"/>
        <v>Critical</v>
      </c>
      <c r="H26" s="8" t="str">
        <f t="shared" si="1"/>
        <v>Heartbeat Failure</v>
      </c>
      <c r="I26" s="8" t="str">
        <f t="shared" si="2"/>
        <v>2017-03-30 14:29</v>
      </c>
      <c r="J26" s="8" t="str">
        <f t="shared" si="3"/>
        <v>IB0025</v>
      </c>
      <c r="L26" s="8" t="s">
        <v>81</v>
      </c>
      <c r="M26" s="8" t="s">
        <v>81</v>
      </c>
      <c r="N26" s="8" t="s">
        <v>81</v>
      </c>
      <c r="O26" s="8" t="s">
        <v>81</v>
      </c>
      <c r="P26" s="38" t="str">
        <f t="shared" si="4"/>
        <v/>
      </c>
    </row>
    <row r="27" spans="2:16" x14ac:dyDescent="0.25">
      <c r="B27" s="37"/>
      <c r="C27" s="37"/>
      <c r="D27" s="37" t="s">
        <v>7239</v>
      </c>
      <c r="G27" s="8" t="str">
        <f t="shared" si="0"/>
        <v/>
      </c>
      <c r="H27" s="8" t="str">
        <f t="shared" si="1"/>
        <v/>
      </c>
      <c r="I27" s="8" t="str">
        <f t="shared" si="2"/>
        <v/>
      </c>
      <c r="J27" s="8" t="str">
        <f t="shared" si="3"/>
        <v/>
      </c>
      <c r="L27" s="8" t="s">
        <v>81</v>
      </c>
      <c r="M27" s="8" t="s">
        <v>81</v>
      </c>
      <c r="N27" s="8" t="s">
        <v>81</v>
      </c>
      <c r="O27" s="8" t="s">
        <v>81</v>
      </c>
      <c r="P27" s="38" t="str">
        <f t="shared" si="4"/>
        <v/>
      </c>
    </row>
    <row r="28" spans="2:16" x14ac:dyDescent="0.25">
      <c r="B28" s="37"/>
      <c r="C28" s="37"/>
      <c r="D28" s="37"/>
      <c r="G28" s="8" t="str">
        <f t="shared" si="0"/>
        <v/>
      </c>
      <c r="H28" s="8" t="str">
        <f t="shared" si="1"/>
        <v/>
      </c>
      <c r="I28" s="8" t="str">
        <f t="shared" si="2"/>
        <v/>
      </c>
      <c r="J28" s="8" t="str">
        <f t="shared" si="3"/>
        <v/>
      </c>
      <c r="L28" s="8" t="s">
        <v>81</v>
      </c>
      <c r="M28" s="8" t="s">
        <v>81</v>
      </c>
      <c r="N28" s="8" t="s">
        <v>81</v>
      </c>
      <c r="O28" s="150" t="s">
        <v>81</v>
      </c>
      <c r="P28" s="38" t="str">
        <f t="shared" si="4"/>
        <v/>
      </c>
    </row>
    <row r="29" spans="2:16" x14ac:dyDescent="0.25">
      <c r="B29" s="37"/>
      <c r="C29" s="37"/>
      <c r="D29" s="37" t="s">
        <v>10060</v>
      </c>
      <c r="G29" s="8" t="str">
        <f t="shared" si="0"/>
        <v/>
      </c>
      <c r="H29" s="8" t="str">
        <f t="shared" si="1"/>
        <v/>
      </c>
      <c r="I29" s="8" t="str">
        <f t="shared" si="2"/>
        <v/>
      </c>
      <c r="J29" s="8" t="str">
        <f t="shared" si="3"/>
        <v/>
      </c>
      <c r="L29" s="8" t="s">
        <v>81</v>
      </c>
      <c r="M29" s="8" t="s">
        <v>81</v>
      </c>
      <c r="N29" s="8" t="s">
        <v>81</v>
      </c>
      <c r="O29" s="8" t="s">
        <v>81</v>
      </c>
      <c r="P29" s="38" t="str">
        <f t="shared" si="4"/>
        <v/>
      </c>
    </row>
    <row r="30" spans="2:16" x14ac:dyDescent="0.25">
      <c r="B30" s="37"/>
      <c r="C30" s="37"/>
      <c r="D30" s="37" t="s">
        <v>15397</v>
      </c>
      <c r="G30" s="8" t="str">
        <f t="shared" si="0"/>
        <v/>
      </c>
      <c r="H30" s="8" t="str">
        <f t="shared" si="1"/>
        <v/>
      </c>
      <c r="I30" s="8" t="str">
        <f t="shared" si="2"/>
        <v/>
      </c>
      <c r="J30" s="8" t="str">
        <f t="shared" si="3"/>
        <v/>
      </c>
      <c r="L30" s="8" t="s">
        <v>81</v>
      </c>
      <c r="M30" s="8" t="s">
        <v>81</v>
      </c>
      <c r="N30" s="8" t="s">
        <v>81</v>
      </c>
      <c r="O30" s="8" t="s">
        <v>81</v>
      </c>
      <c r="P30" s="38" t="str">
        <f t="shared" si="4"/>
        <v/>
      </c>
    </row>
    <row r="31" spans="2:16" x14ac:dyDescent="0.25">
      <c r="B31" s="37"/>
      <c r="C31" s="37"/>
      <c r="D31" s="37"/>
      <c r="G31" s="8" t="str">
        <f t="shared" si="0"/>
        <v/>
      </c>
      <c r="H31" s="8" t="str">
        <f t="shared" si="1"/>
        <v/>
      </c>
      <c r="I31" s="8" t="str">
        <f t="shared" si="2"/>
        <v/>
      </c>
      <c r="J31" s="8" t="str">
        <f t="shared" si="3"/>
        <v/>
      </c>
      <c r="L31" s="8" t="s">
        <v>81</v>
      </c>
      <c r="M31" s="8" t="s">
        <v>81</v>
      </c>
      <c r="N31" s="8" t="s">
        <v>81</v>
      </c>
      <c r="O31" s="8" t="s">
        <v>81</v>
      </c>
      <c r="P31" s="38" t="str">
        <f t="shared" si="4"/>
        <v/>
      </c>
    </row>
    <row r="32" spans="2:16" x14ac:dyDescent="0.25">
      <c r="D32" s="150" t="s">
        <v>15398</v>
      </c>
      <c r="G32" s="8" t="str">
        <f t="shared" si="0"/>
        <v>Critical</v>
      </c>
      <c r="H32" s="8" t="str">
        <f t="shared" si="1"/>
        <v>Heartbeat Failure</v>
      </c>
      <c r="I32" s="8" t="str">
        <f t="shared" si="2"/>
        <v>2017-03-30 14:29</v>
      </c>
      <c r="J32" s="8" t="str">
        <f t="shared" si="3"/>
        <v>IB3147</v>
      </c>
      <c r="L32" s="8" t="s">
        <v>81</v>
      </c>
      <c r="M32" s="8" t="s">
        <v>81</v>
      </c>
      <c r="N32" s="8" t="s">
        <v>81</v>
      </c>
      <c r="O32" s="8" t="s">
        <v>81</v>
      </c>
      <c r="P32" s="38" t="str">
        <f t="shared" si="4"/>
        <v/>
      </c>
    </row>
    <row r="33" spans="3:16" x14ac:dyDescent="0.25">
      <c r="C33" s="37"/>
      <c r="D33" s="37" t="s">
        <v>7239</v>
      </c>
      <c r="G33" s="8" t="str">
        <f t="shared" si="0"/>
        <v/>
      </c>
      <c r="H33" s="8" t="str">
        <f t="shared" si="1"/>
        <v/>
      </c>
      <c r="I33" s="8" t="str">
        <f t="shared" si="2"/>
        <v/>
      </c>
      <c r="J33" s="8" t="str">
        <f t="shared" si="3"/>
        <v/>
      </c>
      <c r="L33" s="8" t="s">
        <v>81</v>
      </c>
      <c r="M33" s="8" t="s">
        <v>81</v>
      </c>
      <c r="N33" s="8" t="s">
        <v>81</v>
      </c>
      <c r="O33" s="8" t="s">
        <v>81</v>
      </c>
      <c r="P33" s="38" t="str">
        <f t="shared" si="4"/>
        <v/>
      </c>
    </row>
    <row r="34" spans="3:16" x14ac:dyDescent="0.25">
      <c r="C34" s="37"/>
      <c r="D34" s="37"/>
      <c r="G34" s="8" t="str">
        <f t="shared" si="0"/>
        <v/>
      </c>
      <c r="H34" s="8" t="str">
        <f t="shared" si="1"/>
        <v/>
      </c>
      <c r="I34" s="8" t="str">
        <f t="shared" si="2"/>
        <v/>
      </c>
      <c r="J34" s="8" t="str">
        <f t="shared" si="3"/>
        <v/>
      </c>
      <c r="L34" s="8" t="s">
        <v>81</v>
      </c>
      <c r="M34" s="8" t="s">
        <v>81</v>
      </c>
      <c r="N34" s="8" t="s">
        <v>81</v>
      </c>
      <c r="O34" s="150" t="s">
        <v>81</v>
      </c>
      <c r="P34" s="38" t="str">
        <f t="shared" si="4"/>
        <v/>
      </c>
    </row>
    <row r="35" spans="3:16" x14ac:dyDescent="0.25">
      <c r="C35" s="37"/>
      <c r="D35" s="37" t="s">
        <v>10060</v>
      </c>
      <c r="G35" s="8" t="str">
        <f t="shared" si="0"/>
        <v/>
      </c>
      <c r="H35" s="8" t="str">
        <f t="shared" si="1"/>
        <v/>
      </c>
      <c r="I35" s="8" t="str">
        <f t="shared" si="2"/>
        <v/>
      </c>
      <c r="J35" s="8" t="str">
        <f t="shared" si="3"/>
        <v/>
      </c>
      <c r="L35" s="8" t="s">
        <v>81</v>
      </c>
      <c r="M35" s="8" t="s">
        <v>81</v>
      </c>
      <c r="N35" s="8" t="s">
        <v>81</v>
      </c>
      <c r="O35" s="8" t="s">
        <v>81</v>
      </c>
      <c r="P35" s="38" t="str">
        <f t="shared" si="4"/>
        <v/>
      </c>
    </row>
    <row r="36" spans="3:16" x14ac:dyDescent="0.25">
      <c r="C36" s="37"/>
      <c r="D36" s="37" t="s">
        <v>15397</v>
      </c>
      <c r="G36" s="8" t="str">
        <f t="shared" si="0"/>
        <v/>
      </c>
      <c r="H36" s="8" t="str">
        <f t="shared" si="1"/>
        <v/>
      </c>
      <c r="I36" s="8" t="str">
        <f t="shared" si="2"/>
        <v/>
      </c>
      <c r="J36" s="8" t="str">
        <f t="shared" si="3"/>
        <v/>
      </c>
      <c r="L36" s="8" t="s">
        <v>81</v>
      </c>
      <c r="M36" s="8" t="s">
        <v>81</v>
      </c>
      <c r="N36" s="8" t="s">
        <v>81</v>
      </c>
      <c r="O36" s="8" t="s">
        <v>81</v>
      </c>
      <c r="P36" s="38" t="str">
        <f t="shared" si="4"/>
        <v/>
      </c>
    </row>
    <row r="37" spans="3:16" x14ac:dyDescent="0.25">
      <c r="C37" s="37"/>
      <c r="D37" s="37"/>
      <c r="G37" s="8" t="str">
        <f t="shared" si="0"/>
        <v/>
      </c>
      <c r="H37" s="8" t="str">
        <f t="shared" si="1"/>
        <v/>
      </c>
      <c r="I37" s="8" t="str">
        <f t="shared" si="2"/>
        <v/>
      </c>
      <c r="J37" s="8" t="str">
        <f t="shared" si="3"/>
        <v/>
      </c>
      <c r="L37" s="8" t="s">
        <v>81</v>
      </c>
      <c r="M37" s="8" t="s">
        <v>81</v>
      </c>
      <c r="N37" s="8" t="s">
        <v>81</v>
      </c>
      <c r="O37" s="8" t="s">
        <v>81</v>
      </c>
      <c r="P37" s="38" t="str">
        <f t="shared" si="4"/>
        <v/>
      </c>
    </row>
    <row r="38" spans="3:16" x14ac:dyDescent="0.25">
      <c r="C38" s="37"/>
      <c r="D38" s="37"/>
      <c r="G38" s="8" t="str">
        <f t="shared" si="0"/>
        <v/>
      </c>
      <c r="H38" s="8" t="str">
        <f t="shared" si="1"/>
        <v/>
      </c>
      <c r="I38" s="8" t="str">
        <f t="shared" si="2"/>
        <v/>
      </c>
      <c r="J38" s="8" t="str">
        <f t="shared" si="3"/>
        <v/>
      </c>
      <c r="L38" s="8" t="s">
        <v>81</v>
      </c>
      <c r="M38" s="8" t="s">
        <v>81</v>
      </c>
      <c r="N38" s="8" t="s">
        <v>81</v>
      </c>
      <c r="O38" s="8" t="s">
        <v>81</v>
      </c>
      <c r="P38" s="38" t="str">
        <f t="shared" si="4"/>
        <v/>
      </c>
    </row>
    <row r="39" spans="3:16" x14ac:dyDescent="0.25">
      <c r="C39" s="37"/>
      <c r="D39" s="37"/>
      <c r="G39" s="8" t="str">
        <f t="shared" si="0"/>
        <v/>
      </c>
      <c r="H39" s="8" t="str">
        <f t="shared" si="1"/>
        <v/>
      </c>
      <c r="I39" s="8" t="str">
        <f t="shared" si="2"/>
        <v/>
      </c>
      <c r="J39" s="8" t="str">
        <f t="shared" si="3"/>
        <v/>
      </c>
      <c r="L39" s="8" t="s">
        <v>81</v>
      </c>
      <c r="M39" s="8" t="s">
        <v>81</v>
      </c>
      <c r="N39" s="8" t="s">
        <v>81</v>
      </c>
      <c r="O39" s="8" t="s">
        <v>81</v>
      </c>
      <c r="P39" s="38" t="str">
        <f t="shared" si="4"/>
        <v/>
      </c>
    </row>
    <row r="40" spans="3:16" x14ac:dyDescent="0.25">
      <c r="C40" s="37"/>
      <c r="D40" s="37"/>
      <c r="G40" s="8" t="str">
        <f t="shared" si="0"/>
        <v/>
      </c>
      <c r="H40" s="8" t="str">
        <f t="shared" si="1"/>
        <v/>
      </c>
      <c r="I40" s="8" t="str">
        <f t="shared" si="2"/>
        <v/>
      </c>
      <c r="J40" s="8" t="str">
        <f t="shared" si="3"/>
        <v/>
      </c>
      <c r="L40" s="8" t="s">
        <v>81</v>
      </c>
      <c r="M40" s="8" t="s">
        <v>81</v>
      </c>
      <c r="N40" s="8" t="s">
        <v>81</v>
      </c>
      <c r="O40" s="8" t="s">
        <v>81</v>
      </c>
      <c r="P40" s="38" t="str">
        <f t="shared" si="4"/>
        <v/>
      </c>
    </row>
    <row r="41" spans="3:16" x14ac:dyDescent="0.25">
      <c r="C41" s="37"/>
      <c r="D41" s="37"/>
      <c r="G41" s="8" t="str">
        <f t="shared" si="0"/>
        <v/>
      </c>
      <c r="H41" s="8" t="str">
        <f t="shared" si="1"/>
        <v/>
      </c>
      <c r="I41" s="8" t="str">
        <f t="shared" si="2"/>
        <v/>
      </c>
      <c r="J41" s="8" t="str">
        <f t="shared" si="3"/>
        <v/>
      </c>
      <c r="L41" s="8" t="s">
        <v>81</v>
      </c>
      <c r="M41" s="8" t="s">
        <v>81</v>
      </c>
      <c r="N41" s="8" t="s">
        <v>81</v>
      </c>
      <c r="O41" s="150" t="s">
        <v>81</v>
      </c>
      <c r="P41" s="38" t="str">
        <f t="shared" si="4"/>
        <v/>
      </c>
    </row>
    <row r="42" spans="3:16" x14ac:dyDescent="0.25">
      <c r="C42" s="37"/>
      <c r="D42" s="37"/>
      <c r="G42" s="8" t="str">
        <f t="shared" si="0"/>
        <v/>
      </c>
      <c r="H42" s="8" t="str">
        <f t="shared" si="1"/>
        <v/>
      </c>
      <c r="I42" s="8" t="str">
        <f t="shared" si="2"/>
        <v/>
      </c>
      <c r="J42" s="8" t="str">
        <f t="shared" si="3"/>
        <v/>
      </c>
      <c r="L42" s="8" t="s">
        <v>81</v>
      </c>
      <c r="M42" s="8" t="s">
        <v>81</v>
      </c>
      <c r="N42" s="8" t="s">
        <v>81</v>
      </c>
      <c r="O42" s="8" t="s">
        <v>81</v>
      </c>
      <c r="P42" s="38" t="str">
        <f t="shared" si="4"/>
        <v/>
      </c>
    </row>
    <row r="43" spans="3:16" x14ac:dyDescent="0.25">
      <c r="C43" s="37"/>
      <c r="D43" s="37"/>
      <c r="G43" s="8" t="str">
        <f t="shared" si="0"/>
        <v/>
      </c>
      <c r="H43" s="8" t="str">
        <f t="shared" si="1"/>
        <v/>
      </c>
      <c r="I43" s="8" t="str">
        <f t="shared" si="2"/>
        <v/>
      </c>
      <c r="J43" s="8" t="str">
        <f t="shared" si="3"/>
        <v/>
      </c>
      <c r="L43" s="8" t="s">
        <v>81</v>
      </c>
      <c r="M43" s="8" t="s">
        <v>81</v>
      </c>
      <c r="N43" s="8" t="s">
        <v>81</v>
      </c>
      <c r="O43" s="8" t="s">
        <v>81</v>
      </c>
      <c r="P43" s="38" t="str">
        <f t="shared" si="4"/>
        <v/>
      </c>
    </row>
    <row r="44" spans="3:16" x14ac:dyDescent="0.25">
      <c r="C44" s="37"/>
      <c r="D44" s="37"/>
      <c r="G44" s="8" t="str">
        <f t="shared" si="0"/>
        <v/>
      </c>
      <c r="H44" s="8" t="str">
        <f t="shared" si="1"/>
        <v/>
      </c>
      <c r="I44" s="8" t="str">
        <f t="shared" si="2"/>
        <v/>
      </c>
      <c r="J44" s="8" t="str">
        <f t="shared" si="3"/>
        <v/>
      </c>
      <c r="L44" s="8" t="s">
        <v>81</v>
      </c>
      <c r="M44" s="8" t="s">
        <v>81</v>
      </c>
      <c r="N44" s="8" t="s">
        <v>81</v>
      </c>
      <c r="O44" s="8" t="s">
        <v>81</v>
      </c>
      <c r="P44" s="38" t="str">
        <f t="shared" si="4"/>
        <v/>
      </c>
    </row>
    <row r="45" spans="3:16" x14ac:dyDescent="0.25">
      <c r="C45" s="37"/>
      <c r="D45" s="37"/>
      <c r="G45" s="8" t="str">
        <f t="shared" si="0"/>
        <v/>
      </c>
      <c r="H45" s="8" t="str">
        <f t="shared" si="1"/>
        <v/>
      </c>
      <c r="I45" s="8" t="str">
        <f t="shared" si="2"/>
        <v/>
      </c>
      <c r="J45" s="8" t="str">
        <f t="shared" si="3"/>
        <v/>
      </c>
      <c r="L45" s="8" t="s">
        <v>81</v>
      </c>
      <c r="M45" s="8" t="s">
        <v>81</v>
      </c>
      <c r="N45" s="8" t="s">
        <v>81</v>
      </c>
      <c r="O45" s="8" t="s">
        <v>81</v>
      </c>
      <c r="P45" s="38" t="str">
        <f t="shared" si="4"/>
        <v/>
      </c>
    </row>
    <row r="46" spans="3:16" x14ac:dyDescent="0.25">
      <c r="C46" s="37"/>
      <c r="D46" s="37"/>
      <c r="G46" s="8" t="str">
        <f t="shared" si="0"/>
        <v/>
      </c>
      <c r="H46" s="8" t="str">
        <f t="shared" si="1"/>
        <v/>
      </c>
      <c r="I46" s="8" t="str">
        <f t="shared" si="2"/>
        <v/>
      </c>
      <c r="J46" s="8" t="str">
        <f t="shared" si="3"/>
        <v/>
      </c>
      <c r="L46" s="8" t="s">
        <v>81</v>
      </c>
      <c r="M46" s="8" t="s">
        <v>81</v>
      </c>
      <c r="N46" s="8" t="s">
        <v>81</v>
      </c>
      <c r="O46" s="150" t="s">
        <v>81</v>
      </c>
      <c r="P46" s="38" t="str">
        <f t="shared" si="4"/>
        <v/>
      </c>
    </row>
    <row r="47" spans="3:16" x14ac:dyDescent="0.25">
      <c r="C47" s="37"/>
      <c r="D47" s="37"/>
      <c r="G47" s="8" t="str">
        <f t="shared" si="0"/>
        <v/>
      </c>
      <c r="H47" s="8" t="str">
        <f t="shared" si="1"/>
        <v/>
      </c>
      <c r="I47" s="8" t="str">
        <f t="shared" si="2"/>
        <v/>
      </c>
      <c r="J47" s="8" t="str">
        <f t="shared" si="3"/>
        <v/>
      </c>
      <c r="L47" s="8" t="s">
        <v>81</v>
      </c>
      <c r="M47" s="8" t="s">
        <v>81</v>
      </c>
      <c r="N47" s="8" t="s">
        <v>81</v>
      </c>
      <c r="O47" s="8" t="s">
        <v>81</v>
      </c>
      <c r="P47" s="38" t="str">
        <f t="shared" si="4"/>
        <v/>
      </c>
    </row>
    <row r="48" spans="3:16" x14ac:dyDescent="0.25">
      <c r="C48" s="37"/>
      <c r="D48" s="37"/>
      <c r="G48" s="8" t="str">
        <f t="shared" si="0"/>
        <v/>
      </c>
      <c r="H48" s="8" t="str">
        <f t="shared" si="1"/>
        <v/>
      </c>
      <c r="I48" s="8" t="str">
        <f t="shared" si="2"/>
        <v/>
      </c>
      <c r="J48" s="8" t="str">
        <f t="shared" si="3"/>
        <v/>
      </c>
      <c r="L48" s="8" t="s">
        <v>81</v>
      </c>
      <c r="M48" s="8" t="s">
        <v>81</v>
      </c>
      <c r="N48" s="8" t="s">
        <v>81</v>
      </c>
      <c r="O48" s="8" t="s">
        <v>81</v>
      </c>
      <c r="P48" s="38" t="str">
        <f t="shared" si="4"/>
        <v/>
      </c>
    </row>
    <row r="49" spans="3:16" x14ac:dyDescent="0.25">
      <c r="C49" s="37"/>
      <c r="D49" s="37"/>
      <c r="G49" s="8" t="str">
        <f t="shared" si="0"/>
        <v/>
      </c>
      <c r="H49" s="8" t="str">
        <f t="shared" si="1"/>
        <v/>
      </c>
      <c r="I49" s="8" t="str">
        <f t="shared" si="2"/>
        <v/>
      </c>
      <c r="J49" s="8" t="str">
        <f t="shared" si="3"/>
        <v/>
      </c>
      <c r="L49" s="8" t="s">
        <v>81</v>
      </c>
      <c r="M49" s="8" t="s">
        <v>81</v>
      </c>
      <c r="N49" s="8" t="s">
        <v>81</v>
      </c>
      <c r="O49" s="8" t="s">
        <v>81</v>
      </c>
      <c r="P49" s="38" t="str">
        <f t="shared" si="4"/>
        <v/>
      </c>
    </row>
    <row r="50" spans="3:16" x14ac:dyDescent="0.25">
      <c r="C50" s="37"/>
      <c r="D50" s="37"/>
      <c r="G50" s="8" t="str">
        <f t="shared" si="0"/>
        <v/>
      </c>
      <c r="H50" s="8" t="str">
        <f t="shared" si="1"/>
        <v/>
      </c>
      <c r="I50" s="8" t="str">
        <f t="shared" si="2"/>
        <v/>
      </c>
      <c r="J50" s="8" t="str">
        <f t="shared" si="3"/>
        <v/>
      </c>
      <c r="L50" s="8" t="s">
        <v>81</v>
      </c>
      <c r="M50" s="8" t="s">
        <v>81</v>
      </c>
      <c r="N50" s="8" t="s">
        <v>81</v>
      </c>
      <c r="O50" s="8" t="s">
        <v>81</v>
      </c>
      <c r="P50" s="38" t="str">
        <f t="shared" si="4"/>
        <v/>
      </c>
    </row>
    <row r="51" spans="3:16" x14ac:dyDescent="0.25">
      <c r="C51" s="37"/>
      <c r="D51" s="37"/>
      <c r="G51" s="8" t="str">
        <f t="shared" si="0"/>
        <v/>
      </c>
      <c r="H51" s="8" t="str">
        <f t="shared" si="1"/>
        <v/>
      </c>
      <c r="I51" s="8" t="str">
        <f t="shared" si="2"/>
        <v/>
      </c>
      <c r="J51" s="8" t="str">
        <f t="shared" si="3"/>
        <v/>
      </c>
      <c r="L51" s="8" t="s">
        <v>81</v>
      </c>
      <c r="M51" s="8" t="s">
        <v>81</v>
      </c>
      <c r="N51" s="8" t="s">
        <v>81</v>
      </c>
      <c r="O51" s="8" t="s">
        <v>81</v>
      </c>
      <c r="P51" s="38" t="str">
        <f t="shared" si="4"/>
        <v/>
      </c>
    </row>
    <row r="52" spans="3:16" x14ac:dyDescent="0.25">
      <c r="C52" s="37"/>
      <c r="D52" s="37"/>
      <c r="G52" s="8" t="str">
        <f t="shared" si="0"/>
        <v/>
      </c>
      <c r="H52" s="8" t="str">
        <f t="shared" si="1"/>
        <v/>
      </c>
      <c r="I52" s="8" t="str">
        <f t="shared" si="2"/>
        <v/>
      </c>
      <c r="J52" s="8" t="str">
        <f t="shared" si="3"/>
        <v/>
      </c>
      <c r="L52" s="8" t="s">
        <v>81</v>
      </c>
      <c r="M52" s="8" t="s">
        <v>81</v>
      </c>
      <c r="N52" s="8" t="s">
        <v>81</v>
      </c>
      <c r="O52" s="8" t="s">
        <v>81</v>
      </c>
      <c r="P52" s="38" t="str">
        <f t="shared" si="4"/>
        <v/>
      </c>
    </row>
    <row r="53" spans="3:16" x14ac:dyDescent="0.25">
      <c r="C53" s="37"/>
      <c r="D53" s="37"/>
      <c r="G53" s="8" t="str">
        <f t="shared" si="0"/>
        <v/>
      </c>
      <c r="H53" s="8" t="str">
        <f t="shared" si="1"/>
        <v/>
      </c>
      <c r="I53" s="8" t="str">
        <f t="shared" si="2"/>
        <v/>
      </c>
      <c r="J53" s="8" t="str">
        <f t="shared" si="3"/>
        <v/>
      </c>
      <c r="L53" s="8" t="s">
        <v>81</v>
      </c>
      <c r="M53" s="8" t="s">
        <v>81</v>
      </c>
      <c r="N53" s="8" t="s">
        <v>81</v>
      </c>
      <c r="O53" s="8" t="s">
        <v>81</v>
      </c>
      <c r="P53" s="38" t="str">
        <f t="shared" si="4"/>
        <v/>
      </c>
    </row>
    <row r="54" spans="3:16" x14ac:dyDescent="0.25">
      <c r="C54" s="37"/>
      <c r="D54" s="37"/>
      <c r="G54" s="8" t="str">
        <f t="shared" si="0"/>
        <v/>
      </c>
      <c r="H54" s="8" t="str">
        <f t="shared" si="1"/>
        <v/>
      </c>
      <c r="I54" s="8" t="str">
        <f t="shared" si="2"/>
        <v/>
      </c>
      <c r="J54" s="8" t="str">
        <f t="shared" si="3"/>
        <v/>
      </c>
      <c r="L54" s="8" t="s">
        <v>81</v>
      </c>
      <c r="M54" s="8" t="s">
        <v>81</v>
      </c>
      <c r="N54" s="8" t="s">
        <v>81</v>
      </c>
      <c r="O54" s="8" t="s">
        <v>81</v>
      </c>
      <c r="P54" s="38" t="str">
        <f t="shared" si="4"/>
        <v/>
      </c>
    </row>
    <row r="55" spans="3:16" x14ac:dyDescent="0.25">
      <c r="C55" s="37"/>
      <c r="D55" s="37"/>
      <c r="G55" s="8" t="str">
        <f t="shared" si="0"/>
        <v/>
      </c>
      <c r="H55" s="8" t="str">
        <f t="shared" si="1"/>
        <v/>
      </c>
      <c r="I55" s="8" t="str">
        <f t="shared" si="2"/>
        <v/>
      </c>
      <c r="J55" s="8" t="str">
        <f t="shared" si="3"/>
        <v/>
      </c>
      <c r="L55" s="8" t="s">
        <v>81</v>
      </c>
      <c r="M55" s="8" t="s">
        <v>81</v>
      </c>
      <c r="N55" s="8" t="s">
        <v>81</v>
      </c>
      <c r="O55" s="150" t="s">
        <v>81</v>
      </c>
      <c r="P55" s="38" t="str">
        <f t="shared" si="4"/>
        <v/>
      </c>
    </row>
    <row r="56" spans="3:16" x14ac:dyDescent="0.25">
      <c r="C56" s="37"/>
      <c r="D56" s="37"/>
      <c r="G56" s="8" t="str">
        <f t="shared" si="0"/>
        <v/>
      </c>
      <c r="H56" s="8" t="str">
        <f t="shared" si="1"/>
        <v/>
      </c>
      <c r="I56" s="8" t="str">
        <f t="shared" si="2"/>
        <v/>
      </c>
      <c r="J56" s="8" t="str">
        <f t="shared" si="3"/>
        <v/>
      </c>
      <c r="L56" s="8" t="s">
        <v>81</v>
      </c>
      <c r="M56" s="8" t="s">
        <v>81</v>
      </c>
      <c r="N56" s="8" t="s">
        <v>81</v>
      </c>
      <c r="O56" s="8" t="s">
        <v>81</v>
      </c>
      <c r="P56" s="38" t="str">
        <f t="shared" si="4"/>
        <v/>
      </c>
    </row>
    <row r="57" spans="3:16" x14ac:dyDescent="0.25">
      <c r="C57" s="37"/>
      <c r="D57" s="37"/>
      <c r="G57" s="8" t="str">
        <f t="shared" si="0"/>
        <v/>
      </c>
      <c r="H57" s="8" t="str">
        <f t="shared" si="1"/>
        <v/>
      </c>
      <c r="I57" s="8" t="str">
        <f t="shared" si="2"/>
        <v/>
      </c>
      <c r="J57" s="8" t="str">
        <f t="shared" si="3"/>
        <v/>
      </c>
      <c r="L57" s="8" t="s">
        <v>81</v>
      </c>
      <c r="M57" s="8" t="s">
        <v>81</v>
      </c>
      <c r="N57" s="8" t="s">
        <v>81</v>
      </c>
      <c r="O57" s="8" t="s">
        <v>81</v>
      </c>
      <c r="P57" s="38" t="str">
        <f t="shared" si="4"/>
        <v/>
      </c>
    </row>
    <row r="58" spans="3:16" x14ac:dyDescent="0.25">
      <c r="C58" s="37"/>
      <c r="D58" s="37"/>
      <c r="G58" s="8" t="str">
        <f t="shared" si="0"/>
        <v/>
      </c>
      <c r="H58" s="8" t="str">
        <f t="shared" si="1"/>
        <v/>
      </c>
      <c r="I58" s="8" t="str">
        <f t="shared" si="2"/>
        <v/>
      </c>
      <c r="J58" s="8" t="str">
        <f t="shared" si="3"/>
        <v/>
      </c>
      <c r="L58" s="8" t="s">
        <v>81</v>
      </c>
      <c r="M58" s="8" t="s">
        <v>81</v>
      </c>
      <c r="N58" s="8" t="s">
        <v>81</v>
      </c>
      <c r="O58" s="8" t="s">
        <v>81</v>
      </c>
      <c r="P58" s="38" t="str">
        <f t="shared" si="4"/>
        <v/>
      </c>
    </row>
    <row r="59" spans="3:16" x14ac:dyDescent="0.25">
      <c r="C59" s="37"/>
      <c r="D59" s="37"/>
      <c r="G59" s="8" t="str">
        <f t="shared" si="0"/>
        <v/>
      </c>
      <c r="H59" s="8" t="str">
        <f t="shared" si="1"/>
        <v/>
      </c>
      <c r="I59" s="8" t="str">
        <f t="shared" si="2"/>
        <v/>
      </c>
      <c r="J59" s="8" t="str">
        <f t="shared" si="3"/>
        <v/>
      </c>
      <c r="L59" s="8" t="s">
        <v>81</v>
      </c>
      <c r="M59" s="8" t="s">
        <v>81</v>
      </c>
      <c r="N59" s="8" t="s">
        <v>81</v>
      </c>
      <c r="O59" s="8" t="s">
        <v>81</v>
      </c>
      <c r="P59" s="38" t="str">
        <f t="shared" si="4"/>
        <v/>
      </c>
    </row>
    <row r="60" spans="3:16" x14ac:dyDescent="0.25">
      <c r="C60" s="37"/>
      <c r="D60" s="37"/>
      <c r="G60" s="8" t="str">
        <f t="shared" si="0"/>
        <v/>
      </c>
      <c r="H60" s="8" t="str">
        <f t="shared" si="1"/>
        <v/>
      </c>
      <c r="I60" s="8" t="str">
        <f t="shared" si="2"/>
        <v/>
      </c>
      <c r="J60" s="8" t="str">
        <f t="shared" si="3"/>
        <v/>
      </c>
      <c r="L60" s="8" t="s">
        <v>81</v>
      </c>
      <c r="M60" s="8" t="s">
        <v>81</v>
      </c>
      <c r="N60" s="8" t="s">
        <v>81</v>
      </c>
      <c r="O60" s="8" t="s">
        <v>81</v>
      </c>
      <c r="P60" s="38" t="str">
        <f t="shared" si="4"/>
        <v/>
      </c>
    </row>
    <row r="61" spans="3:16" x14ac:dyDescent="0.25">
      <c r="C61" s="37"/>
      <c r="D61" s="37"/>
      <c r="G61" s="8" t="str">
        <f t="shared" si="0"/>
        <v/>
      </c>
      <c r="H61" s="8" t="str">
        <f t="shared" si="1"/>
        <v/>
      </c>
      <c r="I61" s="8" t="str">
        <f t="shared" si="2"/>
        <v/>
      </c>
      <c r="J61" s="8" t="str">
        <f t="shared" si="3"/>
        <v/>
      </c>
      <c r="L61" s="8" t="s">
        <v>81</v>
      </c>
      <c r="M61" s="8" t="s">
        <v>81</v>
      </c>
      <c r="N61" s="8" t="s">
        <v>81</v>
      </c>
      <c r="O61" s="8" t="s">
        <v>81</v>
      </c>
      <c r="P61" s="38" t="str">
        <f t="shared" si="4"/>
        <v/>
      </c>
    </row>
    <row r="62" spans="3:16" x14ac:dyDescent="0.25">
      <c r="C62" s="37"/>
      <c r="D62" s="37"/>
      <c r="G62" s="8" t="str">
        <f t="shared" si="0"/>
        <v/>
      </c>
      <c r="H62" s="8" t="str">
        <f t="shared" si="1"/>
        <v/>
      </c>
      <c r="I62" s="8" t="str">
        <f t="shared" si="2"/>
        <v/>
      </c>
      <c r="J62" s="8" t="str">
        <f t="shared" si="3"/>
        <v/>
      </c>
      <c r="L62" s="8" t="s">
        <v>81</v>
      </c>
      <c r="M62" s="8" t="s">
        <v>81</v>
      </c>
      <c r="N62" s="8" t="s">
        <v>81</v>
      </c>
      <c r="O62" s="8" t="s">
        <v>81</v>
      </c>
      <c r="P62" s="38" t="str">
        <f t="shared" si="4"/>
        <v/>
      </c>
    </row>
    <row r="63" spans="3:16" x14ac:dyDescent="0.25">
      <c r="D63" s="150"/>
      <c r="G63" s="8" t="str">
        <f t="shared" si="0"/>
        <v/>
      </c>
      <c r="H63" s="8" t="str">
        <f t="shared" si="1"/>
        <v/>
      </c>
      <c r="I63" s="8" t="str">
        <f t="shared" si="2"/>
        <v/>
      </c>
      <c r="J63" s="8" t="str">
        <f t="shared" si="3"/>
        <v/>
      </c>
      <c r="L63" s="8" t="s">
        <v>81</v>
      </c>
      <c r="M63" s="8" t="s">
        <v>81</v>
      </c>
      <c r="N63" s="8" t="s">
        <v>81</v>
      </c>
      <c r="O63" s="8" t="s">
        <v>81</v>
      </c>
      <c r="P63" s="38" t="str">
        <f t="shared" si="4"/>
        <v/>
      </c>
    </row>
    <row r="64" spans="3:16" x14ac:dyDescent="0.25">
      <c r="D64" s="150"/>
      <c r="G64" s="8" t="str">
        <f t="shared" si="0"/>
        <v/>
      </c>
      <c r="H64" s="8" t="str">
        <f t="shared" si="1"/>
        <v/>
      </c>
      <c r="I64" s="8" t="str">
        <f t="shared" si="2"/>
        <v/>
      </c>
      <c r="J64" s="8" t="str">
        <f t="shared" si="3"/>
        <v/>
      </c>
      <c r="L64" s="8" t="s">
        <v>81</v>
      </c>
      <c r="M64" s="8" t="s">
        <v>81</v>
      </c>
      <c r="N64" s="8" t="s">
        <v>81</v>
      </c>
      <c r="O64" s="8" t="s">
        <v>81</v>
      </c>
      <c r="P64" s="38" t="str">
        <f t="shared" si="4"/>
        <v/>
      </c>
    </row>
    <row r="65" spans="4:16" x14ac:dyDescent="0.25">
      <c r="D65" s="150"/>
      <c r="G65" s="8" t="str">
        <f t="shared" si="0"/>
        <v/>
      </c>
      <c r="H65" s="8" t="str">
        <f t="shared" si="1"/>
        <v/>
      </c>
      <c r="I65" s="8" t="str">
        <f t="shared" si="2"/>
        <v/>
      </c>
      <c r="J65" s="8" t="str">
        <f t="shared" si="3"/>
        <v/>
      </c>
      <c r="L65" s="8" t="s">
        <v>81</v>
      </c>
      <c r="M65" s="8" t="s">
        <v>81</v>
      </c>
      <c r="N65" s="8" t="s">
        <v>81</v>
      </c>
      <c r="O65" s="8" t="s">
        <v>81</v>
      </c>
      <c r="P65" s="38" t="str">
        <f t="shared" si="4"/>
        <v/>
      </c>
    </row>
    <row r="66" spans="4:16" x14ac:dyDescent="0.25">
      <c r="D66" s="150"/>
      <c r="G66" s="8" t="str">
        <f t="shared" si="0"/>
        <v/>
      </c>
      <c r="H66" s="8" t="str">
        <f t="shared" si="1"/>
        <v/>
      </c>
      <c r="I66" s="8" t="str">
        <f t="shared" si="2"/>
        <v/>
      </c>
      <c r="J66" s="8" t="str">
        <f t="shared" si="3"/>
        <v/>
      </c>
      <c r="L66" s="8" t="s">
        <v>81</v>
      </c>
      <c r="M66" s="8" t="s">
        <v>81</v>
      </c>
      <c r="N66" s="8" t="s">
        <v>81</v>
      </c>
      <c r="O66" s="150" t="s">
        <v>81</v>
      </c>
      <c r="P66" s="38" t="str">
        <f t="shared" si="4"/>
        <v/>
      </c>
    </row>
    <row r="67" spans="4:16" x14ac:dyDescent="0.25">
      <c r="D67" s="150"/>
      <c r="G67" s="8" t="str">
        <f t="shared" ref="G67:G130" si="5">IF(LEFT(D67,8)="Critical",LEFT(D67,8),IF(LEFT(D67,5)="Major",LEFT(D67,5),IF(LEFT(D67,5)="Minor",LEFT(D67,5),"")))</f>
        <v/>
      </c>
      <c r="H67" s="8" t="str">
        <f t="shared" ref="H67:H130" si="6">IF(LEFT(D70,15)="SpecificProblem",MID(D70,28,50),"")</f>
        <v/>
      </c>
      <c r="I67" s="8" t="str">
        <f t="shared" ref="I67:I130" si="7">IF(LEFT(D71,9)="EventTime",MID(D71,28,16),"")</f>
        <v/>
      </c>
      <c r="J67" s="8" t="str">
        <f t="shared" ref="J67:J130" si="8">IF(G67="","",IF(LEFT(D67,8)="Critical",MID(D67,78,6),MID(D67,75,6)))</f>
        <v/>
      </c>
      <c r="L67" s="8" t="s">
        <v>81</v>
      </c>
      <c r="M67" s="8" t="s">
        <v>81</v>
      </c>
      <c r="N67" s="8" t="s">
        <v>81</v>
      </c>
      <c r="O67" s="8" t="s">
        <v>81</v>
      </c>
      <c r="P67" s="38" t="str">
        <f t="shared" ref="P67:P130" si="9">IF(ISBLANK(N67),"",TEXT(N67,"mm/dd hh:mm"))</f>
        <v/>
      </c>
    </row>
    <row r="68" spans="4:16" x14ac:dyDescent="0.25">
      <c r="D68" s="150"/>
      <c r="G68" s="8" t="str">
        <f t="shared" si="5"/>
        <v/>
      </c>
      <c r="H68" s="8" t="str">
        <f t="shared" si="6"/>
        <v/>
      </c>
      <c r="I68" s="8" t="str">
        <f t="shared" si="7"/>
        <v/>
      </c>
      <c r="J68" s="8" t="str">
        <f t="shared" si="8"/>
        <v/>
      </c>
      <c r="L68" s="8" t="s">
        <v>81</v>
      </c>
      <c r="M68" s="8" t="s">
        <v>81</v>
      </c>
      <c r="N68" s="8" t="s">
        <v>81</v>
      </c>
      <c r="O68" s="8" t="s">
        <v>81</v>
      </c>
      <c r="P68" s="38" t="str">
        <f t="shared" si="9"/>
        <v/>
      </c>
    </row>
    <row r="69" spans="4:16" x14ac:dyDescent="0.25">
      <c r="D69" s="150"/>
      <c r="G69" s="8" t="str">
        <f t="shared" si="5"/>
        <v/>
      </c>
      <c r="H69" s="8" t="str">
        <f t="shared" si="6"/>
        <v/>
      </c>
      <c r="I69" s="8" t="str">
        <f t="shared" si="7"/>
        <v/>
      </c>
      <c r="J69" s="8" t="str">
        <f t="shared" si="8"/>
        <v/>
      </c>
      <c r="L69" s="8" t="s">
        <v>81</v>
      </c>
      <c r="M69" s="8" t="s">
        <v>81</v>
      </c>
      <c r="N69" s="8" t="s">
        <v>81</v>
      </c>
      <c r="O69" s="8" t="s">
        <v>81</v>
      </c>
      <c r="P69" s="38" t="str">
        <f t="shared" si="9"/>
        <v/>
      </c>
    </row>
    <row r="70" spans="4:16" x14ac:dyDescent="0.25">
      <c r="D70" s="150"/>
      <c r="G70" s="8" t="str">
        <f t="shared" si="5"/>
        <v/>
      </c>
      <c r="H70" s="8" t="str">
        <f t="shared" si="6"/>
        <v/>
      </c>
      <c r="I70" s="8" t="str">
        <f t="shared" si="7"/>
        <v/>
      </c>
      <c r="J70" s="8" t="str">
        <f t="shared" si="8"/>
        <v/>
      </c>
      <c r="L70" s="8" t="s">
        <v>81</v>
      </c>
      <c r="M70" s="8" t="s">
        <v>81</v>
      </c>
      <c r="N70" s="8" t="s">
        <v>81</v>
      </c>
      <c r="O70" s="8" t="s">
        <v>81</v>
      </c>
      <c r="P70" s="38" t="str">
        <f t="shared" si="9"/>
        <v/>
      </c>
    </row>
    <row r="71" spans="4:16" x14ac:dyDescent="0.25">
      <c r="D71" s="150"/>
      <c r="G71" s="8" t="str">
        <f t="shared" si="5"/>
        <v/>
      </c>
      <c r="H71" s="8" t="str">
        <f t="shared" si="6"/>
        <v/>
      </c>
      <c r="I71" s="8" t="str">
        <f t="shared" si="7"/>
        <v/>
      </c>
      <c r="J71" s="8" t="str">
        <f t="shared" si="8"/>
        <v/>
      </c>
      <c r="L71" s="8" t="s">
        <v>81</v>
      </c>
      <c r="M71" s="8" t="s">
        <v>81</v>
      </c>
      <c r="N71" s="8" t="s">
        <v>81</v>
      </c>
      <c r="O71" s="8" t="s">
        <v>81</v>
      </c>
      <c r="P71" s="38" t="str">
        <f t="shared" si="9"/>
        <v/>
      </c>
    </row>
    <row r="72" spans="4:16" x14ac:dyDescent="0.25">
      <c r="D72" s="150"/>
      <c r="G72" s="8" t="str">
        <f t="shared" si="5"/>
        <v/>
      </c>
      <c r="H72" s="8" t="str">
        <f t="shared" si="6"/>
        <v/>
      </c>
      <c r="I72" s="8" t="str">
        <f t="shared" si="7"/>
        <v/>
      </c>
      <c r="J72" s="8" t="str">
        <f t="shared" si="8"/>
        <v/>
      </c>
      <c r="L72" s="8" t="s">
        <v>81</v>
      </c>
      <c r="M72" s="8" t="s">
        <v>81</v>
      </c>
      <c r="N72" s="8" t="s">
        <v>81</v>
      </c>
      <c r="O72" s="8" t="s">
        <v>81</v>
      </c>
      <c r="P72" s="38" t="str">
        <f t="shared" si="9"/>
        <v/>
      </c>
    </row>
    <row r="73" spans="4:16" x14ac:dyDescent="0.25">
      <c r="D73" s="150"/>
      <c r="G73" s="8" t="str">
        <f t="shared" si="5"/>
        <v/>
      </c>
      <c r="H73" s="8" t="str">
        <f t="shared" si="6"/>
        <v/>
      </c>
      <c r="I73" s="8" t="str">
        <f t="shared" si="7"/>
        <v/>
      </c>
      <c r="J73" s="8" t="str">
        <f t="shared" si="8"/>
        <v/>
      </c>
      <c r="L73" s="8" t="s">
        <v>81</v>
      </c>
      <c r="M73" s="8" t="s">
        <v>81</v>
      </c>
      <c r="N73" s="8" t="s">
        <v>81</v>
      </c>
      <c r="O73" s="8" t="s">
        <v>81</v>
      </c>
      <c r="P73" s="38" t="str">
        <f t="shared" si="9"/>
        <v/>
      </c>
    </row>
    <row r="74" spans="4:16" x14ac:dyDescent="0.25">
      <c r="D74" s="150"/>
      <c r="G74" s="8" t="str">
        <f t="shared" si="5"/>
        <v/>
      </c>
      <c r="H74" s="8" t="str">
        <f t="shared" si="6"/>
        <v/>
      </c>
      <c r="I74" s="8" t="str">
        <f t="shared" si="7"/>
        <v/>
      </c>
      <c r="J74" s="8" t="str">
        <f t="shared" si="8"/>
        <v/>
      </c>
      <c r="L74" s="8" t="s">
        <v>81</v>
      </c>
      <c r="M74" s="8" t="s">
        <v>81</v>
      </c>
      <c r="N74" s="8" t="s">
        <v>81</v>
      </c>
      <c r="O74" s="8" t="s">
        <v>81</v>
      </c>
      <c r="P74" s="38" t="str">
        <f t="shared" si="9"/>
        <v/>
      </c>
    </row>
    <row r="75" spans="4:16" x14ac:dyDescent="0.25">
      <c r="D75" s="150"/>
      <c r="G75" s="8" t="str">
        <f t="shared" si="5"/>
        <v/>
      </c>
      <c r="H75" s="8" t="str">
        <f t="shared" si="6"/>
        <v/>
      </c>
      <c r="I75" s="8" t="str">
        <f t="shared" si="7"/>
        <v/>
      </c>
      <c r="J75" s="8" t="str">
        <f t="shared" si="8"/>
        <v/>
      </c>
      <c r="L75" s="8" t="s">
        <v>81</v>
      </c>
      <c r="M75" s="8" t="s">
        <v>81</v>
      </c>
      <c r="N75" s="8" t="s">
        <v>81</v>
      </c>
      <c r="O75" s="8" t="s">
        <v>81</v>
      </c>
      <c r="P75" s="38" t="str">
        <f t="shared" si="9"/>
        <v/>
      </c>
    </row>
    <row r="76" spans="4:16" x14ac:dyDescent="0.25">
      <c r="D76" s="150"/>
      <c r="G76" s="8" t="str">
        <f t="shared" si="5"/>
        <v/>
      </c>
      <c r="H76" s="8" t="str">
        <f t="shared" si="6"/>
        <v/>
      </c>
      <c r="I76" s="8" t="str">
        <f t="shared" si="7"/>
        <v/>
      </c>
      <c r="J76" s="8" t="str">
        <f t="shared" si="8"/>
        <v/>
      </c>
      <c r="L76" s="8" t="s">
        <v>81</v>
      </c>
      <c r="M76" s="8" t="s">
        <v>81</v>
      </c>
      <c r="N76" s="8" t="s">
        <v>81</v>
      </c>
      <c r="O76" s="8" t="s">
        <v>81</v>
      </c>
      <c r="P76" s="38" t="str">
        <f t="shared" si="9"/>
        <v/>
      </c>
    </row>
    <row r="77" spans="4:16" x14ac:dyDescent="0.25">
      <c r="D77" s="150"/>
      <c r="G77" s="8" t="str">
        <f t="shared" si="5"/>
        <v/>
      </c>
      <c r="H77" s="8" t="str">
        <f t="shared" si="6"/>
        <v/>
      </c>
      <c r="I77" s="8" t="str">
        <f t="shared" si="7"/>
        <v/>
      </c>
      <c r="J77" s="8" t="str">
        <f t="shared" si="8"/>
        <v/>
      </c>
      <c r="L77" s="8" t="s">
        <v>81</v>
      </c>
      <c r="M77" s="8" t="s">
        <v>81</v>
      </c>
      <c r="N77" s="8" t="s">
        <v>81</v>
      </c>
      <c r="O77" s="8" t="s">
        <v>81</v>
      </c>
      <c r="P77" s="38" t="str">
        <f t="shared" si="9"/>
        <v/>
      </c>
    </row>
    <row r="78" spans="4:16" x14ac:dyDescent="0.25">
      <c r="D78" s="150"/>
      <c r="G78" s="8" t="str">
        <f t="shared" si="5"/>
        <v/>
      </c>
      <c r="H78" s="8" t="str">
        <f t="shared" si="6"/>
        <v/>
      </c>
      <c r="I78" s="8" t="str">
        <f t="shared" si="7"/>
        <v/>
      </c>
      <c r="J78" s="8" t="str">
        <f t="shared" si="8"/>
        <v/>
      </c>
      <c r="L78" s="8" t="s">
        <v>81</v>
      </c>
      <c r="M78" s="8" t="s">
        <v>81</v>
      </c>
      <c r="N78" s="8" t="s">
        <v>81</v>
      </c>
      <c r="O78" s="8" t="s">
        <v>81</v>
      </c>
      <c r="P78" s="38" t="str">
        <f t="shared" si="9"/>
        <v/>
      </c>
    </row>
    <row r="79" spans="4:16" x14ac:dyDescent="0.25">
      <c r="D79" s="150"/>
      <c r="G79" s="8" t="str">
        <f t="shared" si="5"/>
        <v/>
      </c>
      <c r="H79" s="8" t="str">
        <f t="shared" si="6"/>
        <v/>
      </c>
      <c r="I79" s="8" t="str">
        <f t="shared" si="7"/>
        <v/>
      </c>
      <c r="J79" s="8" t="str">
        <f t="shared" si="8"/>
        <v/>
      </c>
      <c r="L79" s="8" t="s">
        <v>81</v>
      </c>
      <c r="M79" s="8" t="s">
        <v>81</v>
      </c>
      <c r="N79" s="8" t="s">
        <v>81</v>
      </c>
      <c r="O79" s="150" t="s">
        <v>81</v>
      </c>
      <c r="P79" s="38" t="str">
        <f t="shared" si="9"/>
        <v/>
      </c>
    </row>
    <row r="80" spans="4:16" x14ac:dyDescent="0.25">
      <c r="D80" s="150"/>
      <c r="G80" s="8" t="str">
        <f t="shared" si="5"/>
        <v/>
      </c>
      <c r="H80" s="8" t="str">
        <f t="shared" si="6"/>
        <v/>
      </c>
      <c r="I80" s="8" t="str">
        <f t="shared" si="7"/>
        <v/>
      </c>
      <c r="J80" s="8" t="str">
        <f t="shared" si="8"/>
        <v/>
      </c>
      <c r="L80" s="8" t="s">
        <v>81</v>
      </c>
      <c r="M80" s="8" t="s">
        <v>81</v>
      </c>
      <c r="N80" s="8" t="s">
        <v>81</v>
      </c>
      <c r="O80" s="8" t="s">
        <v>81</v>
      </c>
      <c r="P80" s="38" t="str">
        <f t="shared" si="9"/>
        <v/>
      </c>
    </row>
    <row r="81" spans="4:16" x14ac:dyDescent="0.25">
      <c r="D81" s="150"/>
      <c r="G81" s="8" t="str">
        <f t="shared" si="5"/>
        <v/>
      </c>
      <c r="H81" s="8" t="str">
        <f t="shared" si="6"/>
        <v/>
      </c>
      <c r="I81" s="8" t="str">
        <f t="shared" si="7"/>
        <v/>
      </c>
      <c r="J81" s="8" t="str">
        <f t="shared" si="8"/>
        <v/>
      </c>
      <c r="L81" s="8" t="s">
        <v>81</v>
      </c>
      <c r="M81" s="8" t="s">
        <v>81</v>
      </c>
      <c r="N81" s="8" t="s">
        <v>81</v>
      </c>
      <c r="O81" s="8" t="s">
        <v>81</v>
      </c>
      <c r="P81" s="38" t="str">
        <f t="shared" si="9"/>
        <v/>
      </c>
    </row>
    <row r="82" spans="4:16" x14ac:dyDescent="0.25">
      <c r="D82" s="150"/>
      <c r="G82" s="8" t="str">
        <f t="shared" si="5"/>
        <v/>
      </c>
      <c r="H82" s="8" t="str">
        <f t="shared" si="6"/>
        <v/>
      </c>
      <c r="I82" s="8" t="str">
        <f t="shared" si="7"/>
        <v/>
      </c>
      <c r="J82" s="8" t="str">
        <f t="shared" si="8"/>
        <v/>
      </c>
      <c r="L82" s="8" t="s">
        <v>81</v>
      </c>
      <c r="M82" s="8" t="s">
        <v>81</v>
      </c>
      <c r="N82" s="8" t="s">
        <v>81</v>
      </c>
      <c r="O82" s="8" t="s">
        <v>81</v>
      </c>
      <c r="P82" s="38" t="str">
        <f t="shared" si="9"/>
        <v/>
      </c>
    </row>
    <row r="83" spans="4:16" x14ac:dyDescent="0.25">
      <c r="D83" s="150"/>
      <c r="G83" s="8" t="str">
        <f t="shared" si="5"/>
        <v/>
      </c>
      <c r="H83" s="8" t="str">
        <f t="shared" si="6"/>
        <v/>
      </c>
      <c r="I83" s="8" t="str">
        <f t="shared" si="7"/>
        <v/>
      </c>
      <c r="J83" s="8" t="str">
        <f t="shared" si="8"/>
        <v/>
      </c>
      <c r="L83" s="8" t="s">
        <v>81</v>
      </c>
      <c r="M83" s="8" t="s">
        <v>81</v>
      </c>
      <c r="N83" s="8" t="s">
        <v>81</v>
      </c>
      <c r="O83" s="8" t="s">
        <v>81</v>
      </c>
      <c r="P83" s="38" t="str">
        <f t="shared" si="9"/>
        <v/>
      </c>
    </row>
    <row r="84" spans="4:16" x14ac:dyDescent="0.25">
      <c r="D84" s="150"/>
      <c r="G84" s="8" t="str">
        <f t="shared" si="5"/>
        <v/>
      </c>
      <c r="H84" s="8" t="str">
        <f t="shared" si="6"/>
        <v/>
      </c>
      <c r="I84" s="8" t="str">
        <f t="shared" si="7"/>
        <v/>
      </c>
      <c r="J84" s="8" t="str">
        <f t="shared" si="8"/>
        <v/>
      </c>
      <c r="L84" s="8" t="s">
        <v>81</v>
      </c>
      <c r="M84" s="8" t="s">
        <v>81</v>
      </c>
      <c r="N84" s="8" t="s">
        <v>81</v>
      </c>
      <c r="O84" s="8" t="s">
        <v>81</v>
      </c>
      <c r="P84" s="38" t="str">
        <f t="shared" si="9"/>
        <v/>
      </c>
    </row>
    <row r="85" spans="4:16" x14ac:dyDescent="0.25">
      <c r="D85" s="150"/>
      <c r="G85" s="8" t="str">
        <f t="shared" si="5"/>
        <v/>
      </c>
      <c r="H85" s="8" t="str">
        <f t="shared" si="6"/>
        <v/>
      </c>
      <c r="I85" s="8" t="str">
        <f t="shared" si="7"/>
        <v/>
      </c>
      <c r="J85" s="8" t="str">
        <f t="shared" si="8"/>
        <v/>
      </c>
      <c r="L85" s="8" t="s">
        <v>81</v>
      </c>
      <c r="M85" s="8" t="s">
        <v>81</v>
      </c>
      <c r="N85" s="8" t="s">
        <v>81</v>
      </c>
      <c r="O85" s="8" t="s">
        <v>81</v>
      </c>
      <c r="P85" s="38" t="str">
        <f t="shared" si="9"/>
        <v/>
      </c>
    </row>
    <row r="86" spans="4:16" x14ac:dyDescent="0.25">
      <c r="D86" s="150"/>
      <c r="G86" s="8" t="str">
        <f t="shared" si="5"/>
        <v/>
      </c>
      <c r="H86" s="8" t="str">
        <f t="shared" si="6"/>
        <v/>
      </c>
      <c r="I86" s="8" t="str">
        <f t="shared" si="7"/>
        <v/>
      </c>
      <c r="J86" s="8" t="str">
        <f t="shared" si="8"/>
        <v/>
      </c>
      <c r="L86" s="8" t="s">
        <v>81</v>
      </c>
      <c r="M86" s="8" t="s">
        <v>81</v>
      </c>
      <c r="N86" s="8" t="s">
        <v>81</v>
      </c>
      <c r="O86" s="8" t="s">
        <v>81</v>
      </c>
      <c r="P86" s="38" t="str">
        <f t="shared" si="9"/>
        <v/>
      </c>
    </row>
    <row r="87" spans="4:16" x14ac:dyDescent="0.25">
      <c r="D87" s="150"/>
      <c r="G87" s="8" t="str">
        <f t="shared" si="5"/>
        <v/>
      </c>
      <c r="H87" s="8" t="str">
        <f t="shared" si="6"/>
        <v/>
      </c>
      <c r="I87" s="8" t="str">
        <f t="shared" si="7"/>
        <v/>
      </c>
      <c r="J87" s="8" t="str">
        <f t="shared" si="8"/>
        <v/>
      </c>
      <c r="L87" s="8" t="s">
        <v>81</v>
      </c>
      <c r="M87" s="8" t="s">
        <v>81</v>
      </c>
      <c r="N87" s="8" t="s">
        <v>81</v>
      </c>
      <c r="O87" s="8" t="s">
        <v>81</v>
      </c>
      <c r="P87" s="38" t="str">
        <f t="shared" si="9"/>
        <v/>
      </c>
    </row>
    <row r="88" spans="4:16" x14ac:dyDescent="0.25">
      <c r="D88" s="150"/>
      <c r="G88" s="8" t="str">
        <f t="shared" si="5"/>
        <v/>
      </c>
      <c r="H88" s="8" t="str">
        <f t="shared" si="6"/>
        <v/>
      </c>
      <c r="I88" s="8" t="str">
        <f t="shared" si="7"/>
        <v/>
      </c>
      <c r="J88" s="8" t="str">
        <f t="shared" si="8"/>
        <v/>
      </c>
      <c r="L88" s="8" t="s">
        <v>81</v>
      </c>
      <c r="M88" s="8" t="s">
        <v>81</v>
      </c>
      <c r="N88" s="8" t="s">
        <v>81</v>
      </c>
      <c r="O88" s="8" t="s">
        <v>81</v>
      </c>
      <c r="P88" s="38" t="str">
        <f t="shared" si="9"/>
        <v/>
      </c>
    </row>
    <row r="89" spans="4:16" x14ac:dyDescent="0.25">
      <c r="D89" s="150"/>
      <c r="G89" s="8" t="str">
        <f t="shared" si="5"/>
        <v/>
      </c>
      <c r="H89" s="8" t="str">
        <f t="shared" si="6"/>
        <v/>
      </c>
      <c r="I89" s="8" t="str">
        <f t="shared" si="7"/>
        <v/>
      </c>
      <c r="J89" s="8" t="str">
        <f t="shared" si="8"/>
        <v/>
      </c>
      <c r="L89" s="8" t="s">
        <v>81</v>
      </c>
      <c r="M89" s="8" t="s">
        <v>81</v>
      </c>
      <c r="N89" s="8" t="s">
        <v>81</v>
      </c>
      <c r="O89" s="8" t="s">
        <v>81</v>
      </c>
      <c r="P89" s="38" t="str">
        <f t="shared" si="9"/>
        <v/>
      </c>
    </row>
    <row r="90" spans="4:16" x14ac:dyDescent="0.25">
      <c r="D90" s="150"/>
      <c r="G90" s="8" t="str">
        <f t="shared" si="5"/>
        <v/>
      </c>
      <c r="H90" s="8" t="str">
        <f t="shared" si="6"/>
        <v/>
      </c>
      <c r="I90" s="8" t="str">
        <f t="shared" si="7"/>
        <v/>
      </c>
      <c r="J90" s="8" t="str">
        <f t="shared" si="8"/>
        <v/>
      </c>
      <c r="L90" s="8" t="s">
        <v>81</v>
      </c>
      <c r="M90" s="8" t="s">
        <v>81</v>
      </c>
      <c r="N90" s="8" t="s">
        <v>81</v>
      </c>
      <c r="O90" s="8" t="s">
        <v>81</v>
      </c>
      <c r="P90" s="38" t="str">
        <f t="shared" si="9"/>
        <v/>
      </c>
    </row>
    <row r="91" spans="4:16" x14ac:dyDescent="0.25">
      <c r="D91" s="150"/>
      <c r="G91" s="8" t="str">
        <f t="shared" si="5"/>
        <v/>
      </c>
      <c r="H91" s="8" t="str">
        <f t="shared" si="6"/>
        <v/>
      </c>
      <c r="I91" s="8" t="str">
        <f t="shared" si="7"/>
        <v/>
      </c>
      <c r="J91" s="8" t="str">
        <f t="shared" si="8"/>
        <v/>
      </c>
      <c r="L91" s="8" t="s">
        <v>81</v>
      </c>
      <c r="M91" s="8" t="s">
        <v>81</v>
      </c>
      <c r="N91" s="8" t="s">
        <v>81</v>
      </c>
      <c r="O91" s="8" t="s">
        <v>81</v>
      </c>
      <c r="P91" s="38" t="str">
        <f t="shared" si="9"/>
        <v/>
      </c>
    </row>
    <row r="92" spans="4:16" x14ac:dyDescent="0.25">
      <c r="D92" s="150"/>
      <c r="G92" s="8" t="str">
        <f t="shared" si="5"/>
        <v/>
      </c>
      <c r="H92" s="8" t="str">
        <f t="shared" si="6"/>
        <v/>
      </c>
      <c r="I92" s="8" t="str">
        <f t="shared" si="7"/>
        <v/>
      </c>
      <c r="J92" s="8" t="str">
        <f t="shared" si="8"/>
        <v/>
      </c>
      <c r="L92" s="8" t="s">
        <v>81</v>
      </c>
      <c r="M92" s="8" t="s">
        <v>81</v>
      </c>
      <c r="N92" s="8" t="s">
        <v>81</v>
      </c>
      <c r="O92" s="8" t="s">
        <v>81</v>
      </c>
      <c r="P92" s="38" t="str">
        <f t="shared" si="9"/>
        <v/>
      </c>
    </row>
    <row r="93" spans="4:16" x14ac:dyDescent="0.25">
      <c r="D93" s="150"/>
      <c r="G93" s="8" t="str">
        <f t="shared" si="5"/>
        <v/>
      </c>
      <c r="H93" s="8" t="str">
        <f t="shared" si="6"/>
        <v/>
      </c>
      <c r="I93" s="8" t="str">
        <f t="shared" si="7"/>
        <v/>
      </c>
      <c r="J93" s="8" t="str">
        <f t="shared" si="8"/>
        <v/>
      </c>
      <c r="L93" s="8" t="s">
        <v>81</v>
      </c>
      <c r="M93" s="8" t="s">
        <v>81</v>
      </c>
      <c r="N93" s="8" t="s">
        <v>81</v>
      </c>
      <c r="O93" s="8" t="s">
        <v>81</v>
      </c>
      <c r="P93" s="38" t="str">
        <f t="shared" si="9"/>
        <v/>
      </c>
    </row>
    <row r="94" spans="4:16" x14ac:dyDescent="0.25">
      <c r="D94" s="150"/>
      <c r="G94" s="8" t="str">
        <f t="shared" si="5"/>
        <v/>
      </c>
      <c r="H94" s="8" t="str">
        <f t="shared" si="6"/>
        <v/>
      </c>
      <c r="I94" s="8" t="str">
        <f t="shared" si="7"/>
        <v/>
      </c>
      <c r="J94" s="8" t="str">
        <f t="shared" si="8"/>
        <v/>
      </c>
      <c r="L94" s="8" t="s">
        <v>81</v>
      </c>
      <c r="M94" s="8" t="s">
        <v>81</v>
      </c>
      <c r="N94" s="8" t="s">
        <v>81</v>
      </c>
      <c r="O94" s="8" t="s">
        <v>81</v>
      </c>
      <c r="P94" s="38" t="str">
        <f t="shared" si="9"/>
        <v/>
      </c>
    </row>
    <row r="95" spans="4:16" x14ac:dyDescent="0.25">
      <c r="D95" s="150"/>
      <c r="G95" s="8" t="str">
        <f t="shared" si="5"/>
        <v/>
      </c>
      <c r="H95" s="8" t="str">
        <f t="shared" si="6"/>
        <v/>
      </c>
      <c r="I95" s="8" t="str">
        <f t="shared" si="7"/>
        <v/>
      </c>
      <c r="J95" s="8" t="str">
        <f t="shared" si="8"/>
        <v/>
      </c>
      <c r="L95" s="8" t="s">
        <v>81</v>
      </c>
      <c r="M95" s="8" t="s">
        <v>81</v>
      </c>
      <c r="N95" s="8" t="s">
        <v>81</v>
      </c>
      <c r="O95" s="150" t="s">
        <v>81</v>
      </c>
      <c r="P95" s="38" t="str">
        <f t="shared" si="9"/>
        <v/>
      </c>
    </row>
    <row r="96" spans="4:16" x14ac:dyDescent="0.25">
      <c r="D96" s="150"/>
      <c r="G96" s="8" t="str">
        <f t="shared" si="5"/>
        <v/>
      </c>
      <c r="H96" s="8" t="str">
        <f t="shared" si="6"/>
        <v/>
      </c>
      <c r="I96" s="8" t="str">
        <f t="shared" si="7"/>
        <v/>
      </c>
      <c r="J96" s="8" t="str">
        <f t="shared" si="8"/>
        <v/>
      </c>
      <c r="L96" s="8" t="s">
        <v>81</v>
      </c>
      <c r="M96" s="8" t="s">
        <v>81</v>
      </c>
      <c r="N96" s="8" t="s">
        <v>81</v>
      </c>
      <c r="O96" s="8" t="s">
        <v>81</v>
      </c>
      <c r="P96" s="38" t="str">
        <f t="shared" si="9"/>
        <v/>
      </c>
    </row>
    <row r="97" spans="4:16" x14ac:dyDescent="0.25">
      <c r="D97" s="150"/>
      <c r="G97" s="8" t="str">
        <f t="shared" si="5"/>
        <v/>
      </c>
      <c r="H97" s="8" t="str">
        <f t="shared" si="6"/>
        <v/>
      </c>
      <c r="I97" s="8" t="str">
        <f t="shared" si="7"/>
        <v/>
      </c>
      <c r="J97" s="8" t="str">
        <f t="shared" si="8"/>
        <v/>
      </c>
      <c r="L97" s="8" t="s">
        <v>81</v>
      </c>
      <c r="M97" s="8" t="s">
        <v>81</v>
      </c>
      <c r="N97" s="8" t="s">
        <v>81</v>
      </c>
      <c r="O97" s="8" t="s">
        <v>81</v>
      </c>
      <c r="P97" s="38" t="str">
        <f t="shared" si="9"/>
        <v/>
      </c>
    </row>
    <row r="98" spans="4:16" x14ac:dyDescent="0.25">
      <c r="D98" s="150"/>
      <c r="G98" s="8" t="str">
        <f t="shared" si="5"/>
        <v/>
      </c>
      <c r="H98" s="8" t="str">
        <f t="shared" si="6"/>
        <v/>
      </c>
      <c r="I98" s="8" t="str">
        <f t="shared" si="7"/>
        <v/>
      </c>
      <c r="J98" s="8" t="str">
        <f t="shared" si="8"/>
        <v/>
      </c>
      <c r="L98" s="8" t="s">
        <v>81</v>
      </c>
      <c r="M98" s="8" t="s">
        <v>81</v>
      </c>
      <c r="N98" s="8" t="s">
        <v>81</v>
      </c>
      <c r="O98" s="8" t="s">
        <v>81</v>
      </c>
      <c r="P98" s="38" t="str">
        <f t="shared" si="9"/>
        <v/>
      </c>
    </row>
    <row r="99" spans="4:16" x14ac:dyDescent="0.25">
      <c r="D99" s="150"/>
      <c r="G99" s="8" t="str">
        <f t="shared" si="5"/>
        <v/>
      </c>
      <c r="H99" s="8" t="str">
        <f t="shared" si="6"/>
        <v/>
      </c>
      <c r="I99" s="8" t="str">
        <f t="shared" si="7"/>
        <v/>
      </c>
      <c r="J99" s="8" t="str">
        <f t="shared" si="8"/>
        <v/>
      </c>
      <c r="L99" s="8" t="s">
        <v>81</v>
      </c>
      <c r="M99" s="8" t="s">
        <v>81</v>
      </c>
      <c r="N99" s="8" t="s">
        <v>81</v>
      </c>
      <c r="O99" s="8" t="s">
        <v>81</v>
      </c>
      <c r="P99" s="38" t="str">
        <f t="shared" si="9"/>
        <v/>
      </c>
    </row>
    <row r="100" spans="4:16" x14ac:dyDescent="0.25">
      <c r="D100" s="150"/>
      <c r="G100" s="8" t="str">
        <f t="shared" si="5"/>
        <v/>
      </c>
      <c r="H100" s="8" t="str">
        <f t="shared" si="6"/>
        <v/>
      </c>
      <c r="I100" s="8" t="str">
        <f t="shared" si="7"/>
        <v/>
      </c>
      <c r="J100" s="8" t="str">
        <f t="shared" si="8"/>
        <v/>
      </c>
      <c r="L100" s="8" t="s">
        <v>81</v>
      </c>
      <c r="M100" s="8" t="s">
        <v>81</v>
      </c>
      <c r="N100" s="8" t="s">
        <v>81</v>
      </c>
      <c r="O100" s="8" t="s">
        <v>81</v>
      </c>
      <c r="P100" s="38" t="str">
        <f t="shared" si="9"/>
        <v/>
      </c>
    </row>
    <row r="101" spans="4:16" x14ac:dyDescent="0.25">
      <c r="D101" s="150"/>
      <c r="G101" s="8" t="str">
        <f t="shared" si="5"/>
        <v/>
      </c>
      <c r="H101" s="8" t="str">
        <f t="shared" si="6"/>
        <v/>
      </c>
      <c r="I101" s="8" t="str">
        <f t="shared" si="7"/>
        <v/>
      </c>
      <c r="J101" s="8" t="str">
        <f t="shared" si="8"/>
        <v/>
      </c>
      <c r="L101" s="8" t="s">
        <v>81</v>
      </c>
      <c r="M101" s="8" t="s">
        <v>81</v>
      </c>
      <c r="N101" s="8" t="s">
        <v>81</v>
      </c>
      <c r="O101" s="8" t="s">
        <v>81</v>
      </c>
      <c r="P101" s="38" t="str">
        <f t="shared" si="9"/>
        <v/>
      </c>
    </row>
    <row r="102" spans="4:16" x14ac:dyDescent="0.25">
      <c r="D102" s="150"/>
      <c r="G102" s="8" t="str">
        <f t="shared" si="5"/>
        <v/>
      </c>
      <c r="H102" s="8" t="str">
        <f t="shared" si="6"/>
        <v/>
      </c>
      <c r="I102" s="8" t="str">
        <f t="shared" si="7"/>
        <v/>
      </c>
      <c r="J102" s="8" t="str">
        <f t="shared" si="8"/>
        <v/>
      </c>
      <c r="L102" s="8" t="s">
        <v>81</v>
      </c>
      <c r="M102" s="8" t="s">
        <v>81</v>
      </c>
      <c r="N102" s="8" t="s">
        <v>81</v>
      </c>
      <c r="O102" s="8" t="s">
        <v>81</v>
      </c>
      <c r="P102" s="38" t="str">
        <f t="shared" si="9"/>
        <v/>
      </c>
    </row>
    <row r="103" spans="4:16" x14ac:dyDescent="0.25">
      <c r="D103" s="150"/>
      <c r="G103" s="8" t="str">
        <f t="shared" si="5"/>
        <v/>
      </c>
      <c r="H103" s="8" t="str">
        <f t="shared" si="6"/>
        <v/>
      </c>
      <c r="I103" s="8" t="str">
        <f t="shared" si="7"/>
        <v/>
      </c>
      <c r="J103" s="8" t="str">
        <f t="shared" si="8"/>
        <v/>
      </c>
      <c r="L103" s="8" t="s">
        <v>81</v>
      </c>
      <c r="M103" s="8" t="s">
        <v>81</v>
      </c>
      <c r="N103" s="8" t="s">
        <v>81</v>
      </c>
      <c r="O103" s="8" t="s">
        <v>81</v>
      </c>
      <c r="P103" s="38" t="str">
        <f t="shared" si="9"/>
        <v/>
      </c>
    </row>
    <row r="104" spans="4:16" x14ac:dyDescent="0.25">
      <c r="D104" s="150"/>
      <c r="G104" s="8" t="str">
        <f t="shared" si="5"/>
        <v/>
      </c>
      <c r="H104" s="8" t="str">
        <f t="shared" si="6"/>
        <v/>
      </c>
      <c r="I104" s="8" t="str">
        <f t="shared" si="7"/>
        <v/>
      </c>
      <c r="J104" s="8" t="str">
        <f t="shared" si="8"/>
        <v/>
      </c>
      <c r="L104" s="8" t="s">
        <v>81</v>
      </c>
      <c r="M104" s="8" t="s">
        <v>81</v>
      </c>
      <c r="N104" s="8" t="s">
        <v>81</v>
      </c>
      <c r="O104" s="8" t="s">
        <v>81</v>
      </c>
      <c r="P104" s="38" t="str">
        <f t="shared" si="9"/>
        <v/>
      </c>
    </row>
    <row r="105" spans="4:16" x14ac:dyDescent="0.25">
      <c r="D105" s="150"/>
      <c r="G105" s="8" t="str">
        <f t="shared" si="5"/>
        <v/>
      </c>
      <c r="H105" s="8" t="str">
        <f t="shared" si="6"/>
        <v/>
      </c>
      <c r="I105" s="8" t="str">
        <f t="shared" si="7"/>
        <v/>
      </c>
      <c r="J105" s="8" t="str">
        <f t="shared" si="8"/>
        <v/>
      </c>
      <c r="L105" s="8" t="s">
        <v>81</v>
      </c>
      <c r="M105" s="8" t="s">
        <v>81</v>
      </c>
      <c r="N105" s="8" t="s">
        <v>81</v>
      </c>
      <c r="O105" s="8" t="s">
        <v>81</v>
      </c>
      <c r="P105" s="38" t="str">
        <f t="shared" si="9"/>
        <v/>
      </c>
    </row>
    <row r="106" spans="4:16" x14ac:dyDescent="0.25">
      <c r="D106" s="150"/>
      <c r="G106" s="8" t="str">
        <f t="shared" si="5"/>
        <v/>
      </c>
      <c r="H106" s="8" t="str">
        <f t="shared" si="6"/>
        <v/>
      </c>
      <c r="I106" s="8" t="str">
        <f t="shared" si="7"/>
        <v/>
      </c>
      <c r="J106" s="8" t="str">
        <f t="shared" si="8"/>
        <v/>
      </c>
      <c r="L106" s="8" t="s">
        <v>81</v>
      </c>
      <c r="M106" s="8" t="s">
        <v>81</v>
      </c>
      <c r="N106" s="8" t="s">
        <v>81</v>
      </c>
      <c r="O106" s="8" t="s">
        <v>81</v>
      </c>
      <c r="P106" s="38" t="str">
        <f t="shared" si="9"/>
        <v/>
      </c>
    </row>
    <row r="107" spans="4:16" x14ac:dyDescent="0.25">
      <c r="D107" s="150"/>
      <c r="G107" s="8" t="str">
        <f t="shared" si="5"/>
        <v/>
      </c>
      <c r="H107" s="8" t="str">
        <f t="shared" si="6"/>
        <v/>
      </c>
      <c r="I107" s="8" t="str">
        <f t="shared" si="7"/>
        <v/>
      </c>
      <c r="J107" s="8" t="str">
        <f t="shared" si="8"/>
        <v/>
      </c>
      <c r="L107" s="8" t="s">
        <v>81</v>
      </c>
      <c r="M107" s="8" t="s">
        <v>81</v>
      </c>
      <c r="N107" s="8" t="s">
        <v>81</v>
      </c>
      <c r="O107" s="8" t="s">
        <v>81</v>
      </c>
      <c r="P107" s="38" t="str">
        <f t="shared" si="9"/>
        <v/>
      </c>
    </row>
    <row r="108" spans="4:16" x14ac:dyDescent="0.25">
      <c r="D108" s="150"/>
      <c r="G108" s="8" t="str">
        <f t="shared" si="5"/>
        <v/>
      </c>
      <c r="H108" s="8" t="str">
        <f t="shared" si="6"/>
        <v/>
      </c>
      <c r="I108" s="8" t="str">
        <f t="shared" si="7"/>
        <v/>
      </c>
      <c r="J108" s="8" t="str">
        <f t="shared" si="8"/>
        <v/>
      </c>
      <c r="L108" s="8" t="s">
        <v>81</v>
      </c>
      <c r="M108" s="8" t="s">
        <v>81</v>
      </c>
      <c r="N108" s="8" t="s">
        <v>81</v>
      </c>
      <c r="O108" s="8" t="s">
        <v>81</v>
      </c>
      <c r="P108" s="38" t="str">
        <f t="shared" si="9"/>
        <v/>
      </c>
    </row>
    <row r="109" spans="4:16" x14ac:dyDescent="0.25">
      <c r="D109" s="150"/>
      <c r="G109" s="8" t="str">
        <f t="shared" si="5"/>
        <v/>
      </c>
      <c r="H109" s="8" t="str">
        <f t="shared" si="6"/>
        <v/>
      </c>
      <c r="I109" s="8" t="str">
        <f t="shared" si="7"/>
        <v/>
      </c>
      <c r="J109" s="8" t="str">
        <f t="shared" si="8"/>
        <v/>
      </c>
      <c r="L109" s="8" t="s">
        <v>81</v>
      </c>
      <c r="M109" s="8" t="s">
        <v>81</v>
      </c>
      <c r="N109" s="8" t="s">
        <v>81</v>
      </c>
      <c r="O109" s="8" t="s">
        <v>81</v>
      </c>
      <c r="P109" s="38" t="str">
        <f t="shared" si="9"/>
        <v/>
      </c>
    </row>
    <row r="110" spans="4:16" x14ac:dyDescent="0.25">
      <c r="D110" s="150"/>
      <c r="G110" s="8" t="str">
        <f t="shared" si="5"/>
        <v/>
      </c>
      <c r="H110" s="8" t="str">
        <f t="shared" si="6"/>
        <v/>
      </c>
      <c r="I110" s="8" t="str">
        <f t="shared" si="7"/>
        <v/>
      </c>
      <c r="J110" s="8" t="str">
        <f t="shared" si="8"/>
        <v/>
      </c>
      <c r="L110" s="8" t="s">
        <v>81</v>
      </c>
      <c r="M110" s="8" t="s">
        <v>81</v>
      </c>
      <c r="N110" s="8" t="s">
        <v>81</v>
      </c>
      <c r="O110" s="8" t="s">
        <v>81</v>
      </c>
      <c r="P110" s="38" t="str">
        <f t="shared" si="9"/>
        <v/>
      </c>
    </row>
    <row r="111" spans="4:16" x14ac:dyDescent="0.25">
      <c r="D111" s="150"/>
      <c r="G111" s="8" t="str">
        <f t="shared" si="5"/>
        <v/>
      </c>
      <c r="H111" s="8" t="str">
        <f t="shared" si="6"/>
        <v/>
      </c>
      <c r="I111" s="8" t="str">
        <f t="shared" si="7"/>
        <v/>
      </c>
      <c r="J111" s="8" t="str">
        <f t="shared" si="8"/>
        <v/>
      </c>
      <c r="L111" s="8" t="s">
        <v>81</v>
      </c>
      <c r="M111" s="8" t="s">
        <v>81</v>
      </c>
      <c r="N111" s="8" t="s">
        <v>81</v>
      </c>
      <c r="O111" s="8" t="s">
        <v>81</v>
      </c>
      <c r="P111" s="38" t="str">
        <f t="shared" si="9"/>
        <v/>
      </c>
    </row>
    <row r="112" spans="4:16" x14ac:dyDescent="0.25">
      <c r="D112" s="150"/>
      <c r="G112" s="8" t="str">
        <f t="shared" si="5"/>
        <v/>
      </c>
      <c r="H112" s="8" t="str">
        <f t="shared" si="6"/>
        <v/>
      </c>
      <c r="I112" s="8" t="str">
        <f t="shared" si="7"/>
        <v/>
      </c>
      <c r="J112" s="8" t="str">
        <f t="shared" si="8"/>
        <v/>
      </c>
      <c r="L112" s="8" t="s">
        <v>81</v>
      </c>
      <c r="M112" s="8" t="s">
        <v>81</v>
      </c>
      <c r="N112" s="8" t="s">
        <v>81</v>
      </c>
      <c r="O112" s="8" t="s">
        <v>81</v>
      </c>
      <c r="P112" s="38" t="str">
        <f t="shared" si="9"/>
        <v/>
      </c>
    </row>
    <row r="113" spans="4:16" x14ac:dyDescent="0.25">
      <c r="D113" s="150"/>
      <c r="G113" s="8" t="str">
        <f t="shared" si="5"/>
        <v/>
      </c>
      <c r="H113" s="8" t="str">
        <f t="shared" si="6"/>
        <v/>
      </c>
      <c r="I113" s="8" t="str">
        <f t="shared" si="7"/>
        <v/>
      </c>
      <c r="J113" s="8" t="str">
        <f t="shared" si="8"/>
        <v/>
      </c>
      <c r="L113" s="8" t="s">
        <v>81</v>
      </c>
      <c r="M113" s="8" t="s">
        <v>81</v>
      </c>
      <c r="N113" s="8" t="s">
        <v>81</v>
      </c>
      <c r="O113" s="8" t="s">
        <v>81</v>
      </c>
      <c r="P113" s="38" t="str">
        <f t="shared" si="9"/>
        <v/>
      </c>
    </row>
    <row r="114" spans="4:16" x14ac:dyDescent="0.25">
      <c r="D114" s="150"/>
      <c r="G114" s="8" t="str">
        <f t="shared" si="5"/>
        <v/>
      </c>
      <c r="H114" s="8" t="str">
        <f t="shared" si="6"/>
        <v/>
      </c>
      <c r="I114" s="8" t="str">
        <f t="shared" si="7"/>
        <v/>
      </c>
      <c r="J114" s="8" t="str">
        <f t="shared" si="8"/>
        <v/>
      </c>
      <c r="L114" s="8" t="s">
        <v>81</v>
      </c>
      <c r="M114" s="8" t="s">
        <v>81</v>
      </c>
      <c r="N114" s="8" t="s">
        <v>81</v>
      </c>
      <c r="O114" s="150" t="s">
        <v>81</v>
      </c>
      <c r="P114" s="38" t="str">
        <f t="shared" si="9"/>
        <v/>
      </c>
    </row>
    <row r="115" spans="4:16" x14ac:dyDescent="0.25">
      <c r="D115" s="150"/>
      <c r="G115" s="8" t="str">
        <f t="shared" si="5"/>
        <v/>
      </c>
      <c r="H115" s="8" t="str">
        <f t="shared" si="6"/>
        <v/>
      </c>
      <c r="I115" s="8" t="str">
        <f t="shared" si="7"/>
        <v/>
      </c>
      <c r="J115" s="8" t="str">
        <f t="shared" si="8"/>
        <v/>
      </c>
      <c r="L115" s="8" t="s">
        <v>81</v>
      </c>
      <c r="M115" s="8" t="s">
        <v>81</v>
      </c>
      <c r="N115" s="8" t="s">
        <v>81</v>
      </c>
      <c r="O115" s="8" t="s">
        <v>81</v>
      </c>
      <c r="P115" s="38" t="str">
        <f t="shared" si="9"/>
        <v/>
      </c>
    </row>
    <row r="116" spans="4:16" x14ac:dyDescent="0.25">
      <c r="D116" s="150"/>
      <c r="G116" s="8" t="str">
        <f t="shared" si="5"/>
        <v/>
      </c>
      <c r="H116" s="8" t="str">
        <f t="shared" si="6"/>
        <v/>
      </c>
      <c r="I116" s="8" t="str">
        <f t="shared" si="7"/>
        <v/>
      </c>
      <c r="J116" s="8" t="str">
        <f t="shared" si="8"/>
        <v/>
      </c>
      <c r="L116" s="8" t="s">
        <v>81</v>
      </c>
      <c r="M116" s="8" t="s">
        <v>81</v>
      </c>
      <c r="N116" s="8" t="s">
        <v>81</v>
      </c>
      <c r="O116" s="8" t="s">
        <v>81</v>
      </c>
      <c r="P116" s="38" t="str">
        <f t="shared" si="9"/>
        <v/>
      </c>
    </row>
    <row r="117" spans="4:16" x14ac:dyDescent="0.25">
      <c r="D117" s="150"/>
      <c r="G117" s="8" t="str">
        <f t="shared" si="5"/>
        <v/>
      </c>
      <c r="H117" s="8" t="str">
        <f t="shared" si="6"/>
        <v/>
      </c>
      <c r="I117" s="8" t="str">
        <f t="shared" si="7"/>
        <v/>
      </c>
      <c r="J117" s="8" t="str">
        <f t="shared" si="8"/>
        <v/>
      </c>
      <c r="L117" s="8" t="s">
        <v>81</v>
      </c>
      <c r="M117" s="8" t="s">
        <v>81</v>
      </c>
      <c r="N117" s="8" t="s">
        <v>81</v>
      </c>
      <c r="O117" s="8" t="s">
        <v>81</v>
      </c>
      <c r="P117" s="38" t="str">
        <f t="shared" si="9"/>
        <v/>
      </c>
    </row>
    <row r="118" spans="4:16" x14ac:dyDescent="0.25">
      <c r="D118" s="150"/>
      <c r="G118" s="8" t="str">
        <f t="shared" si="5"/>
        <v/>
      </c>
      <c r="H118" s="8" t="str">
        <f t="shared" si="6"/>
        <v/>
      </c>
      <c r="I118" s="8" t="str">
        <f t="shared" si="7"/>
        <v/>
      </c>
      <c r="J118" s="8" t="str">
        <f t="shared" si="8"/>
        <v/>
      </c>
      <c r="L118" s="8" t="s">
        <v>81</v>
      </c>
      <c r="M118" s="8" t="s">
        <v>81</v>
      </c>
      <c r="N118" s="8" t="s">
        <v>81</v>
      </c>
      <c r="O118" s="8" t="s">
        <v>81</v>
      </c>
      <c r="P118" s="38" t="str">
        <f t="shared" si="9"/>
        <v/>
      </c>
    </row>
    <row r="119" spans="4:16" x14ac:dyDescent="0.25">
      <c r="D119" s="150"/>
      <c r="G119" s="8" t="str">
        <f t="shared" si="5"/>
        <v/>
      </c>
      <c r="H119" s="8" t="str">
        <f t="shared" si="6"/>
        <v/>
      </c>
      <c r="I119" s="8" t="str">
        <f t="shared" si="7"/>
        <v/>
      </c>
      <c r="J119" s="8" t="str">
        <f t="shared" si="8"/>
        <v/>
      </c>
      <c r="L119" s="8" t="s">
        <v>81</v>
      </c>
      <c r="M119" s="8" t="s">
        <v>81</v>
      </c>
      <c r="N119" s="8" t="s">
        <v>81</v>
      </c>
      <c r="O119" s="8" t="s">
        <v>81</v>
      </c>
      <c r="P119" s="38" t="str">
        <f t="shared" si="9"/>
        <v/>
      </c>
    </row>
    <row r="120" spans="4:16" x14ac:dyDescent="0.25">
      <c r="D120" s="150"/>
      <c r="G120" s="8" t="str">
        <f t="shared" si="5"/>
        <v/>
      </c>
      <c r="H120" s="8" t="str">
        <f t="shared" si="6"/>
        <v/>
      </c>
      <c r="I120" s="8" t="str">
        <f t="shared" si="7"/>
        <v/>
      </c>
      <c r="J120" s="8" t="str">
        <f t="shared" si="8"/>
        <v/>
      </c>
      <c r="L120" s="8" t="s">
        <v>81</v>
      </c>
      <c r="M120" s="8" t="s">
        <v>81</v>
      </c>
      <c r="N120" s="8" t="s">
        <v>81</v>
      </c>
      <c r="O120" s="8" t="s">
        <v>81</v>
      </c>
      <c r="P120" s="38" t="str">
        <f t="shared" si="9"/>
        <v/>
      </c>
    </row>
    <row r="121" spans="4:16" x14ac:dyDescent="0.25">
      <c r="D121" s="150"/>
      <c r="G121" s="8" t="str">
        <f t="shared" si="5"/>
        <v/>
      </c>
      <c r="H121" s="8" t="str">
        <f t="shared" si="6"/>
        <v/>
      </c>
      <c r="I121" s="8" t="str">
        <f t="shared" si="7"/>
        <v/>
      </c>
      <c r="J121" s="8" t="str">
        <f t="shared" si="8"/>
        <v/>
      </c>
      <c r="L121" s="8" t="s">
        <v>81</v>
      </c>
      <c r="M121" s="8" t="s">
        <v>81</v>
      </c>
      <c r="N121" s="8" t="s">
        <v>81</v>
      </c>
      <c r="O121" s="8" t="s">
        <v>81</v>
      </c>
      <c r="P121" s="38" t="str">
        <f t="shared" si="9"/>
        <v/>
      </c>
    </row>
    <row r="122" spans="4:16" x14ac:dyDescent="0.25">
      <c r="D122" s="150"/>
      <c r="G122" s="8" t="str">
        <f t="shared" si="5"/>
        <v/>
      </c>
      <c r="H122" s="8" t="str">
        <f t="shared" si="6"/>
        <v/>
      </c>
      <c r="I122" s="8" t="str">
        <f t="shared" si="7"/>
        <v/>
      </c>
      <c r="J122" s="8" t="str">
        <f t="shared" si="8"/>
        <v/>
      </c>
      <c r="L122" s="8" t="s">
        <v>81</v>
      </c>
      <c r="M122" s="8" t="s">
        <v>81</v>
      </c>
      <c r="N122" s="8" t="s">
        <v>81</v>
      </c>
      <c r="O122" s="8" t="s">
        <v>81</v>
      </c>
      <c r="P122" s="38" t="str">
        <f t="shared" si="9"/>
        <v/>
      </c>
    </row>
    <row r="123" spans="4:16" x14ac:dyDescent="0.25">
      <c r="D123" s="150"/>
      <c r="G123" s="8" t="str">
        <f t="shared" si="5"/>
        <v/>
      </c>
      <c r="H123" s="8" t="str">
        <f t="shared" si="6"/>
        <v/>
      </c>
      <c r="I123" s="8" t="str">
        <f t="shared" si="7"/>
        <v/>
      </c>
      <c r="J123" s="8" t="str">
        <f t="shared" si="8"/>
        <v/>
      </c>
      <c r="L123" s="8" t="s">
        <v>81</v>
      </c>
      <c r="M123" s="8" t="s">
        <v>81</v>
      </c>
      <c r="N123" s="8" t="s">
        <v>81</v>
      </c>
      <c r="O123" s="8" t="s">
        <v>81</v>
      </c>
      <c r="P123" s="38" t="str">
        <f t="shared" si="9"/>
        <v/>
      </c>
    </row>
    <row r="124" spans="4:16" x14ac:dyDescent="0.25">
      <c r="D124" s="150"/>
      <c r="G124" s="8" t="str">
        <f t="shared" si="5"/>
        <v/>
      </c>
      <c r="H124" s="8" t="str">
        <f t="shared" si="6"/>
        <v/>
      </c>
      <c r="I124" s="8" t="str">
        <f t="shared" si="7"/>
        <v/>
      </c>
      <c r="J124" s="8" t="str">
        <f t="shared" si="8"/>
        <v/>
      </c>
      <c r="L124" s="8" t="s">
        <v>81</v>
      </c>
      <c r="M124" s="8" t="s">
        <v>81</v>
      </c>
      <c r="N124" s="8" t="s">
        <v>81</v>
      </c>
      <c r="O124" s="8" t="s">
        <v>81</v>
      </c>
      <c r="P124" s="38" t="str">
        <f t="shared" si="9"/>
        <v/>
      </c>
    </row>
    <row r="125" spans="4:16" x14ac:dyDescent="0.25">
      <c r="D125" s="150"/>
      <c r="G125" s="8" t="str">
        <f t="shared" si="5"/>
        <v/>
      </c>
      <c r="H125" s="8" t="str">
        <f t="shared" si="6"/>
        <v/>
      </c>
      <c r="I125" s="8" t="str">
        <f t="shared" si="7"/>
        <v/>
      </c>
      <c r="J125" s="8" t="str">
        <f t="shared" si="8"/>
        <v/>
      </c>
      <c r="L125" s="8" t="s">
        <v>81</v>
      </c>
      <c r="M125" s="8" t="s">
        <v>81</v>
      </c>
      <c r="N125" s="8" t="s">
        <v>81</v>
      </c>
      <c r="O125" s="8" t="s">
        <v>81</v>
      </c>
      <c r="P125" s="38" t="str">
        <f t="shared" si="9"/>
        <v/>
      </c>
    </row>
    <row r="126" spans="4:16" x14ac:dyDescent="0.25">
      <c r="D126" s="150"/>
      <c r="G126" s="8" t="str">
        <f t="shared" si="5"/>
        <v/>
      </c>
      <c r="H126" s="8" t="str">
        <f t="shared" si="6"/>
        <v/>
      </c>
      <c r="I126" s="8" t="str">
        <f t="shared" si="7"/>
        <v/>
      </c>
      <c r="J126" s="8" t="str">
        <f t="shared" si="8"/>
        <v/>
      </c>
      <c r="L126" s="8" t="s">
        <v>81</v>
      </c>
      <c r="M126" s="8" t="s">
        <v>81</v>
      </c>
      <c r="N126" s="8" t="s">
        <v>81</v>
      </c>
      <c r="O126" s="8" t="s">
        <v>81</v>
      </c>
      <c r="P126" s="38" t="str">
        <f t="shared" si="9"/>
        <v/>
      </c>
    </row>
    <row r="127" spans="4:16" x14ac:dyDescent="0.25">
      <c r="D127" s="150"/>
      <c r="G127" s="8" t="str">
        <f t="shared" si="5"/>
        <v/>
      </c>
      <c r="H127" s="8" t="str">
        <f t="shared" si="6"/>
        <v/>
      </c>
      <c r="I127" s="8" t="str">
        <f t="shared" si="7"/>
        <v/>
      </c>
      <c r="J127" s="8" t="str">
        <f t="shared" si="8"/>
        <v/>
      </c>
      <c r="L127" s="8" t="s">
        <v>81</v>
      </c>
      <c r="M127" s="8" t="s">
        <v>81</v>
      </c>
      <c r="N127" s="8" t="s">
        <v>81</v>
      </c>
      <c r="O127" s="8" t="s">
        <v>81</v>
      </c>
      <c r="P127" s="38" t="str">
        <f t="shared" si="9"/>
        <v/>
      </c>
    </row>
    <row r="128" spans="4:16" x14ac:dyDescent="0.25">
      <c r="D128" s="150"/>
      <c r="G128" s="8" t="str">
        <f t="shared" si="5"/>
        <v/>
      </c>
      <c r="H128" s="8" t="str">
        <f t="shared" si="6"/>
        <v/>
      </c>
      <c r="I128" s="8" t="str">
        <f t="shared" si="7"/>
        <v/>
      </c>
      <c r="J128" s="8" t="str">
        <f t="shared" si="8"/>
        <v/>
      </c>
      <c r="L128" s="8" t="s">
        <v>81</v>
      </c>
      <c r="M128" s="8" t="s">
        <v>81</v>
      </c>
      <c r="N128" s="8" t="s">
        <v>81</v>
      </c>
      <c r="O128" s="8" t="s">
        <v>81</v>
      </c>
      <c r="P128" s="38" t="str">
        <f t="shared" si="9"/>
        <v/>
      </c>
    </row>
    <row r="129" spans="4:16" x14ac:dyDescent="0.25">
      <c r="D129" s="150"/>
      <c r="G129" s="8" t="str">
        <f t="shared" si="5"/>
        <v/>
      </c>
      <c r="H129" s="8" t="str">
        <f t="shared" si="6"/>
        <v/>
      </c>
      <c r="I129" s="8" t="str">
        <f t="shared" si="7"/>
        <v/>
      </c>
      <c r="J129" s="8" t="str">
        <f t="shared" si="8"/>
        <v/>
      </c>
      <c r="L129" s="8" t="s">
        <v>81</v>
      </c>
      <c r="M129" s="8" t="s">
        <v>81</v>
      </c>
      <c r="N129" s="8" t="s">
        <v>81</v>
      </c>
      <c r="O129" s="8" t="s">
        <v>81</v>
      </c>
      <c r="P129" s="38" t="str">
        <f t="shared" si="9"/>
        <v/>
      </c>
    </row>
    <row r="130" spans="4:16" x14ac:dyDescent="0.25">
      <c r="D130" s="150"/>
      <c r="G130" s="8" t="str">
        <f t="shared" si="5"/>
        <v/>
      </c>
      <c r="H130" s="8" t="str">
        <f t="shared" si="6"/>
        <v/>
      </c>
      <c r="I130" s="8" t="str">
        <f t="shared" si="7"/>
        <v/>
      </c>
      <c r="J130" s="8" t="str">
        <f t="shared" si="8"/>
        <v/>
      </c>
      <c r="L130" s="8" t="s">
        <v>81</v>
      </c>
      <c r="M130" s="8" t="s">
        <v>81</v>
      </c>
      <c r="N130" s="8" t="s">
        <v>81</v>
      </c>
      <c r="O130" s="8" t="s">
        <v>81</v>
      </c>
      <c r="P130" s="38" t="str">
        <f t="shared" si="9"/>
        <v/>
      </c>
    </row>
    <row r="131" spans="4:16" x14ac:dyDescent="0.25">
      <c r="D131" s="150"/>
      <c r="G131" s="8" t="str">
        <f t="shared" ref="G131:G194" si="10">IF(LEFT(D131,8)="Critical",LEFT(D131,8),IF(LEFT(D131,5)="Major",LEFT(D131,5),IF(LEFT(D131,5)="Minor",LEFT(D131,5),"")))</f>
        <v/>
      </c>
      <c r="H131" s="8" t="str">
        <f t="shared" ref="H131:H194" si="11">IF(LEFT(D134,15)="SpecificProblem",MID(D134,28,50),"")</f>
        <v/>
      </c>
      <c r="I131" s="8" t="str">
        <f t="shared" ref="I131:I194" si="12">IF(LEFT(D135,9)="EventTime",MID(D135,28,16),"")</f>
        <v/>
      </c>
      <c r="J131" s="8" t="str">
        <f t="shared" ref="J131:J194" si="13">IF(G131="","",IF(LEFT(D131,8)="Critical",MID(D131,78,6),MID(D131,75,6)))</f>
        <v/>
      </c>
      <c r="L131" s="8" t="s">
        <v>81</v>
      </c>
      <c r="M131" s="8" t="s">
        <v>81</v>
      </c>
      <c r="N131" s="8" t="s">
        <v>81</v>
      </c>
      <c r="O131" s="8" t="s">
        <v>81</v>
      </c>
      <c r="P131" s="38" t="str">
        <f t="shared" ref="P131:P194" si="14">IF(ISBLANK(N131),"",TEXT(N131,"mm/dd hh:mm"))</f>
        <v/>
      </c>
    </row>
    <row r="132" spans="4:16" x14ac:dyDescent="0.25">
      <c r="D132" s="150"/>
      <c r="G132" s="8" t="str">
        <f t="shared" si="10"/>
        <v/>
      </c>
      <c r="H132" s="8" t="str">
        <f t="shared" si="11"/>
        <v/>
      </c>
      <c r="I132" s="8" t="str">
        <f t="shared" si="12"/>
        <v/>
      </c>
      <c r="J132" s="8" t="str">
        <f t="shared" si="13"/>
        <v/>
      </c>
      <c r="L132" s="8" t="s">
        <v>81</v>
      </c>
      <c r="M132" s="8" t="s">
        <v>81</v>
      </c>
      <c r="N132" s="8" t="s">
        <v>81</v>
      </c>
      <c r="O132" s="8" t="s">
        <v>81</v>
      </c>
      <c r="P132" s="38" t="str">
        <f t="shared" si="14"/>
        <v/>
      </c>
    </row>
    <row r="133" spans="4:16" x14ac:dyDescent="0.25">
      <c r="D133" s="150"/>
      <c r="G133" s="8" t="str">
        <f t="shared" si="10"/>
        <v/>
      </c>
      <c r="H133" s="8" t="str">
        <f t="shared" si="11"/>
        <v/>
      </c>
      <c r="I133" s="8" t="str">
        <f t="shared" si="12"/>
        <v/>
      </c>
      <c r="J133" s="8" t="str">
        <f t="shared" si="13"/>
        <v/>
      </c>
      <c r="L133" s="8" t="s">
        <v>81</v>
      </c>
      <c r="M133" s="8" t="s">
        <v>81</v>
      </c>
      <c r="N133" s="8" t="s">
        <v>81</v>
      </c>
      <c r="O133" s="8" t="s">
        <v>81</v>
      </c>
      <c r="P133" s="38" t="str">
        <f t="shared" si="14"/>
        <v/>
      </c>
    </row>
    <row r="134" spans="4:16" x14ac:dyDescent="0.25">
      <c r="D134" s="150"/>
      <c r="G134" s="8" t="str">
        <f t="shared" si="10"/>
        <v/>
      </c>
      <c r="H134" s="8" t="str">
        <f t="shared" si="11"/>
        <v/>
      </c>
      <c r="I134" s="8" t="str">
        <f t="shared" si="12"/>
        <v/>
      </c>
      <c r="J134" s="8" t="str">
        <f t="shared" si="13"/>
        <v/>
      </c>
      <c r="L134" s="8" t="s">
        <v>81</v>
      </c>
      <c r="M134" s="8" t="s">
        <v>81</v>
      </c>
      <c r="N134" s="8" t="s">
        <v>81</v>
      </c>
      <c r="O134" s="8" t="s">
        <v>81</v>
      </c>
      <c r="P134" s="38" t="str">
        <f t="shared" si="14"/>
        <v/>
      </c>
    </row>
    <row r="135" spans="4:16" x14ac:dyDescent="0.25">
      <c r="D135" s="150"/>
      <c r="G135" s="8" t="str">
        <f t="shared" si="10"/>
        <v/>
      </c>
      <c r="H135" s="8" t="str">
        <f t="shared" si="11"/>
        <v/>
      </c>
      <c r="I135" s="8" t="str">
        <f t="shared" si="12"/>
        <v/>
      </c>
      <c r="J135" s="8" t="str">
        <f t="shared" si="13"/>
        <v/>
      </c>
      <c r="L135" s="8" t="s">
        <v>81</v>
      </c>
      <c r="M135" s="8" t="s">
        <v>81</v>
      </c>
      <c r="N135" s="8" t="s">
        <v>81</v>
      </c>
      <c r="O135" s="8" t="s">
        <v>81</v>
      </c>
      <c r="P135" s="38" t="str">
        <f t="shared" si="14"/>
        <v/>
      </c>
    </row>
    <row r="136" spans="4:16" x14ac:dyDescent="0.25">
      <c r="D136" s="150"/>
      <c r="G136" s="8" t="str">
        <f t="shared" si="10"/>
        <v/>
      </c>
      <c r="H136" s="8" t="str">
        <f t="shared" si="11"/>
        <v/>
      </c>
      <c r="I136" s="8" t="str">
        <f t="shared" si="12"/>
        <v/>
      </c>
      <c r="J136" s="8" t="str">
        <f t="shared" si="13"/>
        <v/>
      </c>
      <c r="L136" s="8" t="s">
        <v>81</v>
      </c>
      <c r="M136" s="8" t="s">
        <v>81</v>
      </c>
      <c r="N136" s="8" t="s">
        <v>81</v>
      </c>
      <c r="O136" s="8" t="s">
        <v>81</v>
      </c>
      <c r="P136" s="38" t="str">
        <f t="shared" si="14"/>
        <v/>
      </c>
    </row>
    <row r="137" spans="4:16" x14ac:dyDescent="0.25">
      <c r="D137" s="150"/>
      <c r="G137" s="8" t="str">
        <f t="shared" si="10"/>
        <v/>
      </c>
      <c r="H137" s="8" t="str">
        <f t="shared" si="11"/>
        <v/>
      </c>
      <c r="I137" s="8" t="str">
        <f t="shared" si="12"/>
        <v/>
      </c>
      <c r="J137" s="8" t="str">
        <f t="shared" si="13"/>
        <v/>
      </c>
      <c r="L137" s="8" t="s">
        <v>81</v>
      </c>
      <c r="M137" s="8" t="s">
        <v>81</v>
      </c>
      <c r="N137" s="8" t="s">
        <v>81</v>
      </c>
      <c r="O137" s="150" t="s">
        <v>81</v>
      </c>
      <c r="P137" s="38" t="str">
        <f t="shared" si="14"/>
        <v/>
      </c>
    </row>
    <row r="138" spans="4:16" x14ac:dyDescent="0.25">
      <c r="D138" s="150"/>
      <c r="G138" s="8" t="str">
        <f t="shared" si="10"/>
        <v/>
      </c>
      <c r="H138" s="8" t="str">
        <f t="shared" si="11"/>
        <v/>
      </c>
      <c r="I138" s="8" t="str">
        <f t="shared" si="12"/>
        <v/>
      </c>
      <c r="J138" s="8" t="str">
        <f t="shared" si="13"/>
        <v/>
      </c>
      <c r="L138" s="8" t="s">
        <v>81</v>
      </c>
      <c r="M138" s="8" t="s">
        <v>81</v>
      </c>
      <c r="N138" s="8" t="s">
        <v>81</v>
      </c>
      <c r="O138" s="8" t="s">
        <v>81</v>
      </c>
      <c r="P138" s="38" t="str">
        <f t="shared" si="14"/>
        <v/>
      </c>
    </row>
    <row r="139" spans="4:16" x14ac:dyDescent="0.25">
      <c r="D139" s="150"/>
      <c r="G139" s="8" t="str">
        <f t="shared" si="10"/>
        <v/>
      </c>
      <c r="H139" s="8" t="str">
        <f t="shared" si="11"/>
        <v/>
      </c>
      <c r="I139" s="8" t="str">
        <f t="shared" si="12"/>
        <v/>
      </c>
      <c r="J139" s="8" t="str">
        <f t="shared" si="13"/>
        <v/>
      </c>
      <c r="L139" s="8" t="s">
        <v>81</v>
      </c>
      <c r="M139" s="8" t="s">
        <v>81</v>
      </c>
      <c r="N139" s="8" t="s">
        <v>81</v>
      </c>
      <c r="O139" s="8" t="s">
        <v>81</v>
      </c>
      <c r="P139" s="38" t="str">
        <f t="shared" si="14"/>
        <v/>
      </c>
    </row>
    <row r="140" spans="4:16" x14ac:dyDescent="0.25">
      <c r="D140" s="150"/>
      <c r="G140" s="8" t="str">
        <f t="shared" si="10"/>
        <v/>
      </c>
      <c r="H140" s="8" t="str">
        <f t="shared" si="11"/>
        <v/>
      </c>
      <c r="I140" s="8" t="str">
        <f t="shared" si="12"/>
        <v/>
      </c>
      <c r="J140" s="8" t="str">
        <f t="shared" si="13"/>
        <v/>
      </c>
      <c r="L140" s="8" t="s">
        <v>81</v>
      </c>
      <c r="M140" s="8" t="s">
        <v>81</v>
      </c>
      <c r="N140" s="8" t="s">
        <v>81</v>
      </c>
      <c r="O140" s="8" t="s">
        <v>81</v>
      </c>
      <c r="P140" s="38" t="str">
        <f t="shared" si="14"/>
        <v/>
      </c>
    </row>
    <row r="141" spans="4:16" x14ac:dyDescent="0.25">
      <c r="D141" s="150"/>
      <c r="G141" s="8" t="str">
        <f t="shared" si="10"/>
        <v/>
      </c>
      <c r="H141" s="8" t="str">
        <f t="shared" si="11"/>
        <v/>
      </c>
      <c r="I141" s="8" t="str">
        <f t="shared" si="12"/>
        <v/>
      </c>
      <c r="J141" s="8" t="str">
        <f t="shared" si="13"/>
        <v/>
      </c>
      <c r="L141" s="8" t="s">
        <v>81</v>
      </c>
      <c r="M141" s="8" t="s">
        <v>81</v>
      </c>
      <c r="N141" s="8" t="s">
        <v>81</v>
      </c>
      <c r="O141" s="8" t="s">
        <v>81</v>
      </c>
      <c r="P141" s="38" t="str">
        <f t="shared" si="14"/>
        <v/>
      </c>
    </row>
    <row r="142" spans="4:16" x14ac:dyDescent="0.25">
      <c r="D142" s="150"/>
      <c r="G142" s="8" t="str">
        <f t="shared" si="10"/>
        <v/>
      </c>
      <c r="H142" s="8" t="str">
        <f t="shared" si="11"/>
        <v/>
      </c>
      <c r="I142" s="8" t="str">
        <f t="shared" si="12"/>
        <v/>
      </c>
      <c r="J142" s="8" t="str">
        <f t="shared" si="13"/>
        <v/>
      </c>
      <c r="L142" s="8" t="s">
        <v>81</v>
      </c>
      <c r="M142" s="8" t="s">
        <v>81</v>
      </c>
      <c r="N142" s="8" t="s">
        <v>81</v>
      </c>
      <c r="O142" s="8" t="s">
        <v>81</v>
      </c>
      <c r="P142" s="38" t="str">
        <f t="shared" si="14"/>
        <v/>
      </c>
    </row>
    <row r="143" spans="4:16" x14ac:dyDescent="0.25">
      <c r="D143" s="150"/>
      <c r="G143" s="8" t="str">
        <f t="shared" si="10"/>
        <v/>
      </c>
      <c r="H143" s="8" t="str">
        <f t="shared" si="11"/>
        <v/>
      </c>
      <c r="I143" s="8" t="str">
        <f t="shared" si="12"/>
        <v/>
      </c>
      <c r="J143" s="8" t="str">
        <f t="shared" si="13"/>
        <v/>
      </c>
      <c r="L143" s="8" t="s">
        <v>81</v>
      </c>
      <c r="M143" s="8" t="s">
        <v>81</v>
      </c>
      <c r="N143" s="8" t="s">
        <v>81</v>
      </c>
      <c r="O143" s="8" t="s">
        <v>81</v>
      </c>
      <c r="P143" s="38" t="str">
        <f t="shared" si="14"/>
        <v/>
      </c>
    </row>
    <row r="144" spans="4:16" x14ac:dyDescent="0.25">
      <c r="D144" s="150"/>
      <c r="G144" s="8" t="str">
        <f t="shared" si="10"/>
        <v/>
      </c>
      <c r="H144" s="8" t="str">
        <f t="shared" si="11"/>
        <v/>
      </c>
      <c r="I144" s="8" t="str">
        <f t="shared" si="12"/>
        <v/>
      </c>
      <c r="J144" s="8" t="str">
        <f t="shared" si="13"/>
        <v/>
      </c>
      <c r="L144" s="8" t="s">
        <v>81</v>
      </c>
      <c r="M144" s="8" t="s">
        <v>81</v>
      </c>
      <c r="N144" s="8" t="s">
        <v>81</v>
      </c>
      <c r="O144" s="8" t="s">
        <v>81</v>
      </c>
      <c r="P144" s="38" t="str">
        <f t="shared" si="14"/>
        <v/>
      </c>
    </row>
    <row r="145" spans="4:16" x14ac:dyDescent="0.25">
      <c r="D145" s="150"/>
      <c r="G145" s="8" t="str">
        <f t="shared" si="10"/>
        <v/>
      </c>
      <c r="H145" s="8" t="str">
        <f t="shared" si="11"/>
        <v/>
      </c>
      <c r="I145" s="8" t="str">
        <f t="shared" si="12"/>
        <v/>
      </c>
      <c r="J145" s="8" t="str">
        <f t="shared" si="13"/>
        <v/>
      </c>
      <c r="L145" s="8" t="s">
        <v>81</v>
      </c>
      <c r="M145" s="8" t="s">
        <v>81</v>
      </c>
      <c r="N145" s="8" t="s">
        <v>81</v>
      </c>
      <c r="O145" s="8" t="s">
        <v>81</v>
      </c>
      <c r="P145" s="38" t="str">
        <f t="shared" si="14"/>
        <v/>
      </c>
    </row>
    <row r="146" spans="4:16" x14ac:dyDescent="0.25">
      <c r="D146" s="150"/>
      <c r="G146" s="8" t="str">
        <f t="shared" si="10"/>
        <v/>
      </c>
      <c r="H146" s="8" t="str">
        <f t="shared" si="11"/>
        <v/>
      </c>
      <c r="I146" s="8" t="str">
        <f t="shared" si="12"/>
        <v/>
      </c>
      <c r="J146" s="8" t="str">
        <f t="shared" si="13"/>
        <v/>
      </c>
      <c r="L146" s="8" t="s">
        <v>81</v>
      </c>
      <c r="M146" s="8" t="s">
        <v>81</v>
      </c>
      <c r="N146" s="8" t="s">
        <v>81</v>
      </c>
      <c r="O146" s="8" t="s">
        <v>81</v>
      </c>
      <c r="P146" s="38" t="str">
        <f t="shared" si="14"/>
        <v/>
      </c>
    </row>
    <row r="147" spans="4:16" x14ac:dyDescent="0.25">
      <c r="D147" s="150"/>
      <c r="G147" s="8" t="str">
        <f t="shared" si="10"/>
        <v/>
      </c>
      <c r="H147" s="8" t="str">
        <f t="shared" si="11"/>
        <v/>
      </c>
      <c r="I147" s="8" t="str">
        <f t="shared" si="12"/>
        <v/>
      </c>
      <c r="J147" s="8" t="str">
        <f t="shared" si="13"/>
        <v/>
      </c>
      <c r="L147" s="8" t="s">
        <v>81</v>
      </c>
      <c r="M147" s="8" t="s">
        <v>81</v>
      </c>
      <c r="N147" s="8" t="s">
        <v>81</v>
      </c>
      <c r="O147" s="8" t="s">
        <v>81</v>
      </c>
      <c r="P147" s="38" t="str">
        <f t="shared" si="14"/>
        <v/>
      </c>
    </row>
    <row r="148" spans="4:16" x14ac:dyDescent="0.25">
      <c r="D148" s="150"/>
      <c r="G148" s="8" t="str">
        <f t="shared" si="10"/>
        <v/>
      </c>
      <c r="H148" s="8" t="str">
        <f t="shared" si="11"/>
        <v/>
      </c>
      <c r="I148" s="8" t="str">
        <f t="shared" si="12"/>
        <v/>
      </c>
      <c r="J148" s="8" t="str">
        <f t="shared" si="13"/>
        <v/>
      </c>
      <c r="L148" s="8" t="s">
        <v>81</v>
      </c>
      <c r="M148" s="8" t="s">
        <v>81</v>
      </c>
      <c r="N148" s="8" t="s">
        <v>81</v>
      </c>
      <c r="O148" s="8" t="s">
        <v>81</v>
      </c>
      <c r="P148" s="38" t="str">
        <f t="shared" si="14"/>
        <v/>
      </c>
    </row>
    <row r="149" spans="4:16" x14ac:dyDescent="0.25">
      <c r="D149" s="150"/>
      <c r="G149" s="8" t="str">
        <f t="shared" si="10"/>
        <v/>
      </c>
      <c r="H149" s="8" t="str">
        <f t="shared" si="11"/>
        <v/>
      </c>
      <c r="I149" s="8" t="str">
        <f t="shared" si="12"/>
        <v/>
      </c>
      <c r="J149" s="8" t="str">
        <f t="shared" si="13"/>
        <v/>
      </c>
      <c r="L149" s="8" t="s">
        <v>81</v>
      </c>
      <c r="M149" s="8" t="s">
        <v>81</v>
      </c>
      <c r="N149" s="8" t="s">
        <v>81</v>
      </c>
      <c r="O149" s="8" t="s">
        <v>81</v>
      </c>
      <c r="P149" s="38" t="str">
        <f t="shared" si="14"/>
        <v/>
      </c>
    </row>
    <row r="150" spans="4:16" x14ac:dyDescent="0.25">
      <c r="D150" s="150"/>
      <c r="G150" s="8" t="str">
        <f t="shared" si="10"/>
        <v/>
      </c>
      <c r="H150" s="8" t="str">
        <f t="shared" si="11"/>
        <v/>
      </c>
      <c r="I150" s="8" t="str">
        <f t="shared" si="12"/>
        <v/>
      </c>
      <c r="J150" s="8" t="str">
        <f t="shared" si="13"/>
        <v/>
      </c>
      <c r="L150" s="8" t="s">
        <v>81</v>
      </c>
      <c r="M150" s="8" t="s">
        <v>81</v>
      </c>
      <c r="N150" s="8" t="s">
        <v>81</v>
      </c>
      <c r="O150" s="8" t="s">
        <v>81</v>
      </c>
      <c r="P150" s="38" t="str">
        <f t="shared" si="14"/>
        <v/>
      </c>
    </row>
    <row r="151" spans="4:16" x14ac:dyDescent="0.25">
      <c r="D151" s="150"/>
      <c r="G151" s="8" t="str">
        <f t="shared" si="10"/>
        <v/>
      </c>
      <c r="H151" s="8" t="str">
        <f t="shared" si="11"/>
        <v/>
      </c>
      <c r="I151" s="8" t="str">
        <f t="shared" si="12"/>
        <v/>
      </c>
      <c r="J151" s="8" t="str">
        <f t="shared" si="13"/>
        <v/>
      </c>
      <c r="L151" s="8" t="s">
        <v>81</v>
      </c>
      <c r="M151" s="8" t="s">
        <v>81</v>
      </c>
      <c r="N151" s="8" t="s">
        <v>81</v>
      </c>
      <c r="O151" s="8" t="s">
        <v>81</v>
      </c>
      <c r="P151" s="38" t="str">
        <f t="shared" si="14"/>
        <v/>
      </c>
    </row>
    <row r="152" spans="4:16" x14ac:dyDescent="0.25">
      <c r="D152" s="150"/>
      <c r="G152" s="8" t="str">
        <f t="shared" si="10"/>
        <v/>
      </c>
      <c r="H152" s="8" t="str">
        <f t="shared" si="11"/>
        <v/>
      </c>
      <c r="I152" s="8" t="str">
        <f t="shared" si="12"/>
        <v/>
      </c>
      <c r="J152" s="8" t="str">
        <f t="shared" si="13"/>
        <v/>
      </c>
      <c r="L152" s="8" t="s">
        <v>81</v>
      </c>
      <c r="M152" s="8" t="s">
        <v>81</v>
      </c>
      <c r="N152" s="8" t="s">
        <v>81</v>
      </c>
      <c r="O152" s="8" t="s">
        <v>81</v>
      </c>
      <c r="P152" s="38" t="str">
        <f t="shared" si="14"/>
        <v/>
      </c>
    </row>
    <row r="153" spans="4:16" x14ac:dyDescent="0.25">
      <c r="D153" s="150"/>
      <c r="G153" s="8" t="str">
        <f t="shared" si="10"/>
        <v/>
      </c>
      <c r="H153" s="8" t="str">
        <f t="shared" si="11"/>
        <v/>
      </c>
      <c r="I153" s="8" t="str">
        <f t="shared" si="12"/>
        <v/>
      </c>
      <c r="J153" s="8" t="str">
        <f t="shared" si="13"/>
        <v/>
      </c>
      <c r="L153" s="8" t="s">
        <v>81</v>
      </c>
      <c r="M153" s="8" t="s">
        <v>81</v>
      </c>
      <c r="N153" s="8" t="s">
        <v>81</v>
      </c>
      <c r="O153" s="8" t="s">
        <v>81</v>
      </c>
      <c r="P153" s="38" t="str">
        <f t="shared" si="14"/>
        <v/>
      </c>
    </row>
    <row r="154" spans="4:16" x14ac:dyDescent="0.25">
      <c r="D154" s="150"/>
      <c r="G154" s="8" t="str">
        <f t="shared" si="10"/>
        <v/>
      </c>
      <c r="H154" s="8" t="str">
        <f t="shared" si="11"/>
        <v/>
      </c>
      <c r="I154" s="8" t="str">
        <f t="shared" si="12"/>
        <v/>
      </c>
      <c r="J154" s="8" t="str">
        <f t="shared" si="13"/>
        <v/>
      </c>
      <c r="L154" s="8" t="s">
        <v>81</v>
      </c>
      <c r="M154" s="8" t="s">
        <v>81</v>
      </c>
      <c r="N154" s="8" t="s">
        <v>81</v>
      </c>
      <c r="O154" s="8" t="s">
        <v>81</v>
      </c>
      <c r="P154" s="38" t="str">
        <f t="shared" si="14"/>
        <v/>
      </c>
    </row>
    <row r="155" spans="4:16" x14ac:dyDescent="0.25">
      <c r="D155" s="150"/>
      <c r="G155" s="8" t="str">
        <f t="shared" si="10"/>
        <v/>
      </c>
      <c r="H155" s="8" t="str">
        <f t="shared" si="11"/>
        <v/>
      </c>
      <c r="I155" s="8" t="str">
        <f t="shared" si="12"/>
        <v/>
      </c>
      <c r="J155" s="8" t="str">
        <f t="shared" si="13"/>
        <v/>
      </c>
      <c r="L155" s="8" t="s">
        <v>81</v>
      </c>
      <c r="M155" s="8" t="s">
        <v>81</v>
      </c>
      <c r="N155" s="8" t="s">
        <v>81</v>
      </c>
      <c r="O155" s="8" t="s">
        <v>81</v>
      </c>
      <c r="P155" s="38" t="str">
        <f t="shared" si="14"/>
        <v/>
      </c>
    </row>
    <row r="156" spans="4:16" x14ac:dyDescent="0.25">
      <c r="D156" s="150"/>
      <c r="G156" s="8" t="str">
        <f t="shared" si="10"/>
        <v/>
      </c>
      <c r="H156" s="8" t="str">
        <f t="shared" si="11"/>
        <v/>
      </c>
      <c r="I156" s="8" t="str">
        <f t="shared" si="12"/>
        <v/>
      </c>
      <c r="J156" s="8" t="str">
        <f t="shared" si="13"/>
        <v/>
      </c>
      <c r="L156" s="8" t="s">
        <v>81</v>
      </c>
      <c r="M156" s="8" t="s">
        <v>81</v>
      </c>
      <c r="N156" s="8" t="s">
        <v>81</v>
      </c>
      <c r="O156" s="8" t="s">
        <v>81</v>
      </c>
      <c r="P156" s="38" t="str">
        <f t="shared" si="14"/>
        <v/>
      </c>
    </row>
    <row r="157" spans="4:16" x14ac:dyDescent="0.25">
      <c r="D157" s="150"/>
      <c r="G157" s="8" t="str">
        <f t="shared" si="10"/>
        <v/>
      </c>
      <c r="H157" s="8" t="str">
        <f t="shared" si="11"/>
        <v/>
      </c>
      <c r="I157" s="8" t="str">
        <f t="shared" si="12"/>
        <v/>
      </c>
      <c r="J157" s="8" t="str">
        <f t="shared" si="13"/>
        <v/>
      </c>
      <c r="L157" s="8" t="s">
        <v>81</v>
      </c>
      <c r="M157" s="8" t="s">
        <v>81</v>
      </c>
      <c r="N157" s="8" t="s">
        <v>81</v>
      </c>
      <c r="O157" s="8" t="s">
        <v>81</v>
      </c>
      <c r="P157" s="38" t="str">
        <f t="shared" si="14"/>
        <v/>
      </c>
    </row>
    <row r="158" spans="4:16" x14ac:dyDescent="0.25">
      <c r="D158" s="150"/>
      <c r="G158" s="8" t="str">
        <f t="shared" si="10"/>
        <v/>
      </c>
      <c r="H158" s="8" t="str">
        <f t="shared" si="11"/>
        <v/>
      </c>
      <c r="I158" s="8" t="str">
        <f t="shared" si="12"/>
        <v/>
      </c>
      <c r="J158" s="8" t="str">
        <f t="shared" si="13"/>
        <v/>
      </c>
      <c r="L158" s="8" t="s">
        <v>81</v>
      </c>
      <c r="M158" s="8" t="s">
        <v>81</v>
      </c>
      <c r="N158" s="8" t="s">
        <v>81</v>
      </c>
      <c r="O158" s="8" t="s">
        <v>81</v>
      </c>
      <c r="P158" s="38" t="str">
        <f t="shared" si="14"/>
        <v/>
      </c>
    </row>
    <row r="159" spans="4:16" x14ac:dyDescent="0.25">
      <c r="D159" s="150"/>
      <c r="G159" s="8" t="str">
        <f t="shared" si="10"/>
        <v/>
      </c>
      <c r="H159" s="8" t="str">
        <f t="shared" si="11"/>
        <v/>
      </c>
      <c r="I159" s="8" t="str">
        <f t="shared" si="12"/>
        <v/>
      </c>
      <c r="J159" s="8" t="str">
        <f t="shared" si="13"/>
        <v/>
      </c>
      <c r="L159" s="8" t="s">
        <v>81</v>
      </c>
      <c r="M159" s="8" t="s">
        <v>81</v>
      </c>
      <c r="N159" s="8" t="s">
        <v>81</v>
      </c>
      <c r="O159" s="8" t="s">
        <v>81</v>
      </c>
      <c r="P159" s="38" t="str">
        <f t="shared" si="14"/>
        <v/>
      </c>
    </row>
    <row r="160" spans="4:16" x14ac:dyDescent="0.25">
      <c r="D160" s="150"/>
      <c r="G160" s="8" t="str">
        <f t="shared" si="10"/>
        <v/>
      </c>
      <c r="H160" s="8" t="str">
        <f t="shared" si="11"/>
        <v/>
      </c>
      <c r="I160" s="8" t="str">
        <f t="shared" si="12"/>
        <v/>
      </c>
      <c r="J160" s="8" t="str">
        <f t="shared" si="13"/>
        <v/>
      </c>
      <c r="L160" s="8" t="s">
        <v>81</v>
      </c>
      <c r="M160" s="8" t="s">
        <v>81</v>
      </c>
      <c r="N160" s="8" t="s">
        <v>81</v>
      </c>
      <c r="O160" s="8" t="s">
        <v>81</v>
      </c>
      <c r="P160" s="38" t="str">
        <f t="shared" si="14"/>
        <v/>
      </c>
    </row>
    <row r="161" spans="4:16" x14ac:dyDescent="0.25">
      <c r="D161" s="150"/>
      <c r="G161" s="8" t="str">
        <f t="shared" si="10"/>
        <v/>
      </c>
      <c r="H161" s="8" t="str">
        <f t="shared" si="11"/>
        <v/>
      </c>
      <c r="I161" s="8" t="str">
        <f t="shared" si="12"/>
        <v/>
      </c>
      <c r="J161" s="8" t="str">
        <f t="shared" si="13"/>
        <v/>
      </c>
      <c r="L161" s="8" t="s">
        <v>81</v>
      </c>
      <c r="M161" s="8" t="s">
        <v>81</v>
      </c>
      <c r="N161" s="8" t="s">
        <v>81</v>
      </c>
      <c r="O161" s="8" t="s">
        <v>81</v>
      </c>
      <c r="P161" s="38" t="str">
        <f t="shared" si="14"/>
        <v/>
      </c>
    </row>
    <row r="162" spans="4:16" x14ac:dyDescent="0.25">
      <c r="D162" s="150"/>
      <c r="G162" s="8" t="str">
        <f t="shared" si="10"/>
        <v/>
      </c>
      <c r="H162" s="8" t="str">
        <f t="shared" si="11"/>
        <v/>
      </c>
      <c r="I162" s="8" t="str">
        <f t="shared" si="12"/>
        <v/>
      </c>
      <c r="J162" s="8" t="str">
        <f t="shared" si="13"/>
        <v/>
      </c>
      <c r="L162" s="8" t="s">
        <v>81</v>
      </c>
      <c r="M162" s="8" t="s">
        <v>81</v>
      </c>
      <c r="N162" s="8" t="s">
        <v>81</v>
      </c>
      <c r="O162" s="8" t="s">
        <v>81</v>
      </c>
      <c r="P162" s="38" t="str">
        <f t="shared" si="14"/>
        <v/>
      </c>
    </row>
    <row r="163" spans="4:16" x14ac:dyDescent="0.25">
      <c r="D163" s="150"/>
      <c r="G163" s="8" t="str">
        <f t="shared" si="10"/>
        <v/>
      </c>
      <c r="H163" s="8" t="str">
        <f t="shared" si="11"/>
        <v/>
      </c>
      <c r="I163" s="8" t="str">
        <f t="shared" si="12"/>
        <v/>
      </c>
      <c r="J163" s="8" t="str">
        <f t="shared" si="13"/>
        <v/>
      </c>
      <c r="L163" s="8" t="s">
        <v>81</v>
      </c>
      <c r="M163" s="8" t="s">
        <v>81</v>
      </c>
      <c r="N163" s="8" t="s">
        <v>81</v>
      </c>
      <c r="O163" s="8" t="s">
        <v>81</v>
      </c>
      <c r="P163" s="38" t="str">
        <f t="shared" si="14"/>
        <v/>
      </c>
    </row>
    <row r="164" spans="4:16" x14ac:dyDescent="0.25">
      <c r="D164" s="150"/>
      <c r="G164" s="8" t="str">
        <f t="shared" si="10"/>
        <v/>
      </c>
      <c r="H164" s="8" t="str">
        <f t="shared" si="11"/>
        <v/>
      </c>
      <c r="I164" s="8" t="str">
        <f t="shared" si="12"/>
        <v/>
      </c>
      <c r="J164" s="8" t="str">
        <f t="shared" si="13"/>
        <v/>
      </c>
      <c r="L164" s="8" t="s">
        <v>81</v>
      </c>
      <c r="M164" s="8" t="s">
        <v>81</v>
      </c>
      <c r="N164" s="8" t="s">
        <v>81</v>
      </c>
      <c r="O164" s="8" t="s">
        <v>81</v>
      </c>
      <c r="P164" s="38" t="str">
        <f t="shared" si="14"/>
        <v/>
      </c>
    </row>
    <row r="165" spans="4:16" x14ac:dyDescent="0.25">
      <c r="D165" s="150"/>
      <c r="G165" s="8" t="str">
        <f t="shared" si="10"/>
        <v/>
      </c>
      <c r="H165" s="8" t="str">
        <f t="shared" si="11"/>
        <v/>
      </c>
      <c r="I165" s="8" t="str">
        <f t="shared" si="12"/>
        <v/>
      </c>
      <c r="J165" s="8" t="str">
        <f t="shared" si="13"/>
        <v/>
      </c>
      <c r="L165" s="8" t="s">
        <v>81</v>
      </c>
      <c r="M165" s="8" t="s">
        <v>81</v>
      </c>
      <c r="N165" s="8" t="s">
        <v>81</v>
      </c>
      <c r="O165" s="150" t="s">
        <v>81</v>
      </c>
      <c r="P165" s="38" t="str">
        <f t="shared" si="14"/>
        <v/>
      </c>
    </row>
    <row r="166" spans="4:16" x14ac:dyDescent="0.25">
      <c r="D166" s="150"/>
      <c r="G166" s="8" t="str">
        <f t="shared" si="10"/>
        <v/>
      </c>
      <c r="H166" s="8" t="str">
        <f t="shared" si="11"/>
        <v/>
      </c>
      <c r="I166" s="8" t="str">
        <f t="shared" si="12"/>
        <v/>
      </c>
      <c r="J166" s="8" t="str">
        <f t="shared" si="13"/>
        <v/>
      </c>
      <c r="L166" s="8" t="s">
        <v>81</v>
      </c>
      <c r="M166" s="8" t="s">
        <v>81</v>
      </c>
      <c r="N166" s="8" t="s">
        <v>81</v>
      </c>
      <c r="O166" s="8" t="s">
        <v>81</v>
      </c>
      <c r="P166" s="38" t="str">
        <f t="shared" si="14"/>
        <v/>
      </c>
    </row>
    <row r="167" spans="4:16" x14ac:dyDescent="0.25">
      <c r="D167" s="150"/>
      <c r="G167" s="8" t="str">
        <f t="shared" si="10"/>
        <v/>
      </c>
      <c r="H167" s="8" t="str">
        <f t="shared" si="11"/>
        <v/>
      </c>
      <c r="I167" s="8" t="str">
        <f t="shared" si="12"/>
        <v/>
      </c>
      <c r="J167" s="8" t="str">
        <f t="shared" si="13"/>
        <v/>
      </c>
      <c r="L167" s="8" t="s">
        <v>81</v>
      </c>
      <c r="M167" s="8" t="s">
        <v>81</v>
      </c>
      <c r="N167" s="8" t="s">
        <v>81</v>
      </c>
      <c r="O167" s="8" t="s">
        <v>81</v>
      </c>
      <c r="P167" s="38" t="str">
        <f t="shared" si="14"/>
        <v/>
      </c>
    </row>
    <row r="168" spans="4:16" x14ac:dyDescent="0.25">
      <c r="D168" s="150"/>
      <c r="G168" s="8" t="str">
        <f t="shared" si="10"/>
        <v/>
      </c>
      <c r="H168" s="8" t="str">
        <f t="shared" si="11"/>
        <v/>
      </c>
      <c r="I168" s="8" t="str">
        <f t="shared" si="12"/>
        <v/>
      </c>
      <c r="J168" s="8" t="str">
        <f t="shared" si="13"/>
        <v/>
      </c>
      <c r="L168" s="8" t="s">
        <v>81</v>
      </c>
      <c r="M168" s="8" t="s">
        <v>81</v>
      </c>
      <c r="N168" s="8" t="s">
        <v>81</v>
      </c>
      <c r="O168" s="8" t="s">
        <v>81</v>
      </c>
      <c r="P168" s="38" t="str">
        <f t="shared" si="14"/>
        <v/>
      </c>
    </row>
    <row r="169" spans="4:16" x14ac:dyDescent="0.25">
      <c r="D169" s="150"/>
      <c r="G169" s="8" t="str">
        <f t="shared" si="10"/>
        <v/>
      </c>
      <c r="H169" s="8" t="str">
        <f t="shared" si="11"/>
        <v/>
      </c>
      <c r="I169" s="8" t="str">
        <f t="shared" si="12"/>
        <v/>
      </c>
      <c r="J169" s="8" t="str">
        <f t="shared" si="13"/>
        <v/>
      </c>
      <c r="L169" s="8" t="s">
        <v>81</v>
      </c>
      <c r="M169" s="8" t="s">
        <v>81</v>
      </c>
      <c r="N169" s="8" t="s">
        <v>81</v>
      </c>
      <c r="O169" s="8" t="s">
        <v>81</v>
      </c>
      <c r="P169" s="38" t="str">
        <f t="shared" si="14"/>
        <v/>
      </c>
    </row>
    <row r="170" spans="4:16" x14ac:dyDescent="0.25">
      <c r="D170" s="150"/>
      <c r="G170" s="8" t="str">
        <f t="shared" si="10"/>
        <v/>
      </c>
      <c r="H170" s="8" t="str">
        <f t="shared" si="11"/>
        <v/>
      </c>
      <c r="I170" s="8" t="str">
        <f t="shared" si="12"/>
        <v/>
      </c>
      <c r="J170" s="8" t="str">
        <f t="shared" si="13"/>
        <v/>
      </c>
      <c r="L170" s="8" t="s">
        <v>81</v>
      </c>
      <c r="M170" s="8" t="s">
        <v>81</v>
      </c>
      <c r="N170" s="8" t="s">
        <v>81</v>
      </c>
      <c r="O170" s="8" t="s">
        <v>81</v>
      </c>
      <c r="P170" s="38" t="str">
        <f t="shared" si="14"/>
        <v/>
      </c>
    </row>
    <row r="171" spans="4:16" x14ac:dyDescent="0.25">
      <c r="D171" s="150"/>
      <c r="G171" s="8" t="str">
        <f t="shared" si="10"/>
        <v/>
      </c>
      <c r="H171" s="8" t="str">
        <f t="shared" si="11"/>
        <v/>
      </c>
      <c r="I171" s="8" t="str">
        <f t="shared" si="12"/>
        <v/>
      </c>
      <c r="J171" s="8" t="str">
        <f t="shared" si="13"/>
        <v/>
      </c>
      <c r="L171" s="8" t="s">
        <v>81</v>
      </c>
      <c r="M171" s="8" t="s">
        <v>81</v>
      </c>
      <c r="N171" s="8" t="s">
        <v>81</v>
      </c>
      <c r="O171" s="8" t="s">
        <v>81</v>
      </c>
      <c r="P171" s="38" t="str">
        <f t="shared" si="14"/>
        <v/>
      </c>
    </row>
    <row r="172" spans="4:16" x14ac:dyDescent="0.25">
      <c r="D172" s="150"/>
      <c r="G172" s="8" t="str">
        <f t="shared" si="10"/>
        <v/>
      </c>
      <c r="H172" s="8" t="str">
        <f t="shared" si="11"/>
        <v/>
      </c>
      <c r="I172" s="8" t="str">
        <f t="shared" si="12"/>
        <v/>
      </c>
      <c r="J172" s="8" t="str">
        <f t="shared" si="13"/>
        <v/>
      </c>
      <c r="L172" s="8" t="s">
        <v>81</v>
      </c>
      <c r="M172" s="8" t="s">
        <v>81</v>
      </c>
      <c r="N172" s="8" t="s">
        <v>81</v>
      </c>
      <c r="O172" s="8" t="s">
        <v>81</v>
      </c>
      <c r="P172" s="38" t="str">
        <f t="shared" si="14"/>
        <v/>
      </c>
    </row>
    <row r="173" spans="4:16" x14ac:dyDescent="0.25">
      <c r="D173" s="150"/>
      <c r="G173" s="8" t="str">
        <f t="shared" si="10"/>
        <v/>
      </c>
      <c r="H173" s="8" t="str">
        <f t="shared" si="11"/>
        <v/>
      </c>
      <c r="I173" s="8" t="str">
        <f t="shared" si="12"/>
        <v/>
      </c>
      <c r="J173" s="8" t="str">
        <f t="shared" si="13"/>
        <v/>
      </c>
      <c r="L173" s="8" t="s">
        <v>81</v>
      </c>
      <c r="M173" s="8" t="s">
        <v>81</v>
      </c>
      <c r="N173" s="8" t="s">
        <v>81</v>
      </c>
      <c r="O173" s="8" t="s">
        <v>81</v>
      </c>
      <c r="P173" s="38" t="str">
        <f t="shared" si="14"/>
        <v/>
      </c>
    </row>
    <row r="174" spans="4:16" x14ac:dyDescent="0.25">
      <c r="D174" s="150"/>
      <c r="G174" s="8" t="str">
        <f t="shared" si="10"/>
        <v/>
      </c>
      <c r="H174" s="8" t="str">
        <f t="shared" si="11"/>
        <v/>
      </c>
      <c r="I174" s="8" t="str">
        <f t="shared" si="12"/>
        <v/>
      </c>
      <c r="J174" s="8" t="str">
        <f t="shared" si="13"/>
        <v/>
      </c>
      <c r="L174" s="8" t="s">
        <v>81</v>
      </c>
      <c r="M174" s="8" t="s">
        <v>81</v>
      </c>
      <c r="N174" s="8" t="s">
        <v>81</v>
      </c>
      <c r="O174" s="8" t="s">
        <v>81</v>
      </c>
      <c r="P174" s="38" t="str">
        <f t="shared" si="14"/>
        <v/>
      </c>
    </row>
    <row r="175" spans="4:16" x14ac:dyDescent="0.25">
      <c r="D175" s="150"/>
      <c r="G175" s="8" t="str">
        <f t="shared" si="10"/>
        <v/>
      </c>
      <c r="H175" s="8" t="str">
        <f t="shared" si="11"/>
        <v/>
      </c>
      <c r="I175" s="8" t="str">
        <f t="shared" si="12"/>
        <v/>
      </c>
      <c r="J175" s="8" t="str">
        <f t="shared" si="13"/>
        <v/>
      </c>
      <c r="L175" s="8" t="s">
        <v>81</v>
      </c>
      <c r="M175" s="8" t="s">
        <v>81</v>
      </c>
      <c r="N175" s="8" t="s">
        <v>81</v>
      </c>
      <c r="O175" s="8" t="s">
        <v>81</v>
      </c>
      <c r="P175" s="38" t="str">
        <f t="shared" si="14"/>
        <v/>
      </c>
    </row>
    <row r="176" spans="4:16" x14ac:dyDescent="0.25">
      <c r="D176" s="150"/>
      <c r="G176" s="8" t="str">
        <f t="shared" si="10"/>
        <v/>
      </c>
      <c r="H176" s="8" t="str">
        <f t="shared" si="11"/>
        <v/>
      </c>
      <c r="I176" s="8" t="str">
        <f t="shared" si="12"/>
        <v/>
      </c>
      <c r="J176" s="8" t="str">
        <f t="shared" si="13"/>
        <v/>
      </c>
      <c r="L176" s="8" t="s">
        <v>81</v>
      </c>
      <c r="M176" s="8" t="s">
        <v>81</v>
      </c>
      <c r="N176" s="8" t="s">
        <v>81</v>
      </c>
      <c r="O176" s="8" t="s">
        <v>81</v>
      </c>
      <c r="P176" s="38" t="str">
        <f t="shared" si="14"/>
        <v/>
      </c>
    </row>
    <row r="177" spans="4:16" x14ac:dyDescent="0.25">
      <c r="D177" s="150"/>
      <c r="G177" s="8" t="str">
        <f t="shared" si="10"/>
        <v/>
      </c>
      <c r="H177" s="8" t="str">
        <f t="shared" si="11"/>
        <v/>
      </c>
      <c r="I177" s="8" t="str">
        <f t="shared" si="12"/>
        <v/>
      </c>
      <c r="J177" s="8" t="str">
        <f t="shared" si="13"/>
        <v/>
      </c>
      <c r="L177" s="8" t="s">
        <v>81</v>
      </c>
      <c r="M177" s="8" t="s">
        <v>81</v>
      </c>
      <c r="N177" s="8" t="s">
        <v>81</v>
      </c>
      <c r="O177" s="8" t="s">
        <v>81</v>
      </c>
      <c r="P177" s="38" t="str">
        <f t="shared" si="14"/>
        <v/>
      </c>
    </row>
    <row r="178" spans="4:16" x14ac:dyDescent="0.25">
      <c r="D178" s="150"/>
      <c r="G178" s="8" t="str">
        <f t="shared" si="10"/>
        <v/>
      </c>
      <c r="H178" s="8" t="str">
        <f t="shared" si="11"/>
        <v/>
      </c>
      <c r="I178" s="8" t="str">
        <f t="shared" si="12"/>
        <v/>
      </c>
      <c r="J178" s="8" t="str">
        <f t="shared" si="13"/>
        <v/>
      </c>
      <c r="L178" s="8" t="s">
        <v>81</v>
      </c>
      <c r="M178" s="8" t="s">
        <v>81</v>
      </c>
      <c r="N178" s="8" t="s">
        <v>81</v>
      </c>
      <c r="O178" s="8" t="s">
        <v>81</v>
      </c>
      <c r="P178" s="38" t="str">
        <f t="shared" si="14"/>
        <v/>
      </c>
    </row>
    <row r="179" spans="4:16" x14ac:dyDescent="0.25">
      <c r="D179" s="150"/>
      <c r="G179" s="8" t="str">
        <f t="shared" si="10"/>
        <v/>
      </c>
      <c r="H179" s="8" t="str">
        <f t="shared" si="11"/>
        <v/>
      </c>
      <c r="I179" s="8" t="str">
        <f t="shared" si="12"/>
        <v/>
      </c>
      <c r="J179" s="8" t="str">
        <f t="shared" si="13"/>
        <v/>
      </c>
      <c r="L179" s="8" t="s">
        <v>81</v>
      </c>
      <c r="M179" s="8" t="s">
        <v>81</v>
      </c>
      <c r="N179" s="8" t="s">
        <v>81</v>
      </c>
      <c r="O179" s="8" t="s">
        <v>81</v>
      </c>
      <c r="P179" s="38" t="str">
        <f t="shared" si="14"/>
        <v/>
      </c>
    </row>
    <row r="180" spans="4:16" x14ac:dyDescent="0.25">
      <c r="D180" s="150"/>
      <c r="G180" s="8" t="str">
        <f t="shared" si="10"/>
        <v/>
      </c>
      <c r="H180" s="8" t="str">
        <f t="shared" si="11"/>
        <v/>
      </c>
      <c r="I180" s="8" t="str">
        <f t="shared" si="12"/>
        <v/>
      </c>
      <c r="J180" s="8" t="str">
        <f t="shared" si="13"/>
        <v/>
      </c>
      <c r="L180" s="8" t="s">
        <v>81</v>
      </c>
      <c r="M180" s="8" t="s">
        <v>81</v>
      </c>
      <c r="N180" s="8" t="s">
        <v>81</v>
      </c>
      <c r="O180" s="8" t="s">
        <v>81</v>
      </c>
      <c r="P180" s="38" t="str">
        <f t="shared" si="14"/>
        <v/>
      </c>
    </row>
    <row r="181" spans="4:16" x14ac:dyDescent="0.25">
      <c r="D181" s="150"/>
      <c r="G181" s="8" t="str">
        <f t="shared" si="10"/>
        <v/>
      </c>
      <c r="H181" s="8" t="str">
        <f t="shared" si="11"/>
        <v/>
      </c>
      <c r="I181" s="8" t="str">
        <f t="shared" si="12"/>
        <v/>
      </c>
      <c r="J181" s="8" t="str">
        <f t="shared" si="13"/>
        <v/>
      </c>
      <c r="L181" s="8" t="s">
        <v>81</v>
      </c>
      <c r="M181" s="8" t="s">
        <v>81</v>
      </c>
      <c r="N181" s="8" t="s">
        <v>81</v>
      </c>
      <c r="O181" s="8" t="s">
        <v>81</v>
      </c>
      <c r="P181" s="38" t="str">
        <f t="shared" si="14"/>
        <v/>
      </c>
    </row>
    <row r="182" spans="4:16" x14ac:dyDescent="0.25">
      <c r="D182" s="150"/>
      <c r="G182" s="8" t="str">
        <f t="shared" si="10"/>
        <v/>
      </c>
      <c r="H182" s="8" t="str">
        <f t="shared" si="11"/>
        <v/>
      </c>
      <c r="I182" s="8" t="str">
        <f t="shared" si="12"/>
        <v/>
      </c>
      <c r="J182" s="8" t="str">
        <f t="shared" si="13"/>
        <v/>
      </c>
      <c r="L182" s="8" t="s">
        <v>81</v>
      </c>
      <c r="M182" s="8" t="s">
        <v>81</v>
      </c>
      <c r="N182" s="8" t="s">
        <v>81</v>
      </c>
      <c r="O182" s="8" t="s">
        <v>81</v>
      </c>
      <c r="P182" s="38" t="str">
        <f t="shared" si="14"/>
        <v/>
      </c>
    </row>
    <row r="183" spans="4:16" x14ac:dyDescent="0.25">
      <c r="D183" s="150"/>
      <c r="G183" s="8" t="str">
        <f t="shared" si="10"/>
        <v/>
      </c>
      <c r="H183" s="8" t="str">
        <f t="shared" si="11"/>
        <v/>
      </c>
      <c r="I183" s="8" t="str">
        <f t="shared" si="12"/>
        <v/>
      </c>
      <c r="J183" s="8" t="str">
        <f t="shared" si="13"/>
        <v/>
      </c>
      <c r="L183" s="8" t="s">
        <v>81</v>
      </c>
      <c r="M183" s="8" t="s">
        <v>81</v>
      </c>
      <c r="N183" s="8" t="s">
        <v>81</v>
      </c>
      <c r="O183" s="8" t="s">
        <v>81</v>
      </c>
      <c r="P183" s="38" t="str">
        <f t="shared" si="14"/>
        <v/>
      </c>
    </row>
    <row r="184" spans="4:16" x14ac:dyDescent="0.25">
      <c r="D184" s="150"/>
      <c r="G184" s="8" t="str">
        <f t="shared" si="10"/>
        <v/>
      </c>
      <c r="H184" s="8" t="str">
        <f t="shared" si="11"/>
        <v/>
      </c>
      <c r="I184" s="8" t="str">
        <f t="shared" si="12"/>
        <v/>
      </c>
      <c r="J184" s="8" t="str">
        <f t="shared" si="13"/>
        <v/>
      </c>
      <c r="L184" s="8" t="s">
        <v>81</v>
      </c>
      <c r="M184" s="8" t="s">
        <v>81</v>
      </c>
      <c r="N184" s="8" t="s">
        <v>81</v>
      </c>
      <c r="O184" s="8" t="s">
        <v>81</v>
      </c>
      <c r="P184" s="38" t="str">
        <f t="shared" si="14"/>
        <v/>
      </c>
    </row>
    <row r="185" spans="4:16" x14ac:dyDescent="0.25">
      <c r="D185" s="150"/>
      <c r="G185" s="8" t="str">
        <f t="shared" si="10"/>
        <v/>
      </c>
      <c r="H185" s="8" t="str">
        <f t="shared" si="11"/>
        <v/>
      </c>
      <c r="I185" s="8" t="str">
        <f t="shared" si="12"/>
        <v/>
      </c>
      <c r="J185" s="8" t="str">
        <f t="shared" si="13"/>
        <v/>
      </c>
      <c r="L185" s="8" t="s">
        <v>81</v>
      </c>
      <c r="M185" s="8" t="s">
        <v>81</v>
      </c>
      <c r="N185" s="8" t="s">
        <v>81</v>
      </c>
      <c r="O185" s="8" t="s">
        <v>81</v>
      </c>
      <c r="P185" s="38" t="str">
        <f t="shared" si="14"/>
        <v/>
      </c>
    </row>
    <row r="186" spans="4:16" x14ac:dyDescent="0.25">
      <c r="D186" s="150"/>
      <c r="G186" s="8" t="str">
        <f t="shared" si="10"/>
        <v/>
      </c>
      <c r="H186" s="8" t="str">
        <f t="shared" si="11"/>
        <v/>
      </c>
      <c r="I186" s="8" t="str">
        <f t="shared" si="12"/>
        <v/>
      </c>
      <c r="J186" s="8" t="str">
        <f t="shared" si="13"/>
        <v/>
      </c>
      <c r="L186" s="8" t="s">
        <v>81</v>
      </c>
      <c r="M186" s="8" t="s">
        <v>81</v>
      </c>
      <c r="N186" s="8" t="s">
        <v>81</v>
      </c>
      <c r="O186" s="8" t="s">
        <v>81</v>
      </c>
      <c r="P186" s="38" t="str">
        <f t="shared" si="14"/>
        <v/>
      </c>
    </row>
    <row r="187" spans="4:16" x14ac:dyDescent="0.25">
      <c r="D187" s="150"/>
      <c r="G187" s="8" t="str">
        <f t="shared" si="10"/>
        <v/>
      </c>
      <c r="H187" s="8" t="str">
        <f t="shared" si="11"/>
        <v/>
      </c>
      <c r="I187" s="8" t="str">
        <f t="shared" si="12"/>
        <v/>
      </c>
      <c r="J187" s="8" t="str">
        <f t="shared" si="13"/>
        <v/>
      </c>
      <c r="L187" s="8" t="s">
        <v>81</v>
      </c>
      <c r="M187" s="8" t="s">
        <v>81</v>
      </c>
      <c r="N187" s="8" t="s">
        <v>81</v>
      </c>
      <c r="O187" s="8" t="s">
        <v>81</v>
      </c>
      <c r="P187" s="38" t="str">
        <f t="shared" si="14"/>
        <v/>
      </c>
    </row>
    <row r="188" spans="4:16" x14ac:dyDescent="0.25">
      <c r="D188" s="150"/>
      <c r="G188" s="8" t="str">
        <f t="shared" si="10"/>
        <v/>
      </c>
      <c r="H188" s="8" t="str">
        <f t="shared" si="11"/>
        <v/>
      </c>
      <c r="I188" s="8" t="str">
        <f t="shared" si="12"/>
        <v/>
      </c>
      <c r="J188" s="8" t="str">
        <f t="shared" si="13"/>
        <v/>
      </c>
      <c r="L188" s="8" t="s">
        <v>81</v>
      </c>
      <c r="M188" s="8" t="s">
        <v>81</v>
      </c>
      <c r="N188" s="8" t="s">
        <v>81</v>
      </c>
      <c r="O188" s="8" t="s">
        <v>81</v>
      </c>
      <c r="P188" s="38" t="str">
        <f t="shared" si="14"/>
        <v/>
      </c>
    </row>
    <row r="189" spans="4:16" x14ac:dyDescent="0.25">
      <c r="D189" s="150"/>
      <c r="G189" s="8" t="str">
        <f t="shared" si="10"/>
        <v/>
      </c>
      <c r="H189" s="8" t="str">
        <f t="shared" si="11"/>
        <v/>
      </c>
      <c r="I189" s="8" t="str">
        <f t="shared" si="12"/>
        <v/>
      </c>
      <c r="J189" s="8" t="str">
        <f t="shared" si="13"/>
        <v/>
      </c>
      <c r="L189" s="8" t="s">
        <v>81</v>
      </c>
      <c r="M189" s="8" t="s">
        <v>81</v>
      </c>
      <c r="N189" s="8" t="s">
        <v>81</v>
      </c>
      <c r="O189" s="8" t="s">
        <v>81</v>
      </c>
      <c r="P189" s="38" t="str">
        <f t="shared" si="14"/>
        <v/>
      </c>
    </row>
    <row r="190" spans="4:16" x14ac:dyDescent="0.25">
      <c r="D190" s="150"/>
      <c r="G190" s="8" t="str">
        <f t="shared" si="10"/>
        <v/>
      </c>
      <c r="H190" s="8" t="str">
        <f t="shared" si="11"/>
        <v/>
      </c>
      <c r="I190" s="8" t="str">
        <f t="shared" si="12"/>
        <v/>
      </c>
      <c r="J190" s="8" t="str">
        <f t="shared" si="13"/>
        <v/>
      </c>
      <c r="L190" s="8" t="s">
        <v>81</v>
      </c>
      <c r="M190" s="8" t="s">
        <v>81</v>
      </c>
      <c r="N190" s="8" t="s">
        <v>81</v>
      </c>
      <c r="O190" s="8" t="s">
        <v>81</v>
      </c>
      <c r="P190" s="38" t="str">
        <f t="shared" si="14"/>
        <v/>
      </c>
    </row>
    <row r="191" spans="4:16" x14ac:dyDescent="0.25">
      <c r="D191" s="150"/>
      <c r="G191" s="8" t="str">
        <f t="shared" si="10"/>
        <v/>
      </c>
      <c r="H191" s="8" t="str">
        <f t="shared" si="11"/>
        <v/>
      </c>
      <c r="I191" s="8" t="str">
        <f t="shared" si="12"/>
        <v/>
      </c>
      <c r="J191" s="8" t="str">
        <f t="shared" si="13"/>
        <v/>
      </c>
      <c r="L191" s="8" t="s">
        <v>81</v>
      </c>
      <c r="M191" s="8" t="s">
        <v>81</v>
      </c>
      <c r="N191" s="8" t="s">
        <v>81</v>
      </c>
      <c r="O191" s="8" t="s">
        <v>81</v>
      </c>
      <c r="P191" s="38" t="str">
        <f t="shared" si="14"/>
        <v/>
      </c>
    </row>
    <row r="192" spans="4:16" x14ac:dyDescent="0.25">
      <c r="D192" s="150"/>
      <c r="G192" s="8" t="str">
        <f t="shared" si="10"/>
        <v/>
      </c>
      <c r="H192" s="8" t="str">
        <f t="shared" si="11"/>
        <v/>
      </c>
      <c r="I192" s="8" t="str">
        <f t="shared" si="12"/>
        <v/>
      </c>
      <c r="J192" s="8" t="str">
        <f t="shared" si="13"/>
        <v/>
      </c>
      <c r="L192" s="8" t="s">
        <v>81</v>
      </c>
      <c r="M192" s="8" t="s">
        <v>81</v>
      </c>
      <c r="N192" s="8" t="s">
        <v>81</v>
      </c>
      <c r="O192" s="8" t="s">
        <v>81</v>
      </c>
      <c r="P192" s="38" t="str">
        <f t="shared" si="14"/>
        <v/>
      </c>
    </row>
    <row r="193" spans="4:16" x14ac:dyDescent="0.25">
      <c r="D193" s="150"/>
      <c r="G193" s="8" t="str">
        <f t="shared" si="10"/>
        <v/>
      </c>
      <c r="H193" s="8" t="str">
        <f t="shared" si="11"/>
        <v/>
      </c>
      <c r="I193" s="8" t="str">
        <f t="shared" si="12"/>
        <v/>
      </c>
      <c r="J193" s="8" t="str">
        <f t="shared" si="13"/>
        <v/>
      </c>
      <c r="L193" s="8" t="s">
        <v>81</v>
      </c>
      <c r="M193" s="8" t="s">
        <v>81</v>
      </c>
      <c r="N193" s="8" t="s">
        <v>81</v>
      </c>
      <c r="O193" s="8" t="s">
        <v>81</v>
      </c>
      <c r="P193" s="38" t="str">
        <f t="shared" si="14"/>
        <v/>
      </c>
    </row>
    <row r="194" spans="4:16" x14ac:dyDescent="0.25">
      <c r="D194" s="150"/>
      <c r="G194" s="8" t="str">
        <f t="shared" si="10"/>
        <v/>
      </c>
      <c r="H194" s="8" t="str">
        <f t="shared" si="11"/>
        <v/>
      </c>
      <c r="I194" s="8" t="str">
        <f t="shared" si="12"/>
        <v/>
      </c>
      <c r="J194" s="8" t="str">
        <f t="shared" si="13"/>
        <v/>
      </c>
      <c r="L194" s="8" t="s">
        <v>81</v>
      </c>
      <c r="M194" s="8" t="s">
        <v>81</v>
      </c>
      <c r="N194" s="8" t="s">
        <v>81</v>
      </c>
      <c r="O194" s="8" t="s">
        <v>81</v>
      </c>
      <c r="P194" s="38" t="str">
        <f t="shared" si="14"/>
        <v/>
      </c>
    </row>
    <row r="195" spans="4:16" x14ac:dyDescent="0.25">
      <c r="D195" s="150"/>
      <c r="G195" s="8" t="str">
        <f t="shared" ref="G195:G258" si="15">IF(LEFT(D195,8)="Critical",LEFT(D195,8),IF(LEFT(D195,5)="Major",LEFT(D195,5),IF(LEFT(D195,5)="Minor",LEFT(D195,5),"")))</f>
        <v/>
      </c>
      <c r="H195" s="8" t="str">
        <f t="shared" ref="H195:H258" si="16">IF(LEFT(D198,15)="SpecificProblem",MID(D198,28,50),"")</f>
        <v/>
      </c>
      <c r="I195" s="8" t="str">
        <f t="shared" ref="I195:I258" si="17">IF(LEFT(D199,9)="EventTime",MID(D199,28,16),"")</f>
        <v/>
      </c>
      <c r="J195" s="8" t="str">
        <f t="shared" ref="J195:J258" si="18">IF(G195="","",IF(LEFT(D195,8)="Critical",MID(D195,78,6),MID(D195,75,6)))</f>
        <v/>
      </c>
      <c r="L195" s="8" t="s">
        <v>81</v>
      </c>
      <c r="M195" s="8" t="s">
        <v>81</v>
      </c>
      <c r="N195" s="8" t="s">
        <v>81</v>
      </c>
      <c r="O195" s="8" t="s">
        <v>81</v>
      </c>
      <c r="P195" s="38" t="str">
        <f t="shared" ref="P195:P258" si="19">IF(ISBLANK(N195),"",TEXT(N195,"mm/dd hh:mm"))</f>
        <v/>
      </c>
    </row>
    <row r="196" spans="4:16" x14ac:dyDescent="0.25">
      <c r="D196" s="150"/>
      <c r="G196" s="8" t="str">
        <f t="shared" si="15"/>
        <v/>
      </c>
      <c r="H196" s="8" t="str">
        <f t="shared" si="16"/>
        <v/>
      </c>
      <c r="I196" s="8" t="str">
        <f t="shared" si="17"/>
        <v/>
      </c>
      <c r="J196" s="8" t="str">
        <f t="shared" si="18"/>
        <v/>
      </c>
      <c r="L196" s="8" t="s">
        <v>81</v>
      </c>
      <c r="M196" s="8" t="s">
        <v>81</v>
      </c>
      <c r="N196" s="8" t="s">
        <v>81</v>
      </c>
      <c r="O196" s="8" t="s">
        <v>81</v>
      </c>
      <c r="P196" s="38" t="str">
        <f t="shared" si="19"/>
        <v/>
      </c>
    </row>
    <row r="197" spans="4:16" x14ac:dyDescent="0.25">
      <c r="D197" s="150"/>
      <c r="G197" s="8" t="str">
        <f t="shared" si="15"/>
        <v/>
      </c>
      <c r="H197" s="8" t="str">
        <f t="shared" si="16"/>
        <v/>
      </c>
      <c r="I197" s="8" t="str">
        <f t="shared" si="17"/>
        <v/>
      </c>
      <c r="J197" s="8" t="str">
        <f t="shared" si="18"/>
        <v/>
      </c>
      <c r="L197" s="8" t="s">
        <v>81</v>
      </c>
      <c r="M197" s="8" t="s">
        <v>81</v>
      </c>
      <c r="N197" s="8" t="s">
        <v>81</v>
      </c>
      <c r="O197" s="8" t="s">
        <v>81</v>
      </c>
      <c r="P197" s="38" t="str">
        <f t="shared" si="19"/>
        <v/>
      </c>
    </row>
    <row r="198" spans="4:16" x14ac:dyDescent="0.25">
      <c r="D198" s="150"/>
      <c r="G198" s="8" t="str">
        <f t="shared" si="15"/>
        <v/>
      </c>
      <c r="H198" s="8" t="str">
        <f t="shared" si="16"/>
        <v/>
      </c>
      <c r="I198" s="8" t="str">
        <f t="shared" si="17"/>
        <v/>
      </c>
      <c r="J198" s="8" t="str">
        <f t="shared" si="18"/>
        <v/>
      </c>
      <c r="L198" s="8" t="s">
        <v>81</v>
      </c>
      <c r="M198" s="8" t="s">
        <v>81</v>
      </c>
      <c r="N198" s="8" t="s">
        <v>81</v>
      </c>
      <c r="O198" s="150" t="s">
        <v>81</v>
      </c>
      <c r="P198" s="38" t="str">
        <f t="shared" si="19"/>
        <v/>
      </c>
    </row>
    <row r="199" spans="4:16" x14ac:dyDescent="0.25">
      <c r="D199" s="150"/>
      <c r="G199" s="8" t="str">
        <f t="shared" si="15"/>
        <v/>
      </c>
      <c r="H199" s="8" t="str">
        <f t="shared" si="16"/>
        <v/>
      </c>
      <c r="I199" s="8" t="str">
        <f t="shared" si="17"/>
        <v/>
      </c>
      <c r="J199" s="8" t="str">
        <f t="shared" si="18"/>
        <v/>
      </c>
      <c r="L199" s="8" t="s">
        <v>81</v>
      </c>
      <c r="M199" s="8" t="s">
        <v>81</v>
      </c>
      <c r="N199" s="8" t="s">
        <v>81</v>
      </c>
      <c r="O199" s="8" t="s">
        <v>81</v>
      </c>
      <c r="P199" s="38" t="str">
        <f t="shared" si="19"/>
        <v/>
      </c>
    </row>
    <row r="200" spans="4:16" x14ac:dyDescent="0.25">
      <c r="D200" s="150"/>
      <c r="G200" s="8" t="str">
        <f t="shared" si="15"/>
        <v/>
      </c>
      <c r="H200" s="8" t="str">
        <f t="shared" si="16"/>
        <v/>
      </c>
      <c r="I200" s="8" t="str">
        <f t="shared" si="17"/>
        <v/>
      </c>
      <c r="J200" s="8" t="str">
        <f t="shared" si="18"/>
        <v/>
      </c>
      <c r="L200" s="8" t="s">
        <v>81</v>
      </c>
      <c r="M200" s="8" t="s">
        <v>81</v>
      </c>
      <c r="N200" s="8" t="s">
        <v>81</v>
      </c>
      <c r="O200" s="8" t="s">
        <v>81</v>
      </c>
      <c r="P200" s="38" t="str">
        <f t="shared" si="19"/>
        <v/>
      </c>
    </row>
    <row r="201" spans="4:16" x14ac:dyDescent="0.25">
      <c r="D201" s="150"/>
      <c r="G201" s="8" t="str">
        <f t="shared" si="15"/>
        <v/>
      </c>
      <c r="H201" s="8" t="str">
        <f t="shared" si="16"/>
        <v/>
      </c>
      <c r="I201" s="8" t="str">
        <f t="shared" si="17"/>
        <v/>
      </c>
      <c r="J201" s="8" t="str">
        <f t="shared" si="18"/>
        <v/>
      </c>
      <c r="L201" s="8" t="s">
        <v>81</v>
      </c>
      <c r="M201" s="8" t="s">
        <v>81</v>
      </c>
      <c r="N201" s="8" t="s">
        <v>81</v>
      </c>
      <c r="O201" s="8" t="s">
        <v>81</v>
      </c>
      <c r="P201" s="38" t="str">
        <f t="shared" si="19"/>
        <v/>
      </c>
    </row>
    <row r="202" spans="4:16" x14ac:dyDescent="0.25">
      <c r="D202" s="150"/>
      <c r="G202" s="8" t="str">
        <f t="shared" si="15"/>
        <v/>
      </c>
      <c r="H202" s="8" t="str">
        <f t="shared" si="16"/>
        <v/>
      </c>
      <c r="I202" s="8" t="str">
        <f t="shared" si="17"/>
        <v/>
      </c>
      <c r="J202" s="8" t="str">
        <f t="shared" si="18"/>
        <v/>
      </c>
      <c r="L202" s="8" t="s">
        <v>81</v>
      </c>
      <c r="M202" s="8" t="s">
        <v>81</v>
      </c>
      <c r="N202" s="8" t="s">
        <v>81</v>
      </c>
      <c r="O202" s="8" t="s">
        <v>81</v>
      </c>
      <c r="P202" s="38" t="str">
        <f t="shared" si="19"/>
        <v/>
      </c>
    </row>
    <row r="203" spans="4:16" x14ac:dyDescent="0.25">
      <c r="D203" s="150"/>
      <c r="G203" s="8" t="str">
        <f t="shared" si="15"/>
        <v/>
      </c>
      <c r="H203" s="8" t="str">
        <f t="shared" si="16"/>
        <v/>
      </c>
      <c r="I203" s="8" t="str">
        <f t="shared" si="17"/>
        <v/>
      </c>
      <c r="J203" s="8" t="str">
        <f t="shared" si="18"/>
        <v/>
      </c>
      <c r="L203" s="8" t="s">
        <v>81</v>
      </c>
      <c r="M203" s="8" t="s">
        <v>81</v>
      </c>
      <c r="N203" s="8" t="s">
        <v>81</v>
      </c>
      <c r="O203" s="8" t="s">
        <v>81</v>
      </c>
      <c r="P203" s="38" t="str">
        <f t="shared" si="19"/>
        <v/>
      </c>
    </row>
    <row r="204" spans="4:16" x14ac:dyDescent="0.25">
      <c r="D204" s="150"/>
      <c r="G204" s="8" t="str">
        <f t="shared" si="15"/>
        <v/>
      </c>
      <c r="H204" s="8" t="str">
        <f t="shared" si="16"/>
        <v/>
      </c>
      <c r="I204" s="8" t="str">
        <f t="shared" si="17"/>
        <v/>
      </c>
      <c r="J204" s="8" t="str">
        <f t="shared" si="18"/>
        <v/>
      </c>
      <c r="L204" s="8" t="s">
        <v>81</v>
      </c>
      <c r="M204" s="8" t="s">
        <v>81</v>
      </c>
      <c r="N204" s="8" t="s">
        <v>81</v>
      </c>
      <c r="O204" s="8" t="s">
        <v>81</v>
      </c>
      <c r="P204" s="38" t="str">
        <f t="shared" si="19"/>
        <v/>
      </c>
    </row>
    <row r="205" spans="4:16" x14ac:dyDescent="0.25">
      <c r="D205" s="150"/>
      <c r="G205" s="8" t="str">
        <f t="shared" si="15"/>
        <v/>
      </c>
      <c r="H205" s="8" t="str">
        <f t="shared" si="16"/>
        <v/>
      </c>
      <c r="I205" s="8" t="str">
        <f t="shared" si="17"/>
        <v/>
      </c>
      <c r="J205" s="8" t="str">
        <f t="shared" si="18"/>
        <v/>
      </c>
      <c r="L205" s="8" t="s">
        <v>81</v>
      </c>
      <c r="M205" s="8" t="s">
        <v>81</v>
      </c>
      <c r="N205" s="8" t="s">
        <v>81</v>
      </c>
      <c r="O205" s="8" t="s">
        <v>81</v>
      </c>
      <c r="P205" s="38" t="str">
        <f t="shared" si="19"/>
        <v/>
      </c>
    </row>
    <row r="206" spans="4:16" x14ac:dyDescent="0.25">
      <c r="D206" s="150"/>
      <c r="G206" s="8" t="str">
        <f t="shared" si="15"/>
        <v/>
      </c>
      <c r="H206" s="8" t="str">
        <f t="shared" si="16"/>
        <v/>
      </c>
      <c r="I206" s="8" t="str">
        <f t="shared" si="17"/>
        <v/>
      </c>
      <c r="J206" s="8" t="str">
        <f t="shared" si="18"/>
        <v/>
      </c>
      <c r="L206" s="8" t="s">
        <v>81</v>
      </c>
      <c r="M206" s="8" t="s">
        <v>81</v>
      </c>
      <c r="N206" s="8" t="s">
        <v>81</v>
      </c>
      <c r="O206" s="8" t="s">
        <v>81</v>
      </c>
      <c r="P206" s="38" t="str">
        <f t="shared" si="19"/>
        <v/>
      </c>
    </row>
    <row r="207" spans="4:16" x14ac:dyDescent="0.25">
      <c r="D207" s="150"/>
      <c r="G207" s="8" t="str">
        <f t="shared" si="15"/>
        <v/>
      </c>
      <c r="H207" s="8" t="str">
        <f t="shared" si="16"/>
        <v/>
      </c>
      <c r="I207" s="8" t="str">
        <f t="shared" si="17"/>
        <v/>
      </c>
      <c r="J207" s="8" t="str">
        <f t="shared" si="18"/>
        <v/>
      </c>
      <c r="L207" s="8" t="s">
        <v>81</v>
      </c>
      <c r="M207" s="8" t="s">
        <v>81</v>
      </c>
      <c r="N207" s="8" t="s">
        <v>81</v>
      </c>
      <c r="O207" s="8" t="s">
        <v>81</v>
      </c>
      <c r="P207" s="38" t="str">
        <f t="shared" si="19"/>
        <v/>
      </c>
    </row>
    <row r="208" spans="4:16" x14ac:dyDescent="0.25">
      <c r="D208" s="150"/>
      <c r="G208" s="8" t="str">
        <f t="shared" si="15"/>
        <v/>
      </c>
      <c r="H208" s="8" t="str">
        <f t="shared" si="16"/>
        <v/>
      </c>
      <c r="I208" s="8" t="str">
        <f t="shared" si="17"/>
        <v/>
      </c>
      <c r="J208" s="8" t="str">
        <f t="shared" si="18"/>
        <v/>
      </c>
      <c r="L208" s="8" t="s">
        <v>81</v>
      </c>
      <c r="M208" s="8" t="s">
        <v>81</v>
      </c>
      <c r="N208" s="8" t="s">
        <v>81</v>
      </c>
      <c r="O208" s="8" t="s">
        <v>81</v>
      </c>
      <c r="P208" s="38" t="str">
        <f t="shared" si="19"/>
        <v/>
      </c>
    </row>
    <row r="209" spans="4:16" x14ac:dyDescent="0.25">
      <c r="D209" s="150"/>
      <c r="G209" s="8" t="str">
        <f t="shared" si="15"/>
        <v/>
      </c>
      <c r="H209" s="8" t="str">
        <f t="shared" si="16"/>
        <v/>
      </c>
      <c r="I209" s="8" t="str">
        <f t="shared" si="17"/>
        <v/>
      </c>
      <c r="J209" s="8" t="str">
        <f t="shared" si="18"/>
        <v/>
      </c>
      <c r="L209" s="8" t="s">
        <v>81</v>
      </c>
      <c r="M209" s="8" t="s">
        <v>81</v>
      </c>
      <c r="N209" s="8" t="s">
        <v>81</v>
      </c>
      <c r="O209" s="8" t="s">
        <v>81</v>
      </c>
      <c r="P209" s="38" t="str">
        <f t="shared" si="19"/>
        <v/>
      </c>
    </row>
    <row r="210" spans="4:16" x14ac:dyDescent="0.25">
      <c r="D210" s="150"/>
      <c r="G210" s="8" t="str">
        <f t="shared" si="15"/>
        <v/>
      </c>
      <c r="H210" s="8" t="str">
        <f t="shared" si="16"/>
        <v/>
      </c>
      <c r="I210" s="8" t="str">
        <f t="shared" si="17"/>
        <v/>
      </c>
      <c r="J210" s="8" t="str">
        <f t="shared" si="18"/>
        <v/>
      </c>
      <c r="L210" s="8" t="s">
        <v>81</v>
      </c>
      <c r="M210" s="8" t="s">
        <v>81</v>
      </c>
      <c r="N210" s="8" t="s">
        <v>81</v>
      </c>
      <c r="O210" s="8" t="s">
        <v>81</v>
      </c>
      <c r="P210" s="38" t="str">
        <f t="shared" si="19"/>
        <v/>
      </c>
    </row>
    <row r="211" spans="4:16" x14ac:dyDescent="0.25">
      <c r="D211" s="150"/>
      <c r="G211" s="8" t="str">
        <f t="shared" si="15"/>
        <v/>
      </c>
      <c r="H211" s="8" t="str">
        <f t="shared" si="16"/>
        <v/>
      </c>
      <c r="I211" s="8" t="str">
        <f t="shared" si="17"/>
        <v/>
      </c>
      <c r="J211" s="8" t="str">
        <f t="shared" si="18"/>
        <v/>
      </c>
      <c r="L211" s="8" t="s">
        <v>81</v>
      </c>
      <c r="M211" s="8" t="s">
        <v>81</v>
      </c>
      <c r="N211" s="8" t="s">
        <v>81</v>
      </c>
      <c r="O211" s="8" t="s">
        <v>81</v>
      </c>
      <c r="P211" s="38" t="str">
        <f t="shared" si="19"/>
        <v/>
      </c>
    </row>
    <row r="212" spans="4:16" x14ac:dyDescent="0.25">
      <c r="D212" s="150"/>
      <c r="G212" s="8" t="str">
        <f t="shared" si="15"/>
        <v/>
      </c>
      <c r="H212" s="8" t="str">
        <f t="shared" si="16"/>
        <v/>
      </c>
      <c r="I212" s="8" t="str">
        <f t="shared" si="17"/>
        <v/>
      </c>
      <c r="J212" s="8" t="str">
        <f t="shared" si="18"/>
        <v/>
      </c>
      <c r="L212" s="8" t="s">
        <v>81</v>
      </c>
      <c r="M212" s="8" t="s">
        <v>81</v>
      </c>
      <c r="N212" s="8" t="s">
        <v>81</v>
      </c>
      <c r="O212" s="8" t="s">
        <v>81</v>
      </c>
      <c r="P212" s="38" t="str">
        <f t="shared" si="19"/>
        <v/>
      </c>
    </row>
    <row r="213" spans="4:16" x14ac:dyDescent="0.25">
      <c r="D213" s="150"/>
      <c r="G213" s="8" t="str">
        <f t="shared" si="15"/>
        <v/>
      </c>
      <c r="H213" s="8" t="str">
        <f t="shared" si="16"/>
        <v/>
      </c>
      <c r="I213" s="8" t="str">
        <f t="shared" si="17"/>
        <v/>
      </c>
      <c r="J213" s="8" t="str">
        <f t="shared" si="18"/>
        <v/>
      </c>
      <c r="L213" s="8" t="s">
        <v>81</v>
      </c>
      <c r="M213" s="8" t="s">
        <v>81</v>
      </c>
      <c r="N213" s="8" t="s">
        <v>81</v>
      </c>
      <c r="O213" s="8" t="s">
        <v>81</v>
      </c>
      <c r="P213" s="38" t="str">
        <f t="shared" si="19"/>
        <v/>
      </c>
    </row>
    <row r="214" spans="4:16" x14ac:dyDescent="0.25">
      <c r="D214" s="150"/>
      <c r="G214" s="8" t="str">
        <f t="shared" si="15"/>
        <v/>
      </c>
      <c r="H214" s="8" t="str">
        <f t="shared" si="16"/>
        <v/>
      </c>
      <c r="I214" s="8" t="str">
        <f t="shared" si="17"/>
        <v/>
      </c>
      <c r="J214" s="8" t="str">
        <f t="shared" si="18"/>
        <v/>
      </c>
      <c r="L214" s="8" t="s">
        <v>81</v>
      </c>
      <c r="M214" s="8" t="s">
        <v>81</v>
      </c>
      <c r="N214" s="8" t="s">
        <v>81</v>
      </c>
      <c r="O214" s="8" t="s">
        <v>81</v>
      </c>
      <c r="P214" s="38" t="str">
        <f t="shared" si="19"/>
        <v/>
      </c>
    </row>
    <row r="215" spans="4:16" x14ac:dyDescent="0.25">
      <c r="D215" s="150"/>
      <c r="G215" s="8" t="str">
        <f t="shared" si="15"/>
        <v/>
      </c>
      <c r="H215" s="8" t="str">
        <f t="shared" si="16"/>
        <v/>
      </c>
      <c r="I215" s="8" t="str">
        <f t="shared" si="17"/>
        <v/>
      </c>
      <c r="J215" s="8" t="str">
        <f t="shared" si="18"/>
        <v/>
      </c>
      <c r="L215" s="8" t="s">
        <v>81</v>
      </c>
      <c r="M215" s="8" t="s">
        <v>81</v>
      </c>
      <c r="N215" s="8" t="s">
        <v>81</v>
      </c>
      <c r="O215" s="8" t="s">
        <v>81</v>
      </c>
      <c r="P215" s="38" t="str">
        <f t="shared" si="19"/>
        <v/>
      </c>
    </row>
    <row r="216" spans="4:16" x14ac:dyDescent="0.25">
      <c r="D216" s="150"/>
      <c r="G216" s="8" t="str">
        <f t="shared" si="15"/>
        <v/>
      </c>
      <c r="H216" s="8" t="str">
        <f t="shared" si="16"/>
        <v/>
      </c>
      <c r="I216" s="8" t="str">
        <f t="shared" si="17"/>
        <v/>
      </c>
      <c r="J216" s="8" t="str">
        <f t="shared" si="18"/>
        <v/>
      </c>
      <c r="L216" s="8" t="s">
        <v>81</v>
      </c>
      <c r="M216" s="8" t="s">
        <v>81</v>
      </c>
      <c r="N216" s="8" t="s">
        <v>81</v>
      </c>
      <c r="O216" s="8" t="s">
        <v>81</v>
      </c>
      <c r="P216" s="38" t="str">
        <f t="shared" si="19"/>
        <v/>
      </c>
    </row>
    <row r="217" spans="4:16" x14ac:dyDescent="0.25">
      <c r="D217" s="150"/>
      <c r="G217" s="8" t="str">
        <f t="shared" si="15"/>
        <v/>
      </c>
      <c r="H217" s="8" t="str">
        <f t="shared" si="16"/>
        <v/>
      </c>
      <c r="I217" s="8" t="str">
        <f t="shared" si="17"/>
        <v/>
      </c>
      <c r="J217" s="8" t="str">
        <f t="shared" si="18"/>
        <v/>
      </c>
      <c r="L217" s="8" t="s">
        <v>81</v>
      </c>
      <c r="M217" s="8" t="s">
        <v>81</v>
      </c>
      <c r="N217" s="8" t="s">
        <v>81</v>
      </c>
      <c r="O217" s="8" t="s">
        <v>81</v>
      </c>
      <c r="P217" s="38" t="str">
        <f t="shared" si="19"/>
        <v/>
      </c>
    </row>
    <row r="218" spans="4:16" x14ac:dyDescent="0.25">
      <c r="D218" s="150"/>
      <c r="G218" s="8" t="str">
        <f t="shared" si="15"/>
        <v/>
      </c>
      <c r="H218" s="8" t="str">
        <f t="shared" si="16"/>
        <v/>
      </c>
      <c r="I218" s="8" t="str">
        <f t="shared" si="17"/>
        <v/>
      </c>
      <c r="J218" s="8" t="str">
        <f t="shared" si="18"/>
        <v/>
      </c>
      <c r="L218" s="8" t="s">
        <v>81</v>
      </c>
      <c r="M218" s="8" t="s">
        <v>81</v>
      </c>
      <c r="N218" s="8" t="s">
        <v>81</v>
      </c>
      <c r="O218" s="8" t="s">
        <v>81</v>
      </c>
      <c r="P218" s="38" t="str">
        <f t="shared" si="19"/>
        <v/>
      </c>
    </row>
    <row r="219" spans="4:16" x14ac:dyDescent="0.25">
      <c r="D219" s="150"/>
      <c r="G219" s="8" t="str">
        <f t="shared" si="15"/>
        <v/>
      </c>
      <c r="H219" s="8" t="str">
        <f t="shared" si="16"/>
        <v/>
      </c>
      <c r="I219" s="8" t="str">
        <f t="shared" si="17"/>
        <v/>
      </c>
      <c r="J219" s="8" t="str">
        <f t="shared" si="18"/>
        <v/>
      </c>
      <c r="L219" s="8" t="s">
        <v>81</v>
      </c>
      <c r="M219" s="8" t="s">
        <v>81</v>
      </c>
      <c r="N219" s="8" t="s">
        <v>81</v>
      </c>
      <c r="O219" s="8" t="s">
        <v>81</v>
      </c>
      <c r="P219" s="38" t="str">
        <f t="shared" si="19"/>
        <v/>
      </c>
    </row>
    <row r="220" spans="4:16" x14ac:dyDescent="0.25">
      <c r="D220" s="150"/>
      <c r="G220" s="8" t="str">
        <f t="shared" si="15"/>
        <v/>
      </c>
      <c r="H220" s="8" t="str">
        <f t="shared" si="16"/>
        <v/>
      </c>
      <c r="I220" s="8" t="str">
        <f t="shared" si="17"/>
        <v/>
      </c>
      <c r="J220" s="8" t="str">
        <f t="shared" si="18"/>
        <v/>
      </c>
      <c r="L220" s="8" t="s">
        <v>81</v>
      </c>
      <c r="M220" s="8" t="s">
        <v>81</v>
      </c>
      <c r="N220" s="8" t="s">
        <v>81</v>
      </c>
      <c r="O220" s="8" t="s">
        <v>81</v>
      </c>
      <c r="P220" s="38" t="str">
        <f t="shared" si="19"/>
        <v/>
      </c>
    </row>
    <row r="221" spans="4:16" x14ac:dyDescent="0.25">
      <c r="D221" s="150"/>
      <c r="G221" s="8" t="str">
        <f t="shared" si="15"/>
        <v/>
      </c>
      <c r="H221" s="8" t="str">
        <f t="shared" si="16"/>
        <v/>
      </c>
      <c r="I221" s="8" t="str">
        <f t="shared" si="17"/>
        <v/>
      </c>
      <c r="J221" s="8" t="str">
        <f t="shared" si="18"/>
        <v/>
      </c>
      <c r="L221" s="8" t="s">
        <v>81</v>
      </c>
      <c r="M221" s="8" t="s">
        <v>81</v>
      </c>
      <c r="N221" s="8" t="s">
        <v>81</v>
      </c>
      <c r="O221" s="8" t="s">
        <v>81</v>
      </c>
      <c r="P221" s="38" t="str">
        <f t="shared" si="19"/>
        <v/>
      </c>
    </row>
    <row r="222" spans="4:16" x14ac:dyDescent="0.25">
      <c r="D222" s="150"/>
      <c r="G222" s="8" t="str">
        <f t="shared" si="15"/>
        <v/>
      </c>
      <c r="H222" s="8" t="str">
        <f t="shared" si="16"/>
        <v/>
      </c>
      <c r="I222" s="8" t="str">
        <f t="shared" si="17"/>
        <v/>
      </c>
      <c r="J222" s="8" t="str">
        <f t="shared" si="18"/>
        <v/>
      </c>
      <c r="L222" s="8" t="s">
        <v>81</v>
      </c>
      <c r="M222" s="8" t="s">
        <v>81</v>
      </c>
      <c r="N222" s="8" t="s">
        <v>81</v>
      </c>
      <c r="O222" s="8" t="s">
        <v>81</v>
      </c>
      <c r="P222" s="38" t="str">
        <f t="shared" si="19"/>
        <v/>
      </c>
    </row>
    <row r="223" spans="4:16" x14ac:dyDescent="0.25">
      <c r="D223" s="150"/>
      <c r="G223" s="8" t="str">
        <f t="shared" si="15"/>
        <v/>
      </c>
      <c r="H223" s="8" t="str">
        <f t="shared" si="16"/>
        <v/>
      </c>
      <c r="I223" s="8" t="str">
        <f t="shared" si="17"/>
        <v/>
      </c>
      <c r="J223" s="8" t="str">
        <f t="shared" si="18"/>
        <v/>
      </c>
      <c r="L223" s="8" t="s">
        <v>81</v>
      </c>
      <c r="M223" s="8" t="s">
        <v>81</v>
      </c>
      <c r="N223" s="8" t="s">
        <v>81</v>
      </c>
      <c r="O223" s="8" t="s">
        <v>81</v>
      </c>
      <c r="P223" s="38" t="str">
        <f t="shared" si="19"/>
        <v/>
      </c>
    </row>
    <row r="224" spans="4:16" x14ac:dyDescent="0.25">
      <c r="D224" s="150"/>
      <c r="G224" s="8" t="str">
        <f t="shared" si="15"/>
        <v/>
      </c>
      <c r="H224" s="8" t="str">
        <f t="shared" si="16"/>
        <v/>
      </c>
      <c r="I224" s="8" t="str">
        <f t="shared" si="17"/>
        <v/>
      </c>
      <c r="J224" s="8" t="str">
        <f t="shared" si="18"/>
        <v/>
      </c>
      <c r="L224" s="8" t="s">
        <v>81</v>
      </c>
      <c r="M224" s="8" t="s">
        <v>81</v>
      </c>
      <c r="N224" s="8" t="s">
        <v>81</v>
      </c>
      <c r="O224" s="8" t="s">
        <v>81</v>
      </c>
      <c r="P224" s="38" t="str">
        <f t="shared" si="19"/>
        <v/>
      </c>
    </row>
    <row r="225" spans="4:16" x14ac:dyDescent="0.25">
      <c r="D225" s="150"/>
      <c r="G225" s="8" t="str">
        <f t="shared" si="15"/>
        <v/>
      </c>
      <c r="H225" s="8" t="str">
        <f t="shared" si="16"/>
        <v/>
      </c>
      <c r="I225" s="8" t="str">
        <f t="shared" si="17"/>
        <v/>
      </c>
      <c r="J225" s="8" t="str">
        <f t="shared" si="18"/>
        <v/>
      </c>
      <c r="L225" s="8" t="s">
        <v>81</v>
      </c>
      <c r="M225" s="8" t="s">
        <v>81</v>
      </c>
      <c r="N225" s="8" t="s">
        <v>81</v>
      </c>
      <c r="O225" s="8" t="s">
        <v>81</v>
      </c>
      <c r="P225" s="38" t="str">
        <f t="shared" si="19"/>
        <v/>
      </c>
    </row>
    <row r="226" spans="4:16" x14ac:dyDescent="0.25">
      <c r="D226" s="150"/>
      <c r="G226" s="8" t="str">
        <f t="shared" si="15"/>
        <v/>
      </c>
      <c r="H226" s="8" t="str">
        <f t="shared" si="16"/>
        <v/>
      </c>
      <c r="I226" s="8" t="str">
        <f t="shared" si="17"/>
        <v/>
      </c>
      <c r="J226" s="8" t="str">
        <f t="shared" si="18"/>
        <v/>
      </c>
      <c r="L226" s="8" t="s">
        <v>81</v>
      </c>
      <c r="M226" s="8" t="s">
        <v>81</v>
      </c>
      <c r="N226" s="8" t="s">
        <v>81</v>
      </c>
      <c r="O226" s="8" t="s">
        <v>81</v>
      </c>
      <c r="P226" s="38" t="str">
        <f t="shared" si="19"/>
        <v/>
      </c>
    </row>
    <row r="227" spans="4:16" x14ac:dyDescent="0.25">
      <c r="D227" s="150"/>
      <c r="G227" s="8" t="str">
        <f t="shared" si="15"/>
        <v/>
      </c>
      <c r="H227" s="8" t="str">
        <f t="shared" si="16"/>
        <v/>
      </c>
      <c r="I227" s="8" t="str">
        <f t="shared" si="17"/>
        <v/>
      </c>
      <c r="J227" s="8" t="str">
        <f t="shared" si="18"/>
        <v/>
      </c>
      <c r="L227" s="8" t="s">
        <v>81</v>
      </c>
      <c r="M227" s="8" t="s">
        <v>81</v>
      </c>
      <c r="N227" s="8" t="s">
        <v>81</v>
      </c>
      <c r="O227" s="8" t="s">
        <v>81</v>
      </c>
      <c r="P227" s="38" t="str">
        <f t="shared" si="19"/>
        <v/>
      </c>
    </row>
    <row r="228" spans="4:16" x14ac:dyDescent="0.25">
      <c r="D228" s="150"/>
      <c r="G228" s="8" t="str">
        <f t="shared" si="15"/>
        <v/>
      </c>
      <c r="H228" s="8" t="str">
        <f t="shared" si="16"/>
        <v/>
      </c>
      <c r="I228" s="8" t="str">
        <f t="shared" si="17"/>
        <v/>
      </c>
      <c r="J228" s="8" t="str">
        <f t="shared" si="18"/>
        <v/>
      </c>
      <c r="L228" s="8" t="s">
        <v>81</v>
      </c>
      <c r="M228" s="8" t="s">
        <v>81</v>
      </c>
      <c r="N228" s="8" t="s">
        <v>81</v>
      </c>
      <c r="O228" s="8" t="s">
        <v>81</v>
      </c>
      <c r="P228" s="38" t="str">
        <f t="shared" si="19"/>
        <v/>
      </c>
    </row>
    <row r="229" spans="4:16" x14ac:dyDescent="0.25">
      <c r="D229" s="150"/>
      <c r="G229" s="8" t="str">
        <f t="shared" si="15"/>
        <v/>
      </c>
      <c r="H229" s="8" t="str">
        <f t="shared" si="16"/>
        <v/>
      </c>
      <c r="I229" s="8" t="str">
        <f t="shared" si="17"/>
        <v/>
      </c>
      <c r="J229" s="8" t="str">
        <f t="shared" si="18"/>
        <v/>
      </c>
      <c r="L229" s="8" t="s">
        <v>81</v>
      </c>
      <c r="M229" s="8" t="s">
        <v>81</v>
      </c>
      <c r="N229" s="8" t="s">
        <v>81</v>
      </c>
      <c r="O229" s="8" t="s">
        <v>81</v>
      </c>
      <c r="P229" s="38" t="str">
        <f t="shared" si="19"/>
        <v/>
      </c>
    </row>
    <row r="230" spans="4:16" x14ac:dyDescent="0.25">
      <c r="D230" s="150"/>
      <c r="G230" s="8" t="str">
        <f t="shared" si="15"/>
        <v/>
      </c>
      <c r="H230" s="8" t="str">
        <f t="shared" si="16"/>
        <v/>
      </c>
      <c r="I230" s="8" t="str">
        <f t="shared" si="17"/>
        <v/>
      </c>
      <c r="J230" s="8" t="str">
        <f t="shared" si="18"/>
        <v/>
      </c>
      <c r="L230" s="8" t="s">
        <v>81</v>
      </c>
      <c r="M230" s="8" t="s">
        <v>81</v>
      </c>
      <c r="N230" s="8" t="s">
        <v>81</v>
      </c>
      <c r="O230" s="8" t="s">
        <v>81</v>
      </c>
      <c r="P230" s="38" t="str">
        <f t="shared" si="19"/>
        <v/>
      </c>
    </row>
    <row r="231" spans="4:16" x14ac:dyDescent="0.25">
      <c r="D231" s="150"/>
      <c r="G231" s="8" t="str">
        <f t="shared" si="15"/>
        <v/>
      </c>
      <c r="H231" s="8" t="str">
        <f t="shared" si="16"/>
        <v/>
      </c>
      <c r="I231" s="8" t="str">
        <f t="shared" si="17"/>
        <v/>
      </c>
      <c r="J231" s="8" t="str">
        <f t="shared" si="18"/>
        <v/>
      </c>
      <c r="L231" s="8" t="s">
        <v>81</v>
      </c>
      <c r="M231" s="8" t="s">
        <v>81</v>
      </c>
      <c r="N231" s="8" t="s">
        <v>81</v>
      </c>
      <c r="O231" s="8" t="s">
        <v>81</v>
      </c>
      <c r="P231" s="38" t="str">
        <f t="shared" si="19"/>
        <v/>
      </c>
    </row>
    <row r="232" spans="4:16" x14ac:dyDescent="0.25">
      <c r="D232" s="150"/>
      <c r="G232" s="8" t="str">
        <f t="shared" si="15"/>
        <v/>
      </c>
      <c r="H232" s="8" t="str">
        <f t="shared" si="16"/>
        <v/>
      </c>
      <c r="I232" s="8" t="str">
        <f t="shared" si="17"/>
        <v/>
      </c>
      <c r="J232" s="8" t="str">
        <f t="shared" si="18"/>
        <v/>
      </c>
      <c r="L232" s="8" t="s">
        <v>81</v>
      </c>
      <c r="M232" s="8" t="s">
        <v>81</v>
      </c>
      <c r="N232" s="8" t="s">
        <v>81</v>
      </c>
      <c r="O232" s="8" t="s">
        <v>81</v>
      </c>
      <c r="P232" s="38" t="str">
        <f t="shared" si="19"/>
        <v/>
      </c>
    </row>
    <row r="233" spans="4:16" x14ac:dyDescent="0.25">
      <c r="D233" s="150"/>
      <c r="G233" s="8" t="str">
        <f t="shared" si="15"/>
        <v/>
      </c>
      <c r="H233" s="8" t="str">
        <f t="shared" si="16"/>
        <v/>
      </c>
      <c r="I233" s="8" t="str">
        <f t="shared" si="17"/>
        <v/>
      </c>
      <c r="J233" s="8" t="str">
        <f t="shared" si="18"/>
        <v/>
      </c>
      <c r="L233" s="8" t="s">
        <v>81</v>
      </c>
      <c r="M233" s="8" t="s">
        <v>81</v>
      </c>
      <c r="N233" s="8" t="s">
        <v>81</v>
      </c>
      <c r="O233" s="8" t="s">
        <v>81</v>
      </c>
      <c r="P233" s="38" t="str">
        <f t="shared" si="19"/>
        <v/>
      </c>
    </row>
    <row r="234" spans="4:16" x14ac:dyDescent="0.25">
      <c r="D234" s="150"/>
      <c r="G234" s="8" t="str">
        <f t="shared" si="15"/>
        <v/>
      </c>
      <c r="H234" s="8" t="str">
        <f t="shared" si="16"/>
        <v/>
      </c>
      <c r="I234" s="8" t="str">
        <f t="shared" si="17"/>
        <v/>
      </c>
      <c r="J234" s="8" t="str">
        <f t="shared" si="18"/>
        <v/>
      </c>
      <c r="L234" s="8" t="s">
        <v>81</v>
      </c>
      <c r="M234" s="8" t="s">
        <v>81</v>
      </c>
      <c r="N234" s="8" t="s">
        <v>81</v>
      </c>
      <c r="O234" s="8" t="s">
        <v>81</v>
      </c>
      <c r="P234" s="38" t="str">
        <f t="shared" si="19"/>
        <v/>
      </c>
    </row>
    <row r="235" spans="4:16" x14ac:dyDescent="0.25">
      <c r="D235" s="150"/>
      <c r="G235" s="8" t="str">
        <f t="shared" si="15"/>
        <v/>
      </c>
      <c r="H235" s="8" t="str">
        <f t="shared" si="16"/>
        <v/>
      </c>
      <c r="I235" s="8" t="str">
        <f t="shared" si="17"/>
        <v/>
      </c>
      <c r="J235" s="8" t="str">
        <f t="shared" si="18"/>
        <v/>
      </c>
      <c r="L235" s="8" t="s">
        <v>81</v>
      </c>
      <c r="M235" s="8" t="s">
        <v>81</v>
      </c>
      <c r="N235" s="8" t="s">
        <v>81</v>
      </c>
      <c r="O235" s="8" t="s">
        <v>81</v>
      </c>
      <c r="P235" s="38" t="str">
        <f t="shared" si="19"/>
        <v/>
      </c>
    </row>
    <row r="236" spans="4:16" x14ac:dyDescent="0.25">
      <c r="D236" s="150"/>
      <c r="G236" s="8" t="str">
        <f t="shared" si="15"/>
        <v/>
      </c>
      <c r="H236" s="8" t="str">
        <f t="shared" si="16"/>
        <v/>
      </c>
      <c r="I236" s="8" t="str">
        <f t="shared" si="17"/>
        <v/>
      </c>
      <c r="J236" s="8" t="str">
        <f t="shared" si="18"/>
        <v/>
      </c>
      <c r="L236" s="8" t="s">
        <v>81</v>
      </c>
      <c r="M236" s="8" t="s">
        <v>81</v>
      </c>
      <c r="N236" s="8" t="s">
        <v>81</v>
      </c>
      <c r="O236" s="8" t="s">
        <v>81</v>
      </c>
      <c r="P236" s="38" t="str">
        <f t="shared" si="19"/>
        <v/>
      </c>
    </row>
    <row r="237" spans="4:16" x14ac:dyDescent="0.25">
      <c r="D237" s="150"/>
      <c r="G237" s="8" t="str">
        <f t="shared" si="15"/>
        <v/>
      </c>
      <c r="H237" s="8" t="str">
        <f t="shared" si="16"/>
        <v/>
      </c>
      <c r="I237" s="8" t="str">
        <f t="shared" si="17"/>
        <v/>
      </c>
      <c r="J237" s="8" t="str">
        <f t="shared" si="18"/>
        <v/>
      </c>
      <c r="L237" s="8" t="s">
        <v>81</v>
      </c>
      <c r="M237" s="8" t="s">
        <v>81</v>
      </c>
      <c r="N237" s="8" t="s">
        <v>81</v>
      </c>
      <c r="O237" s="8" t="s">
        <v>81</v>
      </c>
      <c r="P237" s="38" t="str">
        <f t="shared" si="19"/>
        <v/>
      </c>
    </row>
    <row r="238" spans="4:16" x14ac:dyDescent="0.25">
      <c r="D238" s="150"/>
      <c r="G238" s="8" t="str">
        <f t="shared" si="15"/>
        <v/>
      </c>
      <c r="H238" s="8" t="str">
        <f t="shared" si="16"/>
        <v/>
      </c>
      <c r="I238" s="8" t="str">
        <f t="shared" si="17"/>
        <v/>
      </c>
      <c r="J238" s="8" t="str">
        <f t="shared" si="18"/>
        <v/>
      </c>
      <c r="L238" s="8" t="s">
        <v>81</v>
      </c>
      <c r="M238" s="8" t="s">
        <v>81</v>
      </c>
      <c r="N238" s="8" t="s">
        <v>81</v>
      </c>
      <c r="O238" s="150" t="s">
        <v>81</v>
      </c>
      <c r="P238" s="38" t="str">
        <f t="shared" si="19"/>
        <v/>
      </c>
    </row>
    <row r="239" spans="4:16" x14ac:dyDescent="0.25">
      <c r="D239" s="150"/>
      <c r="G239" s="8" t="str">
        <f t="shared" si="15"/>
        <v/>
      </c>
      <c r="H239" s="8" t="str">
        <f t="shared" si="16"/>
        <v/>
      </c>
      <c r="I239" s="8" t="str">
        <f t="shared" si="17"/>
        <v/>
      </c>
      <c r="J239" s="8" t="str">
        <f t="shared" si="18"/>
        <v/>
      </c>
      <c r="L239" s="8" t="s">
        <v>81</v>
      </c>
      <c r="M239" s="8" t="s">
        <v>81</v>
      </c>
      <c r="N239" s="8" t="s">
        <v>81</v>
      </c>
      <c r="O239" s="8" t="s">
        <v>81</v>
      </c>
      <c r="P239" s="38" t="str">
        <f t="shared" si="19"/>
        <v/>
      </c>
    </row>
    <row r="240" spans="4:16" x14ac:dyDescent="0.25">
      <c r="D240" s="150"/>
      <c r="G240" s="8" t="str">
        <f t="shared" si="15"/>
        <v/>
      </c>
      <c r="H240" s="8" t="str">
        <f t="shared" si="16"/>
        <v/>
      </c>
      <c r="I240" s="8" t="str">
        <f t="shared" si="17"/>
        <v/>
      </c>
      <c r="J240" s="8" t="str">
        <f t="shared" si="18"/>
        <v/>
      </c>
      <c r="L240" s="8" t="s">
        <v>81</v>
      </c>
      <c r="M240" s="8" t="s">
        <v>81</v>
      </c>
      <c r="N240" s="8" t="s">
        <v>81</v>
      </c>
      <c r="O240" s="8" t="s">
        <v>81</v>
      </c>
      <c r="P240" s="38" t="str">
        <f t="shared" si="19"/>
        <v/>
      </c>
    </row>
    <row r="241" spans="4:16" x14ac:dyDescent="0.25">
      <c r="D241" s="150"/>
      <c r="G241" s="8" t="str">
        <f t="shared" si="15"/>
        <v/>
      </c>
      <c r="H241" s="8" t="str">
        <f t="shared" si="16"/>
        <v/>
      </c>
      <c r="I241" s="8" t="str">
        <f t="shared" si="17"/>
        <v/>
      </c>
      <c r="J241" s="8" t="str">
        <f t="shared" si="18"/>
        <v/>
      </c>
      <c r="L241" s="8" t="s">
        <v>81</v>
      </c>
      <c r="M241" s="8" t="s">
        <v>81</v>
      </c>
      <c r="N241" s="8" t="s">
        <v>81</v>
      </c>
      <c r="O241" s="8" t="s">
        <v>81</v>
      </c>
      <c r="P241" s="38" t="str">
        <f t="shared" si="19"/>
        <v/>
      </c>
    </row>
    <row r="242" spans="4:16" x14ac:dyDescent="0.25">
      <c r="D242" s="150"/>
      <c r="G242" s="8" t="str">
        <f t="shared" si="15"/>
        <v/>
      </c>
      <c r="H242" s="8" t="str">
        <f t="shared" si="16"/>
        <v/>
      </c>
      <c r="I242" s="8" t="str">
        <f t="shared" si="17"/>
        <v/>
      </c>
      <c r="J242" s="8" t="str">
        <f t="shared" si="18"/>
        <v/>
      </c>
      <c r="L242" s="8" t="s">
        <v>81</v>
      </c>
      <c r="M242" s="8" t="s">
        <v>81</v>
      </c>
      <c r="N242" s="8" t="s">
        <v>81</v>
      </c>
      <c r="O242" s="8" t="s">
        <v>81</v>
      </c>
      <c r="P242" s="38" t="str">
        <f t="shared" si="19"/>
        <v/>
      </c>
    </row>
    <row r="243" spans="4:16" x14ac:dyDescent="0.25">
      <c r="D243" s="150"/>
      <c r="G243" s="8" t="str">
        <f t="shared" si="15"/>
        <v/>
      </c>
      <c r="H243" s="8" t="str">
        <f t="shared" si="16"/>
        <v/>
      </c>
      <c r="I243" s="8" t="str">
        <f t="shared" si="17"/>
        <v/>
      </c>
      <c r="J243" s="8" t="str">
        <f t="shared" si="18"/>
        <v/>
      </c>
      <c r="L243" s="8" t="s">
        <v>81</v>
      </c>
      <c r="M243" s="8" t="s">
        <v>81</v>
      </c>
      <c r="N243" s="8" t="s">
        <v>81</v>
      </c>
      <c r="O243" s="8" t="s">
        <v>81</v>
      </c>
      <c r="P243" s="38" t="str">
        <f t="shared" si="19"/>
        <v/>
      </c>
    </row>
    <row r="244" spans="4:16" x14ac:dyDescent="0.25">
      <c r="D244" s="150"/>
      <c r="G244" s="8" t="str">
        <f t="shared" si="15"/>
        <v/>
      </c>
      <c r="H244" s="8" t="str">
        <f t="shared" si="16"/>
        <v/>
      </c>
      <c r="I244" s="8" t="str">
        <f t="shared" si="17"/>
        <v/>
      </c>
      <c r="J244" s="8" t="str">
        <f t="shared" si="18"/>
        <v/>
      </c>
      <c r="L244" s="8" t="s">
        <v>81</v>
      </c>
      <c r="M244" s="8" t="s">
        <v>81</v>
      </c>
      <c r="N244" s="8" t="s">
        <v>81</v>
      </c>
      <c r="O244" s="8" t="s">
        <v>81</v>
      </c>
      <c r="P244" s="38" t="str">
        <f t="shared" si="19"/>
        <v/>
      </c>
    </row>
    <row r="245" spans="4:16" x14ac:dyDescent="0.25">
      <c r="D245" s="150"/>
      <c r="G245" s="8" t="str">
        <f t="shared" si="15"/>
        <v/>
      </c>
      <c r="H245" s="8" t="str">
        <f t="shared" si="16"/>
        <v/>
      </c>
      <c r="I245" s="8" t="str">
        <f t="shared" si="17"/>
        <v/>
      </c>
      <c r="J245" s="8" t="str">
        <f t="shared" si="18"/>
        <v/>
      </c>
      <c r="L245" s="8" t="s">
        <v>81</v>
      </c>
      <c r="M245" s="8" t="s">
        <v>81</v>
      </c>
      <c r="N245" s="8" t="s">
        <v>81</v>
      </c>
      <c r="O245" s="8" t="s">
        <v>81</v>
      </c>
      <c r="P245" s="38" t="str">
        <f t="shared" si="19"/>
        <v/>
      </c>
    </row>
    <row r="246" spans="4:16" x14ac:dyDescent="0.25">
      <c r="D246" s="150"/>
      <c r="G246" s="8" t="str">
        <f t="shared" si="15"/>
        <v/>
      </c>
      <c r="H246" s="8" t="str">
        <f t="shared" si="16"/>
        <v/>
      </c>
      <c r="I246" s="8" t="str">
        <f t="shared" si="17"/>
        <v/>
      </c>
      <c r="J246" s="8" t="str">
        <f t="shared" si="18"/>
        <v/>
      </c>
      <c r="L246" s="8" t="s">
        <v>81</v>
      </c>
      <c r="M246" s="8" t="s">
        <v>81</v>
      </c>
      <c r="N246" s="8" t="s">
        <v>81</v>
      </c>
      <c r="O246" s="8" t="s">
        <v>81</v>
      </c>
      <c r="P246" s="38" t="str">
        <f t="shared" si="19"/>
        <v/>
      </c>
    </row>
    <row r="247" spans="4:16" x14ac:dyDescent="0.25">
      <c r="D247" s="150"/>
      <c r="G247" s="8" t="str">
        <f t="shared" si="15"/>
        <v/>
      </c>
      <c r="H247" s="8" t="str">
        <f t="shared" si="16"/>
        <v/>
      </c>
      <c r="I247" s="8" t="str">
        <f t="shared" si="17"/>
        <v/>
      </c>
      <c r="J247" s="8" t="str">
        <f t="shared" si="18"/>
        <v/>
      </c>
      <c r="L247" s="8" t="s">
        <v>81</v>
      </c>
      <c r="M247" s="8" t="s">
        <v>81</v>
      </c>
      <c r="N247" s="8" t="s">
        <v>81</v>
      </c>
      <c r="O247" s="8" t="s">
        <v>81</v>
      </c>
      <c r="P247" s="38" t="str">
        <f t="shared" si="19"/>
        <v/>
      </c>
    </row>
    <row r="248" spans="4:16" x14ac:dyDescent="0.25">
      <c r="D248" s="150"/>
      <c r="G248" s="8" t="str">
        <f t="shared" si="15"/>
        <v/>
      </c>
      <c r="H248" s="8" t="str">
        <f t="shared" si="16"/>
        <v/>
      </c>
      <c r="I248" s="8" t="str">
        <f t="shared" si="17"/>
        <v/>
      </c>
      <c r="J248" s="8" t="str">
        <f t="shared" si="18"/>
        <v/>
      </c>
      <c r="L248" s="8" t="s">
        <v>81</v>
      </c>
      <c r="M248" s="8" t="s">
        <v>81</v>
      </c>
      <c r="N248" s="8" t="s">
        <v>81</v>
      </c>
      <c r="O248" s="8" t="s">
        <v>81</v>
      </c>
      <c r="P248" s="38" t="str">
        <f t="shared" si="19"/>
        <v/>
      </c>
    </row>
    <row r="249" spans="4:16" x14ac:dyDescent="0.25">
      <c r="D249" s="150"/>
      <c r="G249" s="8" t="str">
        <f t="shared" si="15"/>
        <v/>
      </c>
      <c r="H249" s="8" t="str">
        <f t="shared" si="16"/>
        <v/>
      </c>
      <c r="I249" s="8" t="str">
        <f t="shared" si="17"/>
        <v/>
      </c>
      <c r="J249" s="8" t="str">
        <f t="shared" si="18"/>
        <v/>
      </c>
      <c r="L249" s="8" t="s">
        <v>81</v>
      </c>
      <c r="M249" s="8" t="s">
        <v>81</v>
      </c>
      <c r="N249" s="8" t="s">
        <v>81</v>
      </c>
      <c r="O249" s="8" t="s">
        <v>81</v>
      </c>
      <c r="P249" s="38" t="str">
        <f t="shared" si="19"/>
        <v/>
      </c>
    </row>
    <row r="250" spans="4:16" x14ac:dyDescent="0.25">
      <c r="D250" s="150"/>
      <c r="G250" s="8" t="str">
        <f t="shared" si="15"/>
        <v/>
      </c>
      <c r="H250" s="8" t="str">
        <f t="shared" si="16"/>
        <v/>
      </c>
      <c r="I250" s="8" t="str">
        <f t="shared" si="17"/>
        <v/>
      </c>
      <c r="J250" s="8" t="str">
        <f t="shared" si="18"/>
        <v/>
      </c>
      <c r="L250" s="8" t="s">
        <v>81</v>
      </c>
      <c r="M250" s="8" t="s">
        <v>81</v>
      </c>
      <c r="N250" s="8" t="s">
        <v>81</v>
      </c>
      <c r="O250" s="8" t="s">
        <v>81</v>
      </c>
      <c r="P250" s="38" t="str">
        <f t="shared" si="19"/>
        <v/>
      </c>
    </row>
    <row r="251" spans="4:16" x14ac:dyDescent="0.25">
      <c r="D251" s="150"/>
      <c r="G251" s="8" t="str">
        <f t="shared" si="15"/>
        <v/>
      </c>
      <c r="H251" s="8" t="str">
        <f t="shared" si="16"/>
        <v/>
      </c>
      <c r="I251" s="8" t="str">
        <f t="shared" si="17"/>
        <v/>
      </c>
      <c r="J251" s="8" t="str">
        <f t="shared" si="18"/>
        <v/>
      </c>
      <c r="L251" s="8" t="s">
        <v>81</v>
      </c>
      <c r="M251" s="8" t="s">
        <v>81</v>
      </c>
      <c r="N251" s="8" t="s">
        <v>81</v>
      </c>
      <c r="O251" s="8" t="s">
        <v>81</v>
      </c>
      <c r="P251" s="38" t="str">
        <f t="shared" si="19"/>
        <v/>
      </c>
    </row>
    <row r="252" spans="4:16" x14ac:dyDescent="0.25">
      <c r="D252" s="150"/>
      <c r="G252" s="8" t="str">
        <f t="shared" si="15"/>
        <v/>
      </c>
      <c r="H252" s="8" t="str">
        <f t="shared" si="16"/>
        <v/>
      </c>
      <c r="I252" s="8" t="str">
        <f t="shared" si="17"/>
        <v/>
      </c>
      <c r="J252" s="8" t="str">
        <f t="shared" si="18"/>
        <v/>
      </c>
      <c r="L252" s="8" t="s">
        <v>81</v>
      </c>
      <c r="M252" s="8" t="s">
        <v>81</v>
      </c>
      <c r="N252" s="8" t="s">
        <v>81</v>
      </c>
      <c r="O252" s="8" t="s">
        <v>81</v>
      </c>
      <c r="P252" s="38" t="str">
        <f t="shared" si="19"/>
        <v/>
      </c>
    </row>
    <row r="253" spans="4:16" x14ac:dyDescent="0.25">
      <c r="D253" s="150"/>
      <c r="G253" s="8" t="str">
        <f t="shared" si="15"/>
        <v/>
      </c>
      <c r="H253" s="8" t="str">
        <f t="shared" si="16"/>
        <v/>
      </c>
      <c r="I253" s="8" t="str">
        <f t="shared" si="17"/>
        <v/>
      </c>
      <c r="J253" s="8" t="str">
        <f t="shared" si="18"/>
        <v/>
      </c>
      <c r="L253" s="8" t="s">
        <v>81</v>
      </c>
      <c r="M253" s="8" t="s">
        <v>81</v>
      </c>
      <c r="N253" s="8" t="s">
        <v>81</v>
      </c>
      <c r="O253" s="8" t="s">
        <v>81</v>
      </c>
      <c r="P253" s="38" t="str">
        <f t="shared" si="19"/>
        <v/>
      </c>
    </row>
    <row r="254" spans="4:16" x14ac:dyDescent="0.25">
      <c r="D254" s="150"/>
      <c r="G254" s="8" t="str">
        <f t="shared" si="15"/>
        <v/>
      </c>
      <c r="H254" s="8" t="str">
        <f t="shared" si="16"/>
        <v/>
      </c>
      <c r="I254" s="8" t="str">
        <f t="shared" si="17"/>
        <v/>
      </c>
      <c r="J254" s="8" t="str">
        <f t="shared" si="18"/>
        <v/>
      </c>
      <c r="L254" s="8" t="s">
        <v>81</v>
      </c>
      <c r="M254" s="8" t="s">
        <v>81</v>
      </c>
      <c r="N254" s="8" t="s">
        <v>81</v>
      </c>
      <c r="O254" s="8" t="s">
        <v>81</v>
      </c>
      <c r="P254" s="38" t="str">
        <f t="shared" si="19"/>
        <v/>
      </c>
    </row>
    <row r="255" spans="4:16" x14ac:dyDescent="0.25">
      <c r="D255" s="150"/>
      <c r="G255" s="8" t="str">
        <f t="shared" si="15"/>
        <v/>
      </c>
      <c r="H255" s="8" t="str">
        <f t="shared" si="16"/>
        <v/>
      </c>
      <c r="I255" s="8" t="str">
        <f t="shared" si="17"/>
        <v/>
      </c>
      <c r="J255" s="8" t="str">
        <f t="shared" si="18"/>
        <v/>
      </c>
      <c r="L255" s="8" t="s">
        <v>81</v>
      </c>
      <c r="M255" s="8" t="s">
        <v>81</v>
      </c>
      <c r="N255" s="8" t="s">
        <v>81</v>
      </c>
      <c r="O255" s="8" t="s">
        <v>81</v>
      </c>
      <c r="P255" s="38" t="str">
        <f t="shared" si="19"/>
        <v/>
      </c>
    </row>
    <row r="256" spans="4:16" x14ac:dyDescent="0.25">
      <c r="D256" s="150"/>
      <c r="G256" s="8" t="str">
        <f t="shared" si="15"/>
        <v/>
      </c>
      <c r="H256" s="8" t="str">
        <f t="shared" si="16"/>
        <v/>
      </c>
      <c r="I256" s="8" t="str">
        <f t="shared" si="17"/>
        <v/>
      </c>
      <c r="J256" s="8" t="str">
        <f t="shared" si="18"/>
        <v/>
      </c>
      <c r="L256" s="8" t="s">
        <v>81</v>
      </c>
      <c r="M256" s="8" t="s">
        <v>81</v>
      </c>
      <c r="N256" s="8" t="s">
        <v>81</v>
      </c>
      <c r="O256" s="8" t="s">
        <v>81</v>
      </c>
      <c r="P256" s="38" t="str">
        <f t="shared" si="19"/>
        <v/>
      </c>
    </row>
    <row r="257" spans="4:16" x14ac:dyDescent="0.25">
      <c r="D257" s="150"/>
      <c r="G257" s="8" t="str">
        <f t="shared" si="15"/>
        <v/>
      </c>
      <c r="H257" s="8" t="str">
        <f t="shared" si="16"/>
        <v/>
      </c>
      <c r="I257" s="8" t="str">
        <f t="shared" si="17"/>
        <v/>
      </c>
      <c r="J257" s="8" t="str">
        <f t="shared" si="18"/>
        <v/>
      </c>
      <c r="L257" s="8" t="s">
        <v>81</v>
      </c>
      <c r="M257" s="8" t="s">
        <v>81</v>
      </c>
      <c r="N257" s="8" t="s">
        <v>81</v>
      </c>
      <c r="O257" s="8" t="s">
        <v>81</v>
      </c>
      <c r="P257" s="38" t="str">
        <f t="shared" si="19"/>
        <v/>
      </c>
    </row>
    <row r="258" spans="4:16" x14ac:dyDescent="0.25">
      <c r="D258" s="150"/>
      <c r="G258" s="8" t="str">
        <f t="shared" si="15"/>
        <v/>
      </c>
      <c r="H258" s="8" t="str">
        <f t="shared" si="16"/>
        <v/>
      </c>
      <c r="I258" s="8" t="str">
        <f t="shared" si="17"/>
        <v/>
      </c>
      <c r="J258" s="8" t="str">
        <f t="shared" si="18"/>
        <v/>
      </c>
      <c r="L258" s="8" t="s">
        <v>81</v>
      </c>
      <c r="M258" s="8" t="s">
        <v>81</v>
      </c>
      <c r="N258" s="8" t="s">
        <v>81</v>
      </c>
      <c r="O258" s="8" t="s">
        <v>81</v>
      </c>
      <c r="P258" s="38" t="str">
        <f t="shared" si="19"/>
        <v/>
      </c>
    </row>
    <row r="259" spans="4:16" x14ac:dyDescent="0.25">
      <c r="D259" s="150"/>
      <c r="G259" s="8" t="str">
        <f t="shared" ref="G259:G322" si="20">IF(LEFT(D259,8)="Critical",LEFT(D259,8),IF(LEFT(D259,5)="Major",LEFT(D259,5),IF(LEFT(D259,5)="Minor",LEFT(D259,5),"")))</f>
        <v/>
      </c>
      <c r="H259" s="8" t="str">
        <f t="shared" ref="H259:H322" si="21">IF(LEFT(D262,15)="SpecificProblem",MID(D262,28,50),"")</f>
        <v/>
      </c>
      <c r="I259" s="8" t="str">
        <f t="shared" ref="I259:I322" si="22">IF(LEFT(D263,9)="EventTime",MID(D263,28,16),"")</f>
        <v/>
      </c>
      <c r="J259" s="8" t="str">
        <f t="shared" ref="J259:J322" si="23">IF(G259="","",IF(LEFT(D259,8)="Critical",MID(D259,78,6),MID(D259,75,6)))</f>
        <v/>
      </c>
      <c r="L259" s="8" t="s">
        <v>81</v>
      </c>
      <c r="M259" s="8" t="s">
        <v>81</v>
      </c>
      <c r="N259" s="8" t="s">
        <v>81</v>
      </c>
      <c r="O259" s="8" t="s">
        <v>81</v>
      </c>
      <c r="P259" s="38" t="str">
        <f t="shared" ref="P259:P322" si="24">IF(ISBLANK(N259),"",TEXT(N259,"mm/dd hh:mm"))</f>
        <v/>
      </c>
    </row>
    <row r="260" spans="4:16" x14ac:dyDescent="0.25">
      <c r="D260" s="150"/>
      <c r="G260" s="8" t="str">
        <f t="shared" si="20"/>
        <v/>
      </c>
      <c r="H260" s="8" t="str">
        <f t="shared" si="21"/>
        <v/>
      </c>
      <c r="I260" s="8" t="str">
        <f t="shared" si="22"/>
        <v/>
      </c>
      <c r="J260" s="8" t="str">
        <f t="shared" si="23"/>
        <v/>
      </c>
      <c r="L260" s="8" t="s">
        <v>81</v>
      </c>
      <c r="M260" s="8" t="s">
        <v>81</v>
      </c>
      <c r="N260" s="8" t="s">
        <v>81</v>
      </c>
      <c r="O260" s="8" t="s">
        <v>81</v>
      </c>
      <c r="P260" s="38" t="str">
        <f t="shared" si="24"/>
        <v/>
      </c>
    </row>
    <row r="261" spans="4:16" x14ac:dyDescent="0.25">
      <c r="D261" s="150"/>
      <c r="G261" s="8" t="str">
        <f t="shared" si="20"/>
        <v/>
      </c>
      <c r="H261" s="8" t="str">
        <f t="shared" si="21"/>
        <v/>
      </c>
      <c r="I261" s="8" t="str">
        <f t="shared" si="22"/>
        <v/>
      </c>
      <c r="J261" s="8" t="str">
        <f t="shared" si="23"/>
        <v/>
      </c>
      <c r="L261" s="8" t="s">
        <v>81</v>
      </c>
      <c r="M261" s="8" t="s">
        <v>81</v>
      </c>
      <c r="N261" s="8" t="s">
        <v>81</v>
      </c>
      <c r="O261" s="8" t="s">
        <v>81</v>
      </c>
      <c r="P261" s="38" t="str">
        <f t="shared" si="24"/>
        <v/>
      </c>
    </row>
    <row r="262" spans="4:16" x14ac:dyDescent="0.25">
      <c r="D262" s="150"/>
      <c r="G262" s="8" t="str">
        <f t="shared" si="20"/>
        <v/>
      </c>
      <c r="H262" s="8" t="str">
        <f t="shared" si="21"/>
        <v/>
      </c>
      <c r="I262" s="8" t="str">
        <f t="shared" si="22"/>
        <v/>
      </c>
      <c r="J262" s="8" t="str">
        <f t="shared" si="23"/>
        <v/>
      </c>
      <c r="L262" s="8" t="s">
        <v>81</v>
      </c>
      <c r="M262" s="8" t="s">
        <v>81</v>
      </c>
      <c r="N262" s="8" t="s">
        <v>81</v>
      </c>
      <c r="O262" s="8" t="s">
        <v>81</v>
      </c>
      <c r="P262" s="38" t="str">
        <f t="shared" si="24"/>
        <v/>
      </c>
    </row>
    <row r="263" spans="4:16" x14ac:dyDescent="0.25">
      <c r="D263" s="150"/>
      <c r="G263" s="8" t="str">
        <f t="shared" si="20"/>
        <v/>
      </c>
      <c r="H263" s="8" t="str">
        <f t="shared" si="21"/>
        <v/>
      </c>
      <c r="I263" s="8" t="str">
        <f t="shared" si="22"/>
        <v/>
      </c>
      <c r="J263" s="8" t="str">
        <f t="shared" si="23"/>
        <v/>
      </c>
      <c r="L263" s="8" t="s">
        <v>81</v>
      </c>
      <c r="M263" s="8" t="s">
        <v>81</v>
      </c>
      <c r="N263" s="8" t="s">
        <v>81</v>
      </c>
      <c r="O263" s="8" t="s">
        <v>81</v>
      </c>
      <c r="P263" s="38" t="str">
        <f t="shared" si="24"/>
        <v/>
      </c>
    </row>
    <row r="264" spans="4:16" x14ac:dyDescent="0.25">
      <c r="D264" s="150"/>
      <c r="G264" s="8" t="str">
        <f t="shared" si="20"/>
        <v/>
      </c>
      <c r="H264" s="8" t="str">
        <f t="shared" si="21"/>
        <v/>
      </c>
      <c r="I264" s="8" t="str">
        <f t="shared" si="22"/>
        <v/>
      </c>
      <c r="J264" s="8" t="str">
        <f t="shared" si="23"/>
        <v/>
      </c>
      <c r="L264" s="8" t="s">
        <v>81</v>
      </c>
      <c r="M264" s="8" t="s">
        <v>81</v>
      </c>
      <c r="N264" s="8" t="s">
        <v>81</v>
      </c>
      <c r="O264" s="8" t="s">
        <v>81</v>
      </c>
      <c r="P264" s="38" t="str">
        <f t="shared" si="24"/>
        <v/>
      </c>
    </row>
    <row r="265" spans="4:16" x14ac:dyDescent="0.25">
      <c r="D265" s="150"/>
      <c r="G265" s="8" t="str">
        <f t="shared" si="20"/>
        <v/>
      </c>
      <c r="H265" s="8" t="str">
        <f t="shared" si="21"/>
        <v/>
      </c>
      <c r="I265" s="8" t="str">
        <f t="shared" si="22"/>
        <v/>
      </c>
      <c r="J265" s="8" t="str">
        <f t="shared" si="23"/>
        <v/>
      </c>
      <c r="L265" s="8" t="s">
        <v>81</v>
      </c>
      <c r="M265" s="8" t="s">
        <v>81</v>
      </c>
      <c r="N265" s="8" t="s">
        <v>81</v>
      </c>
      <c r="O265" s="8" t="s">
        <v>81</v>
      </c>
      <c r="P265" s="38" t="str">
        <f t="shared" si="24"/>
        <v/>
      </c>
    </row>
    <row r="266" spans="4:16" x14ac:dyDescent="0.25">
      <c r="D266" s="150"/>
      <c r="G266" s="8" t="str">
        <f t="shared" si="20"/>
        <v/>
      </c>
      <c r="H266" s="8" t="str">
        <f t="shared" si="21"/>
        <v/>
      </c>
      <c r="I266" s="8" t="str">
        <f t="shared" si="22"/>
        <v/>
      </c>
      <c r="J266" s="8" t="str">
        <f t="shared" si="23"/>
        <v/>
      </c>
      <c r="L266" s="8" t="s">
        <v>81</v>
      </c>
      <c r="M266" s="8" t="s">
        <v>81</v>
      </c>
      <c r="N266" s="8" t="s">
        <v>81</v>
      </c>
      <c r="O266" s="8" t="s">
        <v>81</v>
      </c>
      <c r="P266" s="38" t="str">
        <f t="shared" si="24"/>
        <v/>
      </c>
    </row>
    <row r="267" spans="4:16" x14ac:dyDescent="0.25">
      <c r="D267" s="150"/>
      <c r="G267" s="8" t="str">
        <f t="shared" si="20"/>
        <v/>
      </c>
      <c r="H267" s="8" t="str">
        <f t="shared" si="21"/>
        <v/>
      </c>
      <c r="I267" s="8" t="str">
        <f t="shared" si="22"/>
        <v/>
      </c>
      <c r="J267" s="8" t="str">
        <f t="shared" si="23"/>
        <v/>
      </c>
      <c r="L267" s="8" t="s">
        <v>81</v>
      </c>
      <c r="M267" s="8" t="s">
        <v>81</v>
      </c>
      <c r="N267" s="8" t="s">
        <v>81</v>
      </c>
      <c r="O267" s="8" t="s">
        <v>81</v>
      </c>
      <c r="P267" s="38" t="str">
        <f t="shared" si="24"/>
        <v/>
      </c>
    </row>
    <row r="268" spans="4:16" x14ac:dyDescent="0.25">
      <c r="D268" s="150"/>
      <c r="G268" s="8" t="str">
        <f t="shared" si="20"/>
        <v/>
      </c>
      <c r="H268" s="8" t="str">
        <f t="shared" si="21"/>
        <v/>
      </c>
      <c r="I268" s="8" t="str">
        <f t="shared" si="22"/>
        <v/>
      </c>
      <c r="J268" s="8" t="str">
        <f t="shared" si="23"/>
        <v/>
      </c>
      <c r="L268" s="8" t="s">
        <v>81</v>
      </c>
      <c r="M268" s="8" t="s">
        <v>81</v>
      </c>
      <c r="N268" s="8" t="s">
        <v>81</v>
      </c>
      <c r="O268" s="8" t="s">
        <v>81</v>
      </c>
      <c r="P268" s="38" t="str">
        <f t="shared" si="24"/>
        <v/>
      </c>
    </row>
    <row r="269" spans="4:16" x14ac:dyDescent="0.25">
      <c r="D269" s="150"/>
      <c r="G269" s="8" t="str">
        <f t="shared" si="20"/>
        <v/>
      </c>
      <c r="H269" s="8" t="str">
        <f t="shared" si="21"/>
        <v/>
      </c>
      <c r="I269" s="8" t="str">
        <f t="shared" si="22"/>
        <v/>
      </c>
      <c r="J269" s="8" t="str">
        <f t="shared" si="23"/>
        <v/>
      </c>
      <c r="L269" s="8" t="s">
        <v>81</v>
      </c>
      <c r="M269" s="8" t="s">
        <v>81</v>
      </c>
      <c r="N269" s="8" t="s">
        <v>81</v>
      </c>
      <c r="O269" s="8" t="s">
        <v>81</v>
      </c>
      <c r="P269" s="38" t="str">
        <f t="shared" si="24"/>
        <v/>
      </c>
    </row>
    <row r="270" spans="4:16" x14ac:dyDescent="0.25">
      <c r="D270" s="150"/>
      <c r="G270" s="8" t="str">
        <f t="shared" si="20"/>
        <v/>
      </c>
      <c r="H270" s="8" t="str">
        <f t="shared" si="21"/>
        <v/>
      </c>
      <c r="I270" s="8" t="str">
        <f t="shared" si="22"/>
        <v/>
      </c>
      <c r="J270" s="8" t="str">
        <f t="shared" si="23"/>
        <v/>
      </c>
      <c r="L270" s="8" t="s">
        <v>81</v>
      </c>
      <c r="M270" s="8" t="s">
        <v>81</v>
      </c>
      <c r="N270" s="8" t="s">
        <v>81</v>
      </c>
      <c r="O270" s="8" t="s">
        <v>81</v>
      </c>
      <c r="P270" s="38" t="str">
        <f t="shared" si="24"/>
        <v/>
      </c>
    </row>
    <row r="271" spans="4:16" x14ac:dyDescent="0.25">
      <c r="D271" s="150"/>
      <c r="G271" s="8" t="str">
        <f t="shared" si="20"/>
        <v/>
      </c>
      <c r="H271" s="8" t="str">
        <f t="shared" si="21"/>
        <v/>
      </c>
      <c r="I271" s="8" t="str">
        <f t="shared" si="22"/>
        <v/>
      </c>
      <c r="J271" s="8" t="str">
        <f t="shared" si="23"/>
        <v/>
      </c>
      <c r="L271" s="8" t="s">
        <v>81</v>
      </c>
      <c r="M271" s="8" t="s">
        <v>81</v>
      </c>
      <c r="N271" s="8" t="s">
        <v>81</v>
      </c>
      <c r="O271" s="8" t="s">
        <v>81</v>
      </c>
      <c r="P271" s="38" t="str">
        <f t="shared" si="24"/>
        <v/>
      </c>
    </row>
    <row r="272" spans="4:16" x14ac:dyDescent="0.25">
      <c r="D272" s="150"/>
      <c r="G272" s="8" t="str">
        <f t="shared" si="20"/>
        <v/>
      </c>
      <c r="H272" s="8" t="str">
        <f t="shared" si="21"/>
        <v/>
      </c>
      <c r="I272" s="8" t="str">
        <f t="shared" si="22"/>
        <v/>
      </c>
      <c r="J272" s="8" t="str">
        <f t="shared" si="23"/>
        <v/>
      </c>
      <c r="L272" s="8" t="s">
        <v>81</v>
      </c>
      <c r="M272" s="8" t="s">
        <v>81</v>
      </c>
      <c r="N272" s="8" t="s">
        <v>81</v>
      </c>
      <c r="O272" s="8" t="s">
        <v>81</v>
      </c>
      <c r="P272" s="38" t="str">
        <f t="shared" si="24"/>
        <v/>
      </c>
    </row>
    <row r="273" spans="4:16" x14ac:dyDescent="0.25">
      <c r="D273" s="150"/>
      <c r="G273" s="8" t="str">
        <f t="shared" si="20"/>
        <v/>
      </c>
      <c r="H273" s="8" t="str">
        <f t="shared" si="21"/>
        <v/>
      </c>
      <c r="I273" s="8" t="str">
        <f t="shared" si="22"/>
        <v/>
      </c>
      <c r="J273" s="8" t="str">
        <f t="shared" si="23"/>
        <v/>
      </c>
      <c r="L273" s="8" t="s">
        <v>81</v>
      </c>
      <c r="M273" s="8" t="s">
        <v>81</v>
      </c>
      <c r="N273" s="8" t="s">
        <v>81</v>
      </c>
      <c r="O273" s="8" t="s">
        <v>81</v>
      </c>
      <c r="P273" s="38" t="str">
        <f t="shared" si="24"/>
        <v/>
      </c>
    </row>
    <row r="274" spans="4:16" x14ac:dyDescent="0.25">
      <c r="D274" s="150"/>
      <c r="G274" s="8" t="str">
        <f t="shared" si="20"/>
        <v/>
      </c>
      <c r="H274" s="8" t="str">
        <f t="shared" si="21"/>
        <v/>
      </c>
      <c r="I274" s="8" t="str">
        <f t="shared" si="22"/>
        <v/>
      </c>
      <c r="J274" s="8" t="str">
        <f t="shared" si="23"/>
        <v/>
      </c>
      <c r="L274" s="8" t="s">
        <v>81</v>
      </c>
      <c r="M274" s="8" t="s">
        <v>81</v>
      </c>
      <c r="N274" s="8" t="s">
        <v>81</v>
      </c>
      <c r="O274" s="8" t="s">
        <v>81</v>
      </c>
      <c r="P274" s="38" t="str">
        <f t="shared" si="24"/>
        <v/>
      </c>
    </row>
    <row r="275" spans="4:16" x14ac:dyDescent="0.25">
      <c r="D275" s="150"/>
      <c r="G275" s="8" t="str">
        <f t="shared" si="20"/>
        <v/>
      </c>
      <c r="H275" s="8" t="str">
        <f t="shared" si="21"/>
        <v/>
      </c>
      <c r="I275" s="8" t="str">
        <f t="shared" si="22"/>
        <v/>
      </c>
      <c r="J275" s="8" t="str">
        <f t="shared" si="23"/>
        <v/>
      </c>
      <c r="L275" s="8" t="s">
        <v>81</v>
      </c>
      <c r="M275" s="8" t="s">
        <v>81</v>
      </c>
      <c r="N275" s="8" t="s">
        <v>81</v>
      </c>
      <c r="O275" s="8" t="s">
        <v>81</v>
      </c>
      <c r="P275" s="38" t="str">
        <f t="shared" si="24"/>
        <v/>
      </c>
    </row>
    <row r="276" spans="4:16" x14ac:dyDescent="0.25">
      <c r="D276" s="150"/>
      <c r="G276" s="8" t="str">
        <f t="shared" si="20"/>
        <v/>
      </c>
      <c r="H276" s="8" t="str">
        <f t="shared" si="21"/>
        <v/>
      </c>
      <c r="I276" s="8" t="str">
        <f t="shared" si="22"/>
        <v/>
      </c>
      <c r="J276" s="8" t="str">
        <f t="shared" si="23"/>
        <v/>
      </c>
      <c r="L276" s="8" t="s">
        <v>81</v>
      </c>
      <c r="M276" s="8" t="s">
        <v>81</v>
      </c>
      <c r="N276" s="8" t="s">
        <v>81</v>
      </c>
      <c r="O276" s="8" t="s">
        <v>81</v>
      </c>
      <c r="P276" s="38" t="str">
        <f t="shared" si="24"/>
        <v/>
      </c>
    </row>
    <row r="277" spans="4:16" x14ac:dyDescent="0.25">
      <c r="D277" s="150"/>
      <c r="G277" s="8" t="str">
        <f t="shared" si="20"/>
        <v/>
      </c>
      <c r="H277" s="8" t="str">
        <f t="shared" si="21"/>
        <v/>
      </c>
      <c r="I277" s="8" t="str">
        <f t="shared" si="22"/>
        <v/>
      </c>
      <c r="J277" s="8" t="str">
        <f t="shared" si="23"/>
        <v/>
      </c>
      <c r="L277" s="8" t="s">
        <v>81</v>
      </c>
      <c r="M277" s="8" t="s">
        <v>81</v>
      </c>
      <c r="N277" s="8" t="s">
        <v>81</v>
      </c>
      <c r="O277" s="8" t="s">
        <v>81</v>
      </c>
      <c r="P277" s="38" t="str">
        <f t="shared" si="24"/>
        <v/>
      </c>
    </row>
    <row r="278" spans="4:16" x14ac:dyDescent="0.25">
      <c r="D278" s="150"/>
      <c r="G278" s="8" t="str">
        <f t="shared" si="20"/>
        <v/>
      </c>
      <c r="H278" s="8" t="str">
        <f t="shared" si="21"/>
        <v/>
      </c>
      <c r="I278" s="8" t="str">
        <f t="shared" si="22"/>
        <v/>
      </c>
      <c r="J278" s="8" t="str">
        <f t="shared" si="23"/>
        <v/>
      </c>
      <c r="L278" s="8" t="s">
        <v>81</v>
      </c>
      <c r="M278" s="8" t="s">
        <v>81</v>
      </c>
      <c r="N278" s="8" t="s">
        <v>81</v>
      </c>
      <c r="O278" s="8" t="s">
        <v>81</v>
      </c>
      <c r="P278" s="38" t="str">
        <f t="shared" si="24"/>
        <v/>
      </c>
    </row>
    <row r="279" spans="4:16" x14ac:dyDescent="0.25">
      <c r="D279" s="150"/>
      <c r="G279" s="8" t="str">
        <f t="shared" si="20"/>
        <v/>
      </c>
      <c r="H279" s="8" t="str">
        <f t="shared" si="21"/>
        <v/>
      </c>
      <c r="I279" s="8" t="str">
        <f t="shared" si="22"/>
        <v/>
      </c>
      <c r="J279" s="8" t="str">
        <f t="shared" si="23"/>
        <v/>
      </c>
      <c r="L279" s="8" t="s">
        <v>81</v>
      </c>
      <c r="M279" s="8" t="s">
        <v>81</v>
      </c>
      <c r="N279" s="8" t="s">
        <v>81</v>
      </c>
      <c r="O279" s="8" t="s">
        <v>81</v>
      </c>
      <c r="P279" s="38" t="str">
        <f t="shared" si="24"/>
        <v/>
      </c>
    </row>
    <row r="280" spans="4:16" x14ac:dyDescent="0.25">
      <c r="D280" s="150"/>
      <c r="G280" s="8" t="str">
        <f t="shared" si="20"/>
        <v/>
      </c>
      <c r="H280" s="8" t="str">
        <f t="shared" si="21"/>
        <v/>
      </c>
      <c r="I280" s="8" t="str">
        <f t="shared" si="22"/>
        <v/>
      </c>
      <c r="J280" s="8" t="str">
        <f t="shared" si="23"/>
        <v/>
      </c>
      <c r="L280" s="8" t="s">
        <v>81</v>
      </c>
      <c r="M280" s="8" t="s">
        <v>81</v>
      </c>
      <c r="N280" s="8" t="s">
        <v>81</v>
      </c>
      <c r="O280" s="8" t="s">
        <v>81</v>
      </c>
      <c r="P280" s="38" t="str">
        <f t="shared" si="24"/>
        <v/>
      </c>
    </row>
    <row r="281" spans="4:16" x14ac:dyDescent="0.25">
      <c r="D281" s="150"/>
      <c r="G281" s="8" t="str">
        <f t="shared" si="20"/>
        <v/>
      </c>
      <c r="H281" s="8" t="str">
        <f t="shared" si="21"/>
        <v/>
      </c>
      <c r="I281" s="8" t="str">
        <f t="shared" si="22"/>
        <v/>
      </c>
      <c r="J281" s="8" t="str">
        <f t="shared" si="23"/>
        <v/>
      </c>
      <c r="L281" s="8" t="s">
        <v>81</v>
      </c>
      <c r="M281" s="8" t="s">
        <v>81</v>
      </c>
      <c r="N281" s="8" t="s">
        <v>81</v>
      </c>
      <c r="O281" s="8" t="s">
        <v>81</v>
      </c>
      <c r="P281" s="38" t="str">
        <f t="shared" si="24"/>
        <v/>
      </c>
    </row>
    <row r="282" spans="4:16" x14ac:dyDescent="0.25">
      <c r="D282" s="150"/>
      <c r="G282" s="8" t="str">
        <f t="shared" si="20"/>
        <v/>
      </c>
      <c r="H282" s="8" t="str">
        <f t="shared" si="21"/>
        <v/>
      </c>
      <c r="I282" s="8" t="str">
        <f t="shared" si="22"/>
        <v/>
      </c>
      <c r="J282" s="8" t="str">
        <f t="shared" si="23"/>
        <v/>
      </c>
      <c r="L282" s="8" t="s">
        <v>81</v>
      </c>
      <c r="M282" s="8" t="s">
        <v>81</v>
      </c>
      <c r="N282" s="8" t="s">
        <v>81</v>
      </c>
      <c r="O282" s="8" t="s">
        <v>81</v>
      </c>
      <c r="P282" s="38" t="str">
        <f t="shared" si="24"/>
        <v/>
      </c>
    </row>
    <row r="283" spans="4:16" x14ac:dyDescent="0.25">
      <c r="D283" s="150"/>
      <c r="G283" s="8" t="str">
        <f t="shared" si="20"/>
        <v/>
      </c>
      <c r="H283" s="8" t="str">
        <f t="shared" si="21"/>
        <v/>
      </c>
      <c r="I283" s="8" t="str">
        <f t="shared" si="22"/>
        <v/>
      </c>
      <c r="J283" s="8" t="str">
        <f t="shared" si="23"/>
        <v/>
      </c>
      <c r="L283" s="8" t="s">
        <v>81</v>
      </c>
      <c r="M283" s="8" t="s">
        <v>81</v>
      </c>
      <c r="N283" s="8" t="s">
        <v>81</v>
      </c>
      <c r="O283" s="8" t="s">
        <v>81</v>
      </c>
      <c r="P283" s="38" t="str">
        <f t="shared" si="24"/>
        <v/>
      </c>
    </row>
    <row r="284" spans="4:16" x14ac:dyDescent="0.25">
      <c r="D284" s="150"/>
      <c r="G284" s="8" t="str">
        <f t="shared" si="20"/>
        <v/>
      </c>
      <c r="H284" s="8" t="str">
        <f t="shared" si="21"/>
        <v/>
      </c>
      <c r="I284" s="8" t="str">
        <f t="shared" si="22"/>
        <v/>
      </c>
      <c r="J284" s="8" t="str">
        <f t="shared" si="23"/>
        <v/>
      </c>
      <c r="L284" s="8" t="s">
        <v>81</v>
      </c>
      <c r="M284" s="8" t="s">
        <v>81</v>
      </c>
      <c r="N284" s="8" t="s">
        <v>81</v>
      </c>
      <c r="O284" s="8" t="s">
        <v>81</v>
      </c>
      <c r="P284" s="38" t="str">
        <f t="shared" si="24"/>
        <v/>
      </c>
    </row>
    <row r="285" spans="4:16" x14ac:dyDescent="0.25">
      <c r="D285" s="150"/>
      <c r="G285" s="8" t="str">
        <f t="shared" si="20"/>
        <v/>
      </c>
      <c r="H285" s="8" t="str">
        <f t="shared" si="21"/>
        <v/>
      </c>
      <c r="I285" s="8" t="str">
        <f t="shared" si="22"/>
        <v/>
      </c>
      <c r="J285" s="8" t="str">
        <f t="shared" si="23"/>
        <v/>
      </c>
      <c r="L285" s="8" t="s">
        <v>81</v>
      </c>
      <c r="M285" s="8" t="s">
        <v>81</v>
      </c>
      <c r="N285" s="8" t="s">
        <v>81</v>
      </c>
      <c r="O285" s="8" t="s">
        <v>81</v>
      </c>
      <c r="P285" s="38" t="str">
        <f t="shared" si="24"/>
        <v/>
      </c>
    </row>
    <row r="286" spans="4:16" x14ac:dyDescent="0.25">
      <c r="D286" s="150"/>
      <c r="G286" s="8" t="str">
        <f t="shared" si="20"/>
        <v/>
      </c>
      <c r="H286" s="8" t="str">
        <f t="shared" si="21"/>
        <v/>
      </c>
      <c r="I286" s="8" t="str">
        <f t="shared" si="22"/>
        <v/>
      </c>
      <c r="J286" s="8" t="str">
        <f t="shared" si="23"/>
        <v/>
      </c>
      <c r="L286" s="8" t="s">
        <v>81</v>
      </c>
      <c r="M286" s="8" t="s">
        <v>81</v>
      </c>
      <c r="N286" s="8" t="s">
        <v>81</v>
      </c>
      <c r="O286" s="150" t="s">
        <v>81</v>
      </c>
      <c r="P286" s="38" t="str">
        <f t="shared" si="24"/>
        <v/>
      </c>
    </row>
    <row r="287" spans="4:16" x14ac:dyDescent="0.25">
      <c r="D287" s="150"/>
      <c r="G287" s="8" t="str">
        <f t="shared" si="20"/>
        <v/>
      </c>
      <c r="H287" s="8" t="str">
        <f t="shared" si="21"/>
        <v/>
      </c>
      <c r="I287" s="8" t="str">
        <f t="shared" si="22"/>
        <v/>
      </c>
      <c r="J287" s="8" t="str">
        <f t="shared" si="23"/>
        <v/>
      </c>
      <c r="L287" s="8" t="s">
        <v>81</v>
      </c>
      <c r="M287" s="8" t="s">
        <v>81</v>
      </c>
      <c r="N287" s="8" t="s">
        <v>81</v>
      </c>
      <c r="O287" s="8" t="s">
        <v>81</v>
      </c>
      <c r="P287" s="38" t="str">
        <f t="shared" si="24"/>
        <v/>
      </c>
    </row>
    <row r="288" spans="4:16" x14ac:dyDescent="0.25">
      <c r="D288" s="150"/>
      <c r="G288" s="8" t="str">
        <f t="shared" si="20"/>
        <v/>
      </c>
      <c r="H288" s="8" t="str">
        <f t="shared" si="21"/>
        <v/>
      </c>
      <c r="I288" s="8" t="str">
        <f t="shared" si="22"/>
        <v/>
      </c>
      <c r="J288" s="8" t="str">
        <f t="shared" si="23"/>
        <v/>
      </c>
      <c r="L288" s="8" t="s">
        <v>81</v>
      </c>
      <c r="M288" s="8" t="s">
        <v>81</v>
      </c>
      <c r="N288" s="8" t="s">
        <v>81</v>
      </c>
      <c r="O288" s="8" t="s">
        <v>81</v>
      </c>
      <c r="P288" s="38" t="str">
        <f t="shared" si="24"/>
        <v/>
      </c>
    </row>
    <row r="289" spans="4:16" x14ac:dyDescent="0.25">
      <c r="D289" s="150"/>
      <c r="G289" s="8" t="str">
        <f t="shared" si="20"/>
        <v/>
      </c>
      <c r="H289" s="8" t="str">
        <f t="shared" si="21"/>
        <v/>
      </c>
      <c r="I289" s="8" t="str">
        <f t="shared" si="22"/>
        <v/>
      </c>
      <c r="J289" s="8" t="str">
        <f t="shared" si="23"/>
        <v/>
      </c>
      <c r="L289" s="8" t="s">
        <v>81</v>
      </c>
      <c r="M289" s="8" t="s">
        <v>81</v>
      </c>
      <c r="N289" s="8" t="s">
        <v>81</v>
      </c>
      <c r="O289" s="8" t="s">
        <v>81</v>
      </c>
      <c r="P289" s="38" t="str">
        <f t="shared" si="24"/>
        <v/>
      </c>
    </row>
    <row r="290" spans="4:16" x14ac:dyDescent="0.25">
      <c r="D290" s="150"/>
      <c r="G290" s="8" t="str">
        <f t="shared" si="20"/>
        <v/>
      </c>
      <c r="H290" s="8" t="str">
        <f t="shared" si="21"/>
        <v/>
      </c>
      <c r="I290" s="8" t="str">
        <f t="shared" si="22"/>
        <v/>
      </c>
      <c r="J290" s="8" t="str">
        <f t="shared" si="23"/>
        <v/>
      </c>
      <c r="L290" s="8" t="s">
        <v>81</v>
      </c>
      <c r="M290" s="8" t="s">
        <v>81</v>
      </c>
      <c r="N290" s="8" t="s">
        <v>81</v>
      </c>
      <c r="O290" s="8" t="s">
        <v>81</v>
      </c>
      <c r="P290" s="38" t="str">
        <f t="shared" si="24"/>
        <v/>
      </c>
    </row>
    <row r="291" spans="4:16" x14ac:dyDescent="0.25">
      <c r="D291" s="150"/>
      <c r="G291" s="8" t="str">
        <f t="shared" si="20"/>
        <v/>
      </c>
      <c r="H291" s="8" t="str">
        <f t="shared" si="21"/>
        <v/>
      </c>
      <c r="I291" s="8" t="str">
        <f t="shared" si="22"/>
        <v/>
      </c>
      <c r="J291" s="8" t="str">
        <f t="shared" si="23"/>
        <v/>
      </c>
      <c r="L291" s="8" t="s">
        <v>81</v>
      </c>
      <c r="M291" s="8" t="s">
        <v>81</v>
      </c>
      <c r="N291" s="8" t="s">
        <v>81</v>
      </c>
      <c r="O291" s="8" t="s">
        <v>81</v>
      </c>
      <c r="P291" s="38" t="str">
        <f t="shared" si="24"/>
        <v/>
      </c>
    </row>
    <row r="292" spans="4:16" x14ac:dyDescent="0.25">
      <c r="D292" s="150"/>
      <c r="G292" s="8" t="str">
        <f t="shared" si="20"/>
        <v/>
      </c>
      <c r="H292" s="8" t="str">
        <f t="shared" si="21"/>
        <v/>
      </c>
      <c r="I292" s="8" t="str">
        <f t="shared" si="22"/>
        <v/>
      </c>
      <c r="J292" s="8" t="str">
        <f t="shared" si="23"/>
        <v/>
      </c>
      <c r="L292" s="8" t="s">
        <v>81</v>
      </c>
      <c r="M292" s="8" t="s">
        <v>81</v>
      </c>
      <c r="N292" s="8" t="s">
        <v>81</v>
      </c>
      <c r="O292" s="8" t="s">
        <v>81</v>
      </c>
      <c r="P292" s="38" t="str">
        <f t="shared" si="24"/>
        <v/>
      </c>
    </row>
    <row r="293" spans="4:16" x14ac:dyDescent="0.25">
      <c r="D293" s="150"/>
      <c r="G293" s="8" t="str">
        <f t="shared" si="20"/>
        <v/>
      </c>
      <c r="H293" s="8" t="str">
        <f t="shared" si="21"/>
        <v/>
      </c>
      <c r="I293" s="8" t="str">
        <f t="shared" si="22"/>
        <v/>
      </c>
      <c r="J293" s="8" t="str">
        <f t="shared" si="23"/>
        <v/>
      </c>
      <c r="L293" s="8" t="s">
        <v>81</v>
      </c>
      <c r="M293" s="8" t="s">
        <v>81</v>
      </c>
      <c r="N293" s="8" t="s">
        <v>81</v>
      </c>
      <c r="O293" s="8" t="s">
        <v>81</v>
      </c>
      <c r="P293" s="38" t="str">
        <f t="shared" si="24"/>
        <v/>
      </c>
    </row>
    <row r="294" spans="4:16" x14ac:dyDescent="0.25">
      <c r="D294" s="150"/>
      <c r="G294" s="8" t="str">
        <f t="shared" si="20"/>
        <v/>
      </c>
      <c r="H294" s="8" t="str">
        <f t="shared" si="21"/>
        <v/>
      </c>
      <c r="I294" s="8" t="str">
        <f t="shared" si="22"/>
        <v/>
      </c>
      <c r="J294" s="8" t="str">
        <f t="shared" si="23"/>
        <v/>
      </c>
      <c r="L294" s="8" t="s">
        <v>81</v>
      </c>
      <c r="M294" s="8" t="s">
        <v>81</v>
      </c>
      <c r="N294" s="8" t="s">
        <v>81</v>
      </c>
      <c r="O294" s="8" t="s">
        <v>81</v>
      </c>
      <c r="P294" s="38" t="str">
        <f t="shared" si="24"/>
        <v/>
      </c>
    </row>
    <row r="295" spans="4:16" x14ac:dyDescent="0.25">
      <c r="D295" s="150"/>
      <c r="G295" s="8" t="str">
        <f t="shared" si="20"/>
        <v/>
      </c>
      <c r="H295" s="8" t="str">
        <f t="shared" si="21"/>
        <v/>
      </c>
      <c r="I295" s="8" t="str">
        <f t="shared" si="22"/>
        <v/>
      </c>
      <c r="J295" s="8" t="str">
        <f t="shared" si="23"/>
        <v/>
      </c>
      <c r="L295" s="8" t="s">
        <v>81</v>
      </c>
      <c r="M295" s="8" t="s">
        <v>81</v>
      </c>
      <c r="N295" s="8" t="s">
        <v>81</v>
      </c>
      <c r="O295" s="8" t="s">
        <v>81</v>
      </c>
      <c r="P295" s="38" t="str">
        <f t="shared" si="24"/>
        <v/>
      </c>
    </row>
    <row r="296" spans="4:16" x14ac:dyDescent="0.25">
      <c r="D296" s="150"/>
      <c r="G296" s="8" t="str">
        <f t="shared" si="20"/>
        <v/>
      </c>
      <c r="H296" s="8" t="str">
        <f t="shared" si="21"/>
        <v/>
      </c>
      <c r="I296" s="8" t="str">
        <f t="shared" si="22"/>
        <v/>
      </c>
      <c r="J296" s="8" t="str">
        <f t="shared" si="23"/>
        <v/>
      </c>
      <c r="L296" s="8" t="s">
        <v>81</v>
      </c>
      <c r="M296" s="8" t="s">
        <v>81</v>
      </c>
      <c r="N296" s="8" t="s">
        <v>81</v>
      </c>
      <c r="O296" s="8" t="s">
        <v>81</v>
      </c>
      <c r="P296" s="38" t="str">
        <f t="shared" si="24"/>
        <v/>
      </c>
    </row>
    <row r="297" spans="4:16" x14ac:dyDescent="0.25">
      <c r="D297" s="150"/>
      <c r="G297" s="8" t="str">
        <f t="shared" si="20"/>
        <v/>
      </c>
      <c r="H297" s="8" t="str">
        <f t="shared" si="21"/>
        <v/>
      </c>
      <c r="I297" s="8" t="str">
        <f t="shared" si="22"/>
        <v/>
      </c>
      <c r="J297" s="8" t="str">
        <f t="shared" si="23"/>
        <v/>
      </c>
      <c r="L297" s="8" t="s">
        <v>81</v>
      </c>
      <c r="M297" s="8" t="s">
        <v>81</v>
      </c>
      <c r="N297" s="8" t="s">
        <v>81</v>
      </c>
      <c r="O297" s="8" t="s">
        <v>81</v>
      </c>
      <c r="P297" s="38" t="str">
        <f t="shared" si="24"/>
        <v/>
      </c>
    </row>
    <row r="298" spans="4:16" x14ac:dyDescent="0.25">
      <c r="D298" s="150"/>
      <c r="G298" s="8" t="str">
        <f t="shared" si="20"/>
        <v/>
      </c>
      <c r="H298" s="8" t="str">
        <f t="shared" si="21"/>
        <v/>
      </c>
      <c r="I298" s="8" t="str">
        <f t="shared" si="22"/>
        <v/>
      </c>
      <c r="J298" s="8" t="str">
        <f t="shared" si="23"/>
        <v/>
      </c>
      <c r="L298" s="8" t="s">
        <v>81</v>
      </c>
      <c r="M298" s="8" t="s">
        <v>81</v>
      </c>
      <c r="N298" s="8" t="s">
        <v>81</v>
      </c>
      <c r="O298" s="8" t="s">
        <v>81</v>
      </c>
      <c r="P298" s="38" t="str">
        <f t="shared" si="24"/>
        <v/>
      </c>
    </row>
    <row r="299" spans="4:16" x14ac:dyDescent="0.25">
      <c r="D299" s="150"/>
      <c r="G299" s="8" t="str">
        <f t="shared" si="20"/>
        <v/>
      </c>
      <c r="H299" s="8" t="str">
        <f t="shared" si="21"/>
        <v/>
      </c>
      <c r="I299" s="8" t="str">
        <f t="shared" si="22"/>
        <v/>
      </c>
      <c r="J299" s="8" t="str">
        <f t="shared" si="23"/>
        <v/>
      </c>
      <c r="L299" s="8" t="s">
        <v>81</v>
      </c>
      <c r="M299" s="8" t="s">
        <v>81</v>
      </c>
      <c r="N299" s="8" t="s">
        <v>81</v>
      </c>
      <c r="O299" s="8" t="s">
        <v>81</v>
      </c>
      <c r="P299" s="38" t="str">
        <f t="shared" si="24"/>
        <v/>
      </c>
    </row>
    <row r="300" spans="4:16" x14ac:dyDescent="0.25">
      <c r="D300" s="150"/>
      <c r="G300" s="8" t="str">
        <f t="shared" si="20"/>
        <v/>
      </c>
      <c r="H300" s="8" t="str">
        <f t="shared" si="21"/>
        <v/>
      </c>
      <c r="I300" s="8" t="str">
        <f t="shared" si="22"/>
        <v/>
      </c>
      <c r="J300" s="8" t="str">
        <f t="shared" si="23"/>
        <v/>
      </c>
      <c r="L300" s="8" t="s">
        <v>81</v>
      </c>
      <c r="M300" s="8" t="s">
        <v>81</v>
      </c>
      <c r="N300" s="8" t="s">
        <v>81</v>
      </c>
      <c r="O300" s="8" t="s">
        <v>81</v>
      </c>
      <c r="P300" s="38" t="str">
        <f t="shared" si="24"/>
        <v/>
      </c>
    </row>
    <row r="301" spans="4:16" x14ac:dyDescent="0.25">
      <c r="D301" s="150"/>
      <c r="G301" s="8" t="str">
        <f t="shared" si="20"/>
        <v/>
      </c>
      <c r="H301" s="8" t="str">
        <f t="shared" si="21"/>
        <v/>
      </c>
      <c r="I301" s="8" t="str">
        <f t="shared" si="22"/>
        <v/>
      </c>
      <c r="J301" s="8" t="str">
        <f t="shared" si="23"/>
        <v/>
      </c>
      <c r="L301" s="8" t="s">
        <v>81</v>
      </c>
      <c r="M301" s="8" t="s">
        <v>81</v>
      </c>
      <c r="N301" s="8" t="s">
        <v>81</v>
      </c>
      <c r="O301" s="8" t="s">
        <v>81</v>
      </c>
      <c r="P301" s="38" t="str">
        <f t="shared" si="24"/>
        <v/>
      </c>
    </row>
    <row r="302" spans="4:16" x14ac:dyDescent="0.25">
      <c r="D302" s="150"/>
      <c r="G302" s="8" t="str">
        <f t="shared" si="20"/>
        <v/>
      </c>
      <c r="H302" s="8" t="str">
        <f t="shared" si="21"/>
        <v/>
      </c>
      <c r="I302" s="8" t="str">
        <f t="shared" si="22"/>
        <v/>
      </c>
      <c r="J302" s="8" t="str">
        <f t="shared" si="23"/>
        <v/>
      </c>
      <c r="L302" s="8" t="s">
        <v>81</v>
      </c>
      <c r="M302" s="8" t="s">
        <v>81</v>
      </c>
      <c r="N302" s="8" t="s">
        <v>81</v>
      </c>
      <c r="O302" s="8" t="s">
        <v>81</v>
      </c>
      <c r="P302" s="38" t="str">
        <f t="shared" si="24"/>
        <v/>
      </c>
    </row>
    <row r="303" spans="4:16" x14ac:dyDescent="0.25">
      <c r="D303" s="150"/>
      <c r="G303" s="8" t="str">
        <f t="shared" si="20"/>
        <v/>
      </c>
      <c r="H303" s="8" t="str">
        <f t="shared" si="21"/>
        <v/>
      </c>
      <c r="I303" s="8" t="str">
        <f t="shared" si="22"/>
        <v/>
      </c>
      <c r="J303" s="8" t="str">
        <f t="shared" si="23"/>
        <v/>
      </c>
      <c r="L303" s="8" t="s">
        <v>81</v>
      </c>
      <c r="M303" s="8" t="s">
        <v>81</v>
      </c>
      <c r="N303" s="8" t="s">
        <v>81</v>
      </c>
      <c r="O303" s="8" t="s">
        <v>81</v>
      </c>
      <c r="P303" s="38" t="str">
        <f t="shared" si="24"/>
        <v/>
      </c>
    </row>
    <row r="304" spans="4:16" x14ac:dyDescent="0.25">
      <c r="D304" s="150"/>
      <c r="G304" s="8" t="str">
        <f t="shared" si="20"/>
        <v/>
      </c>
      <c r="H304" s="8" t="str">
        <f t="shared" si="21"/>
        <v/>
      </c>
      <c r="I304" s="8" t="str">
        <f t="shared" si="22"/>
        <v/>
      </c>
      <c r="J304" s="8" t="str">
        <f t="shared" si="23"/>
        <v/>
      </c>
      <c r="L304" s="8" t="s">
        <v>81</v>
      </c>
      <c r="M304" s="8" t="s">
        <v>81</v>
      </c>
      <c r="N304" s="8" t="s">
        <v>81</v>
      </c>
      <c r="O304" s="8" t="s">
        <v>81</v>
      </c>
      <c r="P304" s="38" t="str">
        <f t="shared" si="24"/>
        <v/>
      </c>
    </row>
    <row r="305" spans="4:16" x14ac:dyDescent="0.25">
      <c r="D305" s="150"/>
      <c r="G305" s="8" t="str">
        <f t="shared" si="20"/>
        <v/>
      </c>
      <c r="H305" s="8" t="str">
        <f t="shared" si="21"/>
        <v/>
      </c>
      <c r="I305" s="8" t="str">
        <f t="shared" si="22"/>
        <v/>
      </c>
      <c r="J305" s="8" t="str">
        <f t="shared" si="23"/>
        <v/>
      </c>
      <c r="L305" s="8" t="s">
        <v>81</v>
      </c>
      <c r="M305" s="8" t="s">
        <v>81</v>
      </c>
      <c r="N305" s="8" t="s">
        <v>81</v>
      </c>
      <c r="O305" s="8" t="s">
        <v>81</v>
      </c>
      <c r="P305" s="38" t="str">
        <f t="shared" si="24"/>
        <v/>
      </c>
    </row>
    <row r="306" spans="4:16" x14ac:dyDescent="0.25">
      <c r="D306" s="150"/>
      <c r="G306" s="8" t="str">
        <f t="shared" si="20"/>
        <v/>
      </c>
      <c r="H306" s="8" t="str">
        <f t="shared" si="21"/>
        <v/>
      </c>
      <c r="I306" s="8" t="str">
        <f t="shared" si="22"/>
        <v/>
      </c>
      <c r="J306" s="8" t="str">
        <f t="shared" si="23"/>
        <v/>
      </c>
      <c r="L306" s="8" t="s">
        <v>81</v>
      </c>
      <c r="M306" s="8" t="s">
        <v>81</v>
      </c>
      <c r="N306" s="8" t="s">
        <v>81</v>
      </c>
      <c r="O306" s="8" t="s">
        <v>81</v>
      </c>
      <c r="P306" s="38" t="str">
        <f t="shared" si="24"/>
        <v/>
      </c>
    </row>
    <row r="307" spans="4:16" x14ac:dyDescent="0.25">
      <c r="D307" s="150"/>
      <c r="G307" s="8" t="str">
        <f t="shared" si="20"/>
        <v/>
      </c>
      <c r="H307" s="8" t="str">
        <f t="shared" si="21"/>
        <v/>
      </c>
      <c r="I307" s="8" t="str">
        <f t="shared" si="22"/>
        <v/>
      </c>
      <c r="J307" s="8" t="str">
        <f t="shared" si="23"/>
        <v/>
      </c>
      <c r="L307" s="8" t="s">
        <v>81</v>
      </c>
      <c r="M307" s="8" t="s">
        <v>81</v>
      </c>
      <c r="N307" s="8" t="s">
        <v>81</v>
      </c>
      <c r="O307" s="8" t="s">
        <v>81</v>
      </c>
      <c r="P307" s="38" t="str">
        <f t="shared" si="24"/>
        <v/>
      </c>
    </row>
    <row r="308" spans="4:16" x14ac:dyDescent="0.25">
      <c r="D308" s="150"/>
      <c r="G308" s="8" t="str">
        <f t="shared" si="20"/>
        <v/>
      </c>
      <c r="H308" s="8" t="str">
        <f t="shared" si="21"/>
        <v/>
      </c>
      <c r="I308" s="8" t="str">
        <f t="shared" si="22"/>
        <v/>
      </c>
      <c r="J308" s="8" t="str">
        <f t="shared" si="23"/>
        <v/>
      </c>
      <c r="L308" s="8" t="s">
        <v>81</v>
      </c>
      <c r="M308" s="8" t="s">
        <v>81</v>
      </c>
      <c r="N308" s="8" t="s">
        <v>81</v>
      </c>
      <c r="O308" s="8" t="s">
        <v>81</v>
      </c>
      <c r="P308" s="38" t="str">
        <f t="shared" si="24"/>
        <v/>
      </c>
    </row>
    <row r="309" spans="4:16" x14ac:dyDescent="0.25">
      <c r="D309" s="150"/>
      <c r="G309" s="8" t="str">
        <f t="shared" si="20"/>
        <v/>
      </c>
      <c r="H309" s="8" t="str">
        <f t="shared" si="21"/>
        <v/>
      </c>
      <c r="I309" s="8" t="str">
        <f t="shared" si="22"/>
        <v/>
      </c>
      <c r="J309" s="8" t="str">
        <f t="shared" si="23"/>
        <v/>
      </c>
      <c r="L309" s="8" t="s">
        <v>81</v>
      </c>
      <c r="M309" s="8" t="s">
        <v>81</v>
      </c>
      <c r="N309" s="8" t="s">
        <v>81</v>
      </c>
      <c r="O309" s="8" t="s">
        <v>81</v>
      </c>
      <c r="P309" s="38" t="str">
        <f t="shared" si="24"/>
        <v/>
      </c>
    </row>
    <row r="310" spans="4:16" x14ac:dyDescent="0.25">
      <c r="D310" s="150"/>
      <c r="G310" s="8" t="str">
        <f t="shared" si="20"/>
        <v/>
      </c>
      <c r="H310" s="8" t="str">
        <f t="shared" si="21"/>
        <v/>
      </c>
      <c r="I310" s="8" t="str">
        <f t="shared" si="22"/>
        <v/>
      </c>
      <c r="J310" s="8" t="str">
        <f t="shared" si="23"/>
        <v/>
      </c>
      <c r="L310" s="8" t="s">
        <v>81</v>
      </c>
      <c r="M310" s="8" t="s">
        <v>81</v>
      </c>
      <c r="N310" s="8" t="s">
        <v>81</v>
      </c>
      <c r="O310" s="8" t="s">
        <v>81</v>
      </c>
      <c r="P310" s="38" t="str">
        <f t="shared" si="24"/>
        <v/>
      </c>
    </row>
    <row r="311" spans="4:16" x14ac:dyDescent="0.25">
      <c r="D311" s="150"/>
      <c r="G311" s="8" t="str">
        <f t="shared" si="20"/>
        <v/>
      </c>
      <c r="H311" s="8" t="str">
        <f t="shared" si="21"/>
        <v/>
      </c>
      <c r="I311" s="8" t="str">
        <f t="shared" si="22"/>
        <v/>
      </c>
      <c r="J311" s="8" t="str">
        <f t="shared" si="23"/>
        <v/>
      </c>
      <c r="L311" s="8" t="s">
        <v>81</v>
      </c>
      <c r="M311" s="8" t="s">
        <v>81</v>
      </c>
      <c r="N311" s="8" t="s">
        <v>81</v>
      </c>
      <c r="O311" s="8" t="s">
        <v>81</v>
      </c>
      <c r="P311" s="38" t="str">
        <f t="shared" si="24"/>
        <v/>
      </c>
    </row>
    <row r="312" spans="4:16" x14ac:dyDescent="0.25">
      <c r="D312" s="150"/>
      <c r="G312" s="8" t="str">
        <f t="shared" si="20"/>
        <v/>
      </c>
      <c r="H312" s="8" t="str">
        <f t="shared" si="21"/>
        <v/>
      </c>
      <c r="I312" s="8" t="str">
        <f t="shared" si="22"/>
        <v/>
      </c>
      <c r="J312" s="8" t="str">
        <f t="shared" si="23"/>
        <v/>
      </c>
      <c r="L312" s="8" t="s">
        <v>81</v>
      </c>
      <c r="M312" s="8" t="s">
        <v>81</v>
      </c>
      <c r="N312" s="8" t="s">
        <v>81</v>
      </c>
      <c r="O312" s="8" t="s">
        <v>81</v>
      </c>
      <c r="P312" s="38" t="str">
        <f t="shared" si="24"/>
        <v/>
      </c>
    </row>
    <row r="313" spans="4:16" x14ac:dyDescent="0.25">
      <c r="D313" s="150"/>
      <c r="G313" s="8" t="str">
        <f t="shared" si="20"/>
        <v/>
      </c>
      <c r="H313" s="8" t="str">
        <f t="shared" si="21"/>
        <v/>
      </c>
      <c r="I313" s="8" t="str">
        <f t="shared" si="22"/>
        <v/>
      </c>
      <c r="J313" s="8" t="str">
        <f t="shared" si="23"/>
        <v/>
      </c>
      <c r="L313" s="8" t="s">
        <v>81</v>
      </c>
      <c r="M313" s="8" t="s">
        <v>81</v>
      </c>
      <c r="N313" s="8" t="s">
        <v>81</v>
      </c>
      <c r="O313" s="8" t="s">
        <v>81</v>
      </c>
      <c r="P313" s="38" t="str">
        <f t="shared" si="24"/>
        <v/>
      </c>
    </row>
    <row r="314" spans="4:16" x14ac:dyDescent="0.25">
      <c r="D314" s="150"/>
      <c r="G314" s="8" t="str">
        <f t="shared" si="20"/>
        <v/>
      </c>
      <c r="H314" s="8" t="str">
        <f t="shared" si="21"/>
        <v/>
      </c>
      <c r="I314" s="8" t="str">
        <f t="shared" si="22"/>
        <v/>
      </c>
      <c r="J314" s="8" t="str">
        <f t="shared" si="23"/>
        <v/>
      </c>
      <c r="L314" s="8" t="s">
        <v>81</v>
      </c>
      <c r="M314" s="8" t="s">
        <v>81</v>
      </c>
      <c r="N314" s="8" t="s">
        <v>81</v>
      </c>
      <c r="O314" s="8" t="s">
        <v>81</v>
      </c>
      <c r="P314" s="38" t="str">
        <f t="shared" si="24"/>
        <v/>
      </c>
    </row>
    <row r="315" spans="4:16" x14ac:dyDescent="0.25">
      <c r="D315" s="150"/>
      <c r="G315" s="8" t="str">
        <f t="shared" si="20"/>
        <v/>
      </c>
      <c r="H315" s="8" t="str">
        <f t="shared" si="21"/>
        <v/>
      </c>
      <c r="I315" s="8" t="str">
        <f t="shared" si="22"/>
        <v/>
      </c>
      <c r="J315" s="8" t="str">
        <f t="shared" si="23"/>
        <v/>
      </c>
      <c r="L315" s="8" t="s">
        <v>81</v>
      </c>
      <c r="M315" s="8" t="s">
        <v>81</v>
      </c>
      <c r="N315" s="8" t="s">
        <v>81</v>
      </c>
      <c r="O315" s="8" t="s">
        <v>81</v>
      </c>
      <c r="P315" s="38" t="str">
        <f t="shared" si="24"/>
        <v/>
      </c>
    </row>
    <row r="316" spans="4:16" x14ac:dyDescent="0.25">
      <c r="D316" s="150"/>
      <c r="G316" s="8" t="str">
        <f t="shared" si="20"/>
        <v/>
      </c>
      <c r="H316" s="8" t="str">
        <f t="shared" si="21"/>
        <v/>
      </c>
      <c r="I316" s="8" t="str">
        <f t="shared" si="22"/>
        <v/>
      </c>
      <c r="J316" s="8" t="str">
        <f t="shared" si="23"/>
        <v/>
      </c>
      <c r="L316" s="8" t="s">
        <v>81</v>
      </c>
      <c r="M316" s="8" t="s">
        <v>81</v>
      </c>
      <c r="N316" s="8" t="s">
        <v>81</v>
      </c>
      <c r="O316" s="8" t="s">
        <v>81</v>
      </c>
      <c r="P316" s="38" t="str">
        <f t="shared" si="24"/>
        <v/>
      </c>
    </row>
    <row r="317" spans="4:16" x14ac:dyDescent="0.25">
      <c r="D317" s="150"/>
      <c r="G317" s="8" t="str">
        <f t="shared" si="20"/>
        <v/>
      </c>
      <c r="H317" s="8" t="str">
        <f t="shared" si="21"/>
        <v/>
      </c>
      <c r="I317" s="8" t="str">
        <f t="shared" si="22"/>
        <v/>
      </c>
      <c r="J317" s="8" t="str">
        <f t="shared" si="23"/>
        <v/>
      </c>
      <c r="L317" s="8" t="s">
        <v>81</v>
      </c>
      <c r="M317" s="8" t="s">
        <v>81</v>
      </c>
      <c r="N317" s="8" t="s">
        <v>81</v>
      </c>
      <c r="O317" s="8" t="s">
        <v>81</v>
      </c>
      <c r="P317" s="38" t="str">
        <f t="shared" si="24"/>
        <v/>
      </c>
    </row>
    <row r="318" spans="4:16" x14ac:dyDescent="0.25">
      <c r="D318" s="150"/>
      <c r="G318" s="8" t="str">
        <f t="shared" si="20"/>
        <v/>
      </c>
      <c r="H318" s="8" t="str">
        <f t="shared" si="21"/>
        <v/>
      </c>
      <c r="I318" s="8" t="str">
        <f t="shared" si="22"/>
        <v/>
      </c>
      <c r="J318" s="8" t="str">
        <f t="shared" si="23"/>
        <v/>
      </c>
      <c r="L318" s="8" t="s">
        <v>81</v>
      </c>
      <c r="M318" s="8" t="s">
        <v>81</v>
      </c>
      <c r="N318" s="8" t="s">
        <v>81</v>
      </c>
      <c r="O318" s="8" t="s">
        <v>81</v>
      </c>
      <c r="P318" s="38" t="str">
        <f t="shared" si="24"/>
        <v/>
      </c>
    </row>
    <row r="319" spans="4:16" x14ac:dyDescent="0.25">
      <c r="D319" s="150"/>
      <c r="G319" s="8" t="str">
        <f t="shared" si="20"/>
        <v/>
      </c>
      <c r="H319" s="8" t="str">
        <f t="shared" si="21"/>
        <v/>
      </c>
      <c r="I319" s="8" t="str">
        <f t="shared" si="22"/>
        <v/>
      </c>
      <c r="J319" s="8" t="str">
        <f t="shared" si="23"/>
        <v/>
      </c>
      <c r="L319" s="8" t="s">
        <v>81</v>
      </c>
      <c r="M319" s="8" t="s">
        <v>81</v>
      </c>
      <c r="N319" s="8" t="s">
        <v>81</v>
      </c>
      <c r="O319" s="8" t="s">
        <v>81</v>
      </c>
      <c r="P319" s="38" t="str">
        <f t="shared" si="24"/>
        <v/>
      </c>
    </row>
    <row r="320" spans="4:16" x14ac:dyDescent="0.25">
      <c r="D320" s="150"/>
      <c r="G320" s="8" t="str">
        <f t="shared" si="20"/>
        <v/>
      </c>
      <c r="H320" s="8" t="str">
        <f t="shared" si="21"/>
        <v/>
      </c>
      <c r="I320" s="8" t="str">
        <f t="shared" si="22"/>
        <v/>
      </c>
      <c r="J320" s="8" t="str">
        <f t="shared" si="23"/>
        <v/>
      </c>
      <c r="L320" s="8" t="s">
        <v>81</v>
      </c>
      <c r="M320" s="8" t="s">
        <v>81</v>
      </c>
      <c r="N320" s="8" t="s">
        <v>81</v>
      </c>
      <c r="O320" s="8" t="s">
        <v>81</v>
      </c>
      <c r="P320" s="38" t="str">
        <f t="shared" si="24"/>
        <v/>
      </c>
    </row>
    <row r="321" spans="4:16" x14ac:dyDescent="0.25">
      <c r="D321" s="150"/>
      <c r="G321" s="8" t="str">
        <f t="shared" si="20"/>
        <v/>
      </c>
      <c r="H321" s="8" t="str">
        <f t="shared" si="21"/>
        <v/>
      </c>
      <c r="I321" s="8" t="str">
        <f t="shared" si="22"/>
        <v/>
      </c>
      <c r="J321" s="8" t="str">
        <f t="shared" si="23"/>
        <v/>
      </c>
      <c r="L321" s="8" t="s">
        <v>81</v>
      </c>
      <c r="M321" s="8" t="s">
        <v>81</v>
      </c>
      <c r="N321" s="8" t="s">
        <v>81</v>
      </c>
      <c r="O321" s="8" t="s">
        <v>81</v>
      </c>
      <c r="P321" s="38" t="str">
        <f t="shared" si="24"/>
        <v/>
      </c>
    </row>
    <row r="322" spans="4:16" x14ac:dyDescent="0.25">
      <c r="D322" s="150"/>
      <c r="G322" s="8" t="str">
        <f t="shared" si="20"/>
        <v/>
      </c>
      <c r="H322" s="8" t="str">
        <f t="shared" si="21"/>
        <v/>
      </c>
      <c r="I322" s="8" t="str">
        <f t="shared" si="22"/>
        <v/>
      </c>
      <c r="J322" s="8" t="str">
        <f t="shared" si="23"/>
        <v/>
      </c>
      <c r="L322" s="8" t="s">
        <v>81</v>
      </c>
      <c r="M322" s="8" t="s">
        <v>81</v>
      </c>
      <c r="N322" s="8" t="s">
        <v>81</v>
      </c>
      <c r="O322" s="8" t="s">
        <v>81</v>
      </c>
      <c r="P322" s="38" t="str">
        <f t="shared" si="24"/>
        <v/>
      </c>
    </row>
    <row r="323" spans="4:16" x14ac:dyDescent="0.25">
      <c r="D323" s="150"/>
      <c r="G323" s="8" t="str">
        <f t="shared" ref="G323:G386" si="25">IF(LEFT(D323,8)="Critical",LEFT(D323,8),IF(LEFT(D323,5)="Major",LEFT(D323,5),IF(LEFT(D323,5)="Minor",LEFT(D323,5),"")))</f>
        <v/>
      </c>
      <c r="H323" s="8" t="str">
        <f t="shared" ref="H323:H386" si="26">IF(LEFT(D326,15)="SpecificProblem",MID(D326,28,50),"")</f>
        <v/>
      </c>
      <c r="I323" s="8" t="str">
        <f t="shared" ref="I323:I386" si="27">IF(LEFT(D327,9)="EventTime",MID(D327,28,16),"")</f>
        <v/>
      </c>
      <c r="J323" s="8" t="str">
        <f t="shared" ref="J323:J386" si="28">IF(G323="","",IF(LEFT(D323,8)="Critical",MID(D323,78,6),MID(D323,75,6)))</f>
        <v/>
      </c>
      <c r="L323" s="8" t="s">
        <v>81</v>
      </c>
      <c r="M323" s="8" t="s">
        <v>81</v>
      </c>
      <c r="N323" s="8" t="s">
        <v>81</v>
      </c>
      <c r="O323" s="8" t="s">
        <v>81</v>
      </c>
      <c r="P323" s="38" t="str">
        <f t="shared" ref="P323:P386" si="29">IF(ISBLANK(N323),"",TEXT(N323,"mm/dd hh:mm"))</f>
        <v/>
      </c>
    </row>
    <row r="324" spans="4:16" x14ac:dyDescent="0.25">
      <c r="D324" s="150"/>
      <c r="G324" s="8" t="str">
        <f t="shared" si="25"/>
        <v/>
      </c>
      <c r="H324" s="8" t="str">
        <f t="shared" si="26"/>
        <v/>
      </c>
      <c r="I324" s="8" t="str">
        <f t="shared" si="27"/>
        <v/>
      </c>
      <c r="J324" s="8" t="str">
        <f t="shared" si="28"/>
        <v/>
      </c>
      <c r="L324" s="8" t="s">
        <v>81</v>
      </c>
      <c r="M324" s="8" t="s">
        <v>81</v>
      </c>
      <c r="N324" s="8" t="s">
        <v>81</v>
      </c>
      <c r="O324" s="8" t="s">
        <v>81</v>
      </c>
      <c r="P324" s="38" t="str">
        <f t="shared" si="29"/>
        <v/>
      </c>
    </row>
    <row r="325" spans="4:16" x14ac:dyDescent="0.25">
      <c r="D325" s="150"/>
      <c r="G325" s="8" t="str">
        <f t="shared" si="25"/>
        <v/>
      </c>
      <c r="H325" s="8" t="str">
        <f t="shared" si="26"/>
        <v/>
      </c>
      <c r="I325" s="8" t="str">
        <f t="shared" si="27"/>
        <v/>
      </c>
      <c r="J325" s="8" t="str">
        <f t="shared" si="28"/>
        <v/>
      </c>
      <c r="L325" s="8" t="s">
        <v>81</v>
      </c>
      <c r="M325" s="8" t="s">
        <v>81</v>
      </c>
      <c r="N325" s="8" t="s">
        <v>81</v>
      </c>
      <c r="O325" s="8" t="s">
        <v>81</v>
      </c>
      <c r="P325" s="38" t="str">
        <f t="shared" si="29"/>
        <v/>
      </c>
    </row>
    <row r="326" spans="4:16" x14ac:dyDescent="0.25">
      <c r="D326" s="150"/>
      <c r="G326" s="8" t="str">
        <f t="shared" si="25"/>
        <v/>
      </c>
      <c r="H326" s="8" t="str">
        <f t="shared" si="26"/>
        <v/>
      </c>
      <c r="I326" s="8" t="str">
        <f t="shared" si="27"/>
        <v/>
      </c>
      <c r="J326" s="8" t="str">
        <f t="shared" si="28"/>
        <v/>
      </c>
      <c r="L326" s="8" t="s">
        <v>81</v>
      </c>
      <c r="M326" s="8" t="s">
        <v>81</v>
      </c>
      <c r="N326" s="8" t="s">
        <v>81</v>
      </c>
      <c r="O326" s="8" t="s">
        <v>81</v>
      </c>
      <c r="P326" s="38" t="str">
        <f t="shared" si="29"/>
        <v/>
      </c>
    </row>
    <row r="327" spans="4:16" x14ac:dyDescent="0.25">
      <c r="D327" s="150"/>
      <c r="G327" s="8" t="str">
        <f t="shared" si="25"/>
        <v/>
      </c>
      <c r="H327" s="8" t="str">
        <f t="shared" si="26"/>
        <v/>
      </c>
      <c r="I327" s="8" t="str">
        <f t="shared" si="27"/>
        <v/>
      </c>
      <c r="J327" s="8" t="str">
        <f t="shared" si="28"/>
        <v/>
      </c>
      <c r="L327" s="8" t="s">
        <v>81</v>
      </c>
      <c r="M327" s="8" t="s">
        <v>81</v>
      </c>
      <c r="N327" s="8" t="s">
        <v>81</v>
      </c>
      <c r="O327" s="150" t="s">
        <v>81</v>
      </c>
      <c r="P327" s="38" t="str">
        <f t="shared" si="29"/>
        <v/>
      </c>
    </row>
    <row r="328" spans="4:16" x14ac:dyDescent="0.25">
      <c r="D328" s="150"/>
      <c r="G328" s="8" t="str">
        <f t="shared" si="25"/>
        <v/>
      </c>
      <c r="H328" s="8" t="str">
        <f t="shared" si="26"/>
        <v/>
      </c>
      <c r="I328" s="8" t="str">
        <f t="shared" si="27"/>
        <v/>
      </c>
      <c r="J328" s="8" t="str">
        <f t="shared" si="28"/>
        <v/>
      </c>
      <c r="L328" s="8" t="s">
        <v>81</v>
      </c>
      <c r="M328" s="8" t="s">
        <v>81</v>
      </c>
      <c r="N328" s="8" t="s">
        <v>81</v>
      </c>
      <c r="O328" s="8" t="s">
        <v>81</v>
      </c>
      <c r="P328" s="38" t="str">
        <f t="shared" si="29"/>
        <v/>
      </c>
    </row>
    <row r="329" spans="4:16" x14ac:dyDescent="0.25">
      <c r="D329" s="150"/>
      <c r="G329" s="8" t="str">
        <f t="shared" si="25"/>
        <v/>
      </c>
      <c r="H329" s="8" t="str">
        <f t="shared" si="26"/>
        <v/>
      </c>
      <c r="I329" s="8" t="str">
        <f t="shared" si="27"/>
        <v/>
      </c>
      <c r="J329" s="8" t="str">
        <f t="shared" si="28"/>
        <v/>
      </c>
      <c r="L329" s="8" t="s">
        <v>81</v>
      </c>
      <c r="M329" s="8" t="s">
        <v>81</v>
      </c>
      <c r="N329" s="8" t="s">
        <v>81</v>
      </c>
      <c r="O329" s="8" t="s">
        <v>81</v>
      </c>
      <c r="P329" s="38" t="str">
        <f t="shared" si="29"/>
        <v/>
      </c>
    </row>
    <row r="330" spans="4:16" x14ac:dyDescent="0.25">
      <c r="D330" s="150"/>
      <c r="G330" s="8" t="str">
        <f t="shared" si="25"/>
        <v/>
      </c>
      <c r="H330" s="8" t="str">
        <f t="shared" si="26"/>
        <v/>
      </c>
      <c r="I330" s="8" t="str">
        <f t="shared" si="27"/>
        <v/>
      </c>
      <c r="J330" s="8" t="str">
        <f t="shared" si="28"/>
        <v/>
      </c>
      <c r="L330" s="8" t="s">
        <v>81</v>
      </c>
      <c r="M330" s="8" t="s">
        <v>81</v>
      </c>
      <c r="N330" s="8" t="s">
        <v>81</v>
      </c>
      <c r="O330" s="8" t="s">
        <v>81</v>
      </c>
      <c r="P330" s="38" t="str">
        <f t="shared" si="29"/>
        <v/>
      </c>
    </row>
    <row r="331" spans="4:16" x14ac:dyDescent="0.25">
      <c r="D331" s="150"/>
      <c r="G331" s="8" t="str">
        <f t="shared" si="25"/>
        <v/>
      </c>
      <c r="H331" s="8" t="str">
        <f t="shared" si="26"/>
        <v/>
      </c>
      <c r="I331" s="8" t="str">
        <f t="shared" si="27"/>
        <v/>
      </c>
      <c r="J331" s="8" t="str">
        <f t="shared" si="28"/>
        <v/>
      </c>
      <c r="L331" s="8" t="s">
        <v>81</v>
      </c>
      <c r="M331" s="8" t="s">
        <v>81</v>
      </c>
      <c r="N331" s="8" t="s">
        <v>81</v>
      </c>
      <c r="O331" s="8" t="s">
        <v>81</v>
      </c>
      <c r="P331" s="38" t="str">
        <f t="shared" si="29"/>
        <v/>
      </c>
    </row>
    <row r="332" spans="4:16" x14ac:dyDescent="0.25">
      <c r="D332" s="150"/>
      <c r="G332" s="8" t="str">
        <f t="shared" si="25"/>
        <v/>
      </c>
      <c r="H332" s="8" t="str">
        <f t="shared" si="26"/>
        <v/>
      </c>
      <c r="I332" s="8" t="str">
        <f t="shared" si="27"/>
        <v/>
      </c>
      <c r="J332" s="8" t="str">
        <f t="shared" si="28"/>
        <v/>
      </c>
      <c r="L332" s="8" t="s">
        <v>81</v>
      </c>
      <c r="M332" s="8" t="s">
        <v>81</v>
      </c>
      <c r="N332" s="8" t="s">
        <v>81</v>
      </c>
      <c r="O332" s="8" t="s">
        <v>81</v>
      </c>
      <c r="P332" s="38" t="str">
        <f t="shared" si="29"/>
        <v/>
      </c>
    </row>
    <row r="333" spans="4:16" x14ac:dyDescent="0.25">
      <c r="D333" s="150"/>
      <c r="G333" s="8" t="str">
        <f t="shared" si="25"/>
        <v/>
      </c>
      <c r="H333" s="8" t="str">
        <f t="shared" si="26"/>
        <v/>
      </c>
      <c r="I333" s="8" t="str">
        <f t="shared" si="27"/>
        <v/>
      </c>
      <c r="J333" s="8" t="str">
        <f t="shared" si="28"/>
        <v/>
      </c>
      <c r="L333" s="8" t="s">
        <v>81</v>
      </c>
      <c r="M333" s="8" t="s">
        <v>81</v>
      </c>
      <c r="N333" s="8" t="s">
        <v>81</v>
      </c>
      <c r="O333" s="8" t="s">
        <v>81</v>
      </c>
      <c r="P333" s="38" t="str">
        <f t="shared" si="29"/>
        <v/>
      </c>
    </row>
    <row r="334" spans="4:16" x14ac:dyDescent="0.25">
      <c r="D334" s="150"/>
      <c r="G334" s="8" t="str">
        <f t="shared" si="25"/>
        <v/>
      </c>
      <c r="H334" s="8" t="str">
        <f t="shared" si="26"/>
        <v/>
      </c>
      <c r="I334" s="8" t="str">
        <f t="shared" si="27"/>
        <v/>
      </c>
      <c r="J334" s="8" t="str">
        <f t="shared" si="28"/>
        <v/>
      </c>
      <c r="L334" s="8" t="s">
        <v>81</v>
      </c>
      <c r="M334" s="8" t="s">
        <v>81</v>
      </c>
      <c r="N334" s="8" t="s">
        <v>81</v>
      </c>
      <c r="O334" s="8" t="s">
        <v>81</v>
      </c>
      <c r="P334" s="38" t="str">
        <f t="shared" si="29"/>
        <v/>
      </c>
    </row>
    <row r="335" spans="4:16" x14ac:dyDescent="0.25">
      <c r="D335" s="150"/>
      <c r="G335" s="8" t="str">
        <f t="shared" si="25"/>
        <v/>
      </c>
      <c r="H335" s="8" t="str">
        <f t="shared" si="26"/>
        <v/>
      </c>
      <c r="I335" s="8" t="str">
        <f t="shared" si="27"/>
        <v/>
      </c>
      <c r="J335" s="8" t="str">
        <f t="shared" si="28"/>
        <v/>
      </c>
      <c r="L335" s="8" t="s">
        <v>81</v>
      </c>
      <c r="M335" s="8" t="s">
        <v>81</v>
      </c>
      <c r="N335" s="8" t="s">
        <v>81</v>
      </c>
      <c r="O335" s="8" t="s">
        <v>81</v>
      </c>
      <c r="P335" s="38" t="str">
        <f t="shared" si="29"/>
        <v/>
      </c>
    </row>
    <row r="336" spans="4:16" x14ac:dyDescent="0.25">
      <c r="D336" s="150"/>
      <c r="G336" s="8" t="str">
        <f t="shared" si="25"/>
        <v/>
      </c>
      <c r="H336" s="8" t="str">
        <f t="shared" si="26"/>
        <v/>
      </c>
      <c r="I336" s="8" t="str">
        <f t="shared" si="27"/>
        <v/>
      </c>
      <c r="J336" s="8" t="str">
        <f t="shared" si="28"/>
        <v/>
      </c>
      <c r="L336" s="8" t="s">
        <v>81</v>
      </c>
      <c r="M336" s="8" t="s">
        <v>81</v>
      </c>
      <c r="N336" s="8" t="s">
        <v>81</v>
      </c>
      <c r="O336" s="8" t="s">
        <v>81</v>
      </c>
      <c r="P336" s="38" t="str">
        <f t="shared" si="29"/>
        <v/>
      </c>
    </row>
    <row r="337" spans="4:16" x14ac:dyDescent="0.25">
      <c r="D337" s="150"/>
      <c r="G337" s="8" t="str">
        <f t="shared" si="25"/>
        <v/>
      </c>
      <c r="H337" s="8" t="str">
        <f t="shared" si="26"/>
        <v/>
      </c>
      <c r="I337" s="8" t="str">
        <f t="shared" si="27"/>
        <v/>
      </c>
      <c r="J337" s="8" t="str">
        <f t="shared" si="28"/>
        <v/>
      </c>
      <c r="L337" s="8" t="s">
        <v>81</v>
      </c>
      <c r="M337" s="8" t="s">
        <v>81</v>
      </c>
      <c r="N337" s="8" t="s">
        <v>81</v>
      </c>
      <c r="O337" s="8" t="s">
        <v>81</v>
      </c>
      <c r="P337" s="38" t="str">
        <f t="shared" si="29"/>
        <v/>
      </c>
    </row>
    <row r="338" spans="4:16" x14ac:dyDescent="0.25">
      <c r="D338" s="150"/>
      <c r="G338" s="8" t="str">
        <f t="shared" si="25"/>
        <v/>
      </c>
      <c r="H338" s="8" t="str">
        <f t="shared" si="26"/>
        <v/>
      </c>
      <c r="I338" s="8" t="str">
        <f t="shared" si="27"/>
        <v/>
      </c>
      <c r="J338" s="8" t="str">
        <f t="shared" si="28"/>
        <v/>
      </c>
      <c r="L338" s="8" t="s">
        <v>81</v>
      </c>
      <c r="M338" s="8" t="s">
        <v>81</v>
      </c>
      <c r="N338" s="8" t="s">
        <v>81</v>
      </c>
      <c r="O338" s="8" t="s">
        <v>81</v>
      </c>
      <c r="P338" s="38" t="str">
        <f t="shared" si="29"/>
        <v/>
      </c>
    </row>
    <row r="339" spans="4:16" x14ac:dyDescent="0.25">
      <c r="D339" s="150"/>
      <c r="G339" s="8" t="str">
        <f t="shared" si="25"/>
        <v/>
      </c>
      <c r="H339" s="8" t="str">
        <f t="shared" si="26"/>
        <v/>
      </c>
      <c r="I339" s="8" t="str">
        <f t="shared" si="27"/>
        <v/>
      </c>
      <c r="J339" s="8" t="str">
        <f t="shared" si="28"/>
        <v/>
      </c>
      <c r="L339" s="8" t="s">
        <v>81</v>
      </c>
      <c r="M339" s="8" t="s">
        <v>81</v>
      </c>
      <c r="N339" s="8" t="s">
        <v>81</v>
      </c>
      <c r="O339" s="8" t="s">
        <v>81</v>
      </c>
      <c r="P339" s="38" t="str">
        <f t="shared" si="29"/>
        <v/>
      </c>
    </row>
    <row r="340" spans="4:16" x14ac:dyDescent="0.25">
      <c r="D340" s="150"/>
      <c r="G340" s="8" t="str">
        <f t="shared" si="25"/>
        <v/>
      </c>
      <c r="H340" s="8" t="str">
        <f t="shared" si="26"/>
        <v/>
      </c>
      <c r="I340" s="8" t="str">
        <f t="shared" si="27"/>
        <v/>
      </c>
      <c r="J340" s="8" t="str">
        <f t="shared" si="28"/>
        <v/>
      </c>
      <c r="L340" s="8" t="s">
        <v>81</v>
      </c>
      <c r="M340" s="8" t="s">
        <v>81</v>
      </c>
      <c r="N340" s="8" t="s">
        <v>81</v>
      </c>
      <c r="O340" s="8" t="s">
        <v>81</v>
      </c>
      <c r="P340" s="38" t="str">
        <f t="shared" si="29"/>
        <v/>
      </c>
    </row>
    <row r="341" spans="4:16" x14ac:dyDescent="0.25">
      <c r="D341" s="150"/>
      <c r="G341" s="8" t="str">
        <f t="shared" si="25"/>
        <v/>
      </c>
      <c r="H341" s="8" t="str">
        <f t="shared" si="26"/>
        <v/>
      </c>
      <c r="I341" s="8" t="str">
        <f t="shared" si="27"/>
        <v/>
      </c>
      <c r="J341" s="8" t="str">
        <f t="shared" si="28"/>
        <v/>
      </c>
      <c r="L341" s="8" t="s">
        <v>81</v>
      </c>
      <c r="M341" s="8" t="s">
        <v>81</v>
      </c>
      <c r="N341" s="8" t="s">
        <v>81</v>
      </c>
      <c r="O341" s="8" t="s">
        <v>81</v>
      </c>
      <c r="P341" s="38" t="str">
        <f t="shared" si="29"/>
        <v/>
      </c>
    </row>
    <row r="342" spans="4:16" x14ac:dyDescent="0.25">
      <c r="D342" s="150"/>
      <c r="G342" s="8" t="str">
        <f t="shared" si="25"/>
        <v/>
      </c>
      <c r="H342" s="8" t="str">
        <f t="shared" si="26"/>
        <v/>
      </c>
      <c r="I342" s="8" t="str">
        <f t="shared" si="27"/>
        <v/>
      </c>
      <c r="J342" s="8" t="str">
        <f t="shared" si="28"/>
        <v/>
      </c>
      <c r="L342" s="8" t="s">
        <v>81</v>
      </c>
      <c r="M342" s="8" t="s">
        <v>81</v>
      </c>
      <c r="N342" s="8" t="s">
        <v>81</v>
      </c>
      <c r="O342" s="8" t="s">
        <v>81</v>
      </c>
      <c r="P342" s="38" t="str">
        <f t="shared" si="29"/>
        <v/>
      </c>
    </row>
    <row r="343" spans="4:16" x14ac:dyDescent="0.25">
      <c r="D343" s="150"/>
      <c r="G343" s="8" t="str">
        <f t="shared" si="25"/>
        <v/>
      </c>
      <c r="H343" s="8" t="str">
        <f t="shared" si="26"/>
        <v/>
      </c>
      <c r="I343" s="8" t="str">
        <f t="shared" si="27"/>
        <v/>
      </c>
      <c r="J343" s="8" t="str">
        <f t="shared" si="28"/>
        <v/>
      </c>
      <c r="L343" s="8" t="s">
        <v>81</v>
      </c>
      <c r="M343" s="8" t="s">
        <v>81</v>
      </c>
      <c r="N343" s="8" t="s">
        <v>81</v>
      </c>
      <c r="O343" s="8" t="s">
        <v>81</v>
      </c>
      <c r="P343" s="38" t="str">
        <f t="shared" si="29"/>
        <v/>
      </c>
    </row>
    <row r="344" spans="4:16" x14ac:dyDescent="0.25">
      <c r="D344" s="150"/>
      <c r="G344" s="8" t="str">
        <f t="shared" si="25"/>
        <v/>
      </c>
      <c r="H344" s="8" t="str">
        <f t="shared" si="26"/>
        <v/>
      </c>
      <c r="I344" s="8" t="str">
        <f t="shared" si="27"/>
        <v/>
      </c>
      <c r="J344" s="8" t="str">
        <f t="shared" si="28"/>
        <v/>
      </c>
      <c r="L344" s="8" t="s">
        <v>81</v>
      </c>
      <c r="M344" s="8" t="s">
        <v>81</v>
      </c>
      <c r="N344" s="8" t="s">
        <v>81</v>
      </c>
      <c r="O344" s="8" t="s">
        <v>81</v>
      </c>
      <c r="P344" s="38" t="str">
        <f t="shared" si="29"/>
        <v/>
      </c>
    </row>
    <row r="345" spans="4:16" x14ac:dyDescent="0.25">
      <c r="D345" s="150"/>
      <c r="G345" s="8" t="str">
        <f t="shared" si="25"/>
        <v/>
      </c>
      <c r="H345" s="8" t="str">
        <f t="shared" si="26"/>
        <v/>
      </c>
      <c r="I345" s="8" t="str">
        <f t="shared" si="27"/>
        <v/>
      </c>
      <c r="J345" s="8" t="str">
        <f t="shared" si="28"/>
        <v/>
      </c>
      <c r="L345" s="8" t="s">
        <v>81</v>
      </c>
      <c r="M345" s="8" t="s">
        <v>81</v>
      </c>
      <c r="N345" s="8" t="s">
        <v>81</v>
      </c>
      <c r="O345" s="8" t="s">
        <v>81</v>
      </c>
      <c r="P345" s="38" t="str">
        <f t="shared" si="29"/>
        <v/>
      </c>
    </row>
    <row r="346" spans="4:16" x14ac:dyDescent="0.25">
      <c r="D346" s="150"/>
      <c r="G346" s="8" t="str">
        <f t="shared" si="25"/>
        <v/>
      </c>
      <c r="H346" s="8" t="str">
        <f t="shared" si="26"/>
        <v/>
      </c>
      <c r="I346" s="8" t="str">
        <f t="shared" si="27"/>
        <v/>
      </c>
      <c r="J346" s="8" t="str">
        <f t="shared" si="28"/>
        <v/>
      </c>
      <c r="L346" s="8" t="s">
        <v>81</v>
      </c>
      <c r="M346" s="8" t="s">
        <v>81</v>
      </c>
      <c r="N346" s="8" t="s">
        <v>81</v>
      </c>
      <c r="O346" s="8" t="s">
        <v>81</v>
      </c>
      <c r="P346" s="38" t="str">
        <f t="shared" si="29"/>
        <v/>
      </c>
    </row>
    <row r="347" spans="4:16" x14ac:dyDescent="0.25">
      <c r="D347" s="150"/>
      <c r="G347" s="8" t="str">
        <f t="shared" si="25"/>
        <v/>
      </c>
      <c r="H347" s="8" t="str">
        <f t="shared" si="26"/>
        <v/>
      </c>
      <c r="I347" s="8" t="str">
        <f t="shared" si="27"/>
        <v/>
      </c>
      <c r="J347" s="8" t="str">
        <f t="shared" si="28"/>
        <v/>
      </c>
      <c r="L347" s="8" t="s">
        <v>81</v>
      </c>
      <c r="M347" s="8" t="s">
        <v>81</v>
      </c>
      <c r="N347" s="8" t="s">
        <v>81</v>
      </c>
      <c r="O347" s="8" t="s">
        <v>81</v>
      </c>
      <c r="P347" s="38" t="str">
        <f t="shared" si="29"/>
        <v/>
      </c>
    </row>
    <row r="348" spans="4:16" x14ac:dyDescent="0.25">
      <c r="D348" s="150"/>
      <c r="G348" s="8" t="str">
        <f t="shared" si="25"/>
        <v/>
      </c>
      <c r="H348" s="8" t="str">
        <f t="shared" si="26"/>
        <v/>
      </c>
      <c r="I348" s="8" t="str">
        <f t="shared" si="27"/>
        <v/>
      </c>
      <c r="J348" s="8" t="str">
        <f t="shared" si="28"/>
        <v/>
      </c>
      <c r="L348" s="8" t="s">
        <v>81</v>
      </c>
      <c r="M348" s="8" t="s">
        <v>81</v>
      </c>
      <c r="N348" s="8" t="s">
        <v>81</v>
      </c>
      <c r="O348" s="8" t="s">
        <v>81</v>
      </c>
      <c r="P348" s="38" t="str">
        <f t="shared" si="29"/>
        <v/>
      </c>
    </row>
    <row r="349" spans="4:16" x14ac:dyDescent="0.25">
      <c r="D349" s="150"/>
      <c r="G349" s="8" t="str">
        <f t="shared" si="25"/>
        <v/>
      </c>
      <c r="H349" s="8" t="str">
        <f t="shared" si="26"/>
        <v/>
      </c>
      <c r="I349" s="8" t="str">
        <f t="shared" si="27"/>
        <v/>
      </c>
      <c r="J349" s="8" t="str">
        <f t="shared" si="28"/>
        <v/>
      </c>
      <c r="L349" s="8" t="s">
        <v>81</v>
      </c>
      <c r="M349" s="8" t="s">
        <v>81</v>
      </c>
      <c r="N349" s="8" t="s">
        <v>81</v>
      </c>
      <c r="O349" s="8" t="s">
        <v>81</v>
      </c>
      <c r="P349" s="38" t="str">
        <f t="shared" si="29"/>
        <v/>
      </c>
    </row>
    <row r="350" spans="4:16" x14ac:dyDescent="0.25">
      <c r="D350" s="150"/>
      <c r="G350" s="8" t="str">
        <f t="shared" si="25"/>
        <v/>
      </c>
      <c r="H350" s="8" t="str">
        <f t="shared" si="26"/>
        <v/>
      </c>
      <c r="I350" s="8" t="str">
        <f t="shared" si="27"/>
        <v/>
      </c>
      <c r="J350" s="8" t="str">
        <f t="shared" si="28"/>
        <v/>
      </c>
      <c r="L350" s="8" t="s">
        <v>81</v>
      </c>
      <c r="M350" s="8" t="s">
        <v>81</v>
      </c>
      <c r="N350" s="8" t="s">
        <v>81</v>
      </c>
      <c r="O350" s="8" t="s">
        <v>81</v>
      </c>
      <c r="P350" s="38" t="str">
        <f t="shared" si="29"/>
        <v/>
      </c>
    </row>
    <row r="351" spans="4:16" x14ac:dyDescent="0.25">
      <c r="D351" s="150"/>
      <c r="G351" s="8" t="str">
        <f t="shared" si="25"/>
        <v/>
      </c>
      <c r="H351" s="8" t="str">
        <f t="shared" si="26"/>
        <v/>
      </c>
      <c r="I351" s="8" t="str">
        <f t="shared" si="27"/>
        <v/>
      </c>
      <c r="J351" s="8" t="str">
        <f t="shared" si="28"/>
        <v/>
      </c>
      <c r="L351" s="8" t="s">
        <v>81</v>
      </c>
      <c r="M351" s="8" t="s">
        <v>81</v>
      </c>
      <c r="N351" s="8" t="s">
        <v>81</v>
      </c>
      <c r="O351" s="8" t="s">
        <v>81</v>
      </c>
      <c r="P351" s="38" t="str">
        <f t="shared" si="29"/>
        <v/>
      </c>
    </row>
    <row r="352" spans="4:16" x14ac:dyDescent="0.25">
      <c r="D352" s="150"/>
      <c r="G352" s="8" t="str">
        <f t="shared" si="25"/>
        <v/>
      </c>
      <c r="H352" s="8" t="str">
        <f t="shared" si="26"/>
        <v/>
      </c>
      <c r="I352" s="8" t="str">
        <f t="shared" si="27"/>
        <v/>
      </c>
      <c r="J352" s="8" t="str">
        <f t="shared" si="28"/>
        <v/>
      </c>
      <c r="L352" s="8" t="s">
        <v>81</v>
      </c>
      <c r="M352" s="8" t="s">
        <v>81</v>
      </c>
      <c r="N352" s="8" t="s">
        <v>81</v>
      </c>
      <c r="O352" s="8" t="s">
        <v>81</v>
      </c>
      <c r="P352" s="38" t="str">
        <f t="shared" si="29"/>
        <v/>
      </c>
    </row>
    <row r="353" spans="4:16" x14ac:dyDescent="0.25">
      <c r="D353" s="150"/>
      <c r="G353" s="8" t="str">
        <f t="shared" si="25"/>
        <v/>
      </c>
      <c r="H353" s="8" t="str">
        <f t="shared" si="26"/>
        <v/>
      </c>
      <c r="I353" s="8" t="str">
        <f t="shared" si="27"/>
        <v/>
      </c>
      <c r="J353" s="8" t="str">
        <f t="shared" si="28"/>
        <v/>
      </c>
      <c r="L353" s="8" t="s">
        <v>81</v>
      </c>
      <c r="M353" s="8" t="s">
        <v>81</v>
      </c>
      <c r="N353" s="8" t="s">
        <v>81</v>
      </c>
      <c r="O353" s="8" t="s">
        <v>81</v>
      </c>
      <c r="P353" s="38" t="str">
        <f t="shared" si="29"/>
        <v/>
      </c>
    </row>
    <row r="354" spans="4:16" x14ac:dyDescent="0.25">
      <c r="D354" s="150"/>
      <c r="G354" s="8" t="str">
        <f t="shared" si="25"/>
        <v/>
      </c>
      <c r="H354" s="8" t="str">
        <f t="shared" si="26"/>
        <v/>
      </c>
      <c r="I354" s="8" t="str">
        <f t="shared" si="27"/>
        <v/>
      </c>
      <c r="J354" s="8" t="str">
        <f t="shared" si="28"/>
        <v/>
      </c>
      <c r="L354" s="8" t="s">
        <v>81</v>
      </c>
      <c r="M354" s="8" t="s">
        <v>81</v>
      </c>
      <c r="N354" s="8" t="s">
        <v>81</v>
      </c>
      <c r="O354" s="8" t="s">
        <v>81</v>
      </c>
      <c r="P354" s="38" t="str">
        <f t="shared" si="29"/>
        <v/>
      </c>
    </row>
    <row r="355" spans="4:16" x14ac:dyDescent="0.25">
      <c r="D355" s="150"/>
      <c r="G355" s="8" t="str">
        <f t="shared" si="25"/>
        <v/>
      </c>
      <c r="H355" s="8" t="str">
        <f t="shared" si="26"/>
        <v/>
      </c>
      <c r="I355" s="8" t="str">
        <f t="shared" si="27"/>
        <v/>
      </c>
      <c r="J355" s="8" t="str">
        <f t="shared" si="28"/>
        <v/>
      </c>
      <c r="L355" s="8" t="s">
        <v>81</v>
      </c>
      <c r="M355" s="8" t="s">
        <v>81</v>
      </c>
      <c r="N355" s="8" t="s">
        <v>81</v>
      </c>
      <c r="O355" s="8" t="s">
        <v>81</v>
      </c>
      <c r="P355" s="38" t="str">
        <f t="shared" si="29"/>
        <v/>
      </c>
    </row>
    <row r="356" spans="4:16" x14ac:dyDescent="0.25">
      <c r="D356" s="150"/>
      <c r="G356" s="8" t="str">
        <f t="shared" si="25"/>
        <v/>
      </c>
      <c r="H356" s="8" t="str">
        <f t="shared" si="26"/>
        <v/>
      </c>
      <c r="I356" s="8" t="str">
        <f t="shared" si="27"/>
        <v/>
      </c>
      <c r="J356" s="8" t="str">
        <f t="shared" si="28"/>
        <v/>
      </c>
      <c r="L356" s="8" t="s">
        <v>81</v>
      </c>
      <c r="M356" s="8" t="s">
        <v>81</v>
      </c>
      <c r="N356" s="8" t="s">
        <v>81</v>
      </c>
      <c r="O356" s="8" t="s">
        <v>81</v>
      </c>
      <c r="P356" s="38" t="str">
        <f t="shared" si="29"/>
        <v/>
      </c>
    </row>
    <row r="357" spans="4:16" x14ac:dyDescent="0.25">
      <c r="D357" s="150"/>
      <c r="G357" s="8" t="str">
        <f t="shared" si="25"/>
        <v/>
      </c>
      <c r="H357" s="8" t="str">
        <f t="shared" si="26"/>
        <v/>
      </c>
      <c r="I357" s="8" t="str">
        <f t="shared" si="27"/>
        <v/>
      </c>
      <c r="J357" s="8" t="str">
        <f t="shared" si="28"/>
        <v/>
      </c>
      <c r="L357" s="8" t="s">
        <v>81</v>
      </c>
      <c r="M357" s="8" t="s">
        <v>81</v>
      </c>
      <c r="N357" s="8" t="s">
        <v>81</v>
      </c>
      <c r="O357" s="8" t="s">
        <v>81</v>
      </c>
      <c r="P357" s="38" t="str">
        <f t="shared" si="29"/>
        <v/>
      </c>
    </row>
    <row r="358" spans="4:16" x14ac:dyDescent="0.25">
      <c r="D358" s="150"/>
      <c r="G358" s="8" t="str">
        <f t="shared" si="25"/>
        <v/>
      </c>
      <c r="H358" s="8" t="str">
        <f t="shared" si="26"/>
        <v/>
      </c>
      <c r="I358" s="8" t="str">
        <f t="shared" si="27"/>
        <v/>
      </c>
      <c r="J358" s="8" t="str">
        <f t="shared" si="28"/>
        <v/>
      </c>
      <c r="L358" s="8" t="s">
        <v>81</v>
      </c>
      <c r="M358" s="8" t="s">
        <v>81</v>
      </c>
      <c r="N358" s="8" t="s">
        <v>81</v>
      </c>
      <c r="O358" s="8" t="s">
        <v>81</v>
      </c>
      <c r="P358" s="38" t="str">
        <f t="shared" si="29"/>
        <v/>
      </c>
    </row>
    <row r="359" spans="4:16" x14ac:dyDescent="0.25">
      <c r="D359" s="150"/>
      <c r="G359" s="8" t="str">
        <f t="shared" si="25"/>
        <v/>
      </c>
      <c r="H359" s="8" t="str">
        <f t="shared" si="26"/>
        <v/>
      </c>
      <c r="I359" s="8" t="str">
        <f t="shared" si="27"/>
        <v/>
      </c>
      <c r="J359" s="8" t="str">
        <f t="shared" si="28"/>
        <v/>
      </c>
      <c r="L359" s="8" t="s">
        <v>81</v>
      </c>
      <c r="M359" s="8" t="s">
        <v>81</v>
      </c>
      <c r="N359" s="8" t="s">
        <v>81</v>
      </c>
      <c r="O359" s="8" t="s">
        <v>81</v>
      </c>
      <c r="P359" s="38" t="str">
        <f t="shared" si="29"/>
        <v/>
      </c>
    </row>
    <row r="360" spans="4:16" x14ac:dyDescent="0.25">
      <c r="D360" s="150"/>
      <c r="G360" s="8" t="str">
        <f t="shared" si="25"/>
        <v/>
      </c>
      <c r="H360" s="8" t="str">
        <f t="shared" si="26"/>
        <v/>
      </c>
      <c r="I360" s="8" t="str">
        <f t="shared" si="27"/>
        <v/>
      </c>
      <c r="J360" s="8" t="str">
        <f t="shared" si="28"/>
        <v/>
      </c>
      <c r="L360" s="8" t="s">
        <v>81</v>
      </c>
      <c r="M360" s="8" t="s">
        <v>81</v>
      </c>
      <c r="N360" s="8" t="s">
        <v>81</v>
      </c>
      <c r="O360" s="8" t="s">
        <v>81</v>
      </c>
      <c r="P360" s="38" t="str">
        <f t="shared" si="29"/>
        <v/>
      </c>
    </row>
    <row r="361" spans="4:16" x14ac:dyDescent="0.25">
      <c r="D361" s="150"/>
      <c r="G361" s="8" t="str">
        <f t="shared" si="25"/>
        <v/>
      </c>
      <c r="H361" s="8" t="str">
        <f t="shared" si="26"/>
        <v/>
      </c>
      <c r="I361" s="8" t="str">
        <f t="shared" si="27"/>
        <v/>
      </c>
      <c r="J361" s="8" t="str">
        <f t="shared" si="28"/>
        <v/>
      </c>
      <c r="L361" s="8" t="s">
        <v>81</v>
      </c>
      <c r="M361" s="8" t="s">
        <v>81</v>
      </c>
      <c r="N361" s="8" t="s">
        <v>81</v>
      </c>
      <c r="O361" s="8" t="s">
        <v>81</v>
      </c>
      <c r="P361" s="38" t="str">
        <f t="shared" si="29"/>
        <v/>
      </c>
    </row>
    <row r="362" spans="4:16" x14ac:dyDescent="0.25">
      <c r="D362" s="150"/>
      <c r="G362" s="8" t="str">
        <f t="shared" si="25"/>
        <v/>
      </c>
      <c r="H362" s="8" t="str">
        <f t="shared" si="26"/>
        <v/>
      </c>
      <c r="I362" s="8" t="str">
        <f t="shared" si="27"/>
        <v/>
      </c>
      <c r="J362" s="8" t="str">
        <f t="shared" si="28"/>
        <v/>
      </c>
      <c r="L362" s="8" t="s">
        <v>81</v>
      </c>
      <c r="M362" s="8" t="s">
        <v>81</v>
      </c>
      <c r="N362" s="8" t="s">
        <v>81</v>
      </c>
      <c r="O362" s="8" t="s">
        <v>81</v>
      </c>
      <c r="P362" s="38" t="str">
        <f t="shared" si="29"/>
        <v/>
      </c>
    </row>
    <row r="363" spans="4:16" x14ac:dyDescent="0.25">
      <c r="D363" s="150"/>
      <c r="G363" s="8" t="str">
        <f t="shared" si="25"/>
        <v/>
      </c>
      <c r="H363" s="8" t="str">
        <f t="shared" si="26"/>
        <v/>
      </c>
      <c r="I363" s="8" t="str">
        <f t="shared" si="27"/>
        <v/>
      </c>
      <c r="J363" s="8" t="str">
        <f t="shared" si="28"/>
        <v/>
      </c>
      <c r="L363" s="8" t="s">
        <v>81</v>
      </c>
      <c r="M363" s="8" t="s">
        <v>81</v>
      </c>
      <c r="N363" s="8" t="s">
        <v>81</v>
      </c>
      <c r="O363" s="150" t="s">
        <v>81</v>
      </c>
      <c r="P363" s="38" t="str">
        <f t="shared" si="29"/>
        <v/>
      </c>
    </row>
    <row r="364" spans="4:16" x14ac:dyDescent="0.25">
      <c r="D364" s="150"/>
      <c r="G364" s="8" t="str">
        <f t="shared" si="25"/>
        <v/>
      </c>
      <c r="H364" s="8" t="str">
        <f t="shared" si="26"/>
        <v/>
      </c>
      <c r="I364" s="8" t="str">
        <f t="shared" si="27"/>
        <v/>
      </c>
      <c r="J364" s="8" t="str">
        <f t="shared" si="28"/>
        <v/>
      </c>
      <c r="L364" s="8" t="s">
        <v>81</v>
      </c>
      <c r="M364" s="8" t="s">
        <v>81</v>
      </c>
      <c r="N364" s="8" t="s">
        <v>81</v>
      </c>
      <c r="O364" s="8" t="s">
        <v>81</v>
      </c>
      <c r="P364" s="38" t="str">
        <f t="shared" si="29"/>
        <v/>
      </c>
    </row>
    <row r="365" spans="4:16" x14ac:dyDescent="0.25">
      <c r="D365" s="150"/>
      <c r="G365" s="8" t="str">
        <f t="shared" si="25"/>
        <v/>
      </c>
      <c r="H365" s="8" t="str">
        <f t="shared" si="26"/>
        <v/>
      </c>
      <c r="I365" s="8" t="str">
        <f t="shared" si="27"/>
        <v/>
      </c>
      <c r="J365" s="8" t="str">
        <f t="shared" si="28"/>
        <v/>
      </c>
      <c r="L365" s="8" t="s">
        <v>81</v>
      </c>
      <c r="M365" s="8" t="s">
        <v>81</v>
      </c>
      <c r="N365" s="8" t="s">
        <v>81</v>
      </c>
      <c r="O365" s="8" t="s">
        <v>81</v>
      </c>
      <c r="P365" s="38" t="str">
        <f t="shared" si="29"/>
        <v/>
      </c>
    </row>
    <row r="366" spans="4:16" x14ac:dyDescent="0.25">
      <c r="D366" s="150"/>
      <c r="G366" s="8" t="str">
        <f t="shared" si="25"/>
        <v/>
      </c>
      <c r="H366" s="8" t="str">
        <f t="shared" si="26"/>
        <v/>
      </c>
      <c r="I366" s="8" t="str">
        <f t="shared" si="27"/>
        <v/>
      </c>
      <c r="J366" s="8" t="str">
        <f t="shared" si="28"/>
        <v/>
      </c>
      <c r="L366" s="8" t="s">
        <v>81</v>
      </c>
      <c r="M366" s="8" t="s">
        <v>81</v>
      </c>
      <c r="N366" s="8" t="s">
        <v>81</v>
      </c>
      <c r="O366" s="8" t="s">
        <v>81</v>
      </c>
      <c r="P366" s="38" t="str">
        <f t="shared" si="29"/>
        <v/>
      </c>
    </row>
    <row r="367" spans="4:16" x14ac:dyDescent="0.25">
      <c r="D367" s="150"/>
      <c r="G367" s="8" t="str">
        <f t="shared" si="25"/>
        <v/>
      </c>
      <c r="H367" s="8" t="str">
        <f t="shared" si="26"/>
        <v/>
      </c>
      <c r="I367" s="8" t="str">
        <f t="shared" si="27"/>
        <v/>
      </c>
      <c r="J367" s="8" t="str">
        <f t="shared" si="28"/>
        <v/>
      </c>
      <c r="L367" s="8" t="s">
        <v>81</v>
      </c>
      <c r="M367" s="8" t="s">
        <v>81</v>
      </c>
      <c r="N367" s="8" t="s">
        <v>81</v>
      </c>
      <c r="O367" s="8" t="s">
        <v>81</v>
      </c>
      <c r="P367" s="38" t="str">
        <f t="shared" si="29"/>
        <v/>
      </c>
    </row>
    <row r="368" spans="4:16" x14ac:dyDescent="0.25">
      <c r="D368" s="150"/>
      <c r="G368" s="8" t="str">
        <f t="shared" si="25"/>
        <v/>
      </c>
      <c r="H368" s="8" t="str">
        <f t="shared" si="26"/>
        <v/>
      </c>
      <c r="I368" s="8" t="str">
        <f t="shared" si="27"/>
        <v/>
      </c>
      <c r="J368" s="8" t="str">
        <f t="shared" si="28"/>
        <v/>
      </c>
      <c r="L368" s="8" t="s">
        <v>81</v>
      </c>
      <c r="M368" s="8" t="s">
        <v>81</v>
      </c>
      <c r="N368" s="8" t="s">
        <v>81</v>
      </c>
      <c r="O368" s="8" t="s">
        <v>81</v>
      </c>
      <c r="P368" s="38" t="str">
        <f t="shared" si="29"/>
        <v/>
      </c>
    </row>
    <row r="369" spans="4:16" x14ac:dyDescent="0.25">
      <c r="D369" s="150"/>
      <c r="G369" s="8" t="str">
        <f t="shared" si="25"/>
        <v/>
      </c>
      <c r="H369" s="8" t="str">
        <f t="shared" si="26"/>
        <v/>
      </c>
      <c r="I369" s="8" t="str">
        <f t="shared" si="27"/>
        <v/>
      </c>
      <c r="J369" s="8" t="str">
        <f t="shared" si="28"/>
        <v/>
      </c>
      <c r="L369" s="8" t="s">
        <v>81</v>
      </c>
      <c r="M369" s="8" t="s">
        <v>81</v>
      </c>
      <c r="N369" s="8" t="s">
        <v>81</v>
      </c>
      <c r="O369" s="8" t="s">
        <v>81</v>
      </c>
      <c r="P369" s="38" t="str">
        <f t="shared" si="29"/>
        <v/>
      </c>
    </row>
    <row r="370" spans="4:16" x14ac:dyDescent="0.25">
      <c r="D370" s="150"/>
      <c r="G370" s="8" t="str">
        <f t="shared" si="25"/>
        <v/>
      </c>
      <c r="H370" s="8" t="str">
        <f t="shared" si="26"/>
        <v/>
      </c>
      <c r="I370" s="8" t="str">
        <f t="shared" si="27"/>
        <v/>
      </c>
      <c r="J370" s="8" t="str">
        <f t="shared" si="28"/>
        <v/>
      </c>
      <c r="L370" s="8" t="s">
        <v>81</v>
      </c>
      <c r="M370" s="8" t="s">
        <v>81</v>
      </c>
      <c r="N370" s="8" t="s">
        <v>81</v>
      </c>
      <c r="O370" s="8" t="s">
        <v>81</v>
      </c>
      <c r="P370" s="38" t="str">
        <f t="shared" si="29"/>
        <v/>
      </c>
    </row>
    <row r="371" spans="4:16" x14ac:dyDescent="0.25">
      <c r="D371" s="150"/>
      <c r="G371" s="8" t="str">
        <f t="shared" si="25"/>
        <v/>
      </c>
      <c r="H371" s="8" t="str">
        <f t="shared" si="26"/>
        <v/>
      </c>
      <c r="I371" s="8" t="str">
        <f t="shared" si="27"/>
        <v/>
      </c>
      <c r="J371" s="8" t="str">
        <f t="shared" si="28"/>
        <v/>
      </c>
      <c r="L371" s="8" t="s">
        <v>81</v>
      </c>
      <c r="M371" s="8" t="s">
        <v>81</v>
      </c>
      <c r="N371" s="8" t="s">
        <v>81</v>
      </c>
      <c r="O371" s="8" t="s">
        <v>81</v>
      </c>
      <c r="P371" s="38" t="str">
        <f t="shared" si="29"/>
        <v/>
      </c>
    </row>
    <row r="372" spans="4:16" x14ac:dyDescent="0.25">
      <c r="D372" s="150"/>
      <c r="G372" s="8" t="str">
        <f t="shared" si="25"/>
        <v/>
      </c>
      <c r="H372" s="8" t="str">
        <f t="shared" si="26"/>
        <v/>
      </c>
      <c r="I372" s="8" t="str">
        <f t="shared" si="27"/>
        <v/>
      </c>
      <c r="J372" s="8" t="str">
        <f t="shared" si="28"/>
        <v/>
      </c>
      <c r="L372" s="8" t="s">
        <v>81</v>
      </c>
      <c r="M372" s="8" t="s">
        <v>81</v>
      </c>
      <c r="N372" s="8" t="s">
        <v>81</v>
      </c>
      <c r="O372" s="8" t="s">
        <v>81</v>
      </c>
      <c r="P372" s="38" t="str">
        <f t="shared" si="29"/>
        <v/>
      </c>
    </row>
    <row r="373" spans="4:16" x14ac:dyDescent="0.25">
      <c r="D373" s="150"/>
      <c r="G373" s="8" t="str">
        <f t="shared" si="25"/>
        <v/>
      </c>
      <c r="H373" s="8" t="str">
        <f t="shared" si="26"/>
        <v/>
      </c>
      <c r="I373" s="8" t="str">
        <f t="shared" si="27"/>
        <v/>
      </c>
      <c r="J373" s="8" t="str">
        <f t="shared" si="28"/>
        <v/>
      </c>
      <c r="L373" s="8" t="s">
        <v>81</v>
      </c>
      <c r="M373" s="8" t="s">
        <v>81</v>
      </c>
      <c r="N373" s="8" t="s">
        <v>81</v>
      </c>
      <c r="O373" s="8" t="s">
        <v>81</v>
      </c>
      <c r="P373" s="38" t="str">
        <f t="shared" si="29"/>
        <v/>
      </c>
    </row>
    <row r="374" spans="4:16" x14ac:dyDescent="0.25">
      <c r="D374" s="150"/>
      <c r="G374" s="8" t="str">
        <f t="shared" si="25"/>
        <v/>
      </c>
      <c r="H374" s="8" t="str">
        <f t="shared" si="26"/>
        <v/>
      </c>
      <c r="I374" s="8" t="str">
        <f t="shared" si="27"/>
        <v/>
      </c>
      <c r="J374" s="8" t="str">
        <f t="shared" si="28"/>
        <v/>
      </c>
      <c r="L374" s="8" t="s">
        <v>81</v>
      </c>
      <c r="M374" s="8" t="s">
        <v>81</v>
      </c>
      <c r="N374" s="8" t="s">
        <v>81</v>
      </c>
      <c r="O374" s="8" t="s">
        <v>81</v>
      </c>
      <c r="P374" s="38" t="str">
        <f t="shared" si="29"/>
        <v/>
      </c>
    </row>
    <row r="375" spans="4:16" x14ac:dyDescent="0.25">
      <c r="D375" s="150"/>
      <c r="G375" s="8" t="str">
        <f t="shared" si="25"/>
        <v/>
      </c>
      <c r="H375" s="8" t="str">
        <f t="shared" si="26"/>
        <v/>
      </c>
      <c r="I375" s="8" t="str">
        <f t="shared" si="27"/>
        <v/>
      </c>
      <c r="J375" s="8" t="str">
        <f t="shared" si="28"/>
        <v/>
      </c>
      <c r="L375" s="8" t="s">
        <v>81</v>
      </c>
      <c r="M375" s="8" t="s">
        <v>81</v>
      </c>
      <c r="N375" s="8" t="s">
        <v>81</v>
      </c>
      <c r="O375" s="8" t="s">
        <v>81</v>
      </c>
      <c r="P375" s="38" t="str">
        <f t="shared" si="29"/>
        <v/>
      </c>
    </row>
    <row r="376" spans="4:16" x14ac:dyDescent="0.25">
      <c r="D376" s="150"/>
      <c r="G376" s="8" t="str">
        <f t="shared" si="25"/>
        <v/>
      </c>
      <c r="H376" s="8" t="str">
        <f t="shared" si="26"/>
        <v/>
      </c>
      <c r="I376" s="8" t="str">
        <f t="shared" si="27"/>
        <v/>
      </c>
      <c r="J376" s="8" t="str">
        <f t="shared" si="28"/>
        <v/>
      </c>
      <c r="L376" s="8" t="s">
        <v>81</v>
      </c>
      <c r="M376" s="8" t="s">
        <v>81</v>
      </c>
      <c r="N376" s="8" t="s">
        <v>81</v>
      </c>
      <c r="O376" s="8" t="s">
        <v>81</v>
      </c>
      <c r="P376" s="38" t="str">
        <f t="shared" si="29"/>
        <v/>
      </c>
    </row>
    <row r="377" spans="4:16" x14ac:dyDescent="0.25">
      <c r="D377" s="150"/>
      <c r="G377" s="8" t="str">
        <f t="shared" si="25"/>
        <v/>
      </c>
      <c r="H377" s="8" t="str">
        <f t="shared" si="26"/>
        <v/>
      </c>
      <c r="I377" s="8" t="str">
        <f t="shared" si="27"/>
        <v/>
      </c>
      <c r="J377" s="8" t="str">
        <f t="shared" si="28"/>
        <v/>
      </c>
      <c r="L377" s="8" t="s">
        <v>81</v>
      </c>
      <c r="M377" s="8" t="s">
        <v>81</v>
      </c>
      <c r="N377" s="8" t="s">
        <v>81</v>
      </c>
      <c r="O377" s="8" t="s">
        <v>81</v>
      </c>
      <c r="P377" s="38" t="str">
        <f t="shared" si="29"/>
        <v/>
      </c>
    </row>
    <row r="378" spans="4:16" x14ac:dyDescent="0.25">
      <c r="D378" s="150"/>
      <c r="G378" s="8" t="str">
        <f t="shared" si="25"/>
        <v/>
      </c>
      <c r="H378" s="8" t="str">
        <f t="shared" si="26"/>
        <v/>
      </c>
      <c r="I378" s="8" t="str">
        <f t="shared" si="27"/>
        <v/>
      </c>
      <c r="J378" s="8" t="str">
        <f t="shared" si="28"/>
        <v/>
      </c>
      <c r="L378" s="8" t="s">
        <v>81</v>
      </c>
      <c r="M378" s="8" t="s">
        <v>81</v>
      </c>
      <c r="N378" s="8" t="s">
        <v>81</v>
      </c>
      <c r="O378" s="8" t="s">
        <v>81</v>
      </c>
      <c r="P378" s="38" t="str">
        <f t="shared" si="29"/>
        <v/>
      </c>
    </row>
    <row r="379" spans="4:16" x14ac:dyDescent="0.25">
      <c r="D379" s="150"/>
      <c r="G379" s="8" t="str">
        <f t="shared" si="25"/>
        <v/>
      </c>
      <c r="H379" s="8" t="str">
        <f t="shared" si="26"/>
        <v/>
      </c>
      <c r="I379" s="8" t="str">
        <f t="shared" si="27"/>
        <v/>
      </c>
      <c r="J379" s="8" t="str">
        <f t="shared" si="28"/>
        <v/>
      </c>
      <c r="L379" s="8" t="s">
        <v>81</v>
      </c>
      <c r="M379" s="8" t="s">
        <v>81</v>
      </c>
      <c r="N379" s="8" t="s">
        <v>81</v>
      </c>
      <c r="O379" s="8" t="s">
        <v>81</v>
      </c>
      <c r="P379" s="38" t="str">
        <f t="shared" si="29"/>
        <v/>
      </c>
    </row>
    <row r="380" spans="4:16" x14ac:dyDescent="0.25">
      <c r="D380" s="150"/>
      <c r="G380" s="8" t="str">
        <f t="shared" si="25"/>
        <v/>
      </c>
      <c r="H380" s="8" t="str">
        <f t="shared" si="26"/>
        <v/>
      </c>
      <c r="I380" s="8" t="str">
        <f t="shared" si="27"/>
        <v/>
      </c>
      <c r="J380" s="8" t="str">
        <f t="shared" si="28"/>
        <v/>
      </c>
      <c r="L380" s="8" t="s">
        <v>81</v>
      </c>
      <c r="M380" s="8" t="s">
        <v>81</v>
      </c>
      <c r="N380" s="8" t="s">
        <v>81</v>
      </c>
      <c r="O380" s="8" t="s">
        <v>81</v>
      </c>
      <c r="P380" s="38" t="str">
        <f t="shared" si="29"/>
        <v/>
      </c>
    </row>
    <row r="381" spans="4:16" x14ac:dyDescent="0.25">
      <c r="D381" s="150"/>
      <c r="G381" s="8" t="str">
        <f t="shared" si="25"/>
        <v/>
      </c>
      <c r="H381" s="8" t="str">
        <f t="shared" si="26"/>
        <v/>
      </c>
      <c r="I381" s="8" t="str">
        <f t="shared" si="27"/>
        <v/>
      </c>
      <c r="J381" s="8" t="str">
        <f t="shared" si="28"/>
        <v/>
      </c>
      <c r="L381" s="8" t="s">
        <v>81</v>
      </c>
      <c r="M381" s="8" t="s">
        <v>81</v>
      </c>
      <c r="N381" s="8" t="s">
        <v>81</v>
      </c>
      <c r="O381" s="8" t="s">
        <v>81</v>
      </c>
      <c r="P381" s="38" t="str">
        <f t="shared" si="29"/>
        <v/>
      </c>
    </row>
    <row r="382" spans="4:16" x14ac:dyDescent="0.25">
      <c r="D382" s="150"/>
      <c r="G382" s="8" t="str">
        <f t="shared" si="25"/>
        <v/>
      </c>
      <c r="H382" s="8" t="str">
        <f t="shared" si="26"/>
        <v/>
      </c>
      <c r="I382" s="8" t="str">
        <f t="shared" si="27"/>
        <v/>
      </c>
      <c r="J382" s="8" t="str">
        <f t="shared" si="28"/>
        <v/>
      </c>
      <c r="L382" s="8" t="s">
        <v>81</v>
      </c>
      <c r="M382" s="8" t="s">
        <v>81</v>
      </c>
      <c r="N382" s="8" t="s">
        <v>81</v>
      </c>
      <c r="O382" s="8" t="s">
        <v>81</v>
      </c>
      <c r="P382" s="38" t="str">
        <f t="shared" si="29"/>
        <v/>
      </c>
    </row>
    <row r="383" spans="4:16" x14ac:dyDescent="0.25">
      <c r="D383" s="150"/>
      <c r="G383" s="8" t="str">
        <f t="shared" si="25"/>
        <v/>
      </c>
      <c r="H383" s="8" t="str">
        <f t="shared" si="26"/>
        <v/>
      </c>
      <c r="I383" s="8" t="str">
        <f t="shared" si="27"/>
        <v/>
      </c>
      <c r="J383" s="8" t="str">
        <f t="shared" si="28"/>
        <v/>
      </c>
      <c r="L383" s="8" t="s">
        <v>81</v>
      </c>
      <c r="M383" s="8" t="s">
        <v>81</v>
      </c>
      <c r="N383" s="8" t="s">
        <v>81</v>
      </c>
      <c r="O383" s="8" t="s">
        <v>81</v>
      </c>
      <c r="P383" s="38" t="str">
        <f t="shared" si="29"/>
        <v/>
      </c>
    </row>
    <row r="384" spans="4:16" x14ac:dyDescent="0.25">
      <c r="D384" s="150"/>
      <c r="G384" s="8" t="str">
        <f t="shared" si="25"/>
        <v/>
      </c>
      <c r="H384" s="8" t="str">
        <f t="shared" si="26"/>
        <v/>
      </c>
      <c r="I384" s="8" t="str">
        <f t="shared" si="27"/>
        <v/>
      </c>
      <c r="J384" s="8" t="str">
        <f t="shared" si="28"/>
        <v/>
      </c>
      <c r="L384" s="8" t="s">
        <v>81</v>
      </c>
      <c r="M384" s="8" t="s">
        <v>81</v>
      </c>
      <c r="N384" s="8" t="s">
        <v>81</v>
      </c>
      <c r="O384" s="8" t="s">
        <v>81</v>
      </c>
      <c r="P384" s="38" t="str">
        <f t="shared" si="29"/>
        <v/>
      </c>
    </row>
    <row r="385" spans="4:16" x14ac:dyDescent="0.25">
      <c r="D385" s="150"/>
      <c r="G385" s="8" t="str">
        <f t="shared" si="25"/>
        <v/>
      </c>
      <c r="H385" s="8" t="str">
        <f t="shared" si="26"/>
        <v/>
      </c>
      <c r="I385" s="8" t="str">
        <f t="shared" si="27"/>
        <v/>
      </c>
      <c r="J385" s="8" t="str">
        <f t="shared" si="28"/>
        <v/>
      </c>
      <c r="L385" s="8" t="s">
        <v>81</v>
      </c>
      <c r="M385" s="8" t="s">
        <v>81</v>
      </c>
      <c r="N385" s="8" t="s">
        <v>81</v>
      </c>
      <c r="O385" s="8" t="s">
        <v>81</v>
      </c>
      <c r="P385" s="38" t="str">
        <f t="shared" si="29"/>
        <v/>
      </c>
    </row>
    <row r="386" spans="4:16" x14ac:dyDescent="0.25">
      <c r="D386" s="150"/>
      <c r="G386" s="8" t="str">
        <f t="shared" si="25"/>
        <v/>
      </c>
      <c r="H386" s="8" t="str">
        <f t="shared" si="26"/>
        <v/>
      </c>
      <c r="I386" s="8" t="str">
        <f t="shared" si="27"/>
        <v/>
      </c>
      <c r="J386" s="8" t="str">
        <f t="shared" si="28"/>
        <v/>
      </c>
      <c r="L386" s="8" t="s">
        <v>81</v>
      </c>
      <c r="M386" s="8" t="s">
        <v>81</v>
      </c>
      <c r="N386" s="8" t="s">
        <v>81</v>
      </c>
      <c r="O386" s="8" t="s">
        <v>81</v>
      </c>
      <c r="P386" s="38" t="str">
        <f t="shared" si="29"/>
        <v/>
      </c>
    </row>
    <row r="387" spans="4:16" x14ac:dyDescent="0.25">
      <c r="D387" s="150"/>
      <c r="G387" s="8" t="str">
        <f t="shared" ref="G387:G450" si="30">IF(LEFT(D387,8)="Critical",LEFT(D387,8),IF(LEFT(D387,5)="Major",LEFT(D387,5),IF(LEFT(D387,5)="Minor",LEFT(D387,5),"")))</f>
        <v/>
      </c>
      <c r="H387" s="8" t="str">
        <f t="shared" ref="H387:H450" si="31">IF(LEFT(D390,15)="SpecificProblem",MID(D390,28,50),"")</f>
        <v/>
      </c>
      <c r="I387" s="8" t="str">
        <f t="shared" ref="I387:I450" si="32">IF(LEFT(D391,9)="EventTime",MID(D391,28,16),"")</f>
        <v/>
      </c>
      <c r="J387" s="8" t="str">
        <f t="shared" ref="J387:J450" si="33">IF(G387="","",IF(LEFT(D387,8)="Critical",MID(D387,78,6),MID(D387,75,6)))</f>
        <v/>
      </c>
      <c r="L387" s="8" t="s">
        <v>81</v>
      </c>
      <c r="M387" s="8" t="s">
        <v>81</v>
      </c>
      <c r="N387" s="8" t="s">
        <v>81</v>
      </c>
      <c r="O387" s="8" t="s">
        <v>81</v>
      </c>
      <c r="P387" s="38" t="str">
        <f t="shared" ref="P387:P450" si="34">IF(ISBLANK(N387),"",TEXT(N387,"mm/dd hh:mm"))</f>
        <v/>
      </c>
    </row>
    <row r="388" spans="4:16" x14ac:dyDescent="0.25">
      <c r="D388" s="150"/>
      <c r="G388" s="8" t="str">
        <f t="shared" si="30"/>
        <v/>
      </c>
      <c r="H388" s="8" t="str">
        <f t="shared" si="31"/>
        <v/>
      </c>
      <c r="I388" s="8" t="str">
        <f t="shared" si="32"/>
        <v/>
      </c>
      <c r="J388" s="8" t="str">
        <f t="shared" si="33"/>
        <v/>
      </c>
      <c r="L388" s="8" t="s">
        <v>81</v>
      </c>
      <c r="M388" s="8" t="s">
        <v>81</v>
      </c>
      <c r="N388" s="8" t="s">
        <v>81</v>
      </c>
      <c r="O388" s="8" t="s">
        <v>81</v>
      </c>
      <c r="P388" s="38" t="str">
        <f t="shared" si="34"/>
        <v/>
      </c>
    </row>
    <row r="389" spans="4:16" x14ac:dyDescent="0.25">
      <c r="D389" s="150"/>
      <c r="G389" s="8" t="str">
        <f t="shared" si="30"/>
        <v/>
      </c>
      <c r="H389" s="8" t="str">
        <f t="shared" si="31"/>
        <v/>
      </c>
      <c r="I389" s="8" t="str">
        <f t="shared" si="32"/>
        <v/>
      </c>
      <c r="J389" s="8" t="str">
        <f t="shared" si="33"/>
        <v/>
      </c>
      <c r="L389" s="8" t="s">
        <v>81</v>
      </c>
      <c r="M389" s="8" t="s">
        <v>81</v>
      </c>
      <c r="N389" s="8" t="s">
        <v>81</v>
      </c>
      <c r="O389" s="8" t="s">
        <v>81</v>
      </c>
      <c r="P389" s="38" t="str">
        <f t="shared" si="34"/>
        <v/>
      </c>
    </row>
    <row r="390" spans="4:16" x14ac:dyDescent="0.25">
      <c r="D390" s="150"/>
      <c r="G390" s="8" t="str">
        <f t="shared" si="30"/>
        <v/>
      </c>
      <c r="H390" s="8" t="str">
        <f t="shared" si="31"/>
        <v/>
      </c>
      <c r="I390" s="8" t="str">
        <f t="shared" si="32"/>
        <v/>
      </c>
      <c r="J390" s="8" t="str">
        <f t="shared" si="33"/>
        <v/>
      </c>
      <c r="L390" s="8" t="s">
        <v>81</v>
      </c>
      <c r="M390" s="8" t="s">
        <v>81</v>
      </c>
      <c r="N390" s="8" t="s">
        <v>81</v>
      </c>
      <c r="O390" s="8" t="s">
        <v>81</v>
      </c>
      <c r="P390" s="38" t="str">
        <f t="shared" si="34"/>
        <v/>
      </c>
    </row>
    <row r="391" spans="4:16" x14ac:dyDescent="0.25">
      <c r="D391" s="150"/>
      <c r="G391" s="8" t="str">
        <f t="shared" si="30"/>
        <v/>
      </c>
      <c r="H391" s="8" t="str">
        <f t="shared" si="31"/>
        <v/>
      </c>
      <c r="I391" s="8" t="str">
        <f t="shared" si="32"/>
        <v/>
      </c>
      <c r="J391" s="8" t="str">
        <f t="shared" si="33"/>
        <v/>
      </c>
      <c r="L391" s="8" t="s">
        <v>81</v>
      </c>
      <c r="M391" s="8" t="s">
        <v>81</v>
      </c>
      <c r="N391" s="8" t="s">
        <v>81</v>
      </c>
      <c r="O391" s="8" t="s">
        <v>81</v>
      </c>
      <c r="P391" s="38" t="str">
        <f t="shared" si="34"/>
        <v/>
      </c>
    </row>
    <row r="392" spans="4:16" x14ac:dyDescent="0.25">
      <c r="D392" s="150"/>
      <c r="G392" s="8" t="str">
        <f t="shared" si="30"/>
        <v/>
      </c>
      <c r="H392" s="8" t="str">
        <f t="shared" si="31"/>
        <v/>
      </c>
      <c r="I392" s="8" t="str">
        <f t="shared" si="32"/>
        <v/>
      </c>
      <c r="J392" s="8" t="str">
        <f t="shared" si="33"/>
        <v/>
      </c>
      <c r="L392" s="8" t="s">
        <v>81</v>
      </c>
      <c r="M392" s="8" t="s">
        <v>81</v>
      </c>
      <c r="N392" s="8" t="s">
        <v>81</v>
      </c>
      <c r="O392" s="8" t="s">
        <v>81</v>
      </c>
      <c r="P392" s="38" t="str">
        <f t="shared" si="34"/>
        <v/>
      </c>
    </row>
    <row r="393" spans="4:16" x14ac:dyDescent="0.25">
      <c r="D393" s="150"/>
      <c r="G393" s="8" t="str">
        <f t="shared" si="30"/>
        <v/>
      </c>
      <c r="H393" s="8" t="str">
        <f t="shared" si="31"/>
        <v/>
      </c>
      <c r="I393" s="8" t="str">
        <f t="shared" si="32"/>
        <v/>
      </c>
      <c r="J393" s="8" t="str">
        <f t="shared" si="33"/>
        <v/>
      </c>
      <c r="L393" s="8" t="s">
        <v>81</v>
      </c>
      <c r="M393" s="8" t="s">
        <v>81</v>
      </c>
      <c r="N393" s="8" t="s">
        <v>81</v>
      </c>
      <c r="O393" s="8" t="s">
        <v>81</v>
      </c>
      <c r="P393" s="38" t="str">
        <f t="shared" si="34"/>
        <v/>
      </c>
    </row>
    <row r="394" spans="4:16" x14ac:dyDescent="0.25">
      <c r="D394" s="150"/>
      <c r="G394" s="8" t="str">
        <f t="shared" si="30"/>
        <v/>
      </c>
      <c r="H394" s="8" t="str">
        <f t="shared" si="31"/>
        <v/>
      </c>
      <c r="I394" s="8" t="str">
        <f t="shared" si="32"/>
        <v/>
      </c>
      <c r="J394" s="8" t="str">
        <f t="shared" si="33"/>
        <v/>
      </c>
      <c r="L394" s="8" t="s">
        <v>81</v>
      </c>
      <c r="M394" s="8" t="s">
        <v>81</v>
      </c>
      <c r="N394" s="8" t="s">
        <v>81</v>
      </c>
      <c r="O394" s="8" t="s">
        <v>81</v>
      </c>
      <c r="P394" s="38" t="str">
        <f t="shared" si="34"/>
        <v/>
      </c>
    </row>
    <row r="395" spans="4:16" x14ac:dyDescent="0.25">
      <c r="D395" s="150"/>
      <c r="G395" s="8" t="str">
        <f t="shared" si="30"/>
        <v/>
      </c>
      <c r="H395" s="8" t="str">
        <f t="shared" si="31"/>
        <v/>
      </c>
      <c r="I395" s="8" t="str">
        <f t="shared" si="32"/>
        <v/>
      </c>
      <c r="J395" s="8" t="str">
        <f t="shared" si="33"/>
        <v/>
      </c>
      <c r="L395" s="8" t="s">
        <v>81</v>
      </c>
      <c r="M395" s="8" t="s">
        <v>81</v>
      </c>
      <c r="N395" s="8" t="s">
        <v>81</v>
      </c>
      <c r="O395" s="8" t="s">
        <v>81</v>
      </c>
      <c r="P395" s="38" t="str">
        <f t="shared" si="34"/>
        <v/>
      </c>
    </row>
    <row r="396" spans="4:16" x14ac:dyDescent="0.25">
      <c r="D396" s="150"/>
      <c r="G396" s="8" t="str">
        <f t="shared" si="30"/>
        <v/>
      </c>
      <c r="H396" s="8" t="str">
        <f t="shared" si="31"/>
        <v/>
      </c>
      <c r="I396" s="8" t="str">
        <f t="shared" si="32"/>
        <v/>
      </c>
      <c r="J396" s="8" t="str">
        <f t="shared" si="33"/>
        <v/>
      </c>
      <c r="L396" s="8" t="s">
        <v>81</v>
      </c>
      <c r="M396" s="8" t="s">
        <v>81</v>
      </c>
      <c r="N396" s="8" t="s">
        <v>81</v>
      </c>
      <c r="O396" s="8" t="s">
        <v>81</v>
      </c>
      <c r="P396" s="38" t="str">
        <f t="shared" si="34"/>
        <v/>
      </c>
    </row>
    <row r="397" spans="4:16" x14ac:dyDescent="0.25">
      <c r="D397" s="150"/>
      <c r="G397" s="8" t="str">
        <f t="shared" si="30"/>
        <v/>
      </c>
      <c r="H397" s="8" t="str">
        <f t="shared" si="31"/>
        <v/>
      </c>
      <c r="I397" s="8" t="str">
        <f t="shared" si="32"/>
        <v/>
      </c>
      <c r="J397" s="8" t="str">
        <f t="shared" si="33"/>
        <v/>
      </c>
      <c r="L397" s="8" t="s">
        <v>81</v>
      </c>
      <c r="M397" s="8" t="s">
        <v>81</v>
      </c>
      <c r="N397" s="8" t="s">
        <v>81</v>
      </c>
      <c r="O397" s="8" t="s">
        <v>81</v>
      </c>
      <c r="P397" s="38" t="str">
        <f t="shared" si="34"/>
        <v/>
      </c>
    </row>
    <row r="398" spans="4:16" x14ac:dyDescent="0.25">
      <c r="D398" s="150"/>
      <c r="G398" s="8" t="str">
        <f t="shared" si="30"/>
        <v/>
      </c>
      <c r="H398" s="8" t="str">
        <f t="shared" si="31"/>
        <v/>
      </c>
      <c r="I398" s="8" t="str">
        <f t="shared" si="32"/>
        <v/>
      </c>
      <c r="J398" s="8" t="str">
        <f t="shared" si="33"/>
        <v/>
      </c>
      <c r="L398" s="8" t="s">
        <v>81</v>
      </c>
      <c r="M398" s="8" t="s">
        <v>81</v>
      </c>
      <c r="N398" s="8" t="s">
        <v>81</v>
      </c>
      <c r="O398" s="8" t="s">
        <v>81</v>
      </c>
      <c r="P398" s="38" t="str">
        <f t="shared" si="34"/>
        <v/>
      </c>
    </row>
    <row r="399" spans="4:16" x14ac:dyDescent="0.25">
      <c r="D399" s="150"/>
      <c r="G399" s="8" t="str">
        <f t="shared" si="30"/>
        <v/>
      </c>
      <c r="H399" s="8" t="str">
        <f t="shared" si="31"/>
        <v/>
      </c>
      <c r="I399" s="8" t="str">
        <f t="shared" si="32"/>
        <v/>
      </c>
      <c r="J399" s="8" t="str">
        <f t="shared" si="33"/>
        <v/>
      </c>
      <c r="L399" s="8" t="s">
        <v>81</v>
      </c>
      <c r="M399" s="8" t="s">
        <v>81</v>
      </c>
      <c r="N399" s="8" t="s">
        <v>81</v>
      </c>
      <c r="O399" s="150" t="s">
        <v>81</v>
      </c>
      <c r="P399" s="38" t="str">
        <f t="shared" si="34"/>
        <v/>
      </c>
    </row>
    <row r="400" spans="4:16" x14ac:dyDescent="0.25">
      <c r="D400" s="150"/>
      <c r="G400" s="8" t="str">
        <f t="shared" si="30"/>
        <v/>
      </c>
      <c r="H400" s="8" t="str">
        <f t="shared" si="31"/>
        <v/>
      </c>
      <c r="I400" s="8" t="str">
        <f t="shared" si="32"/>
        <v/>
      </c>
      <c r="J400" s="8" t="str">
        <f t="shared" si="33"/>
        <v/>
      </c>
      <c r="L400" s="8" t="s">
        <v>81</v>
      </c>
      <c r="M400" s="8" t="s">
        <v>81</v>
      </c>
      <c r="N400" s="8" t="s">
        <v>81</v>
      </c>
      <c r="O400" s="8" t="s">
        <v>81</v>
      </c>
      <c r="P400" s="38" t="str">
        <f t="shared" si="34"/>
        <v/>
      </c>
    </row>
    <row r="401" spans="4:16" x14ac:dyDescent="0.25">
      <c r="D401" s="150"/>
      <c r="G401" s="8" t="str">
        <f t="shared" si="30"/>
        <v/>
      </c>
      <c r="H401" s="8" t="str">
        <f t="shared" si="31"/>
        <v/>
      </c>
      <c r="I401" s="8" t="str">
        <f t="shared" si="32"/>
        <v/>
      </c>
      <c r="J401" s="8" t="str">
        <f t="shared" si="33"/>
        <v/>
      </c>
      <c r="L401" s="8" t="s">
        <v>81</v>
      </c>
      <c r="M401" s="8" t="s">
        <v>81</v>
      </c>
      <c r="N401" s="8" t="s">
        <v>81</v>
      </c>
      <c r="O401" s="8" t="s">
        <v>81</v>
      </c>
      <c r="P401" s="38" t="str">
        <f t="shared" si="34"/>
        <v/>
      </c>
    </row>
    <row r="402" spans="4:16" x14ac:dyDescent="0.25">
      <c r="D402" s="150"/>
      <c r="G402" s="8" t="str">
        <f t="shared" si="30"/>
        <v/>
      </c>
      <c r="H402" s="8" t="str">
        <f t="shared" si="31"/>
        <v/>
      </c>
      <c r="I402" s="8" t="str">
        <f t="shared" si="32"/>
        <v/>
      </c>
      <c r="J402" s="8" t="str">
        <f t="shared" si="33"/>
        <v/>
      </c>
      <c r="L402" s="8" t="s">
        <v>81</v>
      </c>
      <c r="M402" s="8" t="s">
        <v>81</v>
      </c>
      <c r="N402" s="8" t="s">
        <v>81</v>
      </c>
      <c r="O402" s="8" t="s">
        <v>81</v>
      </c>
      <c r="P402" s="38" t="str">
        <f t="shared" si="34"/>
        <v/>
      </c>
    </row>
    <row r="403" spans="4:16" x14ac:dyDescent="0.25">
      <c r="D403" s="150"/>
      <c r="G403" s="8" t="str">
        <f t="shared" si="30"/>
        <v/>
      </c>
      <c r="H403" s="8" t="str">
        <f t="shared" si="31"/>
        <v/>
      </c>
      <c r="I403" s="8" t="str">
        <f t="shared" si="32"/>
        <v/>
      </c>
      <c r="J403" s="8" t="str">
        <f t="shared" si="33"/>
        <v/>
      </c>
      <c r="L403" s="8" t="s">
        <v>81</v>
      </c>
      <c r="M403" s="8" t="s">
        <v>81</v>
      </c>
      <c r="N403" s="8" t="s">
        <v>81</v>
      </c>
      <c r="O403" s="8" t="s">
        <v>81</v>
      </c>
      <c r="P403" s="38" t="str">
        <f t="shared" si="34"/>
        <v/>
      </c>
    </row>
    <row r="404" spans="4:16" x14ac:dyDescent="0.25">
      <c r="D404" s="150"/>
      <c r="G404" s="8" t="str">
        <f t="shared" si="30"/>
        <v/>
      </c>
      <c r="H404" s="8" t="str">
        <f t="shared" si="31"/>
        <v/>
      </c>
      <c r="I404" s="8" t="str">
        <f t="shared" si="32"/>
        <v/>
      </c>
      <c r="J404" s="8" t="str">
        <f t="shared" si="33"/>
        <v/>
      </c>
      <c r="L404" s="8" t="s">
        <v>81</v>
      </c>
      <c r="M404" s="8" t="s">
        <v>81</v>
      </c>
      <c r="N404" s="8" t="s">
        <v>81</v>
      </c>
      <c r="O404" s="8" t="s">
        <v>81</v>
      </c>
      <c r="P404" s="38" t="str">
        <f t="shared" si="34"/>
        <v/>
      </c>
    </row>
    <row r="405" spans="4:16" x14ac:dyDescent="0.25">
      <c r="D405" s="150"/>
      <c r="G405" s="8" t="str">
        <f t="shared" si="30"/>
        <v/>
      </c>
      <c r="H405" s="8" t="str">
        <f t="shared" si="31"/>
        <v/>
      </c>
      <c r="I405" s="8" t="str">
        <f t="shared" si="32"/>
        <v/>
      </c>
      <c r="J405" s="8" t="str">
        <f t="shared" si="33"/>
        <v/>
      </c>
      <c r="L405" s="8" t="s">
        <v>81</v>
      </c>
      <c r="M405" s="8" t="s">
        <v>81</v>
      </c>
      <c r="N405" s="8" t="s">
        <v>81</v>
      </c>
      <c r="O405" s="8" t="s">
        <v>81</v>
      </c>
      <c r="P405" s="38" t="str">
        <f t="shared" si="34"/>
        <v/>
      </c>
    </row>
    <row r="406" spans="4:16" x14ac:dyDescent="0.25">
      <c r="D406" s="150"/>
      <c r="G406" s="8" t="str">
        <f t="shared" si="30"/>
        <v/>
      </c>
      <c r="H406" s="8" t="str">
        <f t="shared" si="31"/>
        <v/>
      </c>
      <c r="I406" s="8" t="str">
        <f t="shared" si="32"/>
        <v/>
      </c>
      <c r="J406" s="8" t="str">
        <f t="shared" si="33"/>
        <v/>
      </c>
      <c r="L406" s="8" t="s">
        <v>81</v>
      </c>
      <c r="M406" s="8" t="s">
        <v>81</v>
      </c>
      <c r="N406" s="8" t="s">
        <v>81</v>
      </c>
      <c r="O406" s="8" t="s">
        <v>81</v>
      </c>
      <c r="P406" s="38" t="str">
        <f t="shared" si="34"/>
        <v/>
      </c>
    </row>
    <row r="407" spans="4:16" x14ac:dyDescent="0.25">
      <c r="D407" s="150"/>
      <c r="G407" s="8" t="str">
        <f t="shared" si="30"/>
        <v/>
      </c>
      <c r="H407" s="8" t="str">
        <f t="shared" si="31"/>
        <v/>
      </c>
      <c r="I407" s="8" t="str">
        <f t="shared" si="32"/>
        <v/>
      </c>
      <c r="J407" s="8" t="str">
        <f t="shared" si="33"/>
        <v/>
      </c>
      <c r="L407" s="8" t="s">
        <v>81</v>
      </c>
      <c r="M407" s="8" t="s">
        <v>81</v>
      </c>
      <c r="N407" s="8" t="s">
        <v>81</v>
      </c>
      <c r="O407" s="8" t="s">
        <v>81</v>
      </c>
      <c r="P407" s="38" t="str">
        <f t="shared" si="34"/>
        <v/>
      </c>
    </row>
    <row r="408" spans="4:16" x14ac:dyDescent="0.25">
      <c r="D408" s="150"/>
      <c r="G408" s="8" t="str">
        <f t="shared" si="30"/>
        <v/>
      </c>
      <c r="H408" s="8" t="str">
        <f t="shared" si="31"/>
        <v/>
      </c>
      <c r="I408" s="8" t="str">
        <f t="shared" si="32"/>
        <v/>
      </c>
      <c r="J408" s="8" t="str">
        <f t="shared" si="33"/>
        <v/>
      </c>
      <c r="L408" s="8" t="s">
        <v>81</v>
      </c>
      <c r="M408" s="8" t="s">
        <v>81</v>
      </c>
      <c r="N408" s="8" t="s">
        <v>81</v>
      </c>
      <c r="O408" s="8" t="s">
        <v>81</v>
      </c>
      <c r="P408" s="38" t="str">
        <f t="shared" si="34"/>
        <v/>
      </c>
    </row>
    <row r="409" spans="4:16" x14ac:dyDescent="0.25">
      <c r="D409" s="150"/>
      <c r="G409" s="8" t="str">
        <f t="shared" si="30"/>
        <v/>
      </c>
      <c r="H409" s="8" t="str">
        <f t="shared" si="31"/>
        <v/>
      </c>
      <c r="I409" s="8" t="str">
        <f t="shared" si="32"/>
        <v/>
      </c>
      <c r="J409" s="8" t="str">
        <f t="shared" si="33"/>
        <v/>
      </c>
      <c r="L409" s="8" t="s">
        <v>81</v>
      </c>
      <c r="M409" s="8" t="s">
        <v>81</v>
      </c>
      <c r="N409" s="8" t="s">
        <v>81</v>
      </c>
      <c r="O409" s="8" t="s">
        <v>81</v>
      </c>
      <c r="P409" s="38" t="str">
        <f t="shared" si="34"/>
        <v/>
      </c>
    </row>
    <row r="410" spans="4:16" x14ac:dyDescent="0.25">
      <c r="D410" s="150"/>
      <c r="G410" s="8" t="str">
        <f t="shared" si="30"/>
        <v/>
      </c>
      <c r="H410" s="8" t="str">
        <f t="shared" si="31"/>
        <v/>
      </c>
      <c r="I410" s="8" t="str">
        <f t="shared" si="32"/>
        <v/>
      </c>
      <c r="J410" s="8" t="str">
        <f t="shared" si="33"/>
        <v/>
      </c>
      <c r="L410" s="8" t="s">
        <v>81</v>
      </c>
      <c r="M410" s="8" t="s">
        <v>81</v>
      </c>
      <c r="N410" s="8" t="s">
        <v>81</v>
      </c>
      <c r="O410" s="8" t="s">
        <v>81</v>
      </c>
      <c r="P410" s="38" t="str">
        <f t="shared" si="34"/>
        <v/>
      </c>
    </row>
    <row r="411" spans="4:16" x14ac:dyDescent="0.25">
      <c r="D411" s="150"/>
      <c r="G411" s="8" t="str">
        <f t="shared" si="30"/>
        <v/>
      </c>
      <c r="H411" s="8" t="str">
        <f t="shared" si="31"/>
        <v/>
      </c>
      <c r="I411" s="8" t="str">
        <f t="shared" si="32"/>
        <v/>
      </c>
      <c r="J411" s="8" t="str">
        <f t="shared" si="33"/>
        <v/>
      </c>
      <c r="L411" s="8" t="s">
        <v>81</v>
      </c>
      <c r="M411" s="8" t="s">
        <v>81</v>
      </c>
      <c r="N411" s="8" t="s">
        <v>81</v>
      </c>
      <c r="O411" s="8" t="s">
        <v>81</v>
      </c>
      <c r="P411" s="38" t="str">
        <f t="shared" si="34"/>
        <v/>
      </c>
    </row>
    <row r="412" spans="4:16" x14ac:dyDescent="0.25">
      <c r="D412" s="150"/>
      <c r="G412" s="8" t="str">
        <f t="shared" si="30"/>
        <v/>
      </c>
      <c r="H412" s="8" t="str">
        <f t="shared" si="31"/>
        <v/>
      </c>
      <c r="I412" s="8" t="str">
        <f t="shared" si="32"/>
        <v/>
      </c>
      <c r="J412" s="8" t="str">
        <f t="shared" si="33"/>
        <v/>
      </c>
      <c r="L412" s="8" t="s">
        <v>81</v>
      </c>
      <c r="M412" s="8" t="s">
        <v>81</v>
      </c>
      <c r="N412" s="8" t="s">
        <v>81</v>
      </c>
      <c r="O412" s="8" t="s">
        <v>81</v>
      </c>
      <c r="P412" s="38" t="str">
        <f t="shared" si="34"/>
        <v/>
      </c>
    </row>
    <row r="413" spans="4:16" x14ac:dyDescent="0.25">
      <c r="D413" s="150"/>
      <c r="G413" s="8" t="str">
        <f t="shared" si="30"/>
        <v/>
      </c>
      <c r="H413" s="8" t="str">
        <f t="shared" si="31"/>
        <v/>
      </c>
      <c r="I413" s="8" t="str">
        <f t="shared" si="32"/>
        <v/>
      </c>
      <c r="J413" s="8" t="str">
        <f t="shared" si="33"/>
        <v/>
      </c>
      <c r="L413" s="8" t="s">
        <v>81</v>
      </c>
      <c r="M413" s="8" t="s">
        <v>81</v>
      </c>
      <c r="N413" s="8" t="s">
        <v>81</v>
      </c>
      <c r="O413" s="8" t="s">
        <v>81</v>
      </c>
      <c r="P413" s="38" t="str">
        <f t="shared" si="34"/>
        <v/>
      </c>
    </row>
    <row r="414" spans="4:16" x14ac:dyDescent="0.25">
      <c r="D414" s="150"/>
      <c r="G414" s="8" t="str">
        <f t="shared" si="30"/>
        <v/>
      </c>
      <c r="H414" s="8" t="str">
        <f t="shared" si="31"/>
        <v/>
      </c>
      <c r="I414" s="8" t="str">
        <f t="shared" si="32"/>
        <v/>
      </c>
      <c r="J414" s="8" t="str">
        <f t="shared" si="33"/>
        <v/>
      </c>
      <c r="L414" s="8" t="s">
        <v>81</v>
      </c>
      <c r="M414" s="8" t="s">
        <v>81</v>
      </c>
      <c r="N414" s="8" t="s">
        <v>81</v>
      </c>
      <c r="O414" s="8" t="s">
        <v>81</v>
      </c>
      <c r="P414" s="38" t="str">
        <f t="shared" si="34"/>
        <v/>
      </c>
    </row>
    <row r="415" spans="4:16" x14ac:dyDescent="0.25">
      <c r="D415" s="150"/>
      <c r="G415" s="8" t="str">
        <f t="shared" si="30"/>
        <v/>
      </c>
      <c r="H415" s="8" t="str">
        <f t="shared" si="31"/>
        <v/>
      </c>
      <c r="I415" s="8" t="str">
        <f t="shared" si="32"/>
        <v/>
      </c>
      <c r="J415" s="8" t="str">
        <f t="shared" si="33"/>
        <v/>
      </c>
      <c r="L415" s="8" t="s">
        <v>81</v>
      </c>
      <c r="M415" s="8" t="s">
        <v>81</v>
      </c>
      <c r="N415" s="8" t="s">
        <v>81</v>
      </c>
      <c r="O415" s="8" t="s">
        <v>81</v>
      </c>
      <c r="P415" s="38" t="str">
        <f t="shared" si="34"/>
        <v/>
      </c>
    </row>
    <row r="416" spans="4:16" x14ac:dyDescent="0.25">
      <c r="D416" s="150"/>
      <c r="G416" s="8" t="str">
        <f t="shared" si="30"/>
        <v/>
      </c>
      <c r="H416" s="8" t="str">
        <f t="shared" si="31"/>
        <v/>
      </c>
      <c r="I416" s="8" t="str">
        <f t="shared" si="32"/>
        <v/>
      </c>
      <c r="J416" s="8" t="str">
        <f t="shared" si="33"/>
        <v/>
      </c>
      <c r="L416" s="8" t="s">
        <v>81</v>
      </c>
      <c r="M416" s="8" t="s">
        <v>81</v>
      </c>
      <c r="N416" s="8" t="s">
        <v>81</v>
      </c>
      <c r="O416" s="8" t="s">
        <v>81</v>
      </c>
      <c r="P416" s="38" t="str">
        <f t="shared" si="34"/>
        <v/>
      </c>
    </row>
    <row r="417" spans="4:16" x14ac:dyDescent="0.25">
      <c r="D417" s="150"/>
      <c r="G417" s="8" t="str">
        <f t="shared" si="30"/>
        <v/>
      </c>
      <c r="H417" s="8" t="str">
        <f t="shared" si="31"/>
        <v/>
      </c>
      <c r="I417" s="8" t="str">
        <f t="shared" si="32"/>
        <v/>
      </c>
      <c r="J417" s="8" t="str">
        <f t="shared" si="33"/>
        <v/>
      </c>
      <c r="L417" s="8" t="s">
        <v>81</v>
      </c>
      <c r="M417" s="8" t="s">
        <v>81</v>
      </c>
      <c r="N417" s="8" t="s">
        <v>81</v>
      </c>
      <c r="O417" s="8" t="s">
        <v>81</v>
      </c>
      <c r="P417" s="38" t="str">
        <f t="shared" si="34"/>
        <v/>
      </c>
    </row>
    <row r="418" spans="4:16" x14ac:dyDescent="0.25">
      <c r="D418" s="150"/>
      <c r="G418" s="8" t="str">
        <f t="shared" si="30"/>
        <v/>
      </c>
      <c r="H418" s="8" t="str">
        <f t="shared" si="31"/>
        <v/>
      </c>
      <c r="I418" s="8" t="str">
        <f t="shared" si="32"/>
        <v/>
      </c>
      <c r="J418" s="8" t="str">
        <f t="shared" si="33"/>
        <v/>
      </c>
      <c r="L418" s="8" t="s">
        <v>81</v>
      </c>
      <c r="M418" s="8" t="s">
        <v>81</v>
      </c>
      <c r="N418" s="8" t="s">
        <v>81</v>
      </c>
      <c r="O418" s="8" t="s">
        <v>81</v>
      </c>
      <c r="P418" s="38" t="str">
        <f t="shared" si="34"/>
        <v/>
      </c>
    </row>
    <row r="419" spans="4:16" x14ac:dyDescent="0.25">
      <c r="D419" s="150"/>
      <c r="G419" s="8" t="str">
        <f t="shared" si="30"/>
        <v/>
      </c>
      <c r="H419" s="8" t="str">
        <f t="shared" si="31"/>
        <v/>
      </c>
      <c r="I419" s="8" t="str">
        <f t="shared" si="32"/>
        <v/>
      </c>
      <c r="J419" s="8" t="str">
        <f t="shared" si="33"/>
        <v/>
      </c>
      <c r="L419" s="8" t="s">
        <v>81</v>
      </c>
      <c r="M419" s="8" t="s">
        <v>81</v>
      </c>
      <c r="N419" s="8" t="s">
        <v>81</v>
      </c>
      <c r="O419" s="8" t="s">
        <v>81</v>
      </c>
      <c r="P419" s="38" t="str">
        <f t="shared" si="34"/>
        <v/>
      </c>
    </row>
    <row r="420" spans="4:16" x14ac:dyDescent="0.25">
      <c r="D420" s="150"/>
      <c r="G420" s="8" t="str">
        <f t="shared" si="30"/>
        <v/>
      </c>
      <c r="H420" s="8" t="str">
        <f t="shared" si="31"/>
        <v/>
      </c>
      <c r="I420" s="8" t="str">
        <f t="shared" si="32"/>
        <v/>
      </c>
      <c r="J420" s="8" t="str">
        <f t="shared" si="33"/>
        <v/>
      </c>
      <c r="L420" s="8" t="s">
        <v>81</v>
      </c>
      <c r="M420" s="8" t="s">
        <v>81</v>
      </c>
      <c r="N420" s="8" t="s">
        <v>81</v>
      </c>
      <c r="O420" s="8" t="s">
        <v>81</v>
      </c>
      <c r="P420" s="38" t="str">
        <f t="shared" si="34"/>
        <v/>
      </c>
    </row>
    <row r="421" spans="4:16" x14ac:dyDescent="0.25">
      <c r="D421" s="150"/>
      <c r="G421" s="8" t="str">
        <f t="shared" si="30"/>
        <v/>
      </c>
      <c r="H421" s="8" t="str">
        <f t="shared" si="31"/>
        <v/>
      </c>
      <c r="I421" s="8" t="str">
        <f t="shared" si="32"/>
        <v/>
      </c>
      <c r="J421" s="8" t="str">
        <f t="shared" si="33"/>
        <v/>
      </c>
      <c r="L421" s="8" t="s">
        <v>81</v>
      </c>
      <c r="M421" s="8" t="s">
        <v>81</v>
      </c>
      <c r="N421" s="8" t="s">
        <v>81</v>
      </c>
      <c r="O421" s="8" t="s">
        <v>81</v>
      </c>
      <c r="P421" s="38" t="str">
        <f t="shared" si="34"/>
        <v/>
      </c>
    </row>
    <row r="422" spans="4:16" x14ac:dyDescent="0.25">
      <c r="D422" s="150"/>
      <c r="G422" s="8" t="str">
        <f t="shared" si="30"/>
        <v/>
      </c>
      <c r="H422" s="8" t="str">
        <f t="shared" si="31"/>
        <v/>
      </c>
      <c r="I422" s="8" t="str">
        <f t="shared" si="32"/>
        <v/>
      </c>
      <c r="J422" s="8" t="str">
        <f t="shared" si="33"/>
        <v/>
      </c>
      <c r="L422" s="8" t="s">
        <v>81</v>
      </c>
      <c r="M422" s="8" t="s">
        <v>81</v>
      </c>
      <c r="N422" s="8" t="s">
        <v>81</v>
      </c>
      <c r="O422" s="8" t="s">
        <v>81</v>
      </c>
      <c r="P422" s="38" t="str">
        <f t="shared" si="34"/>
        <v/>
      </c>
    </row>
    <row r="423" spans="4:16" x14ac:dyDescent="0.25">
      <c r="D423" s="150"/>
      <c r="G423" s="8" t="str">
        <f t="shared" si="30"/>
        <v/>
      </c>
      <c r="H423" s="8" t="str">
        <f t="shared" si="31"/>
        <v/>
      </c>
      <c r="I423" s="8" t="str">
        <f t="shared" si="32"/>
        <v/>
      </c>
      <c r="J423" s="8" t="str">
        <f t="shared" si="33"/>
        <v/>
      </c>
      <c r="L423" s="8" t="s">
        <v>81</v>
      </c>
      <c r="M423" s="8" t="s">
        <v>81</v>
      </c>
      <c r="N423" s="8" t="s">
        <v>81</v>
      </c>
      <c r="O423" s="8" t="s">
        <v>81</v>
      </c>
      <c r="P423" s="38" t="str">
        <f t="shared" si="34"/>
        <v/>
      </c>
    </row>
    <row r="424" spans="4:16" x14ac:dyDescent="0.25">
      <c r="D424" s="150"/>
      <c r="G424" s="8" t="str">
        <f t="shared" si="30"/>
        <v/>
      </c>
      <c r="H424" s="8" t="str">
        <f t="shared" si="31"/>
        <v/>
      </c>
      <c r="I424" s="8" t="str">
        <f t="shared" si="32"/>
        <v/>
      </c>
      <c r="J424" s="8" t="str">
        <f t="shared" si="33"/>
        <v/>
      </c>
      <c r="L424" s="8" t="s">
        <v>81</v>
      </c>
      <c r="M424" s="8" t="s">
        <v>81</v>
      </c>
      <c r="N424" s="8" t="s">
        <v>81</v>
      </c>
      <c r="O424" s="8" t="s">
        <v>81</v>
      </c>
      <c r="P424" s="38" t="str">
        <f t="shared" si="34"/>
        <v/>
      </c>
    </row>
    <row r="425" spans="4:16" x14ac:dyDescent="0.25">
      <c r="D425" s="150"/>
      <c r="G425" s="8" t="str">
        <f t="shared" si="30"/>
        <v/>
      </c>
      <c r="H425" s="8" t="str">
        <f t="shared" si="31"/>
        <v/>
      </c>
      <c r="I425" s="8" t="str">
        <f t="shared" si="32"/>
        <v/>
      </c>
      <c r="J425" s="8" t="str">
        <f t="shared" si="33"/>
        <v/>
      </c>
      <c r="L425" s="8" t="s">
        <v>81</v>
      </c>
      <c r="M425" s="8" t="s">
        <v>81</v>
      </c>
      <c r="N425" s="8" t="s">
        <v>81</v>
      </c>
      <c r="O425" s="8" t="s">
        <v>81</v>
      </c>
      <c r="P425" s="38" t="str">
        <f t="shared" si="34"/>
        <v/>
      </c>
    </row>
    <row r="426" spans="4:16" x14ac:dyDescent="0.25">
      <c r="D426" s="150"/>
      <c r="G426" s="8" t="str">
        <f t="shared" si="30"/>
        <v/>
      </c>
      <c r="H426" s="8" t="str">
        <f t="shared" si="31"/>
        <v/>
      </c>
      <c r="I426" s="8" t="str">
        <f t="shared" si="32"/>
        <v/>
      </c>
      <c r="J426" s="8" t="str">
        <f t="shared" si="33"/>
        <v/>
      </c>
      <c r="L426" s="8" t="s">
        <v>81</v>
      </c>
      <c r="M426" s="8" t="s">
        <v>81</v>
      </c>
      <c r="N426" s="8" t="s">
        <v>81</v>
      </c>
      <c r="O426" s="8" t="s">
        <v>81</v>
      </c>
      <c r="P426" s="38" t="str">
        <f t="shared" si="34"/>
        <v/>
      </c>
    </row>
    <row r="427" spans="4:16" x14ac:dyDescent="0.25">
      <c r="D427" s="150"/>
      <c r="G427" s="8" t="str">
        <f t="shared" si="30"/>
        <v/>
      </c>
      <c r="H427" s="8" t="str">
        <f t="shared" si="31"/>
        <v/>
      </c>
      <c r="I427" s="8" t="str">
        <f t="shared" si="32"/>
        <v/>
      </c>
      <c r="J427" s="8" t="str">
        <f t="shared" si="33"/>
        <v/>
      </c>
      <c r="L427" s="8" t="s">
        <v>81</v>
      </c>
      <c r="M427" s="8" t="s">
        <v>81</v>
      </c>
      <c r="N427" s="8" t="s">
        <v>81</v>
      </c>
      <c r="O427" s="8" t="s">
        <v>81</v>
      </c>
      <c r="P427" s="38" t="str">
        <f t="shared" si="34"/>
        <v/>
      </c>
    </row>
    <row r="428" spans="4:16" x14ac:dyDescent="0.25">
      <c r="D428" s="150"/>
      <c r="G428" s="8" t="str">
        <f t="shared" si="30"/>
        <v/>
      </c>
      <c r="H428" s="8" t="str">
        <f t="shared" si="31"/>
        <v/>
      </c>
      <c r="I428" s="8" t="str">
        <f t="shared" si="32"/>
        <v/>
      </c>
      <c r="J428" s="8" t="str">
        <f t="shared" si="33"/>
        <v/>
      </c>
      <c r="L428" s="8" t="s">
        <v>81</v>
      </c>
      <c r="M428" s="8" t="s">
        <v>81</v>
      </c>
      <c r="N428" s="8" t="s">
        <v>81</v>
      </c>
      <c r="O428" s="8" t="s">
        <v>81</v>
      </c>
      <c r="P428" s="38" t="str">
        <f t="shared" si="34"/>
        <v/>
      </c>
    </row>
    <row r="429" spans="4:16" x14ac:dyDescent="0.25">
      <c r="D429" s="150"/>
      <c r="G429" s="8" t="str">
        <f t="shared" si="30"/>
        <v/>
      </c>
      <c r="H429" s="8" t="str">
        <f t="shared" si="31"/>
        <v/>
      </c>
      <c r="I429" s="8" t="str">
        <f t="shared" si="32"/>
        <v/>
      </c>
      <c r="J429" s="8" t="str">
        <f t="shared" si="33"/>
        <v/>
      </c>
      <c r="L429" s="8" t="s">
        <v>81</v>
      </c>
      <c r="M429" s="8" t="s">
        <v>81</v>
      </c>
      <c r="N429" s="8" t="s">
        <v>81</v>
      </c>
      <c r="O429" s="8" t="s">
        <v>81</v>
      </c>
      <c r="P429" s="38" t="str">
        <f t="shared" si="34"/>
        <v/>
      </c>
    </row>
    <row r="430" spans="4:16" x14ac:dyDescent="0.25">
      <c r="D430" s="150"/>
      <c r="G430" s="8" t="str">
        <f t="shared" si="30"/>
        <v/>
      </c>
      <c r="H430" s="8" t="str">
        <f t="shared" si="31"/>
        <v/>
      </c>
      <c r="I430" s="8" t="str">
        <f t="shared" si="32"/>
        <v/>
      </c>
      <c r="J430" s="8" t="str">
        <f t="shared" si="33"/>
        <v/>
      </c>
      <c r="L430" s="8" t="s">
        <v>81</v>
      </c>
      <c r="M430" s="8" t="s">
        <v>81</v>
      </c>
      <c r="N430" s="8" t="s">
        <v>81</v>
      </c>
      <c r="O430" s="8" t="s">
        <v>81</v>
      </c>
      <c r="P430" s="38" t="str">
        <f t="shared" si="34"/>
        <v/>
      </c>
    </row>
    <row r="431" spans="4:16" x14ac:dyDescent="0.25">
      <c r="D431" s="150"/>
      <c r="G431" s="8" t="str">
        <f t="shared" si="30"/>
        <v/>
      </c>
      <c r="H431" s="8" t="str">
        <f t="shared" si="31"/>
        <v/>
      </c>
      <c r="I431" s="8" t="str">
        <f t="shared" si="32"/>
        <v/>
      </c>
      <c r="J431" s="8" t="str">
        <f t="shared" si="33"/>
        <v/>
      </c>
      <c r="L431" s="8" t="s">
        <v>81</v>
      </c>
      <c r="M431" s="8" t="s">
        <v>81</v>
      </c>
      <c r="N431" s="8" t="s">
        <v>81</v>
      </c>
      <c r="O431" s="8" t="s">
        <v>81</v>
      </c>
      <c r="P431" s="38" t="str">
        <f t="shared" si="34"/>
        <v/>
      </c>
    </row>
    <row r="432" spans="4:16" x14ac:dyDescent="0.25">
      <c r="D432" s="150"/>
      <c r="G432" s="8" t="str">
        <f t="shared" si="30"/>
        <v/>
      </c>
      <c r="H432" s="8" t="str">
        <f t="shared" si="31"/>
        <v/>
      </c>
      <c r="I432" s="8" t="str">
        <f t="shared" si="32"/>
        <v/>
      </c>
      <c r="J432" s="8" t="str">
        <f t="shared" si="33"/>
        <v/>
      </c>
      <c r="L432" s="8" t="s">
        <v>81</v>
      </c>
      <c r="M432" s="8" t="s">
        <v>81</v>
      </c>
      <c r="N432" s="8" t="s">
        <v>81</v>
      </c>
      <c r="O432" s="8" t="s">
        <v>81</v>
      </c>
      <c r="P432" s="38" t="str">
        <f t="shared" si="34"/>
        <v/>
      </c>
    </row>
    <row r="433" spans="4:16" x14ac:dyDescent="0.25">
      <c r="D433" s="150"/>
      <c r="G433" s="8" t="str">
        <f t="shared" si="30"/>
        <v/>
      </c>
      <c r="H433" s="8" t="str">
        <f t="shared" si="31"/>
        <v/>
      </c>
      <c r="I433" s="8" t="str">
        <f t="shared" si="32"/>
        <v/>
      </c>
      <c r="J433" s="8" t="str">
        <f t="shared" si="33"/>
        <v/>
      </c>
      <c r="L433" s="8" t="s">
        <v>81</v>
      </c>
      <c r="M433" s="8" t="s">
        <v>81</v>
      </c>
      <c r="N433" s="8" t="s">
        <v>81</v>
      </c>
      <c r="O433" s="150" t="s">
        <v>81</v>
      </c>
      <c r="P433" s="38" t="str">
        <f t="shared" si="34"/>
        <v/>
      </c>
    </row>
    <row r="434" spans="4:16" x14ac:dyDescent="0.25">
      <c r="D434" s="150"/>
      <c r="G434" s="8" t="str">
        <f t="shared" si="30"/>
        <v/>
      </c>
      <c r="H434" s="8" t="str">
        <f t="shared" si="31"/>
        <v/>
      </c>
      <c r="I434" s="8" t="str">
        <f t="shared" si="32"/>
        <v/>
      </c>
      <c r="J434" s="8" t="str">
        <f t="shared" si="33"/>
        <v/>
      </c>
      <c r="L434" s="8" t="s">
        <v>81</v>
      </c>
      <c r="M434" s="8" t="s">
        <v>81</v>
      </c>
      <c r="N434" s="8" t="s">
        <v>81</v>
      </c>
      <c r="O434" s="8" t="s">
        <v>81</v>
      </c>
      <c r="P434" s="38" t="str">
        <f t="shared" si="34"/>
        <v/>
      </c>
    </row>
    <row r="435" spans="4:16" x14ac:dyDescent="0.25">
      <c r="D435" s="150"/>
      <c r="G435" s="8" t="str">
        <f t="shared" si="30"/>
        <v/>
      </c>
      <c r="H435" s="8" t="str">
        <f t="shared" si="31"/>
        <v/>
      </c>
      <c r="I435" s="8" t="str">
        <f t="shared" si="32"/>
        <v/>
      </c>
      <c r="J435" s="8" t="str">
        <f t="shared" si="33"/>
        <v/>
      </c>
      <c r="L435" s="8" t="s">
        <v>81</v>
      </c>
      <c r="M435" s="8" t="s">
        <v>81</v>
      </c>
      <c r="N435" s="8" t="s">
        <v>81</v>
      </c>
      <c r="O435" s="8" t="s">
        <v>81</v>
      </c>
      <c r="P435" s="38" t="str">
        <f t="shared" si="34"/>
        <v/>
      </c>
    </row>
    <row r="436" spans="4:16" x14ac:dyDescent="0.25">
      <c r="D436" s="150"/>
      <c r="G436" s="8" t="str">
        <f t="shared" si="30"/>
        <v/>
      </c>
      <c r="H436" s="8" t="str">
        <f t="shared" si="31"/>
        <v/>
      </c>
      <c r="I436" s="8" t="str">
        <f t="shared" si="32"/>
        <v/>
      </c>
      <c r="J436" s="8" t="str">
        <f t="shared" si="33"/>
        <v/>
      </c>
      <c r="L436" s="8" t="s">
        <v>81</v>
      </c>
      <c r="M436" s="8" t="s">
        <v>81</v>
      </c>
      <c r="N436" s="8" t="s">
        <v>81</v>
      </c>
      <c r="O436" s="8" t="s">
        <v>81</v>
      </c>
      <c r="P436" s="38" t="str">
        <f t="shared" si="34"/>
        <v/>
      </c>
    </row>
    <row r="437" spans="4:16" x14ac:dyDescent="0.25">
      <c r="D437" s="150"/>
      <c r="G437" s="8" t="str">
        <f t="shared" si="30"/>
        <v/>
      </c>
      <c r="H437" s="8" t="str">
        <f t="shared" si="31"/>
        <v/>
      </c>
      <c r="I437" s="8" t="str">
        <f t="shared" si="32"/>
        <v/>
      </c>
      <c r="J437" s="8" t="str">
        <f t="shared" si="33"/>
        <v/>
      </c>
      <c r="L437" s="8" t="s">
        <v>81</v>
      </c>
      <c r="M437" s="8" t="s">
        <v>81</v>
      </c>
      <c r="N437" s="8" t="s">
        <v>81</v>
      </c>
      <c r="O437" s="8" t="s">
        <v>81</v>
      </c>
      <c r="P437" s="38" t="str">
        <f t="shared" si="34"/>
        <v/>
      </c>
    </row>
    <row r="438" spans="4:16" x14ac:dyDescent="0.25">
      <c r="D438" s="150"/>
      <c r="G438" s="8" t="str">
        <f t="shared" si="30"/>
        <v/>
      </c>
      <c r="H438" s="8" t="str">
        <f t="shared" si="31"/>
        <v/>
      </c>
      <c r="I438" s="8" t="str">
        <f t="shared" si="32"/>
        <v/>
      </c>
      <c r="J438" s="8" t="str">
        <f t="shared" si="33"/>
        <v/>
      </c>
      <c r="L438" s="8" t="s">
        <v>81</v>
      </c>
      <c r="M438" s="8" t="s">
        <v>81</v>
      </c>
      <c r="N438" s="8" t="s">
        <v>81</v>
      </c>
      <c r="O438" s="8" t="s">
        <v>81</v>
      </c>
      <c r="P438" s="38" t="str">
        <f t="shared" si="34"/>
        <v/>
      </c>
    </row>
    <row r="439" spans="4:16" x14ac:dyDescent="0.25">
      <c r="D439" s="150"/>
      <c r="G439" s="8" t="str">
        <f t="shared" si="30"/>
        <v/>
      </c>
      <c r="H439" s="8" t="str">
        <f t="shared" si="31"/>
        <v/>
      </c>
      <c r="I439" s="8" t="str">
        <f t="shared" si="32"/>
        <v/>
      </c>
      <c r="J439" s="8" t="str">
        <f t="shared" si="33"/>
        <v/>
      </c>
      <c r="L439" s="8" t="s">
        <v>81</v>
      </c>
      <c r="M439" s="8" t="s">
        <v>81</v>
      </c>
      <c r="N439" s="8" t="s">
        <v>81</v>
      </c>
      <c r="O439" s="8" t="s">
        <v>81</v>
      </c>
      <c r="P439" s="38" t="str">
        <f t="shared" si="34"/>
        <v/>
      </c>
    </row>
    <row r="440" spans="4:16" x14ac:dyDescent="0.25">
      <c r="D440" s="150"/>
      <c r="G440" s="8" t="str">
        <f t="shared" si="30"/>
        <v/>
      </c>
      <c r="H440" s="8" t="str">
        <f t="shared" si="31"/>
        <v/>
      </c>
      <c r="I440" s="8" t="str">
        <f t="shared" si="32"/>
        <v/>
      </c>
      <c r="J440" s="8" t="str">
        <f t="shared" si="33"/>
        <v/>
      </c>
      <c r="L440" s="8" t="s">
        <v>81</v>
      </c>
      <c r="M440" s="8" t="s">
        <v>81</v>
      </c>
      <c r="N440" s="8" t="s">
        <v>81</v>
      </c>
      <c r="O440" s="8" t="s">
        <v>81</v>
      </c>
      <c r="P440" s="38" t="str">
        <f t="shared" si="34"/>
        <v/>
      </c>
    </row>
    <row r="441" spans="4:16" x14ac:dyDescent="0.25">
      <c r="D441" s="150"/>
      <c r="G441" s="8" t="str">
        <f t="shared" si="30"/>
        <v/>
      </c>
      <c r="H441" s="8" t="str">
        <f t="shared" si="31"/>
        <v/>
      </c>
      <c r="I441" s="8" t="str">
        <f t="shared" si="32"/>
        <v/>
      </c>
      <c r="J441" s="8" t="str">
        <f t="shared" si="33"/>
        <v/>
      </c>
      <c r="L441" s="8" t="s">
        <v>81</v>
      </c>
      <c r="M441" s="8" t="s">
        <v>81</v>
      </c>
      <c r="N441" s="8" t="s">
        <v>81</v>
      </c>
      <c r="O441" s="8" t="s">
        <v>81</v>
      </c>
      <c r="P441" s="38" t="str">
        <f t="shared" si="34"/>
        <v/>
      </c>
    </row>
    <row r="442" spans="4:16" x14ac:dyDescent="0.25">
      <c r="D442" s="150"/>
      <c r="G442" s="8" t="str">
        <f t="shared" si="30"/>
        <v/>
      </c>
      <c r="H442" s="8" t="str">
        <f t="shared" si="31"/>
        <v/>
      </c>
      <c r="I442" s="8" t="str">
        <f t="shared" si="32"/>
        <v/>
      </c>
      <c r="J442" s="8" t="str">
        <f t="shared" si="33"/>
        <v/>
      </c>
      <c r="L442" s="8" t="s">
        <v>81</v>
      </c>
      <c r="M442" s="8" t="s">
        <v>81</v>
      </c>
      <c r="N442" s="8" t="s">
        <v>81</v>
      </c>
      <c r="O442" s="8" t="s">
        <v>81</v>
      </c>
      <c r="P442" s="38" t="str">
        <f t="shared" si="34"/>
        <v/>
      </c>
    </row>
    <row r="443" spans="4:16" x14ac:dyDescent="0.25">
      <c r="D443" s="150"/>
      <c r="G443" s="8" t="str">
        <f t="shared" si="30"/>
        <v/>
      </c>
      <c r="H443" s="8" t="str">
        <f t="shared" si="31"/>
        <v/>
      </c>
      <c r="I443" s="8" t="str">
        <f t="shared" si="32"/>
        <v/>
      </c>
      <c r="J443" s="8" t="str">
        <f t="shared" si="33"/>
        <v/>
      </c>
      <c r="L443" s="8" t="s">
        <v>81</v>
      </c>
      <c r="M443" s="8" t="s">
        <v>81</v>
      </c>
      <c r="N443" s="8" t="s">
        <v>81</v>
      </c>
      <c r="O443" s="8" t="s">
        <v>81</v>
      </c>
      <c r="P443" s="38" t="str">
        <f t="shared" si="34"/>
        <v/>
      </c>
    </row>
    <row r="444" spans="4:16" x14ac:dyDescent="0.25">
      <c r="D444" s="150"/>
      <c r="G444" s="8" t="str">
        <f t="shared" si="30"/>
        <v/>
      </c>
      <c r="H444" s="8" t="str">
        <f t="shared" si="31"/>
        <v/>
      </c>
      <c r="I444" s="8" t="str">
        <f t="shared" si="32"/>
        <v/>
      </c>
      <c r="J444" s="8" t="str">
        <f t="shared" si="33"/>
        <v/>
      </c>
      <c r="L444" s="8" t="s">
        <v>81</v>
      </c>
      <c r="M444" s="8" t="s">
        <v>81</v>
      </c>
      <c r="N444" s="8" t="s">
        <v>81</v>
      </c>
      <c r="O444" s="8" t="s">
        <v>81</v>
      </c>
      <c r="P444" s="38" t="str">
        <f t="shared" si="34"/>
        <v/>
      </c>
    </row>
    <row r="445" spans="4:16" x14ac:dyDescent="0.25">
      <c r="D445" s="150"/>
      <c r="G445" s="8" t="str">
        <f t="shared" si="30"/>
        <v/>
      </c>
      <c r="H445" s="8" t="str">
        <f t="shared" si="31"/>
        <v/>
      </c>
      <c r="I445" s="8" t="str">
        <f t="shared" si="32"/>
        <v/>
      </c>
      <c r="J445" s="8" t="str">
        <f t="shared" si="33"/>
        <v/>
      </c>
      <c r="L445" s="8" t="s">
        <v>81</v>
      </c>
      <c r="M445" s="8" t="s">
        <v>81</v>
      </c>
      <c r="N445" s="8" t="s">
        <v>81</v>
      </c>
      <c r="O445" s="8" t="s">
        <v>81</v>
      </c>
      <c r="P445" s="38" t="str">
        <f t="shared" si="34"/>
        <v/>
      </c>
    </row>
    <row r="446" spans="4:16" x14ac:dyDescent="0.25">
      <c r="D446" s="150"/>
      <c r="G446" s="8" t="str">
        <f t="shared" si="30"/>
        <v/>
      </c>
      <c r="H446" s="8" t="str">
        <f t="shared" si="31"/>
        <v/>
      </c>
      <c r="I446" s="8" t="str">
        <f t="shared" si="32"/>
        <v/>
      </c>
      <c r="J446" s="8" t="str">
        <f t="shared" si="33"/>
        <v/>
      </c>
      <c r="L446" s="8" t="s">
        <v>81</v>
      </c>
      <c r="M446" s="8" t="s">
        <v>81</v>
      </c>
      <c r="N446" s="8" t="s">
        <v>81</v>
      </c>
      <c r="O446" s="8" t="s">
        <v>81</v>
      </c>
      <c r="P446" s="38" t="str">
        <f t="shared" si="34"/>
        <v/>
      </c>
    </row>
    <row r="447" spans="4:16" x14ac:dyDescent="0.25">
      <c r="D447" s="150"/>
      <c r="G447" s="8" t="str">
        <f t="shared" si="30"/>
        <v/>
      </c>
      <c r="H447" s="8" t="str">
        <f t="shared" si="31"/>
        <v/>
      </c>
      <c r="I447" s="8" t="str">
        <f t="shared" si="32"/>
        <v/>
      </c>
      <c r="J447" s="8" t="str">
        <f t="shared" si="33"/>
        <v/>
      </c>
      <c r="L447" s="8" t="s">
        <v>81</v>
      </c>
      <c r="M447" s="8" t="s">
        <v>81</v>
      </c>
      <c r="N447" s="8" t="s">
        <v>81</v>
      </c>
      <c r="O447" s="8" t="s">
        <v>81</v>
      </c>
      <c r="P447" s="38" t="str">
        <f t="shared" si="34"/>
        <v/>
      </c>
    </row>
    <row r="448" spans="4:16" x14ac:dyDescent="0.25">
      <c r="D448" s="150"/>
      <c r="G448" s="8" t="str">
        <f t="shared" si="30"/>
        <v/>
      </c>
      <c r="H448" s="8" t="str">
        <f t="shared" si="31"/>
        <v/>
      </c>
      <c r="I448" s="8" t="str">
        <f t="shared" si="32"/>
        <v/>
      </c>
      <c r="J448" s="8" t="str">
        <f t="shared" si="33"/>
        <v/>
      </c>
      <c r="L448" s="8" t="s">
        <v>81</v>
      </c>
      <c r="M448" s="8" t="s">
        <v>81</v>
      </c>
      <c r="N448" s="8" t="s">
        <v>81</v>
      </c>
      <c r="O448" s="8" t="s">
        <v>81</v>
      </c>
      <c r="P448" s="38" t="str">
        <f t="shared" si="34"/>
        <v/>
      </c>
    </row>
    <row r="449" spans="4:16" x14ac:dyDescent="0.25">
      <c r="D449" s="150"/>
      <c r="G449" s="8" t="str">
        <f t="shared" si="30"/>
        <v/>
      </c>
      <c r="H449" s="8" t="str">
        <f t="shared" si="31"/>
        <v/>
      </c>
      <c r="I449" s="8" t="str">
        <f t="shared" si="32"/>
        <v/>
      </c>
      <c r="J449" s="8" t="str">
        <f t="shared" si="33"/>
        <v/>
      </c>
      <c r="L449" s="8" t="s">
        <v>81</v>
      </c>
      <c r="M449" s="8" t="s">
        <v>81</v>
      </c>
      <c r="N449" s="8" t="s">
        <v>81</v>
      </c>
      <c r="O449" s="8" t="s">
        <v>81</v>
      </c>
      <c r="P449" s="38" t="str">
        <f t="shared" si="34"/>
        <v/>
      </c>
    </row>
    <row r="450" spans="4:16" x14ac:dyDescent="0.25">
      <c r="D450" s="150"/>
      <c r="G450" s="8" t="str">
        <f t="shared" si="30"/>
        <v/>
      </c>
      <c r="H450" s="8" t="str">
        <f t="shared" si="31"/>
        <v/>
      </c>
      <c r="I450" s="8" t="str">
        <f t="shared" si="32"/>
        <v/>
      </c>
      <c r="J450" s="8" t="str">
        <f t="shared" si="33"/>
        <v/>
      </c>
      <c r="L450" s="8" t="s">
        <v>81</v>
      </c>
      <c r="M450" s="8" t="s">
        <v>81</v>
      </c>
      <c r="N450" s="8" t="s">
        <v>81</v>
      </c>
      <c r="O450" s="8" t="s">
        <v>81</v>
      </c>
      <c r="P450" s="38" t="str">
        <f t="shared" si="34"/>
        <v/>
      </c>
    </row>
    <row r="451" spans="4:16" x14ac:dyDescent="0.25">
      <c r="D451" s="150"/>
      <c r="G451" s="8" t="str">
        <f t="shared" ref="G451:G514" si="35">IF(LEFT(D451,8)="Critical",LEFT(D451,8),IF(LEFT(D451,5)="Major",LEFT(D451,5),IF(LEFT(D451,5)="Minor",LEFT(D451,5),"")))</f>
        <v/>
      </c>
      <c r="H451" s="8" t="str">
        <f t="shared" ref="H451:H514" si="36">IF(LEFT(D454,15)="SpecificProblem",MID(D454,28,50),"")</f>
        <v/>
      </c>
      <c r="I451" s="8" t="str">
        <f t="shared" ref="I451:I514" si="37">IF(LEFT(D455,9)="EventTime",MID(D455,28,16),"")</f>
        <v/>
      </c>
      <c r="J451" s="8" t="str">
        <f t="shared" ref="J451:J514" si="38">IF(G451="","",IF(LEFT(D451,8)="Critical",MID(D451,78,6),MID(D451,75,6)))</f>
        <v/>
      </c>
      <c r="L451" s="8" t="s">
        <v>81</v>
      </c>
      <c r="M451" s="8" t="s">
        <v>81</v>
      </c>
      <c r="N451" s="8" t="s">
        <v>81</v>
      </c>
      <c r="O451" s="8" t="s">
        <v>81</v>
      </c>
      <c r="P451" s="38" t="str">
        <f t="shared" ref="P451:P514" si="39">IF(ISBLANK(N451),"",TEXT(N451,"mm/dd hh:mm"))</f>
        <v/>
      </c>
    </row>
    <row r="452" spans="4:16" x14ac:dyDescent="0.25">
      <c r="D452" s="150"/>
      <c r="G452" s="8" t="str">
        <f t="shared" si="35"/>
        <v/>
      </c>
      <c r="H452" s="8" t="str">
        <f t="shared" si="36"/>
        <v/>
      </c>
      <c r="I452" s="8" t="str">
        <f t="shared" si="37"/>
        <v/>
      </c>
      <c r="J452" s="8" t="str">
        <f t="shared" si="38"/>
        <v/>
      </c>
      <c r="L452" s="8" t="s">
        <v>81</v>
      </c>
      <c r="M452" s="8" t="s">
        <v>81</v>
      </c>
      <c r="N452" s="8" t="s">
        <v>81</v>
      </c>
      <c r="O452" s="8" t="s">
        <v>81</v>
      </c>
      <c r="P452" s="38" t="str">
        <f t="shared" si="39"/>
        <v/>
      </c>
    </row>
    <row r="453" spans="4:16" x14ac:dyDescent="0.25">
      <c r="D453" s="150"/>
      <c r="G453" s="8" t="str">
        <f t="shared" si="35"/>
        <v/>
      </c>
      <c r="H453" s="8" t="str">
        <f t="shared" si="36"/>
        <v/>
      </c>
      <c r="I453" s="8" t="str">
        <f t="shared" si="37"/>
        <v/>
      </c>
      <c r="J453" s="8" t="str">
        <f t="shared" si="38"/>
        <v/>
      </c>
      <c r="L453" s="8" t="s">
        <v>81</v>
      </c>
      <c r="M453" s="8" t="s">
        <v>81</v>
      </c>
      <c r="N453" s="8" t="s">
        <v>81</v>
      </c>
      <c r="O453" s="8" t="s">
        <v>81</v>
      </c>
      <c r="P453" s="38" t="str">
        <f t="shared" si="39"/>
        <v/>
      </c>
    </row>
    <row r="454" spans="4:16" x14ac:dyDescent="0.25">
      <c r="D454" s="150"/>
      <c r="G454" s="8" t="str">
        <f t="shared" si="35"/>
        <v/>
      </c>
      <c r="H454" s="8" t="str">
        <f t="shared" si="36"/>
        <v/>
      </c>
      <c r="I454" s="8" t="str">
        <f t="shared" si="37"/>
        <v/>
      </c>
      <c r="J454" s="8" t="str">
        <f t="shared" si="38"/>
        <v/>
      </c>
      <c r="L454" s="8" t="s">
        <v>81</v>
      </c>
      <c r="M454" s="8" t="s">
        <v>81</v>
      </c>
      <c r="N454" s="8" t="s">
        <v>81</v>
      </c>
      <c r="O454" s="8" t="s">
        <v>81</v>
      </c>
      <c r="P454" s="38" t="str">
        <f t="shared" si="39"/>
        <v/>
      </c>
    </row>
    <row r="455" spans="4:16" x14ac:dyDescent="0.25">
      <c r="D455" s="150"/>
      <c r="G455" s="8" t="str">
        <f t="shared" si="35"/>
        <v/>
      </c>
      <c r="H455" s="8" t="str">
        <f t="shared" si="36"/>
        <v/>
      </c>
      <c r="I455" s="8" t="str">
        <f t="shared" si="37"/>
        <v/>
      </c>
      <c r="J455" s="8" t="str">
        <f t="shared" si="38"/>
        <v/>
      </c>
      <c r="L455" s="8" t="s">
        <v>81</v>
      </c>
      <c r="M455" s="8" t="s">
        <v>81</v>
      </c>
      <c r="N455" s="8" t="s">
        <v>81</v>
      </c>
      <c r="O455" s="8" t="s">
        <v>81</v>
      </c>
      <c r="P455" s="38" t="str">
        <f t="shared" si="39"/>
        <v/>
      </c>
    </row>
    <row r="456" spans="4:16" x14ac:dyDescent="0.25">
      <c r="D456" s="150"/>
      <c r="G456" s="8" t="str">
        <f t="shared" si="35"/>
        <v/>
      </c>
      <c r="H456" s="8" t="str">
        <f t="shared" si="36"/>
        <v/>
      </c>
      <c r="I456" s="8" t="str">
        <f t="shared" si="37"/>
        <v/>
      </c>
      <c r="J456" s="8" t="str">
        <f t="shared" si="38"/>
        <v/>
      </c>
      <c r="L456" s="8" t="s">
        <v>81</v>
      </c>
      <c r="M456" s="8" t="s">
        <v>81</v>
      </c>
      <c r="N456" s="8" t="s">
        <v>81</v>
      </c>
      <c r="O456" s="8" t="s">
        <v>81</v>
      </c>
      <c r="P456" s="38" t="str">
        <f t="shared" si="39"/>
        <v/>
      </c>
    </row>
    <row r="457" spans="4:16" x14ac:dyDescent="0.25">
      <c r="D457" s="150"/>
      <c r="G457" s="8" t="str">
        <f t="shared" si="35"/>
        <v/>
      </c>
      <c r="H457" s="8" t="str">
        <f t="shared" si="36"/>
        <v/>
      </c>
      <c r="I457" s="8" t="str">
        <f t="shared" si="37"/>
        <v/>
      </c>
      <c r="J457" s="8" t="str">
        <f t="shared" si="38"/>
        <v/>
      </c>
      <c r="L457" s="8" t="s">
        <v>81</v>
      </c>
      <c r="M457" s="8" t="s">
        <v>81</v>
      </c>
      <c r="N457" s="8" t="s">
        <v>81</v>
      </c>
      <c r="O457" s="8" t="s">
        <v>81</v>
      </c>
      <c r="P457" s="38" t="str">
        <f t="shared" si="39"/>
        <v/>
      </c>
    </row>
    <row r="458" spans="4:16" x14ac:dyDescent="0.25">
      <c r="D458" s="150"/>
      <c r="G458" s="8" t="str">
        <f t="shared" si="35"/>
        <v/>
      </c>
      <c r="H458" s="8" t="str">
        <f t="shared" si="36"/>
        <v/>
      </c>
      <c r="I458" s="8" t="str">
        <f t="shared" si="37"/>
        <v/>
      </c>
      <c r="J458" s="8" t="str">
        <f t="shared" si="38"/>
        <v/>
      </c>
      <c r="L458" s="8" t="s">
        <v>81</v>
      </c>
      <c r="M458" s="8" t="s">
        <v>81</v>
      </c>
      <c r="N458" s="8" t="s">
        <v>81</v>
      </c>
      <c r="O458" s="150" t="s">
        <v>81</v>
      </c>
      <c r="P458" s="38" t="str">
        <f t="shared" si="39"/>
        <v/>
      </c>
    </row>
    <row r="459" spans="4:16" x14ac:dyDescent="0.25">
      <c r="D459" s="150"/>
      <c r="G459" s="8" t="str">
        <f t="shared" si="35"/>
        <v/>
      </c>
      <c r="H459" s="8" t="str">
        <f t="shared" si="36"/>
        <v/>
      </c>
      <c r="I459" s="8" t="str">
        <f t="shared" si="37"/>
        <v/>
      </c>
      <c r="J459" s="8" t="str">
        <f t="shared" si="38"/>
        <v/>
      </c>
      <c r="L459" s="8" t="s">
        <v>81</v>
      </c>
      <c r="M459" s="8" t="s">
        <v>81</v>
      </c>
      <c r="N459" s="8" t="s">
        <v>81</v>
      </c>
      <c r="O459" s="8" t="s">
        <v>81</v>
      </c>
      <c r="P459" s="38" t="str">
        <f t="shared" si="39"/>
        <v/>
      </c>
    </row>
    <row r="460" spans="4:16" x14ac:dyDescent="0.25">
      <c r="D460" s="150"/>
      <c r="G460" s="8" t="str">
        <f t="shared" si="35"/>
        <v/>
      </c>
      <c r="H460" s="8" t="str">
        <f t="shared" si="36"/>
        <v/>
      </c>
      <c r="I460" s="8" t="str">
        <f t="shared" si="37"/>
        <v/>
      </c>
      <c r="J460" s="8" t="str">
        <f t="shared" si="38"/>
        <v/>
      </c>
      <c r="L460" s="8" t="s">
        <v>81</v>
      </c>
      <c r="M460" s="8" t="s">
        <v>81</v>
      </c>
      <c r="N460" s="8" t="s">
        <v>81</v>
      </c>
      <c r="O460" s="8" t="s">
        <v>81</v>
      </c>
      <c r="P460" s="38" t="str">
        <f t="shared" si="39"/>
        <v/>
      </c>
    </row>
    <row r="461" spans="4:16" x14ac:dyDescent="0.25">
      <c r="D461" s="150"/>
      <c r="G461" s="8" t="str">
        <f t="shared" si="35"/>
        <v/>
      </c>
      <c r="H461" s="8" t="str">
        <f t="shared" si="36"/>
        <v/>
      </c>
      <c r="I461" s="8" t="str">
        <f t="shared" si="37"/>
        <v/>
      </c>
      <c r="J461" s="8" t="str">
        <f t="shared" si="38"/>
        <v/>
      </c>
      <c r="L461" s="8" t="s">
        <v>81</v>
      </c>
      <c r="M461" s="8" t="s">
        <v>81</v>
      </c>
      <c r="N461" s="8" t="s">
        <v>81</v>
      </c>
      <c r="O461" s="8" t="s">
        <v>81</v>
      </c>
      <c r="P461" s="38" t="str">
        <f t="shared" si="39"/>
        <v/>
      </c>
    </row>
    <row r="462" spans="4:16" x14ac:dyDescent="0.25">
      <c r="D462" s="150"/>
      <c r="G462" s="8" t="str">
        <f t="shared" si="35"/>
        <v/>
      </c>
      <c r="H462" s="8" t="str">
        <f t="shared" si="36"/>
        <v/>
      </c>
      <c r="I462" s="8" t="str">
        <f t="shared" si="37"/>
        <v/>
      </c>
      <c r="J462" s="8" t="str">
        <f t="shared" si="38"/>
        <v/>
      </c>
      <c r="L462" s="8" t="s">
        <v>81</v>
      </c>
      <c r="M462" s="8" t="s">
        <v>81</v>
      </c>
      <c r="N462" s="8" t="s">
        <v>81</v>
      </c>
      <c r="O462" s="8" t="s">
        <v>81</v>
      </c>
      <c r="P462" s="38" t="str">
        <f t="shared" si="39"/>
        <v/>
      </c>
    </row>
    <row r="463" spans="4:16" x14ac:dyDescent="0.25">
      <c r="D463" s="150"/>
      <c r="G463" s="8" t="str">
        <f t="shared" si="35"/>
        <v/>
      </c>
      <c r="H463" s="8" t="str">
        <f t="shared" si="36"/>
        <v/>
      </c>
      <c r="I463" s="8" t="str">
        <f t="shared" si="37"/>
        <v/>
      </c>
      <c r="J463" s="8" t="str">
        <f t="shared" si="38"/>
        <v/>
      </c>
      <c r="L463" s="8" t="s">
        <v>81</v>
      </c>
      <c r="M463" s="8" t="s">
        <v>81</v>
      </c>
      <c r="N463" s="8" t="s">
        <v>81</v>
      </c>
      <c r="O463" s="8" t="s">
        <v>81</v>
      </c>
      <c r="P463" s="38" t="str">
        <f t="shared" si="39"/>
        <v/>
      </c>
    </row>
    <row r="464" spans="4:16" x14ac:dyDescent="0.25">
      <c r="D464" s="150"/>
      <c r="G464" s="8" t="str">
        <f t="shared" si="35"/>
        <v/>
      </c>
      <c r="H464" s="8" t="str">
        <f t="shared" si="36"/>
        <v/>
      </c>
      <c r="I464" s="8" t="str">
        <f t="shared" si="37"/>
        <v/>
      </c>
      <c r="J464" s="8" t="str">
        <f t="shared" si="38"/>
        <v/>
      </c>
      <c r="L464" s="8" t="s">
        <v>81</v>
      </c>
      <c r="M464" s="8" t="s">
        <v>81</v>
      </c>
      <c r="N464" s="8" t="s">
        <v>81</v>
      </c>
      <c r="O464" s="8" t="s">
        <v>81</v>
      </c>
      <c r="P464" s="38" t="str">
        <f t="shared" si="39"/>
        <v/>
      </c>
    </row>
    <row r="465" spans="4:16" x14ac:dyDescent="0.25">
      <c r="D465" s="150"/>
      <c r="G465" s="8" t="str">
        <f t="shared" si="35"/>
        <v/>
      </c>
      <c r="H465" s="8" t="str">
        <f t="shared" si="36"/>
        <v/>
      </c>
      <c r="I465" s="8" t="str">
        <f t="shared" si="37"/>
        <v/>
      </c>
      <c r="J465" s="8" t="str">
        <f t="shared" si="38"/>
        <v/>
      </c>
      <c r="L465" s="8" t="s">
        <v>81</v>
      </c>
      <c r="M465" s="8" t="s">
        <v>81</v>
      </c>
      <c r="N465" s="8" t="s">
        <v>81</v>
      </c>
      <c r="O465" s="8" t="s">
        <v>81</v>
      </c>
      <c r="P465" s="38" t="str">
        <f t="shared" si="39"/>
        <v/>
      </c>
    </row>
    <row r="466" spans="4:16" x14ac:dyDescent="0.25">
      <c r="D466" s="150"/>
      <c r="G466" s="8" t="str">
        <f t="shared" si="35"/>
        <v/>
      </c>
      <c r="H466" s="8" t="str">
        <f t="shared" si="36"/>
        <v/>
      </c>
      <c r="I466" s="8" t="str">
        <f t="shared" si="37"/>
        <v/>
      </c>
      <c r="J466" s="8" t="str">
        <f t="shared" si="38"/>
        <v/>
      </c>
      <c r="L466" s="8" t="s">
        <v>81</v>
      </c>
      <c r="M466" s="8" t="s">
        <v>81</v>
      </c>
      <c r="N466" s="8" t="s">
        <v>81</v>
      </c>
      <c r="O466" s="8" t="s">
        <v>81</v>
      </c>
      <c r="P466" s="38" t="str">
        <f t="shared" si="39"/>
        <v/>
      </c>
    </row>
    <row r="467" spans="4:16" x14ac:dyDescent="0.25">
      <c r="D467" s="150"/>
      <c r="G467" s="8" t="str">
        <f t="shared" si="35"/>
        <v/>
      </c>
      <c r="H467" s="8" t="str">
        <f t="shared" si="36"/>
        <v/>
      </c>
      <c r="I467" s="8" t="str">
        <f t="shared" si="37"/>
        <v/>
      </c>
      <c r="J467" s="8" t="str">
        <f t="shared" si="38"/>
        <v/>
      </c>
      <c r="L467" s="8" t="s">
        <v>81</v>
      </c>
      <c r="M467" s="8" t="s">
        <v>81</v>
      </c>
      <c r="N467" s="8" t="s">
        <v>81</v>
      </c>
      <c r="O467" s="8" t="s">
        <v>81</v>
      </c>
      <c r="P467" s="38" t="str">
        <f t="shared" si="39"/>
        <v/>
      </c>
    </row>
    <row r="468" spans="4:16" x14ac:dyDescent="0.25">
      <c r="D468" s="150"/>
      <c r="G468" s="8" t="str">
        <f t="shared" si="35"/>
        <v/>
      </c>
      <c r="H468" s="8" t="str">
        <f t="shared" si="36"/>
        <v/>
      </c>
      <c r="I468" s="8" t="str">
        <f t="shared" si="37"/>
        <v/>
      </c>
      <c r="J468" s="8" t="str">
        <f t="shared" si="38"/>
        <v/>
      </c>
      <c r="L468" s="8" t="s">
        <v>81</v>
      </c>
      <c r="M468" s="8" t="s">
        <v>81</v>
      </c>
      <c r="N468" s="8" t="s">
        <v>81</v>
      </c>
      <c r="O468" s="8" t="s">
        <v>81</v>
      </c>
      <c r="P468" s="38" t="str">
        <f t="shared" si="39"/>
        <v/>
      </c>
    </row>
    <row r="469" spans="4:16" x14ac:dyDescent="0.25">
      <c r="D469" s="150"/>
      <c r="G469" s="8" t="str">
        <f t="shared" si="35"/>
        <v/>
      </c>
      <c r="H469" s="8" t="str">
        <f t="shared" si="36"/>
        <v/>
      </c>
      <c r="I469" s="8" t="str">
        <f t="shared" si="37"/>
        <v/>
      </c>
      <c r="J469" s="8" t="str">
        <f t="shared" si="38"/>
        <v/>
      </c>
      <c r="L469" s="8" t="s">
        <v>81</v>
      </c>
      <c r="M469" s="8" t="s">
        <v>81</v>
      </c>
      <c r="N469" s="8" t="s">
        <v>81</v>
      </c>
      <c r="O469" s="8" t="s">
        <v>81</v>
      </c>
      <c r="P469" s="38" t="str">
        <f t="shared" si="39"/>
        <v/>
      </c>
    </row>
    <row r="470" spans="4:16" x14ac:dyDescent="0.25">
      <c r="D470" s="150"/>
      <c r="G470" s="8" t="str">
        <f t="shared" si="35"/>
        <v/>
      </c>
      <c r="H470" s="8" t="str">
        <f t="shared" si="36"/>
        <v/>
      </c>
      <c r="I470" s="8" t="str">
        <f t="shared" si="37"/>
        <v/>
      </c>
      <c r="J470" s="8" t="str">
        <f t="shared" si="38"/>
        <v/>
      </c>
      <c r="L470" s="8" t="s">
        <v>81</v>
      </c>
      <c r="M470" s="8" t="s">
        <v>81</v>
      </c>
      <c r="N470" s="8" t="s">
        <v>81</v>
      </c>
      <c r="O470" s="8" t="s">
        <v>81</v>
      </c>
      <c r="P470" s="38" t="str">
        <f t="shared" si="39"/>
        <v/>
      </c>
    </row>
    <row r="471" spans="4:16" x14ac:dyDescent="0.25">
      <c r="D471" s="150"/>
      <c r="G471" s="8" t="str">
        <f t="shared" si="35"/>
        <v/>
      </c>
      <c r="H471" s="8" t="str">
        <f t="shared" si="36"/>
        <v/>
      </c>
      <c r="I471" s="8" t="str">
        <f t="shared" si="37"/>
        <v/>
      </c>
      <c r="J471" s="8" t="str">
        <f t="shared" si="38"/>
        <v/>
      </c>
      <c r="L471" s="8" t="s">
        <v>81</v>
      </c>
      <c r="M471" s="8" t="s">
        <v>81</v>
      </c>
      <c r="N471" s="8" t="s">
        <v>81</v>
      </c>
      <c r="O471" s="8" t="s">
        <v>81</v>
      </c>
      <c r="P471" s="38" t="str">
        <f t="shared" si="39"/>
        <v/>
      </c>
    </row>
    <row r="472" spans="4:16" x14ac:dyDescent="0.25">
      <c r="D472" s="150"/>
      <c r="G472" s="8" t="str">
        <f t="shared" si="35"/>
        <v/>
      </c>
      <c r="H472" s="8" t="str">
        <f t="shared" si="36"/>
        <v/>
      </c>
      <c r="I472" s="8" t="str">
        <f t="shared" si="37"/>
        <v/>
      </c>
      <c r="J472" s="8" t="str">
        <f t="shared" si="38"/>
        <v/>
      </c>
      <c r="L472" s="8" t="s">
        <v>81</v>
      </c>
      <c r="M472" s="8" t="s">
        <v>81</v>
      </c>
      <c r="N472" s="8" t="s">
        <v>81</v>
      </c>
      <c r="O472" s="8" t="s">
        <v>81</v>
      </c>
      <c r="P472" s="38" t="str">
        <f t="shared" si="39"/>
        <v/>
      </c>
    </row>
    <row r="473" spans="4:16" x14ac:dyDescent="0.25">
      <c r="D473" s="150"/>
      <c r="G473" s="8" t="str">
        <f t="shared" si="35"/>
        <v/>
      </c>
      <c r="H473" s="8" t="str">
        <f t="shared" si="36"/>
        <v/>
      </c>
      <c r="I473" s="8" t="str">
        <f t="shared" si="37"/>
        <v/>
      </c>
      <c r="J473" s="8" t="str">
        <f t="shared" si="38"/>
        <v/>
      </c>
      <c r="L473" s="8" t="s">
        <v>81</v>
      </c>
      <c r="M473" s="8" t="s">
        <v>81</v>
      </c>
      <c r="N473" s="8" t="s">
        <v>81</v>
      </c>
      <c r="O473" s="8" t="s">
        <v>81</v>
      </c>
      <c r="P473" s="38" t="str">
        <f t="shared" si="39"/>
        <v/>
      </c>
    </row>
    <row r="474" spans="4:16" x14ac:dyDescent="0.25">
      <c r="D474" s="150"/>
      <c r="G474" s="8" t="str">
        <f t="shared" si="35"/>
        <v/>
      </c>
      <c r="H474" s="8" t="str">
        <f t="shared" si="36"/>
        <v/>
      </c>
      <c r="I474" s="8" t="str">
        <f t="shared" si="37"/>
        <v/>
      </c>
      <c r="J474" s="8" t="str">
        <f t="shared" si="38"/>
        <v/>
      </c>
      <c r="L474" s="8" t="s">
        <v>81</v>
      </c>
      <c r="M474" s="8" t="s">
        <v>81</v>
      </c>
      <c r="N474" s="8" t="s">
        <v>81</v>
      </c>
      <c r="O474" s="8" t="s">
        <v>81</v>
      </c>
      <c r="P474" s="38" t="str">
        <f t="shared" si="39"/>
        <v/>
      </c>
    </row>
    <row r="475" spans="4:16" x14ac:dyDescent="0.25">
      <c r="D475" s="150"/>
      <c r="G475" s="8" t="str">
        <f t="shared" si="35"/>
        <v/>
      </c>
      <c r="H475" s="8" t="str">
        <f t="shared" si="36"/>
        <v/>
      </c>
      <c r="I475" s="8" t="str">
        <f t="shared" si="37"/>
        <v/>
      </c>
      <c r="J475" s="8" t="str">
        <f t="shared" si="38"/>
        <v/>
      </c>
      <c r="L475" s="8" t="s">
        <v>81</v>
      </c>
      <c r="M475" s="8" t="s">
        <v>81</v>
      </c>
      <c r="N475" s="8" t="s">
        <v>81</v>
      </c>
      <c r="O475" s="8" t="s">
        <v>81</v>
      </c>
      <c r="P475" s="38" t="str">
        <f t="shared" si="39"/>
        <v/>
      </c>
    </row>
    <row r="476" spans="4:16" x14ac:dyDescent="0.25">
      <c r="D476" s="150"/>
      <c r="G476" s="8" t="str">
        <f t="shared" si="35"/>
        <v/>
      </c>
      <c r="H476" s="8" t="str">
        <f t="shared" si="36"/>
        <v/>
      </c>
      <c r="I476" s="8" t="str">
        <f t="shared" si="37"/>
        <v/>
      </c>
      <c r="J476" s="8" t="str">
        <f t="shared" si="38"/>
        <v/>
      </c>
      <c r="L476" s="8" t="s">
        <v>81</v>
      </c>
      <c r="M476" s="8" t="s">
        <v>81</v>
      </c>
      <c r="N476" s="8" t="s">
        <v>81</v>
      </c>
      <c r="O476" s="8" t="s">
        <v>81</v>
      </c>
      <c r="P476" s="38" t="str">
        <f t="shared" si="39"/>
        <v/>
      </c>
    </row>
    <row r="477" spans="4:16" x14ac:dyDescent="0.25">
      <c r="D477" s="150"/>
      <c r="G477" s="8" t="str">
        <f t="shared" si="35"/>
        <v/>
      </c>
      <c r="H477" s="8" t="str">
        <f t="shared" si="36"/>
        <v/>
      </c>
      <c r="I477" s="8" t="str">
        <f t="shared" si="37"/>
        <v/>
      </c>
      <c r="J477" s="8" t="str">
        <f t="shared" si="38"/>
        <v/>
      </c>
      <c r="L477" s="8" t="s">
        <v>81</v>
      </c>
      <c r="M477" s="8" t="s">
        <v>81</v>
      </c>
      <c r="N477" s="8" t="s">
        <v>81</v>
      </c>
      <c r="O477" s="8" t="s">
        <v>81</v>
      </c>
      <c r="P477" s="38" t="str">
        <f t="shared" si="39"/>
        <v/>
      </c>
    </row>
    <row r="478" spans="4:16" x14ac:dyDescent="0.25">
      <c r="D478" s="150"/>
      <c r="G478" s="8" t="str">
        <f t="shared" si="35"/>
        <v/>
      </c>
      <c r="H478" s="8" t="str">
        <f t="shared" si="36"/>
        <v/>
      </c>
      <c r="I478" s="8" t="str">
        <f t="shared" si="37"/>
        <v/>
      </c>
      <c r="J478" s="8" t="str">
        <f t="shared" si="38"/>
        <v/>
      </c>
      <c r="L478" s="8" t="s">
        <v>81</v>
      </c>
      <c r="M478" s="8" t="s">
        <v>81</v>
      </c>
      <c r="N478" s="8" t="s">
        <v>81</v>
      </c>
      <c r="O478" s="8" t="s">
        <v>81</v>
      </c>
      <c r="P478" s="38" t="str">
        <f t="shared" si="39"/>
        <v/>
      </c>
    </row>
    <row r="479" spans="4:16" x14ac:dyDescent="0.25">
      <c r="D479" s="150"/>
      <c r="G479" s="8" t="str">
        <f t="shared" si="35"/>
        <v/>
      </c>
      <c r="H479" s="8" t="str">
        <f t="shared" si="36"/>
        <v/>
      </c>
      <c r="I479" s="8" t="str">
        <f t="shared" si="37"/>
        <v/>
      </c>
      <c r="J479" s="8" t="str">
        <f t="shared" si="38"/>
        <v/>
      </c>
      <c r="L479" s="8" t="s">
        <v>81</v>
      </c>
      <c r="M479" s="8" t="s">
        <v>81</v>
      </c>
      <c r="N479" s="8" t="s">
        <v>81</v>
      </c>
      <c r="O479" s="8" t="s">
        <v>81</v>
      </c>
      <c r="P479" s="38" t="str">
        <f t="shared" si="39"/>
        <v/>
      </c>
    </row>
    <row r="480" spans="4:16" x14ac:dyDescent="0.25">
      <c r="D480" s="150"/>
      <c r="G480" s="8" t="str">
        <f t="shared" si="35"/>
        <v/>
      </c>
      <c r="H480" s="8" t="str">
        <f t="shared" si="36"/>
        <v/>
      </c>
      <c r="I480" s="8" t="str">
        <f t="shared" si="37"/>
        <v/>
      </c>
      <c r="J480" s="8" t="str">
        <f t="shared" si="38"/>
        <v/>
      </c>
      <c r="L480" s="8" t="s">
        <v>81</v>
      </c>
      <c r="M480" s="8" t="s">
        <v>81</v>
      </c>
      <c r="N480" s="8" t="s">
        <v>81</v>
      </c>
      <c r="O480" s="8" t="s">
        <v>81</v>
      </c>
      <c r="P480" s="38" t="str">
        <f t="shared" si="39"/>
        <v/>
      </c>
    </row>
    <row r="481" spans="4:16" x14ac:dyDescent="0.25">
      <c r="D481" s="150"/>
      <c r="G481" s="8" t="str">
        <f t="shared" si="35"/>
        <v/>
      </c>
      <c r="H481" s="8" t="str">
        <f t="shared" si="36"/>
        <v/>
      </c>
      <c r="I481" s="8" t="str">
        <f t="shared" si="37"/>
        <v/>
      </c>
      <c r="J481" s="8" t="str">
        <f t="shared" si="38"/>
        <v/>
      </c>
      <c r="L481" s="8" t="s">
        <v>81</v>
      </c>
      <c r="M481" s="8" t="s">
        <v>81</v>
      </c>
      <c r="N481" s="8" t="s">
        <v>81</v>
      </c>
      <c r="O481" s="8" t="s">
        <v>81</v>
      </c>
      <c r="P481" s="38" t="str">
        <f t="shared" si="39"/>
        <v/>
      </c>
    </row>
    <row r="482" spans="4:16" x14ac:dyDescent="0.25">
      <c r="D482" s="150"/>
      <c r="G482" s="8" t="str">
        <f t="shared" si="35"/>
        <v/>
      </c>
      <c r="H482" s="8" t="str">
        <f t="shared" si="36"/>
        <v/>
      </c>
      <c r="I482" s="8" t="str">
        <f t="shared" si="37"/>
        <v/>
      </c>
      <c r="J482" s="8" t="str">
        <f t="shared" si="38"/>
        <v/>
      </c>
      <c r="L482" s="8" t="s">
        <v>81</v>
      </c>
      <c r="M482" s="8" t="s">
        <v>81</v>
      </c>
      <c r="N482" s="8" t="s">
        <v>81</v>
      </c>
      <c r="O482" s="8" t="s">
        <v>81</v>
      </c>
      <c r="P482" s="38" t="str">
        <f t="shared" si="39"/>
        <v/>
      </c>
    </row>
    <row r="483" spans="4:16" x14ac:dyDescent="0.25">
      <c r="D483" s="150"/>
      <c r="G483" s="8" t="str">
        <f t="shared" si="35"/>
        <v/>
      </c>
      <c r="H483" s="8" t="str">
        <f t="shared" si="36"/>
        <v/>
      </c>
      <c r="I483" s="8" t="str">
        <f t="shared" si="37"/>
        <v/>
      </c>
      <c r="J483" s="8" t="str">
        <f t="shared" si="38"/>
        <v/>
      </c>
      <c r="L483" s="8" t="s">
        <v>81</v>
      </c>
      <c r="M483" s="8" t="s">
        <v>81</v>
      </c>
      <c r="N483" s="8" t="s">
        <v>81</v>
      </c>
      <c r="O483" s="8" t="s">
        <v>81</v>
      </c>
      <c r="P483" s="38" t="str">
        <f t="shared" si="39"/>
        <v/>
      </c>
    </row>
    <row r="484" spans="4:16" x14ac:dyDescent="0.25">
      <c r="D484" s="150"/>
      <c r="G484" s="8" t="str">
        <f t="shared" si="35"/>
        <v/>
      </c>
      <c r="H484" s="8" t="str">
        <f t="shared" si="36"/>
        <v/>
      </c>
      <c r="I484" s="8" t="str">
        <f t="shared" si="37"/>
        <v/>
      </c>
      <c r="J484" s="8" t="str">
        <f t="shared" si="38"/>
        <v/>
      </c>
      <c r="L484" s="8" t="s">
        <v>81</v>
      </c>
      <c r="M484" s="8" t="s">
        <v>81</v>
      </c>
      <c r="N484" s="8" t="s">
        <v>81</v>
      </c>
      <c r="O484" s="8" t="s">
        <v>81</v>
      </c>
      <c r="P484" s="38" t="str">
        <f t="shared" si="39"/>
        <v/>
      </c>
    </row>
    <row r="485" spans="4:16" x14ac:dyDescent="0.25">
      <c r="D485" s="150"/>
      <c r="G485" s="8" t="str">
        <f t="shared" si="35"/>
        <v/>
      </c>
      <c r="H485" s="8" t="str">
        <f t="shared" si="36"/>
        <v/>
      </c>
      <c r="I485" s="8" t="str">
        <f t="shared" si="37"/>
        <v/>
      </c>
      <c r="J485" s="8" t="str">
        <f t="shared" si="38"/>
        <v/>
      </c>
      <c r="L485" s="8" t="s">
        <v>81</v>
      </c>
      <c r="M485" s="8" t="s">
        <v>81</v>
      </c>
      <c r="N485" s="8" t="s">
        <v>81</v>
      </c>
      <c r="O485" s="8" t="s">
        <v>81</v>
      </c>
      <c r="P485" s="38" t="str">
        <f t="shared" si="39"/>
        <v/>
      </c>
    </row>
    <row r="486" spans="4:16" x14ac:dyDescent="0.25">
      <c r="D486" s="150"/>
      <c r="G486" s="8" t="str">
        <f t="shared" si="35"/>
        <v/>
      </c>
      <c r="H486" s="8" t="str">
        <f t="shared" si="36"/>
        <v/>
      </c>
      <c r="I486" s="8" t="str">
        <f t="shared" si="37"/>
        <v/>
      </c>
      <c r="J486" s="8" t="str">
        <f t="shared" si="38"/>
        <v/>
      </c>
      <c r="L486" s="8" t="s">
        <v>81</v>
      </c>
      <c r="M486" s="8" t="s">
        <v>81</v>
      </c>
      <c r="N486" s="8" t="s">
        <v>81</v>
      </c>
      <c r="O486" s="8" t="s">
        <v>81</v>
      </c>
      <c r="P486" s="38" t="str">
        <f t="shared" si="39"/>
        <v/>
      </c>
    </row>
    <row r="487" spans="4:16" x14ac:dyDescent="0.25">
      <c r="D487" s="150"/>
      <c r="G487" s="8" t="str">
        <f t="shared" si="35"/>
        <v/>
      </c>
      <c r="H487" s="8" t="str">
        <f t="shared" si="36"/>
        <v/>
      </c>
      <c r="I487" s="8" t="str">
        <f t="shared" si="37"/>
        <v/>
      </c>
      <c r="J487" s="8" t="str">
        <f t="shared" si="38"/>
        <v/>
      </c>
      <c r="L487" s="8" t="s">
        <v>81</v>
      </c>
      <c r="M487" s="8" t="s">
        <v>81</v>
      </c>
      <c r="N487" s="8" t="s">
        <v>81</v>
      </c>
      <c r="O487" s="8" t="s">
        <v>81</v>
      </c>
      <c r="P487" s="38" t="str">
        <f t="shared" si="39"/>
        <v/>
      </c>
    </row>
    <row r="488" spans="4:16" x14ac:dyDescent="0.25">
      <c r="D488" s="150"/>
      <c r="G488" s="8" t="str">
        <f t="shared" si="35"/>
        <v/>
      </c>
      <c r="H488" s="8" t="str">
        <f t="shared" si="36"/>
        <v/>
      </c>
      <c r="I488" s="8" t="str">
        <f t="shared" si="37"/>
        <v/>
      </c>
      <c r="J488" s="8" t="str">
        <f t="shared" si="38"/>
        <v/>
      </c>
      <c r="L488" s="8" t="s">
        <v>81</v>
      </c>
      <c r="M488" s="8" t="s">
        <v>81</v>
      </c>
      <c r="N488" s="8" t="s">
        <v>81</v>
      </c>
      <c r="O488" s="8" t="s">
        <v>81</v>
      </c>
      <c r="P488" s="38" t="str">
        <f t="shared" si="39"/>
        <v/>
      </c>
    </row>
    <row r="489" spans="4:16" x14ac:dyDescent="0.25">
      <c r="D489" s="150"/>
      <c r="G489" s="8" t="str">
        <f t="shared" si="35"/>
        <v/>
      </c>
      <c r="H489" s="8" t="str">
        <f t="shared" si="36"/>
        <v/>
      </c>
      <c r="I489" s="8" t="str">
        <f t="shared" si="37"/>
        <v/>
      </c>
      <c r="J489" s="8" t="str">
        <f t="shared" si="38"/>
        <v/>
      </c>
      <c r="L489" s="8" t="s">
        <v>81</v>
      </c>
      <c r="M489" s="8" t="s">
        <v>81</v>
      </c>
      <c r="N489" s="8" t="s">
        <v>81</v>
      </c>
      <c r="O489" s="8" t="s">
        <v>81</v>
      </c>
      <c r="P489" s="38" t="str">
        <f t="shared" si="39"/>
        <v/>
      </c>
    </row>
    <row r="490" spans="4:16" x14ac:dyDescent="0.25">
      <c r="D490" s="150"/>
      <c r="G490" s="8" t="str">
        <f t="shared" si="35"/>
        <v/>
      </c>
      <c r="H490" s="8" t="str">
        <f t="shared" si="36"/>
        <v/>
      </c>
      <c r="I490" s="8" t="str">
        <f t="shared" si="37"/>
        <v/>
      </c>
      <c r="J490" s="8" t="str">
        <f t="shared" si="38"/>
        <v/>
      </c>
      <c r="L490" s="8" t="s">
        <v>81</v>
      </c>
      <c r="M490" s="8" t="s">
        <v>81</v>
      </c>
      <c r="N490" s="8" t="s">
        <v>81</v>
      </c>
      <c r="O490" s="8" t="s">
        <v>81</v>
      </c>
      <c r="P490" s="38" t="str">
        <f t="shared" si="39"/>
        <v/>
      </c>
    </row>
    <row r="491" spans="4:16" x14ac:dyDescent="0.25">
      <c r="D491" s="150"/>
      <c r="G491" s="8" t="str">
        <f t="shared" si="35"/>
        <v/>
      </c>
      <c r="H491" s="8" t="str">
        <f t="shared" si="36"/>
        <v/>
      </c>
      <c r="I491" s="8" t="str">
        <f t="shared" si="37"/>
        <v/>
      </c>
      <c r="J491" s="8" t="str">
        <f t="shared" si="38"/>
        <v/>
      </c>
      <c r="L491" s="8" t="s">
        <v>81</v>
      </c>
      <c r="M491" s="8" t="s">
        <v>81</v>
      </c>
      <c r="N491" s="8" t="s">
        <v>81</v>
      </c>
      <c r="O491" s="8" t="s">
        <v>81</v>
      </c>
      <c r="P491" s="38" t="str">
        <f t="shared" si="39"/>
        <v/>
      </c>
    </row>
    <row r="492" spans="4:16" x14ac:dyDescent="0.25">
      <c r="D492" s="150"/>
      <c r="G492" s="8" t="str">
        <f t="shared" si="35"/>
        <v/>
      </c>
      <c r="H492" s="8" t="str">
        <f t="shared" si="36"/>
        <v/>
      </c>
      <c r="I492" s="8" t="str">
        <f t="shared" si="37"/>
        <v/>
      </c>
      <c r="J492" s="8" t="str">
        <f t="shared" si="38"/>
        <v/>
      </c>
      <c r="L492" s="8" t="s">
        <v>81</v>
      </c>
      <c r="M492" s="8" t="s">
        <v>81</v>
      </c>
      <c r="N492" s="8" t="s">
        <v>81</v>
      </c>
      <c r="O492" s="8" t="s">
        <v>81</v>
      </c>
      <c r="P492" s="38" t="str">
        <f t="shared" si="39"/>
        <v/>
      </c>
    </row>
    <row r="493" spans="4:16" x14ac:dyDescent="0.25">
      <c r="D493" s="150"/>
      <c r="G493" s="8" t="str">
        <f t="shared" si="35"/>
        <v/>
      </c>
      <c r="H493" s="8" t="str">
        <f t="shared" si="36"/>
        <v/>
      </c>
      <c r="I493" s="8" t="str">
        <f t="shared" si="37"/>
        <v/>
      </c>
      <c r="J493" s="8" t="str">
        <f t="shared" si="38"/>
        <v/>
      </c>
      <c r="L493" s="8" t="s">
        <v>81</v>
      </c>
      <c r="M493" s="8" t="s">
        <v>81</v>
      </c>
      <c r="N493" s="8" t="s">
        <v>81</v>
      </c>
      <c r="O493" s="8" t="s">
        <v>81</v>
      </c>
      <c r="P493" s="38" t="str">
        <f t="shared" si="39"/>
        <v/>
      </c>
    </row>
    <row r="494" spans="4:16" x14ac:dyDescent="0.25">
      <c r="D494" s="150"/>
      <c r="G494" s="8" t="str">
        <f t="shared" si="35"/>
        <v/>
      </c>
      <c r="H494" s="8" t="str">
        <f t="shared" si="36"/>
        <v/>
      </c>
      <c r="I494" s="8" t="str">
        <f t="shared" si="37"/>
        <v/>
      </c>
      <c r="J494" s="8" t="str">
        <f t="shared" si="38"/>
        <v/>
      </c>
      <c r="L494" s="8" t="s">
        <v>81</v>
      </c>
      <c r="M494" s="8" t="s">
        <v>81</v>
      </c>
      <c r="N494" s="8" t="s">
        <v>81</v>
      </c>
      <c r="O494" s="8" t="s">
        <v>81</v>
      </c>
      <c r="P494" s="38" t="str">
        <f t="shared" si="39"/>
        <v/>
      </c>
    </row>
    <row r="495" spans="4:16" x14ac:dyDescent="0.25">
      <c r="D495" s="150"/>
      <c r="G495" s="8" t="str">
        <f t="shared" si="35"/>
        <v/>
      </c>
      <c r="H495" s="8" t="str">
        <f t="shared" si="36"/>
        <v/>
      </c>
      <c r="I495" s="8" t="str">
        <f t="shared" si="37"/>
        <v/>
      </c>
      <c r="J495" s="8" t="str">
        <f t="shared" si="38"/>
        <v/>
      </c>
      <c r="L495" s="8" t="s">
        <v>81</v>
      </c>
      <c r="M495" s="8" t="s">
        <v>81</v>
      </c>
      <c r="N495" s="8" t="s">
        <v>81</v>
      </c>
      <c r="O495" s="8" t="s">
        <v>81</v>
      </c>
      <c r="P495" s="38" t="str">
        <f t="shared" si="39"/>
        <v/>
      </c>
    </row>
    <row r="496" spans="4:16" x14ac:dyDescent="0.25">
      <c r="D496" s="150"/>
      <c r="G496" s="8" t="str">
        <f t="shared" si="35"/>
        <v/>
      </c>
      <c r="H496" s="8" t="str">
        <f t="shared" si="36"/>
        <v/>
      </c>
      <c r="I496" s="8" t="str">
        <f t="shared" si="37"/>
        <v/>
      </c>
      <c r="J496" s="8" t="str">
        <f t="shared" si="38"/>
        <v/>
      </c>
      <c r="L496" s="8" t="s">
        <v>81</v>
      </c>
      <c r="M496" s="8" t="s">
        <v>81</v>
      </c>
      <c r="N496" s="8" t="s">
        <v>81</v>
      </c>
      <c r="O496" s="8" t="s">
        <v>81</v>
      </c>
      <c r="P496" s="38" t="str">
        <f t="shared" si="39"/>
        <v/>
      </c>
    </row>
    <row r="497" spans="4:16" x14ac:dyDescent="0.25">
      <c r="D497" s="150"/>
      <c r="G497" s="8" t="str">
        <f t="shared" si="35"/>
        <v/>
      </c>
      <c r="H497" s="8" t="str">
        <f t="shared" si="36"/>
        <v/>
      </c>
      <c r="I497" s="8" t="str">
        <f t="shared" si="37"/>
        <v/>
      </c>
      <c r="J497" s="8" t="str">
        <f t="shared" si="38"/>
        <v/>
      </c>
      <c r="L497" s="8" t="s">
        <v>81</v>
      </c>
      <c r="M497" s="8" t="s">
        <v>81</v>
      </c>
      <c r="N497" s="8" t="s">
        <v>81</v>
      </c>
      <c r="O497" s="8" t="s">
        <v>81</v>
      </c>
      <c r="P497" s="38" t="str">
        <f t="shared" si="39"/>
        <v/>
      </c>
    </row>
    <row r="498" spans="4:16" x14ac:dyDescent="0.25">
      <c r="D498" s="150"/>
      <c r="G498" s="8" t="str">
        <f t="shared" si="35"/>
        <v/>
      </c>
      <c r="H498" s="8" t="str">
        <f t="shared" si="36"/>
        <v/>
      </c>
      <c r="I498" s="8" t="str">
        <f t="shared" si="37"/>
        <v/>
      </c>
      <c r="J498" s="8" t="str">
        <f t="shared" si="38"/>
        <v/>
      </c>
      <c r="L498" s="8" t="s">
        <v>81</v>
      </c>
      <c r="M498" s="8" t="s">
        <v>81</v>
      </c>
      <c r="N498" s="8" t="s">
        <v>81</v>
      </c>
      <c r="O498" s="8" t="s">
        <v>81</v>
      </c>
      <c r="P498" s="38" t="str">
        <f t="shared" si="39"/>
        <v/>
      </c>
    </row>
    <row r="499" spans="4:16" x14ac:dyDescent="0.25">
      <c r="D499" s="150"/>
      <c r="G499" s="8" t="str">
        <f t="shared" si="35"/>
        <v/>
      </c>
      <c r="H499" s="8" t="str">
        <f t="shared" si="36"/>
        <v/>
      </c>
      <c r="I499" s="8" t="str">
        <f t="shared" si="37"/>
        <v/>
      </c>
      <c r="J499" s="8" t="str">
        <f t="shared" si="38"/>
        <v/>
      </c>
      <c r="L499" s="8" t="s">
        <v>81</v>
      </c>
      <c r="M499" s="8" t="s">
        <v>81</v>
      </c>
      <c r="N499" s="8" t="s">
        <v>81</v>
      </c>
      <c r="O499" s="8" t="s">
        <v>81</v>
      </c>
      <c r="P499" s="38" t="str">
        <f t="shared" si="39"/>
        <v/>
      </c>
    </row>
    <row r="500" spans="4:16" x14ac:dyDescent="0.25">
      <c r="D500" s="150"/>
      <c r="G500" s="8" t="str">
        <f t="shared" si="35"/>
        <v/>
      </c>
      <c r="H500" s="8" t="str">
        <f t="shared" si="36"/>
        <v/>
      </c>
      <c r="I500" s="8" t="str">
        <f t="shared" si="37"/>
        <v/>
      </c>
      <c r="J500" s="8" t="str">
        <f t="shared" si="38"/>
        <v/>
      </c>
      <c r="L500" s="8" t="s">
        <v>81</v>
      </c>
      <c r="M500" s="8" t="s">
        <v>81</v>
      </c>
      <c r="N500" s="8" t="s">
        <v>81</v>
      </c>
      <c r="O500" s="8" t="s">
        <v>81</v>
      </c>
      <c r="P500" s="38" t="str">
        <f t="shared" si="39"/>
        <v/>
      </c>
    </row>
    <row r="501" spans="4:16" x14ac:dyDescent="0.25">
      <c r="D501" s="150"/>
      <c r="G501" s="8" t="str">
        <f t="shared" si="35"/>
        <v/>
      </c>
      <c r="H501" s="8" t="str">
        <f t="shared" si="36"/>
        <v/>
      </c>
      <c r="I501" s="8" t="str">
        <f t="shared" si="37"/>
        <v/>
      </c>
      <c r="J501" s="8" t="str">
        <f t="shared" si="38"/>
        <v/>
      </c>
      <c r="L501" s="8" t="s">
        <v>81</v>
      </c>
      <c r="M501" s="8" t="s">
        <v>81</v>
      </c>
      <c r="N501" s="8" t="s">
        <v>81</v>
      </c>
      <c r="O501" s="8" t="s">
        <v>81</v>
      </c>
      <c r="P501" s="38" t="str">
        <f t="shared" si="39"/>
        <v/>
      </c>
    </row>
    <row r="502" spans="4:16" x14ac:dyDescent="0.25">
      <c r="D502" s="150"/>
      <c r="G502" s="8" t="str">
        <f t="shared" si="35"/>
        <v/>
      </c>
      <c r="H502" s="8" t="str">
        <f t="shared" si="36"/>
        <v/>
      </c>
      <c r="I502" s="8" t="str">
        <f t="shared" si="37"/>
        <v/>
      </c>
      <c r="J502" s="8" t="str">
        <f t="shared" si="38"/>
        <v/>
      </c>
      <c r="L502" s="8" t="s">
        <v>81</v>
      </c>
      <c r="M502" s="8" t="s">
        <v>81</v>
      </c>
      <c r="N502" s="8" t="s">
        <v>81</v>
      </c>
      <c r="O502" s="8" t="s">
        <v>81</v>
      </c>
      <c r="P502" s="38" t="str">
        <f t="shared" si="39"/>
        <v/>
      </c>
    </row>
    <row r="503" spans="4:16" x14ac:dyDescent="0.25">
      <c r="D503" s="150"/>
      <c r="G503" s="8" t="str">
        <f t="shared" si="35"/>
        <v/>
      </c>
      <c r="H503" s="8" t="str">
        <f t="shared" si="36"/>
        <v/>
      </c>
      <c r="I503" s="8" t="str">
        <f t="shared" si="37"/>
        <v/>
      </c>
      <c r="J503" s="8" t="str">
        <f t="shared" si="38"/>
        <v/>
      </c>
      <c r="L503" s="8" t="s">
        <v>81</v>
      </c>
      <c r="M503" s="8" t="s">
        <v>81</v>
      </c>
      <c r="N503" s="8" t="s">
        <v>81</v>
      </c>
      <c r="O503" s="8" t="s">
        <v>81</v>
      </c>
      <c r="P503" s="38" t="str">
        <f t="shared" si="39"/>
        <v/>
      </c>
    </row>
    <row r="504" spans="4:16" x14ac:dyDescent="0.25">
      <c r="D504" s="150"/>
      <c r="G504" s="8" t="str">
        <f t="shared" si="35"/>
        <v/>
      </c>
      <c r="H504" s="8" t="str">
        <f t="shared" si="36"/>
        <v/>
      </c>
      <c r="I504" s="8" t="str">
        <f t="shared" si="37"/>
        <v/>
      </c>
      <c r="J504" s="8" t="str">
        <f t="shared" si="38"/>
        <v/>
      </c>
      <c r="L504" s="8" t="s">
        <v>81</v>
      </c>
      <c r="M504" s="8" t="s">
        <v>81</v>
      </c>
      <c r="N504" s="8" t="s">
        <v>81</v>
      </c>
      <c r="O504" s="8" t="s">
        <v>81</v>
      </c>
      <c r="P504" s="38" t="str">
        <f t="shared" si="39"/>
        <v/>
      </c>
    </row>
    <row r="505" spans="4:16" x14ac:dyDescent="0.25">
      <c r="D505" s="150"/>
      <c r="G505" s="8" t="str">
        <f t="shared" si="35"/>
        <v/>
      </c>
      <c r="H505" s="8" t="str">
        <f t="shared" si="36"/>
        <v/>
      </c>
      <c r="I505" s="8" t="str">
        <f t="shared" si="37"/>
        <v/>
      </c>
      <c r="J505" s="8" t="str">
        <f t="shared" si="38"/>
        <v/>
      </c>
      <c r="L505" s="8" t="s">
        <v>81</v>
      </c>
      <c r="M505" s="8" t="s">
        <v>81</v>
      </c>
      <c r="N505" s="8" t="s">
        <v>81</v>
      </c>
      <c r="O505" s="8" t="s">
        <v>81</v>
      </c>
      <c r="P505" s="38" t="str">
        <f t="shared" si="39"/>
        <v/>
      </c>
    </row>
    <row r="506" spans="4:16" x14ac:dyDescent="0.25">
      <c r="D506" s="150"/>
      <c r="G506" s="8" t="str">
        <f t="shared" si="35"/>
        <v/>
      </c>
      <c r="H506" s="8" t="str">
        <f t="shared" si="36"/>
        <v/>
      </c>
      <c r="I506" s="8" t="str">
        <f t="shared" si="37"/>
        <v/>
      </c>
      <c r="J506" s="8" t="str">
        <f t="shared" si="38"/>
        <v/>
      </c>
      <c r="L506" s="8" t="s">
        <v>81</v>
      </c>
      <c r="M506" s="8" t="s">
        <v>81</v>
      </c>
      <c r="N506" s="8" t="s">
        <v>81</v>
      </c>
      <c r="O506" s="8" t="s">
        <v>81</v>
      </c>
      <c r="P506" s="38" t="str">
        <f t="shared" si="39"/>
        <v/>
      </c>
    </row>
    <row r="507" spans="4:16" x14ac:dyDescent="0.25">
      <c r="D507" s="150"/>
      <c r="G507" s="8" t="str">
        <f t="shared" si="35"/>
        <v/>
      </c>
      <c r="H507" s="8" t="str">
        <f t="shared" si="36"/>
        <v/>
      </c>
      <c r="I507" s="8" t="str">
        <f t="shared" si="37"/>
        <v/>
      </c>
      <c r="J507" s="8" t="str">
        <f t="shared" si="38"/>
        <v/>
      </c>
      <c r="L507" s="8" t="s">
        <v>81</v>
      </c>
      <c r="M507" s="8" t="s">
        <v>81</v>
      </c>
      <c r="N507" s="8" t="s">
        <v>81</v>
      </c>
      <c r="O507" s="8" t="s">
        <v>81</v>
      </c>
      <c r="P507" s="38" t="str">
        <f t="shared" si="39"/>
        <v/>
      </c>
    </row>
    <row r="508" spans="4:16" x14ac:dyDescent="0.25">
      <c r="D508" s="150"/>
      <c r="G508" s="8" t="str">
        <f t="shared" si="35"/>
        <v/>
      </c>
      <c r="H508" s="8" t="str">
        <f t="shared" si="36"/>
        <v/>
      </c>
      <c r="I508" s="8" t="str">
        <f t="shared" si="37"/>
        <v/>
      </c>
      <c r="J508" s="8" t="str">
        <f t="shared" si="38"/>
        <v/>
      </c>
      <c r="L508" s="8" t="s">
        <v>81</v>
      </c>
      <c r="M508" s="8" t="s">
        <v>81</v>
      </c>
      <c r="N508" s="8" t="s">
        <v>81</v>
      </c>
      <c r="O508" s="8" t="s">
        <v>81</v>
      </c>
      <c r="P508" s="38" t="str">
        <f t="shared" si="39"/>
        <v/>
      </c>
    </row>
    <row r="509" spans="4:16" x14ac:dyDescent="0.25">
      <c r="D509" s="150"/>
      <c r="G509" s="8" t="str">
        <f t="shared" si="35"/>
        <v/>
      </c>
      <c r="H509" s="8" t="str">
        <f t="shared" si="36"/>
        <v/>
      </c>
      <c r="I509" s="8" t="str">
        <f t="shared" si="37"/>
        <v/>
      </c>
      <c r="J509" s="8" t="str">
        <f t="shared" si="38"/>
        <v/>
      </c>
      <c r="L509" s="8" t="s">
        <v>81</v>
      </c>
      <c r="M509" s="8" t="s">
        <v>81</v>
      </c>
      <c r="N509" s="8" t="s">
        <v>81</v>
      </c>
      <c r="O509" s="8" t="s">
        <v>81</v>
      </c>
      <c r="P509" s="38" t="str">
        <f t="shared" si="39"/>
        <v/>
      </c>
    </row>
    <row r="510" spans="4:16" x14ac:dyDescent="0.25">
      <c r="D510" s="150"/>
      <c r="G510" s="8" t="str">
        <f t="shared" si="35"/>
        <v/>
      </c>
      <c r="H510" s="8" t="str">
        <f t="shared" si="36"/>
        <v/>
      </c>
      <c r="I510" s="8" t="str">
        <f t="shared" si="37"/>
        <v/>
      </c>
      <c r="J510" s="8" t="str">
        <f t="shared" si="38"/>
        <v/>
      </c>
      <c r="L510" s="8" t="s">
        <v>81</v>
      </c>
      <c r="M510" s="8" t="s">
        <v>81</v>
      </c>
      <c r="N510" s="8" t="s">
        <v>81</v>
      </c>
      <c r="O510" s="8" t="s">
        <v>81</v>
      </c>
      <c r="P510" s="38" t="str">
        <f t="shared" si="39"/>
        <v/>
      </c>
    </row>
    <row r="511" spans="4:16" x14ac:dyDescent="0.25">
      <c r="D511" s="150"/>
      <c r="G511" s="8" t="str">
        <f t="shared" si="35"/>
        <v/>
      </c>
      <c r="H511" s="8" t="str">
        <f t="shared" si="36"/>
        <v/>
      </c>
      <c r="I511" s="8" t="str">
        <f t="shared" si="37"/>
        <v/>
      </c>
      <c r="J511" s="8" t="str">
        <f t="shared" si="38"/>
        <v/>
      </c>
      <c r="L511" s="8" t="s">
        <v>81</v>
      </c>
      <c r="M511" s="8" t="s">
        <v>81</v>
      </c>
      <c r="N511" s="8" t="s">
        <v>81</v>
      </c>
      <c r="O511" s="8" t="s">
        <v>81</v>
      </c>
      <c r="P511" s="38" t="str">
        <f t="shared" si="39"/>
        <v/>
      </c>
    </row>
    <row r="512" spans="4:16" x14ac:dyDescent="0.25">
      <c r="D512" s="150"/>
      <c r="G512" s="8" t="str">
        <f t="shared" si="35"/>
        <v/>
      </c>
      <c r="H512" s="8" t="str">
        <f t="shared" si="36"/>
        <v/>
      </c>
      <c r="I512" s="8" t="str">
        <f t="shared" si="37"/>
        <v/>
      </c>
      <c r="J512" s="8" t="str">
        <f t="shared" si="38"/>
        <v/>
      </c>
      <c r="L512" s="8" t="s">
        <v>81</v>
      </c>
      <c r="M512" s="8" t="s">
        <v>81</v>
      </c>
      <c r="N512" s="8" t="s">
        <v>81</v>
      </c>
      <c r="O512" s="8" t="s">
        <v>81</v>
      </c>
      <c r="P512" s="38" t="str">
        <f t="shared" si="39"/>
        <v/>
      </c>
    </row>
    <row r="513" spans="4:16" x14ac:dyDescent="0.25">
      <c r="D513" s="150"/>
      <c r="G513" s="8" t="str">
        <f t="shared" si="35"/>
        <v/>
      </c>
      <c r="H513" s="8" t="str">
        <f t="shared" si="36"/>
        <v/>
      </c>
      <c r="I513" s="8" t="str">
        <f t="shared" si="37"/>
        <v/>
      </c>
      <c r="J513" s="8" t="str">
        <f t="shared" si="38"/>
        <v/>
      </c>
      <c r="L513" s="8" t="s">
        <v>81</v>
      </c>
      <c r="M513" s="8" t="s">
        <v>81</v>
      </c>
      <c r="N513" s="8" t="s">
        <v>81</v>
      </c>
      <c r="O513" s="8" t="s">
        <v>81</v>
      </c>
      <c r="P513" s="38" t="str">
        <f t="shared" si="39"/>
        <v/>
      </c>
    </row>
    <row r="514" spans="4:16" x14ac:dyDescent="0.25">
      <c r="D514" s="150"/>
      <c r="G514" s="8" t="str">
        <f t="shared" si="35"/>
        <v/>
      </c>
      <c r="H514" s="8" t="str">
        <f t="shared" si="36"/>
        <v/>
      </c>
      <c r="I514" s="8" t="str">
        <f t="shared" si="37"/>
        <v/>
      </c>
      <c r="J514" s="8" t="str">
        <f t="shared" si="38"/>
        <v/>
      </c>
      <c r="L514" s="8" t="s">
        <v>81</v>
      </c>
      <c r="M514" s="8" t="s">
        <v>81</v>
      </c>
      <c r="N514" s="8" t="s">
        <v>81</v>
      </c>
      <c r="O514" s="8" t="s">
        <v>81</v>
      </c>
      <c r="P514" s="38" t="str">
        <f t="shared" si="39"/>
        <v/>
      </c>
    </row>
    <row r="515" spans="4:16" x14ac:dyDescent="0.25">
      <c r="D515" s="150"/>
      <c r="G515" s="8" t="str">
        <f t="shared" ref="G515:G578" si="40">IF(LEFT(D515,8)="Critical",LEFT(D515,8),IF(LEFT(D515,5)="Major",LEFT(D515,5),IF(LEFT(D515,5)="Minor",LEFT(D515,5),"")))</f>
        <v/>
      </c>
      <c r="H515" s="8" t="str">
        <f t="shared" ref="H515:H578" si="41">IF(LEFT(D518,15)="SpecificProblem",MID(D518,28,50),"")</f>
        <v/>
      </c>
      <c r="I515" s="8" t="str">
        <f t="shared" ref="I515:I578" si="42">IF(LEFT(D519,9)="EventTime",MID(D519,28,16),"")</f>
        <v/>
      </c>
      <c r="J515" s="8" t="str">
        <f t="shared" ref="J515:J578" si="43">IF(G515="","",IF(LEFT(D515,8)="Critical",MID(D515,78,6),MID(D515,75,6)))</f>
        <v/>
      </c>
      <c r="L515" s="8" t="s">
        <v>81</v>
      </c>
      <c r="M515" s="8" t="s">
        <v>81</v>
      </c>
      <c r="N515" s="8" t="s">
        <v>81</v>
      </c>
      <c r="O515" s="8" t="s">
        <v>81</v>
      </c>
      <c r="P515" s="38" t="str">
        <f t="shared" ref="P515:P578" si="44">IF(ISBLANK(N515),"",TEXT(N515,"mm/dd hh:mm"))</f>
        <v/>
      </c>
    </row>
    <row r="516" spans="4:16" x14ac:dyDescent="0.25">
      <c r="D516" s="150"/>
      <c r="G516" s="8" t="str">
        <f t="shared" si="40"/>
        <v/>
      </c>
      <c r="H516" s="8" t="str">
        <f t="shared" si="41"/>
        <v/>
      </c>
      <c r="I516" s="8" t="str">
        <f t="shared" si="42"/>
        <v/>
      </c>
      <c r="J516" s="8" t="str">
        <f t="shared" si="43"/>
        <v/>
      </c>
      <c r="L516" s="8" t="s">
        <v>81</v>
      </c>
      <c r="M516" s="8" t="s">
        <v>81</v>
      </c>
      <c r="N516" s="8" t="s">
        <v>81</v>
      </c>
      <c r="O516" s="8" t="s">
        <v>81</v>
      </c>
      <c r="P516" s="38" t="str">
        <f t="shared" si="44"/>
        <v/>
      </c>
    </row>
    <row r="517" spans="4:16" x14ac:dyDescent="0.25">
      <c r="D517" s="150"/>
      <c r="G517" s="8" t="str">
        <f t="shared" si="40"/>
        <v/>
      </c>
      <c r="H517" s="8" t="str">
        <f t="shared" si="41"/>
        <v/>
      </c>
      <c r="I517" s="8" t="str">
        <f t="shared" si="42"/>
        <v/>
      </c>
      <c r="J517" s="8" t="str">
        <f t="shared" si="43"/>
        <v/>
      </c>
      <c r="L517" s="8" t="s">
        <v>81</v>
      </c>
      <c r="M517" s="8" t="s">
        <v>81</v>
      </c>
      <c r="N517" s="8" t="s">
        <v>81</v>
      </c>
      <c r="O517" s="8" t="s">
        <v>81</v>
      </c>
      <c r="P517" s="38" t="str">
        <f t="shared" si="44"/>
        <v/>
      </c>
    </row>
    <row r="518" spans="4:16" x14ac:dyDescent="0.25">
      <c r="D518" s="150"/>
      <c r="G518" s="8" t="str">
        <f t="shared" si="40"/>
        <v/>
      </c>
      <c r="H518" s="8" t="str">
        <f t="shared" si="41"/>
        <v/>
      </c>
      <c r="I518" s="8" t="str">
        <f t="shared" si="42"/>
        <v/>
      </c>
      <c r="J518" s="8" t="str">
        <f t="shared" si="43"/>
        <v/>
      </c>
      <c r="L518" s="8" t="s">
        <v>81</v>
      </c>
      <c r="M518" s="8" t="s">
        <v>81</v>
      </c>
      <c r="N518" s="8" t="s">
        <v>81</v>
      </c>
      <c r="O518" s="8" t="s">
        <v>81</v>
      </c>
      <c r="P518" s="38" t="str">
        <f t="shared" si="44"/>
        <v/>
      </c>
    </row>
    <row r="519" spans="4:16" x14ac:dyDescent="0.25">
      <c r="D519" s="150"/>
      <c r="G519" s="8" t="str">
        <f t="shared" si="40"/>
        <v/>
      </c>
      <c r="H519" s="8" t="str">
        <f t="shared" si="41"/>
        <v/>
      </c>
      <c r="I519" s="8" t="str">
        <f t="shared" si="42"/>
        <v/>
      </c>
      <c r="J519" s="8" t="str">
        <f t="shared" si="43"/>
        <v/>
      </c>
      <c r="L519" s="8" t="s">
        <v>81</v>
      </c>
      <c r="M519" s="8" t="s">
        <v>81</v>
      </c>
      <c r="N519" s="8" t="s">
        <v>81</v>
      </c>
      <c r="O519" s="8" t="s">
        <v>81</v>
      </c>
      <c r="P519" s="38" t="str">
        <f t="shared" si="44"/>
        <v/>
      </c>
    </row>
    <row r="520" spans="4:16" x14ac:dyDescent="0.25">
      <c r="D520" s="150"/>
      <c r="G520" s="8" t="str">
        <f t="shared" si="40"/>
        <v/>
      </c>
      <c r="H520" s="8" t="str">
        <f t="shared" si="41"/>
        <v/>
      </c>
      <c r="I520" s="8" t="str">
        <f t="shared" si="42"/>
        <v/>
      </c>
      <c r="J520" s="8" t="str">
        <f t="shared" si="43"/>
        <v/>
      </c>
      <c r="L520" s="8" t="s">
        <v>81</v>
      </c>
      <c r="M520" s="8" t="s">
        <v>81</v>
      </c>
      <c r="N520" s="8" t="s">
        <v>81</v>
      </c>
      <c r="O520" s="8" t="s">
        <v>81</v>
      </c>
      <c r="P520" s="38" t="str">
        <f t="shared" si="44"/>
        <v/>
      </c>
    </row>
    <row r="521" spans="4:16" x14ac:dyDescent="0.25">
      <c r="D521" s="150"/>
      <c r="G521" s="8" t="str">
        <f t="shared" si="40"/>
        <v/>
      </c>
      <c r="H521" s="8" t="str">
        <f t="shared" si="41"/>
        <v/>
      </c>
      <c r="I521" s="8" t="str">
        <f t="shared" si="42"/>
        <v/>
      </c>
      <c r="J521" s="8" t="str">
        <f t="shared" si="43"/>
        <v/>
      </c>
      <c r="L521" s="8" t="s">
        <v>81</v>
      </c>
      <c r="M521" s="8" t="s">
        <v>81</v>
      </c>
      <c r="N521" s="8" t="s">
        <v>81</v>
      </c>
      <c r="O521" s="8" t="s">
        <v>81</v>
      </c>
      <c r="P521" s="38" t="str">
        <f t="shared" si="44"/>
        <v/>
      </c>
    </row>
    <row r="522" spans="4:16" x14ac:dyDescent="0.25">
      <c r="D522" s="150"/>
      <c r="G522" s="8" t="str">
        <f t="shared" si="40"/>
        <v/>
      </c>
      <c r="H522" s="8" t="str">
        <f t="shared" si="41"/>
        <v/>
      </c>
      <c r="I522" s="8" t="str">
        <f t="shared" si="42"/>
        <v/>
      </c>
      <c r="J522" s="8" t="str">
        <f t="shared" si="43"/>
        <v/>
      </c>
      <c r="L522" s="8" t="s">
        <v>81</v>
      </c>
      <c r="M522" s="8" t="s">
        <v>81</v>
      </c>
      <c r="N522" s="8" t="s">
        <v>81</v>
      </c>
      <c r="O522" s="8" t="s">
        <v>81</v>
      </c>
      <c r="P522" s="38" t="str">
        <f t="shared" si="44"/>
        <v/>
      </c>
    </row>
    <row r="523" spans="4:16" x14ac:dyDescent="0.25">
      <c r="D523" s="150"/>
      <c r="G523" s="8" t="str">
        <f t="shared" si="40"/>
        <v/>
      </c>
      <c r="H523" s="8" t="str">
        <f t="shared" si="41"/>
        <v/>
      </c>
      <c r="I523" s="8" t="str">
        <f t="shared" si="42"/>
        <v/>
      </c>
      <c r="J523" s="8" t="str">
        <f t="shared" si="43"/>
        <v/>
      </c>
      <c r="L523" s="8" t="s">
        <v>81</v>
      </c>
      <c r="M523" s="8" t="s">
        <v>81</v>
      </c>
      <c r="N523" s="8" t="s">
        <v>81</v>
      </c>
      <c r="O523" s="8" t="s">
        <v>81</v>
      </c>
      <c r="P523" s="38" t="str">
        <f t="shared" si="44"/>
        <v/>
      </c>
    </row>
    <row r="524" spans="4:16" x14ac:dyDescent="0.25">
      <c r="D524" s="150"/>
      <c r="G524" s="8" t="str">
        <f t="shared" si="40"/>
        <v/>
      </c>
      <c r="H524" s="8" t="str">
        <f t="shared" si="41"/>
        <v/>
      </c>
      <c r="I524" s="8" t="str">
        <f t="shared" si="42"/>
        <v/>
      </c>
      <c r="J524" s="8" t="str">
        <f t="shared" si="43"/>
        <v/>
      </c>
      <c r="L524" s="8" t="s">
        <v>81</v>
      </c>
      <c r="M524" s="8" t="s">
        <v>81</v>
      </c>
      <c r="N524" s="8" t="s">
        <v>81</v>
      </c>
      <c r="O524" s="8" t="s">
        <v>81</v>
      </c>
      <c r="P524" s="38" t="str">
        <f t="shared" si="44"/>
        <v/>
      </c>
    </row>
    <row r="525" spans="4:16" x14ac:dyDescent="0.25">
      <c r="D525" s="150"/>
      <c r="G525" s="8" t="str">
        <f t="shared" si="40"/>
        <v/>
      </c>
      <c r="H525" s="8" t="str">
        <f t="shared" si="41"/>
        <v/>
      </c>
      <c r="I525" s="8" t="str">
        <f t="shared" si="42"/>
        <v/>
      </c>
      <c r="J525" s="8" t="str">
        <f t="shared" si="43"/>
        <v/>
      </c>
      <c r="L525" s="8" t="s">
        <v>81</v>
      </c>
      <c r="M525" s="8" t="s">
        <v>81</v>
      </c>
      <c r="N525" s="8" t="s">
        <v>81</v>
      </c>
      <c r="O525" s="8" t="s">
        <v>81</v>
      </c>
      <c r="P525" s="38" t="str">
        <f t="shared" si="44"/>
        <v/>
      </c>
    </row>
    <row r="526" spans="4:16" x14ac:dyDescent="0.25">
      <c r="D526" s="150"/>
      <c r="G526" s="8" t="str">
        <f t="shared" si="40"/>
        <v/>
      </c>
      <c r="H526" s="8" t="str">
        <f t="shared" si="41"/>
        <v/>
      </c>
      <c r="I526" s="8" t="str">
        <f t="shared" si="42"/>
        <v/>
      </c>
      <c r="J526" s="8" t="str">
        <f t="shared" si="43"/>
        <v/>
      </c>
      <c r="L526" s="8" t="s">
        <v>81</v>
      </c>
      <c r="M526" s="8" t="s">
        <v>81</v>
      </c>
      <c r="N526" s="8" t="s">
        <v>81</v>
      </c>
      <c r="O526" s="8" t="s">
        <v>81</v>
      </c>
      <c r="P526" s="38" t="str">
        <f t="shared" si="44"/>
        <v/>
      </c>
    </row>
    <row r="527" spans="4:16" x14ac:dyDescent="0.25">
      <c r="D527" s="150"/>
      <c r="G527" s="8" t="str">
        <f t="shared" si="40"/>
        <v/>
      </c>
      <c r="H527" s="8" t="str">
        <f t="shared" si="41"/>
        <v/>
      </c>
      <c r="I527" s="8" t="str">
        <f t="shared" si="42"/>
        <v/>
      </c>
      <c r="J527" s="8" t="str">
        <f t="shared" si="43"/>
        <v/>
      </c>
      <c r="L527" s="8" t="s">
        <v>81</v>
      </c>
      <c r="M527" s="8" t="s">
        <v>81</v>
      </c>
      <c r="N527" s="8" t="s">
        <v>81</v>
      </c>
      <c r="O527" s="8" t="s">
        <v>81</v>
      </c>
      <c r="P527" s="38" t="str">
        <f t="shared" si="44"/>
        <v/>
      </c>
    </row>
    <row r="528" spans="4:16" x14ac:dyDescent="0.25">
      <c r="D528" s="150"/>
      <c r="G528" s="8" t="str">
        <f t="shared" si="40"/>
        <v/>
      </c>
      <c r="H528" s="8" t="str">
        <f t="shared" si="41"/>
        <v/>
      </c>
      <c r="I528" s="8" t="str">
        <f t="shared" si="42"/>
        <v/>
      </c>
      <c r="J528" s="8" t="str">
        <f t="shared" si="43"/>
        <v/>
      </c>
      <c r="L528" s="8" t="s">
        <v>81</v>
      </c>
      <c r="M528" s="8" t="s">
        <v>81</v>
      </c>
      <c r="N528" s="8" t="s">
        <v>81</v>
      </c>
      <c r="O528" s="8" t="s">
        <v>81</v>
      </c>
      <c r="P528" s="38" t="str">
        <f t="shared" si="44"/>
        <v/>
      </c>
    </row>
    <row r="529" spans="4:16" x14ac:dyDescent="0.25">
      <c r="D529" s="150"/>
      <c r="G529" s="8" t="str">
        <f t="shared" si="40"/>
        <v/>
      </c>
      <c r="H529" s="8" t="str">
        <f t="shared" si="41"/>
        <v/>
      </c>
      <c r="I529" s="8" t="str">
        <f t="shared" si="42"/>
        <v/>
      </c>
      <c r="J529" s="8" t="str">
        <f t="shared" si="43"/>
        <v/>
      </c>
      <c r="L529" s="8" t="s">
        <v>81</v>
      </c>
      <c r="M529" s="8" t="s">
        <v>81</v>
      </c>
      <c r="N529" s="8" t="s">
        <v>81</v>
      </c>
      <c r="O529" s="8" t="s">
        <v>81</v>
      </c>
      <c r="P529" s="38" t="str">
        <f t="shared" si="44"/>
        <v/>
      </c>
    </row>
    <row r="530" spans="4:16" x14ac:dyDescent="0.25">
      <c r="D530" s="150"/>
      <c r="G530" s="8" t="str">
        <f t="shared" si="40"/>
        <v/>
      </c>
      <c r="H530" s="8" t="str">
        <f t="shared" si="41"/>
        <v/>
      </c>
      <c r="I530" s="8" t="str">
        <f t="shared" si="42"/>
        <v/>
      </c>
      <c r="J530" s="8" t="str">
        <f t="shared" si="43"/>
        <v/>
      </c>
      <c r="L530" s="8" t="s">
        <v>81</v>
      </c>
      <c r="M530" s="8" t="s">
        <v>81</v>
      </c>
      <c r="N530" s="8" t="s">
        <v>81</v>
      </c>
      <c r="O530" s="8" t="s">
        <v>81</v>
      </c>
      <c r="P530" s="38" t="str">
        <f t="shared" si="44"/>
        <v/>
      </c>
    </row>
    <row r="531" spans="4:16" x14ac:dyDescent="0.25">
      <c r="D531" s="150"/>
      <c r="G531" s="8" t="str">
        <f t="shared" si="40"/>
        <v/>
      </c>
      <c r="H531" s="8" t="str">
        <f t="shared" si="41"/>
        <v/>
      </c>
      <c r="I531" s="8" t="str">
        <f t="shared" si="42"/>
        <v/>
      </c>
      <c r="J531" s="8" t="str">
        <f t="shared" si="43"/>
        <v/>
      </c>
      <c r="L531" s="8" t="s">
        <v>81</v>
      </c>
      <c r="M531" s="8" t="s">
        <v>81</v>
      </c>
      <c r="N531" s="8" t="s">
        <v>81</v>
      </c>
      <c r="O531" s="8" t="s">
        <v>81</v>
      </c>
      <c r="P531" s="38" t="str">
        <f t="shared" si="44"/>
        <v/>
      </c>
    </row>
    <row r="532" spans="4:16" x14ac:dyDescent="0.25">
      <c r="D532" s="150"/>
      <c r="G532" s="8" t="str">
        <f t="shared" si="40"/>
        <v/>
      </c>
      <c r="H532" s="8" t="str">
        <f t="shared" si="41"/>
        <v/>
      </c>
      <c r="I532" s="8" t="str">
        <f t="shared" si="42"/>
        <v/>
      </c>
      <c r="J532" s="8" t="str">
        <f t="shared" si="43"/>
        <v/>
      </c>
      <c r="L532" s="8" t="s">
        <v>81</v>
      </c>
      <c r="M532" s="8" t="s">
        <v>81</v>
      </c>
      <c r="N532" s="8" t="s">
        <v>81</v>
      </c>
      <c r="O532" s="8" t="s">
        <v>81</v>
      </c>
      <c r="P532" s="38" t="str">
        <f t="shared" si="44"/>
        <v/>
      </c>
    </row>
    <row r="533" spans="4:16" x14ac:dyDescent="0.25">
      <c r="D533" s="150"/>
      <c r="G533" s="8" t="str">
        <f t="shared" si="40"/>
        <v/>
      </c>
      <c r="H533" s="8" t="str">
        <f t="shared" si="41"/>
        <v/>
      </c>
      <c r="I533" s="8" t="str">
        <f t="shared" si="42"/>
        <v/>
      </c>
      <c r="J533" s="8" t="str">
        <f t="shared" si="43"/>
        <v/>
      </c>
      <c r="L533" s="8" t="s">
        <v>81</v>
      </c>
      <c r="M533" s="8" t="s">
        <v>81</v>
      </c>
      <c r="N533" s="8" t="s">
        <v>81</v>
      </c>
      <c r="O533" s="8" t="s">
        <v>81</v>
      </c>
      <c r="P533" s="38" t="str">
        <f t="shared" si="44"/>
        <v/>
      </c>
    </row>
    <row r="534" spans="4:16" x14ac:dyDescent="0.25">
      <c r="D534" s="150"/>
      <c r="G534" s="8" t="str">
        <f t="shared" si="40"/>
        <v/>
      </c>
      <c r="H534" s="8" t="str">
        <f t="shared" si="41"/>
        <v/>
      </c>
      <c r="I534" s="8" t="str">
        <f t="shared" si="42"/>
        <v/>
      </c>
      <c r="J534" s="8" t="str">
        <f t="shared" si="43"/>
        <v/>
      </c>
      <c r="L534" s="8" t="s">
        <v>81</v>
      </c>
      <c r="M534" s="8" t="s">
        <v>81</v>
      </c>
      <c r="N534" s="8" t="s">
        <v>81</v>
      </c>
      <c r="O534" s="8" t="s">
        <v>81</v>
      </c>
      <c r="P534" s="38" t="str">
        <f t="shared" si="44"/>
        <v/>
      </c>
    </row>
    <row r="535" spans="4:16" x14ac:dyDescent="0.25">
      <c r="D535" s="150"/>
      <c r="G535" s="8" t="str">
        <f t="shared" si="40"/>
        <v/>
      </c>
      <c r="H535" s="8" t="str">
        <f t="shared" si="41"/>
        <v/>
      </c>
      <c r="I535" s="8" t="str">
        <f t="shared" si="42"/>
        <v/>
      </c>
      <c r="J535" s="8" t="str">
        <f t="shared" si="43"/>
        <v/>
      </c>
      <c r="L535" s="8" t="s">
        <v>81</v>
      </c>
      <c r="M535" s="8" t="s">
        <v>81</v>
      </c>
      <c r="N535" s="8" t="s">
        <v>81</v>
      </c>
      <c r="O535" s="8" t="s">
        <v>81</v>
      </c>
      <c r="P535" s="38" t="str">
        <f t="shared" si="44"/>
        <v/>
      </c>
    </row>
    <row r="536" spans="4:16" x14ac:dyDescent="0.25">
      <c r="D536" s="150"/>
      <c r="G536" s="8" t="str">
        <f t="shared" si="40"/>
        <v/>
      </c>
      <c r="H536" s="8" t="str">
        <f t="shared" si="41"/>
        <v/>
      </c>
      <c r="I536" s="8" t="str">
        <f t="shared" si="42"/>
        <v/>
      </c>
      <c r="J536" s="8" t="str">
        <f t="shared" si="43"/>
        <v/>
      </c>
      <c r="L536" s="8" t="s">
        <v>81</v>
      </c>
      <c r="M536" s="8" t="s">
        <v>81</v>
      </c>
      <c r="N536" s="8" t="s">
        <v>81</v>
      </c>
      <c r="O536" s="8" t="s">
        <v>81</v>
      </c>
      <c r="P536" s="38" t="str">
        <f t="shared" si="44"/>
        <v/>
      </c>
    </row>
    <row r="537" spans="4:16" x14ac:dyDescent="0.25">
      <c r="D537" s="150"/>
      <c r="G537" s="8" t="str">
        <f t="shared" si="40"/>
        <v/>
      </c>
      <c r="H537" s="8" t="str">
        <f t="shared" si="41"/>
        <v/>
      </c>
      <c r="I537" s="8" t="str">
        <f t="shared" si="42"/>
        <v/>
      </c>
      <c r="J537" s="8" t="str">
        <f t="shared" si="43"/>
        <v/>
      </c>
      <c r="L537" s="8" t="s">
        <v>81</v>
      </c>
      <c r="M537" s="8" t="s">
        <v>81</v>
      </c>
      <c r="N537" s="8" t="s">
        <v>81</v>
      </c>
      <c r="O537" s="8" t="s">
        <v>81</v>
      </c>
      <c r="P537" s="38" t="str">
        <f t="shared" si="44"/>
        <v/>
      </c>
    </row>
    <row r="538" spans="4:16" x14ac:dyDescent="0.25">
      <c r="D538" s="150"/>
      <c r="G538" s="8" t="str">
        <f t="shared" si="40"/>
        <v/>
      </c>
      <c r="H538" s="8" t="str">
        <f t="shared" si="41"/>
        <v/>
      </c>
      <c r="I538" s="8" t="str">
        <f t="shared" si="42"/>
        <v/>
      </c>
      <c r="J538" s="8" t="str">
        <f t="shared" si="43"/>
        <v/>
      </c>
      <c r="L538" s="8" t="s">
        <v>81</v>
      </c>
      <c r="M538" s="8" t="s">
        <v>81</v>
      </c>
      <c r="N538" s="8" t="s">
        <v>81</v>
      </c>
      <c r="O538" s="8" t="s">
        <v>81</v>
      </c>
      <c r="P538" s="38" t="str">
        <f t="shared" si="44"/>
        <v/>
      </c>
    </row>
    <row r="539" spans="4:16" x14ac:dyDescent="0.25">
      <c r="D539" s="150"/>
      <c r="G539" s="8" t="str">
        <f t="shared" si="40"/>
        <v/>
      </c>
      <c r="H539" s="8" t="str">
        <f t="shared" si="41"/>
        <v/>
      </c>
      <c r="I539" s="8" t="str">
        <f t="shared" si="42"/>
        <v/>
      </c>
      <c r="J539" s="8" t="str">
        <f t="shared" si="43"/>
        <v/>
      </c>
      <c r="L539" s="8" t="s">
        <v>81</v>
      </c>
      <c r="M539" s="8" t="s">
        <v>81</v>
      </c>
      <c r="N539" s="8" t="s">
        <v>81</v>
      </c>
      <c r="O539" s="8" t="s">
        <v>81</v>
      </c>
      <c r="P539" s="38" t="str">
        <f t="shared" si="44"/>
        <v/>
      </c>
    </row>
    <row r="540" spans="4:16" x14ac:dyDescent="0.25">
      <c r="D540" s="150"/>
      <c r="G540" s="8" t="str">
        <f t="shared" si="40"/>
        <v/>
      </c>
      <c r="H540" s="8" t="str">
        <f t="shared" si="41"/>
        <v/>
      </c>
      <c r="I540" s="8" t="str">
        <f t="shared" si="42"/>
        <v/>
      </c>
      <c r="J540" s="8" t="str">
        <f t="shared" si="43"/>
        <v/>
      </c>
      <c r="L540" s="8" t="s">
        <v>81</v>
      </c>
      <c r="M540" s="8" t="s">
        <v>81</v>
      </c>
      <c r="N540" s="8" t="s">
        <v>81</v>
      </c>
      <c r="O540" s="8" t="s">
        <v>81</v>
      </c>
      <c r="P540" s="38" t="str">
        <f t="shared" si="44"/>
        <v/>
      </c>
    </row>
    <row r="541" spans="4:16" x14ac:dyDescent="0.25">
      <c r="D541" s="150"/>
      <c r="G541" s="8" t="str">
        <f t="shared" si="40"/>
        <v/>
      </c>
      <c r="H541" s="8" t="str">
        <f t="shared" si="41"/>
        <v/>
      </c>
      <c r="I541" s="8" t="str">
        <f t="shared" si="42"/>
        <v/>
      </c>
      <c r="J541" s="8" t="str">
        <f t="shared" si="43"/>
        <v/>
      </c>
      <c r="L541" s="8" t="s">
        <v>81</v>
      </c>
      <c r="M541" s="8" t="s">
        <v>81</v>
      </c>
      <c r="N541" s="8" t="s">
        <v>81</v>
      </c>
      <c r="O541" s="8" t="s">
        <v>81</v>
      </c>
      <c r="P541" s="38" t="str">
        <f t="shared" si="44"/>
        <v/>
      </c>
    </row>
    <row r="542" spans="4:16" x14ac:dyDescent="0.25">
      <c r="D542" s="150"/>
      <c r="G542" s="8" t="str">
        <f t="shared" si="40"/>
        <v/>
      </c>
      <c r="H542" s="8" t="str">
        <f t="shared" si="41"/>
        <v/>
      </c>
      <c r="I542" s="8" t="str">
        <f t="shared" si="42"/>
        <v/>
      </c>
      <c r="J542" s="8" t="str">
        <f t="shared" si="43"/>
        <v/>
      </c>
      <c r="L542" s="8" t="s">
        <v>81</v>
      </c>
      <c r="M542" s="8" t="s">
        <v>81</v>
      </c>
      <c r="N542" s="8" t="s">
        <v>81</v>
      </c>
      <c r="O542" s="8" t="s">
        <v>81</v>
      </c>
      <c r="P542" s="38" t="str">
        <f t="shared" si="44"/>
        <v/>
      </c>
    </row>
    <row r="543" spans="4:16" x14ac:dyDescent="0.25">
      <c r="D543" s="150"/>
      <c r="G543" s="8" t="str">
        <f t="shared" si="40"/>
        <v/>
      </c>
      <c r="H543" s="8" t="str">
        <f t="shared" si="41"/>
        <v/>
      </c>
      <c r="I543" s="8" t="str">
        <f t="shared" si="42"/>
        <v/>
      </c>
      <c r="J543" s="8" t="str">
        <f t="shared" si="43"/>
        <v/>
      </c>
      <c r="L543" s="8" t="s">
        <v>81</v>
      </c>
      <c r="M543" s="8" t="s">
        <v>81</v>
      </c>
      <c r="N543" s="8" t="s">
        <v>81</v>
      </c>
      <c r="O543" s="8" t="s">
        <v>81</v>
      </c>
      <c r="P543" s="38" t="str">
        <f t="shared" si="44"/>
        <v/>
      </c>
    </row>
    <row r="544" spans="4:16" x14ac:dyDescent="0.25">
      <c r="D544" s="150"/>
      <c r="G544" s="8" t="str">
        <f t="shared" si="40"/>
        <v/>
      </c>
      <c r="H544" s="8" t="str">
        <f t="shared" si="41"/>
        <v/>
      </c>
      <c r="I544" s="8" t="str">
        <f t="shared" si="42"/>
        <v/>
      </c>
      <c r="J544" s="8" t="str">
        <f t="shared" si="43"/>
        <v/>
      </c>
      <c r="L544" s="8" t="s">
        <v>81</v>
      </c>
      <c r="M544" s="8" t="s">
        <v>81</v>
      </c>
      <c r="N544" s="8" t="s">
        <v>81</v>
      </c>
      <c r="O544" s="8" t="s">
        <v>81</v>
      </c>
      <c r="P544" s="38" t="str">
        <f t="shared" si="44"/>
        <v/>
      </c>
    </row>
    <row r="545" spans="4:16" x14ac:dyDescent="0.25">
      <c r="D545" s="150"/>
      <c r="G545" s="8" t="str">
        <f t="shared" si="40"/>
        <v/>
      </c>
      <c r="H545" s="8" t="str">
        <f t="shared" si="41"/>
        <v/>
      </c>
      <c r="I545" s="8" t="str">
        <f t="shared" si="42"/>
        <v/>
      </c>
      <c r="J545" s="8" t="str">
        <f t="shared" si="43"/>
        <v/>
      </c>
      <c r="L545" s="8" t="s">
        <v>81</v>
      </c>
      <c r="M545" s="8" t="s">
        <v>81</v>
      </c>
      <c r="N545" s="8" t="s">
        <v>81</v>
      </c>
      <c r="O545" s="8" t="s">
        <v>81</v>
      </c>
      <c r="P545" s="38" t="str">
        <f t="shared" si="44"/>
        <v/>
      </c>
    </row>
    <row r="546" spans="4:16" x14ac:dyDescent="0.25">
      <c r="D546" s="150"/>
      <c r="G546" s="8" t="str">
        <f t="shared" si="40"/>
        <v/>
      </c>
      <c r="H546" s="8" t="str">
        <f t="shared" si="41"/>
        <v/>
      </c>
      <c r="I546" s="8" t="str">
        <f t="shared" si="42"/>
        <v/>
      </c>
      <c r="J546" s="8" t="str">
        <f t="shared" si="43"/>
        <v/>
      </c>
      <c r="L546" s="8" t="s">
        <v>81</v>
      </c>
      <c r="M546" s="8" t="s">
        <v>81</v>
      </c>
      <c r="N546" s="8" t="s">
        <v>81</v>
      </c>
      <c r="O546" s="8" t="s">
        <v>81</v>
      </c>
      <c r="P546" s="38" t="str">
        <f t="shared" si="44"/>
        <v/>
      </c>
    </row>
    <row r="547" spans="4:16" x14ac:dyDescent="0.25">
      <c r="D547" s="150"/>
      <c r="G547" s="8" t="str">
        <f t="shared" si="40"/>
        <v/>
      </c>
      <c r="H547" s="8" t="str">
        <f t="shared" si="41"/>
        <v/>
      </c>
      <c r="I547" s="8" t="str">
        <f t="shared" si="42"/>
        <v/>
      </c>
      <c r="J547" s="8" t="str">
        <f t="shared" si="43"/>
        <v/>
      </c>
      <c r="L547" s="8" t="s">
        <v>81</v>
      </c>
      <c r="M547" s="8" t="s">
        <v>81</v>
      </c>
      <c r="N547" s="8" t="s">
        <v>81</v>
      </c>
      <c r="O547" s="8" t="s">
        <v>81</v>
      </c>
      <c r="P547" s="38" t="str">
        <f t="shared" si="44"/>
        <v/>
      </c>
    </row>
    <row r="548" spans="4:16" x14ac:dyDescent="0.25">
      <c r="D548" s="150"/>
      <c r="G548" s="8" t="str">
        <f t="shared" si="40"/>
        <v/>
      </c>
      <c r="H548" s="8" t="str">
        <f t="shared" si="41"/>
        <v/>
      </c>
      <c r="I548" s="8" t="str">
        <f t="shared" si="42"/>
        <v/>
      </c>
      <c r="J548" s="8" t="str">
        <f t="shared" si="43"/>
        <v/>
      </c>
      <c r="L548" s="8" t="s">
        <v>81</v>
      </c>
      <c r="M548" s="8" t="s">
        <v>81</v>
      </c>
      <c r="N548" s="8" t="s">
        <v>81</v>
      </c>
      <c r="O548" s="8" t="s">
        <v>81</v>
      </c>
      <c r="P548" s="38" t="str">
        <f t="shared" si="44"/>
        <v/>
      </c>
    </row>
    <row r="549" spans="4:16" x14ac:dyDescent="0.25">
      <c r="D549" s="150"/>
      <c r="G549" s="8" t="str">
        <f t="shared" si="40"/>
        <v/>
      </c>
      <c r="H549" s="8" t="str">
        <f t="shared" si="41"/>
        <v/>
      </c>
      <c r="I549" s="8" t="str">
        <f t="shared" si="42"/>
        <v/>
      </c>
      <c r="J549" s="8" t="str">
        <f t="shared" si="43"/>
        <v/>
      </c>
      <c r="L549" s="8" t="s">
        <v>81</v>
      </c>
      <c r="M549" s="8" t="s">
        <v>81</v>
      </c>
      <c r="N549" s="8" t="s">
        <v>81</v>
      </c>
      <c r="O549" s="8" t="s">
        <v>81</v>
      </c>
      <c r="P549" s="38" t="str">
        <f t="shared" si="44"/>
        <v/>
      </c>
    </row>
    <row r="550" spans="4:16" x14ac:dyDescent="0.25">
      <c r="D550" s="150"/>
      <c r="G550" s="8" t="str">
        <f t="shared" si="40"/>
        <v/>
      </c>
      <c r="H550" s="8" t="str">
        <f t="shared" si="41"/>
        <v/>
      </c>
      <c r="I550" s="8" t="str">
        <f t="shared" si="42"/>
        <v/>
      </c>
      <c r="J550" s="8" t="str">
        <f t="shared" si="43"/>
        <v/>
      </c>
      <c r="L550" s="8" t="s">
        <v>81</v>
      </c>
      <c r="M550" s="8" t="s">
        <v>81</v>
      </c>
      <c r="N550" s="8" t="s">
        <v>81</v>
      </c>
      <c r="O550" s="8" t="s">
        <v>81</v>
      </c>
      <c r="P550" s="38" t="str">
        <f t="shared" si="44"/>
        <v/>
      </c>
    </row>
    <row r="551" spans="4:16" x14ac:dyDescent="0.25">
      <c r="D551" s="150"/>
      <c r="G551" s="8" t="str">
        <f t="shared" si="40"/>
        <v/>
      </c>
      <c r="H551" s="8" t="str">
        <f t="shared" si="41"/>
        <v/>
      </c>
      <c r="I551" s="8" t="str">
        <f t="shared" si="42"/>
        <v/>
      </c>
      <c r="J551" s="8" t="str">
        <f t="shared" si="43"/>
        <v/>
      </c>
      <c r="L551" s="8" t="s">
        <v>81</v>
      </c>
      <c r="M551" s="8" t="s">
        <v>81</v>
      </c>
      <c r="N551" s="8" t="s">
        <v>81</v>
      </c>
      <c r="O551" s="8" t="s">
        <v>81</v>
      </c>
      <c r="P551" s="38" t="str">
        <f t="shared" si="44"/>
        <v/>
      </c>
    </row>
    <row r="552" spans="4:16" x14ac:dyDescent="0.25">
      <c r="D552" s="150"/>
      <c r="G552" s="8" t="str">
        <f t="shared" si="40"/>
        <v/>
      </c>
      <c r="H552" s="8" t="str">
        <f t="shared" si="41"/>
        <v/>
      </c>
      <c r="I552" s="8" t="str">
        <f t="shared" si="42"/>
        <v/>
      </c>
      <c r="J552" s="8" t="str">
        <f t="shared" si="43"/>
        <v/>
      </c>
      <c r="L552" s="8" t="s">
        <v>81</v>
      </c>
      <c r="M552" s="8" t="s">
        <v>81</v>
      </c>
      <c r="N552" s="8" t="s">
        <v>81</v>
      </c>
      <c r="O552" s="8" t="s">
        <v>81</v>
      </c>
      <c r="P552" s="38" t="str">
        <f t="shared" si="44"/>
        <v/>
      </c>
    </row>
    <row r="553" spans="4:16" x14ac:dyDescent="0.25">
      <c r="D553" s="150"/>
      <c r="G553" s="8" t="str">
        <f t="shared" si="40"/>
        <v/>
      </c>
      <c r="H553" s="8" t="str">
        <f t="shared" si="41"/>
        <v/>
      </c>
      <c r="I553" s="8" t="str">
        <f t="shared" si="42"/>
        <v/>
      </c>
      <c r="J553" s="8" t="str">
        <f t="shared" si="43"/>
        <v/>
      </c>
      <c r="L553" s="8" t="s">
        <v>81</v>
      </c>
      <c r="M553" s="8" t="s">
        <v>81</v>
      </c>
      <c r="N553" s="8" t="s">
        <v>81</v>
      </c>
      <c r="O553" s="8" t="s">
        <v>81</v>
      </c>
      <c r="P553" s="38" t="str">
        <f t="shared" si="44"/>
        <v/>
      </c>
    </row>
    <row r="554" spans="4:16" x14ac:dyDescent="0.25">
      <c r="D554" s="150"/>
      <c r="G554" s="8" t="str">
        <f t="shared" si="40"/>
        <v/>
      </c>
      <c r="H554" s="8" t="str">
        <f t="shared" si="41"/>
        <v/>
      </c>
      <c r="I554" s="8" t="str">
        <f t="shared" si="42"/>
        <v/>
      </c>
      <c r="J554" s="8" t="str">
        <f t="shared" si="43"/>
        <v/>
      </c>
      <c r="L554" s="8" t="s">
        <v>81</v>
      </c>
      <c r="M554" s="8" t="s">
        <v>81</v>
      </c>
      <c r="N554" s="8" t="s">
        <v>81</v>
      </c>
      <c r="O554" s="8" t="s">
        <v>81</v>
      </c>
      <c r="P554" s="38" t="str">
        <f t="shared" si="44"/>
        <v/>
      </c>
    </row>
    <row r="555" spans="4:16" x14ac:dyDescent="0.25">
      <c r="D555" s="150"/>
      <c r="G555" s="8" t="str">
        <f t="shared" si="40"/>
        <v/>
      </c>
      <c r="H555" s="8" t="str">
        <f t="shared" si="41"/>
        <v/>
      </c>
      <c r="I555" s="8" t="str">
        <f t="shared" si="42"/>
        <v/>
      </c>
      <c r="J555" s="8" t="str">
        <f t="shared" si="43"/>
        <v/>
      </c>
      <c r="L555" s="8" t="s">
        <v>81</v>
      </c>
      <c r="M555" s="8" t="s">
        <v>81</v>
      </c>
      <c r="N555" s="8" t="s">
        <v>81</v>
      </c>
      <c r="O555" s="8" t="s">
        <v>81</v>
      </c>
      <c r="P555" s="38" t="str">
        <f t="shared" si="44"/>
        <v/>
      </c>
    </row>
    <row r="556" spans="4:16" x14ac:dyDescent="0.25">
      <c r="D556" s="150"/>
      <c r="G556" s="8" t="str">
        <f t="shared" si="40"/>
        <v/>
      </c>
      <c r="H556" s="8" t="str">
        <f t="shared" si="41"/>
        <v/>
      </c>
      <c r="I556" s="8" t="str">
        <f t="shared" si="42"/>
        <v/>
      </c>
      <c r="J556" s="8" t="str">
        <f t="shared" si="43"/>
        <v/>
      </c>
      <c r="L556" s="8" t="s">
        <v>81</v>
      </c>
      <c r="M556" s="8" t="s">
        <v>81</v>
      </c>
      <c r="N556" s="8" t="s">
        <v>81</v>
      </c>
      <c r="O556" s="8" t="s">
        <v>81</v>
      </c>
      <c r="P556" s="38" t="str">
        <f t="shared" si="44"/>
        <v/>
      </c>
    </row>
    <row r="557" spans="4:16" x14ac:dyDescent="0.25">
      <c r="D557" s="150"/>
      <c r="G557" s="8" t="str">
        <f t="shared" si="40"/>
        <v/>
      </c>
      <c r="H557" s="8" t="str">
        <f t="shared" si="41"/>
        <v/>
      </c>
      <c r="I557" s="8" t="str">
        <f t="shared" si="42"/>
        <v/>
      </c>
      <c r="J557" s="8" t="str">
        <f t="shared" si="43"/>
        <v/>
      </c>
      <c r="L557" s="8" t="s">
        <v>81</v>
      </c>
      <c r="M557" s="8" t="s">
        <v>81</v>
      </c>
      <c r="N557" s="8" t="s">
        <v>81</v>
      </c>
      <c r="O557" s="8" t="s">
        <v>81</v>
      </c>
      <c r="P557" s="38" t="str">
        <f t="shared" si="44"/>
        <v/>
      </c>
    </row>
    <row r="558" spans="4:16" x14ac:dyDescent="0.25">
      <c r="D558" s="150"/>
      <c r="G558" s="8" t="str">
        <f t="shared" si="40"/>
        <v/>
      </c>
      <c r="H558" s="8" t="str">
        <f t="shared" si="41"/>
        <v/>
      </c>
      <c r="I558" s="8" t="str">
        <f t="shared" si="42"/>
        <v/>
      </c>
      <c r="J558" s="8" t="str">
        <f t="shared" si="43"/>
        <v/>
      </c>
      <c r="L558" s="8" t="s">
        <v>81</v>
      </c>
      <c r="M558" s="8" t="s">
        <v>81</v>
      </c>
      <c r="N558" s="8" t="s">
        <v>81</v>
      </c>
      <c r="O558" s="8" t="s">
        <v>81</v>
      </c>
      <c r="P558" s="38" t="str">
        <f t="shared" si="44"/>
        <v/>
      </c>
    </row>
    <row r="559" spans="4:16" x14ac:dyDescent="0.25">
      <c r="D559" s="150"/>
      <c r="G559" s="8" t="str">
        <f t="shared" si="40"/>
        <v/>
      </c>
      <c r="H559" s="8" t="str">
        <f t="shared" si="41"/>
        <v/>
      </c>
      <c r="I559" s="8" t="str">
        <f t="shared" si="42"/>
        <v/>
      </c>
      <c r="J559" s="8" t="str">
        <f t="shared" si="43"/>
        <v/>
      </c>
      <c r="L559" s="8" t="s">
        <v>81</v>
      </c>
      <c r="M559" s="8" t="s">
        <v>81</v>
      </c>
      <c r="N559" s="8" t="s">
        <v>81</v>
      </c>
      <c r="O559" s="8" t="s">
        <v>81</v>
      </c>
      <c r="P559" s="38" t="str">
        <f t="shared" si="44"/>
        <v/>
      </c>
    </row>
    <row r="560" spans="4:16" x14ac:dyDescent="0.25">
      <c r="D560" s="150"/>
      <c r="G560" s="8" t="str">
        <f t="shared" si="40"/>
        <v/>
      </c>
      <c r="H560" s="8" t="str">
        <f t="shared" si="41"/>
        <v/>
      </c>
      <c r="I560" s="8" t="str">
        <f t="shared" si="42"/>
        <v/>
      </c>
      <c r="J560" s="8" t="str">
        <f t="shared" si="43"/>
        <v/>
      </c>
      <c r="L560" s="8" t="s">
        <v>81</v>
      </c>
      <c r="M560" s="8" t="s">
        <v>81</v>
      </c>
      <c r="N560" s="8" t="s">
        <v>81</v>
      </c>
      <c r="O560" s="8" t="s">
        <v>81</v>
      </c>
      <c r="P560" s="38" t="str">
        <f t="shared" si="44"/>
        <v/>
      </c>
    </row>
    <row r="561" spans="4:16" x14ac:dyDescent="0.25">
      <c r="D561" s="150"/>
      <c r="G561" s="8" t="str">
        <f t="shared" si="40"/>
        <v/>
      </c>
      <c r="H561" s="8" t="str">
        <f t="shared" si="41"/>
        <v/>
      </c>
      <c r="I561" s="8" t="str">
        <f t="shared" si="42"/>
        <v/>
      </c>
      <c r="J561" s="8" t="str">
        <f t="shared" si="43"/>
        <v/>
      </c>
      <c r="L561" s="8" t="s">
        <v>81</v>
      </c>
      <c r="M561" s="8" t="s">
        <v>81</v>
      </c>
      <c r="N561" s="8" t="s">
        <v>81</v>
      </c>
      <c r="O561" s="8" t="s">
        <v>81</v>
      </c>
      <c r="P561" s="38" t="str">
        <f t="shared" si="44"/>
        <v/>
      </c>
    </row>
    <row r="562" spans="4:16" x14ac:dyDescent="0.25">
      <c r="D562" s="150"/>
      <c r="G562" s="8" t="str">
        <f t="shared" si="40"/>
        <v/>
      </c>
      <c r="H562" s="8" t="str">
        <f t="shared" si="41"/>
        <v/>
      </c>
      <c r="I562" s="8" t="str">
        <f t="shared" si="42"/>
        <v/>
      </c>
      <c r="J562" s="8" t="str">
        <f t="shared" si="43"/>
        <v/>
      </c>
      <c r="L562" s="8" t="s">
        <v>81</v>
      </c>
      <c r="M562" s="8" t="s">
        <v>81</v>
      </c>
      <c r="N562" s="8" t="s">
        <v>81</v>
      </c>
      <c r="O562" s="8" t="s">
        <v>81</v>
      </c>
      <c r="P562" s="38" t="str">
        <f t="shared" si="44"/>
        <v/>
      </c>
    </row>
    <row r="563" spans="4:16" x14ac:dyDescent="0.25">
      <c r="D563" s="150"/>
      <c r="G563" s="8" t="str">
        <f t="shared" si="40"/>
        <v/>
      </c>
      <c r="H563" s="8" t="str">
        <f t="shared" si="41"/>
        <v/>
      </c>
      <c r="I563" s="8" t="str">
        <f t="shared" si="42"/>
        <v/>
      </c>
      <c r="J563" s="8" t="str">
        <f t="shared" si="43"/>
        <v/>
      </c>
      <c r="L563" s="8" t="s">
        <v>81</v>
      </c>
      <c r="M563" s="8" t="s">
        <v>81</v>
      </c>
      <c r="N563" s="8" t="s">
        <v>81</v>
      </c>
      <c r="O563" s="8" t="s">
        <v>81</v>
      </c>
      <c r="P563" s="38" t="str">
        <f t="shared" si="44"/>
        <v/>
      </c>
    </row>
    <row r="564" spans="4:16" x14ac:dyDescent="0.25">
      <c r="D564" s="150"/>
      <c r="G564" s="8" t="str">
        <f t="shared" si="40"/>
        <v/>
      </c>
      <c r="H564" s="8" t="str">
        <f t="shared" si="41"/>
        <v/>
      </c>
      <c r="I564" s="8" t="str">
        <f t="shared" si="42"/>
        <v/>
      </c>
      <c r="J564" s="8" t="str">
        <f t="shared" si="43"/>
        <v/>
      </c>
      <c r="L564" s="8" t="s">
        <v>81</v>
      </c>
      <c r="M564" s="8" t="s">
        <v>81</v>
      </c>
      <c r="N564" s="8" t="s">
        <v>81</v>
      </c>
      <c r="O564" s="8" t="s">
        <v>81</v>
      </c>
      <c r="P564" s="38" t="str">
        <f t="shared" si="44"/>
        <v/>
      </c>
    </row>
    <row r="565" spans="4:16" x14ac:dyDescent="0.25">
      <c r="D565" s="150"/>
      <c r="G565" s="8" t="str">
        <f t="shared" si="40"/>
        <v/>
      </c>
      <c r="H565" s="8" t="str">
        <f t="shared" si="41"/>
        <v/>
      </c>
      <c r="I565" s="8" t="str">
        <f t="shared" si="42"/>
        <v/>
      </c>
      <c r="J565" s="8" t="str">
        <f t="shared" si="43"/>
        <v/>
      </c>
      <c r="L565" s="8" t="s">
        <v>81</v>
      </c>
      <c r="M565" s="8" t="s">
        <v>81</v>
      </c>
      <c r="N565" s="8" t="s">
        <v>81</v>
      </c>
      <c r="O565" s="8" t="s">
        <v>81</v>
      </c>
      <c r="P565" s="38" t="str">
        <f t="shared" si="44"/>
        <v/>
      </c>
    </row>
    <row r="566" spans="4:16" x14ac:dyDescent="0.25">
      <c r="D566" s="150"/>
      <c r="G566" s="8" t="str">
        <f t="shared" si="40"/>
        <v/>
      </c>
      <c r="H566" s="8" t="str">
        <f t="shared" si="41"/>
        <v/>
      </c>
      <c r="I566" s="8" t="str">
        <f t="shared" si="42"/>
        <v/>
      </c>
      <c r="J566" s="8" t="str">
        <f t="shared" si="43"/>
        <v/>
      </c>
      <c r="L566" s="8" t="s">
        <v>81</v>
      </c>
      <c r="M566" s="8" t="s">
        <v>81</v>
      </c>
      <c r="N566" s="8" t="s">
        <v>81</v>
      </c>
      <c r="O566" s="8" t="s">
        <v>81</v>
      </c>
      <c r="P566" s="38" t="str">
        <f t="shared" si="44"/>
        <v/>
      </c>
    </row>
    <row r="567" spans="4:16" x14ac:dyDescent="0.25">
      <c r="D567" s="150"/>
      <c r="G567" s="8" t="str">
        <f t="shared" si="40"/>
        <v/>
      </c>
      <c r="H567" s="8" t="str">
        <f t="shared" si="41"/>
        <v/>
      </c>
      <c r="I567" s="8" t="str">
        <f t="shared" si="42"/>
        <v/>
      </c>
      <c r="J567" s="8" t="str">
        <f t="shared" si="43"/>
        <v/>
      </c>
      <c r="L567" s="8" t="s">
        <v>81</v>
      </c>
      <c r="M567" s="8" t="s">
        <v>81</v>
      </c>
      <c r="N567" s="8" t="s">
        <v>81</v>
      </c>
      <c r="O567" s="8" t="s">
        <v>81</v>
      </c>
      <c r="P567" s="38" t="str">
        <f t="shared" si="44"/>
        <v/>
      </c>
    </row>
    <row r="568" spans="4:16" x14ac:dyDescent="0.25">
      <c r="D568" s="150"/>
      <c r="G568" s="8" t="str">
        <f t="shared" si="40"/>
        <v/>
      </c>
      <c r="H568" s="8" t="str">
        <f t="shared" si="41"/>
        <v/>
      </c>
      <c r="I568" s="8" t="str">
        <f t="shared" si="42"/>
        <v/>
      </c>
      <c r="J568" s="8" t="str">
        <f t="shared" si="43"/>
        <v/>
      </c>
      <c r="L568" s="8" t="s">
        <v>81</v>
      </c>
      <c r="M568" s="8" t="s">
        <v>81</v>
      </c>
      <c r="N568" s="8" t="s">
        <v>81</v>
      </c>
      <c r="O568" s="8" t="s">
        <v>81</v>
      </c>
      <c r="P568" s="38" t="str">
        <f t="shared" si="44"/>
        <v/>
      </c>
    </row>
    <row r="569" spans="4:16" x14ac:dyDescent="0.25">
      <c r="D569" s="150"/>
      <c r="G569" s="8" t="str">
        <f t="shared" si="40"/>
        <v/>
      </c>
      <c r="H569" s="8" t="str">
        <f t="shared" si="41"/>
        <v/>
      </c>
      <c r="I569" s="8" t="str">
        <f t="shared" si="42"/>
        <v/>
      </c>
      <c r="J569" s="8" t="str">
        <f t="shared" si="43"/>
        <v/>
      </c>
      <c r="L569" s="8" t="s">
        <v>81</v>
      </c>
      <c r="M569" s="8" t="s">
        <v>81</v>
      </c>
      <c r="N569" s="8" t="s">
        <v>81</v>
      </c>
      <c r="O569" s="8" t="s">
        <v>81</v>
      </c>
      <c r="P569" s="38" t="str">
        <f t="shared" si="44"/>
        <v/>
      </c>
    </row>
    <row r="570" spans="4:16" x14ac:dyDescent="0.25">
      <c r="D570" s="150"/>
      <c r="G570" s="8" t="str">
        <f t="shared" si="40"/>
        <v/>
      </c>
      <c r="H570" s="8" t="str">
        <f t="shared" si="41"/>
        <v/>
      </c>
      <c r="I570" s="8" t="str">
        <f t="shared" si="42"/>
        <v/>
      </c>
      <c r="J570" s="8" t="str">
        <f t="shared" si="43"/>
        <v/>
      </c>
      <c r="L570" s="8" t="s">
        <v>81</v>
      </c>
      <c r="M570" s="8" t="s">
        <v>81</v>
      </c>
      <c r="N570" s="8" t="s">
        <v>81</v>
      </c>
      <c r="O570" s="8" t="s">
        <v>81</v>
      </c>
      <c r="P570" s="38" t="str">
        <f t="shared" si="44"/>
        <v/>
      </c>
    </row>
    <row r="571" spans="4:16" x14ac:dyDescent="0.25">
      <c r="D571" s="150"/>
      <c r="G571" s="8" t="str">
        <f t="shared" si="40"/>
        <v/>
      </c>
      <c r="H571" s="8" t="str">
        <f t="shared" si="41"/>
        <v/>
      </c>
      <c r="I571" s="8" t="str">
        <f t="shared" si="42"/>
        <v/>
      </c>
      <c r="J571" s="8" t="str">
        <f t="shared" si="43"/>
        <v/>
      </c>
      <c r="L571" s="8" t="s">
        <v>81</v>
      </c>
      <c r="M571" s="8" t="s">
        <v>81</v>
      </c>
      <c r="N571" s="8" t="s">
        <v>81</v>
      </c>
      <c r="O571" s="8" t="s">
        <v>81</v>
      </c>
      <c r="P571" s="38" t="str">
        <f t="shared" si="44"/>
        <v/>
      </c>
    </row>
    <row r="572" spans="4:16" x14ac:dyDescent="0.25">
      <c r="D572" s="150"/>
      <c r="G572" s="8" t="str">
        <f t="shared" si="40"/>
        <v/>
      </c>
      <c r="H572" s="8" t="str">
        <f t="shared" si="41"/>
        <v/>
      </c>
      <c r="I572" s="8" t="str">
        <f t="shared" si="42"/>
        <v/>
      </c>
      <c r="J572" s="8" t="str">
        <f t="shared" si="43"/>
        <v/>
      </c>
      <c r="L572" s="8" t="s">
        <v>81</v>
      </c>
      <c r="M572" s="8" t="s">
        <v>81</v>
      </c>
      <c r="N572" s="8" t="s">
        <v>81</v>
      </c>
      <c r="O572" s="8" t="s">
        <v>81</v>
      </c>
      <c r="P572" s="38" t="str">
        <f t="shared" si="44"/>
        <v/>
      </c>
    </row>
    <row r="573" spans="4:16" x14ac:dyDescent="0.25">
      <c r="D573" s="150"/>
      <c r="G573" s="8" t="str">
        <f t="shared" si="40"/>
        <v/>
      </c>
      <c r="H573" s="8" t="str">
        <f t="shared" si="41"/>
        <v/>
      </c>
      <c r="I573" s="8" t="str">
        <f t="shared" si="42"/>
        <v/>
      </c>
      <c r="J573" s="8" t="str">
        <f t="shared" si="43"/>
        <v/>
      </c>
      <c r="L573" s="8" t="s">
        <v>81</v>
      </c>
      <c r="M573" s="8" t="s">
        <v>81</v>
      </c>
      <c r="N573" s="8" t="s">
        <v>81</v>
      </c>
      <c r="O573" s="8" t="s">
        <v>81</v>
      </c>
      <c r="P573" s="38" t="str">
        <f t="shared" si="44"/>
        <v/>
      </c>
    </row>
    <row r="574" spans="4:16" x14ac:dyDescent="0.25">
      <c r="D574" s="150"/>
      <c r="G574" s="8" t="str">
        <f t="shared" si="40"/>
        <v/>
      </c>
      <c r="H574" s="8" t="str">
        <f t="shared" si="41"/>
        <v/>
      </c>
      <c r="I574" s="8" t="str">
        <f t="shared" si="42"/>
        <v/>
      </c>
      <c r="J574" s="8" t="str">
        <f t="shared" si="43"/>
        <v/>
      </c>
      <c r="L574" s="8" t="s">
        <v>81</v>
      </c>
      <c r="M574" s="8" t="s">
        <v>81</v>
      </c>
      <c r="N574" s="8" t="s">
        <v>81</v>
      </c>
      <c r="O574" s="8" t="s">
        <v>81</v>
      </c>
      <c r="P574" s="38" t="str">
        <f t="shared" si="44"/>
        <v/>
      </c>
    </row>
    <row r="575" spans="4:16" x14ac:dyDescent="0.25">
      <c r="D575" s="150"/>
      <c r="G575" s="8" t="str">
        <f t="shared" si="40"/>
        <v/>
      </c>
      <c r="H575" s="8" t="str">
        <f t="shared" si="41"/>
        <v/>
      </c>
      <c r="I575" s="8" t="str">
        <f t="shared" si="42"/>
        <v/>
      </c>
      <c r="J575" s="8" t="str">
        <f t="shared" si="43"/>
        <v/>
      </c>
      <c r="L575" s="8" t="s">
        <v>81</v>
      </c>
      <c r="M575" s="8" t="s">
        <v>81</v>
      </c>
      <c r="N575" s="8" t="s">
        <v>81</v>
      </c>
      <c r="O575" s="8" t="s">
        <v>81</v>
      </c>
      <c r="P575" s="38" t="str">
        <f t="shared" si="44"/>
        <v/>
      </c>
    </row>
    <row r="576" spans="4:16" x14ac:dyDescent="0.25">
      <c r="D576" s="150"/>
      <c r="G576" s="8" t="str">
        <f t="shared" si="40"/>
        <v/>
      </c>
      <c r="H576" s="8" t="str">
        <f t="shared" si="41"/>
        <v/>
      </c>
      <c r="I576" s="8" t="str">
        <f t="shared" si="42"/>
        <v/>
      </c>
      <c r="J576" s="8" t="str">
        <f t="shared" si="43"/>
        <v/>
      </c>
      <c r="L576" s="8" t="s">
        <v>81</v>
      </c>
      <c r="M576" s="8" t="s">
        <v>81</v>
      </c>
      <c r="N576" s="8" t="s">
        <v>81</v>
      </c>
      <c r="O576" s="8" t="s">
        <v>81</v>
      </c>
      <c r="P576" s="38" t="str">
        <f t="shared" si="44"/>
        <v/>
      </c>
    </row>
    <row r="577" spans="4:16" x14ac:dyDescent="0.25">
      <c r="D577" s="150"/>
      <c r="G577" s="8" t="str">
        <f t="shared" si="40"/>
        <v/>
      </c>
      <c r="H577" s="8" t="str">
        <f t="shared" si="41"/>
        <v/>
      </c>
      <c r="I577" s="8" t="str">
        <f t="shared" si="42"/>
        <v/>
      </c>
      <c r="J577" s="8" t="str">
        <f t="shared" si="43"/>
        <v/>
      </c>
      <c r="L577" s="8" t="s">
        <v>81</v>
      </c>
      <c r="M577" s="8" t="s">
        <v>81</v>
      </c>
      <c r="N577" s="8" t="s">
        <v>81</v>
      </c>
      <c r="O577" s="8" t="s">
        <v>81</v>
      </c>
      <c r="P577" s="38" t="str">
        <f t="shared" si="44"/>
        <v/>
      </c>
    </row>
    <row r="578" spans="4:16" x14ac:dyDescent="0.25">
      <c r="D578" s="150"/>
      <c r="G578" s="8" t="str">
        <f t="shared" si="40"/>
        <v/>
      </c>
      <c r="H578" s="8" t="str">
        <f t="shared" si="41"/>
        <v/>
      </c>
      <c r="I578" s="8" t="str">
        <f t="shared" si="42"/>
        <v/>
      </c>
      <c r="J578" s="8" t="str">
        <f t="shared" si="43"/>
        <v/>
      </c>
      <c r="L578" s="8" t="s">
        <v>81</v>
      </c>
      <c r="M578" s="8" t="s">
        <v>81</v>
      </c>
      <c r="N578" s="8" t="s">
        <v>81</v>
      </c>
      <c r="O578" s="8" t="s">
        <v>81</v>
      </c>
      <c r="P578" s="38" t="str">
        <f t="shared" si="44"/>
        <v/>
      </c>
    </row>
    <row r="579" spans="4:16" x14ac:dyDescent="0.25">
      <c r="D579" s="150"/>
      <c r="G579" s="8" t="str">
        <f t="shared" ref="G579:G642" si="45">IF(LEFT(D579,8)="Critical",LEFT(D579,8),IF(LEFT(D579,5)="Major",LEFT(D579,5),IF(LEFT(D579,5)="Minor",LEFT(D579,5),"")))</f>
        <v/>
      </c>
      <c r="H579" s="8" t="str">
        <f t="shared" ref="H579:H642" si="46">IF(LEFT(D582,15)="SpecificProblem",MID(D582,28,50),"")</f>
        <v/>
      </c>
      <c r="I579" s="8" t="str">
        <f t="shared" ref="I579:I642" si="47">IF(LEFT(D583,9)="EventTime",MID(D583,28,16),"")</f>
        <v/>
      </c>
      <c r="J579" s="8" t="str">
        <f t="shared" ref="J579:J642" si="48">IF(G579="","",IF(LEFT(D579,8)="Critical",MID(D579,78,6),MID(D579,75,6)))</f>
        <v/>
      </c>
      <c r="L579" s="8" t="s">
        <v>81</v>
      </c>
      <c r="M579" s="8" t="s">
        <v>81</v>
      </c>
      <c r="N579" s="8" t="s">
        <v>81</v>
      </c>
      <c r="O579" s="8" t="s">
        <v>81</v>
      </c>
      <c r="P579" s="38" t="str">
        <f t="shared" ref="P579:P642" si="49">IF(ISBLANK(N579),"",TEXT(N579,"mm/dd hh:mm"))</f>
        <v/>
      </c>
    </row>
    <row r="580" spans="4:16" x14ac:dyDescent="0.25">
      <c r="D580" s="150"/>
      <c r="G580" s="8" t="str">
        <f t="shared" si="45"/>
        <v/>
      </c>
      <c r="H580" s="8" t="str">
        <f t="shared" si="46"/>
        <v/>
      </c>
      <c r="I580" s="8" t="str">
        <f t="shared" si="47"/>
        <v/>
      </c>
      <c r="J580" s="8" t="str">
        <f t="shared" si="48"/>
        <v/>
      </c>
      <c r="L580" s="8" t="s">
        <v>81</v>
      </c>
      <c r="M580" s="8" t="s">
        <v>81</v>
      </c>
      <c r="N580" s="8" t="s">
        <v>81</v>
      </c>
      <c r="O580" s="8" t="s">
        <v>81</v>
      </c>
      <c r="P580" s="38" t="str">
        <f t="shared" si="49"/>
        <v/>
      </c>
    </row>
    <row r="581" spans="4:16" x14ac:dyDescent="0.25">
      <c r="D581" s="150"/>
      <c r="G581" s="8" t="str">
        <f t="shared" si="45"/>
        <v/>
      </c>
      <c r="H581" s="8" t="str">
        <f t="shared" si="46"/>
        <v/>
      </c>
      <c r="I581" s="8" t="str">
        <f t="shared" si="47"/>
        <v/>
      </c>
      <c r="J581" s="8" t="str">
        <f t="shared" si="48"/>
        <v/>
      </c>
      <c r="L581" s="8" t="s">
        <v>81</v>
      </c>
      <c r="M581" s="8" t="s">
        <v>81</v>
      </c>
      <c r="N581" s="8" t="s">
        <v>81</v>
      </c>
      <c r="O581" s="8" t="s">
        <v>81</v>
      </c>
      <c r="P581" s="38" t="str">
        <f t="shared" si="49"/>
        <v/>
      </c>
    </row>
    <row r="582" spans="4:16" x14ac:dyDescent="0.25">
      <c r="D582" s="150"/>
      <c r="G582" s="8" t="str">
        <f t="shared" si="45"/>
        <v/>
      </c>
      <c r="H582" s="8" t="str">
        <f t="shared" si="46"/>
        <v/>
      </c>
      <c r="I582" s="8" t="str">
        <f t="shared" si="47"/>
        <v/>
      </c>
      <c r="J582" s="8" t="str">
        <f t="shared" si="48"/>
        <v/>
      </c>
      <c r="L582" s="8" t="s">
        <v>81</v>
      </c>
      <c r="M582" s="8" t="s">
        <v>81</v>
      </c>
      <c r="N582" s="8" t="s">
        <v>81</v>
      </c>
      <c r="O582" s="8" t="s">
        <v>81</v>
      </c>
      <c r="P582" s="38" t="str">
        <f t="shared" si="49"/>
        <v/>
      </c>
    </row>
    <row r="583" spans="4:16" x14ac:dyDescent="0.25">
      <c r="D583" s="150"/>
      <c r="G583" s="8" t="str">
        <f t="shared" si="45"/>
        <v/>
      </c>
      <c r="H583" s="8" t="str">
        <f t="shared" si="46"/>
        <v/>
      </c>
      <c r="I583" s="8" t="str">
        <f t="shared" si="47"/>
        <v/>
      </c>
      <c r="J583" s="8" t="str">
        <f t="shared" si="48"/>
        <v/>
      </c>
      <c r="L583" s="8" t="s">
        <v>81</v>
      </c>
      <c r="M583" s="8" t="s">
        <v>81</v>
      </c>
      <c r="N583" s="8" t="s">
        <v>81</v>
      </c>
      <c r="O583" s="8" t="s">
        <v>81</v>
      </c>
      <c r="P583" s="38" t="str">
        <f t="shared" si="49"/>
        <v/>
      </c>
    </row>
    <row r="584" spans="4:16" x14ac:dyDescent="0.25">
      <c r="D584" s="150"/>
      <c r="G584" s="8" t="str">
        <f t="shared" si="45"/>
        <v/>
      </c>
      <c r="H584" s="8" t="str">
        <f t="shared" si="46"/>
        <v/>
      </c>
      <c r="I584" s="8" t="str">
        <f t="shared" si="47"/>
        <v/>
      </c>
      <c r="J584" s="8" t="str">
        <f t="shared" si="48"/>
        <v/>
      </c>
      <c r="L584" s="8" t="s">
        <v>81</v>
      </c>
      <c r="M584" s="8" t="s">
        <v>81</v>
      </c>
      <c r="N584" s="8" t="s">
        <v>81</v>
      </c>
      <c r="O584" s="8" t="s">
        <v>81</v>
      </c>
      <c r="P584" s="38" t="str">
        <f t="shared" si="49"/>
        <v/>
      </c>
    </row>
    <row r="585" spans="4:16" x14ac:dyDescent="0.25">
      <c r="D585" s="150"/>
      <c r="G585" s="8" t="str">
        <f t="shared" si="45"/>
        <v/>
      </c>
      <c r="H585" s="8" t="str">
        <f t="shared" si="46"/>
        <v/>
      </c>
      <c r="I585" s="8" t="str">
        <f t="shared" si="47"/>
        <v/>
      </c>
      <c r="J585" s="8" t="str">
        <f t="shared" si="48"/>
        <v/>
      </c>
      <c r="L585" s="8" t="s">
        <v>81</v>
      </c>
      <c r="M585" s="8" t="s">
        <v>81</v>
      </c>
      <c r="N585" s="8" t="s">
        <v>81</v>
      </c>
      <c r="O585" s="8" t="s">
        <v>81</v>
      </c>
      <c r="P585" s="38" t="str">
        <f t="shared" si="49"/>
        <v/>
      </c>
    </row>
    <row r="586" spans="4:16" x14ac:dyDescent="0.25">
      <c r="D586" s="150"/>
      <c r="G586" s="8" t="str">
        <f t="shared" si="45"/>
        <v/>
      </c>
      <c r="H586" s="8" t="str">
        <f t="shared" si="46"/>
        <v/>
      </c>
      <c r="I586" s="8" t="str">
        <f t="shared" si="47"/>
        <v/>
      </c>
      <c r="J586" s="8" t="str">
        <f t="shared" si="48"/>
        <v/>
      </c>
      <c r="L586" s="8" t="s">
        <v>81</v>
      </c>
      <c r="M586" s="8" t="s">
        <v>81</v>
      </c>
      <c r="N586" s="8" t="s">
        <v>81</v>
      </c>
      <c r="O586" s="8" t="s">
        <v>81</v>
      </c>
      <c r="P586" s="38" t="str">
        <f t="shared" si="49"/>
        <v/>
      </c>
    </row>
    <row r="587" spans="4:16" x14ac:dyDescent="0.25">
      <c r="D587" s="150"/>
      <c r="G587" s="8" t="str">
        <f t="shared" si="45"/>
        <v/>
      </c>
      <c r="H587" s="8" t="str">
        <f t="shared" si="46"/>
        <v/>
      </c>
      <c r="I587" s="8" t="str">
        <f t="shared" si="47"/>
        <v/>
      </c>
      <c r="J587" s="8" t="str">
        <f t="shared" si="48"/>
        <v/>
      </c>
      <c r="L587" s="8" t="s">
        <v>81</v>
      </c>
      <c r="M587" s="8" t="s">
        <v>81</v>
      </c>
      <c r="N587" s="8" t="s">
        <v>81</v>
      </c>
      <c r="O587" s="8" t="s">
        <v>81</v>
      </c>
      <c r="P587" s="38" t="str">
        <f t="shared" si="49"/>
        <v/>
      </c>
    </row>
    <row r="588" spans="4:16" x14ac:dyDescent="0.25">
      <c r="D588" s="150"/>
      <c r="G588" s="8" t="str">
        <f t="shared" si="45"/>
        <v/>
      </c>
      <c r="H588" s="8" t="str">
        <f t="shared" si="46"/>
        <v/>
      </c>
      <c r="I588" s="8" t="str">
        <f t="shared" si="47"/>
        <v/>
      </c>
      <c r="J588" s="8" t="str">
        <f t="shared" si="48"/>
        <v/>
      </c>
      <c r="L588" s="8" t="s">
        <v>81</v>
      </c>
      <c r="M588" s="8" t="s">
        <v>81</v>
      </c>
      <c r="N588" s="8" t="s">
        <v>81</v>
      </c>
      <c r="O588" s="8" t="s">
        <v>81</v>
      </c>
      <c r="P588" s="38" t="str">
        <f t="shared" si="49"/>
        <v/>
      </c>
    </row>
    <row r="589" spans="4:16" x14ac:dyDescent="0.25">
      <c r="D589" s="150"/>
      <c r="G589" s="8" t="str">
        <f t="shared" si="45"/>
        <v/>
      </c>
      <c r="H589" s="8" t="str">
        <f t="shared" si="46"/>
        <v/>
      </c>
      <c r="I589" s="8" t="str">
        <f t="shared" si="47"/>
        <v/>
      </c>
      <c r="J589" s="8" t="str">
        <f t="shared" si="48"/>
        <v/>
      </c>
      <c r="L589" s="8" t="s">
        <v>81</v>
      </c>
      <c r="M589" s="8" t="s">
        <v>81</v>
      </c>
      <c r="N589" s="8" t="s">
        <v>81</v>
      </c>
      <c r="O589" s="8" t="s">
        <v>81</v>
      </c>
      <c r="P589" s="38" t="str">
        <f t="shared" si="49"/>
        <v/>
      </c>
    </row>
    <row r="590" spans="4:16" x14ac:dyDescent="0.25">
      <c r="D590" s="150"/>
      <c r="G590" s="8" t="str">
        <f t="shared" si="45"/>
        <v/>
      </c>
      <c r="H590" s="8" t="str">
        <f t="shared" si="46"/>
        <v/>
      </c>
      <c r="I590" s="8" t="str">
        <f t="shared" si="47"/>
        <v/>
      </c>
      <c r="J590" s="8" t="str">
        <f t="shared" si="48"/>
        <v/>
      </c>
      <c r="L590" s="8" t="s">
        <v>81</v>
      </c>
      <c r="M590" s="8" t="s">
        <v>81</v>
      </c>
      <c r="N590" s="8" t="s">
        <v>81</v>
      </c>
      <c r="O590" s="8" t="s">
        <v>81</v>
      </c>
      <c r="P590" s="38" t="str">
        <f t="shared" si="49"/>
        <v/>
      </c>
    </row>
    <row r="591" spans="4:16" x14ac:dyDescent="0.25">
      <c r="D591" s="150"/>
      <c r="G591" s="8" t="str">
        <f t="shared" si="45"/>
        <v/>
      </c>
      <c r="H591" s="8" t="str">
        <f t="shared" si="46"/>
        <v/>
      </c>
      <c r="I591" s="8" t="str">
        <f t="shared" si="47"/>
        <v/>
      </c>
      <c r="J591" s="8" t="str">
        <f t="shared" si="48"/>
        <v/>
      </c>
      <c r="L591" s="8" t="s">
        <v>81</v>
      </c>
      <c r="M591" s="8" t="s">
        <v>81</v>
      </c>
      <c r="N591" s="8" t="s">
        <v>81</v>
      </c>
      <c r="O591" s="8" t="s">
        <v>81</v>
      </c>
      <c r="P591" s="38" t="str">
        <f t="shared" si="49"/>
        <v/>
      </c>
    </row>
    <row r="592" spans="4:16" x14ac:dyDescent="0.25">
      <c r="D592" s="150"/>
      <c r="G592" s="8" t="str">
        <f t="shared" si="45"/>
        <v/>
      </c>
      <c r="H592" s="8" t="str">
        <f t="shared" si="46"/>
        <v/>
      </c>
      <c r="I592" s="8" t="str">
        <f t="shared" si="47"/>
        <v/>
      </c>
      <c r="J592" s="8" t="str">
        <f t="shared" si="48"/>
        <v/>
      </c>
      <c r="L592" s="8" t="s">
        <v>81</v>
      </c>
      <c r="M592" s="8" t="s">
        <v>81</v>
      </c>
      <c r="N592" s="8" t="s">
        <v>81</v>
      </c>
      <c r="O592" s="8" t="s">
        <v>81</v>
      </c>
      <c r="P592" s="38" t="str">
        <f t="shared" si="49"/>
        <v/>
      </c>
    </row>
    <row r="593" spans="4:16" x14ac:dyDescent="0.25">
      <c r="D593" s="150"/>
      <c r="G593" s="8" t="str">
        <f t="shared" si="45"/>
        <v/>
      </c>
      <c r="H593" s="8" t="str">
        <f t="shared" si="46"/>
        <v/>
      </c>
      <c r="I593" s="8" t="str">
        <f t="shared" si="47"/>
        <v/>
      </c>
      <c r="J593" s="8" t="str">
        <f t="shared" si="48"/>
        <v/>
      </c>
      <c r="L593" s="8" t="s">
        <v>81</v>
      </c>
      <c r="M593" s="8" t="s">
        <v>81</v>
      </c>
      <c r="N593" s="8" t="s">
        <v>81</v>
      </c>
      <c r="O593" s="8" t="s">
        <v>81</v>
      </c>
      <c r="P593" s="38" t="str">
        <f t="shared" si="49"/>
        <v/>
      </c>
    </row>
    <row r="594" spans="4:16" x14ac:dyDescent="0.25">
      <c r="D594" s="150"/>
      <c r="G594" s="8" t="str">
        <f t="shared" si="45"/>
        <v/>
      </c>
      <c r="H594" s="8" t="str">
        <f t="shared" si="46"/>
        <v/>
      </c>
      <c r="I594" s="8" t="str">
        <f t="shared" si="47"/>
        <v/>
      </c>
      <c r="J594" s="8" t="str">
        <f t="shared" si="48"/>
        <v/>
      </c>
      <c r="L594" s="8" t="s">
        <v>81</v>
      </c>
      <c r="M594" s="8" t="s">
        <v>81</v>
      </c>
      <c r="N594" s="8" t="s">
        <v>81</v>
      </c>
      <c r="O594" s="8" t="s">
        <v>81</v>
      </c>
      <c r="P594" s="38" t="str">
        <f t="shared" si="49"/>
        <v/>
      </c>
    </row>
    <row r="595" spans="4:16" x14ac:dyDescent="0.25">
      <c r="D595" s="150"/>
      <c r="G595" s="8" t="str">
        <f t="shared" si="45"/>
        <v/>
      </c>
      <c r="H595" s="8" t="str">
        <f t="shared" si="46"/>
        <v/>
      </c>
      <c r="I595" s="8" t="str">
        <f t="shared" si="47"/>
        <v/>
      </c>
      <c r="J595" s="8" t="str">
        <f t="shared" si="48"/>
        <v/>
      </c>
      <c r="L595" s="8" t="s">
        <v>81</v>
      </c>
      <c r="M595" s="8" t="s">
        <v>81</v>
      </c>
      <c r="N595" s="8" t="s">
        <v>81</v>
      </c>
      <c r="O595" s="8" t="s">
        <v>81</v>
      </c>
      <c r="P595" s="38" t="str">
        <f t="shared" si="49"/>
        <v/>
      </c>
    </row>
    <row r="596" spans="4:16" x14ac:dyDescent="0.25">
      <c r="D596" s="150"/>
      <c r="G596" s="8" t="str">
        <f t="shared" si="45"/>
        <v/>
      </c>
      <c r="H596" s="8" t="str">
        <f t="shared" si="46"/>
        <v/>
      </c>
      <c r="I596" s="8" t="str">
        <f t="shared" si="47"/>
        <v/>
      </c>
      <c r="J596" s="8" t="str">
        <f t="shared" si="48"/>
        <v/>
      </c>
      <c r="L596" s="8" t="s">
        <v>81</v>
      </c>
      <c r="M596" s="8" t="s">
        <v>81</v>
      </c>
      <c r="N596" s="8" t="s">
        <v>81</v>
      </c>
      <c r="O596" s="8" t="s">
        <v>81</v>
      </c>
      <c r="P596" s="38" t="str">
        <f t="shared" si="49"/>
        <v/>
      </c>
    </row>
    <row r="597" spans="4:16" x14ac:dyDescent="0.25">
      <c r="D597" s="150"/>
      <c r="G597" s="8" t="str">
        <f t="shared" si="45"/>
        <v/>
      </c>
      <c r="H597" s="8" t="str">
        <f t="shared" si="46"/>
        <v/>
      </c>
      <c r="I597" s="8" t="str">
        <f t="shared" si="47"/>
        <v/>
      </c>
      <c r="J597" s="8" t="str">
        <f t="shared" si="48"/>
        <v/>
      </c>
      <c r="L597" s="8" t="s">
        <v>81</v>
      </c>
      <c r="M597" s="8" t="s">
        <v>81</v>
      </c>
      <c r="N597" s="8" t="s">
        <v>81</v>
      </c>
      <c r="O597" s="8" t="s">
        <v>81</v>
      </c>
      <c r="P597" s="38" t="str">
        <f t="shared" si="49"/>
        <v/>
      </c>
    </row>
    <row r="598" spans="4:16" x14ac:dyDescent="0.25">
      <c r="D598" s="150"/>
      <c r="G598" s="8" t="str">
        <f t="shared" si="45"/>
        <v/>
      </c>
      <c r="H598" s="8" t="str">
        <f t="shared" si="46"/>
        <v/>
      </c>
      <c r="I598" s="8" t="str">
        <f t="shared" si="47"/>
        <v/>
      </c>
      <c r="J598" s="8" t="str">
        <f t="shared" si="48"/>
        <v/>
      </c>
      <c r="L598" s="8" t="s">
        <v>81</v>
      </c>
      <c r="M598" s="8" t="s">
        <v>81</v>
      </c>
      <c r="N598" s="8" t="s">
        <v>81</v>
      </c>
      <c r="O598" s="8" t="s">
        <v>81</v>
      </c>
      <c r="P598" s="38" t="str">
        <f t="shared" si="49"/>
        <v/>
      </c>
    </row>
    <row r="599" spans="4:16" x14ac:dyDescent="0.25">
      <c r="D599" s="150"/>
      <c r="G599" s="8" t="str">
        <f t="shared" si="45"/>
        <v/>
      </c>
      <c r="H599" s="8" t="str">
        <f t="shared" si="46"/>
        <v/>
      </c>
      <c r="I599" s="8" t="str">
        <f t="shared" si="47"/>
        <v/>
      </c>
      <c r="J599" s="8" t="str">
        <f t="shared" si="48"/>
        <v/>
      </c>
      <c r="L599" s="8" t="s">
        <v>81</v>
      </c>
      <c r="M599" s="8" t="s">
        <v>81</v>
      </c>
      <c r="N599" s="8" t="s">
        <v>81</v>
      </c>
      <c r="O599" s="8" t="s">
        <v>81</v>
      </c>
      <c r="P599" s="38" t="str">
        <f t="shared" si="49"/>
        <v/>
      </c>
    </row>
    <row r="600" spans="4:16" x14ac:dyDescent="0.25">
      <c r="D600" s="150"/>
      <c r="G600" s="8" t="str">
        <f t="shared" si="45"/>
        <v/>
      </c>
      <c r="H600" s="8" t="str">
        <f t="shared" si="46"/>
        <v/>
      </c>
      <c r="I600" s="8" t="str">
        <f t="shared" si="47"/>
        <v/>
      </c>
      <c r="J600" s="8" t="str">
        <f t="shared" si="48"/>
        <v/>
      </c>
      <c r="L600" s="8" t="s">
        <v>81</v>
      </c>
      <c r="M600" s="8" t="s">
        <v>81</v>
      </c>
      <c r="N600" s="8" t="s">
        <v>81</v>
      </c>
      <c r="O600" s="8" t="s">
        <v>81</v>
      </c>
      <c r="P600" s="38" t="str">
        <f t="shared" si="49"/>
        <v/>
      </c>
    </row>
    <row r="601" spans="4:16" x14ac:dyDescent="0.25">
      <c r="D601" s="150"/>
      <c r="G601" s="8" t="str">
        <f t="shared" si="45"/>
        <v/>
      </c>
      <c r="H601" s="8" t="str">
        <f t="shared" si="46"/>
        <v/>
      </c>
      <c r="I601" s="8" t="str">
        <f t="shared" si="47"/>
        <v/>
      </c>
      <c r="J601" s="8" t="str">
        <f t="shared" si="48"/>
        <v/>
      </c>
      <c r="L601" s="8" t="s">
        <v>81</v>
      </c>
      <c r="M601" s="8" t="s">
        <v>81</v>
      </c>
      <c r="N601" s="8" t="s">
        <v>81</v>
      </c>
      <c r="O601" s="8" t="s">
        <v>81</v>
      </c>
      <c r="P601" s="38" t="str">
        <f t="shared" si="49"/>
        <v/>
      </c>
    </row>
    <row r="602" spans="4:16" x14ac:dyDescent="0.25">
      <c r="D602" s="150"/>
      <c r="G602" s="8" t="str">
        <f t="shared" si="45"/>
        <v/>
      </c>
      <c r="H602" s="8" t="str">
        <f t="shared" si="46"/>
        <v/>
      </c>
      <c r="I602" s="8" t="str">
        <f t="shared" si="47"/>
        <v/>
      </c>
      <c r="J602" s="8" t="str">
        <f t="shared" si="48"/>
        <v/>
      </c>
      <c r="L602" s="8" t="s">
        <v>81</v>
      </c>
      <c r="M602" s="8" t="s">
        <v>81</v>
      </c>
      <c r="N602" s="8" t="s">
        <v>81</v>
      </c>
      <c r="O602" s="8" t="s">
        <v>81</v>
      </c>
      <c r="P602" s="38" t="str">
        <f t="shared" si="49"/>
        <v/>
      </c>
    </row>
    <row r="603" spans="4:16" x14ac:dyDescent="0.25">
      <c r="D603" s="150"/>
      <c r="G603" s="8" t="str">
        <f t="shared" si="45"/>
        <v/>
      </c>
      <c r="H603" s="8" t="str">
        <f t="shared" si="46"/>
        <v/>
      </c>
      <c r="I603" s="8" t="str">
        <f t="shared" si="47"/>
        <v/>
      </c>
      <c r="J603" s="8" t="str">
        <f t="shared" si="48"/>
        <v/>
      </c>
      <c r="L603" s="8" t="s">
        <v>81</v>
      </c>
      <c r="M603" s="8" t="s">
        <v>81</v>
      </c>
      <c r="N603" s="8" t="s">
        <v>81</v>
      </c>
      <c r="O603" s="8" t="s">
        <v>81</v>
      </c>
      <c r="P603" s="38" t="str">
        <f t="shared" si="49"/>
        <v/>
      </c>
    </row>
    <row r="604" spans="4:16" x14ac:dyDescent="0.25">
      <c r="D604" s="150"/>
      <c r="G604" s="8" t="str">
        <f t="shared" si="45"/>
        <v/>
      </c>
      <c r="H604" s="8" t="str">
        <f t="shared" si="46"/>
        <v/>
      </c>
      <c r="I604" s="8" t="str">
        <f t="shared" si="47"/>
        <v/>
      </c>
      <c r="J604" s="8" t="str">
        <f t="shared" si="48"/>
        <v/>
      </c>
      <c r="L604" s="8" t="s">
        <v>81</v>
      </c>
      <c r="M604" s="8" t="s">
        <v>81</v>
      </c>
      <c r="N604" s="8" t="s">
        <v>81</v>
      </c>
      <c r="O604" s="8" t="s">
        <v>81</v>
      </c>
      <c r="P604" s="38" t="str">
        <f t="shared" si="49"/>
        <v/>
      </c>
    </row>
    <row r="605" spans="4:16" x14ac:dyDescent="0.25">
      <c r="D605" s="150"/>
      <c r="G605" s="8" t="str">
        <f t="shared" si="45"/>
        <v/>
      </c>
      <c r="H605" s="8" t="str">
        <f t="shared" si="46"/>
        <v/>
      </c>
      <c r="I605" s="8" t="str">
        <f t="shared" si="47"/>
        <v/>
      </c>
      <c r="J605" s="8" t="str">
        <f t="shared" si="48"/>
        <v/>
      </c>
      <c r="L605" s="8" t="s">
        <v>81</v>
      </c>
      <c r="M605" s="8" t="s">
        <v>81</v>
      </c>
      <c r="N605" s="8" t="s">
        <v>81</v>
      </c>
      <c r="O605" s="8" t="s">
        <v>81</v>
      </c>
      <c r="P605" s="38" t="str">
        <f t="shared" si="49"/>
        <v/>
      </c>
    </row>
    <row r="606" spans="4:16" x14ac:dyDescent="0.25">
      <c r="D606" s="150"/>
      <c r="G606" s="8" t="str">
        <f t="shared" si="45"/>
        <v/>
      </c>
      <c r="H606" s="8" t="str">
        <f t="shared" si="46"/>
        <v/>
      </c>
      <c r="I606" s="8" t="str">
        <f t="shared" si="47"/>
        <v/>
      </c>
      <c r="J606" s="8" t="str">
        <f t="shared" si="48"/>
        <v/>
      </c>
      <c r="L606" s="8" t="s">
        <v>81</v>
      </c>
      <c r="M606" s="8" t="s">
        <v>81</v>
      </c>
      <c r="N606" s="8" t="s">
        <v>81</v>
      </c>
      <c r="O606" s="8" t="s">
        <v>81</v>
      </c>
      <c r="P606" s="38" t="str">
        <f t="shared" si="49"/>
        <v/>
      </c>
    </row>
    <row r="607" spans="4:16" x14ac:dyDescent="0.25">
      <c r="D607" s="150"/>
      <c r="G607" s="8" t="str">
        <f t="shared" si="45"/>
        <v/>
      </c>
      <c r="H607" s="8" t="str">
        <f t="shared" si="46"/>
        <v/>
      </c>
      <c r="I607" s="8" t="str">
        <f t="shared" si="47"/>
        <v/>
      </c>
      <c r="J607" s="8" t="str">
        <f t="shared" si="48"/>
        <v/>
      </c>
      <c r="L607" s="8" t="s">
        <v>81</v>
      </c>
      <c r="M607" s="8" t="s">
        <v>81</v>
      </c>
      <c r="N607" s="8" t="s">
        <v>81</v>
      </c>
      <c r="O607" s="8" t="s">
        <v>81</v>
      </c>
      <c r="P607" s="38" t="str">
        <f t="shared" si="49"/>
        <v/>
      </c>
    </row>
    <row r="608" spans="4:16" x14ac:dyDescent="0.25">
      <c r="D608" s="150"/>
      <c r="G608" s="8" t="str">
        <f t="shared" si="45"/>
        <v/>
      </c>
      <c r="H608" s="8" t="str">
        <f t="shared" si="46"/>
        <v/>
      </c>
      <c r="I608" s="8" t="str">
        <f t="shared" si="47"/>
        <v/>
      </c>
      <c r="J608" s="8" t="str">
        <f t="shared" si="48"/>
        <v/>
      </c>
      <c r="L608" s="8" t="s">
        <v>81</v>
      </c>
      <c r="M608" s="8" t="s">
        <v>81</v>
      </c>
      <c r="N608" s="8" t="s">
        <v>81</v>
      </c>
      <c r="O608" s="8" t="s">
        <v>81</v>
      </c>
      <c r="P608" s="38" t="str">
        <f t="shared" si="49"/>
        <v/>
      </c>
    </row>
    <row r="609" spans="4:16" x14ac:dyDescent="0.25">
      <c r="D609" s="150"/>
      <c r="G609" s="8" t="str">
        <f t="shared" si="45"/>
        <v/>
      </c>
      <c r="H609" s="8" t="str">
        <f t="shared" si="46"/>
        <v/>
      </c>
      <c r="I609" s="8" t="str">
        <f t="shared" si="47"/>
        <v/>
      </c>
      <c r="J609" s="8" t="str">
        <f t="shared" si="48"/>
        <v/>
      </c>
      <c r="L609" s="8" t="s">
        <v>81</v>
      </c>
      <c r="M609" s="8" t="s">
        <v>81</v>
      </c>
      <c r="N609" s="8" t="s">
        <v>81</v>
      </c>
      <c r="O609" s="8" t="s">
        <v>81</v>
      </c>
      <c r="P609" s="38" t="str">
        <f t="shared" si="49"/>
        <v/>
      </c>
    </row>
    <row r="610" spans="4:16" x14ac:dyDescent="0.25">
      <c r="D610" s="150"/>
      <c r="G610" s="8" t="str">
        <f t="shared" si="45"/>
        <v/>
      </c>
      <c r="H610" s="8" t="str">
        <f t="shared" si="46"/>
        <v/>
      </c>
      <c r="I610" s="8" t="str">
        <f t="shared" si="47"/>
        <v/>
      </c>
      <c r="J610" s="8" t="str">
        <f t="shared" si="48"/>
        <v/>
      </c>
      <c r="L610" s="8" t="s">
        <v>81</v>
      </c>
      <c r="M610" s="8" t="s">
        <v>81</v>
      </c>
      <c r="N610" s="8" t="s">
        <v>81</v>
      </c>
      <c r="O610" s="8" t="s">
        <v>81</v>
      </c>
      <c r="P610" s="38" t="str">
        <f t="shared" si="49"/>
        <v/>
      </c>
    </row>
    <row r="611" spans="4:16" x14ac:dyDescent="0.25">
      <c r="D611" s="150"/>
      <c r="G611" s="8" t="str">
        <f t="shared" si="45"/>
        <v/>
      </c>
      <c r="H611" s="8" t="str">
        <f t="shared" si="46"/>
        <v/>
      </c>
      <c r="I611" s="8" t="str">
        <f t="shared" si="47"/>
        <v/>
      </c>
      <c r="J611" s="8" t="str">
        <f t="shared" si="48"/>
        <v/>
      </c>
      <c r="L611" s="8" t="s">
        <v>81</v>
      </c>
      <c r="M611" s="8" t="s">
        <v>81</v>
      </c>
      <c r="N611" s="8" t="s">
        <v>81</v>
      </c>
      <c r="O611" s="8" t="s">
        <v>81</v>
      </c>
      <c r="P611" s="38" t="str">
        <f t="shared" si="49"/>
        <v/>
      </c>
    </row>
    <row r="612" spans="4:16" x14ac:dyDescent="0.25">
      <c r="D612" s="150"/>
      <c r="G612" s="8" t="str">
        <f t="shared" si="45"/>
        <v/>
      </c>
      <c r="H612" s="8" t="str">
        <f t="shared" si="46"/>
        <v/>
      </c>
      <c r="I612" s="8" t="str">
        <f t="shared" si="47"/>
        <v/>
      </c>
      <c r="J612" s="8" t="str">
        <f t="shared" si="48"/>
        <v/>
      </c>
      <c r="L612" s="8" t="s">
        <v>81</v>
      </c>
      <c r="M612" s="8" t="s">
        <v>81</v>
      </c>
      <c r="N612" s="8" t="s">
        <v>81</v>
      </c>
      <c r="O612" s="8" t="s">
        <v>81</v>
      </c>
      <c r="P612" s="38" t="str">
        <f t="shared" si="49"/>
        <v/>
      </c>
    </row>
    <row r="613" spans="4:16" x14ac:dyDescent="0.25">
      <c r="D613" s="150"/>
      <c r="G613" s="8" t="str">
        <f t="shared" si="45"/>
        <v/>
      </c>
      <c r="H613" s="8" t="str">
        <f t="shared" si="46"/>
        <v/>
      </c>
      <c r="I613" s="8" t="str">
        <f t="shared" si="47"/>
        <v/>
      </c>
      <c r="J613" s="8" t="str">
        <f t="shared" si="48"/>
        <v/>
      </c>
      <c r="L613" s="8" t="s">
        <v>81</v>
      </c>
      <c r="M613" s="8" t="s">
        <v>81</v>
      </c>
      <c r="N613" s="8" t="s">
        <v>81</v>
      </c>
      <c r="O613" s="8" t="s">
        <v>81</v>
      </c>
      <c r="P613" s="38" t="str">
        <f t="shared" si="49"/>
        <v/>
      </c>
    </row>
    <row r="614" spans="4:16" x14ac:dyDescent="0.25">
      <c r="D614" s="150"/>
      <c r="G614" s="8" t="str">
        <f t="shared" si="45"/>
        <v/>
      </c>
      <c r="H614" s="8" t="str">
        <f t="shared" si="46"/>
        <v/>
      </c>
      <c r="I614" s="8" t="str">
        <f t="shared" si="47"/>
        <v/>
      </c>
      <c r="J614" s="8" t="str">
        <f t="shared" si="48"/>
        <v/>
      </c>
      <c r="L614" s="8" t="s">
        <v>81</v>
      </c>
      <c r="M614" s="8" t="s">
        <v>81</v>
      </c>
      <c r="N614" s="8" t="s">
        <v>81</v>
      </c>
      <c r="O614" s="8" t="s">
        <v>81</v>
      </c>
      <c r="P614" s="38" t="str">
        <f t="shared" si="49"/>
        <v/>
      </c>
    </row>
    <row r="615" spans="4:16" x14ac:dyDescent="0.25">
      <c r="D615" s="150"/>
      <c r="G615" s="8" t="str">
        <f t="shared" si="45"/>
        <v/>
      </c>
      <c r="H615" s="8" t="str">
        <f t="shared" si="46"/>
        <v/>
      </c>
      <c r="I615" s="8" t="str">
        <f t="shared" si="47"/>
        <v/>
      </c>
      <c r="J615" s="8" t="str">
        <f t="shared" si="48"/>
        <v/>
      </c>
      <c r="L615" s="8" t="s">
        <v>81</v>
      </c>
      <c r="M615" s="8" t="s">
        <v>81</v>
      </c>
      <c r="N615" s="8" t="s">
        <v>81</v>
      </c>
      <c r="O615" s="8" t="s">
        <v>81</v>
      </c>
      <c r="P615" s="38" t="str">
        <f t="shared" si="49"/>
        <v/>
      </c>
    </row>
    <row r="616" spans="4:16" x14ac:dyDescent="0.25">
      <c r="D616" s="150"/>
      <c r="G616" s="8" t="str">
        <f t="shared" si="45"/>
        <v/>
      </c>
      <c r="H616" s="8" t="str">
        <f t="shared" si="46"/>
        <v/>
      </c>
      <c r="I616" s="8" t="str">
        <f t="shared" si="47"/>
        <v/>
      </c>
      <c r="J616" s="8" t="str">
        <f t="shared" si="48"/>
        <v/>
      </c>
      <c r="L616" s="8" t="s">
        <v>81</v>
      </c>
      <c r="M616" s="8" t="s">
        <v>81</v>
      </c>
      <c r="N616" s="8" t="s">
        <v>81</v>
      </c>
      <c r="O616" s="8" t="s">
        <v>81</v>
      </c>
      <c r="P616" s="38" t="str">
        <f t="shared" si="49"/>
        <v/>
      </c>
    </row>
    <row r="617" spans="4:16" x14ac:dyDescent="0.25">
      <c r="D617" s="150"/>
      <c r="G617" s="8" t="str">
        <f t="shared" si="45"/>
        <v/>
      </c>
      <c r="H617" s="8" t="str">
        <f t="shared" si="46"/>
        <v/>
      </c>
      <c r="I617" s="8" t="str">
        <f t="shared" si="47"/>
        <v/>
      </c>
      <c r="J617" s="8" t="str">
        <f t="shared" si="48"/>
        <v/>
      </c>
      <c r="L617" s="8" t="s">
        <v>81</v>
      </c>
      <c r="M617" s="8" t="s">
        <v>81</v>
      </c>
      <c r="N617" s="8" t="s">
        <v>81</v>
      </c>
      <c r="O617" s="8" t="s">
        <v>81</v>
      </c>
      <c r="P617" s="38" t="str">
        <f t="shared" si="49"/>
        <v/>
      </c>
    </row>
    <row r="618" spans="4:16" x14ac:dyDescent="0.25">
      <c r="D618" s="150"/>
      <c r="G618" s="8" t="str">
        <f t="shared" si="45"/>
        <v/>
      </c>
      <c r="H618" s="8" t="str">
        <f t="shared" si="46"/>
        <v/>
      </c>
      <c r="I618" s="8" t="str">
        <f t="shared" si="47"/>
        <v/>
      </c>
      <c r="J618" s="8" t="str">
        <f t="shared" si="48"/>
        <v/>
      </c>
      <c r="L618" s="8" t="s">
        <v>81</v>
      </c>
      <c r="M618" s="8" t="s">
        <v>81</v>
      </c>
      <c r="N618" s="8" t="s">
        <v>81</v>
      </c>
      <c r="O618" s="8" t="s">
        <v>81</v>
      </c>
      <c r="P618" s="38" t="str">
        <f t="shared" si="49"/>
        <v/>
      </c>
    </row>
    <row r="619" spans="4:16" x14ac:dyDescent="0.25">
      <c r="D619" s="150"/>
      <c r="G619" s="8" t="str">
        <f t="shared" si="45"/>
        <v/>
      </c>
      <c r="H619" s="8" t="str">
        <f t="shared" si="46"/>
        <v/>
      </c>
      <c r="I619" s="8" t="str">
        <f t="shared" si="47"/>
        <v/>
      </c>
      <c r="J619" s="8" t="str">
        <f t="shared" si="48"/>
        <v/>
      </c>
      <c r="L619" s="8" t="s">
        <v>81</v>
      </c>
      <c r="M619" s="8" t="s">
        <v>81</v>
      </c>
      <c r="N619" s="8" t="s">
        <v>81</v>
      </c>
      <c r="O619" s="8" t="s">
        <v>81</v>
      </c>
      <c r="P619" s="38" t="str">
        <f t="shared" si="49"/>
        <v/>
      </c>
    </row>
    <row r="620" spans="4:16" x14ac:dyDescent="0.25">
      <c r="D620" s="150"/>
      <c r="G620" s="8" t="str">
        <f t="shared" si="45"/>
        <v/>
      </c>
      <c r="H620" s="8" t="str">
        <f t="shared" si="46"/>
        <v/>
      </c>
      <c r="I620" s="8" t="str">
        <f t="shared" si="47"/>
        <v/>
      </c>
      <c r="J620" s="8" t="str">
        <f t="shared" si="48"/>
        <v/>
      </c>
      <c r="L620" s="8" t="s">
        <v>81</v>
      </c>
      <c r="M620" s="8" t="s">
        <v>81</v>
      </c>
      <c r="N620" s="8" t="s">
        <v>81</v>
      </c>
      <c r="O620" s="8" t="s">
        <v>81</v>
      </c>
      <c r="P620" s="38" t="str">
        <f t="shared" si="49"/>
        <v/>
      </c>
    </row>
    <row r="621" spans="4:16" x14ac:dyDescent="0.25">
      <c r="D621" s="150"/>
      <c r="G621" s="8" t="str">
        <f t="shared" si="45"/>
        <v/>
      </c>
      <c r="H621" s="8" t="str">
        <f t="shared" si="46"/>
        <v/>
      </c>
      <c r="I621" s="8" t="str">
        <f t="shared" si="47"/>
        <v/>
      </c>
      <c r="J621" s="8" t="str">
        <f t="shared" si="48"/>
        <v/>
      </c>
      <c r="L621" s="8" t="s">
        <v>81</v>
      </c>
      <c r="M621" s="8" t="s">
        <v>81</v>
      </c>
      <c r="N621" s="8" t="s">
        <v>81</v>
      </c>
      <c r="O621" s="8" t="s">
        <v>81</v>
      </c>
      <c r="P621" s="38" t="str">
        <f t="shared" si="49"/>
        <v/>
      </c>
    </row>
    <row r="622" spans="4:16" x14ac:dyDescent="0.25">
      <c r="D622" s="150"/>
      <c r="G622" s="8" t="str">
        <f t="shared" si="45"/>
        <v/>
      </c>
      <c r="H622" s="8" t="str">
        <f t="shared" si="46"/>
        <v/>
      </c>
      <c r="I622" s="8" t="str">
        <f t="shared" si="47"/>
        <v/>
      </c>
      <c r="J622" s="8" t="str">
        <f t="shared" si="48"/>
        <v/>
      </c>
      <c r="L622" s="8" t="s">
        <v>81</v>
      </c>
      <c r="M622" s="8" t="s">
        <v>81</v>
      </c>
      <c r="N622" s="8" t="s">
        <v>81</v>
      </c>
      <c r="O622" s="8" t="s">
        <v>81</v>
      </c>
      <c r="P622" s="38" t="str">
        <f t="shared" si="49"/>
        <v/>
      </c>
    </row>
    <row r="623" spans="4:16" x14ac:dyDescent="0.25">
      <c r="D623" s="150"/>
      <c r="G623" s="8" t="str">
        <f t="shared" si="45"/>
        <v/>
      </c>
      <c r="H623" s="8" t="str">
        <f t="shared" si="46"/>
        <v/>
      </c>
      <c r="I623" s="8" t="str">
        <f t="shared" si="47"/>
        <v/>
      </c>
      <c r="J623" s="8" t="str">
        <f t="shared" si="48"/>
        <v/>
      </c>
      <c r="L623" s="8" t="s">
        <v>81</v>
      </c>
      <c r="M623" s="8" t="s">
        <v>81</v>
      </c>
      <c r="N623" s="8" t="s">
        <v>81</v>
      </c>
      <c r="O623" s="8" t="s">
        <v>81</v>
      </c>
      <c r="P623" s="38" t="str">
        <f t="shared" si="49"/>
        <v/>
      </c>
    </row>
    <row r="624" spans="4:16" x14ac:dyDescent="0.25">
      <c r="D624" s="150"/>
      <c r="G624" s="8" t="str">
        <f t="shared" si="45"/>
        <v/>
      </c>
      <c r="H624" s="8" t="str">
        <f t="shared" si="46"/>
        <v/>
      </c>
      <c r="I624" s="8" t="str">
        <f t="shared" si="47"/>
        <v/>
      </c>
      <c r="J624" s="8" t="str">
        <f t="shared" si="48"/>
        <v/>
      </c>
      <c r="L624" s="8" t="s">
        <v>81</v>
      </c>
      <c r="M624" s="8" t="s">
        <v>81</v>
      </c>
      <c r="N624" s="8" t="s">
        <v>81</v>
      </c>
      <c r="O624" s="8" t="s">
        <v>81</v>
      </c>
      <c r="P624" s="38" t="str">
        <f t="shared" si="49"/>
        <v/>
      </c>
    </row>
    <row r="625" spans="4:16" x14ac:dyDescent="0.25">
      <c r="D625" s="150"/>
      <c r="G625" s="8" t="str">
        <f t="shared" si="45"/>
        <v/>
      </c>
      <c r="H625" s="8" t="str">
        <f t="shared" si="46"/>
        <v/>
      </c>
      <c r="I625" s="8" t="str">
        <f t="shared" si="47"/>
        <v/>
      </c>
      <c r="J625" s="8" t="str">
        <f t="shared" si="48"/>
        <v/>
      </c>
      <c r="L625" s="8" t="s">
        <v>81</v>
      </c>
      <c r="M625" s="8" t="s">
        <v>81</v>
      </c>
      <c r="N625" s="8" t="s">
        <v>81</v>
      </c>
      <c r="O625" s="8" t="s">
        <v>81</v>
      </c>
      <c r="P625" s="38" t="str">
        <f t="shared" si="49"/>
        <v/>
      </c>
    </row>
    <row r="626" spans="4:16" x14ac:dyDescent="0.25">
      <c r="D626" s="150"/>
      <c r="G626" s="8" t="str">
        <f t="shared" si="45"/>
        <v/>
      </c>
      <c r="H626" s="8" t="str">
        <f t="shared" si="46"/>
        <v/>
      </c>
      <c r="I626" s="8" t="str">
        <f t="shared" si="47"/>
        <v/>
      </c>
      <c r="J626" s="8" t="str">
        <f t="shared" si="48"/>
        <v/>
      </c>
      <c r="L626" s="8" t="s">
        <v>81</v>
      </c>
      <c r="M626" s="8" t="s">
        <v>81</v>
      </c>
      <c r="N626" s="8" t="s">
        <v>81</v>
      </c>
      <c r="O626" s="8" t="s">
        <v>81</v>
      </c>
      <c r="P626" s="38" t="str">
        <f t="shared" si="49"/>
        <v/>
      </c>
    </row>
    <row r="627" spans="4:16" x14ac:dyDescent="0.25">
      <c r="D627" s="150"/>
      <c r="G627" s="8" t="str">
        <f t="shared" si="45"/>
        <v/>
      </c>
      <c r="H627" s="8" t="str">
        <f t="shared" si="46"/>
        <v/>
      </c>
      <c r="I627" s="8" t="str">
        <f t="shared" si="47"/>
        <v/>
      </c>
      <c r="J627" s="8" t="str">
        <f t="shared" si="48"/>
        <v/>
      </c>
      <c r="L627" s="8" t="s">
        <v>81</v>
      </c>
      <c r="M627" s="8" t="s">
        <v>81</v>
      </c>
      <c r="N627" s="8" t="s">
        <v>81</v>
      </c>
      <c r="O627" s="8" t="s">
        <v>81</v>
      </c>
      <c r="P627" s="38" t="str">
        <f t="shared" si="49"/>
        <v/>
      </c>
    </row>
    <row r="628" spans="4:16" x14ac:dyDescent="0.25">
      <c r="D628" s="150"/>
      <c r="G628" s="8" t="str">
        <f t="shared" si="45"/>
        <v/>
      </c>
      <c r="H628" s="8" t="str">
        <f t="shared" si="46"/>
        <v/>
      </c>
      <c r="I628" s="8" t="str">
        <f t="shared" si="47"/>
        <v/>
      </c>
      <c r="J628" s="8" t="str">
        <f t="shared" si="48"/>
        <v/>
      </c>
      <c r="L628" s="8" t="s">
        <v>81</v>
      </c>
      <c r="M628" s="8" t="s">
        <v>81</v>
      </c>
      <c r="N628" s="8" t="s">
        <v>81</v>
      </c>
      <c r="O628" s="8" t="s">
        <v>81</v>
      </c>
      <c r="P628" s="38" t="str">
        <f t="shared" si="49"/>
        <v/>
      </c>
    </row>
    <row r="629" spans="4:16" x14ac:dyDescent="0.25">
      <c r="D629" s="150"/>
      <c r="G629" s="8" t="str">
        <f t="shared" si="45"/>
        <v/>
      </c>
      <c r="H629" s="8" t="str">
        <f t="shared" si="46"/>
        <v/>
      </c>
      <c r="I629" s="8" t="str">
        <f t="shared" si="47"/>
        <v/>
      </c>
      <c r="J629" s="8" t="str">
        <f t="shared" si="48"/>
        <v/>
      </c>
      <c r="L629" s="8" t="s">
        <v>81</v>
      </c>
      <c r="M629" s="8" t="s">
        <v>81</v>
      </c>
      <c r="N629" s="8" t="s">
        <v>81</v>
      </c>
      <c r="O629" s="8" t="s">
        <v>81</v>
      </c>
      <c r="P629" s="38" t="str">
        <f t="shared" si="49"/>
        <v/>
      </c>
    </row>
    <row r="630" spans="4:16" x14ac:dyDescent="0.25">
      <c r="D630" s="150"/>
      <c r="G630" s="8" t="str">
        <f t="shared" si="45"/>
        <v/>
      </c>
      <c r="H630" s="8" t="str">
        <f t="shared" si="46"/>
        <v/>
      </c>
      <c r="I630" s="8" t="str">
        <f t="shared" si="47"/>
        <v/>
      </c>
      <c r="J630" s="8" t="str">
        <f t="shared" si="48"/>
        <v/>
      </c>
      <c r="L630" s="8" t="s">
        <v>81</v>
      </c>
      <c r="M630" s="8" t="s">
        <v>81</v>
      </c>
      <c r="N630" s="8" t="s">
        <v>81</v>
      </c>
      <c r="O630" s="8" t="s">
        <v>81</v>
      </c>
      <c r="P630" s="38" t="str">
        <f t="shared" si="49"/>
        <v/>
      </c>
    </row>
    <row r="631" spans="4:16" x14ac:dyDescent="0.25">
      <c r="D631" s="150"/>
      <c r="G631" s="8" t="str">
        <f t="shared" si="45"/>
        <v/>
      </c>
      <c r="H631" s="8" t="str">
        <f t="shared" si="46"/>
        <v/>
      </c>
      <c r="I631" s="8" t="str">
        <f t="shared" si="47"/>
        <v/>
      </c>
      <c r="J631" s="8" t="str">
        <f t="shared" si="48"/>
        <v/>
      </c>
      <c r="L631" s="8" t="s">
        <v>81</v>
      </c>
      <c r="M631" s="8" t="s">
        <v>81</v>
      </c>
      <c r="N631" s="8" t="s">
        <v>81</v>
      </c>
      <c r="O631" s="8" t="s">
        <v>81</v>
      </c>
      <c r="P631" s="38" t="str">
        <f t="shared" si="49"/>
        <v/>
      </c>
    </row>
    <row r="632" spans="4:16" x14ac:dyDescent="0.25">
      <c r="D632" s="150"/>
      <c r="G632" s="8" t="str">
        <f t="shared" si="45"/>
        <v/>
      </c>
      <c r="H632" s="8" t="str">
        <f t="shared" si="46"/>
        <v/>
      </c>
      <c r="I632" s="8" t="str">
        <f t="shared" si="47"/>
        <v/>
      </c>
      <c r="J632" s="8" t="str">
        <f t="shared" si="48"/>
        <v/>
      </c>
      <c r="L632" s="8" t="s">
        <v>81</v>
      </c>
      <c r="M632" s="8" t="s">
        <v>81</v>
      </c>
      <c r="N632" s="8" t="s">
        <v>81</v>
      </c>
      <c r="O632" s="8" t="s">
        <v>81</v>
      </c>
      <c r="P632" s="38" t="str">
        <f t="shared" si="49"/>
        <v/>
      </c>
    </row>
    <row r="633" spans="4:16" x14ac:dyDescent="0.25">
      <c r="D633" s="150"/>
      <c r="G633" s="8" t="str">
        <f t="shared" si="45"/>
        <v/>
      </c>
      <c r="H633" s="8" t="str">
        <f t="shared" si="46"/>
        <v/>
      </c>
      <c r="I633" s="8" t="str">
        <f t="shared" si="47"/>
        <v/>
      </c>
      <c r="J633" s="8" t="str">
        <f t="shared" si="48"/>
        <v/>
      </c>
      <c r="L633" s="8" t="s">
        <v>81</v>
      </c>
      <c r="M633" s="8" t="s">
        <v>81</v>
      </c>
      <c r="N633" s="8" t="s">
        <v>81</v>
      </c>
      <c r="O633" s="8" t="s">
        <v>81</v>
      </c>
      <c r="P633" s="38" t="str">
        <f t="shared" si="49"/>
        <v/>
      </c>
    </row>
    <row r="634" spans="4:16" x14ac:dyDescent="0.25">
      <c r="D634" s="150"/>
      <c r="G634" s="8" t="str">
        <f t="shared" si="45"/>
        <v/>
      </c>
      <c r="H634" s="8" t="str">
        <f t="shared" si="46"/>
        <v/>
      </c>
      <c r="I634" s="8" t="str">
        <f t="shared" si="47"/>
        <v/>
      </c>
      <c r="J634" s="8" t="str">
        <f t="shared" si="48"/>
        <v/>
      </c>
      <c r="L634" s="8" t="s">
        <v>81</v>
      </c>
      <c r="M634" s="8" t="s">
        <v>81</v>
      </c>
      <c r="N634" s="8" t="s">
        <v>81</v>
      </c>
      <c r="O634" s="8" t="s">
        <v>81</v>
      </c>
      <c r="P634" s="38" t="str">
        <f t="shared" si="49"/>
        <v/>
      </c>
    </row>
    <row r="635" spans="4:16" x14ac:dyDescent="0.25">
      <c r="D635" s="150"/>
      <c r="G635" s="8" t="str">
        <f t="shared" si="45"/>
        <v/>
      </c>
      <c r="H635" s="8" t="str">
        <f t="shared" si="46"/>
        <v/>
      </c>
      <c r="I635" s="8" t="str">
        <f t="shared" si="47"/>
        <v/>
      </c>
      <c r="J635" s="8" t="str">
        <f t="shared" si="48"/>
        <v/>
      </c>
      <c r="L635" s="8" t="s">
        <v>81</v>
      </c>
      <c r="M635" s="8" t="s">
        <v>81</v>
      </c>
      <c r="N635" s="8" t="s">
        <v>81</v>
      </c>
      <c r="O635" s="8" t="s">
        <v>81</v>
      </c>
      <c r="P635" s="38" t="str">
        <f t="shared" si="49"/>
        <v/>
      </c>
    </row>
    <row r="636" spans="4:16" x14ac:dyDescent="0.25">
      <c r="D636" s="150"/>
      <c r="G636" s="8" t="str">
        <f t="shared" si="45"/>
        <v/>
      </c>
      <c r="H636" s="8" t="str">
        <f t="shared" si="46"/>
        <v/>
      </c>
      <c r="I636" s="8" t="str">
        <f t="shared" si="47"/>
        <v/>
      </c>
      <c r="J636" s="8" t="str">
        <f t="shared" si="48"/>
        <v/>
      </c>
      <c r="L636" s="8" t="s">
        <v>81</v>
      </c>
      <c r="M636" s="8" t="s">
        <v>81</v>
      </c>
      <c r="N636" s="8" t="s">
        <v>81</v>
      </c>
      <c r="O636" s="8" t="s">
        <v>81</v>
      </c>
      <c r="P636" s="38" t="str">
        <f t="shared" si="49"/>
        <v/>
      </c>
    </row>
    <row r="637" spans="4:16" x14ac:dyDescent="0.25">
      <c r="D637" s="150"/>
      <c r="G637" s="8" t="str">
        <f t="shared" si="45"/>
        <v/>
      </c>
      <c r="H637" s="8" t="str">
        <f t="shared" si="46"/>
        <v/>
      </c>
      <c r="I637" s="8" t="str">
        <f t="shared" si="47"/>
        <v/>
      </c>
      <c r="J637" s="8" t="str">
        <f t="shared" si="48"/>
        <v/>
      </c>
      <c r="L637" s="8" t="s">
        <v>81</v>
      </c>
      <c r="M637" s="8" t="s">
        <v>81</v>
      </c>
      <c r="N637" s="8" t="s">
        <v>81</v>
      </c>
      <c r="O637" s="8" t="s">
        <v>81</v>
      </c>
      <c r="P637" s="38" t="str">
        <f t="shared" si="49"/>
        <v/>
      </c>
    </row>
    <row r="638" spans="4:16" x14ac:dyDescent="0.25">
      <c r="D638" s="150"/>
      <c r="G638" s="8" t="str">
        <f t="shared" si="45"/>
        <v/>
      </c>
      <c r="H638" s="8" t="str">
        <f t="shared" si="46"/>
        <v/>
      </c>
      <c r="I638" s="8" t="str">
        <f t="shared" si="47"/>
        <v/>
      </c>
      <c r="J638" s="8" t="str">
        <f t="shared" si="48"/>
        <v/>
      </c>
      <c r="L638" s="8" t="s">
        <v>81</v>
      </c>
      <c r="M638" s="8" t="s">
        <v>81</v>
      </c>
      <c r="N638" s="8" t="s">
        <v>81</v>
      </c>
      <c r="O638" s="8" t="s">
        <v>81</v>
      </c>
      <c r="P638" s="38" t="str">
        <f t="shared" si="49"/>
        <v/>
      </c>
    </row>
    <row r="639" spans="4:16" x14ac:dyDescent="0.25">
      <c r="D639" s="150"/>
      <c r="G639" s="8" t="str">
        <f t="shared" si="45"/>
        <v/>
      </c>
      <c r="H639" s="8" t="str">
        <f t="shared" si="46"/>
        <v/>
      </c>
      <c r="I639" s="8" t="str">
        <f t="shared" si="47"/>
        <v/>
      </c>
      <c r="J639" s="8" t="str">
        <f t="shared" si="48"/>
        <v/>
      </c>
      <c r="L639" s="8" t="s">
        <v>81</v>
      </c>
      <c r="M639" s="8" t="s">
        <v>81</v>
      </c>
      <c r="N639" s="8" t="s">
        <v>81</v>
      </c>
      <c r="O639" s="8" t="s">
        <v>81</v>
      </c>
      <c r="P639" s="38" t="str">
        <f t="shared" si="49"/>
        <v/>
      </c>
    </row>
    <row r="640" spans="4:16" x14ac:dyDescent="0.25">
      <c r="D640" s="150"/>
      <c r="G640" s="8" t="str">
        <f t="shared" si="45"/>
        <v/>
      </c>
      <c r="H640" s="8" t="str">
        <f t="shared" si="46"/>
        <v/>
      </c>
      <c r="I640" s="8" t="str">
        <f t="shared" si="47"/>
        <v/>
      </c>
      <c r="J640" s="8" t="str">
        <f t="shared" si="48"/>
        <v/>
      </c>
      <c r="L640" s="8" t="s">
        <v>81</v>
      </c>
      <c r="M640" s="8" t="s">
        <v>81</v>
      </c>
      <c r="N640" s="8" t="s">
        <v>81</v>
      </c>
      <c r="O640" s="8" t="s">
        <v>81</v>
      </c>
      <c r="P640" s="38" t="str">
        <f t="shared" si="49"/>
        <v/>
      </c>
    </row>
    <row r="641" spans="4:16" x14ac:dyDescent="0.25">
      <c r="D641" s="150"/>
      <c r="G641" s="8" t="str">
        <f t="shared" si="45"/>
        <v/>
      </c>
      <c r="H641" s="8" t="str">
        <f t="shared" si="46"/>
        <v/>
      </c>
      <c r="I641" s="8" t="str">
        <f t="shared" si="47"/>
        <v/>
      </c>
      <c r="J641" s="8" t="str">
        <f t="shared" si="48"/>
        <v/>
      </c>
      <c r="L641" s="8" t="s">
        <v>81</v>
      </c>
      <c r="M641" s="8" t="s">
        <v>81</v>
      </c>
      <c r="N641" s="8" t="s">
        <v>81</v>
      </c>
      <c r="O641" s="8" t="s">
        <v>81</v>
      </c>
      <c r="P641" s="38" t="str">
        <f t="shared" si="49"/>
        <v/>
      </c>
    </row>
    <row r="642" spans="4:16" x14ac:dyDescent="0.25">
      <c r="D642" s="150"/>
      <c r="G642" s="8" t="str">
        <f t="shared" si="45"/>
        <v/>
      </c>
      <c r="H642" s="8" t="str">
        <f t="shared" si="46"/>
        <v/>
      </c>
      <c r="I642" s="8" t="str">
        <f t="shared" si="47"/>
        <v/>
      </c>
      <c r="J642" s="8" t="str">
        <f t="shared" si="48"/>
        <v/>
      </c>
      <c r="L642" s="8" t="s">
        <v>81</v>
      </c>
      <c r="M642" s="8" t="s">
        <v>81</v>
      </c>
      <c r="N642" s="8" t="s">
        <v>81</v>
      </c>
      <c r="O642" s="8" t="s">
        <v>81</v>
      </c>
      <c r="P642" s="38" t="str">
        <f t="shared" si="49"/>
        <v/>
      </c>
    </row>
    <row r="643" spans="4:16" x14ac:dyDescent="0.25">
      <c r="D643" s="150"/>
      <c r="G643" s="8" t="str">
        <f t="shared" ref="G643:G706" si="50">IF(LEFT(D643,8)="Critical",LEFT(D643,8),IF(LEFT(D643,5)="Major",LEFT(D643,5),IF(LEFT(D643,5)="Minor",LEFT(D643,5),"")))</f>
        <v/>
      </c>
      <c r="H643" s="8" t="str">
        <f t="shared" ref="H643:H706" si="51">IF(LEFT(D646,15)="SpecificProblem",MID(D646,28,50),"")</f>
        <v/>
      </c>
      <c r="I643" s="8" t="str">
        <f t="shared" ref="I643:I706" si="52">IF(LEFT(D647,9)="EventTime",MID(D647,28,16),"")</f>
        <v/>
      </c>
      <c r="J643" s="8" t="str">
        <f t="shared" ref="J643:J706" si="53">IF(G643="","",IF(LEFT(D643,8)="Critical",MID(D643,78,6),MID(D643,75,6)))</f>
        <v/>
      </c>
      <c r="L643" s="8" t="s">
        <v>81</v>
      </c>
      <c r="M643" s="8" t="s">
        <v>81</v>
      </c>
      <c r="N643" s="8" t="s">
        <v>81</v>
      </c>
      <c r="O643" s="8" t="s">
        <v>81</v>
      </c>
      <c r="P643" s="38" t="str">
        <f t="shared" ref="P643:P706" si="54">IF(ISBLANK(N643),"",TEXT(N643,"mm/dd hh:mm"))</f>
        <v/>
      </c>
    </row>
    <row r="644" spans="4:16" x14ac:dyDescent="0.25">
      <c r="D644" s="150"/>
      <c r="G644" s="8" t="str">
        <f t="shared" si="50"/>
        <v/>
      </c>
      <c r="H644" s="8" t="str">
        <f t="shared" si="51"/>
        <v/>
      </c>
      <c r="I644" s="8" t="str">
        <f t="shared" si="52"/>
        <v/>
      </c>
      <c r="J644" s="8" t="str">
        <f t="shared" si="53"/>
        <v/>
      </c>
      <c r="L644" s="8" t="s">
        <v>81</v>
      </c>
      <c r="M644" s="8" t="s">
        <v>81</v>
      </c>
      <c r="N644" s="8" t="s">
        <v>81</v>
      </c>
      <c r="O644" s="8" t="s">
        <v>81</v>
      </c>
      <c r="P644" s="38" t="str">
        <f t="shared" si="54"/>
        <v/>
      </c>
    </row>
    <row r="645" spans="4:16" x14ac:dyDescent="0.25">
      <c r="D645" s="150"/>
      <c r="G645" s="8" t="str">
        <f t="shared" si="50"/>
        <v/>
      </c>
      <c r="H645" s="8" t="str">
        <f t="shared" si="51"/>
        <v/>
      </c>
      <c r="I645" s="8" t="str">
        <f t="shared" si="52"/>
        <v/>
      </c>
      <c r="J645" s="8" t="str">
        <f t="shared" si="53"/>
        <v/>
      </c>
      <c r="L645" s="8" t="s">
        <v>81</v>
      </c>
      <c r="M645" s="8" t="s">
        <v>81</v>
      </c>
      <c r="N645" s="8" t="s">
        <v>81</v>
      </c>
      <c r="O645" s="8" t="s">
        <v>81</v>
      </c>
      <c r="P645" s="38" t="str">
        <f t="shared" si="54"/>
        <v/>
      </c>
    </row>
    <row r="646" spans="4:16" x14ac:dyDescent="0.25">
      <c r="D646" s="150"/>
      <c r="G646" s="8" t="str">
        <f t="shared" si="50"/>
        <v/>
      </c>
      <c r="H646" s="8" t="str">
        <f t="shared" si="51"/>
        <v/>
      </c>
      <c r="I646" s="8" t="str">
        <f t="shared" si="52"/>
        <v/>
      </c>
      <c r="J646" s="8" t="str">
        <f t="shared" si="53"/>
        <v/>
      </c>
      <c r="L646" s="8" t="s">
        <v>81</v>
      </c>
      <c r="M646" s="8" t="s">
        <v>81</v>
      </c>
      <c r="N646" s="8" t="s">
        <v>81</v>
      </c>
      <c r="O646" s="8" t="s">
        <v>81</v>
      </c>
      <c r="P646" s="38" t="str">
        <f t="shared" si="54"/>
        <v/>
      </c>
    </row>
    <row r="647" spans="4:16" x14ac:dyDescent="0.25">
      <c r="D647" s="150"/>
      <c r="G647" s="8" t="str">
        <f t="shared" si="50"/>
        <v/>
      </c>
      <c r="H647" s="8" t="str">
        <f t="shared" si="51"/>
        <v/>
      </c>
      <c r="I647" s="8" t="str">
        <f t="shared" si="52"/>
        <v/>
      </c>
      <c r="J647" s="8" t="str">
        <f t="shared" si="53"/>
        <v/>
      </c>
      <c r="L647" s="8" t="s">
        <v>81</v>
      </c>
      <c r="M647" s="8" t="s">
        <v>81</v>
      </c>
      <c r="N647" s="8" t="s">
        <v>81</v>
      </c>
      <c r="O647" s="8" t="s">
        <v>81</v>
      </c>
      <c r="P647" s="38" t="str">
        <f t="shared" si="54"/>
        <v/>
      </c>
    </row>
    <row r="648" spans="4:16" x14ac:dyDescent="0.25">
      <c r="D648" s="150"/>
      <c r="G648" s="8" t="str">
        <f t="shared" si="50"/>
        <v/>
      </c>
      <c r="H648" s="8" t="str">
        <f t="shared" si="51"/>
        <v/>
      </c>
      <c r="I648" s="8" t="str">
        <f t="shared" si="52"/>
        <v/>
      </c>
      <c r="J648" s="8" t="str">
        <f t="shared" si="53"/>
        <v/>
      </c>
      <c r="L648" s="8" t="s">
        <v>81</v>
      </c>
      <c r="M648" s="8" t="s">
        <v>81</v>
      </c>
      <c r="N648" s="8" t="s">
        <v>81</v>
      </c>
      <c r="O648" s="8" t="s">
        <v>81</v>
      </c>
      <c r="P648" s="38" t="str">
        <f t="shared" si="54"/>
        <v/>
      </c>
    </row>
    <row r="649" spans="4:16" x14ac:dyDescent="0.25">
      <c r="D649" s="150"/>
      <c r="G649" s="8" t="str">
        <f t="shared" si="50"/>
        <v/>
      </c>
      <c r="H649" s="8" t="str">
        <f t="shared" si="51"/>
        <v/>
      </c>
      <c r="I649" s="8" t="str">
        <f t="shared" si="52"/>
        <v/>
      </c>
      <c r="J649" s="8" t="str">
        <f t="shared" si="53"/>
        <v/>
      </c>
      <c r="L649" s="8" t="s">
        <v>81</v>
      </c>
      <c r="M649" s="8" t="s">
        <v>81</v>
      </c>
      <c r="N649" s="8" t="s">
        <v>81</v>
      </c>
      <c r="O649" s="8" t="s">
        <v>81</v>
      </c>
      <c r="P649" s="38" t="str">
        <f t="shared" si="54"/>
        <v/>
      </c>
    </row>
    <row r="650" spans="4:16" x14ac:dyDescent="0.25">
      <c r="D650" s="150"/>
      <c r="G650" s="8" t="str">
        <f t="shared" si="50"/>
        <v/>
      </c>
      <c r="H650" s="8" t="str">
        <f t="shared" si="51"/>
        <v/>
      </c>
      <c r="I650" s="8" t="str">
        <f t="shared" si="52"/>
        <v/>
      </c>
      <c r="J650" s="8" t="str">
        <f t="shared" si="53"/>
        <v/>
      </c>
      <c r="L650" s="8" t="s">
        <v>81</v>
      </c>
      <c r="M650" s="8" t="s">
        <v>81</v>
      </c>
      <c r="N650" s="8" t="s">
        <v>81</v>
      </c>
      <c r="O650" s="8" t="s">
        <v>81</v>
      </c>
      <c r="P650" s="38" t="str">
        <f t="shared" si="54"/>
        <v/>
      </c>
    </row>
    <row r="651" spans="4:16" x14ac:dyDescent="0.25">
      <c r="D651" s="150"/>
      <c r="G651" s="8" t="str">
        <f t="shared" si="50"/>
        <v/>
      </c>
      <c r="H651" s="8" t="str">
        <f t="shared" si="51"/>
        <v/>
      </c>
      <c r="I651" s="8" t="str">
        <f t="shared" si="52"/>
        <v/>
      </c>
      <c r="J651" s="8" t="str">
        <f t="shared" si="53"/>
        <v/>
      </c>
      <c r="L651" s="8" t="s">
        <v>81</v>
      </c>
      <c r="M651" s="8" t="s">
        <v>81</v>
      </c>
      <c r="N651" s="8" t="s">
        <v>81</v>
      </c>
      <c r="O651" s="8" t="s">
        <v>81</v>
      </c>
      <c r="P651" s="38" t="str">
        <f t="shared" si="54"/>
        <v/>
      </c>
    </row>
    <row r="652" spans="4:16" x14ac:dyDescent="0.25">
      <c r="D652" s="150"/>
      <c r="G652" s="8" t="str">
        <f t="shared" si="50"/>
        <v/>
      </c>
      <c r="H652" s="8" t="str">
        <f t="shared" si="51"/>
        <v/>
      </c>
      <c r="I652" s="8" t="str">
        <f t="shared" si="52"/>
        <v/>
      </c>
      <c r="J652" s="8" t="str">
        <f t="shared" si="53"/>
        <v/>
      </c>
      <c r="L652" s="8" t="s">
        <v>81</v>
      </c>
      <c r="M652" s="8" t="s">
        <v>81</v>
      </c>
      <c r="N652" s="8" t="s">
        <v>81</v>
      </c>
      <c r="O652" s="8" t="s">
        <v>81</v>
      </c>
      <c r="P652" s="38" t="str">
        <f t="shared" si="54"/>
        <v/>
      </c>
    </row>
    <row r="653" spans="4:16" x14ac:dyDescent="0.25">
      <c r="D653" s="150"/>
      <c r="G653" s="8" t="str">
        <f t="shared" si="50"/>
        <v/>
      </c>
      <c r="H653" s="8" t="str">
        <f t="shared" si="51"/>
        <v/>
      </c>
      <c r="I653" s="8" t="str">
        <f t="shared" si="52"/>
        <v/>
      </c>
      <c r="J653" s="8" t="str">
        <f t="shared" si="53"/>
        <v/>
      </c>
      <c r="L653" s="8" t="s">
        <v>81</v>
      </c>
      <c r="M653" s="8" t="s">
        <v>81</v>
      </c>
      <c r="N653" s="8" t="s">
        <v>81</v>
      </c>
      <c r="O653" s="8" t="s">
        <v>81</v>
      </c>
      <c r="P653" s="38" t="str">
        <f t="shared" si="54"/>
        <v/>
      </c>
    </row>
    <row r="654" spans="4:16" x14ac:dyDescent="0.25">
      <c r="D654" s="150"/>
      <c r="G654" s="8" t="str">
        <f t="shared" si="50"/>
        <v/>
      </c>
      <c r="H654" s="8" t="str">
        <f t="shared" si="51"/>
        <v/>
      </c>
      <c r="I654" s="8" t="str">
        <f t="shared" si="52"/>
        <v/>
      </c>
      <c r="J654" s="8" t="str">
        <f t="shared" si="53"/>
        <v/>
      </c>
      <c r="L654" s="8" t="s">
        <v>81</v>
      </c>
      <c r="M654" s="8" t="s">
        <v>81</v>
      </c>
      <c r="N654" s="8" t="s">
        <v>81</v>
      </c>
      <c r="O654" s="8" t="s">
        <v>81</v>
      </c>
      <c r="P654" s="38" t="str">
        <f t="shared" si="54"/>
        <v/>
      </c>
    </row>
    <row r="655" spans="4:16" x14ac:dyDescent="0.25">
      <c r="D655" s="150"/>
      <c r="G655" s="8" t="str">
        <f t="shared" si="50"/>
        <v/>
      </c>
      <c r="H655" s="8" t="str">
        <f t="shared" si="51"/>
        <v/>
      </c>
      <c r="I655" s="8" t="str">
        <f t="shared" si="52"/>
        <v/>
      </c>
      <c r="J655" s="8" t="str">
        <f t="shared" si="53"/>
        <v/>
      </c>
      <c r="L655" s="8" t="s">
        <v>81</v>
      </c>
      <c r="M655" s="8" t="s">
        <v>81</v>
      </c>
      <c r="N655" s="8" t="s">
        <v>81</v>
      </c>
      <c r="O655" s="8" t="s">
        <v>81</v>
      </c>
      <c r="P655" s="38" t="str">
        <f t="shared" si="54"/>
        <v/>
      </c>
    </row>
    <row r="656" spans="4:16" x14ac:dyDescent="0.25">
      <c r="D656" s="150"/>
      <c r="G656" s="8" t="str">
        <f t="shared" si="50"/>
        <v/>
      </c>
      <c r="H656" s="8" t="str">
        <f t="shared" si="51"/>
        <v/>
      </c>
      <c r="I656" s="8" t="str">
        <f t="shared" si="52"/>
        <v/>
      </c>
      <c r="J656" s="8" t="str">
        <f t="shared" si="53"/>
        <v/>
      </c>
      <c r="L656" s="8" t="s">
        <v>81</v>
      </c>
      <c r="M656" s="8" t="s">
        <v>81</v>
      </c>
      <c r="N656" s="8" t="s">
        <v>81</v>
      </c>
      <c r="O656" s="8" t="s">
        <v>81</v>
      </c>
      <c r="P656" s="38" t="str">
        <f t="shared" si="54"/>
        <v/>
      </c>
    </row>
    <row r="657" spans="4:16" x14ac:dyDescent="0.25">
      <c r="D657" s="150"/>
      <c r="G657" s="8" t="str">
        <f t="shared" si="50"/>
        <v/>
      </c>
      <c r="H657" s="8" t="str">
        <f t="shared" si="51"/>
        <v/>
      </c>
      <c r="I657" s="8" t="str">
        <f t="shared" si="52"/>
        <v/>
      </c>
      <c r="J657" s="8" t="str">
        <f t="shared" si="53"/>
        <v/>
      </c>
      <c r="L657" s="8" t="s">
        <v>81</v>
      </c>
      <c r="M657" s="8" t="s">
        <v>81</v>
      </c>
      <c r="N657" s="8" t="s">
        <v>81</v>
      </c>
      <c r="O657" s="8" t="s">
        <v>81</v>
      </c>
      <c r="P657" s="38" t="str">
        <f t="shared" si="54"/>
        <v/>
      </c>
    </row>
    <row r="658" spans="4:16" x14ac:dyDescent="0.25">
      <c r="D658" s="150"/>
      <c r="G658" s="8" t="str">
        <f t="shared" si="50"/>
        <v/>
      </c>
      <c r="H658" s="8" t="str">
        <f t="shared" si="51"/>
        <v/>
      </c>
      <c r="I658" s="8" t="str">
        <f t="shared" si="52"/>
        <v/>
      </c>
      <c r="J658" s="8" t="str">
        <f t="shared" si="53"/>
        <v/>
      </c>
      <c r="L658" s="8" t="s">
        <v>81</v>
      </c>
      <c r="M658" s="8" t="s">
        <v>81</v>
      </c>
      <c r="N658" s="8" t="s">
        <v>81</v>
      </c>
      <c r="O658" s="8" t="s">
        <v>81</v>
      </c>
      <c r="P658" s="38" t="str">
        <f t="shared" si="54"/>
        <v/>
      </c>
    </row>
    <row r="659" spans="4:16" x14ac:dyDescent="0.25">
      <c r="D659" s="150"/>
      <c r="G659" s="8" t="str">
        <f t="shared" si="50"/>
        <v/>
      </c>
      <c r="H659" s="8" t="str">
        <f t="shared" si="51"/>
        <v/>
      </c>
      <c r="I659" s="8" t="str">
        <f t="shared" si="52"/>
        <v/>
      </c>
      <c r="J659" s="8" t="str">
        <f t="shared" si="53"/>
        <v/>
      </c>
      <c r="L659" s="8" t="s">
        <v>81</v>
      </c>
      <c r="M659" s="8" t="s">
        <v>81</v>
      </c>
      <c r="N659" s="8" t="s">
        <v>81</v>
      </c>
      <c r="O659" s="8" t="s">
        <v>81</v>
      </c>
      <c r="P659" s="38" t="str">
        <f t="shared" si="54"/>
        <v/>
      </c>
    </row>
    <row r="660" spans="4:16" x14ac:dyDescent="0.25">
      <c r="D660" s="150"/>
      <c r="G660" s="8" t="str">
        <f t="shared" si="50"/>
        <v/>
      </c>
      <c r="H660" s="8" t="str">
        <f t="shared" si="51"/>
        <v/>
      </c>
      <c r="I660" s="8" t="str">
        <f t="shared" si="52"/>
        <v/>
      </c>
      <c r="J660" s="8" t="str">
        <f t="shared" si="53"/>
        <v/>
      </c>
      <c r="L660" s="8" t="s">
        <v>81</v>
      </c>
      <c r="M660" s="8" t="s">
        <v>81</v>
      </c>
      <c r="N660" s="8" t="s">
        <v>81</v>
      </c>
      <c r="O660" s="8" t="s">
        <v>81</v>
      </c>
      <c r="P660" s="38" t="str">
        <f t="shared" si="54"/>
        <v/>
      </c>
    </row>
    <row r="661" spans="4:16" x14ac:dyDescent="0.25">
      <c r="D661" s="150"/>
      <c r="G661" s="8" t="str">
        <f t="shared" si="50"/>
        <v/>
      </c>
      <c r="H661" s="8" t="str">
        <f t="shared" si="51"/>
        <v/>
      </c>
      <c r="I661" s="8" t="str">
        <f t="shared" si="52"/>
        <v/>
      </c>
      <c r="J661" s="8" t="str">
        <f t="shared" si="53"/>
        <v/>
      </c>
      <c r="L661" s="8" t="s">
        <v>81</v>
      </c>
      <c r="M661" s="8" t="s">
        <v>81</v>
      </c>
      <c r="N661" s="8" t="s">
        <v>81</v>
      </c>
      <c r="O661" s="8" t="s">
        <v>81</v>
      </c>
      <c r="P661" s="38" t="str">
        <f t="shared" si="54"/>
        <v/>
      </c>
    </row>
    <row r="662" spans="4:16" x14ac:dyDescent="0.25">
      <c r="D662" s="150"/>
      <c r="G662" s="8" t="str">
        <f t="shared" si="50"/>
        <v/>
      </c>
      <c r="H662" s="8" t="str">
        <f t="shared" si="51"/>
        <v/>
      </c>
      <c r="I662" s="8" t="str">
        <f t="shared" si="52"/>
        <v/>
      </c>
      <c r="J662" s="8" t="str">
        <f t="shared" si="53"/>
        <v/>
      </c>
      <c r="L662" s="8" t="s">
        <v>81</v>
      </c>
      <c r="M662" s="8" t="s">
        <v>81</v>
      </c>
      <c r="N662" s="8" t="s">
        <v>81</v>
      </c>
      <c r="O662" s="8" t="s">
        <v>81</v>
      </c>
      <c r="P662" s="38" t="str">
        <f t="shared" si="54"/>
        <v/>
      </c>
    </row>
    <row r="663" spans="4:16" x14ac:dyDescent="0.25">
      <c r="D663" s="150"/>
      <c r="G663" s="8" t="str">
        <f t="shared" si="50"/>
        <v/>
      </c>
      <c r="H663" s="8" t="str">
        <f t="shared" si="51"/>
        <v/>
      </c>
      <c r="I663" s="8" t="str">
        <f t="shared" si="52"/>
        <v/>
      </c>
      <c r="J663" s="8" t="str">
        <f t="shared" si="53"/>
        <v/>
      </c>
      <c r="L663" s="8" t="s">
        <v>81</v>
      </c>
      <c r="M663" s="8" t="s">
        <v>81</v>
      </c>
      <c r="N663" s="8" t="s">
        <v>81</v>
      </c>
      <c r="O663" s="8" t="s">
        <v>81</v>
      </c>
      <c r="P663" s="38" t="str">
        <f t="shared" si="54"/>
        <v/>
      </c>
    </row>
    <row r="664" spans="4:16" x14ac:dyDescent="0.25">
      <c r="D664" s="150"/>
      <c r="G664" s="8" t="str">
        <f t="shared" si="50"/>
        <v/>
      </c>
      <c r="H664" s="8" t="str">
        <f t="shared" si="51"/>
        <v/>
      </c>
      <c r="I664" s="8" t="str">
        <f t="shared" si="52"/>
        <v/>
      </c>
      <c r="J664" s="8" t="str">
        <f t="shared" si="53"/>
        <v/>
      </c>
      <c r="L664" s="8" t="s">
        <v>81</v>
      </c>
      <c r="M664" s="8" t="s">
        <v>81</v>
      </c>
      <c r="N664" s="8" t="s">
        <v>81</v>
      </c>
      <c r="O664" s="8" t="s">
        <v>81</v>
      </c>
      <c r="P664" s="38" t="str">
        <f t="shared" si="54"/>
        <v/>
      </c>
    </row>
    <row r="665" spans="4:16" x14ac:dyDescent="0.25">
      <c r="D665" s="150"/>
      <c r="G665" s="8" t="str">
        <f t="shared" si="50"/>
        <v/>
      </c>
      <c r="H665" s="8" t="str">
        <f t="shared" si="51"/>
        <v/>
      </c>
      <c r="I665" s="8" t="str">
        <f t="shared" si="52"/>
        <v/>
      </c>
      <c r="J665" s="8" t="str">
        <f t="shared" si="53"/>
        <v/>
      </c>
      <c r="L665" s="8" t="s">
        <v>81</v>
      </c>
      <c r="M665" s="8" t="s">
        <v>81</v>
      </c>
      <c r="N665" s="8" t="s">
        <v>81</v>
      </c>
      <c r="O665" s="8" t="s">
        <v>81</v>
      </c>
      <c r="P665" s="38" t="str">
        <f t="shared" si="54"/>
        <v/>
      </c>
    </row>
    <row r="666" spans="4:16" x14ac:dyDescent="0.25">
      <c r="D666" s="150"/>
      <c r="G666" s="8" t="str">
        <f t="shared" si="50"/>
        <v/>
      </c>
      <c r="H666" s="8" t="str">
        <f t="shared" si="51"/>
        <v/>
      </c>
      <c r="I666" s="8" t="str">
        <f t="shared" si="52"/>
        <v/>
      </c>
      <c r="J666" s="8" t="str">
        <f t="shared" si="53"/>
        <v/>
      </c>
      <c r="L666" s="8" t="s">
        <v>81</v>
      </c>
      <c r="M666" s="8" t="s">
        <v>81</v>
      </c>
      <c r="N666" s="8" t="s">
        <v>81</v>
      </c>
      <c r="O666" s="8" t="s">
        <v>81</v>
      </c>
      <c r="P666" s="38" t="str">
        <f t="shared" si="54"/>
        <v/>
      </c>
    </row>
    <row r="667" spans="4:16" x14ac:dyDescent="0.25">
      <c r="D667" s="150"/>
      <c r="G667" s="8" t="str">
        <f t="shared" si="50"/>
        <v/>
      </c>
      <c r="H667" s="8" t="str">
        <f t="shared" si="51"/>
        <v/>
      </c>
      <c r="I667" s="8" t="str">
        <f t="shared" si="52"/>
        <v/>
      </c>
      <c r="J667" s="8" t="str">
        <f t="shared" si="53"/>
        <v/>
      </c>
      <c r="L667" s="8" t="s">
        <v>81</v>
      </c>
      <c r="M667" s="8" t="s">
        <v>81</v>
      </c>
      <c r="N667" s="8" t="s">
        <v>81</v>
      </c>
      <c r="O667" s="8" t="s">
        <v>81</v>
      </c>
      <c r="P667" s="38" t="str">
        <f t="shared" si="54"/>
        <v/>
      </c>
    </row>
    <row r="668" spans="4:16" x14ac:dyDescent="0.25">
      <c r="D668" s="150"/>
      <c r="G668" s="8" t="str">
        <f t="shared" si="50"/>
        <v/>
      </c>
      <c r="H668" s="8" t="str">
        <f t="shared" si="51"/>
        <v/>
      </c>
      <c r="I668" s="8" t="str">
        <f t="shared" si="52"/>
        <v/>
      </c>
      <c r="J668" s="8" t="str">
        <f t="shared" si="53"/>
        <v/>
      </c>
      <c r="L668" s="8" t="s">
        <v>81</v>
      </c>
      <c r="M668" s="8" t="s">
        <v>81</v>
      </c>
      <c r="N668" s="8" t="s">
        <v>81</v>
      </c>
      <c r="O668" s="8" t="s">
        <v>81</v>
      </c>
      <c r="P668" s="38" t="str">
        <f t="shared" si="54"/>
        <v/>
      </c>
    </row>
    <row r="669" spans="4:16" x14ac:dyDescent="0.25">
      <c r="D669" s="150"/>
      <c r="G669" s="8" t="str">
        <f t="shared" si="50"/>
        <v/>
      </c>
      <c r="H669" s="8" t="str">
        <f t="shared" si="51"/>
        <v/>
      </c>
      <c r="I669" s="8" t="str">
        <f t="shared" si="52"/>
        <v/>
      </c>
      <c r="J669" s="8" t="str">
        <f t="shared" si="53"/>
        <v/>
      </c>
      <c r="L669" s="8" t="s">
        <v>81</v>
      </c>
      <c r="M669" s="8" t="s">
        <v>81</v>
      </c>
      <c r="N669" s="8" t="s">
        <v>81</v>
      </c>
      <c r="O669" s="8" t="s">
        <v>81</v>
      </c>
      <c r="P669" s="38" t="str">
        <f t="shared" si="54"/>
        <v/>
      </c>
    </row>
    <row r="670" spans="4:16" x14ac:dyDescent="0.25">
      <c r="D670" s="150"/>
      <c r="G670" s="8" t="str">
        <f t="shared" si="50"/>
        <v/>
      </c>
      <c r="H670" s="8" t="str">
        <f t="shared" si="51"/>
        <v/>
      </c>
      <c r="I670" s="8" t="str">
        <f t="shared" si="52"/>
        <v/>
      </c>
      <c r="J670" s="8" t="str">
        <f t="shared" si="53"/>
        <v/>
      </c>
      <c r="L670" s="8" t="s">
        <v>81</v>
      </c>
      <c r="M670" s="8" t="s">
        <v>81</v>
      </c>
      <c r="N670" s="8" t="s">
        <v>81</v>
      </c>
      <c r="O670" s="8" t="s">
        <v>81</v>
      </c>
      <c r="P670" s="38" t="str">
        <f t="shared" si="54"/>
        <v/>
      </c>
    </row>
    <row r="671" spans="4:16" x14ac:dyDescent="0.25">
      <c r="D671" s="150"/>
      <c r="G671" s="8" t="str">
        <f t="shared" si="50"/>
        <v/>
      </c>
      <c r="H671" s="8" t="str">
        <f t="shared" si="51"/>
        <v/>
      </c>
      <c r="I671" s="8" t="str">
        <f t="shared" si="52"/>
        <v/>
      </c>
      <c r="J671" s="8" t="str">
        <f t="shared" si="53"/>
        <v/>
      </c>
      <c r="L671" s="8" t="s">
        <v>81</v>
      </c>
      <c r="M671" s="8" t="s">
        <v>81</v>
      </c>
      <c r="N671" s="8" t="s">
        <v>81</v>
      </c>
      <c r="O671" s="8" t="s">
        <v>81</v>
      </c>
      <c r="P671" s="38" t="str">
        <f t="shared" si="54"/>
        <v/>
      </c>
    </row>
    <row r="672" spans="4:16" x14ac:dyDescent="0.25">
      <c r="D672" s="150"/>
      <c r="G672" s="8" t="str">
        <f t="shared" si="50"/>
        <v/>
      </c>
      <c r="H672" s="8" t="str">
        <f t="shared" si="51"/>
        <v/>
      </c>
      <c r="I672" s="8" t="str">
        <f t="shared" si="52"/>
        <v/>
      </c>
      <c r="J672" s="8" t="str">
        <f t="shared" si="53"/>
        <v/>
      </c>
      <c r="L672" s="8" t="s">
        <v>81</v>
      </c>
      <c r="M672" s="8" t="s">
        <v>81</v>
      </c>
      <c r="N672" s="8" t="s">
        <v>81</v>
      </c>
      <c r="O672" s="8" t="s">
        <v>81</v>
      </c>
      <c r="P672" s="38" t="str">
        <f t="shared" si="54"/>
        <v/>
      </c>
    </row>
    <row r="673" spans="4:16" x14ac:dyDescent="0.25">
      <c r="D673" s="150"/>
      <c r="G673" s="8" t="str">
        <f t="shared" si="50"/>
        <v/>
      </c>
      <c r="H673" s="8" t="str">
        <f t="shared" si="51"/>
        <v/>
      </c>
      <c r="I673" s="8" t="str">
        <f t="shared" si="52"/>
        <v/>
      </c>
      <c r="J673" s="8" t="str">
        <f t="shared" si="53"/>
        <v/>
      </c>
      <c r="L673" s="8" t="s">
        <v>81</v>
      </c>
      <c r="M673" s="8" t="s">
        <v>81</v>
      </c>
      <c r="N673" s="8" t="s">
        <v>81</v>
      </c>
      <c r="O673" s="8" t="s">
        <v>81</v>
      </c>
      <c r="P673" s="38" t="str">
        <f t="shared" si="54"/>
        <v/>
      </c>
    </row>
    <row r="674" spans="4:16" x14ac:dyDescent="0.25">
      <c r="D674" s="150"/>
      <c r="G674" s="8" t="str">
        <f t="shared" si="50"/>
        <v/>
      </c>
      <c r="H674" s="8" t="str">
        <f t="shared" si="51"/>
        <v/>
      </c>
      <c r="I674" s="8" t="str">
        <f t="shared" si="52"/>
        <v/>
      </c>
      <c r="J674" s="8" t="str">
        <f t="shared" si="53"/>
        <v/>
      </c>
      <c r="L674" s="8" t="s">
        <v>81</v>
      </c>
      <c r="M674" s="8" t="s">
        <v>81</v>
      </c>
      <c r="N674" s="8" t="s">
        <v>81</v>
      </c>
      <c r="O674" s="8" t="s">
        <v>81</v>
      </c>
      <c r="P674" s="38" t="str">
        <f t="shared" si="54"/>
        <v/>
      </c>
    </row>
    <row r="675" spans="4:16" x14ac:dyDescent="0.25">
      <c r="D675" s="150"/>
      <c r="G675" s="8" t="str">
        <f t="shared" si="50"/>
        <v/>
      </c>
      <c r="H675" s="8" t="str">
        <f t="shared" si="51"/>
        <v/>
      </c>
      <c r="I675" s="8" t="str">
        <f t="shared" si="52"/>
        <v/>
      </c>
      <c r="J675" s="8" t="str">
        <f t="shared" si="53"/>
        <v/>
      </c>
      <c r="L675" s="8" t="s">
        <v>81</v>
      </c>
      <c r="M675" s="8" t="s">
        <v>81</v>
      </c>
      <c r="N675" s="8" t="s">
        <v>81</v>
      </c>
      <c r="O675" s="8" t="s">
        <v>81</v>
      </c>
      <c r="P675" s="38" t="str">
        <f t="shared" si="54"/>
        <v/>
      </c>
    </row>
    <row r="676" spans="4:16" x14ac:dyDescent="0.25">
      <c r="D676" s="150"/>
      <c r="G676" s="8" t="str">
        <f t="shared" si="50"/>
        <v/>
      </c>
      <c r="H676" s="8" t="str">
        <f t="shared" si="51"/>
        <v/>
      </c>
      <c r="I676" s="8" t="str">
        <f t="shared" si="52"/>
        <v/>
      </c>
      <c r="J676" s="8" t="str">
        <f t="shared" si="53"/>
        <v/>
      </c>
      <c r="L676" s="8" t="s">
        <v>81</v>
      </c>
      <c r="M676" s="8" t="s">
        <v>81</v>
      </c>
      <c r="N676" s="8" t="s">
        <v>81</v>
      </c>
      <c r="O676" s="8" t="s">
        <v>81</v>
      </c>
      <c r="P676" s="38" t="str">
        <f t="shared" si="54"/>
        <v/>
      </c>
    </row>
    <row r="677" spans="4:16" x14ac:dyDescent="0.25">
      <c r="D677" s="150"/>
      <c r="G677" s="8" t="str">
        <f t="shared" si="50"/>
        <v/>
      </c>
      <c r="H677" s="8" t="str">
        <f t="shared" si="51"/>
        <v/>
      </c>
      <c r="I677" s="8" t="str">
        <f t="shared" si="52"/>
        <v/>
      </c>
      <c r="J677" s="8" t="str">
        <f t="shared" si="53"/>
        <v/>
      </c>
      <c r="L677" s="8" t="s">
        <v>81</v>
      </c>
      <c r="M677" s="8" t="s">
        <v>81</v>
      </c>
      <c r="N677" s="8" t="s">
        <v>81</v>
      </c>
      <c r="O677" s="8" t="s">
        <v>81</v>
      </c>
      <c r="P677" s="38" t="str">
        <f t="shared" si="54"/>
        <v/>
      </c>
    </row>
    <row r="678" spans="4:16" x14ac:dyDescent="0.25">
      <c r="D678" s="150"/>
      <c r="G678" s="8" t="str">
        <f t="shared" si="50"/>
        <v/>
      </c>
      <c r="H678" s="8" t="str">
        <f t="shared" si="51"/>
        <v/>
      </c>
      <c r="I678" s="8" t="str">
        <f t="shared" si="52"/>
        <v/>
      </c>
      <c r="J678" s="8" t="str">
        <f t="shared" si="53"/>
        <v/>
      </c>
      <c r="L678" s="8" t="s">
        <v>81</v>
      </c>
      <c r="M678" s="8" t="s">
        <v>81</v>
      </c>
      <c r="N678" s="8" t="s">
        <v>81</v>
      </c>
      <c r="O678" s="8" t="s">
        <v>81</v>
      </c>
      <c r="P678" s="38" t="str">
        <f t="shared" si="54"/>
        <v/>
      </c>
    </row>
    <row r="679" spans="4:16" x14ac:dyDescent="0.25">
      <c r="D679" s="150"/>
      <c r="G679" s="8" t="str">
        <f t="shared" si="50"/>
        <v/>
      </c>
      <c r="H679" s="8" t="str">
        <f t="shared" si="51"/>
        <v/>
      </c>
      <c r="I679" s="8" t="str">
        <f t="shared" si="52"/>
        <v/>
      </c>
      <c r="J679" s="8" t="str">
        <f t="shared" si="53"/>
        <v/>
      </c>
      <c r="L679" s="8" t="s">
        <v>81</v>
      </c>
      <c r="M679" s="8" t="s">
        <v>81</v>
      </c>
      <c r="N679" s="8" t="s">
        <v>81</v>
      </c>
      <c r="O679" s="8" t="s">
        <v>81</v>
      </c>
      <c r="P679" s="38" t="str">
        <f t="shared" si="54"/>
        <v/>
      </c>
    </row>
    <row r="680" spans="4:16" x14ac:dyDescent="0.25">
      <c r="D680" s="150"/>
      <c r="G680" s="8" t="str">
        <f t="shared" si="50"/>
        <v/>
      </c>
      <c r="H680" s="8" t="str">
        <f t="shared" si="51"/>
        <v/>
      </c>
      <c r="I680" s="8" t="str">
        <f t="shared" si="52"/>
        <v/>
      </c>
      <c r="J680" s="8" t="str">
        <f t="shared" si="53"/>
        <v/>
      </c>
      <c r="L680" s="8" t="s">
        <v>81</v>
      </c>
      <c r="M680" s="8" t="s">
        <v>81</v>
      </c>
      <c r="N680" s="8" t="s">
        <v>81</v>
      </c>
      <c r="O680" s="8" t="s">
        <v>81</v>
      </c>
      <c r="P680" s="38" t="str">
        <f t="shared" si="54"/>
        <v/>
      </c>
    </row>
    <row r="681" spans="4:16" x14ac:dyDescent="0.25">
      <c r="D681" s="150"/>
      <c r="G681" s="8" t="str">
        <f t="shared" si="50"/>
        <v/>
      </c>
      <c r="H681" s="8" t="str">
        <f t="shared" si="51"/>
        <v/>
      </c>
      <c r="I681" s="8" t="str">
        <f t="shared" si="52"/>
        <v/>
      </c>
      <c r="J681" s="8" t="str">
        <f t="shared" si="53"/>
        <v/>
      </c>
      <c r="L681" s="8" t="s">
        <v>81</v>
      </c>
      <c r="M681" s="8" t="s">
        <v>81</v>
      </c>
      <c r="N681" s="8" t="s">
        <v>81</v>
      </c>
      <c r="O681" s="8" t="s">
        <v>81</v>
      </c>
      <c r="P681" s="38" t="str">
        <f t="shared" si="54"/>
        <v/>
      </c>
    </row>
    <row r="682" spans="4:16" x14ac:dyDescent="0.25">
      <c r="D682" s="150"/>
      <c r="G682" s="8" t="str">
        <f t="shared" si="50"/>
        <v/>
      </c>
      <c r="H682" s="8" t="str">
        <f t="shared" si="51"/>
        <v/>
      </c>
      <c r="I682" s="8" t="str">
        <f t="shared" si="52"/>
        <v/>
      </c>
      <c r="J682" s="8" t="str">
        <f t="shared" si="53"/>
        <v/>
      </c>
      <c r="L682" s="8" t="s">
        <v>81</v>
      </c>
      <c r="M682" s="8" t="s">
        <v>81</v>
      </c>
      <c r="N682" s="8" t="s">
        <v>81</v>
      </c>
      <c r="O682" s="8" t="s">
        <v>81</v>
      </c>
      <c r="P682" s="38" t="str">
        <f t="shared" si="54"/>
        <v/>
      </c>
    </row>
    <row r="683" spans="4:16" x14ac:dyDescent="0.25">
      <c r="D683" s="150"/>
      <c r="G683" s="8" t="str">
        <f t="shared" si="50"/>
        <v/>
      </c>
      <c r="H683" s="8" t="str">
        <f t="shared" si="51"/>
        <v/>
      </c>
      <c r="I683" s="8" t="str">
        <f t="shared" si="52"/>
        <v/>
      </c>
      <c r="J683" s="8" t="str">
        <f t="shared" si="53"/>
        <v/>
      </c>
      <c r="L683" s="8" t="s">
        <v>81</v>
      </c>
      <c r="M683" s="8" t="s">
        <v>81</v>
      </c>
      <c r="N683" s="8" t="s">
        <v>81</v>
      </c>
      <c r="O683" s="8" t="s">
        <v>81</v>
      </c>
      <c r="P683" s="38" t="str">
        <f t="shared" si="54"/>
        <v/>
      </c>
    </row>
    <row r="684" spans="4:16" x14ac:dyDescent="0.25">
      <c r="D684" s="150"/>
      <c r="G684" s="8" t="str">
        <f t="shared" si="50"/>
        <v/>
      </c>
      <c r="H684" s="8" t="str">
        <f t="shared" si="51"/>
        <v/>
      </c>
      <c r="I684" s="8" t="str">
        <f t="shared" si="52"/>
        <v/>
      </c>
      <c r="J684" s="8" t="str">
        <f t="shared" si="53"/>
        <v/>
      </c>
      <c r="L684" s="8" t="s">
        <v>81</v>
      </c>
      <c r="M684" s="8" t="s">
        <v>81</v>
      </c>
      <c r="N684" s="8" t="s">
        <v>81</v>
      </c>
      <c r="O684" s="8" t="s">
        <v>81</v>
      </c>
      <c r="P684" s="38" t="str">
        <f t="shared" si="54"/>
        <v/>
      </c>
    </row>
    <row r="685" spans="4:16" x14ac:dyDescent="0.25">
      <c r="D685" s="150"/>
      <c r="G685" s="8" t="str">
        <f t="shared" si="50"/>
        <v/>
      </c>
      <c r="H685" s="8" t="str">
        <f t="shared" si="51"/>
        <v/>
      </c>
      <c r="I685" s="8" t="str">
        <f t="shared" si="52"/>
        <v/>
      </c>
      <c r="J685" s="8" t="str">
        <f t="shared" si="53"/>
        <v/>
      </c>
      <c r="L685" s="8" t="s">
        <v>81</v>
      </c>
      <c r="M685" s="8" t="s">
        <v>81</v>
      </c>
      <c r="N685" s="8" t="s">
        <v>81</v>
      </c>
      <c r="O685" s="8" t="s">
        <v>81</v>
      </c>
      <c r="P685" s="38" t="str">
        <f t="shared" si="54"/>
        <v/>
      </c>
    </row>
    <row r="686" spans="4:16" x14ac:dyDescent="0.25">
      <c r="D686" s="150"/>
      <c r="G686" s="8" t="str">
        <f t="shared" si="50"/>
        <v/>
      </c>
      <c r="H686" s="8" t="str">
        <f t="shared" si="51"/>
        <v/>
      </c>
      <c r="I686" s="8" t="str">
        <f t="shared" si="52"/>
        <v/>
      </c>
      <c r="J686" s="8" t="str">
        <f t="shared" si="53"/>
        <v/>
      </c>
      <c r="L686" s="8" t="s">
        <v>81</v>
      </c>
      <c r="M686" s="8" t="s">
        <v>81</v>
      </c>
      <c r="N686" s="8" t="s">
        <v>81</v>
      </c>
      <c r="O686" s="8" t="s">
        <v>81</v>
      </c>
      <c r="P686" s="38" t="str">
        <f t="shared" si="54"/>
        <v/>
      </c>
    </row>
    <row r="687" spans="4:16" x14ac:dyDescent="0.25">
      <c r="D687" s="150"/>
      <c r="G687" s="8" t="str">
        <f t="shared" si="50"/>
        <v/>
      </c>
      <c r="H687" s="8" t="str">
        <f t="shared" si="51"/>
        <v/>
      </c>
      <c r="I687" s="8" t="str">
        <f t="shared" si="52"/>
        <v/>
      </c>
      <c r="J687" s="8" t="str">
        <f t="shared" si="53"/>
        <v/>
      </c>
      <c r="L687" s="8" t="s">
        <v>81</v>
      </c>
      <c r="M687" s="8" t="s">
        <v>81</v>
      </c>
      <c r="N687" s="8" t="s">
        <v>81</v>
      </c>
      <c r="O687" s="8" t="s">
        <v>81</v>
      </c>
      <c r="P687" s="38" t="str">
        <f t="shared" si="54"/>
        <v/>
      </c>
    </row>
    <row r="688" spans="4:16" x14ac:dyDescent="0.25">
      <c r="D688" s="150"/>
      <c r="G688" s="8" t="str">
        <f t="shared" si="50"/>
        <v/>
      </c>
      <c r="H688" s="8" t="str">
        <f t="shared" si="51"/>
        <v/>
      </c>
      <c r="I688" s="8" t="str">
        <f t="shared" si="52"/>
        <v/>
      </c>
      <c r="J688" s="8" t="str">
        <f t="shared" si="53"/>
        <v/>
      </c>
      <c r="L688" s="8" t="s">
        <v>81</v>
      </c>
      <c r="M688" s="8" t="s">
        <v>81</v>
      </c>
      <c r="N688" s="8" t="s">
        <v>81</v>
      </c>
      <c r="O688" s="8" t="s">
        <v>81</v>
      </c>
      <c r="P688" s="38" t="str">
        <f t="shared" si="54"/>
        <v/>
      </c>
    </row>
    <row r="689" spans="4:16" x14ac:dyDescent="0.25">
      <c r="D689" s="150"/>
      <c r="G689" s="8" t="str">
        <f t="shared" si="50"/>
        <v/>
      </c>
      <c r="H689" s="8" t="str">
        <f t="shared" si="51"/>
        <v/>
      </c>
      <c r="I689" s="8" t="str">
        <f t="shared" si="52"/>
        <v/>
      </c>
      <c r="J689" s="8" t="str">
        <f t="shared" si="53"/>
        <v/>
      </c>
      <c r="L689" s="8" t="s">
        <v>81</v>
      </c>
      <c r="M689" s="8" t="s">
        <v>81</v>
      </c>
      <c r="N689" s="8" t="s">
        <v>81</v>
      </c>
      <c r="O689" s="8" t="s">
        <v>81</v>
      </c>
      <c r="P689" s="38" t="str">
        <f t="shared" si="54"/>
        <v/>
      </c>
    </row>
    <row r="690" spans="4:16" x14ac:dyDescent="0.25">
      <c r="D690" s="150"/>
      <c r="G690" s="8" t="str">
        <f t="shared" si="50"/>
        <v/>
      </c>
      <c r="H690" s="8" t="str">
        <f t="shared" si="51"/>
        <v/>
      </c>
      <c r="I690" s="8" t="str">
        <f t="shared" si="52"/>
        <v/>
      </c>
      <c r="J690" s="8" t="str">
        <f t="shared" si="53"/>
        <v/>
      </c>
      <c r="L690" s="8" t="s">
        <v>81</v>
      </c>
      <c r="M690" s="8" t="s">
        <v>81</v>
      </c>
      <c r="N690" s="8" t="s">
        <v>81</v>
      </c>
      <c r="O690" s="8" t="s">
        <v>81</v>
      </c>
      <c r="P690" s="38" t="str">
        <f t="shared" si="54"/>
        <v/>
      </c>
    </row>
    <row r="691" spans="4:16" x14ac:dyDescent="0.25">
      <c r="D691" s="150"/>
      <c r="G691" s="8" t="str">
        <f t="shared" si="50"/>
        <v/>
      </c>
      <c r="H691" s="8" t="str">
        <f t="shared" si="51"/>
        <v/>
      </c>
      <c r="I691" s="8" t="str">
        <f t="shared" si="52"/>
        <v/>
      </c>
      <c r="J691" s="8" t="str">
        <f t="shared" si="53"/>
        <v/>
      </c>
      <c r="L691" s="8" t="s">
        <v>81</v>
      </c>
      <c r="M691" s="8" t="s">
        <v>81</v>
      </c>
      <c r="N691" s="8" t="s">
        <v>81</v>
      </c>
      <c r="O691" s="8" t="s">
        <v>81</v>
      </c>
      <c r="P691" s="38" t="str">
        <f t="shared" si="54"/>
        <v/>
      </c>
    </row>
    <row r="692" spans="4:16" x14ac:dyDescent="0.25">
      <c r="D692" s="150"/>
      <c r="G692" s="8" t="str">
        <f t="shared" si="50"/>
        <v/>
      </c>
      <c r="H692" s="8" t="str">
        <f t="shared" si="51"/>
        <v/>
      </c>
      <c r="I692" s="8" t="str">
        <f t="shared" si="52"/>
        <v/>
      </c>
      <c r="J692" s="8" t="str">
        <f t="shared" si="53"/>
        <v/>
      </c>
      <c r="L692" s="8" t="s">
        <v>81</v>
      </c>
      <c r="M692" s="8" t="s">
        <v>81</v>
      </c>
      <c r="N692" s="8" t="s">
        <v>81</v>
      </c>
      <c r="O692" s="8" t="s">
        <v>81</v>
      </c>
      <c r="P692" s="38" t="str">
        <f t="shared" si="54"/>
        <v/>
      </c>
    </row>
    <row r="693" spans="4:16" x14ac:dyDescent="0.25">
      <c r="D693" s="150"/>
      <c r="G693" s="8" t="str">
        <f t="shared" si="50"/>
        <v/>
      </c>
      <c r="H693" s="8" t="str">
        <f t="shared" si="51"/>
        <v/>
      </c>
      <c r="I693" s="8" t="str">
        <f t="shared" si="52"/>
        <v/>
      </c>
      <c r="J693" s="8" t="str">
        <f t="shared" si="53"/>
        <v/>
      </c>
      <c r="L693" s="8" t="s">
        <v>81</v>
      </c>
      <c r="M693" s="8" t="s">
        <v>81</v>
      </c>
      <c r="N693" s="8" t="s">
        <v>81</v>
      </c>
      <c r="O693" s="8" t="s">
        <v>81</v>
      </c>
      <c r="P693" s="38" t="str">
        <f t="shared" si="54"/>
        <v/>
      </c>
    </row>
    <row r="694" spans="4:16" x14ac:dyDescent="0.25">
      <c r="D694" s="150"/>
      <c r="G694" s="8" t="str">
        <f t="shared" si="50"/>
        <v/>
      </c>
      <c r="H694" s="8" t="str">
        <f t="shared" si="51"/>
        <v/>
      </c>
      <c r="I694" s="8" t="str">
        <f t="shared" si="52"/>
        <v/>
      </c>
      <c r="J694" s="8" t="str">
        <f t="shared" si="53"/>
        <v/>
      </c>
      <c r="L694" s="8" t="s">
        <v>81</v>
      </c>
      <c r="M694" s="8" t="s">
        <v>81</v>
      </c>
      <c r="N694" s="8" t="s">
        <v>81</v>
      </c>
      <c r="O694" s="8" t="s">
        <v>81</v>
      </c>
      <c r="P694" s="38" t="str">
        <f t="shared" si="54"/>
        <v/>
      </c>
    </row>
    <row r="695" spans="4:16" x14ac:dyDescent="0.25">
      <c r="D695" s="150"/>
      <c r="G695" s="8" t="str">
        <f t="shared" si="50"/>
        <v/>
      </c>
      <c r="H695" s="8" t="str">
        <f t="shared" si="51"/>
        <v/>
      </c>
      <c r="I695" s="8" t="str">
        <f t="shared" si="52"/>
        <v/>
      </c>
      <c r="J695" s="8" t="str">
        <f t="shared" si="53"/>
        <v/>
      </c>
      <c r="L695" s="8" t="s">
        <v>81</v>
      </c>
      <c r="M695" s="8" t="s">
        <v>81</v>
      </c>
      <c r="N695" s="8" t="s">
        <v>81</v>
      </c>
      <c r="O695" s="8" t="s">
        <v>81</v>
      </c>
      <c r="P695" s="38" t="str">
        <f t="shared" si="54"/>
        <v/>
      </c>
    </row>
    <row r="696" spans="4:16" x14ac:dyDescent="0.25">
      <c r="D696" s="150"/>
      <c r="G696" s="8" t="str">
        <f t="shared" si="50"/>
        <v/>
      </c>
      <c r="H696" s="8" t="str">
        <f t="shared" si="51"/>
        <v/>
      </c>
      <c r="I696" s="8" t="str">
        <f t="shared" si="52"/>
        <v/>
      </c>
      <c r="J696" s="8" t="str">
        <f t="shared" si="53"/>
        <v/>
      </c>
      <c r="L696" s="8" t="s">
        <v>81</v>
      </c>
      <c r="M696" s="8" t="s">
        <v>81</v>
      </c>
      <c r="N696" s="8" t="s">
        <v>81</v>
      </c>
      <c r="O696" s="8" t="s">
        <v>81</v>
      </c>
      <c r="P696" s="38" t="str">
        <f t="shared" si="54"/>
        <v/>
      </c>
    </row>
    <row r="697" spans="4:16" x14ac:dyDescent="0.25">
      <c r="D697" s="150"/>
      <c r="G697" s="8" t="str">
        <f t="shared" si="50"/>
        <v/>
      </c>
      <c r="H697" s="8" t="str">
        <f t="shared" si="51"/>
        <v/>
      </c>
      <c r="I697" s="8" t="str">
        <f t="shared" si="52"/>
        <v/>
      </c>
      <c r="J697" s="8" t="str">
        <f t="shared" si="53"/>
        <v/>
      </c>
      <c r="L697" s="8" t="s">
        <v>81</v>
      </c>
      <c r="M697" s="8" t="s">
        <v>81</v>
      </c>
      <c r="N697" s="8" t="s">
        <v>81</v>
      </c>
      <c r="O697" s="8" t="s">
        <v>81</v>
      </c>
      <c r="P697" s="38" t="str">
        <f t="shared" si="54"/>
        <v/>
      </c>
    </row>
    <row r="698" spans="4:16" x14ac:dyDescent="0.25">
      <c r="D698" s="150"/>
      <c r="G698" s="8" t="str">
        <f t="shared" si="50"/>
        <v/>
      </c>
      <c r="H698" s="8" t="str">
        <f t="shared" si="51"/>
        <v/>
      </c>
      <c r="I698" s="8" t="str">
        <f t="shared" si="52"/>
        <v/>
      </c>
      <c r="J698" s="8" t="str">
        <f t="shared" si="53"/>
        <v/>
      </c>
      <c r="L698" s="8" t="s">
        <v>81</v>
      </c>
      <c r="M698" s="8" t="s">
        <v>81</v>
      </c>
      <c r="N698" s="8" t="s">
        <v>81</v>
      </c>
      <c r="O698" s="8" t="s">
        <v>81</v>
      </c>
      <c r="P698" s="38" t="str">
        <f t="shared" si="54"/>
        <v/>
      </c>
    </row>
    <row r="699" spans="4:16" x14ac:dyDescent="0.25">
      <c r="D699" s="150"/>
      <c r="G699" s="8" t="str">
        <f t="shared" si="50"/>
        <v/>
      </c>
      <c r="H699" s="8" t="str">
        <f t="shared" si="51"/>
        <v/>
      </c>
      <c r="I699" s="8" t="str">
        <f t="shared" si="52"/>
        <v/>
      </c>
      <c r="J699" s="8" t="str">
        <f t="shared" si="53"/>
        <v/>
      </c>
      <c r="L699" s="8" t="s">
        <v>81</v>
      </c>
      <c r="M699" s="8" t="s">
        <v>81</v>
      </c>
      <c r="N699" s="8" t="s">
        <v>81</v>
      </c>
      <c r="O699" s="8" t="s">
        <v>81</v>
      </c>
      <c r="P699" s="38" t="str">
        <f t="shared" si="54"/>
        <v/>
      </c>
    </row>
    <row r="700" spans="4:16" x14ac:dyDescent="0.25">
      <c r="D700" s="150"/>
      <c r="G700" s="8" t="str">
        <f t="shared" si="50"/>
        <v/>
      </c>
      <c r="H700" s="8" t="str">
        <f t="shared" si="51"/>
        <v/>
      </c>
      <c r="I700" s="8" t="str">
        <f t="shared" si="52"/>
        <v/>
      </c>
      <c r="J700" s="8" t="str">
        <f t="shared" si="53"/>
        <v/>
      </c>
      <c r="L700" s="8" t="s">
        <v>81</v>
      </c>
      <c r="M700" s="8" t="s">
        <v>81</v>
      </c>
      <c r="N700" s="8" t="s">
        <v>81</v>
      </c>
      <c r="O700" s="8" t="s">
        <v>81</v>
      </c>
      <c r="P700" s="38" t="str">
        <f t="shared" si="54"/>
        <v/>
      </c>
    </row>
    <row r="701" spans="4:16" x14ac:dyDescent="0.25">
      <c r="D701" s="150"/>
      <c r="G701" s="8" t="str">
        <f t="shared" si="50"/>
        <v/>
      </c>
      <c r="H701" s="8" t="str">
        <f t="shared" si="51"/>
        <v/>
      </c>
      <c r="I701" s="8" t="str">
        <f t="shared" si="52"/>
        <v/>
      </c>
      <c r="J701" s="8" t="str">
        <f t="shared" si="53"/>
        <v/>
      </c>
      <c r="L701" s="8" t="s">
        <v>81</v>
      </c>
      <c r="M701" s="8" t="s">
        <v>81</v>
      </c>
      <c r="N701" s="8" t="s">
        <v>81</v>
      </c>
      <c r="O701" s="8" t="s">
        <v>81</v>
      </c>
      <c r="P701" s="38" t="str">
        <f t="shared" si="54"/>
        <v/>
      </c>
    </row>
    <row r="702" spans="4:16" x14ac:dyDescent="0.25">
      <c r="D702" s="150"/>
      <c r="G702" s="8" t="str">
        <f t="shared" si="50"/>
        <v/>
      </c>
      <c r="H702" s="8" t="str">
        <f t="shared" si="51"/>
        <v/>
      </c>
      <c r="I702" s="8" t="str">
        <f t="shared" si="52"/>
        <v/>
      </c>
      <c r="J702" s="8" t="str">
        <f t="shared" si="53"/>
        <v/>
      </c>
      <c r="L702" s="8" t="s">
        <v>81</v>
      </c>
      <c r="M702" s="8" t="s">
        <v>81</v>
      </c>
      <c r="N702" s="8" t="s">
        <v>81</v>
      </c>
      <c r="O702" s="8" t="s">
        <v>81</v>
      </c>
      <c r="P702" s="38" t="str">
        <f t="shared" si="54"/>
        <v/>
      </c>
    </row>
    <row r="703" spans="4:16" x14ac:dyDescent="0.25">
      <c r="D703" s="150"/>
      <c r="G703" s="8" t="str">
        <f t="shared" si="50"/>
        <v/>
      </c>
      <c r="H703" s="8" t="str">
        <f t="shared" si="51"/>
        <v/>
      </c>
      <c r="I703" s="8" t="str">
        <f t="shared" si="52"/>
        <v/>
      </c>
      <c r="J703" s="8" t="str">
        <f t="shared" si="53"/>
        <v/>
      </c>
      <c r="L703" s="8" t="s">
        <v>81</v>
      </c>
      <c r="M703" s="8" t="s">
        <v>81</v>
      </c>
      <c r="N703" s="8" t="s">
        <v>81</v>
      </c>
      <c r="O703" s="8" t="s">
        <v>81</v>
      </c>
      <c r="P703" s="38" t="str">
        <f t="shared" si="54"/>
        <v/>
      </c>
    </row>
    <row r="704" spans="4:16" x14ac:dyDescent="0.25">
      <c r="D704" s="150"/>
      <c r="G704" s="8" t="str">
        <f t="shared" si="50"/>
        <v/>
      </c>
      <c r="H704" s="8" t="str">
        <f t="shared" si="51"/>
        <v/>
      </c>
      <c r="I704" s="8" t="str">
        <f t="shared" si="52"/>
        <v/>
      </c>
      <c r="J704" s="8" t="str">
        <f t="shared" si="53"/>
        <v/>
      </c>
      <c r="L704" s="8" t="s">
        <v>81</v>
      </c>
      <c r="M704" s="8" t="s">
        <v>81</v>
      </c>
      <c r="N704" s="8" t="s">
        <v>81</v>
      </c>
      <c r="O704" s="8" t="s">
        <v>81</v>
      </c>
      <c r="P704" s="38" t="str">
        <f t="shared" si="54"/>
        <v/>
      </c>
    </row>
    <row r="705" spans="4:16" x14ac:dyDescent="0.25">
      <c r="D705" s="150"/>
      <c r="G705" s="8" t="str">
        <f t="shared" si="50"/>
        <v/>
      </c>
      <c r="H705" s="8" t="str">
        <f t="shared" si="51"/>
        <v/>
      </c>
      <c r="I705" s="8" t="str">
        <f t="shared" si="52"/>
        <v/>
      </c>
      <c r="J705" s="8" t="str">
        <f t="shared" si="53"/>
        <v/>
      </c>
      <c r="L705" s="8" t="s">
        <v>81</v>
      </c>
      <c r="M705" s="8" t="s">
        <v>81</v>
      </c>
      <c r="N705" s="8" t="s">
        <v>81</v>
      </c>
      <c r="O705" s="8" t="s">
        <v>81</v>
      </c>
      <c r="P705" s="38" t="str">
        <f t="shared" si="54"/>
        <v/>
      </c>
    </row>
    <row r="706" spans="4:16" x14ac:dyDescent="0.25">
      <c r="D706" s="150"/>
      <c r="G706" s="8" t="str">
        <f t="shared" si="50"/>
        <v/>
      </c>
      <c r="H706" s="8" t="str">
        <f t="shared" si="51"/>
        <v/>
      </c>
      <c r="I706" s="8" t="str">
        <f t="shared" si="52"/>
        <v/>
      </c>
      <c r="J706" s="8" t="str">
        <f t="shared" si="53"/>
        <v/>
      </c>
      <c r="L706" s="8" t="s">
        <v>81</v>
      </c>
      <c r="M706" s="8" t="s">
        <v>81</v>
      </c>
      <c r="N706" s="8" t="s">
        <v>81</v>
      </c>
      <c r="O706" s="8" t="s">
        <v>81</v>
      </c>
      <c r="P706" s="38" t="str">
        <f t="shared" si="54"/>
        <v/>
      </c>
    </row>
    <row r="707" spans="4:16" x14ac:dyDescent="0.25">
      <c r="D707" s="150"/>
      <c r="G707" s="8" t="str">
        <f t="shared" ref="G707:G770" si="55">IF(LEFT(D707,8)="Critical",LEFT(D707,8),IF(LEFT(D707,5)="Major",LEFT(D707,5),IF(LEFT(D707,5)="Minor",LEFT(D707,5),"")))</f>
        <v/>
      </c>
      <c r="H707" s="8" t="str">
        <f t="shared" ref="H707:H770" si="56">IF(LEFT(D710,15)="SpecificProblem",MID(D710,28,50),"")</f>
        <v/>
      </c>
      <c r="I707" s="8" t="str">
        <f t="shared" ref="I707:I770" si="57">IF(LEFT(D711,9)="EventTime",MID(D711,28,16),"")</f>
        <v/>
      </c>
      <c r="J707" s="8" t="str">
        <f t="shared" ref="J707:J770" si="58">IF(G707="","",IF(LEFT(D707,8)="Critical",MID(D707,78,6),MID(D707,75,6)))</f>
        <v/>
      </c>
      <c r="L707" s="8" t="s">
        <v>81</v>
      </c>
      <c r="M707" s="8" t="s">
        <v>81</v>
      </c>
      <c r="N707" s="8" t="s">
        <v>81</v>
      </c>
      <c r="O707" s="8" t="s">
        <v>81</v>
      </c>
      <c r="P707" s="38" t="str">
        <f t="shared" ref="P707:P770" si="59">IF(ISBLANK(N707),"",TEXT(N707,"mm/dd hh:mm"))</f>
        <v/>
      </c>
    </row>
    <row r="708" spans="4:16" x14ac:dyDescent="0.25">
      <c r="D708" s="150"/>
      <c r="G708" s="8" t="str">
        <f t="shared" si="55"/>
        <v/>
      </c>
      <c r="H708" s="8" t="str">
        <f t="shared" si="56"/>
        <v/>
      </c>
      <c r="I708" s="8" t="str">
        <f t="shared" si="57"/>
        <v/>
      </c>
      <c r="J708" s="8" t="str">
        <f t="shared" si="58"/>
        <v/>
      </c>
      <c r="L708" s="8" t="s">
        <v>81</v>
      </c>
      <c r="M708" s="8" t="s">
        <v>81</v>
      </c>
      <c r="N708" s="8" t="s">
        <v>81</v>
      </c>
      <c r="O708" s="8" t="s">
        <v>81</v>
      </c>
      <c r="P708" s="38" t="str">
        <f t="shared" si="59"/>
        <v/>
      </c>
    </row>
    <row r="709" spans="4:16" x14ac:dyDescent="0.25">
      <c r="D709" s="150"/>
      <c r="G709" s="8" t="str">
        <f t="shared" si="55"/>
        <v/>
      </c>
      <c r="H709" s="8" t="str">
        <f t="shared" si="56"/>
        <v/>
      </c>
      <c r="I709" s="8" t="str">
        <f t="shared" si="57"/>
        <v/>
      </c>
      <c r="J709" s="8" t="str">
        <f t="shared" si="58"/>
        <v/>
      </c>
      <c r="L709" s="8" t="s">
        <v>81</v>
      </c>
      <c r="M709" s="8" t="s">
        <v>81</v>
      </c>
      <c r="N709" s="8" t="s">
        <v>81</v>
      </c>
      <c r="O709" s="8" t="s">
        <v>81</v>
      </c>
      <c r="P709" s="38" t="str">
        <f t="shared" si="59"/>
        <v/>
      </c>
    </row>
    <row r="710" spans="4:16" x14ac:dyDescent="0.25">
      <c r="D710" s="150"/>
      <c r="G710" s="8" t="str">
        <f t="shared" si="55"/>
        <v/>
      </c>
      <c r="H710" s="8" t="str">
        <f t="shared" si="56"/>
        <v/>
      </c>
      <c r="I710" s="8" t="str">
        <f t="shared" si="57"/>
        <v/>
      </c>
      <c r="J710" s="8" t="str">
        <f t="shared" si="58"/>
        <v/>
      </c>
      <c r="L710" s="8" t="s">
        <v>81</v>
      </c>
      <c r="M710" s="8" t="s">
        <v>81</v>
      </c>
      <c r="N710" s="8" t="s">
        <v>81</v>
      </c>
      <c r="O710" s="8" t="s">
        <v>81</v>
      </c>
      <c r="P710" s="38" t="str">
        <f t="shared" si="59"/>
        <v/>
      </c>
    </row>
    <row r="711" spans="4:16" x14ac:dyDescent="0.25">
      <c r="D711" s="150"/>
      <c r="G711" s="8" t="str">
        <f t="shared" si="55"/>
        <v/>
      </c>
      <c r="H711" s="8" t="str">
        <f t="shared" si="56"/>
        <v/>
      </c>
      <c r="I711" s="8" t="str">
        <f t="shared" si="57"/>
        <v/>
      </c>
      <c r="J711" s="8" t="str">
        <f t="shared" si="58"/>
        <v/>
      </c>
      <c r="L711" s="8" t="s">
        <v>81</v>
      </c>
      <c r="M711" s="8" t="s">
        <v>81</v>
      </c>
      <c r="N711" s="8" t="s">
        <v>81</v>
      </c>
      <c r="O711" s="8" t="s">
        <v>81</v>
      </c>
      <c r="P711" s="38" t="str">
        <f t="shared" si="59"/>
        <v/>
      </c>
    </row>
    <row r="712" spans="4:16" x14ac:dyDescent="0.25">
      <c r="D712" s="150"/>
      <c r="G712" s="8" t="str">
        <f t="shared" si="55"/>
        <v/>
      </c>
      <c r="H712" s="8" t="str">
        <f t="shared" si="56"/>
        <v/>
      </c>
      <c r="I712" s="8" t="str">
        <f t="shared" si="57"/>
        <v/>
      </c>
      <c r="J712" s="8" t="str">
        <f t="shared" si="58"/>
        <v/>
      </c>
      <c r="L712" s="8" t="s">
        <v>81</v>
      </c>
      <c r="M712" s="8" t="s">
        <v>81</v>
      </c>
      <c r="N712" s="8" t="s">
        <v>81</v>
      </c>
      <c r="O712" s="8" t="s">
        <v>81</v>
      </c>
      <c r="P712" s="38" t="str">
        <f t="shared" si="59"/>
        <v/>
      </c>
    </row>
    <row r="713" spans="4:16" x14ac:dyDescent="0.25">
      <c r="D713" s="150"/>
      <c r="G713" s="8" t="str">
        <f t="shared" si="55"/>
        <v/>
      </c>
      <c r="H713" s="8" t="str">
        <f t="shared" si="56"/>
        <v/>
      </c>
      <c r="I713" s="8" t="str">
        <f t="shared" si="57"/>
        <v/>
      </c>
      <c r="J713" s="8" t="str">
        <f t="shared" si="58"/>
        <v/>
      </c>
      <c r="L713" s="8" t="s">
        <v>81</v>
      </c>
      <c r="M713" s="8" t="s">
        <v>81</v>
      </c>
      <c r="N713" s="8" t="s">
        <v>81</v>
      </c>
      <c r="O713" s="8" t="s">
        <v>81</v>
      </c>
      <c r="P713" s="38" t="str">
        <f t="shared" si="59"/>
        <v/>
      </c>
    </row>
    <row r="714" spans="4:16" x14ac:dyDescent="0.25">
      <c r="D714" s="150"/>
      <c r="G714" s="8" t="str">
        <f t="shared" si="55"/>
        <v/>
      </c>
      <c r="H714" s="8" t="str">
        <f t="shared" si="56"/>
        <v/>
      </c>
      <c r="I714" s="8" t="str">
        <f t="shared" si="57"/>
        <v/>
      </c>
      <c r="J714" s="8" t="str">
        <f t="shared" si="58"/>
        <v/>
      </c>
      <c r="L714" s="8" t="s">
        <v>81</v>
      </c>
      <c r="M714" s="8" t="s">
        <v>81</v>
      </c>
      <c r="N714" s="8" t="s">
        <v>81</v>
      </c>
      <c r="O714" s="8" t="s">
        <v>81</v>
      </c>
      <c r="P714" s="38" t="str">
        <f t="shared" si="59"/>
        <v/>
      </c>
    </row>
    <row r="715" spans="4:16" x14ac:dyDescent="0.25">
      <c r="D715" s="150"/>
      <c r="G715" s="8" t="str">
        <f t="shared" si="55"/>
        <v/>
      </c>
      <c r="H715" s="8" t="str">
        <f t="shared" si="56"/>
        <v/>
      </c>
      <c r="I715" s="8" t="str">
        <f t="shared" si="57"/>
        <v/>
      </c>
      <c r="J715" s="8" t="str">
        <f t="shared" si="58"/>
        <v/>
      </c>
      <c r="L715" s="8" t="s">
        <v>81</v>
      </c>
      <c r="M715" s="8" t="s">
        <v>81</v>
      </c>
      <c r="N715" s="8" t="s">
        <v>81</v>
      </c>
      <c r="O715" s="8" t="s">
        <v>81</v>
      </c>
      <c r="P715" s="38" t="str">
        <f t="shared" si="59"/>
        <v/>
      </c>
    </row>
    <row r="716" spans="4:16" x14ac:dyDescent="0.25">
      <c r="D716" s="150"/>
      <c r="G716" s="8" t="str">
        <f t="shared" si="55"/>
        <v/>
      </c>
      <c r="H716" s="8" t="str">
        <f t="shared" si="56"/>
        <v/>
      </c>
      <c r="I716" s="8" t="str">
        <f t="shared" si="57"/>
        <v/>
      </c>
      <c r="J716" s="8" t="str">
        <f t="shared" si="58"/>
        <v/>
      </c>
      <c r="L716" s="8" t="s">
        <v>81</v>
      </c>
      <c r="M716" s="8" t="s">
        <v>81</v>
      </c>
      <c r="N716" s="8" t="s">
        <v>81</v>
      </c>
      <c r="O716" s="8" t="s">
        <v>81</v>
      </c>
      <c r="P716" s="38" t="str">
        <f t="shared" si="59"/>
        <v/>
      </c>
    </row>
    <row r="717" spans="4:16" x14ac:dyDescent="0.25">
      <c r="D717" s="150"/>
      <c r="G717" s="8" t="str">
        <f t="shared" si="55"/>
        <v/>
      </c>
      <c r="H717" s="8" t="str">
        <f t="shared" si="56"/>
        <v/>
      </c>
      <c r="I717" s="8" t="str">
        <f t="shared" si="57"/>
        <v/>
      </c>
      <c r="J717" s="8" t="str">
        <f t="shared" si="58"/>
        <v/>
      </c>
      <c r="L717" s="8" t="s">
        <v>81</v>
      </c>
      <c r="M717" s="8" t="s">
        <v>81</v>
      </c>
      <c r="N717" s="8" t="s">
        <v>81</v>
      </c>
      <c r="O717" s="8" t="s">
        <v>81</v>
      </c>
      <c r="P717" s="38" t="str">
        <f t="shared" si="59"/>
        <v/>
      </c>
    </row>
    <row r="718" spans="4:16" x14ac:dyDescent="0.25">
      <c r="D718" s="150"/>
      <c r="G718" s="8" t="str">
        <f t="shared" si="55"/>
        <v/>
      </c>
      <c r="H718" s="8" t="str">
        <f t="shared" si="56"/>
        <v/>
      </c>
      <c r="I718" s="8" t="str">
        <f t="shared" si="57"/>
        <v/>
      </c>
      <c r="J718" s="8" t="str">
        <f t="shared" si="58"/>
        <v/>
      </c>
      <c r="L718" s="8" t="s">
        <v>81</v>
      </c>
      <c r="M718" s="8" t="s">
        <v>81</v>
      </c>
      <c r="N718" s="8" t="s">
        <v>81</v>
      </c>
      <c r="O718" s="8" t="s">
        <v>81</v>
      </c>
      <c r="P718" s="38" t="str">
        <f t="shared" si="59"/>
        <v/>
      </c>
    </row>
    <row r="719" spans="4:16" x14ac:dyDescent="0.25">
      <c r="D719" s="150"/>
      <c r="G719" s="8" t="str">
        <f t="shared" si="55"/>
        <v/>
      </c>
      <c r="H719" s="8" t="str">
        <f t="shared" si="56"/>
        <v/>
      </c>
      <c r="I719" s="8" t="str">
        <f t="shared" si="57"/>
        <v/>
      </c>
      <c r="J719" s="8" t="str">
        <f t="shared" si="58"/>
        <v/>
      </c>
      <c r="L719" s="8" t="s">
        <v>81</v>
      </c>
      <c r="M719" s="8" t="s">
        <v>81</v>
      </c>
      <c r="N719" s="8" t="s">
        <v>81</v>
      </c>
      <c r="O719" s="8" t="s">
        <v>81</v>
      </c>
      <c r="P719" s="38" t="str">
        <f t="shared" si="59"/>
        <v/>
      </c>
    </row>
    <row r="720" spans="4:16" x14ac:dyDescent="0.25">
      <c r="D720" s="150"/>
      <c r="G720" s="8" t="str">
        <f t="shared" si="55"/>
        <v/>
      </c>
      <c r="H720" s="8" t="str">
        <f t="shared" si="56"/>
        <v/>
      </c>
      <c r="I720" s="8" t="str">
        <f t="shared" si="57"/>
        <v/>
      </c>
      <c r="J720" s="8" t="str">
        <f t="shared" si="58"/>
        <v/>
      </c>
      <c r="L720" s="8" t="s">
        <v>81</v>
      </c>
      <c r="M720" s="8" t="s">
        <v>81</v>
      </c>
      <c r="N720" s="8" t="s">
        <v>81</v>
      </c>
      <c r="O720" s="8" t="s">
        <v>81</v>
      </c>
      <c r="P720" s="38" t="str">
        <f t="shared" si="59"/>
        <v/>
      </c>
    </row>
    <row r="721" spans="4:16" x14ac:dyDescent="0.25">
      <c r="D721" s="150"/>
      <c r="G721" s="8" t="str">
        <f t="shared" si="55"/>
        <v/>
      </c>
      <c r="H721" s="8" t="str">
        <f t="shared" si="56"/>
        <v/>
      </c>
      <c r="I721" s="8" t="str">
        <f t="shared" si="57"/>
        <v/>
      </c>
      <c r="J721" s="8" t="str">
        <f t="shared" si="58"/>
        <v/>
      </c>
      <c r="L721" s="8" t="s">
        <v>81</v>
      </c>
      <c r="M721" s="8" t="s">
        <v>81</v>
      </c>
      <c r="N721" s="8" t="s">
        <v>81</v>
      </c>
      <c r="O721" s="8" t="s">
        <v>81</v>
      </c>
      <c r="P721" s="38" t="str">
        <f t="shared" si="59"/>
        <v/>
      </c>
    </row>
    <row r="722" spans="4:16" x14ac:dyDescent="0.25">
      <c r="D722" s="150"/>
      <c r="G722" s="8" t="str">
        <f t="shared" si="55"/>
        <v/>
      </c>
      <c r="H722" s="8" t="str">
        <f t="shared" si="56"/>
        <v/>
      </c>
      <c r="I722" s="8" t="str">
        <f t="shared" si="57"/>
        <v/>
      </c>
      <c r="J722" s="8" t="str">
        <f t="shared" si="58"/>
        <v/>
      </c>
      <c r="L722" s="8" t="s">
        <v>81</v>
      </c>
      <c r="M722" s="8" t="s">
        <v>81</v>
      </c>
      <c r="N722" s="8" t="s">
        <v>81</v>
      </c>
      <c r="O722" s="8" t="s">
        <v>81</v>
      </c>
      <c r="P722" s="38" t="str">
        <f t="shared" si="59"/>
        <v/>
      </c>
    </row>
    <row r="723" spans="4:16" x14ac:dyDescent="0.25">
      <c r="D723" s="150"/>
      <c r="G723" s="8" t="str">
        <f t="shared" si="55"/>
        <v/>
      </c>
      <c r="H723" s="8" t="str">
        <f t="shared" si="56"/>
        <v/>
      </c>
      <c r="I723" s="8" t="str">
        <f t="shared" si="57"/>
        <v/>
      </c>
      <c r="J723" s="8" t="str">
        <f t="shared" si="58"/>
        <v/>
      </c>
      <c r="L723" s="8" t="s">
        <v>81</v>
      </c>
      <c r="M723" s="8" t="s">
        <v>81</v>
      </c>
      <c r="N723" s="8" t="s">
        <v>81</v>
      </c>
      <c r="O723" s="8" t="s">
        <v>81</v>
      </c>
      <c r="P723" s="38" t="str">
        <f t="shared" si="59"/>
        <v/>
      </c>
    </row>
    <row r="724" spans="4:16" x14ac:dyDescent="0.25">
      <c r="D724" s="150"/>
      <c r="G724" s="8" t="str">
        <f t="shared" si="55"/>
        <v/>
      </c>
      <c r="H724" s="8" t="str">
        <f t="shared" si="56"/>
        <v/>
      </c>
      <c r="I724" s="8" t="str">
        <f t="shared" si="57"/>
        <v/>
      </c>
      <c r="J724" s="8" t="str">
        <f t="shared" si="58"/>
        <v/>
      </c>
      <c r="L724" s="8" t="s">
        <v>81</v>
      </c>
      <c r="M724" s="8" t="s">
        <v>81</v>
      </c>
      <c r="N724" s="8" t="s">
        <v>81</v>
      </c>
      <c r="O724" s="8" t="s">
        <v>81</v>
      </c>
      <c r="P724" s="38" t="str">
        <f t="shared" si="59"/>
        <v/>
      </c>
    </row>
    <row r="725" spans="4:16" x14ac:dyDescent="0.25">
      <c r="D725" s="150"/>
      <c r="G725" s="8" t="str">
        <f t="shared" si="55"/>
        <v/>
      </c>
      <c r="H725" s="8" t="str">
        <f t="shared" si="56"/>
        <v/>
      </c>
      <c r="I725" s="8" t="str">
        <f t="shared" si="57"/>
        <v/>
      </c>
      <c r="J725" s="8" t="str">
        <f t="shared" si="58"/>
        <v/>
      </c>
      <c r="L725" s="8" t="s">
        <v>81</v>
      </c>
      <c r="M725" s="8" t="s">
        <v>81</v>
      </c>
      <c r="N725" s="8" t="s">
        <v>81</v>
      </c>
      <c r="O725" s="8" t="s">
        <v>81</v>
      </c>
      <c r="P725" s="38" t="str">
        <f t="shared" si="59"/>
        <v/>
      </c>
    </row>
    <row r="726" spans="4:16" x14ac:dyDescent="0.25">
      <c r="D726" s="150"/>
      <c r="G726" s="8" t="str">
        <f t="shared" si="55"/>
        <v/>
      </c>
      <c r="H726" s="8" t="str">
        <f t="shared" si="56"/>
        <v/>
      </c>
      <c r="I726" s="8" t="str">
        <f t="shared" si="57"/>
        <v/>
      </c>
      <c r="J726" s="8" t="str">
        <f t="shared" si="58"/>
        <v/>
      </c>
      <c r="L726" s="8" t="s">
        <v>81</v>
      </c>
      <c r="M726" s="8" t="s">
        <v>81</v>
      </c>
      <c r="N726" s="8" t="s">
        <v>81</v>
      </c>
      <c r="O726" s="8" t="s">
        <v>81</v>
      </c>
      <c r="P726" s="38" t="str">
        <f t="shared" si="59"/>
        <v/>
      </c>
    </row>
    <row r="727" spans="4:16" x14ac:dyDescent="0.25">
      <c r="D727" s="150"/>
      <c r="G727" s="8" t="str">
        <f t="shared" si="55"/>
        <v/>
      </c>
      <c r="H727" s="8" t="str">
        <f t="shared" si="56"/>
        <v/>
      </c>
      <c r="I727" s="8" t="str">
        <f t="shared" si="57"/>
        <v/>
      </c>
      <c r="J727" s="8" t="str">
        <f t="shared" si="58"/>
        <v/>
      </c>
      <c r="L727" s="8" t="s">
        <v>81</v>
      </c>
      <c r="M727" s="8" t="s">
        <v>81</v>
      </c>
      <c r="N727" s="8" t="s">
        <v>81</v>
      </c>
      <c r="O727" s="8" t="s">
        <v>81</v>
      </c>
      <c r="P727" s="38" t="str">
        <f t="shared" si="59"/>
        <v/>
      </c>
    </row>
    <row r="728" spans="4:16" x14ac:dyDescent="0.25">
      <c r="D728" s="150"/>
      <c r="G728" s="8" t="str">
        <f t="shared" si="55"/>
        <v/>
      </c>
      <c r="H728" s="8" t="str">
        <f t="shared" si="56"/>
        <v/>
      </c>
      <c r="I728" s="8" t="str">
        <f t="shared" si="57"/>
        <v/>
      </c>
      <c r="J728" s="8" t="str">
        <f t="shared" si="58"/>
        <v/>
      </c>
      <c r="L728" s="8" t="s">
        <v>81</v>
      </c>
      <c r="M728" s="8" t="s">
        <v>81</v>
      </c>
      <c r="N728" s="8" t="s">
        <v>81</v>
      </c>
      <c r="O728" s="8" t="s">
        <v>81</v>
      </c>
      <c r="P728" s="38" t="str">
        <f t="shared" si="59"/>
        <v/>
      </c>
    </row>
    <row r="729" spans="4:16" x14ac:dyDescent="0.25">
      <c r="D729" s="150"/>
      <c r="G729" s="8" t="str">
        <f t="shared" si="55"/>
        <v/>
      </c>
      <c r="H729" s="8" t="str">
        <f t="shared" si="56"/>
        <v/>
      </c>
      <c r="I729" s="8" t="str">
        <f t="shared" si="57"/>
        <v/>
      </c>
      <c r="J729" s="8" t="str">
        <f t="shared" si="58"/>
        <v/>
      </c>
      <c r="L729" s="8" t="s">
        <v>81</v>
      </c>
      <c r="M729" s="8" t="s">
        <v>81</v>
      </c>
      <c r="N729" s="8" t="s">
        <v>81</v>
      </c>
      <c r="O729" s="8" t="s">
        <v>81</v>
      </c>
      <c r="P729" s="38" t="str">
        <f t="shared" si="59"/>
        <v/>
      </c>
    </row>
    <row r="730" spans="4:16" x14ac:dyDescent="0.25">
      <c r="D730" s="150"/>
      <c r="G730" s="8" t="str">
        <f t="shared" si="55"/>
        <v/>
      </c>
      <c r="H730" s="8" t="str">
        <f t="shared" si="56"/>
        <v/>
      </c>
      <c r="I730" s="8" t="str">
        <f t="shared" si="57"/>
        <v/>
      </c>
      <c r="J730" s="8" t="str">
        <f t="shared" si="58"/>
        <v/>
      </c>
      <c r="L730" s="8" t="s">
        <v>81</v>
      </c>
      <c r="M730" s="8" t="s">
        <v>81</v>
      </c>
      <c r="N730" s="8" t="s">
        <v>81</v>
      </c>
      <c r="O730" s="8" t="s">
        <v>81</v>
      </c>
      <c r="P730" s="38" t="str">
        <f t="shared" si="59"/>
        <v/>
      </c>
    </row>
    <row r="731" spans="4:16" x14ac:dyDescent="0.25">
      <c r="D731" s="150"/>
      <c r="G731" s="8" t="str">
        <f t="shared" si="55"/>
        <v/>
      </c>
      <c r="H731" s="8" t="str">
        <f t="shared" si="56"/>
        <v/>
      </c>
      <c r="I731" s="8" t="str">
        <f t="shared" si="57"/>
        <v/>
      </c>
      <c r="J731" s="8" t="str">
        <f t="shared" si="58"/>
        <v/>
      </c>
      <c r="L731" s="8" t="s">
        <v>81</v>
      </c>
      <c r="M731" s="8" t="s">
        <v>81</v>
      </c>
      <c r="N731" s="8" t="s">
        <v>81</v>
      </c>
      <c r="O731" s="8" t="s">
        <v>81</v>
      </c>
      <c r="P731" s="38" t="str">
        <f t="shared" si="59"/>
        <v/>
      </c>
    </row>
    <row r="732" spans="4:16" x14ac:dyDescent="0.25">
      <c r="D732" s="150"/>
      <c r="G732" s="8" t="str">
        <f t="shared" si="55"/>
        <v/>
      </c>
      <c r="H732" s="8" t="str">
        <f t="shared" si="56"/>
        <v/>
      </c>
      <c r="I732" s="8" t="str">
        <f t="shared" si="57"/>
        <v/>
      </c>
      <c r="J732" s="8" t="str">
        <f t="shared" si="58"/>
        <v/>
      </c>
      <c r="L732" s="8" t="s">
        <v>81</v>
      </c>
      <c r="M732" s="8" t="s">
        <v>81</v>
      </c>
      <c r="N732" s="8" t="s">
        <v>81</v>
      </c>
      <c r="O732" s="8" t="s">
        <v>81</v>
      </c>
      <c r="P732" s="38" t="str">
        <f t="shared" si="59"/>
        <v/>
      </c>
    </row>
    <row r="733" spans="4:16" x14ac:dyDescent="0.25">
      <c r="D733" s="150"/>
      <c r="G733" s="8" t="str">
        <f t="shared" si="55"/>
        <v/>
      </c>
      <c r="H733" s="8" t="str">
        <f t="shared" si="56"/>
        <v/>
      </c>
      <c r="I733" s="8" t="str">
        <f t="shared" si="57"/>
        <v/>
      </c>
      <c r="J733" s="8" t="str">
        <f t="shared" si="58"/>
        <v/>
      </c>
      <c r="L733" s="8" t="s">
        <v>81</v>
      </c>
      <c r="M733" s="8" t="s">
        <v>81</v>
      </c>
      <c r="N733" s="8" t="s">
        <v>81</v>
      </c>
      <c r="O733" s="8" t="s">
        <v>81</v>
      </c>
      <c r="P733" s="38" t="str">
        <f t="shared" si="59"/>
        <v/>
      </c>
    </row>
    <row r="734" spans="4:16" x14ac:dyDescent="0.25">
      <c r="D734" s="150"/>
      <c r="G734" s="8" t="str">
        <f t="shared" si="55"/>
        <v/>
      </c>
      <c r="H734" s="8" t="str">
        <f t="shared" si="56"/>
        <v/>
      </c>
      <c r="I734" s="8" t="str">
        <f t="shared" si="57"/>
        <v/>
      </c>
      <c r="J734" s="8" t="str">
        <f t="shared" si="58"/>
        <v/>
      </c>
      <c r="L734" s="8" t="s">
        <v>81</v>
      </c>
      <c r="M734" s="8" t="s">
        <v>81</v>
      </c>
      <c r="N734" s="8" t="s">
        <v>81</v>
      </c>
      <c r="O734" s="8" t="s">
        <v>81</v>
      </c>
      <c r="P734" s="38" t="str">
        <f t="shared" si="59"/>
        <v/>
      </c>
    </row>
    <row r="735" spans="4:16" x14ac:dyDescent="0.25">
      <c r="D735" s="150"/>
      <c r="G735" s="8" t="str">
        <f t="shared" si="55"/>
        <v/>
      </c>
      <c r="H735" s="8" t="str">
        <f t="shared" si="56"/>
        <v/>
      </c>
      <c r="I735" s="8" t="str">
        <f t="shared" si="57"/>
        <v/>
      </c>
      <c r="J735" s="8" t="str">
        <f t="shared" si="58"/>
        <v/>
      </c>
      <c r="L735" s="8" t="s">
        <v>81</v>
      </c>
      <c r="M735" s="8" t="s">
        <v>81</v>
      </c>
      <c r="N735" s="8" t="s">
        <v>81</v>
      </c>
      <c r="O735" s="8" t="s">
        <v>81</v>
      </c>
      <c r="P735" s="38" t="str">
        <f t="shared" si="59"/>
        <v/>
      </c>
    </row>
    <row r="736" spans="4:16" x14ac:dyDescent="0.25">
      <c r="D736" s="150"/>
      <c r="G736" s="8" t="str">
        <f t="shared" si="55"/>
        <v/>
      </c>
      <c r="H736" s="8" t="str">
        <f t="shared" si="56"/>
        <v/>
      </c>
      <c r="I736" s="8" t="str">
        <f t="shared" si="57"/>
        <v/>
      </c>
      <c r="J736" s="8" t="str">
        <f t="shared" si="58"/>
        <v/>
      </c>
      <c r="L736" s="8" t="s">
        <v>81</v>
      </c>
      <c r="M736" s="8" t="s">
        <v>81</v>
      </c>
      <c r="N736" s="8" t="s">
        <v>81</v>
      </c>
      <c r="O736" s="8" t="s">
        <v>81</v>
      </c>
      <c r="P736" s="38" t="str">
        <f t="shared" si="59"/>
        <v/>
      </c>
    </row>
    <row r="737" spans="4:16" x14ac:dyDescent="0.25">
      <c r="D737" s="150"/>
      <c r="G737" s="8" t="str">
        <f t="shared" si="55"/>
        <v/>
      </c>
      <c r="H737" s="8" t="str">
        <f t="shared" si="56"/>
        <v/>
      </c>
      <c r="I737" s="8" t="str">
        <f t="shared" si="57"/>
        <v/>
      </c>
      <c r="J737" s="8" t="str">
        <f t="shared" si="58"/>
        <v/>
      </c>
      <c r="L737" s="8" t="s">
        <v>81</v>
      </c>
      <c r="M737" s="8" t="s">
        <v>81</v>
      </c>
      <c r="N737" s="8" t="s">
        <v>81</v>
      </c>
      <c r="O737" s="8" t="s">
        <v>81</v>
      </c>
      <c r="P737" s="38" t="str">
        <f t="shared" si="59"/>
        <v/>
      </c>
    </row>
    <row r="738" spans="4:16" x14ac:dyDescent="0.25">
      <c r="D738" s="150"/>
      <c r="G738" s="8" t="str">
        <f t="shared" si="55"/>
        <v/>
      </c>
      <c r="H738" s="8" t="str">
        <f t="shared" si="56"/>
        <v/>
      </c>
      <c r="I738" s="8" t="str">
        <f t="shared" si="57"/>
        <v/>
      </c>
      <c r="J738" s="8" t="str">
        <f t="shared" si="58"/>
        <v/>
      </c>
      <c r="L738" s="8" t="s">
        <v>81</v>
      </c>
      <c r="M738" s="8" t="s">
        <v>81</v>
      </c>
      <c r="N738" s="8" t="s">
        <v>81</v>
      </c>
      <c r="O738" s="8" t="s">
        <v>81</v>
      </c>
      <c r="P738" s="38" t="str">
        <f t="shared" si="59"/>
        <v/>
      </c>
    </row>
    <row r="739" spans="4:16" x14ac:dyDescent="0.25">
      <c r="D739" s="150"/>
      <c r="G739" s="8" t="str">
        <f t="shared" si="55"/>
        <v/>
      </c>
      <c r="H739" s="8" t="str">
        <f t="shared" si="56"/>
        <v/>
      </c>
      <c r="I739" s="8" t="str">
        <f t="shared" si="57"/>
        <v/>
      </c>
      <c r="J739" s="8" t="str">
        <f t="shared" si="58"/>
        <v/>
      </c>
      <c r="L739" s="8" t="s">
        <v>81</v>
      </c>
      <c r="M739" s="8" t="s">
        <v>81</v>
      </c>
      <c r="N739" s="8" t="s">
        <v>81</v>
      </c>
      <c r="O739" s="8" t="s">
        <v>81</v>
      </c>
      <c r="P739" s="38" t="str">
        <f t="shared" si="59"/>
        <v/>
      </c>
    </row>
    <row r="740" spans="4:16" x14ac:dyDescent="0.25">
      <c r="D740" s="150"/>
      <c r="G740" s="8" t="str">
        <f t="shared" si="55"/>
        <v/>
      </c>
      <c r="H740" s="8" t="str">
        <f t="shared" si="56"/>
        <v/>
      </c>
      <c r="I740" s="8" t="str">
        <f t="shared" si="57"/>
        <v/>
      </c>
      <c r="J740" s="8" t="str">
        <f t="shared" si="58"/>
        <v/>
      </c>
      <c r="L740" s="8" t="s">
        <v>81</v>
      </c>
      <c r="M740" s="8" t="s">
        <v>81</v>
      </c>
      <c r="N740" s="8" t="s">
        <v>81</v>
      </c>
      <c r="O740" s="8" t="s">
        <v>81</v>
      </c>
      <c r="P740" s="38" t="str">
        <f t="shared" si="59"/>
        <v/>
      </c>
    </row>
    <row r="741" spans="4:16" x14ac:dyDescent="0.25">
      <c r="D741" s="150"/>
      <c r="G741" s="8" t="str">
        <f t="shared" si="55"/>
        <v/>
      </c>
      <c r="H741" s="8" t="str">
        <f t="shared" si="56"/>
        <v/>
      </c>
      <c r="I741" s="8" t="str">
        <f t="shared" si="57"/>
        <v/>
      </c>
      <c r="J741" s="8" t="str">
        <f t="shared" si="58"/>
        <v/>
      </c>
      <c r="L741" s="8" t="s">
        <v>81</v>
      </c>
      <c r="M741" s="8" t="s">
        <v>81</v>
      </c>
      <c r="N741" s="8" t="s">
        <v>81</v>
      </c>
      <c r="O741" s="8" t="s">
        <v>81</v>
      </c>
      <c r="P741" s="38" t="str">
        <f t="shared" si="59"/>
        <v/>
      </c>
    </row>
    <row r="742" spans="4:16" x14ac:dyDescent="0.25">
      <c r="D742" s="150"/>
      <c r="G742" s="8" t="str">
        <f t="shared" si="55"/>
        <v/>
      </c>
      <c r="H742" s="8" t="str">
        <f t="shared" si="56"/>
        <v/>
      </c>
      <c r="I742" s="8" t="str">
        <f t="shared" si="57"/>
        <v/>
      </c>
      <c r="J742" s="8" t="str">
        <f t="shared" si="58"/>
        <v/>
      </c>
      <c r="L742" s="8" t="s">
        <v>81</v>
      </c>
      <c r="M742" s="8" t="s">
        <v>81</v>
      </c>
      <c r="N742" s="8" t="s">
        <v>81</v>
      </c>
      <c r="O742" s="8" t="s">
        <v>81</v>
      </c>
      <c r="P742" s="38" t="str">
        <f t="shared" si="59"/>
        <v/>
      </c>
    </row>
    <row r="743" spans="4:16" x14ac:dyDescent="0.25">
      <c r="D743" s="150"/>
      <c r="G743" s="8" t="str">
        <f t="shared" si="55"/>
        <v/>
      </c>
      <c r="H743" s="8" t="str">
        <f t="shared" si="56"/>
        <v/>
      </c>
      <c r="I743" s="8" t="str">
        <f t="shared" si="57"/>
        <v/>
      </c>
      <c r="J743" s="8" t="str">
        <f t="shared" si="58"/>
        <v/>
      </c>
      <c r="L743" s="8" t="s">
        <v>81</v>
      </c>
      <c r="M743" s="8" t="s">
        <v>81</v>
      </c>
      <c r="N743" s="8" t="s">
        <v>81</v>
      </c>
      <c r="O743" s="8" t="s">
        <v>81</v>
      </c>
      <c r="P743" s="38" t="str">
        <f t="shared" si="59"/>
        <v/>
      </c>
    </row>
    <row r="744" spans="4:16" x14ac:dyDescent="0.25">
      <c r="D744" s="150"/>
      <c r="G744" s="8" t="str">
        <f t="shared" si="55"/>
        <v/>
      </c>
      <c r="H744" s="8" t="str">
        <f t="shared" si="56"/>
        <v/>
      </c>
      <c r="I744" s="8" t="str">
        <f t="shared" si="57"/>
        <v/>
      </c>
      <c r="J744" s="8" t="str">
        <f t="shared" si="58"/>
        <v/>
      </c>
      <c r="L744" s="8" t="s">
        <v>81</v>
      </c>
      <c r="M744" s="8" t="s">
        <v>81</v>
      </c>
      <c r="N744" s="8" t="s">
        <v>81</v>
      </c>
      <c r="O744" s="8" t="s">
        <v>81</v>
      </c>
      <c r="P744" s="38" t="str">
        <f t="shared" si="59"/>
        <v/>
      </c>
    </row>
    <row r="745" spans="4:16" x14ac:dyDescent="0.25">
      <c r="D745" s="150"/>
      <c r="G745" s="8" t="str">
        <f t="shared" si="55"/>
        <v/>
      </c>
      <c r="H745" s="8" t="str">
        <f t="shared" si="56"/>
        <v/>
      </c>
      <c r="I745" s="8" t="str">
        <f t="shared" si="57"/>
        <v/>
      </c>
      <c r="J745" s="8" t="str">
        <f t="shared" si="58"/>
        <v/>
      </c>
      <c r="L745" s="8" t="s">
        <v>81</v>
      </c>
      <c r="M745" s="8" t="s">
        <v>81</v>
      </c>
      <c r="N745" s="8" t="s">
        <v>81</v>
      </c>
      <c r="O745" s="8" t="s">
        <v>81</v>
      </c>
      <c r="P745" s="38" t="str">
        <f t="shared" si="59"/>
        <v/>
      </c>
    </row>
    <row r="746" spans="4:16" x14ac:dyDescent="0.25">
      <c r="D746" s="150"/>
      <c r="G746" s="8" t="str">
        <f t="shared" si="55"/>
        <v/>
      </c>
      <c r="H746" s="8" t="str">
        <f t="shared" si="56"/>
        <v/>
      </c>
      <c r="I746" s="8" t="str">
        <f t="shared" si="57"/>
        <v/>
      </c>
      <c r="J746" s="8" t="str">
        <f t="shared" si="58"/>
        <v/>
      </c>
      <c r="L746" s="8" t="s">
        <v>81</v>
      </c>
      <c r="M746" s="8" t="s">
        <v>81</v>
      </c>
      <c r="N746" s="8" t="s">
        <v>81</v>
      </c>
      <c r="O746" s="8" t="s">
        <v>81</v>
      </c>
      <c r="P746" s="38" t="str">
        <f t="shared" si="59"/>
        <v/>
      </c>
    </row>
    <row r="747" spans="4:16" x14ac:dyDescent="0.25">
      <c r="D747" s="150"/>
      <c r="G747" s="8" t="str">
        <f t="shared" si="55"/>
        <v/>
      </c>
      <c r="H747" s="8" t="str">
        <f t="shared" si="56"/>
        <v/>
      </c>
      <c r="I747" s="8" t="str">
        <f t="shared" si="57"/>
        <v/>
      </c>
      <c r="J747" s="8" t="str">
        <f t="shared" si="58"/>
        <v/>
      </c>
      <c r="L747" s="8" t="s">
        <v>81</v>
      </c>
      <c r="M747" s="8" t="s">
        <v>81</v>
      </c>
      <c r="N747" s="8" t="s">
        <v>81</v>
      </c>
      <c r="O747" s="8" t="s">
        <v>81</v>
      </c>
      <c r="P747" s="38" t="str">
        <f t="shared" si="59"/>
        <v/>
      </c>
    </row>
    <row r="748" spans="4:16" x14ac:dyDescent="0.25">
      <c r="D748" s="150"/>
      <c r="G748" s="8" t="str">
        <f t="shared" si="55"/>
        <v/>
      </c>
      <c r="H748" s="8" t="str">
        <f t="shared" si="56"/>
        <v/>
      </c>
      <c r="I748" s="8" t="str">
        <f t="shared" si="57"/>
        <v/>
      </c>
      <c r="J748" s="8" t="str">
        <f t="shared" si="58"/>
        <v/>
      </c>
      <c r="L748" s="8" t="s">
        <v>81</v>
      </c>
      <c r="M748" s="8" t="s">
        <v>81</v>
      </c>
      <c r="N748" s="8" t="s">
        <v>81</v>
      </c>
      <c r="O748" s="8" t="s">
        <v>81</v>
      </c>
      <c r="P748" s="38" t="str">
        <f t="shared" si="59"/>
        <v/>
      </c>
    </row>
    <row r="749" spans="4:16" x14ac:dyDescent="0.25">
      <c r="D749" s="150"/>
      <c r="G749" s="8" t="str">
        <f t="shared" si="55"/>
        <v/>
      </c>
      <c r="H749" s="8" t="str">
        <f t="shared" si="56"/>
        <v/>
      </c>
      <c r="I749" s="8" t="str">
        <f t="shared" si="57"/>
        <v/>
      </c>
      <c r="J749" s="8" t="str">
        <f t="shared" si="58"/>
        <v/>
      </c>
      <c r="L749" s="8" t="s">
        <v>81</v>
      </c>
      <c r="M749" s="8" t="s">
        <v>81</v>
      </c>
      <c r="N749" s="8" t="s">
        <v>81</v>
      </c>
      <c r="O749" s="8" t="s">
        <v>81</v>
      </c>
      <c r="P749" s="38" t="str">
        <f t="shared" si="59"/>
        <v/>
      </c>
    </row>
    <row r="750" spans="4:16" x14ac:dyDescent="0.25">
      <c r="D750" s="150"/>
      <c r="G750" s="8" t="str">
        <f t="shared" si="55"/>
        <v/>
      </c>
      <c r="H750" s="8" t="str">
        <f t="shared" si="56"/>
        <v/>
      </c>
      <c r="I750" s="8" t="str">
        <f t="shared" si="57"/>
        <v/>
      </c>
      <c r="J750" s="8" t="str">
        <f t="shared" si="58"/>
        <v/>
      </c>
      <c r="L750" s="8" t="s">
        <v>81</v>
      </c>
      <c r="M750" s="8" t="s">
        <v>81</v>
      </c>
      <c r="N750" s="8" t="s">
        <v>81</v>
      </c>
      <c r="O750" s="8" t="s">
        <v>81</v>
      </c>
      <c r="P750" s="38" t="str">
        <f t="shared" si="59"/>
        <v/>
      </c>
    </row>
    <row r="751" spans="4:16" x14ac:dyDescent="0.25">
      <c r="D751" s="150"/>
      <c r="G751" s="8" t="str">
        <f t="shared" si="55"/>
        <v/>
      </c>
      <c r="H751" s="8" t="str">
        <f t="shared" si="56"/>
        <v/>
      </c>
      <c r="I751" s="8" t="str">
        <f t="shared" si="57"/>
        <v/>
      </c>
      <c r="J751" s="8" t="str">
        <f t="shared" si="58"/>
        <v/>
      </c>
      <c r="L751" s="8" t="s">
        <v>81</v>
      </c>
      <c r="M751" s="8" t="s">
        <v>81</v>
      </c>
      <c r="N751" s="8" t="s">
        <v>81</v>
      </c>
      <c r="O751" s="8" t="s">
        <v>81</v>
      </c>
      <c r="P751" s="38" t="str">
        <f t="shared" si="59"/>
        <v/>
      </c>
    </row>
    <row r="752" spans="4:16" x14ac:dyDescent="0.25">
      <c r="D752" s="150"/>
      <c r="G752" s="8" t="str">
        <f t="shared" si="55"/>
        <v/>
      </c>
      <c r="H752" s="8" t="str">
        <f t="shared" si="56"/>
        <v/>
      </c>
      <c r="I752" s="8" t="str">
        <f t="shared" si="57"/>
        <v/>
      </c>
      <c r="J752" s="8" t="str">
        <f t="shared" si="58"/>
        <v/>
      </c>
      <c r="L752" s="8" t="s">
        <v>81</v>
      </c>
      <c r="M752" s="8" t="s">
        <v>81</v>
      </c>
      <c r="N752" s="8" t="s">
        <v>81</v>
      </c>
      <c r="O752" s="8" t="s">
        <v>81</v>
      </c>
      <c r="P752" s="38" t="str">
        <f t="shared" si="59"/>
        <v/>
      </c>
    </row>
    <row r="753" spans="4:16" x14ac:dyDescent="0.25">
      <c r="D753" s="150"/>
      <c r="G753" s="8" t="str">
        <f t="shared" si="55"/>
        <v/>
      </c>
      <c r="H753" s="8" t="str">
        <f t="shared" si="56"/>
        <v/>
      </c>
      <c r="I753" s="8" t="str">
        <f t="shared" si="57"/>
        <v/>
      </c>
      <c r="J753" s="8" t="str">
        <f t="shared" si="58"/>
        <v/>
      </c>
      <c r="L753" s="8" t="s">
        <v>81</v>
      </c>
      <c r="M753" s="8" t="s">
        <v>81</v>
      </c>
      <c r="N753" s="8" t="s">
        <v>81</v>
      </c>
      <c r="O753" s="8" t="s">
        <v>81</v>
      </c>
      <c r="P753" s="38" t="str">
        <f t="shared" si="59"/>
        <v/>
      </c>
    </row>
    <row r="754" spans="4:16" x14ac:dyDescent="0.25">
      <c r="D754" s="150"/>
      <c r="G754" s="8" t="str">
        <f t="shared" si="55"/>
        <v/>
      </c>
      <c r="H754" s="8" t="str">
        <f t="shared" si="56"/>
        <v/>
      </c>
      <c r="I754" s="8" t="str">
        <f t="shared" si="57"/>
        <v/>
      </c>
      <c r="J754" s="8" t="str">
        <f t="shared" si="58"/>
        <v/>
      </c>
      <c r="L754" s="8" t="s">
        <v>81</v>
      </c>
      <c r="M754" s="8" t="s">
        <v>81</v>
      </c>
      <c r="N754" s="8" t="s">
        <v>81</v>
      </c>
      <c r="O754" s="8" t="s">
        <v>81</v>
      </c>
      <c r="P754" s="38" t="str">
        <f t="shared" si="59"/>
        <v/>
      </c>
    </row>
    <row r="755" spans="4:16" x14ac:dyDescent="0.25">
      <c r="D755" s="150"/>
      <c r="G755" s="8" t="str">
        <f t="shared" si="55"/>
        <v/>
      </c>
      <c r="H755" s="8" t="str">
        <f t="shared" si="56"/>
        <v/>
      </c>
      <c r="I755" s="8" t="str">
        <f t="shared" si="57"/>
        <v/>
      </c>
      <c r="J755" s="8" t="str">
        <f t="shared" si="58"/>
        <v/>
      </c>
      <c r="L755" s="8" t="s">
        <v>81</v>
      </c>
      <c r="M755" s="8" t="s">
        <v>81</v>
      </c>
      <c r="N755" s="8" t="s">
        <v>81</v>
      </c>
      <c r="O755" s="8" t="s">
        <v>81</v>
      </c>
      <c r="P755" s="38" t="str">
        <f t="shared" si="59"/>
        <v/>
      </c>
    </row>
    <row r="756" spans="4:16" x14ac:dyDescent="0.25">
      <c r="D756" s="150"/>
      <c r="G756" s="8" t="str">
        <f t="shared" si="55"/>
        <v/>
      </c>
      <c r="H756" s="8" t="str">
        <f t="shared" si="56"/>
        <v/>
      </c>
      <c r="I756" s="8" t="str">
        <f t="shared" si="57"/>
        <v/>
      </c>
      <c r="J756" s="8" t="str">
        <f t="shared" si="58"/>
        <v/>
      </c>
      <c r="L756" s="8" t="s">
        <v>81</v>
      </c>
      <c r="M756" s="8" t="s">
        <v>81</v>
      </c>
      <c r="N756" s="8" t="s">
        <v>81</v>
      </c>
      <c r="O756" s="8" t="s">
        <v>81</v>
      </c>
      <c r="P756" s="38" t="str">
        <f t="shared" si="59"/>
        <v/>
      </c>
    </row>
    <row r="757" spans="4:16" x14ac:dyDescent="0.25">
      <c r="D757" s="150"/>
      <c r="G757" s="8" t="str">
        <f t="shared" si="55"/>
        <v/>
      </c>
      <c r="H757" s="8" t="str">
        <f t="shared" si="56"/>
        <v/>
      </c>
      <c r="I757" s="8" t="str">
        <f t="shared" si="57"/>
        <v/>
      </c>
      <c r="J757" s="8" t="str">
        <f t="shared" si="58"/>
        <v/>
      </c>
      <c r="L757" s="8" t="s">
        <v>81</v>
      </c>
      <c r="M757" s="8" t="s">
        <v>81</v>
      </c>
      <c r="N757" s="8" t="s">
        <v>81</v>
      </c>
      <c r="O757" s="8" t="s">
        <v>81</v>
      </c>
      <c r="P757" s="38" t="str">
        <f t="shared" si="59"/>
        <v/>
      </c>
    </row>
    <row r="758" spans="4:16" x14ac:dyDescent="0.25">
      <c r="D758" s="150"/>
      <c r="G758" s="8" t="str">
        <f t="shared" si="55"/>
        <v/>
      </c>
      <c r="H758" s="8" t="str">
        <f t="shared" si="56"/>
        <v/>
      </c>
      <c r="I758" s="8" t="str">
        <f t="shared" si="57"/>
        <v/>
      </c>
      <c r="J758" s="8" t="str">
        <f t="shared" si="58"/>
        <v/>
      </c>
      <c r="L758" s="8" t="s">
        <v>81</v>
      </c>
      <c r="M758" s="8" t="s">
        <v>81</v>
      </c>
      <c r="N758" s="8" t="s">
        <v>81</v>
      </c>
      <c r="O758" s="8" t="s">
        <v>81</v>
      </c>
      <c r="P758" s="38" t="str">
        <f t="shared" si="59"/>
        <v/>
      </c>
    </row>
    <row r="759" spans="4:16" x14ac:dyDescent="0.25">
      <c r="D759" s="150"/>
      <c r="G759" s="8" t="str">
        <f t="shared" si="55"/>
        <v/>
      </c>
      <c r="H759" s="8" t="str">
        <f t="shared" si="56"/>
        <v/>
      </c>
      <c r="I759" s="8" t="str">
        <f t="shared" si="57"/>
        <v/>
      </c>
      <c r="J759" s="8" t="str">
        <f t="shared" si="58"/>
        <v/>
      </c>
      <c r="L759" s="8" t="s">
        <v>81</v>
      </c>
      <c r="M759" s="8" t="s">
        <v>81</v>
      </c>
      <c r="N759" s="8" t="s">
        <v>81</v>
      </c>
      <c r="O759" s="8" t="s">
        <v>81</v>
      </c>
      <c r="P759" s="38" t="str">
        <f t="shared" si="59"/>
        <v/>
      </c>
    </row>
    <row r="760" spans="4:16" x14ac:dyDescent="0.25">
      <c r="D760" s="150"/>
      <c r="G760" s="8" t="str">
        <f t="shared" si="55"/>
        <v/>
      </c>
      <c r="H760" s="8" t="str">
        <f t="shared" si="56"/>
        <v/>
      </c>
      <c r="I760" s="8" t="str">
        <f t="shared" si="57"/>
        <v/>
      </c>
      <c r="J760" s="8" t="str">
        <f t="shared" si="58"/>
        <v/>
      </c>
      <c r="L760" s="8" t="s">
        <v>81</v>
      </c>
      <c r="M760" s="8" t="s">
        <v>81</v>
      </c>
      <c r="N760" s="8" t="s">
        <v>81</v>
      </c>
      <c r="O760" s="8" t="s">
        <v>81</v>
      </c>
      <c r="P760" s="38" t="str">
        <f t="shared" si="59"/>
        <v/>
      </c>
    </row>
    <row r="761" spans="4:16" x14ac:dyDescent="0.25">
      <c r="D761" s="150"/>
      <c r="G761" s="8" t="str">
        <f t="shared" si="55"/>
        <v/>
      </c>
      <c r="H761" s="8" t="str">
        <f t="shared" si="56"/>
        <v/>
      </c>
      <c r="I761" s="8" t="str">
        <f t="shared" si="57"/>
        <v/>
      </c>
      <c r="J761" s="8" t="str">
        <f t="shared" si="58"/>
        <v/>
      </c>
      <c r="L761" s="8" t="s">
        <v>81</v>
      </c>
      <c r="M761" s="8" t="s">
        <v>81</v>
      </c>
      <c r="N761" s="8" t="s">
        <v>81</v>
      </c>
      <c r="O761" s="8" t="s">
        <v>81</v>
      </c>
      <c r="P761" s="38" t="str">
        <f t="shared" si="59"/>
        <v/>
      </c>
    </row>
    <row r="762" spans="4:16" x14ac:dyDescent="0.25">
      <c r="D762" s="150"/>
      <c r="G762" s="8" t="str">
        <f t="shared" si="55"/>
        <v/>
      </c>
      <c r="H762" s="8" t="str">
        <f t="shared" si="56"/>
        <v/>
      </c>
      <c r="I762" s="8" t="str">
        <f t="shared" si="57"/>
        <v/>
      </c>
      <c r="J762" s="8" t="str">
        <f t="shared" si="58"/>
        <v/>
      </c>
      <c r="L762" s="8" t="s">
        <v>81</v>
      </c>
      <c r="M762" s="8" t="s">
        <v>81</v>
      </c>
      <c r="N762" s="8" t="s">
        <v>81</v>
      </c>
      <c r="O762" s="8" t="s">
        <v>81</v>
      </c>
      <c r="P762" s="38" t="str">
        <f t="shared" si="59"/>
        <v/>
      </c>
    </row>
    <row r="763" spans="4:16" x14ac:dyDescent="0.25">
      <c r="D763" s="150"/>
      <c r="G763" s="8" t="str">
        <f t="shared" si="55"/>
        <v/>
      </c>
      <c r="H763" s="8" t="str">
        <f t="shared" si="56"/>
        <v/>
      </c>
      <c r="I763" s="8" t="str">
        <f t="shared" si="57"/>
        <v/>
      </c>
      <c r="J763" s="8" t="str">
        <f t="shared" si="58"/>
        <v/>
      </c>
      <c r="L763" s="8" t="s">
        <v>81</v>
      </c>
      <c r="M763" s="8" t="s">
        <v>81</v>
      </c>
      <c r="N763" s="8" t="s">
        <v>81</v>
      </c>
      <c r="O763" s="8" t="s">
        <v>81</v>
      </c>
      <c r="P763" s="38" t="str">
        <f t="shared" si="59"/>
        <v/>
      </c>
    </row>
    <row r="764" spans="4:16" x14ac:dyDescent="0.25">
      <c r="D764" s="150"/>
      <c r="G764" s="8" t="str">
        <f t="shared" si="55"/>
        <v/>
      </c>
      <c r="H764" s="8" t="str">
        <f t="shared" si="56"/>
        <v/>
      </c>
      <c r="I764" s="8" t="str">
        <f t="shared" si="57"/>
        <v/>
      </c>
      <c r="J764" s="8" t="str">
        <f t="shared" si="58"/>
        <v/>
      </c>
      <c r="L764" s="8" t="s">
        <v>81</v>
      </c>
      <c r="M764" s="8" t="s">
        <v>81</v>
      </c>
      <c r="N764" s="8" t="s">
        <v>81</v>
      </c>
      <c r="O764" s="8" t="s">
        <v>81</v>
      </c>
      <c r="P764" s="38" t="str">
        <f t="shared" si="59"/>
        <v/>
      </c>
    </row>
    <row r="765" spans="4:16" x14ac:dyDescent="0.25">
      <c r="D765" s="150"/>
      <c r="G765" s="8" t="str">
        <f t="shared" si="55"/>
        <v/>
      </c>
      <c r="H765" s="8" t="str">
        <f t="shared" si="56"/>
        <v/>
      </c>
      <c r="I765" s="8" t="str">
        <f t="shared" si="57"/>
        <v/>
      </c>
      <c r="J765" s="8" t="str">
        <f t="shared" si="58"/>
        <v/>
      </c>
      <c r="L765" s="8" t="s">
        <v>81</v>
      </c>
      <c r="M765" s="8" t="s">
        <v>81</v>
      </c>
      <c r="N765" s="8" t="s">
        <v>81</v>
      </c>
      <c r="O765" s="8" t="s">
        <v>81</v>
      </c>
      <c r="P765" s="38" t="str">
        <f t="shared" si="59"/>
        <v/>
      </c>
    </row>
    <row r="766" spans="4:16" x14ac:dyDescent="0.25">
      <c r="D766" s="150"/>
      <c r="G766" s="8" t="str">
        <f t="shared" si="55"/>
        <v/>
      </c>
      <c r="H766" s="8" t="str">
        <f t="shared" si="56"/>
        <v/>
      </c>
      <c r="I766" s="8" t="str">
        <f t="shared" si="57"/>
        <v/>
      </c>
      <c r="J766" s="8" t="str">
        <f t="shared" si="58"/>
        <v/>
      </c>
      <c r="L766" s="8" t="s">
        <v>81</v>
      </c>
      <c r="M766" s="8" t="s">
        <v>81</v>
      </c>
      <c r="N766" s="8" t="s">
        <v>81</v>
      </c>
      <c r="O766" s="8" t="s">
        <v>81</v>
      </c>
      <c r="P766" s="38" t="str">
        <f t="shared" si="59"/>
        <v/>
      </c>
    </row>
    <row r="767" spans="4:16" x14ac:dyDescent="0.25">
      <c r="D767" s="150"/>
      <c r="G767" s="8" t="str">
        <f t="shared" si="55"/>
        <v/>
      </c>
      <c r="H767" s="8" t="str">
        <f t="shared" si="56"/>
        <v/>
      </c>
      <c r="I767" s="8" t="str">
        <f t="shared" si="57"/>
        <v/>
      </c>
      <c r="J767" s="8" t="str">
        <f t="shared" si="58"/>
        <v/>
      </c>
      <c r="L767" s="8" t="s">
        <v>81</v>
      </c>
      <c r="M767" s="8" t="s">
        <v>81</v>
      </c>
      <c r="N767" s="8" t="s">
        <v>81</v>
      </c>
      <c r="O767" s="8" t="s">
        <v>81</v>
      </c>
      <c r="P767" s="38" t="str">
        <f t="shared" si="59"/>
        <v/>
      </c>
    </row>
    <row r="768" spans="4:16" x14ac:dyDescent="0.25">
      <c r="D768" s="150"/>
      <c r="G768" s="8" t="str">
        <f t="shared" si="55"/>
        <v/>
      </c>
      <c r="H768" s="8" t="str">
        <f t="shared" si="56"/>
        <v/>
      </c>
      <c r="I768" s="8" t="str">
        <f t="shared" si="57"/>
        <v/>
      </c>
      <c r="J768" s="8" t="str">
        <f t="shared" si="58"/>
        <v/>
      </c>
      <c r="L768" s="8" t="s">
        <v>81</v>
      </c>
      <c r="M768" s="8" t="s">
        <v>81</v>
      </c>
      <c r="N768" s="8" t="s">
        <v>81</v>
      </c>
      <c r="O768" s="8" t="s">
        <v>81</v>
      </c>
      <c r="P768" s="38" t="str">
        <f t="shared" si="59"/>
        <v/>
      </c>
    </row>
    <row r="769" spans="4:16" x14ac:dyDescent="0.25">
      <c r="D769" s="150"/>
      <c r="G769" s="8" t="str">
        <f t="shared" si="55"/>
        <v/>
      </c>
      <c r="H769" s="8" t="str">
        <f t="shared" si="56"/>
        <v/>
      </c>
      <c r="I769" s="8" t="str">
        <f t="shared" si="57"/>
        <v/>
      </c>
      <c r="J769" s="8" t="str">
        <f t="shared" si="58"/>
        <v/>
      </c>
      <c r="L769" s="8" t="s">
        <v>81</v>
      </c>
      <c r="M769" s="8" t="s">
        <v>81</v>
      </c>
      <c r="N769" s="8" t="s">
        <v>81</v>
      </c>
      <c r="O769" s="8" t="s">
        <v>81</v>
      </c>
      <c r="P769" s="38" t="str">
        <f t="shared" si="59"/>
        <v/>
      </c>
    </row>
    <row r="770" spans="4:16" x14ac:dyDescent="0.25">
      <c r="D770" s="150"/>
      <c r="G770" s="8" t="str">
        <f t="shared" si="55"/>
        <v/>
      </c>
      <c r="H770" s="8" t="str">
        <f t="shared" si="56"/>
        <v/>
      </c>
      <c r="I770" s="8" t="str">
        <f t="shared" si="57"/>
        <v/>
      </c>
      <c r="J770" s="8" t="str">
        <f t="shared" si="58"/>
        <v/>
      </c>
      <c r="L770" s="8" t="s">
        <v>81</v>
      </c>
      <c r="M770" s="8" t="s">
        <v>81</v>
      </c>
      <c r="N770" s="8" t="s">
        <v>81</v>
      </c>
      <c r="O770" s="8" t="s">
        <v>81</v>
      </c>
      <c r="P770" s="38" t="str">
        <f t="shared" si="59"/>
        <v/>
      </c>
    </row>
    <row r="771" spans="4:16" x14ac:dyDescent="0.25">
      <c r="D771" s="150"/>
      <c r="G771" s="8" t="str">
        <f t="shared" ref="G771:G834" si="60">IF(LEFT(D771,8)="Critical",LEFT(D771,8),IF(LEFT(D771,5)="Major",LEFT(D771,5),IF(LEFT(D771,5)="Minor",LEFT(D771,5),"")))</f>
        <v/>
      </c>
      <c r="H771" s="8" t="str">
        <f t="shared" ref="H771:H834" si="61">IF(LEFT(D774,15)="SpecificProblem",MID(D774,28,50),"")</f>
        <v/>
      </c>
      <c r="I771" s="8" t="str">
        <f t="shared" ref="I771:I834" si="62">IF(LEFT(D775,9)="EventTime",MID(D775,28,16),"")</f>
        <v/>
      </c>
      <c r="J771" s="8" t="str">
        <f t="shared" ref="J771:J834" si="63">IF(G771="","",IF(LEFT(D771,8)="Critical",MID(D771,78,6),MID(D771,75,6)))</f>
        <v/>
      </c>
      <c r="L771" s="8" t="s">
        <v>81</v>
      </c>
      <c r="M771" s="8" t="s">
        <v>81</v>
      </c>
      <c r="N771" s="8" t="s">
        <v>81</v>
      </c>
      <c r="O771" s="8" t="s">
        <v>81</v>
      </c>
      <c r="P771" s="38" t="str">
        <f t="shared" ref="P771:P834" si="64">IF(ISBLANK(N771),"",TEXT(N771,"mm/dd hh:mm"))</f>
        <v/>
      </c>
    </row>
    <row r="772" spans="4:16" x14ac:dyDescent="0.25">
      <c r="D772" s="150"/>
      <c r="G772" s="8" t="str">
        <f t="shared" si="60"/>
        <v/>
      </c>
      <c r="H772" s="8" t="str">
        <f t="shared" si="61"/>
        <v/>
      </c>
      <c r="I772" s="8" t="str">
        <f t="shared" si="62"/>
        <v/>
      </c>
      <c r="J772" s="8" t="str">
        <f t="shared" si="63"/>
        <v/>
      </c>
      <c r="L772" s="8" t="s">
        <v>81</v>
      </c>
      <c r="M772" s="8" t="s">
        <v>81</v>
      </c>
      <c r="N772" s="8" t="s">
        <v>81</v>
      </c>
      <c r="O772" s="8" t="s">
        <v>81</v>
      </c>
      <c r="P772" s="38" t="str">
        <f t="shared" si="64"/>
        <v/>
      </c>
    </row>
    <row r="773" spans="4:16" x14ac:dyDescent="0.25">
      <c r="D773" s="150"/>
      <c r="G773" s="8" t="str">
        <f t="shared" si="60"/>
        <v/>
      </c>
      <c r="H773" s="8" t="str">
        <f t="shared" si="61"/>
        <v/>
      </c>
      <c r="I773" s="8" t="str">
        <f t="shared" si="62"/>
        <v/>
      </c>
      <c r="J773" s="8" t="str">
        <f t="shared" si="63"/>
        <v/>
      </c>
      <c r="L773" s="8" t="s">
        <v>81</v>
      </c>
      <c r="M773" s="8" t="s">
        <v>81</v>
      </c>
      <c r="N773" s="8" t="s">
        <v>81</v>
      </c>
      <c r="O773" s="8" t="s">
        <v>81</v>
      </c>
      <c r="P773" s="38" t="str">
        <f t="shared" si="64"/>
        <v/>
      </c>
    </row>
    <row r="774" spans="4:16" x14ac:dyDescent="0.25">
      <c r="D774" s="150"/>
      <c r="G774" s="8" t="str">
        <f t="shared" si="60"/>
        <v/>
      </c>
      <c r="H774" s="8" t="str">
        <f t="shared" si="61"/>
        <v/>
      </c>
      <c r="I774" s="8" t="str">
        <f t="shared" si="62"/>
        <v/>
      </c>
      <c r="J774" s="8" t="str">
        <f t="shared" si="63"/>
        <v/>
      </c>
      <c r="L774" s="8" t="s">
        <v>81</v>
      </c>
      <c r="M774" s="8" t="s">
        <v>81</v>
      </c>
      <c r="N774" s="8" t="s">
        <v>81</v>
      </c>
      <c r="O774" s="8" t="s">
        <v>81</v>
      </c>
      <c r="P774" s="38" t="str">
        <f t="shared" si="64"/>
        <v/>
      </c>
    </row>
    <row r="775" spans="4:16" x14ac:dyDescent="0.25">
      <c r="D775" s="150"/>
      <c r="G775" s="8" t="str">
        <f t="shared" si="60"/>
        <v/>
      </c>
      <c r="H775" s="8" t="str">
        <f t="shared" si="61"/>
        <v/>
      </c>
      <c r="I775" s="8" t="str">
        <f t="shared" si="62"/>
        <v/>
      </c>
      <c r="J775" s="8" t="str">
        <f t="shared" si="63"/>
        <v/>
      </c>
      <c r="L775" s="8" t="s">
        <v>81</v>
      </c>
      <c r="M775" s="8" t="s">
        <v>81</v>
      </c>
      <c r="N775" s="8" t="s">
        <v>81</v>
      </c>
      <c r="O775" s="8" t="s">
        <v>81</v>
      </c>
      <c r="P775" s="38" t="str">
        <f t="shared" si="64"/>
        <v/>
      </c>
    </row>
    <row r="776" spans="4:16" x14ac:dyDescent="0.25">
      <c r="D776" s="150"/>
      <c r="G776" s="8" t="str">
        <f t="shared" si="60"/>
        <v/>
      </c>
      <c r="H776" s="8" t="str">
        <f t="shared" si="61"/>
        <v/>
      </c>
      <c r="I776" s="8" t="str">
        <f t="shared" si="62"/>
        <v/>
      </c>
      <c r="J776" s="8" t="str">
        <f t="shared" si="63"/>
        <v/>
      </c>
      <c r="L776" s="8" t="s">
        <v>81</v>
      </c>
      <c r="M776" s="8" t="s">
        <v>81</v>
      </c>
      <c r="N776" s="8" t="s">
        <v>81</v>
      </c>
      <c r="O776" s="8" t="s">
        <v>81</v>
      </c>
      <c r="P776" s="38" t="str">
        <f t="shared" si="64"/>
        <v/>
      </c>
    </row>
    <row r="777" spans="4:16" x14ac:dyDescent="0.25">
      <c r="D777" s="150"/>
      <c r="G777" s="8" t="str">
        <f t="shared" si="60"/>
        <v/>
      </c>
      <c r="H777" s="8" t="str">
        <f t="shared" si="61"/>
        <v/>
      </c>
      <c r="I777" s="8" t="str">
        <f t="shared" si="62"/>
        <v/>
      </c>
      <c r="J777" s="8" t="str">
        <f t="shared" si="63"/>
        <v/>
      </c>
      <c r="L777" s="8" t="s">
        <v>81</v>
      </c>
      <c r="M777" s="8" t="s">
        <v>81</v>
      </c>
      <c r="N777" s="8" t="s">
        <v>81</v>
      </c>
      <c r="O777" s="8" t="s">
        <v>81</v>
      </c>
      <c r="P777" s="38" t="str">
        <f t="shared" si="64"/>
        <v/>
      </c>
    </row>
    <row r="778" spans="4:16" x14ac:dyDescent="0.25">
      <c r="D778" s="150"/>
      <c r="G778" s="8" t="str">
        <f t="shared" si="60"/>
        <v/>
      </c>
      <c r="H778" s="8" t="str">
        <f t="shared" si="61"/>
        <v/>
      </c>
      <c r="I778" s="8" t="str">
        <f t="shared" si="62"/>
        <v/>
      </c>
      <c r="J778" s="8" t="str">
        <f t="shared" si="63"/>
        <v/>
      </c>
      <c r="L778" s="8" t="s">
        <v>81</v>
      </c>
      <c r="M778" s="8" t="s">
        <v>81</v>
      </c>
      <c r="N778" s="8" t="s">
        <v>81</v>
      </c>
      <c r="O778" s="8" t="s">
        <v>81</v>
      </c>
      <c r="P778" s="38" t="str">
        <f t="shared" si="64"/>
        <v/>
      </c>
    </row>
    <row r="779" spans="4:16" x14ac:dyDescent="0.25">
      <c r="D779" s="150"/>
      <c r="G779" s="8" t="str">
        <f t="shared" si="60"/>
        <v/>
      </c>
      <c r="H779" s="8" t="str">
        <f t="shared" si="61"/>
        <v/>
      </c>
      <c r="I779" s="8" t="str">
        <f t="shared" si="62"/>
        <v/>
      </c>
      <c r="J779" s="8" t="str">
        <f t="shared" si="63"/>
        <v/>
      </c>
      <c r="L779" s="8" t="s">
        <v>81</v>
      </c>
      <c r="M779" s="8" t="s">
        <v>81</v>
      </c>
      <c r="N779" s="8" t="s">
        <v>81</v>
      </c>
      <c r="O779" s="8" t="s">
        <v>81</v>
      </c>
      <c r="P779" s="38" t="str">
        <f t="shared" si="64"/>
        <v/>
      </c>
    </row>
    <row r="780" spans="4:16" x14ac:dyDescent="0.25">
      <c r="D780" s="150"/>
      <c r="G780" s="8" t="str">
        <f t="shared" si="60"/>
        <v/>
      </c>
      <c r="H780" s="8" t="str">
        <f t="shared" si="61"/>
        <v/>
      </c>
      <c r="I780" s="8" t="str">
        <f t="shared" si="62"/>
        <v/>
      </c>
      <c r="J780" s="8" t="str">
        <f t="shared" si="63"/>
        <v/>
      </c>
      <c r="L780" s="8" t="s">
        <v>81</v>
      </c>
      <c r="M780" s="8" t="s">
        <v>81</v>
      </c>
      <c r="N780" s="8" t="s">
        <v>81</v>
      </c>
      <c r="O780" s="8" t="s">
        <v>81</v>
      </c>
      <c r="P780" s="38" t="str">
        <f t="shared" si="64"/>
        <v/>
      </c>
    </row>
    <row r="781" spans="4:16" x14ac:dyDescent="0.25">
      <c r="D781" s="150"/>
      <c r="G781" s="8" t="str">
        <f t="shared" si="60"/>
        <v/>
      </c>
      <c r="H781" s="8" t="str">
        <f t="shared" si="61"/>
        <v/>
      </c>
      <c r="I781" s="8" t="str">
        <f t="shared" si="62"/>
        <v/>
      </c>
      <c r="J781" s="8" t="str">
        <f t="shared" si="63"/>
        <v/>
      </c>
      <c r="L781" s="8" t="s">
        <v>81</v>
      </c>
      <c r="M781" s="8" t="s">
        <v>81</v>
      </c>
      <c r="N781" s="8" t="s">
        <v>81</v>
      </c>
      <c r="O781" s="8" t="s">
        <v>81</v>
      </c>
      <c r="P781" s="38" t="str">
        <f t="shared" si="64"/>
        <v/>
      </c>
    </row>
    <row r="782" spans="4:16" x14ac:dyDescent="0.25">
      <c r="D782" s="150"/>
      <c r="G782" s="8" t="str">
        <f t="shared" si="60"/>
        <v/>
      </c>
      <c r="H782" s="8" t="str">
        <f t="shared" si="61"/>
        <v/>
      </c>
      <c r="I782" s="8" t="str">
        <f t="shared" si="62"/>
        <v/>
      </c>
      <c r="J782" s="8" t="str">
        <f t="shared" si="63"/>
        <v/>
      </c>
      <c r="L782" s="8" t="s">
        <v>81</v>
      </c>
      <c r="M782" s="8" t="s">
        <v>81</v>
      </c>
      <c r="N782" s="8" t="s">
        <v>81</v>
      </c>
      <c r="O782" s="8" t="s">
        <v>81</v>
      </c>
      <c r="P782" s="38" t="str">
        <f t="shared" si="64"/>
        <v/>
      </c>
    </row>
    <row r="783" spans="4:16" x14ac:dyDescent="0.25">
      <c r="D783" s="150"/>
      <c r="G783" s="8" t="str">
        <f t="shared" si="60"/>
        <v/>
      </c>
      <c r="H783" s="8" t="str">
        <f t="shared" si="61"/>
        <v/>
      </c>
      <c r="I783" s="8" t="str">
        <f t="shared" si="62"/>
        <v/>
      </c>
      <c r="J783" s="8" t="str">
        <f t="shared" si="63"/>
        <v/>
      </c>
      <c r="L783" s="8" t="s">
        <v>81</v>
      </c>
      <c r="M783" s="8" t="s">
        <v>81</v>
      </c>
      <c r="N783" s="8" t="s">
        <v>81</v>
      </c>
      <c r="O783" s="8" t="s">
        <v>81</v>
      </c>
      <c r="P783" s="38" t="str">
        <f t="shared" si="64"/>
        <v/>
      </c>
    </row>
    <row r="784" spans="4:16" x14ac:dyDescent="0.25">
      <c r="D784" s="150"/>
      <c r="G784" s="8" t="str">
        <f t="shared" si="60"/>
        <v/>
      </c>
      <c r="H784" s="8" t="str">
        <f t="shared" si="61"/>
        <v/>
      </c>
      <c r="I784" s="8" t="str">
        <f t="shared" si="62"/>
        <v/>
      </c>
      <c r="J784" s="8" t="str">
        <f t="shared" si="63"/>
        <v/>
      </c>
      <c r="L784" s="8" t="s">
        <v>81</v>
      </c>
      <c r="M784" s="8" t="s">
        <v>81</v>
      </c>
      <c r="N784" s="8" t="s">
        <v>81</v>
      </c>
      <c r="O784" s="8" t="s">
        <v>81</v>
      </c>
      <c r="P784" s="38" t="str">
        <f t="shared" si="64"/>
        <v/>
      </c>
    </row>
    <row r="785" spans="4:16" x14ac:dyDescent="0.25">
      <c r="D785" s="150"/>
      <c r="G785" s="8" t="str">
        <f t="shared" si="60"/>
        <v/>
      </c>
      <c r="H785" s="8" t="str">
        <f t="shared" si="61"/>
        <v/>
      </c>
      <c r="I785" s="8" t="str">
        <f t="shared" si="62"/>
        <v/>
      </c>
      <c r="J785" s="8" t="str">
        <f t="shared" si="63"/>
        <v/>
      </c>
      <c r="L785" s="8" t="s">
        <v>81</v>
      </c>
      <c r="M785" s="8" t="s">
        <v>81</v>
      </c>
      <c r="N785" s="8" t="s">
        <v>81</v>
      </c>
      <c r="O785" s="8" t="s">
        <v>81</v>
      </c>
      <c r="P785" s="38" t="str">
        <f t="shared" si="64"/>
        <v/>
      </c>
    </row>
    <row r="786" spans="4:16" x14ac:dyDescent="0.25">
      <c r="D786" s="150"/>
      <c r="G786" s="8" t="str">
        <f t="shared" si="60"/>
        <v/>
      </c>
      <c r="H786" s="8" t="str">
        <f t="shared" si="61"/>
        <v/>
      </c>
      <c r="I786" s="8" t="str">
        <f t="shared" si="62"/>
        <v/>
      </c>
      <c r="J786" s="8" t="str">
        <f t="shared" si="63"/>
        <v/>
      </c>
      <c r="L786" s="8" t="s">
        <v>81</v>
      </c>
      <c r="M786" s="8" t="s">
        <v>81</v>
      </c>
      <c r="N786" s="8" t="s">
        <v>81</v>
      </c>
      <c r="O786" s="8" t="s">
        <v>81</v>
      </c>
      <c r="P786" s="38" t="str">
        <f t="shared" si="64"/>
        <v/>
      </c>
    </row>
    <row r="787" spans="4:16" x14ac:dyDescent="0.25">
      <c r="D787" s="150"/>
      <c r="G787" s="8" t="str">
        <f t="shared" si="60"/>
        <v/>
      </c>
      <c r="H787" s="8" t="str">
        <f t="shared" si="61"/>
        <v/>
      </c>
      <c r="I787" s="8" t="str">
        <f t="shared" si="62"/>
        <v/>
      </c>
      <c r="J787" s="8" t="str">
        <f t="shared" si="63"/>
        <v/>
      </c>
      <c r="L787" s="8" t="s">
        <v>81</v>
      </c>
      <c r="M787" s="8" t="s">
        <v>81</v>
      </c>
      <c r="N787" s="8" t="s">
        <v>81</v>
      </c>
      <c r="O787" s="8" t="s">
        <v>81</v>
      </c>
      <c r="P787" s="38" t="str">
        <f t="shared" si="64"/>
        <v/>
      </c>
    </row>
    <row r="788" spans="4:16" x14ac:dyDescent="0.25">
      <c r="D788" s="150"/>
      <c r="G788" s="8" t="str">
        <f t="shared" si="60"/>
        <v/>
      </c>
      <c r="H788" s="8" t="str">
        <f t="shared" si="61"/>
        <v/>
      </c>
      <c r="I788" s="8" t="str">
        <f t="shared" si="62"/>
        <v/>
      </c>
      <c r="J788" s="8" t="str">
        <f t="shared" si="63"/>
        <v/>
      </c>
      <c r="L788" s="8" t="s">
        <v>81</v>
      </c>
      <c r="M788" s="8" t="s">
        <v>81</v>
      </c>
      <c r="N788" s="8" t="s">
        <v>81</v>
      </c>
      <c r="O788" s="8" t="s">
        <v>81</v>
      </c>
      <c r="P788" s="38" t="str">
        <f t="shared" si="64"/>
        <v/>
      </c>
    </row>
    <row r="789" spans="4:16" x14ac:dyDescent="0.25">
      <c r="D789" s="150"/>
      <c r="G789" s="8" t="str">
        <f t="shared" si="60"/>
        <v/>
      </c>
      <c r="H789" s="8" t="str">
        <f t="shared" si="61"/>
        <v/>
      </c>
      <c r="I789" s="8" t="str">
        <f t="shared" si="62"/>
        <v/>
      </c>
      <c r="J789" s="8" t="str">
        <f t="shared" si="63"/>
        <v/>
      </c>
      <c r="L789" s="8" t="s">
        <v>81</v>
      </c>
      <c r="M789" s="8" t="s">
        <v>81</v>
      </c>
      <c r="N789" s="8" t="s">
        <v>81</v>
      </c>
      <c r="O789" s="8" t="s">
        <v>81</v>
      </c>
      <c r="P789" s="38" t="str">
        <f t="shared" si="64"/>
        <v/>
      </c>
    </row>
    <row r="790" spans="4:16" x14ac:dyDescent="0.25">
      <c r="D790" s="150"/>
      <c r="G790" s="8" t="str">
        <f t="shared" si="60"/>
        <v/>
      </c>
      <c r="H790" s="8" t="str">
        <f t="shared" si="61"/>
        <v/>
      </c>
      <c r="I790" s="8" t="str">
        <f t="shared" si="62"/>
        <v/>
      </c>
      <c r="J790" s="8" t="str">
        <f t="shared" si="63"/>
        <v/>
      </c>
      <c r="L790" s="8" t="s">
        <v>81</v>
      </c>
      <c r="M790" s="8" t="s">
        <v>81</v>
      </c>
      <c r="N790" s="8" t="s">
        <v>81</v>
      </c>
      <c r="O790" s="8" t="s">
        <v>81</v>
      </c>
      <c r="P790" s="38" t="str">
        <f t="shared" si="64"/>
        <v/>
      </c>
    </row>
    <row r="791" spans="4:16" x14ac:dyDescent="0.25">
      <c r="D791" s="150"/>
      <c r="G791" s="8" t="str">
        <f t="shared" si="60"/>
        <v/>
      </c>
      <c r="H791" s="8" t="str">
        <f t="shared" si="61"/>
        <v/>
      </c>
      <c r="I791" s="8" t="str">
        <f t="shared" si="62"/>
        <v/>
      </c>
      <c r="J791" s="8" t="str">
        <f t="shared" si="63"/>
        <v/>
      </c>
      <c r="L791" s="8" t="s">
        <v>81</v>
      </c>
      <c r="M791" s="8" t="s">
        <v>81</v>
      </c>
      <c r="N791" s="8" t="s">
        <v>81</v>
      </c>
      <c r="O791" s="8" t="s">
        <v>81</v>
      </c>
      <c r="P791" s="38" t="str">
        <f t="shared" si="64"/>
        <v/>
      </c>
    </row>
    <row r="792" spans="4:16" x14ac:dyDescent="0.25">
      <c r="D792" s="150"/>
      <c r="G792" s="8" t="str">
        <f t="shared" si="60"/>
        <v/>
      </c>
      <c r="H792" s="8" t="str">
        <f t="shared" si="61"/>
        <v/>
      </c>
      <c r="I792" s="8" t="str">
        <f t="shared" si="62"/>
        <v/>
      </c>
      <c r="J792" s="8" t="str">
        <f t="shared" si="63"/>
        <v/>
      </c>
      <c r="L792" s="8" t="s">
        <v>81</v>
      </c>
      <c r="M792" s="8" t="s">
        <v>81</v>
      </c>
      <c r="N792" s="8" t="s">
        <v>81</v>
      </c>
      <c r="O792" s="8" t="s">
        <v>81</v>
      </c>
      <c r="P792" s="38" t="str">
        <f t="shared" si="64"/>
        <v/>
      </c>
    </row>
    <row r="793" spans="4:16" x14ac:dyDescent="0.25">
      <c r="D793" s="150"/>
      <c r="G793" s="8" t="str">
        <f t="shared" si="60"/>
        <v/>
      </c>
      <c r="H793" s="8" t="str">
        <f t="shared" si="61"/>
        <v/>
      </c>
      <c r="I793" s="8" t="str">
        <f t="shared" si="62"/>
        <v/>
      </c>
      <c r="J793" s="8" t="str">
        <f t="shared" si="63"/>
        <v/>
      </c>
      <c r="L793" s="8" t="s">
        <v>81</v>
      </c>
      <c r="M793" s="8" t="s">
        <v>81</v>
      </c>
      <c r="N793" s="8" t="s">
        <v>81</v>
      </c>
      <c r="O793" s="8" t="s">
        <v>81</v>
      </c>
      <c r="P793" s="38" t="str">
        <f t="shared" si="64"/>
        <v/>
      </c>
    </row>
    <row r="794" spans="4:16" x14ac:dyDescent="0.25">
      <c r="D794" s="150"/>
      <c r="G794" s="8" t="str">
        <f t="shared" si="60"/>
        <v/>
      </c>
      <c r="H794" s="8" t="str">
        <f t="shared" si="61"/>
        <v/>
      </c>
      <c r="I794" s="8" t="str">
        <f t="shared" si="62"/>
        <v/>
      </c>
      <c r="J794" s="8" t="str">
        <f t="shared" si="63"/>
        <v/>
      </c>
      <c r="L794" s="8" t="s">
        <v>81</v>
      </c>
      <c r="M794" s="8" t="s">
        <v>81</v>
      </c>
      <c r="N794" s="8" t="s">
        <v>81</v>
      </c>
      <c r="O794" s="8" t="s">
        <v>81</v>
      </c>
      <c r="P794" s="38" t="str">
        <f t="shared" si="64"/>
        <v/>
      </c>
    </row>
    <row r="795" spans="4:16" x14ac:dyDescent="0.25">
      <c r="D795" s="150"/>
      <c r="G795" s="8" t="str">
        <f t="shared" si="60"/>
        <v/>
      </c>
      <c r="H795" s="8" t="str">
        <f t="shared" si="61"/>
        <v/>
      </c>
      <c r="I795" s="8" t="str">
        <f t="shared" si="62"/>
        <v/>
      </c>
      <c r="J795" s="8" t="str">
        <f t="shared" si="63"/>
        <v/>
      </c>
      <c r="L795" s="8" t="s">
        <v>81</v>
      </c>
      <c r="M795" s="8" t="s">
        <v>81</v>
      </c>
      <c r="N795" s="8" t="s">
        <v>81</v>
      </c>
      <c r="O795" s="8" t="s">
        <v>81</v>
      </c>
      <c r="P795" s="38" t="str">
        <f t="shared" si="64"/>
        <v/>
      </c>
    </row>
    <row r="796" spans="4:16" x14ac:dyDescent="0.25">
      <c r="D796" s="150"/>
      <c r="G796" s="8" t="str">
        <f t="shared" si="60"/>
        <v/>
      </c>
      <c r="H796" s="8" t="str">
        <f t="shared" si="61"/>
        <v/>
      </c>
      <c r="I796" s="8" t="str">
        <f t="shared" si="62"/>
        <v/>
      </c>
      <c r="J796" s="8" t="str">
        <f t="shared" si="63"/>
        <v/>
      </c>
      <c r="L796" s="8" t="s">
        <v>81</v>
      </c>
      <c r="M796" s="8" t="s">
        <v>81</v>
      </c>
      <c r="N796" s="8" t="s">
        <v>81</v>
      </c>
      <c r="O796" s="8" t="s">
        <v>81</v>
      </c>
      <c r="P796" s="38" t="str">
        <f t="shared" si="64"/>
        <v/>
      </c>
    </row>
    <row r="797" spans="4:16" x14ac:dyDescent="0.25">
      <c r="D797" s="150"/>
      <c r="G797" s="8" t="str">
        <f t="shared" si="60"/>
        <v/>
      </c>
      <c r="H797" s="8" t="str">
        <f t="shared" si="61"/>
        <v/>
      </c>
      <c r="I797" s="8" t="str">
        <f t="shared" si="62"/>
        <v/>
      </c>
      <c r="J797" s="8" t="str">
        <f t="shared" si="63"/>
        <v/>
      </c>
      <c r="L797" s="8" t="s">
        <v>81</v>
      </c>
      <c r="M797" s="8" t="s">
        <v>81</v>
      </c>
      <c r="N797" s="8" t="s">
        <v>81</v>
      </c>
      <c r="O797" s="8" t="s">
        <v>81</v>
      </c>
      <c r="P797" s="38" t="str">
        <f t="shared" si="64"/>
        <v/>
      </c>
    </row>
    <row r="798" spans="4:16" x14ac:dyDescent="0.25">
      <c r="D798" s="150"/>
      <c r="G798" s="8" t="str">
        <f t="shared" si="60"/>
        <v/>
      </c>
      <c r="H798" s="8" t="str">
        <f t="shared" si="61"/>
        <v/>
      </c>
      <c r="I798" s="8" t="str">
        <f t="shared" si="62"/>
        <v/>
      </c>
      <c r="J798" s="8" t="str">
        <f t="shared" si="63"/>
        <v/>
      </c>
      <c r="L798" s="8" t="s">
        <v>81</v>
      </c>
      <c r="M798" s="8" t="s">
        <v>81</v>
      </c>
      <c r="N798" s="8" t="s">
        <v>81</v>
      </c>
      <c r="O798" s="8" t="s">
        <v>81</v>
      </c>
      <c r="P798" s="38" t="str">
        <f t="shared" si="64"/>
        <v/>
      </c>
    </row>
    <row r="799" spans="4:16" x14ac:dyDescent="0.25">
      <c r="D799" s="150"/>
      <c r="G799" s="8" t="str">
        <f t="shared" si="60"/>
        <v/>
      </c>
      <c r="H799" s="8" t="str">
        <f t="shared" si="61"/>
        <v/>
      </c>
      <c r="I799" s="8" t="str">
        <f t="shared" si="62"/>
        <v/>
      </c>
      <c r="J799" s="8" t="str">
        <f t="shared" si="63"/>
        <v/>
      </c>
      <c r="L799" s="8" t="s">
        <v>81</v>
      </c>
      <c r="M799" s="8" t="s">
        <v>81</v>
      </c>
      <c r="N799" s="8" t="s">
        <v>81</v>
      </c>
      <c r="O799" s="8" t="s">
        <v>81</v>
      </c>
      <c r="P799" s="38" t="str">
        <f t="shared" si="64"/>
        <v/>
      </c>
    </row>
    <row r="800" spans="4:16" x14ac:dyDescent="0.25">
      <c r="D800" s="150"/>
      <c r="G800" s="8" t="str">
        <f t="shared" si="60"/>
        <v/>
      </c>
      <c r="H800" s="8" t="str">
        <f t="shared" si="61"/>
        <v/>
      </c>
      <c r="I800" s="8" t="str">
        <f t="shared" si="62"/>
        <v/>
      </c>
      <c r="J800" s="8" t="str">
        <f t="shared" si="63"/>
        <v/>
      </c>
      <c r="L800" s="8" t="s">
        <v>81</v>
      </c>
      <c r="M800" s="8" t="s">
        <v>81</v>
      </c>
      <c r="N800" s="8" t="s">
        <v>81</v>
      </c>
      <c r="O800" s="8" t="s">
        <v>81</v>
      </c>
      <c r="P800" s="38" t="str">
        <f t="shared" si="64"/>
        <v/>
      </c>
    </row>
    <row r="801" spans="4:16" x14ac:dyDescent="0.25">
      <c r="D801" s="150"/>
      <c r="G801" s="8" t="str">
        <f t="shared" si="60"/>
        <v/>
      </c>
      <c r="H801" s="8" t="str">
        <f t="shared" si="61"/>
        <v/>
      </c>
      <c r="I801" s="8" t="str">
        <f t="shared" si="62"/>
        <v/>
      </c>
      <c r="J801" s="8" t="str">
        <f t="shared" si="63"/>
        <v/>
      </c>
      <c r="L801" s="8" t="s">
        <v>81</v>
      </c>
      <c r="M801" s="8" t="s">
        <v>81</v>
      </c>
      <c r="N801" s="8" t="s">
        <v>81</v>
      </c>
      <c r="O801" s="8" t="s">
        <v>81</v>
      </c>
      <c r="P801" s="38" t="str">
        <f t="shared" si="64"/>
        <v/>
      </c>
    </row>
    <row r="802" spans="4:16" x14ac:dyDescent="0.25">
      <c r="D802" s="150"/>
      <c r="G802" s="8" t="str">
        <f t="shared" si="60"/>
        <v/>
      </c>
      <c r="H802" s="8" t="str">
        <f t="shared" si="61"/>
        <v/>
      </c>
      <c r="I802" s="8" t="str">
        <f t="shared" si="62"/>
        <v/>
      </c>
      <c r="J802" s="8" t="str">
        <f t="shared" si="63"/>
        <v/>
      </c>
      <c r="L802" s="8" t="s">
        <v>81</v>
      </c>
      <c r="M802" s="8" t="s">
        <v>81</v>
      </c>
      <c r="N802" s="8" t="s">
        <v>81</v>
      </c>
      <c r="O802" s="8" t="s">
        <v>81</v>
      </c>
      <c r="P802" s="38" t="str">
        <f t="shared" si="64"/>
        <v/>
      </c>
    </row>
    <row r="803" spans="4:16" x14ac:dyDescent="0.25">
      <c r="D803" s="150"/>
      <c r="G803" s="8" t="str">
        <f t="shared" si="60"/>
        <v/>
      </c>
      <c r="H803" s="8" t="str">
        <f t="shared" si="61"/>
        <v/>
      </c>
      <c r="I803" s="8" t="str">
        <f t="shared" si="62"/>
        <v/>
      </c>
      <c r="J803" s="8" t="str">
        <f t="shared" si="63"/>
        <v/>
      </c>
      <c r="L803" s="8" t="s">
        <v>81</v>
      </c>
      <c r="M803" s="8" t="s">
        <v>81</v>
      </c>
      <c r="N803" s="8" t="s">
        <v>81</v>
      </c>
      <c r="O803" s="8" t="s">
        <v>81</v>
      </c>
      <c r="P803" s="38" t="str">
        <f t="shared" si="64"/>
        <v/>
      </c>
    </row>
    <row r="804" spans="4:16" x14ac:dyDescent="0.25">
      <c r="D804" s="150"/>
      <c r="G804" s="8" t="str">
        <f t="shared" si="60"/>
        <v/>
      </c>
      <c r="H804" s="8" t="str">
        <f t="shared" si="61"/>
        <v/>
      </c>
      <c r="I804" s="8" t="str">
        <f t="shared" si="62"/>
        <v/>
      </c>
      <c r="J804" s="8" t="str">
        <f t="shared" si="63"/>
        <v/>
      </c>
      <c r="L804" s="8" t="s">
        <v>81</v>
      </c>
      <c r="M804" s="8" t="s">
        <v>81</v>
      </c>
      <c r="N804" s="8" t="s">
        <v>81</v>
      </c>
      <c r="O804" s="8" t="s">
        <v>81</v>
      </c>
      <c r="P804" s="38" t="str">
        <f t="shared" si="64"/>
        <v/>
      </c>
    </row>
    <row r="805" spans="4:16" x14ac:dyDescent="0.25">
      <c r="D805" s="150"/>
      <c r="G805" s="8" t="str">
        <f t="shared" si="60"/>
        <v/>
      </c>
      <c r="H805" s="8" t="str">
        <f t="shared" si="61"/>
        <v/>
      </c>
      <c r="I805" s="8" t="str">
        <f t="shared" si="62"/>
        <v/>
      </c>
      <c r="J805" s="8" t="str">
        <f t="shared" si="63"/>
        <v/>
      </c>
      <c r="L805" s="8" t="s">
        <v>81</v>
      </c>
      <c r="M805" s="8" t="s">
        <v>81</v>
      </c>
      <c r="N805" s="8" t="s">
        <v>81</v>
      </c>
      <c r="O805" s="8" t="s">
        <v>81</v>
      </c>
      <c r="P805" s="38" t="str">
        <f t="shared" si="64"/>
        <v/>
      </c>
    </row>
    <row r="806" spans="4:16" x14ac:dyDescent="0.25">
      <c r="D806" s="150"/>
      <c r="G806" s="8" t="str">
        <f t="shared" si="60"/>
        <v/>
      </c>
      <c r="H806" s="8" t="str">
        <f t="shared" si="61"/>
        <v/>
      </c>
      <c r="I806" s="8" t="str">
        <f t="shared" si="62"/>
        <v/>
      </c>
      <c r="J806" s="8" t="str">
        <f t="shared" si="63"/>
        <v/>
      </c>
      <c r="L806" s="8" t="s">
        <v>81</v>
      </c>
      <c r="M806" s="8" t="s">
        <v>81</v>
      </c>
      <c r="N806" s="8" t="s">
        <v>81</v>
      </c>
      <c r="O806" s="8" t="s">
        <v>81</v>
      </c>
      <c r="P806" s="38" t="str">
        <f t="shared" si="64"/>
        <v/>
      </c>
    </row>
    <row r="807" spans="4:16" x14ac:dyDescent="0.25">
      <c r="D807" s="150"/>
      <c r="G807" s="8" t="str">
        <f t="shared" si="60"/>
        <v/>
      </c>
      <c r="H807" s="8" t="str">
        <f t="shared" si="61"/>
        <v/>
      </c>
      <c r="I807" s="8" t="str">
        <f t="shared" si="62"/>
        <v/>
      </c>
      <c r="J807" s="8" t="str">
        <f t="shared" si="63"/>
        <v/>
      </c>
      <c r="L807" s="8" t="s">
        <v>81</v>
      </c>
      <c r="M807" s="8" t="s">
        <v>81</v>
      </c>
      <c r="N807" s="8" t="s">
        <v>81</v>
      </c>
      <c r="O807" s="8" t="s">
        <v>81</v>
      </c>
      <c r="P807" s="38" t="str">
        <f t="shared" si="64"/>
        <v/>
      </c>
    </row>
    <row r="808" spans="4:16" x14ac:dyDescent="0.25">
      <c r="D808" s="150"/>
      <c r="G808" s="8" t="str">
        <f t="shared" si="60"/>
        <v/>
      </c>
      <c r="H808" s="8" t="str">
        <f t="shared" si="61"/>
        <v/>
      </c>
      <c r="I808" s="8" t="str">
        <f t="shared" si="62"/>
        <v/>
      </c>
      <c r="J808" s="8" t="str">
        <f t="shared" si="63"/>
        <v/>
      </c>
      <c r="L808" s="8" t="s">
        <v>81</v>
      </c>
      <c r="M808" s="8" t="s">
        <v>81</v>
      </c>
      <c r="N808" s="8" t="s">
        <v>81</v>
      </c>
      <c r="O808" s="8" t="s">
        <v>81</v>
      </c>
      <c r="P808" s="38" t="str">
        <f t="shared" si="64"/>
        <v/>
      </c>
    </row>
    <row r="809" spans="4:16" x14ac:dyDescent="0.25">
      <c r="D809" s="150"/>
      <c r="G809" s="8" t="str">
        <f t="shared" si="60"/>
        <v/>
      </c>
      <c r="H809" s="8" t="str">
        <f t="shared" si="61"/>
        <v/>
      </c>
      <c r="I809" s="8" t="str">
        <f t="shared" si="62"/>
        <v/>
      </c>
      <c r="J809" s="8" t="str">
        <f t="shared" si="63"/>
        <v/>
      </c>
      <c r="L809" s="8" t="s">
        <v>81</v>
      </c>
      <c r="M809" s="8" t="s">
        <v>81</v>
      </c>
      <c r="N809" s="8" t="s">
        <v>81</v>
      </c>
      <c r="O809" s="8" t="s">
        <v>81</v>
      </c>
      <c r="P809" s="38" t="str">
        <f t="shared" si="64"/>
        <v/>
      </c>
    </row>
    <row r="810" spans="4:16" x14ac:dyDescent="0.25">
      <c r="D810" s="150"/>
      <c r="G810" s="8" t="str">
        <f t="shared" si="60"/>
        <v/>
      </c>
      <c r="H810" s="8" t="str">
        <f t="shared" si="61"/>
        <v/>
      </c>
      <c r="I810" s="8" t="str">
        <f t="shared" si="62"/>
        <v/>
      </c>
      <c r="J810" s="8" t="str">
        <f t="shared" si="63"/>
        <v/>
      </c>
      <c r="L810" s="8" t="s">
        <v>81</v>
      </c>
      <c r="M810" s="8" t="s">
        <v>81</v>
      </c>
      <c r="N810" s="8" t="s">
        <v>81</v>
      </c>
      <c r="O810" s="8" t="s">
        <v>81</v>
      </c>
      <c r="P810" s="38" t="str">
        <f t="shared" si="64"/>
        <v/>
      </c>
    </row>
    <row r="811" spans="4:16" x14ac:dyDescent="0.25">
      <c r="D811" s="150"/>
      <c r="G811" s="8" t="str">
        <f t="shared" si="60"/>
        <v/>
      </c>
      <c r="H811" s="8" t="str">
        <f t="shared" si="61"/>
        <v/>
      </c>
      <c r="I811" s="8" t="str">
        <f t="shared" si="62"/>
        <v/>
      </c>
      <c r="J811" s="8" t="str">
        <f t="shared" si="63"/>
        <v/>
      </c>
      <c r="L811" s="8" t="s">
        <v>81</v>
      </c>
      <c r="M811" s="8" t="s">
        <v>81</v>
      </c>
      <c r="N811" s="8" t="s">
        <v>81</v>
      </c>
      <c r="O811" s="8" t="s">
        <v>81</v>
      </c>
      <c r="P811" s="38" t="str">
        <f t="shared" si="64"/>
        <v/>
      </c>
    </row>
    <row r="812" spans="4:16" x14ac:dyDescent="0.25">
      <c r="D812" s="150"/>
      <c r="G812" s="8" t="str">
        <f t="shared" si="60"/>
        <v/>
      </c>
      <c r="H812" s="8" t="str">
        <f t="shared" si="61"/>
        <v/>
      </c>
      <c r="I812" s="8" t="str">
        <f t="shared" si="62"/>
        <v/>
      </c>
      <c r="J812" s="8" t="str">
        <f t="shared" si="63"/>
        <v/>
      </c>
      <c r="L812" s="8" t="s">
        <v>81</v>
      </c>
      <c r="M812" s="8" t="s">
        <v>81</v>
      </c>
      <c r="N812" s="8" t="s">
        <v>81</v>
      </c>
      <c r="O812" s="8" t="s">
        <v>81</v>
      </c>
      <c r="P812" s="38" t="str">
        <f t="shared" si="64"/>
        <v/>
      </c>
    </row>
    <row r="813" spans="4:16" x14ac:dyDescent="0.25">
      <c r="D813" s="150"/>
      <c r="G813" s="8" t="str">
        <f t="shared" si="60"/>
        <v/>
      </c>
      <c r="H813" s="8" t="str">
        <f t="shared" si="61"/>
        <v/>
      </c>
      <c r="I813" s="8" t="str">
        <f t="shared" si="62"/>
        <v/>
      </c>
      <c r="J813" s="8" t="str">
        <f t="shared" si="63"/>
        <v/>
      </c>
      <c r="L813" s="8" t="s">
        <v>81</v>
      </c>
      <c r="M813" s="8" t="s">
        <v>81</v>
      </c>
      <c r="N813" s="8" t="s">
        <v>81</v>
      </c>
      <c r="O813" s="8" t="s">
        <v>81</v>
      </c>
      <c r="P813" s="38" t="str">
        <f t="shared" si="64"/>
        <v/>
      </c>
    </row>
    <row r="814" spans="4:16" x14ac:dyDescent="0.25">
      <c r="D814" s="150"/>
      <c r="G814" s="8" t="str">
        <f t="shared" si="60"/>
        <v/>
      </c>
      <c r="H814" s="8" t="str">
        <f t="shared" si="61"/>
        <v/>
      </c>
      <c r="I814" s="8" t="str">
        <f t="shared" si="62"/>
        <v/>
      </c>
      <c r="J814" s="8" t="str">
        <f t="shared" si="63"/>
        <v/>
      </c>
      <c r="L814" s="8" t="s">
        <v>81</v>
      </c>
      <c r="M814" s="8" t="s">
        <v>81</v>
      </c>
      <c r="N814" s="8" t="s">
        <v>81</v>
      </c>
      <c r="O814" s="8" t="s">
        <v>81</v>
      </c>
      <c r="P814" s="38" t="str">
        <f t="shared" si="64"/>
        <v/>
      </c>
    </row>
    <row r="815" spans="4:16" x14ac:dyDescent="0.25">
      <c r="D815" s="150"/>
      <c r="G815" s="8" t="str">
        <f t="shared" si="60"/>
        <v/>
      </c>
      <c r="H815" s="8" t="str">
        <f t="shared" si="61"/>
        <v/>
      </c>
      <c r="I815" s="8" t="str">
        <f t="shared" si="62"/>
        <v/>
      </c>
      <c r="J815" s="8" t="str">
        <f t="shared" si="63"/>
        <v/>
      </c>
      <c r="L815" s="8" t="s">
        <v>81</v>
      </c>
      <c r="M815" s="8" t="s">
        <v>81</v>
      </c>
      <c r="N815" s="8" t="s">
        <v>81</v>
      </c>
      <c r="O815" s="8" t="s">
        <v>81</v>
      </c>
      <c r="P815" s="38" t="str">
        <f t="shared" si="64"/>
        <v/>
      </c>
    </row>
    <row r="816" spans="4:16" x14ac:dyDescent="0.25">
      <c r="D816" s="150"/>
      <c r="G816" s="8" t="str">
        <f t="shared" si="60"/>
        <v/>
      </c>
      <c r="H816" s="8" t="str">
        <f t="shared" si="61"/>
        <v/>
      </c>
      <c r="I816" s="8" t="str">
        <f t="shared" si="62"/>
        <v/>
      </c>
      <c r="J816" s="8" t="str">
        <f t="shared" si="63"/>
        <v/>
      </c>
      <c r="L816" s="8" t="s">
        <v>81</v>
      </c>
      <c r="M816" s="8" t="s">
        <v>81</v>
      </c>
      <c r="N816" s="8" t="s">
        <v>81</v>
      </c>
      <c r="O816" s="8" t="s">
        <v>81</v>
      </c>
      <c r="P816" s="38" t="str">
        <f t="shared" si="64"/>
        <v/>
      </c>
    </row>
    <row r="817" spans="4:16" x14ac:dyDescent="0.25">
      <c r="D817" s="150"/>
      <c r="G817" s="8" t="str">
        <f t="shared" si="60"/>
        <v/>
      </c>
      <c r="H817" s="8" t="str">
        <f t="shared" si="61"/>
        <v/>
      </c>
      <c r="I817" s="8" t="str">
        <f t="shared" si="62"/>
        <v/>
      </c>
      <c r="J817" s="8" t="str">
        <f t="shared" si="63"/>
        <v/>
      </c>
      <c r="L817" s="8" t="s">
        <v>81</v>
      </c>
      <c r="M817" s="8" t="s">
        <v>81</v>
      </c>
      <c r="N817" s="8" t="s">
        <v>81</v>
      </c>
      <c r="O817" s="8" t="s">
        <v>81</v>
      </c>
      <c r="P817" s="38" t="str">
        <f t="shared" si="64"/>
        <v/>
      </c>
    </row>
    <row r="818" spans="4:16" x14ac:dyDescent="0.25">
      <c r="D818" s="150"/>
      <c r="G818" s="8" t="str">
        <f t="shared" si="60"/>
        <v/>
      </c>
      <c r="H818" s="8" t="str">
        <f t="shared" si="61"/>
        <v/>
      </c>
      <c r="I818" s="8" t="str">
        <f t="shared" si="62"/>
        <v/>
      </c>
      <c r="J818" s="8" t="str">
        <f t="shared" si="63"/>
        <v/>
      </c>
      <c r="L818" s="8" t="s">
        <v>81</v>
      </c>
      <c r="M818" s="8" t="s">
        <v>81</v>
      </c>
      <c r="N818" s="8" t="s">
        <v>81</v>
      </c>
      <c r="O818" s="8" t="s">
        <v>81</v>
      </c>
      <c r="P818" s="38" t="str">
        <f t="shared" si="64"/>
        <v/>
      </c>
    </row>
    <row r="819" spans="4:16" x14ac:dyDescent="0.25">
      <c r="D819" s="150"/>
      <c r="G819" s="8" t="str">
        <f t="shared" si="60"/>
        <v/>
      </c>
      <c r="H819" s="8" t="str">
        <f t="shared" si="61"/>
        <v/>
      </c>
      <c r="I819" s="8" t="str">
        <f t="shared" si="62"/>
        <v/>
      </c>
      <c r="J819" s="8" t="str">
        <f t="shared" si="63"/>
        <v/>
      </c>
      <c r="L819" s="8" t="s">
        <v>81</v>
      </c>
      <c r="M819" s="8" t="s">
        <v>81</v>
      </c>
      <c r="N819" s="8" t="s">
        <v>81</v>
      </c>
      <c r="O819" s="8" t="s">
        <v>81</v>
      </c>
      <c r="P819" s="38" t="str">
        <f t="shared" si="64"/>
        <v/>
      </c>
    </row>
    <row r="820" spans="4:16" x14ac:dyDescent="0.25">
      <c r="D820" s="150"/>
      <c r="G820" s="8" t="str">
        <f t="shared" si="60"/>
        <v/>
      </c>
      <c r="H820" s="8" t="str">
        <f t="shared" si="61"/>
        <v/>
      </c>
      <c r="I820" s="8" t="str">
        <f t="shared" si="62"/>
        <v/>
      </c>
      <c r="J820" s="8" t="str">
        <f t="shared" si="63"/>
        <v/>
      </c>
      <c r="L820" s="8" t="s">
        <v>81</v>
      </c>
      <c r="M820" s="8" t="s">
        <v>81</v>
      </c>
      <c r="N820" s="8" t="s">
        <v>81</v>
      </c>
      <c r="O820" s="8" t="s">
        <v>81</v>
      </c>
      <c r="P820" s="38" t="str">
        <f t="shared" si="64"/>
        <v/>
      </c>
    </row>
    <row r="821" spans="4:16" x14ac:dyDescent="0.25">
      <c r="D821" s="150"/>
      <c r="G821" s="8" t="str">
        <f t="shared" si="60"/>
        <v/>
      </c>
      <c r="H821" s="8" t="str">
        <f t="shared" si="61"/>
        <v/>
      </c>
      <c r="I821" s="8" t="str">
        <f t="shared" si="62"/>
        <v/>
      </c>
      <c r="J821" s="8" t="str">
        <f t="shared" si="63"/>
        <v/>
      </c>
      <c r="L821" s="8" t="s">
        <v>81</v>
      </c>
      <c r="M821" s="8" t="s">
        <v>81</v>
      </c>
      <c r="N821" s="8" t="s">
        <v>81</v>
      </c>
      <c r="O821" s="8" t="s">
        <v>81</v>
      </c>
      <c r="P821" s="38" t="str">
        <f t="shared" si="64"/>
        <v/>
      </c>
    </row>
    <row r="822" spans="4:16" x14ac:dyDescent="0.25">
      <c r="D822" s="150"/>
      <c r="G822" s="8" t="str">
        <f t="shared" si="60"/>
        <v/>
      </c>
      <c r="H822" s="8" t="str">
        <f t="shared" si="61"/>
        <v/>
      </c>
      <c r="I822" s="8" t="str">
        <f t="shared" si="62"/>
        <v/>
      </c>
      <c r="J822" s="8" t="str">
        <f t="shared" si="63"/>
        <v/>
      </c>
      <c r="L822" s="8" t="s">
        <v>81</v>
      </c>
      <c r="M822" s="8" t="s">
        <v>81</v>
      </c>
      <c r="N822" s="8" t="s">
        <v>81</v>
      </c>
      <c r="O822" s="8" t="s">
        <v>81</v>
      </c>
      <c r="P822" s="38" t="str">
        <f t="shared" si="64"/>
        <v/>
      </c>
    </row>
    <row r="823" spans="4:16" x14ac:dyDescent="0.25">
      <c r="D823" s="150"/>
      <c r="G823" s="8" t="str">
        <f t="shared" si="60"/>
        <v/>
      </c>
      <c r="H823" s="8" t="str">
        <f t="shared" si="61"/>
        <v/>
      </c>
      <c r="I823" s="8" t="str">
        <f t="shared" si="62"/>
        <v/>
      </c>
      <c r="J823" s="8" t="str">
        <f t="shared" si="63"/>
        <v/>
      </c>
      <c r="L823" s="8" t="s">
        <v>81</v>
      </c>
      <c r="M823" s="8" t="s">
        <v>81</v>
      </c>
      <c r="N823" s="8" t="s">
        <v>81</v>
      </c>
      <c r="O823" s="8" t="s">
        <v>81</v>
      </c>
      <c r="P823" s="38" t="str">
        <f t="shared" si="64"/>
        <v/>
      </c>
    </row>
    <row r="824" spans="4:16" x14ac:dyDescent="0.25">
      <c r="D824" s="150"/>
      <c r="G824" s="8" t="str">
        <f t="shared" si="60"/>
        <v/>
      </c>
      <c r="H824" s="8" t="str">
        <f t="shared" si="61"/>
        <v/>
      </c>
      <c r="I824" s="8" t="str">
        <f t="shared" si="62"/>
        <v/>
      </c>
      <c r="J824" s="8" t="str">
        <f t="shared" si="63"/>
        <v/>
      </c>
      <c r="L824" s="8" t="s">
        <v>81</v>
      </c>
      <c r="M824" s="8" t="s">
        <v>81</v>
      </c>
      <c r="N824" s="8" t="s">
        <v>81</v>
      </c>
      <c r="O824" s="8" t="s">
        <v>81</v>
      </c>
      <c r="P824" s="38" t="str">
        <f t="shared" si="64"/>
        <v/>
      </c>
    </row>
    <row r="825" spans="4:16" x14ac:dyDescent="0.25">
      <c r="D825" s="150"/>
      <c r="G825" s="8" t="str">
        <f t="shared" si="60"/>
        <v/>
      </c>
      <c r="H825" s="8" t="str">
        <f t="shared" si="61"/>
        <v/>
      </c>
      <c r="I825" s="8" t="str">
        <f t="shared" si="62"/>
        <v/>
      </c>
      <c r="J825" s="8" t="str">
        <f t="shared" si="63"/>
        <v/>
      </c>
      <c r="L825" s="8" t="s">
        <v>81</v>
      </c>
      <c r="M825" s="8" t="s">
        <v>81</v>
      </c>
      <c r="N825" s="8" t="s">
        <v>81</v>
      </c>
      <c r="O825" s="8" t="s">
        <v>81</v>
      </c>
      <c r="P825" s="38" t="str">
        <f t="shared" si="64"/>
        <v/>
      </c>
    </row>
    <row r="826" spans="4:16" x14ac:dyDescent="0.25">
      <c r="D826" s="150"/>
      <c r="G826" s="8" t="str">
        <f t="shared" si="60"/>
        <v/>
      </c>
      <c r="H826" s="8" t="str">
        <f t="shared" si="61"/>
        <v/>
      </c>
      <c r="I826" s="8" t="str">
        <f t="shared" si="62"/>
        <v/>
      </c>
      <c r="J826" s="8" t="str">
        <f t="shared" si="63"/>
        <v/>
      </c>
      <c r="L826" s="8" t="s">
        <v>81</v>
      </c>
      <c r="M826" s="8" t="s">
        <v>81</v>
      </c>
      <c r="N826" s="8" t="s">
        <v>81</v>
      </c>
      <c r="O826" s="8" t="s">
        <v>81</v>
      </c>
      <c r="P826" s="38" t="str">
        <f t="shared" si="64"/>
        <v/>
      </c>
    </row>
    <row r="827" spans="4:16" x14ac:dyDescent="0.25">
      <c r="D827" s="150"/>
      <c r="G827" s="8" t="str">
        <f t="shared" si="60"/>
        <v/>
      </c>
      <c r="H827" s="8" t="str">
        <f t="shared" si="61"/>
        <v/>
      </c>
      <c r="I827" s="8" t="str">
        <f t="shared" si="62"/>
        <v/>
      </c>
      <c r="J827" s="8" t="str">
        <f t="shared" si="63"/>
        <v/>
      </c>
      <c r="L827" s="8" t="s">
        <v>81</v>
      </c>
      <c r="M827" s="8" t="s">
        <v>81</v>
      </c>
      <c r="N827" s="8" t="s">
        <v>81</v>
      </c>
      <c r="O827" s="8" t="s">
        <v>81</v>
      </c>
      <c r="P827" s="38" t="str">
        <f t="shared" si="64"/>
        <v/>
      </c>
    </row>
    <row r="828" spans="4:16" x14ac:dyDescent="0.25">
      <c r="D828" s="150"/>
      <c r="G828" s="8" t="str">
        <f t="shared" si="60"/>
        <v/>
      </c>
      <c r="H828" s="8" t="str">
        <f t="shared" si="61"/>
        <v/>
      </c>
      <c r="I828" s="8" t="str">
        <f t="shared" si="62"/>
        <v/>
      </c>
      <c r="J828" s="8" t="str">
        <f t="shared" si="63"/>
        <v/>
      </c>
      <c r="L828" s="8" t="s">
        <v>81</v>
      </c>
      <c r="M828" s="8" t="s">
        <v>81</v>
      </c>
      <c r="N828" s="8" t="s">
        <v>81</v>
      </c>
      <c r="O828" s="8" t="s">
        <v>81</v>
      </c>
      <c r="P828" s="38" t="str">
        <f t="shared" si="64"/>
        <v/>
      </c>
    </row>
    <row r="829" spans="4:16" x14ac:dyDescent="0.25">
      <c r="D829" s="150"/>
      <c r="G829" s="8" t="str">
        <f t="shared" si="60"/>
        <v/>
      </c>
      <c r="H829" s="8" t="str">
        <f t="shared" si="61"/>
        <v/>
      </c>
      <c r="I829" s="8" t="str">
        <f t="shared" si="62"/>
        <v/>
      </c>
      <c r="J829" s="8" t="str">
        <f t="shared" si="63"/>
        <v/>
      </c>
      <c r="L829" s="8" t="s">
        <v>81</v>
      </c>
      <c r="M829" s="8" t="s">
        <v>81</v>
      </c>
      <c r="N829" s="8" t="s">
        <v>81</v>
      </c>
      <c r="O829" s="8" t="s">
        <v>81</v>
      </c>
      <c r="P829" s="38" t="str">
        <f t="shared" si="64"/>
        <v/>
      </c>
    </row>
    <row r="830" spans="4:16" x14ac:dyDescent="0.25">
      <c r="D830" s="150"/>
      <c r="G830" s="8" t="str">
        <f t="shared" si="60"/>
        <v/>
      </c>
      <c r="H830" s="8" t="str">
        <f t="shared" si="61"/>
        <v/>
      </c>
      <c r="I830" s="8" t="str">
        <f t="shared" si="62"/>
        <v/>
      </c>
      <c r="J830" s="8" t="str">
        <f t="shared" si="63"/>
        <v/>
      </c>
      <c r="L830" s="8" t="s">
        <v>81</v>
      </c>
      <c r="M830" s="8" t="s">
        <v>81</v>
      </c>
      <c r="N830" s="8" t="s">
        <v>81</v>
      </c>
      <c r="O830" s="8" t="s">
        <v>81</v>
      </c>
      <c r="P830" s="38" t="str">
        <f t="shared" si="64"/>
        <v/>
      </c>
    </row>
    <row r="831" spans="4:16" x14ac:dyDescent="0.25">
      <c r="D831" s="150"/>
      <c r="G831" s="8" t="str">
        <f t="shared" si="60"/>
        <v/>
      </c>
      <c r="H831" s="8" t="str">
        <f t="shared" si="61"/>
        <v/>
      </c>
      <c r="I831" s="8" t="str">
        <f t="shared" si="62"/>
        <v/>
      </c>
      <c r="J831" s="8" t="str">
        <f t="shared" si="63"/>
        <v/>
      </c>
      <c r="L831" s="8" t="s">
        <v>81</v>
      </c>
      <c r="M831" s="8" t="s">
        <v>81</v>
      </c>
      <c r="N831" s="8" t="s">
        <v>81</v>
      </c>
      <c r="O831" s="8" t="s">
        <v>81</v>
      </c>
      <c r="P831" s="38" t="str">
        <f t="shared" si="64"/>
        <v/>
      </c>
    </row>
    <row r="832" spans="4:16" x14ac:dyDescent="0.25">
      <c r="D832" s="150"/>
      <c r="G832" s="8" t="str">
        <f t="shared" si="60"/>
        <v/>
      </c>
      <c r="H832" s="8" t="str">
        <f t="shared" si="61"/>
        <v/>
      </c>
      <c r="I832" s="8" t="str">
        <f t="shared" si="62"/>
        <v/>
      </c>
      <c r="J832" s="8" t="str">
        <f t="shared" si="63"/>
        <v/>
      </c>
      <c r="L832" s="8" t="s">
        <v>81</v>
      </c>
      <c r="M832" s="8" t="s">
        <v>81</v>
      </c>
      <c r="N832" s="8" t="s">
        <v>81</v>
      </c>
      <c r="O832" s="8" t="s">
        <v>81</v>
      </c>
      <c r="P832" s="38" t="str">
        <f t="shared" si="64"/>
        <v/>
      </c>
    </row>
    <row r="833" spans="4:16" x14ac:dyDescent="0.25">
      <c r="D833" s="150"/>
      <c r="G833" s="8" t="str">
        <f t="shared" si="60"/>
        <v/>
      </c>
      <c r="H833" s="8" t="str">
        <f t="shared" si="61"/>
        <v/>
      </c>
      <c r="I833" s="8" t="str">
        <f t="shared" si="62"/>
        <v/>
      </c>
      <c r="J833" s="8" t="str">
        <f t="shared" si="63"/>
        <v/>
      </c>
      <c r="L833" s="8" t="s">
        <v>81</v>
      </c>
      <c r="M833" s="8" t="s">
        <v>81</v>
      </c>
      <c r="N833" s="8" t="s">
        <v>81</v>
      </c>
      <c r="O833" s="8" t="s">
        <v>81</v>
      </c>
      <c r="P833" s="38" t="str">
        <f t="shared" si="64"/>
        <v/>
      </c>
    </row>
    <row r="834" spans="4:16" x14ac:dyDescent="0.25">
      <c r="D834" s="150"/>
      <c r="G834" s="8" t="str">
        <f t="shared" si="60"/>
        <v/>
      </c>
      <c r="H834" s="8" t="str">
        <f t="shared" si="61"/>
        <v/>
      </c>
      <c r="I834" s="8" t="str">
        <f t="shared" si="62"/>
        <v/>
      </c>
      <c r="J834" s="8" t="str">
        <f t="shared" si="63"/>
        <v/>
      </c>
      <c r="L834" s="8" t="s">
        <v>81</v>
      </c>
      <c r="M834" s="8" t="s">
        <v>81</v>
      </c>
      <c r="N834" s="8" t="s">
        <v>81</v>
      </c>
      <c r="O834" s="8" t="s">
        <v>81</v>
      </c>
      <c r="P834" s="38" t="str">
        <f t="shared" si="64"/>
        <v/>
      </c>
    </row>
    <row r="835" spans="4:16" x14ac:dyDescent="0.25">
      <c r="D835" s="150"/>
      <c r="G835" s="8" t="str">
        <f t="shared" ref="G835:G898" si="65">IF(LEFT(D835,8)="Critical",LEFT(D835,8),IF(LEFT(D835,5)="Major",LEFT(D835,5),IF(LEFT(D835,5)="Minor",LEFT(D835,5),"")))</f>
        <v/>
      </c>
      <c r="H835" s="8" t="str">
        <f t="shared" ref="H835:H898" si="66">IF(LEFT(D838,15)="SpecificProblem",MID(D838,28,50),"")</f>
        <v/>
      </c>
      <c r="I835" s="8" t="str">
        <f t="shared" ref="I835:I898" si="67">IF(LEFT(D839,9)="EventTime",MID(D839,28,16),"")</f>
        <v/>
      </c>
      <c r="J835" s="8" t="str">
        <f t="shared" ref="J835:J898" si="68">IF(G835="","",IF(LEFT(D835,8)="Critical",MID(D835,78,6),MID(D835,75,6)))</f>
        <v/>
      </c>
      <c r="L835" s="8" t="s">
        <v>81</v>
      </c>
      <c r="M835" s="8" t="s">
        <v>81</v>
      </c>
      <c r="N835" s="8" t="s">
        <v>81</v>
      </c>
      <c r="O835" s="8" t="s">
        <v>81</v>
      </c>
      <c r="P835" s="38" t="str">
        <f t="shared" ref="P835:P898" si="69">IF(ISBLANK(N835),"",TEXT(N835,"mm/dd hh:mm"))</f>
        <v/>
      </c>
    </row>
    <row r="836" spans="4:16" x14ac:dyDescent="0.25">
      <c r="D836" s="150"/>
      <c r="G836" s="8" t="str">
        <f t="shared" si="65"/>
        <v/>
      </c>
      <c r="H836" s="8" t="str">
        <f t="shared" si="66"/>
        <v/>
      </c>
      <c r="I836" s="8" t="str">
        <f t="shared" si="67"/>
        <v/>
      </c>
      <c r="J836" s="8" t="str">
        <f t="shared" si="68"/>
        <v/>
      </c>
      <c r="L836" s="8" t="s">
        <v>81</v>
      </c>
      <c r="M836" s="8" t="s">
        <v>81</v>
      </c>
      <c r="N836" s="8" t="s">
        <v>81</v>
      </c>
      <c r="O836" s="8" t="s">
        <v>81</v>
      </c>
      <c r="P836" s="38" t="str">
        <f t="shared" si="69"/>
        <v/>
      </c>
    </row>
    <row r="837" spans="4:16" x14ac:dyDescent="0.25">
      <c r="D837" s="150"/>
      <c r="G837" s="8" t="str">
        <f t="shared" si="65"/>
        <v/>
      </c>
      <c r="H837" s="8" t="str">
        <f t="shared" si="66"/>
        <v/>
      </c>
      <c r="I837" s="8" t="str">
        <f t="shared" si="67"/>
        <v/>
      </c>
      <c r="J837" s="8" t="str">
        <f t="shared" si="68"/>
        <v/>
      </c>
      <c r="L837" s="8" t="s">
        <v>81</v>
      </c>
      <c r="M837" s="8" t="s">
        <v>81</v>
      </c>
      <c r="N837" s="8" t="s">
        <v>81</v>
      </c>
      <c r="O837" s="8" t="s">
        <v>81</v>
      </c>
      <c r="P837" s="38" t="str">
        <f t="shared" si="69"/>
        <v/>
      </c>
    </row>
    <row r="838" spans="4:16" x14ac:dyDescent="0.25">
      <c r="D838" s="150"/>
      <c r="G838" s="8" t="str">
        <f t="shared" si="65"/>
        <v/>
      </c>
      <c r="H838" s="8" t="str">
        <f t="shared" si="66"/>
        <v/>
      </c>
      <c r="I838" s="8" t="str">
        <f t="shared" si="67"/>
        <v/>
      </c>
      <c r="J838" s="8" t="str">
        <f t="shared" si="68"/>
        <v/>
      </c>
      <c r="L838" s="8" t="s">
        <v>81</v>
      </c>
      <c r="M838" s="8" t="s">
        <v>81</v>
      </c>
      <c r="N838" s="8" t="s">
        <v>81</v>
      </c>
      <c r="O838" s="8" t="s">
        <v>81</v>
      </c>
      <c r="P838" s="38" t="str">
        <f t="shared" si="69"/>
        <v/>
      </c>
    </row>
    <row r="839" spans="4:16" x14ac:dyDescent="0.25">
      <c r="D839" s="150"/>
      <c r="G839" s="8" t="str">
        <f t="shared" si="65"/>
        <v/>
      </c>
      <c r="H839" s="8" t="str">
        <f t="shared" si="66"/>
        <v/>
      </c>
      <c r="I839" s="8" t="str">
        <f t="shared" si="67"/>
        <v/>
      </c>
      <c r="J839" s="8" t="str">
        <f t="shared" si="68"/>
        <v/>
      </c>
      <c r="L839" s="8" t="s">
        <v>81</v>
      </c>
      <c r="M839" s="8" t="s">
        <v>81</v>
      </c>
      <c r="N839" s="8" t="s">
        <v>81</v>
      </c>
      <c r="O839" s="8" t="s">
        <v>81</v>
      </c>
      <c r="P839" s="38" t="str">
        <f t="shared" si="69"/>
        <v/>
      </c>
    </row>
    <row r="840" spans="4:16" x14ac:dyDescent="0.25">
      <c r="D840" s="150"/>
      <c r="G840" s="8" t="str">
        <f t="shared" si="65"/>
        <v/>
      </c>
      <c r="H840" s="8" t="str">
        <f t="shared" si="66"/>
        <v/>
      </c>
      <c r="I840" s="8" t="str">
        <f t="shared" si="67"/>
        <v/>
      </c>
      <c r="J840" s="8" t="str">
        <f t="shared" si="68"/>
        <v/>
      </c>
      <c r="L840" s="8" t="s">
        <v>81</v>
      </c>
      <c r="M840" s="8" t="s">
        <v>81</v>
      </c>
      <c r="N840" s="8" t="s">
        <v>81</v>
      </c>
      <c r="O840" s="8" t="s">
        <v>81</v>
      </c>
      <c r="P840" s="38" t="str">
        <f t="shared" si="69"/>
        <v/>
      </c>
    </row>
    <row r="841" spans="4:16" x14ac:dyDescent="0.25">
      <c r="D841" s="150"/>
      <c r="G841" s="8" t="str">
        <f t="shared" si="65"/>
        <v/>
      </c>
      <c r="H841" s="8" t="str">
        <f t="shared" si="66"/>
        <v/>
      </c>
      <c r="I841" s="8" t="str">
        <f t="shared" si="67"/>
        <v/>
      </c>
      <c r="J841" s="8" t="str">
        <f t="shared" si="68"/>
        <v/>
      </c>
      <c r="L841" s="8" t="s">
        <v>81</v>
      </c>
      <c r="M841" s="8" t="s">
        <v>81</v>
      </c>
      <c r="N841" s="8" t="s">
        <v>81</v>
      </c>
      <c r="O841" s="8" t="s">
        <v>81</v>
      </c>
      <c r="P841" s="38" t="str">
        <f t="shared" si="69"/>
        <v/>
      </c>
    </row>
    <row r="842" spans="4:16" x14ac:dyDescent="0.25">
      <c r="D842" s="150"/>
      <c r="G842" s="8" t="str">
        <f t="shared" si="65"/>
        <v/>
      </c>
      <c r="H842" s="8" t="str">
        <f t="shared" si="66"/>
        <v/>
      </c>
      <c r="I842" s="8" t="str">
        <f t="shared" si="67"/>
        <v/>
      </c>
      <c r="J842" s="8" t="str">
        <f t="shared" si="68"/>
        <v/>
      </c>
      <c r="L842" s="8" t="s">
        <v>81</v>
      </c>
      <c r="M842" s="8" t="s">
        <v>81</v>
      </c>
      <c r="N842" s="8" t="s">
        <v>81</v>
      </c>
      <c r="O842" s="8" t="s">
        <v>81</v>
      </c>
      <c r="P842" s="38" t="str">
        <f t="shared" si="69"/>
        <v/>
      </c>
    </row>
    <row r="843" spans="4:16" x14ac:dyDescent="0.25">
      <c r="D843" s="150"/>
      <c r="G843" s="8" t="str">
        <f t="shared" si="65"/>
        <v/>
      </c>
      <c r="H843" s="8" t="str">
        <f t="shared" si="66"/>
        <v/>
      </c>
      <c r="I843" s="8" t="str">
        <f t="shared" si="67"/>
        <v/>
      </c>
      <c r="J843" s="8" t="str">
        <f t="shared" si="68"/>
        <v/>
      </c>
      <c r="L843" s="8" t="s">
        <v>81</v>
      </c>
      <c r="M843" s="8" t="s">
        <v>81</v>
      </c>
      <c r="N843" s="8" t="s">
        <v>81</v>
      </c>
      <c r="O843" s="8" t="s">
        <v>81</v>
      </c>
      <c r="P843" s="38" t="str">
        <f t="shared" si="69"/>
        <v/>
      </c>
    </row>
    <row r="844" spans="4:16" x14ac:dyDescent="0.25">
      <c r="D844" s="150"/>
      <c r="G844" s="8" t="str">
        <f t="shared" si="65"/>
        <v/>
      </c>
      <c r="H844" s="8" t="str">
        <f t="shared" si="66"/>
        <v/>
      </c>
      <c r="I844" s="8" t="str">
        <f t="shared" si="67"/>
        <v/>
      </c>
      <c r="J844" s="8" t="str">
        <f t="shared" si="68"/>
        <v/>
      </c>
      <c r="L844" s="8" t="s">
        <v>81</v>
      </c>
      <c r="M844" s="8" t="s">
        <v>81</v>
      </c>
      <c r="N844" s="8" t="s">
        <v>81</v>
      </c>
      <c r="O844" s="8" t="s">
        <v>81</v>
      </c>
      <c r="P844" s="38" t="str">
        <f t="shared" si="69"/>
        <v/>
      </c>
    </row>
    <row r="845" spans="4:16" x14ac:dyDescent="0.25">
      <c r="D845" s="150"/>
      <c r="G845" s="8" t="str">
        <f t="shared" si="65"/>
        <v/>
      </c>
      <c r="H845" s="8" t="str">
        <f t="shared" si="66"/>
        <v/>
      </c>
      <c r="I845" s="8" t="str">
        <f t="shared" si="67"/>
        <v/>
      </c>
      <c r="J845" s="8" t="str">
        <f t="shared" si="68"/>
        <v/>
      </c>
      <c r="L845" s="8" t="s">
        <v>81</v>
      </c>
      <c r="M845" s="8" t="s">
        <v>81</v>
      </c>
      <c r="N845" s="8" t="s">
        <v>81</v>
      </c>
      <c r="O845" s="8" t="s">
        <v>81</v>
      </c>
      <c r="P845" s="38" t="str">
        <f t="shared" si="69"/>
        <v/>
      </c>
    </row>
    <row r="846" spans="4:16" x14ac:dyDescent="0.25">
      <c r="D846" s="150"/>
      <c r="G846" s="8" t="str">
        <f t="shared" si="65"/>
        <v/>
      </c>
      <c r="H846" s="8" t="str">
        <f t="shared" si="66"/>
        <v/>
      </c>
      <c r="I846" s="8" t="str">
        <f t="shared" si="67"/>
        <v/>
      </c>
      <c r="J846" s="8" t="str">
        <f t="shared" si="68"/>
        <v/>
      </c>
      <c r="L846" s="8" t="s">
        <v>81</v>
      </c>
      <c r="M846" s="8" t="s">
        <v>81</v>
      </c>
      <c r="N846" s="8" t="s">
        <v>81</v>
      </c>
      <c r="O846" s="8" t="s">
        <v>81</v>
      </c>
      <c r="P846" s="38" t="str">
        <f t="shared" si="69"/>
        <v/>
      </c>
    </row>
    <row r="847" spans="4:16" x14ac:dyDescent="0.25">
      <c r="D847" s="150"/>
      <c r="G847" s="8" t="str">
        <f t="shared" si="65"/>
        <v/>
      </c>
      <c r="H847" s="8" t="str">
        <f t="shared" si="66"/>
        <v/>
      </c>
      <c r="I847" s="8" t="str">
        <f t="shared" si="67"/>
        <v/>
      </c>
      <c r="J847" s="8" t="str">
        <f t="shared" si="68"/>
        <v/>
      </c>
      <c r="L847" s="8" t="s">
        <v>81</v>
      </c>
      <c r="M847" s="8" t="s">
        <v>81</v>
      </c>
      <c r="N847" s="8" t="s">
        <v>81</v>
      </c>
      <c r="O847" s="8" t="s">
        <v>81</v>
      </c>
      <c r="P847" s="38" t="str">
        <f t="shared" si="69"/>
        <v/>
      </c>
    </row>
    <row r="848" spans="4:16" x14ac:dyDescent="0.25">
      <c r="D848" s="150"/>
      <c r="G848" s="8" t="str">
        <f t="shared" si="65"/>
        <v/>
      </c>
      <c r="H848" s="8" t="str">
        <f t="shared" si="66"/>
        <v/>
      </c>
      <c r="I848" s="8" t="str">
        <f t="shared" si="67"/>
        <v/>
      </c>
      <c r="J848" s="8" t="str">
        <f t="shared" si="68"/>
        <v/>
      </c>
      <c r="L848" s="8" t="s">
        <v>81</v>
      </c>
      <c r="M848" s="8" t="s">
        <v>81</v>
      </c>
      <c r="N848" s="8" t="s">
        <v>81</v>
      </c>
      <c r="O848" s="8" t="s">
        <v>81</v>
      </c>
      <c r="P848" s="38" t="str">
        <f t="shared" si="69"/>
        <v/>
      </c>
    </row>
    <row r="849" spans="4:16" x14ac:dyDescent="0.25">
      <c r="D849" s="150"/>
      <c r="G849" s="8" t="str">
        <f t="shared" si="65"/>
        <v/>
      </c>
      <c r="H849" s="8" t="str">
        <f t="shared" si="66"/>
        <v/>
      </c>
      <c r="I849" s="8" t="str">
        <f t="shared" si="67"/>
        <v/>
      </c>
      <c r="J849" s="8" t="str">
        <f t="shared" si="68"/>
        <v/>
      </c>
      <c r="L849" s="8" t="s">
        <v>81</v>
      </c>
      <c r="M849" s="8" t="s">
        <v>81</v>
      </c>
      <c r="N849" s="8" t="s">
        <v>81</v>
      </c>
      <c r="O849" s="8" t="s">
        <v>81</v>
      </c>
      <c r="P849" s="38" t="str">
        <f t="shared" si="69"/>
        <v/>
      </c>
    </row>
    <row r="850" spans="4:16" x14ac:dyDescent="0.25">
      <c r="D850" s="150"/>
      <c r="G850" s="8" t="str">
        <f t="shared" si="65"/>
        <v/>
      </c>
      <c r="H850" s="8" t="str">
        <f t="shared" si="66"/>
        <v/>
      </c>
      <c r="I850" s="8" t="str">
        <f t="shared" si="67"/>
        <v/>
      </c>
      <c r="J850" s="8" t="str">
        <f t="shared" si="68"/>
        <v/>
      </c>
      <c r="L850" s="8" t="s">
        <v>81</v>
      </c>
      <c r="M850" s="8" t="s">
        <v>81</v>
      </c>
      <c r="N850" s="8" t="s">
        <v>81</v>
      </c>
      <c r="O850" s="8" t="s">
        <v>81</v>
      </c>
      <c r="P850" s="38" t="str">
        <f t="shared" si="69"/>
        <v/>
      </c>
    </row>
    <row r="851" spans="4:16" x14ac:dyDescent="0.25">
      <c r="D851" s="150"/>
      <c r="G851" s="8" t="str">
        <f t="shared" si="65"/>
        <v/>
      </c>
      <c r="H851" s="8" t="str">
        <f t="shared" si="66"/>
        <v/>
      </c>
      <c r="I851" s="8" t="str">
        <f t="shared" si="67"/>
        <v/>
      </c>
      <c r="J851" s="8" t="str">
        <f t="shared" si="68"/>
        <v/>
      </c>
      <c r="L851" s="8" t="s">
        <v>81</v>
      </c>
      <c r="M851" s="8" t="s">
        <v>81</v>
      </c>
      <c r="N851" s="8" t="s">
        <v>81</v>
      </c>
      <c r="O851" s="8" t="s">
        <v>81</v>
      </c>
      <c r="P851" s="38" t="str">
        <f t="shared" si="69"/>
        <v/>
      </c>
    </row>
    <row r="852" spans="4:16" x14ac:dyDescent="0.25">
      <c r="D852" s="150"/>
      <c r="G852" s="8" t="str">
        <f t="shared" si="65"/>
        <v/>
      </c>
      <c r="H852" s="8" t="str">
        <f t="shared" si="66"/>
        <v/>
      </c>
      <c r="I852" s="8" t="str">
        <f t="shared" si="67"/>
        <v/>
      </c>
      <c r="J852" s="8" t="str">
        <f t="shared" si="68"/>
        <v/>
      </c>
      <c r="L852" s="8" t="s">
        <v>81</v>
      </c>
      <c r="M852" s="8" t="s">
        <v>81</v>
      </c>
      <c r="N852" s="8" t="s">
        <v>81</v>
      </c>
      <c r="O852" s="8" t="s">
        <v>81</v>
      </c>
      <c r="P852" s="38" t="str">
        <f t="shared" si="69"/>
        <v/>
      </c>
    </row>
    <row r="853" spans="4:16" x14ac:dyDescent="0.25">
      <c r="D853" s="150"/>
      <c r="G853" s="8" t="str">
        <f t="shared" si="65"/>
        <v/>
      </c>
      <c r="H853" s="8" t="str">
        <f t="shared" si="66"/>
        <v/>
      </c>
      <c r="I853" s="8" t="str">
        <f t="shared" si="67"/>
        <v/>
      </c>
      <c r="J853" s="8" t="str">
        <f t="shared" si="68"/>
        <v/>
      </c>
      <c r="L853" s="8" t="s">
        <v>81</v>
      </c>
      <c r="M853" s="8" t="s">
        <v>81</v>
      </c>
      <c r="N853" s="8" t="s">
        <v>81</v>
      </c>
      <c r="O853" s="8" t="s">
        <v>81</v>
      </c>
      <c r="P853" s="38" t="str">
        <f t="shared" si="69"/>
        <v/>
      </c>
    </row>
    <row r="854" spans="4:16" x14ac:dyDescent="0.25">
      <c r="D854" s="150"/>
      <c r="G854" s="8" t="str">
        <f t="shared" si="65"/>
        <v/>
      </c>
      <c r="H854" s="8" t="str">
        <f t="shared" si="66"/>
        <v/>
      </c>
      <c r="I854" s="8" t="str">
        <f t="shared" si="67"/>
        <v/>
      </c>
      <c r="J854" s="8" t="str">
        <f t="shared" si="68"/>
        <v/>
      </c>
      <c r="L854" s="8" t="s">
        <v>81</v>
      </c>
      <c r="M854" s="8" t="s">
        <v>81</v>
      </c>
      <c r="N854" s="8" t="s">
        <v>81</v>
      </c>
      <c r="O854" s="8" t="s">
        <v>81</v>
      </c>
      <c r="P854" s="38" t="str">
        <f t="shared" si="69"/>
        <v/>
      </c>
    </row>
    <row r="855" spans="4:16" x14ac:dyDescent="0.25">
      <c r="D855" s="150"/>
      <c r="G855" s="8" t="str">
        <f t="shared" si="65"/>
        <v/>
      </c>
      <c r="H855" s="8" t="str">
        <f t="shared" si="66"/>
        <v/>
      </c>
      <c r="I855" s="8" t="str">
        <f t="shared" si="67"/>
        <v/>
      </c>
      <c r="J855" s="8" t="str">
        <f t="shared" si="68"/>
        <v/>
      </c>
      <c r="L855" s="8" t="s">
        <v>81</v>
      </c>
      <c r="M855" s="8" t="s">
        <v>81</v>
      </c>
      <c r="N855" s="8" t="s">
        <v>81</v>
      </c>
      <c r="O855" s="8" t="s">
        <v>81</v>
      </c>
      <c r="P855" s="38" t="str">
        <f t="shared" si="69"/>
        <v/>
      </c>
    </row>
    <row r="856" spans="4:16" x14ac:dyDescent="0.25">
      <c r="D856" s="150"/>
      <c r="G856" s="8" t="str">
        <f t="shared" si="65"/>
        <v/>
      </c>
      <c r="H856" s="8" t="str">
        <f t="shared" si="66"/>
        <v/>
      </c>
      <c r="I856" s="8" t="str">
        <f t="shared" si="67"/>
        <v/>
      </c>
      <c r="J856" s="8" t="str">
        <f t="shared" si="68"/>
        <v/>
      </c>
      <c r="L856" s="8" t="s">
        <v>81</v>
      </c>
      <c r="M856" s="8" t="s">
        <v>81</v>
      </c>
      <c r="N856" s="8" t="s">
        <v>81</v>
      </c>
      <c r="O856" s="8" t="s">
        <v>81</v>
      </c>
      <c r="P856" s="38" t="str">
        <f t="shared" si="69"/>
        <v/>
      </c>
    </row>
    <row r="857" spans="4:16" x14ac:dyDescent="0.25">
      <c r="D857" s="150"/>
      <c r="G857" s="8" t="str">
        <f t="shared" si="65"/>
        <v/>
      </c>
      <c r="H857" s="8" t="str">
        <f t="shared" si="66"/>
        <v/>
      </c>
      <c r="I857" s="8" t="str">
        <f t="shared" si="67"/>
        <v/>
      </c>
      <c r="J857" s="8" t="str">
        <f t="shared" si="68"/>
        <v/>
      </c>
      <c r="L857" s="8" t="s">
        <v>81</v>
      </c>
      <c r="M857" s="8" t="s">
        <v>81</v>
      </c>
      <c r="N857" s="8" t="s">
        <v>81</v>
      </c>
      <c r="O857" s="8" t="s">
        <v>81</v>
      </c>
      <c r="P857" s="38" t="str">
        <f t="shared" si="69"/>
        <v/>
      </c>
    </row>
    <row r="858" spans="4:16" x14ac:dyDescent="0.25">
      <c r="D858" s="150"/>
      <c r="G858" s="8" t="str">
        <f t="shared" si="65"/>
        <v/>
      </c>
      <c r="H858" s="8" t="str">
        <f t="shared" si="66"/>
        <v/>
      </c>
      <c r="I858" s="8" t="str">
        <f t="shared" si="67"/>
        <v/>
      </c>
      <c r="J858" s="8" t="str">
        <f t="shared" si="68"/>
        <v/>
      </c>
      <c r="L858" s="8" t="s">
        <v>81</v>
      </c>
      <c r="M858" s="8" t="s">
        <v>81</v>
      </c>
      <c r="N858" s="8" t="s">
        <v>81</v>
      </c>
      <c r="O858" s="8" t="s">
        <v>81</v>
      </c>
      <c r="P858" s="38" t="str">
        <f t="shared" si="69"/>
        <v/>
      </c>
    </row>
    <row r="859" spans="4:16" x14ac:dyDescent="0.25">
      <c r="D859" s="150"/>
      <c r="G859" s="8" t="str">
        <f t="shared" si="65"/>
        <v/>
      </c>
      <c r="H859" s="8" t="str">
        <f t="shared" si="66"/>
        <v/>
      </c>
      <c r="I859" s="8" t="str">
        <f t="shared" si="67"/>
        <v/>
      </c>
      <c r="J859" s="8" t="str">
        <f t="shared" si="68"/>
        <v/>
      </c>
      <c r="L859" s="8" t="s">
        <v>81</v>
      </c>
      <c r="M859" s="8" t="s">
        <v>81</v>
      </c>
      <c r="N859" s="8" t="s">
        <v>81</v>
      </c>
      <c r="O859" s="8" t="s">
        <v>81</v>
      </c>
      <c r="P859" s="38" t="str">
        <f t="shared" si="69"/>
        <v/>
      </c>
    </row>
    <row r="860" spans="4:16" x14ac:dyDescent="0.25">
      <c r="D860" s="150"/>
      <c r="G860" s="8" t="str">
        <f t="shared" si="65"/>
        <v/>
      </c>
      <c r="H860" s="8" t="str">
        <f t="shared" si="66"/>
        <v/>
      </c>
      <c r="I860" s="8" t="str">
        <f t="shared" si="67"/>
        <v/>
      </c>
      <c r="J860" s="8" t="str">
        <f t="shared" si="68"/>
        <v/>
      </c>
      <c r="L860" s="8" t="s">
        <v>81</v>
      </c>
      <c r="M860" s="8" t="s">
        <v>81</v>
      </c>
      <c r="N860" s="8" t="s">
        <v>81</v>
      </c>
      <c r="O860" s="8" t="s">
        <v>81</v>
      </c>
      <c r="P860" s="38" t="str">
        <f t="shared" si="69"/>
        <v/>
      </c>
    </row>
    <row r="861" spans="4:16" x14ac:dyDescent="0.25">
      <c r="D861" s="150"/>
      <c r="G861" s="8" t="str">
        <f t="shared" si="65"/>
        <v/>
      </c>
      <c r="H861" s="8" t="str">
        <f t="shared" si="66"/>
        <v/>
      </c>
      <c r="I861" s="8" t="str">
        <f t="shared" si="67"/>
        <v/>
      </c>
      <c r="J861" s="8" t="str">
        <f t="shared" si="68"/>
        <v/>
      </c>
      <c r="L861" s="8" t="s">
        <v>81</v>
      </c>
      <c r="M861" s="8" t="s">
        <v>81</v>
      </c>
      <c r="N861" s="8" t="s">
        <v>81</v>
      </c>
      <c r="O861" s="8" t="s">
        <v>81</v>
      </c>
      <c r="P861" s="38" t="str">
        <f t="shared" si="69"/>
        <v/>
      </c>
    </row>
    <row r="862" spans="4:16" x14ac:dyDescent="0.25">
      <c r="D862" s="150"/>
      <c r="G862" s="8" t="str">
        <f t="shared" si="65"/>
        <v/>
      </c>
      <c r="H862" s="8" t="str">
        <f t="shared" si="66"/>
        <v/>
      </c>
      <c r="I862" s="8" t="str">
        <f t="shared" si="67"/>
        <v/>
      </c>
      <c r="J862" s="8" t="str">
        <f t="shared" si="68"/>
        <v/>
      </c>
      <c r="L862" s="8" t="s">
        <v>81</v>
      </c>
      <c r="M862" s="8" t="s">
        <v>81</v>
      </c>
      <c r="N862" s="8" t="s">
        <v>81</v>
      </c>
      <c r="O862" s="8" t="s">
        <v>81</v>
      </c>
      <c r="P862" s="38" t="str">
        <f t="shared" si="69"/>
        <v/>
      </c>
    </row>
    <row r="863" spans="4:16" x14ac:dyDescent="0.25">
      <c r="D863" s="150"/>
      <c r="G863" s="8" t="str">
        <f t="shared" si="65"/>
        <v/>
      </c>
      <c r="H863" s="8" t="str">
        <f t="shared" si="66"/>
        <v/>
      </c>
      <c r="I863" s="8" t="str">
        <f t="shared" si="67"/>
        <v/>
      </c>
      <c r="J863" s="8" t="str">
        <f t="shared" si="68"/>
        <v/>
      </c>
      <c r="L863" s="8" t="s">
        <v>81</v>
      </c>
      <c r="M863" s="8" t="s">
        <v>81</v>
      </c>
      <c r="N863" s="8" t="s">
        <v>81</v>
      </c>
      <c r="O863" s="8" t="s">
        <v>81</v>
      </c>
      <c r="P863" s="38" t="str">
        <f t="shared" si="69"/>
        <v/>
      </c>
    </row>
    <row r="864" spans="4:16" x14ac:dyDescent="0.25">
      <c r="D864" s="150"/>
      <c r="G864" s="8" t="str">
        <f t="shared" si="65"/>
        <v/>
      </c>
      <c r="H864" s="8" t="str">
        <f t="shared" si="66"/>
        <v/>
      </c>
      <c r="I864" s="8" t="str">
        <f t="shared" si="67"/>
        <v/>
      </c>
      <c r="J864" s="8" t="str">
        <f t="shared" si="68"/>
        <v/>
      </c>
      <c r="L864" s="8" t="s">
        <v>81</v>
      </c>
      <c r="M864" s="8" t="s">
        <v>81</v>
      </c>
      <c r="N864" s="8" t="s">
        <v>81</v>
      </c>
      <c r="O864" s="8" t="s">
        <v>81</v>
      </c>
      <c r="P864" s="38" t="str">
        <f t="shared" si="69"/>
        <v/>
      </c>
    </row>
    <row r="865" spans="4:16" x14ac:dyDescent="0.25">
      <c r="D865" s="150"/>
      <c r="G865" s="8" t="str">
        <f t="shared" si="65"/>
        <v/>
      </c>
      <c r="H865" s="8" t="str">
        <f t="shared" si="66"/>
        <v/>
      </c>
      <c r="I865" s="8" t="str">
        <f t="shared" si="67"/>
        <v/>
      </c>
      <c r="J865" s="8" t="str">
        <f t="shared" si="68"/>
        <v/>
      </c>
      <c r="L865" s="8" t="s">
        <v>81</v>
      </c>
      <c r="M865" s="8" t="s">
        <v>81</v>
      </c>
      <c r="N865" s="8" t="s">
        <v>81</v>
      </c>
      <c r="O865" s="8" t="s">
        <v>81</v>
      </c>
      <c r="P865" s="38" t="str">
        <f t="shared" si="69"/>
        <v/>
      </c>
    </row>
    <row r="866" spans="4:16" x14ac:dyDescent="0.25">
      <c r="D866" s="150"/>
      <c r="G866" s="8" t="str">
        <f t="shared" si="65"/>
        <v/>
      </c>
      <c r="H866" s="8" t="str">
        <f t="shared" si="66"/>
        <v/>
      </c>
      <c r="I866" s="8" t="str">
        <f t="shared" si="67"/>
        <v/>
      </c>
      <c r="J866" s="8" t="str">
        <f t="shared" si="68"/>
        <v/>
      </c>
      <c r="L866" s="8" t="s">
        <v>81</v>
      </c>
      <c r="M866" s="8" t="s">
        <v>81</v>
      </c>
      <c r="N866" s="8" t="s">
        <v>81</v>
      </c>
      <c r="O866" s="8" t="s">
        <v>81</v>
      </c>
      <c r="P866" s="38" t="str">
        <f t="shared" si="69"/>
        <v/>
      </c>
    </row>
    <row r="867" spans="4:16" x14ac:dyDescent="0.25">
      <c r="D867" s="150"/>
      <c r="G867" s="8" t="str">
        <f t="shared" si="65"/>
        <v/>
      </c>
      <c r="H867" s="8" t="str">
        <f t="shared" si="66"/>
        <v/>
      </c>
      <c r="I867" s="8" t="str">
        <f t="shared" si="67"/>
        <v/>
      </c>
      <c r="J867" s="8" t="str">
        <f t="shared" si="68"/>
        <v/>
      </c>
      <c r="L867" s="8" t="s">
        <v>81</v>
      </c>
      <c r="M867" s="8" t="s">
        <v>81</v>
      </c>
      <c r="N867" s="8" t="s">
        <v>81</v>
      </c>
      <c r="O867" s="8" t="s">
        <v>81</v>
      </c>
      <c r="P867" s="38" t="str">
        <f t="shared" si="69"/>
        <v/>
      </c>
    </row>
    <row r="868" spans="4:16" x14ac:dyDescent="0.25">
      <c r="D868" s="150"/>
      <c r="G868" s="8" t="str">
        <f t="shared" si="65"/>
        <v/>
      </c>
      <c r="H868" s="8" t="str">
        <f t="shared" si="66"/>
        <v/>
      </c>
      <c r="I868" s="8" t="str">
        <f t="shared" si="67"/>
        <v/>
      </c>
      <c r="J868" s="8" t="str">
        <f t="shared" si="68"/>
        <v/>
      </c>
      <c r="L868" s="8" t="s">
        <v>81</v>
      </c>
      <c r="M868" s="8" t="s">
        <v>81</v>
      </c>
      <c r="N868" s="8" t="s">
        <v>81</v>
      </c>
      <c r="O868" s="8" t="s">
        <v>81</v>
      </c>
      <c r="P868" s="38" t="str">
        <f t="shared" si="69"/>
        <v/>
      </c>
    </row>
    <row r="869" spans="4:16" x14ac:dyDescent="0.25">
      <c r="D869" s="150"/>
      <c r="G869" s="8" t="str">
        <f t="shared" si="65"/>
        <v/>
      </c>
      <c r="H869" s="8" t="str">
        <f t="shared" si="66"/>
        <v/>
      </c>
      <c r="I869" s="8" t="str">
        <f t="shared" si="67"/>
        <v/>
      </c>
      <c r="J869" s="8" t="str">
        <f t="shared" si="68"/>
        <v/>
      </c>
      <c r="L869" s="8" t="s">
        <v>81</v>
      </c>
      <c r="M869" s="8" t="s">
        <v>81</v>
      </c>
      <c r="N869" s="8" t="s">
        <v>81</v>
      </c>
      <c r="O869" s="8" t="s">
        <v>81</v>
      </c>
      <c r="P869" s="38" t="str">
        <f t="shared" si="69"/>
        <v/>
      </c>
    </row>
    <row r="870" spans="4:16" x14ac:dyDescent="0.25">
      <c r="D870" s="150"/>
      <c r="G870" s="8" t="str">
        <f t="shared" si="65"/>
        <v/>
      </c>
      <c r="H870" s="8" t="str">
        <f t="shared" si="66"/>
        <v/>
      </c>
      <c r="I870" s="8" t="str">
        <f t="shared" si="67"/>
        <v/>
      </c>
      <c r="J870" s="8" t="str">
        <f t="shared" si="68"/>
        <v/>
      </c>
      <c r="L870" s="8" t="s">
        <v>81</v>
      </c>
      <c r="M870" s="8" t="s">
        <v>81</v>
      </c>
      <c r="N870" s="8" t="s">
        <v>81</v>
      </c>
      <c r="O870" s="8" t="s">
        <v>81</v>
      </c>
      <c r="P870" s="38" t="str">
        <f t="shared" si="69"/>
        <v/>
      </c>
    </row>
    <row r="871" spans="4:16" x14ac:dyDescent="0.25">
      <c r="D871" s="150"/>
      <c r="G871" s="8" t="str">
        <f t="shared" si="65"/>
        <v/>
      </c>
      <c r="H871" s="8" t="str">
        <f t="shared" si="66"/>
        <v/>
      </c>
      <c r="I871" s="8" t="str">
        <f t="shared" si="67"/>
        <v/>
      </c>
      <c r="J871" s="8" t="str">
        <f t="shared" si="68"/>
        <v/>
      </c>
      <c r="L871" s="8" t="s">
        <v>81</v>
      </c>
      <c r="M871" s="8" t="s">
        <v>81</v>
      </c>
      <c r="N871" s="8" t="s">
        <v>81</v>
      </c>
      <c r="O871" s="8" t="s">
        <v>81</v>
      </c>
      <c r="P871" s="38" t="str">
        <f t="shared" si="69"/>
        <v/>
      </c>
    </row>
    <row r="872" spans="4:16" x14ac:dyDescent="0.25">
      <c r="D872" s="150"/>
      <c r="G872" s="8" t="str">
        <f t="shared" si="65"/>
        <v/>
      </c>
      <c r="H872" s="8" t="str">
        <f t="shared" si="66"/>
        <v/>
      </c>
      <c r="I872" s="8" t="str">
        <f t="shared" si="67"/>
        <v/>
      </c>
      <c r="J872" s="8" t="str">
        <f t="shared" si="68"/>
        <v/>
      </c>
      <c r="L872" s="8" t="s">
        <v>81</v>
      </c>
      <c r="M872" s="8" t="s">
        <v>81</v>
      </c>
      <c r="N872" s="8" t="s">
        <v>81</v>
      </c>
      <c r="O872" s="8" t="s">
        <v>81</v>
      </c>
      <c r="P872" s="38" t="str">
        <f t="shared" si="69"/>
        <v/>
      </c>
    </row>
    <row r="873" spans="4:16" x14ac:dyDescent="0.25">
      <c r="D873" s="150"/>
      <c r="G873" s="8" t="str">
        <f t="shared" si="65"/>
        <v/>
      </c>
      <c r="H873" s="8" t="str">
        <f t="shared" si="66"/>
        <v/>
      </c>
      <c r="I873" s="8" t="str">
        <f t="shared" si="67"/>
        <v/>
      </c>
      <c r="J873" s="8" t="str">
        <f t="shared" si="68"/>
        <v/>
      </c>
      <c r="L873" s="8" t="s">
        <v>81</v>
      </c>
      <c r="M873" s="8" t="s">
        <v>81</v>
      </c>
      <c r="N873" s="8" t="s">
        <v>81</v>
      </c>
      <c r="O873" s="8" t="s">
        <v>81</v>
      </c>
      <c r="P873" s="38" t="str">
        <f t="shared" si="69"/>
        <v/>
      </c>
    </row>
    <row r="874" spans="4:16" x14ac:dyDescent="0.25">
      <c r="D874" s="150"/>
      <c r="G874" s="8" t="str">
        <f t="shared" si="65"/>
        <v/>
      </c>
      <c r="H874" s="8" t="str">
        <f t="shared" si="66"/>
        <v/>
      </c>
      <c r="I874" s="8" t="str">
        <f t="shared" si="67"/>
        <v/>
      </c>
      <c r="J874" s="8" t="str">
        <f t="shared" si="68"/>
        <v/>
      </c>
      <c r="L874" s="8" t="s">
        <v>81</v>
      </c>
      <c r="M874" s="8" t="s">
        <v>81</v>
      </c>
      <c r="N874" s="8" t="s">
        <v>81</v>
      </c>
      <c r="O874" s="8" t="s">
        <v>81</v>
      </c>
      <c r="P874" s="38" t="str">
        <f t="shared" si="69"/>
        <v/>
      </c>
    </row>
    <row r="875" spans="4:16" x14ac:dyDescent="0.25">
      <c r="D875" s="150"/>
      <c r="G875" s="8" t="str">
        <f t="shared" si="65"/>
        <v/>
      </c>
      <c r="H875" s="8" t="str">
        <f t="shared" si="66"/>
        <v/>
      </c>
      <c r="I875" s="8" t="str">
        <f t="shared" si="67"/>
        <v/>
      </c>
      <c r="J875" s="8" t="str">
        <f t="shared" si="68"/>
        <v/>
      </c>
      <c r="L875" s="8" t="s">
        <v>81</v>
      </c>
      <c r="M875" s="8" t="s">
        <v>81</v>
      </c>
      <c r="N875" s="8" t="s">
        <v>81</v>
      </c>
      <c r="O875" s="8" t="s">
        <v>81</v>
      </c>
      <c r="P875" s="38" t="str">
        <f t="shared" si="69"/>
        <v/>
      </c>
    </row>
    <row r="876" spans="4:16" x14ac:dyDescent="0.25">
      <c r="D876" s="150"/>
      <c r="G876" s="8" t="str">
        <f t="shared" si="65"/>
        <v/>
      </c>
      <c r="H876" s="8" t="str">
        <f t="shared" si="66"/>
        <v/>
      </c>
      <c r="I876" s="8" t="str">
        <f t="shared" si="67"/>
        <v/>
      </c>
      <c r="J876" s="8" t="str">
        <f t="shared" si="68"/>
        <v/>
      </c>
      <c r="L876" s="8" t="s">
        <v>81</v>
      </c>
      <c r="M876" s="8" t="s">
        <v>81</v>
      </c>
      <c r="N876" s="8" t="s">
        <v>81</v>
      </c>
      <c r="O876" s="8" t="s">
        <v>81</v>
      </c>
      <c r="P876" s="38" t="str">
        <f t="shared" si="69"/>
        <v/>
      </c>
    </row>
    <row r="877" spans="4:16" x14ac:dyDescent="0.25">
      <c r="D877" s="150"/>
      <c r="G877" s="8" t="str">
        <f t="shared" si="65"/>
        <v/>
      </c>
      <c r="H877" s="8" t="str">
        <f t="shared" si="66"/>
        <v/>
      </c>
      <c r="I877" s="8" t="str">
        <f t="shared" si="67"/>
        <v/>
      </c>
      <c r="J877" s="8" t="str">
        <f t="shared" si="68"/>
        <v/>
      </c>
      <c r="L877" s="8" t="s">
        <v>81</v>
      </c>
      <c r="M877" s="8" t="s">
        <v>81</v>
      </c>
      <c r="N877" s="8" t="s">
        <v>81</v>
      </c>
      <c r="O877" s="8" t="s">
        <v>81</v>
      </c>
      <c r="P877" s="38" t="str">
        <f t="shared" si="69"/>
        <v/>
      </c>
    </row>
    <row r="878" spans="4:16" x14ac:dyDescent="0.25">
      <c r="D878" s="150"/>
      <c r="G878" s="8" t="str">
        <f t="shared" si="65"/>
        <v/>
      </c>
      <c r="H878" s="8" t="str">
        <f t="shared" si="66"/>
        <v/>
      </c>
      <c r="I878" s="8" t="str">
        <f t="shared" si="67"/>
        <v/>
      </c>
      <c r="J878" s="8" t="str">
        <f t="shared" si="68"/>
        <v/>
      </c>
      <c r="L878" s="8" t="s">
        <v>81</v>
      </c>
      <c r="M878" s="8" t="s">
        <v>81</v>
      </c>
      <c r="N878" s="8" t="s">
        <v>81</v>
      </c>
      <c r="O878" s="8" t="s">
        <v>81</v>
      </c>
      <c r="P878" s="38" t="str">
        <f t="shared" si="69"/>
        <v/>
      </c>
    </row>
    <row r="879" spans="4:16" x14ac:dyDescent="0.25">
      <c r="D879" s="150"/>
      <c r="G879" s="8" t="str">
        <f t="shared" si="65"/>
        <v/>
      </c>
      <c r="H879" s="8" t="str">
        <f t="shared" si="66"/>
        <v/>
      </c>
      <c r="I879" s="8" t="str">
        <f t="shared" si="67"/>
        <v/>
      </c>
      <c r="J879" s="8" t="str">
        <f t="shared" si="68"/>
        <v/>
      </c>
      <c r="L879" s="8" t="s">
        <v>81</v>
      </c>
      <c r="M879" s="8" t="s">
        <v>81</v>
      </c>
      <c r="N879" s="8" t="s">
        <v>81</v>
      </c>
      <c r="O879" s="8" t="s">
        <v>81</v>
      </c>
      <c r="P879" s="38" t="str">
        <f t="shared" si="69"/>
        <v/>
      </c>
    </row>
    <row r="880" spans="4:16" x14ac:dyDescent="0.25">
      <c r="D880" s="150"/>
      <c r="G880" s="8" t="str">
        <f t="shared" si="65"/>
        <v/>
      </c>
      <c r="H880" s="8" t="str">
        <f t="shared" si="66"/>
        <v/>
      </c>
      <c r="I880" s="8" t="str">
        <f t="shared" si="67"/>
        <v/>
      </c>
      <c r="J880" s="8" t="str">
        <f t="shared" si="68"/>
        <v/>
      </c>
      <c r="L880" s="8" t="s">
        <v>81</v>
      </c>
      <c r="M880" s="8" t="s">
        <v>81</v>
      </c>
      <c r="N880" s="8" t="s">
        <v>81</v>
      </c>
      <c r="O880" s="8" t="s">
        <v>81</v>
      </c>
      <c r="P880" s="38" t="str">
        <f t="shared" si="69"/>
        <v/>
      </c>
    </row>
    <row r="881" spans="4:16" x14ac:dyDescent="0.25">
      <c r="D881" s="150"/>
      <c r="G881" s="8" t="str">
        <f t="shared" si="65"/>
        <v/>
      </c>
      <c r="H881" s="8" t="str">
        <f t="shared" si="66"/>
        <v/>
      </c>
      <c r="I881" s="8" t="str">
        <f t="shared" si="67"/>
        <v/>
      </c>
      <c r="J881" s="8" t="str">
        <f t="shared" si="68"/>
        <v/>
      </c>
      <c r="L881" s="8" t="s">
        <v>81</v>
      </c>
      <c r="M881" s="8" t="s">
        <v>81</v>
      </c>
      <c r="N881" s="8" t="s">
        <v>81</v>
      </c>
      <c r="O881" s="8" t="s">
        <v>81</v>
      </c>
      <c r="P881" s="38" t="str">
        <f t="shared" si="69"/>
        <v/>
      </c>
    </row>
    <row r="882" spans="4:16" x14ac:dyDescent="0.25">
      <c r="D882" s="150"/>
      <c r="G882" s="8" t="str">
        <f t="shared" si="65"/>
        <v/>
      </c>
      <c r="H882" s="8" t="str">
        <f t="shared" si="66"/>
        <v/>
      </c>
      <c r="I882" s="8" t="str">
        <f t="shared" si="67"/>
        <v/>
      </c>
      <c r="J882" s="8" t="str">
        <f t="shared" si="68"/>
        <v/>
      </c>
      <c r="L882" s="8" t="s">
        <v>81</v>
      </c>
      <c r="M882" s="8" t="s">
        <v>81</v>
      </c>
      <c r="N882" s="8" t="s">
        <v>81</v>
      </c>
      <c r="O882" s="8" t="s">
        <v>81</v>
      </c>
      <c r="P882" s="38" t="str">
        <f t="shared" si="69"/>
        <v/>
      </c>
    </row>
    <row r="883" spans="4:16" x14ac:dyDescent="0.25">
      <c r="D883" s="150"/>
      <c r="G883" s="8" t="str">
        <f t="shared" si="65"/>
        <v/>
      </c>
      <c r="H883" s="8" t="str">
        <f t="shared" si="66"/>
        <v/>
      </c>
      <c r="I883" s="8" t="str">
        <f t="shared" si="67"/>
        <v/>
      </c>
      <c r="J883" s="8" t="str">
        <f t="shared" si="68"/>
        <v/>
      </c>
      <c r="L883" s="8" t="s">
        <v>81</v>
      </c>
      <c r="M883" s="8" t="s">
        <v>81</v>
      </c>
      <c r="N883" s="8" t="s">
        <v>81</v>
      </c>
      <c r="O883" s="8" t="s">
        <v>81</v>
      </c>
      <c r="P883" s="38" t="str">
        <f t="shared" si="69"/>
        <v/>
      </c>
    </row>
    <row r="884" spans="4:16" x14ac:dyDescent="0.25">
      <c r="D884" s="150"/>
      <c r="G884" s="8" t="str">
        <f t="shared" si="65"/>
        <v/>
      </c>
      <c r="H884" s="8" t="str">
        <f t="shared" si="66"/>
        <v/>
      </c>
      <c r="I884" s="8" t="str">
        <f t="shared" si="67"/>
        <v/>
      </c>
      <c r="J884" s="8" t="str">
        <f t="shared" si="68"/>
        <v/>
      </c>
      <c r="L884" s="8" t="s">
        <v>81</v>
      </c>
      <c r="M884" s="8" t="s">
        <v>81</v>
      </c>
      <c r="N884" s="8" t="s">
        <v>81</v>
      </c>
      <c r="O884" s="8" t="s">
        <v>81</v>
      </c>
      <c r="P884" s="38" t="str">
        <f t="shared" si="69"/>
        <v/>
      </c>
    </row>
    <row r="885" spans="4:16" x14ac:dyDescent="0.25">
      <c r="D885" s="150"/>
      <c r="G885" s="8" t="str">
        <f t="shared" si="65"/>
        <v/>
      </c>
      <c r="H885" s="8" t="str">
        <f t="shared" si="66"/>
        <v/>
      </c>
      <c r="I885" s="8" t="str">
        <f t="shared" si="67"/>
        <v/>
      </c>
      <c r="J885" s="8" t="str">
        <f t="shared" si="68"/>
        <v/>
      </c>
      <c r="L885" s="8" t="s">
        <v>81</v>
      </c>
      <c r="M885" s="8" t="s">
        <v>81</v>
      </c>
      <c r="N885" s="8" t="s">
        <v>81</v>
      </c>
      <c r="O885" s="8" t="s">
        <v>81</v>
      </c>
      <c r="P885" s="38" t="str">
        <f t="shared" si="69"/>
        <v/>
      </c>
    </row>
    <row r="886" spans="4:16" x14ac:dyDescent="0.25">
      <c r="D886" s="150"/>
      <c r="G886" s="8" t="str">
        <f t="shared" si="65"/>
        <v/>
      </c>
      <c r="H886" s="8" t="str">
        <f t="shared" si="66"/>
        <v/>
      </c>
      <c r="I886" s="8" t="str">
        <f t="shared" si="67"/>
        <v/>
      </c>
      <c r="J886" s="8" t="str">
        <f t="shared" si="68"/>
        <v/>
      </c>
      <c r="L886" s="8" t="s">
        <v>81</v>
      </c>
      <c r="M886" s="8" t="s">
        <v>81</v>
      </c>
      <c r="N886" s="8" t="s">
        <v>81</v>
      </c>
      <c r="O886" s="8" t="s">
        <v>81</v>
      </c>
      <c r="P886" s="38" t="str">
        <f t="shared" si="69"/>
        <v/>
      </c>
    </row>
    <row r="887" spans="4:16" x14ac:dyDescent="0.25">
      <c r="D887" s="150"/>
      <c r="G887" s="8" t="str">
        <f t="shared" si="65"/>
        <v/>
      </c>
      <c r="H887" s="8" t="str">
        <f t="shared" si="66"/>
        <v/>
      </c>
      <c r="I887" s="8" t="str">
        <f t="shared" si="67"/>
        <v/>
      </c>
      <c r="J887" s="8" t="str">
        <f t="shared" si="68"/>
        <v/>
      </c>
      <c r="L887" s="8" t="s">
        <v>81</v>
      </c>
      <c r="M887" s="8" t="s">
        <v>81</v>
      </c>
      <c r="N887" s="8" t="s">
        <v>81</v>
      </c>
      <c r="O887" s="8" t="s">
        <v>81</v>
      </c>
      <c r="P887" s="38" t="str">
        <f t="shared" si="69"/>
        <v/>
      </c>
    </row>
    <row r="888" spans="4:16" x14ac:dyDescent="0.25">
      <c r="D888" s="150"/>
      <c r="G888" s="8" t="str">
        <f t="shared" si="65"/>
        <v/>
      </c>
      <c r="H888" s="8" t="str">
        <f t="shared" si="66"/>
        <v/>
      </c>
      <c r="I888" s="8" t="str">
        <f t="shared" si="67"/>
        <v/>
      </c>
      <c r="J888" s="8" t="str">
        <f t="shared" si="68"/>
        <v/>
      </c>
      <c r="L888" s="8" t="s">
        <v>81</v>
      </c>
      <c r="M888" s="8" t="s">
        <v>81</v>
      </c>
      <c r="N888" s="8" t="s">
        <v>81</v>
      </c>
      <c r="O888" s="8" t="s">
        <v>81</v>
      </c>
      <c r="P888" s="38" t="str">
        <f t="shared" si="69"/>
        <v/>
      </c>
    </row>
    <row r="889" spans="4:16" x14ac:dyDescent="0.25">
      <c r="D889" s="150"/>
      <c r="G889" s="8" t="str">
        <f t="shared" si="65"/>
        <v/>
      </c>
      <c r="H889" s="8" t="str">
        <f t="shared" si="66"/>
        <v/>
      </c>
      <c r="I889" s="8" t="str">
        <f t="shared" si="67"/>
        <v/>
      </c>
      <c r="J889" s="8" t="str">
        <f t="shared" si="68"/>
        <v/>
      </c>
      <c r="L889" s="8" t="s">
        <v>81</v>
      </c>
      <c r="M889" s="8" t="s">
        <v>81</v>
      </c>
      <c r="N889" s="8" t="s">
        <v>81</v>
      </c>
      <c r="O889" s="8" t="s">
        <v>81</v>
      </c>
      <c r="P889" s="38" t="str">
        <f t="shared" si="69"/>
        <v/>
      </c>
    </row>
    <row r="890" spans="4:16" x14ac:dyDescent="0.25">
      <c r="D890" s="150"/>
      <c r="G890" s="8" t="str">
        <f t="shared" si="65"/>
        <v/>
      </c>
      <c r="H890" s="8" t="str">
        <f t="shared" si="66"/>
        <v/>
      </c>
      <c r="I890" s="8" t="str">
        <f t="shared" si="67"/>
        <v/>
      </c>
      <c r="J890" s="8" t="str">
        <f t="shared" si="68"/>
        <v/>
      </c>
      <c r="L890" s="8" t="s">
        <v>81</v>
      </c>
      <c r="M890" s="8" t="s">
        <v>81</v>
      </c>
      <c r="N890" s="8" t="s">
        <v>81</v>
      </c>
      <c r="O890" s="8" t="s">
        <v>81</v>
      </c>
      <c r="P890" s="38" t="str">
        <f t="shared" si="69"/>
        <v/>
      </c>
    </row>
    <row r="891" spans="4:16" x14ac:dyDescent="0.25">
      <c r="D891" s="150"/>
      <c r="G891" s="8" t="str">
        <f t="shared" si="65"/>
        <v/>
      </c>
      <c r="H891" s="8" t="str">
        <f t="shared" si="66"/>
        <v/>
      </c>
      <c r="I891" s="8" t="str">
        <f t="shared" si="67"/>
        <v/>
      </c>
      <c r="J891" s="8" t="str">
        <f t="shared" si="68"/>
        <v/>
      </c>
      <c r="L891" s="8" t="s">
        <v>81</v>
      </c>
      <c r="M891" s="8" t="s">
        <v>81</v>
      </c>
      <c r="N891" s="8" t="s">
        <v>81</v>
      </c>
      <c r="O891" s="8" t="s">
        <v>81</v>
      </c>
      <c r="P891" s="38" t="str">
        <f t="shared" si="69"/>
        <v/>
      </c>
    </row>
    <row r="892" spans="4:16" x14ac:dyDescent="0.25">
      <c r="D892" s="150"/>
      <c r="G892" s="8" t="str">
        <f t="shared" si="65"/>
        <v/>
      </c>
      <c r="H892" s="8" t="str">
        <f t="shared" si="66"/>
        <v/>
      </c>
      <c r="I892" s="8" t="str">
        <f t="shared" si="67"/>
        <v/>
      </c>
      <c r="J892" s="8" t="str">
        <f t="shared" si="68"/>
        <v/>
      </c>
      <c r="L892" s="8" t="s">
        <v>81</v>
      </c>
      <c r="M892" s="8" t="s">
        <v>81</v>
      </c>
      <c r="N892" s="8" t="s">
        <v>81</v>
      </c>
      <c r="O892" s="8" t="s">
        <v>81</v>
      </c>
      <c r="P892" s="38" t="str">
        <f t="shared" si="69"/>
        <v/>
      </c>
    </row>
    <row r="893" spans="4:16" x14ac:dyDescent="0.25">
      <c r="D893" s="150"/>
      <c r="G893" s="8" t="str">
        <f t="shared" si="65"/>
        <v/>
      </c>
      <c r="H893" s="8" t="str">
        <f t="shared" si="66"/>
        <v/>
      </c>
      <c r="I893" s="8" t="str">
        <f t="shared" si="67"/>
        <v/>
      </c>
      <c r="J893" s="8" t="str">
        <f t="shared" si="68"/>
        <v/>
      </c>
      <c r="L893" s="8" t="s">
        <v>81</v>
      </c>
      <c r="M893" s="8" t="s">
        <v>81</v>
      </c>
      <c r="N893" s="8" t="s">
        <v>81</v>
      </c>
      <c r="O893" s="8" t="s">
        <v>81</v>
      </c>
      <c r="P893" s="38" t="str">
        <f t="shared" si="69"/>
        <v/>
      </c>
    </row>
    <row r="894" spans="4:16" x14ac:dyDescent="0.25">
      <c r="D894" s="150"/>
      <c r="G894" s="8" t="str">
        <f t="shared" si="65"/>
        <v/>
      </c>
      <c r="H894" s="8" t="str">
        <f t="shared" si="66"/>
        <v/>
      </c>
      <c r="I894" s="8" t="str">
        <f t="shared" si="67"/>
        <v/>
      </c>
      <c r="J894" s="8" t="str">
        <f t="shared" si="68"/>
        <v/>
      </c>
      <c r="L894" s="8" t="s">
        <v>81</v>
      </c>
      <c r="M894" s="8" t="s">
        <v>81</v>
      </c>
      <c r="N894" s="8" t="s">
        <v>81</v>
      </c>
      <c r="O894" s="8" t="s">
        <v>81</v>
      </c>
      <c r="P894" s="38" t="str">
        <f t="shared" si="69"/>
        <v/>
      </c>
    </row>
    <row r="895" spans="4:16" x14ac:dyDescent="0.25">
      <c r="D895" s="150"/>
      <c r="G895" s="8" t="str">
        <f t="shared" si="65"/>
        <v/>
      </c>
      <c r="H895" s="8" t="str">
        <f t="shared" si="66"/>
        <v/>
      </c>
      <c r="I895" s="8" t="str">
        <f t="shared" si="67"/>
        <v/>
      </c>
      <c r="J895" s="8" t="str">
        <f t="shared" si="68"/>
        <v/>
      </c>
      <c r="L895" s="8" t="s">
        <v>81</v>
      </c>
      <c r="M895" s="8" t="s">
        <v>81</v>
      </c>
      <c r="N895" s="8" t="s">
        <v>81</v>
      </c>
      <c r="O895" s="8" t="s">
        <v>81</v>
      </c>
      <c r="P895" s="38" t="str">
        <f t="shared" si="69"/>
        <v/>
      </c>
    </row>
    <row r="896" spans="4:16" x14ac:dyDescent="0.25">
      <c r="D896" s="150"/>
      <c r="G896" s="8" t="str">
        <f t="shared" si="65"/>
        <v/>
      </c>
      <c r="H896" s="8" t="str">
        <f t="shared" si="66"/>
        <v/>
      </c>
      <c r="I896" s="8" t="str">
        <f t="shared" si="67"/>
        <v/>
      </c>
      <c r="J896" s="8" t="str">
        <f t="shared" si="68"/>
        <v/>
      </c>
      <c r="L896" s="8" t="s">
        <v>81</v>
      </c>
      <c r="M896" s="8" t="s">
        <v>81</v>
      </c>
      <c r="N896" s="8" t="s">
        <v>81</v>
      </c>
      <c r="O896" s="8" t="s">
        <v>81</v>
      </c>
      <c r="P896" s="38" t="str">
        <f t="shared" si="69"/>
        <v/>
      </c>
    </row>
    <row r="897" spans="4:16" x14ac:dyDescent="0.25">
      <c r="D897" s="150"/>
      <c r="G897" s="8" t="str">
        <f t="shared" si="65"/>
        <v/>
      </c>
      <c r="H897" s="8" t="str">
        <f t="shared" si="66"/>
        <v/>
      </c>
      <c r="I897" s="8" t="str">
        <f t="shared" si="67"/>
        <v/>
      </c>
      <c r="J897" s="8" t="str">
        <f t="shared" si="68"/>
        <v/>
      </c>
      <c r="L897" s="8" t="s">
        <v>81</v>
      </c>
      <c r="M897" s="8" t="s">
        <v>81</v>
      </c>
      <c r="N897" s="8" t="s">
        <v>81</v>
      </c>
      <c r="O897" s="8" t="s">
        <v>81</v>
      </c>
      <c r="P897" s="38" t="str">
        <f t="shared" si="69"/>
        <v/>
      </c>
    </row>
    <row r="898" spans="4:16" x14ac:dyDescent="0.25">
      <c r="D898" s="150"/>
      <c r="G898" s="8" t="str">
        <f t="shared" si="65"/>
        <v/>
      </c>
      <c r="H898" s="8" t="str">
        <f t="shared" si="66"/>
        <v/>
      </c>
      <c r="I898" s="8" t="str">
        <f t="shared" si="67"/>
        <v/>
      </c>
      <c r="J898" s="8" t="str">
        <f t="shared" si="68"/>
        <v/>
      </c>
      <c r="L898" s="8" t="s">
        <v>81</v>
      </c>
      <c r="M898" s="8" t="s">
        <v>81</v>
      </c>
      <c r="N898" s="8" t="s">
        <v>81</v>
      </c>
      <c r="O898" s="8" t="s">
        <v>81</v>
      </c>
      <c r="P898" s="38" t="str">
        <f t="shared" si="69"/>
        <v/>
      </c>
    </row>
    <row r="899" spans="4:16" x14ac:dyDescent="0.25">
      <c r="D899" s="150"/>
      <c r="G899" s="8" t="str">
        <f t="shared" ref="G899:G962" si="70">IF(LEFT(D899,8)="Critical",LEFT(D899,8),IF(LEFT(D899,5)="Major",LEFT(D899,5),IF(LEFT(D899,5)="Minor",LEFT(D899,5),"")))</f>
        <v/>
      </c>
      <c r="H899" s="8" t="str">
        <f t="shared" ref="H899:H962" si="71">IF(LEFT(D902,15)="SpecificProblem",MID(D902,28,50),"")</f>
        <v/>
      </c>
      <c r="I899" s="8" t="str">
        <f t="shared" ref="I899:I962" si="72">IF(LEFT(D903,9)="EventTime",MID(D903,28,16),"")</f>
        <v/>
      </c>
      <c r="J899" s="8" t="str">
        <f t="shared" ref="J899:J962" si="73">IF(G899="","",IF(LEFT(D899,8)="Critical",MID(D899,78,6),MID(D899,75,6)))</f>
        <v/>
      </c>
      <c r="L899" s="8" t="s">
        <v>81</v>
      </c>
      <c r="M899" s="8" t="s">
        <v>81</v>
      </c>
      <c r="N899" s="8" t="s">
        <v>81</v>
      </c>
      <c r="O899" s="8" t="s">
        <v>81</v>
      </c>
      <c r="P899" s="38" t="str">
        <f t="shared" ref="P899:P962" si="74">IF(ISBLANK(N899),"",TEXT(N899,"mm/dd hh:mm"))</f>
        <v/>
      </c>
    </row>
    <row r="900" spans="4:16" x14ac:dyDescent="0.25">
      <c r="D900" s="150"/>
      <c r="G900" s="8" t="str">
        <f t="shared" si="70"/>
        <v/>
      </c>
      <c r="H900" s="8" t="str">
        <f t="shared" si="71"/>
        <v/>
      </c>
      <c r="I900" s="8" t="str">
        <f t="shared" si="72"/>
        <v/>
      </c>
      <c r="J900" s="8" t="str">
        <f t="shared" si="73"/>
        <v/>
      </c>
      <c r="L900" s="8" t="s">
        <v>81</v>
      </c>
      <c r="M900" s="8" t="s">
        <v>81</v>
      </c>
      <c r="N900" s="8" t="s">
        <v>81</v>
      </c>
      <c r="O900" s="8" t="s">
        <v>81</v>
      </c>
      <c r="P900" s="38" t="str">
        <f t="shared" si="74"/>
        <v/>
      </c>
    </row>
    <row r="901" spans="4:16" x14ac:dyDescent="0.25">
      <c r="D901" s="150"/>
      <c r="G901" s="8" t="str">
        <f t="shared" si="70"/>
        <v/>
      </c>
      <c r="H901" s="8" t="str">
        <f t="shared" si="71"/>
        <v/>
      </c>
      <c r="I901" s="8" t="str">
        <f t="shared" si="72"/>
        <v/>
      </c>
      <c r="J901" s="8" t="str">
        <f t="shared" si="73"/>
        <v/>
      </c>
      <c r="L901" s="8" t="s">
        <v>81</v>
      </c>
      <c r="M901" s="8" t="s">
        <v>81</v>
      </c>
      <c r="N901" s="8" t="s">
        <v>81</v>
      </c>
      <c r="O901" s="8" t="s">
        <v>81</v>
      </c>
      <c r="P901" s="38" t="str">
        <f t="shared" si="74"/>
        <v/>
      </c>
    </row>
    <row r="902" spans="4:16" x14ac:dyDescent="0.25">
      <c r="D902" s="150"/>
      <c r="G902" s="8" t="str">
        <f t="shared" si="70"/>
        <v/>
      </c>
      <c r="H902" s="8" t="str">
        <f t="shared" si="71"/>
        <v/>
      </c>
      <c r="I902" s="8" t="str">
        <f t="shared" si="72"/>
        <v/>
      </c>
      <c r="J902" s="8" t="str">
        <f t="shared" si="73"/>
        <v/>
      </c>
      <c r="L902" s="8" t="s">
        <v>81</v>
      </c>
      <c r="M902" s="8" t="s">
        <v>81</v>
      </c>
      <c r="N902" s="8" t="s">
        <v>81</v>
      </c>
      <c r="O902" s="8" t="s">
        <v>81</v>
      </c>
      <c r="P902" s="38" t="str">
        <f t="shared" si="74"/>
        <v/>
      </c>
    </row>
    <row r="903" spans="4:16" x14ac:dyDescent="0.25">
      <c r="D903" s="150"/>
      <c r="G903" s="8" t="str">
        <f t="shared" si="70"/>
        <v/>
      </c>
      <c r="H903" s="8" t="str">
        <f t="shared" si="71"/>
        <v/>
      </c>
      <c r="I903" s="8" t="str">
        <f t="shared" si="72"/>
        <v/>
      </c>
      <c r="J903" s="8" t="str">
        <f t="shared" si="73"/>
        <v/>
      </c>
      <c r="L903" s="8" t="s">
        <v>81</v>
      </c>
      <c r="M903" s="8" t="s">
        <v>81</v>
      </c>
      <c r="N903" s="8" t="s">
        <v>81</v>
      </c>
      <c r="O903" s="8" t="s">
        <v>81</v>
      </c>
      <c r="P903" s="38" t="str">
        <f t="shared" si="74"/>
        <v/>
      </c>
    </row>
    <row r="904" spans="4:16" x14ac:dyDescent="0.25">
      <c r="D904" s="150"/>
      <c r="G904" s="8" t="str">
        <f t="shared" si="70"/>
        <v/>
      </c>
      <c r="H904" s="8" t="str">
        <f t="shared" si="71"/>
        <v/>
      </c>
      <c r="I904" s="8" t="str">
        <f t="shared" si="72"/>
        <v/>
      </c>
      <c r="J904" s="8" t="str">
        <f t="shared" si="73"/>
        <v/>
      </c>
      <c r="L904" s="8" t="s">
        <v>81</v>
      </c>
      <c r="M904" s="8" t="s">
        <v>81</v>
      </c>
      <c r="N904" s="8" t="s">
        <v>81</v>
      </c>
      <c r="O904" s="8" t="s">
        <v>81</v>
      </c>
      <c r="P904" s="38" t="str">
        <f t="shared" si="74"/>
        <v/>
      </c>
    </row>
    <row r="905" spans="4:16" x14ac:dyDescent="0.25">
      <c r="D905" s="150"/>
      <c r="G905" s="8" t="str">
        <f t="shared" si="70"/>
        <v/>
      </c>
      <c r="H905" s="8" t="str">
        <f t="shared" si="71"/>
        <v/>
      </c>
      <c r="I905" s="8" t="str">
        <f t="shared" si="72"/>
        <v/>
      </c>
      <c r="J905" s="8" t="str">
        <f t="shared" si="73"/>
        <v/>
      </c>
      <c r="L905" s="8" t="s">
        <v>81</v>
      </c>
      <c r="M905" s="8" t="s">
        <v>81</v>
      </c>
      <c r="N905" s="8" t="s">
        <v>81</v>
      </c>
      <c r="O905" s="8" t="s">
        <v>81</v>
      </c>
      <c r="P905" s="38" t="str">
        <f t="shared" si="74"/>
        <v/>
      </c>
    </row>
    <row r="906" spans="4:16" x14ac:dyDescent="0.25">
      <c r="D906" s="150"/>
      <c r="G906" s="8" t="str">
        <f t="shared" si="70"/>
        <v/>
      </c>
      <c r="H906" s="8" t="str">
        <f t="shared" si="71"/>
        <v/>
      </c>
      <c r="I906" s="8" t="str">
        <f t="shared" si="72"/>
        <v/>
      </c>
      <c r="J906" s="8" t="str">
        <f t="shared" si="73"/>
        <v/>
      </c>
      <c r="L906" s="8" t="s">
        <v>81</v>
      </c>
      <c r="M906" s="8" t="s">
        <v>81</v>
      </c>
      <c r="N906" s="8" t="s">
        <v>81</v>
      </c>
      <c r="O906" s="8" t="s">
        <v>81</v>
      </c>
      <c r="P906" s="38" t="str">
        <f t="shared" si="74"/>
        <v/>
      </c>
    </row>
    <row r="907" spans="4:16" x14ac:dyDescent="0.25">
      <c r="D907" s="150"/>
      <c r="G907" s="8" t="str">
        <f t="shared" si="70"/>
        <v/>
      </c>
      <c r="H907" s="8" t="str">
        <f t="shared" si="71"/>
        <v/>
      </c>
      <c r="I907" s="8" t="str">
        <f t="shared" si="72"/>
        <v/>
      </c>
      <c r="J907" s="8" t="str">
        <f t="shared" si="73"/>
        <v/>
      </c>
      <c r="L907" s="8" t="s">
        <v>81</v>
      </c>
      <c r="M907" s="8" t="s">
        <v>81</v>
      </c>
      <c r="N907" s="8" t="s">
        <v>81</v>
      </c>
      <c r="O907" s="8" t="s">
        <v>81</v>
      </c>
      <c r="P907" s="38" t="str">
        <f t="shared" si="74"/>
        <v/>
      </c>
    </row>
    <row r="908" spans="4:16" x14ac:dyDescent="0.25">
      <c r="D908" s="150"/>
      <c r="G908" s="8" t="str">
        <f t="shared" si="70"/>
        <v/>
      </c>
      <c r="H908" s="8" t="str">
        <f t="shared" si="71"/>
        <v/>
      </c>
      <c r="I908" s="8" t="str">
        <f t="shared" si="72"/>
        <v/>
      </c>
      <c r="J908" s="8" t="str">
        <f t="shared" si="73"/>
        <v/>
      </c>
      <c r="L908" s="8" t="s">
        <v>81</v>
      </c>
      <c r="M908" s="8" t="s">
        <v>81</v>
      </c>
      <c r="N908" s="8" t="s">
        <v>81</v>
      </c>
      <c r="O908" s="8" t="s">
        <v>81</v>
      </c>
      <c r="P908" s="38" t="str">
        <f t="shared" si="74"/>
        <v/>
      </c>
    </row>
    <row r="909" spans="4:16" x14ac:dyDescent="0.25">
      <c r="D909" s="150"/>
      <c r="G909" s="8" t="str">
        <f t="shared" si="70"/>
        <v/>
      </c>
      <c r="H909" s="8" t="str">
        <f t="shared" si="71"/>
        <v/>
      </c>
      <c r="I909" s="8" t="str">
        <f t="shared" si="72"/>
        <v/>
      </c>
      <c r="J909" s="8" t="str">
        <f t="shared" si="73"/>
        <v/>
      </c>
      <c r="L909" s="8" t="s">
        <v>81</v>
      </c>
      <c r="M909" s="8" t="s">
        <v>81</v>
      </c>
      <c r="N909" s="8" t="s">
        <v>81</v>
      </c>
      <c r="O909" s="8" t="s">
        <v>81</v>
      </c>
      <c r="P909" s="38" t="str">
        <f t="shared" si="74"/>
        <v/>
      </c>
    </row>
    <row r="910" spans="4:16" x14ac:dyDescent="0.25">
      <c r="D910" s="150"/>
      <c r="G910" s="8" t="str">
        <f t="shared" si="70"/>
        <v/>
      </c>
      <c r="H910" s="8" t="str">
        <f t="shared" si="71"/>
        <v/>
      </c>
      <c r="I910" s="8" t="str">
        <f t="shared" si="72"/>
        <v/>
      </c>
      <c r="J910" s="8" t="str">
        <f t="shared" si="73"/>
        <v/>
      </c>
      <c r="L910" s="8" t="s">
        <v>81</v>
      </c>
      <c r="M910" s="8" t="s">
        <v>81</v>
      </c>
      <c r="N910" s="8" t="s">
        <v>81</v>
      </c>
      <c r="O910" s="8" t="s">
        <v>81</v>
      </c>
      <c r="P910" s="38" t="str">
        <f t="shared" si="74"/>
        <v/>
      </c>
    </row>
    <row r="911" spans="4:16" x14ac:dyDescent="0.25">
      <c r="D911" s="150"/>
      <c r="G911" s="8" t="str">
        <f t="shared" si="70"/>
        <v/>
      </c>
      <c r="H911" s="8" t="str">
        <f t="shared" si="71"/>
        <v/>
      </c>
      <c r="I911" s="8" t="str">
        <f t="shared" si="72"/>
        <v/>
      </c>
      <c r="J911" s="8" t="str">
        <f t="shared" si="73"/>
        <v/>
      </c>
      <c r="L911" s="8" t="s">
        <v>81</v>
      </c>
      <c r="M911" s="8" t="s">
        <v>81</v>
      </c>
      <c r="N911" s="8" t="s">
        <v>81</v>
      </c>
      <c r="O911" s="8" t="s">
        <v>81</v>
      </c>
      <c r="P911" s="38" t="str">
        <f t="shared" si="74"/>
        <v/>
      </c>
    </row>
    <row r="912" spans="4:16" x14ac:dyDescent="0.25">
      <c r="D912" s="150"/>
      <c r="G912" s="8" t="str">
        <f t="shared" si="70"/>
        <v/>
      </c>
      <c r="H912" s="8" t="str">
        <f t="shared" si="71"/>
        <v/>
      </c>
      <c r="I912" s="8" t="str">
        <f t="shared" si="72"/>
        <v/>
      </c>
      <c r="J912" s="8" t="str">
        <f t="shared" si="73"/>
        <v/>
      </c>
      <c r="L912" s="8" t="s">
        <v>81</v>
      </c>
      <c r="M912" s="8" t="s">
        <v>81</v>
      </c>
      <c r="N912" s="8" t="s">
        <v>81</v>
      </c>
      <c r="O912" s="8" t="s">
        <v>81</v>
      </c>
      <c r="P912" s="38" t="str">
        <f t="shared" si="74"/>
        <v/>
      </c>
    </row>
    <row r="913" spans="4:16" x14ac:dyDescent="0.25">
      <c r="D913" s="150"/>
      <c r="G913" s="8" t="str">
        <f t="shared" si="70"/>
        <v/>
      </c>
      <c r="H913" s="8" t="str">
        <f t="shared" si="71"/>
        <v/>
      </c>
      <c r="I913" s="8" t="str">
        <f t="shared" si="72"/>
        <v/>
      </c>
      <c r="J913" s="8" t="str">
        <f t="shared" si="73"/>
        <v/>
      </c>
      <c r="L913" s="8" t="s">
        <v>81</v>
      </c>
      <c r="M913" s="8" t="s">
        <v>81</v>
      </c>
      <c r="N913" s="8" t="s">
        <v>81</v>
      </c>
      <c r="O913" s="8" t="s">
        <v>81</v>
      </c>
      <c r="P913" s="38" t="str">
        <f t="shared" si="74"/>
        <v/>
      </c>
    </row>
    <row r="914" spans="4:16" x14ac:dyDescent="0.25">
      <c r="D914" s="150"/>
      <c r="G914" s="8" t="str">
        <f t="shared" si="70"/>
        <v/>
      </c>
      <c r="H914" s="8" t="str">
        <f t="shared" si="71"/>
        <v/>
      </c>
      <c r="I914" s="8" t="str">
        <f t="shared" si="72"/>
        <v/>
      </c>
      <c r="J914" s="8" t="str">
        <f t="shared" si="73"/>
        <v/>
      </c>
      <c r="L914" s="8" t="s">
        <v>81</v>
      </c>
      <c r="M914" s="8" t="s">
        <v>81</v>
      </c>
      <c r="N914" s="8" t="s">
        <v>81</v>
      </c>
      <c r="O914" s="8" t="s">
        <v>81</v>
      </c>
      <c r="P914" s="38" t="str">
        <f t="shared" si="74"/>
        <v/>
      </c>
    </row>
    <row r="915" spans="4:16" x14ac:dyDescent="0.25">
      <c r="D915" s="150"/>
      <c r="G915" s="8" t="str">
        <f t="shared" si="70"/>
        <v/>
      </c>
      <c r="H915" s="8" t="str">
        <f t="shared" si="71"/>
        <v/>
      </c>
      <c r="I915" s="8" t="str">
        <f t="shared" si="72"/>
        <v/>
      </c>
      <c r="J915" s="8" t="str">
        <f t="shared" si="73"/>
        <v/>
      </c>
      <c r="L915" s="8" t="s">
        <v>81</v>
      </c>
      <c r="M915" s="8" t="s">
        <v>81</v>
      </c>
      <c r="N915" s="8" t="s">
        <v>81</v>
      </c>
      <c r="O915" s="8" t="s">
        <v>81</v>
      </c>
      <c r="P915" s="38" t="str">
        <f t="shared" si="74"/>
        <v/>
      </c>
    </row>
    <row r="916" spans="4:16" x14ac:dyDescent="0.25">
      <c r="D916" s="150"/>
      <c r="G916" s="8" t="str">
        <f t="shared" si="70"/>
        <v/>
      </c>
      <c r="H916" s="8" t="str">
        <f t="shared" si="71"/>
        <v/>
      </c>
      <c r="I916" s="8" t="str">
        <f t="shared" si="72"/>
        <v/>
      </c>
      <c r="J916" s="8" t="str">
        <f t="shared" si="73"/>
        <v/>
      </c>
      <c r="L916" s="8" t="s">
        <v>81</v>
      </c>
      <c r="M916" s="8" t="s">
        <v>81</v>
      </c>
      <c r="N916" s="8" t="s">
        <v>81</v>
      </c>
      <c r="O916" s="8" t="s">
        <v>81</v>
      </c>
      <c r="P916" s="38" t="str">
        <f t="shared" si="74"/>
        <v/>
      </c>
    </row>
    <row r="917" spans="4:16" x14ac:dyDescent="0.25">
      <c r="D917" s="150"/>
      <c r="G917" s="8" t="str">
        <f t="shared" si="70"/>
        <v/>
      </c>
      <c r="H917" s="8" t="str">
        <f t="shared" si="71"/>
        <v/>
      </c>
      <c r="I917" s="8" t="str">
        <f t="shared" si="72"/>
        <v/>
      </c>
      <c r="J917" s="8" t="str">
        <f t="shared" si="73"/>
        <v/>
      </c>
      <c r="L917" s="8" t="s">
        <v>81</v>
      </c>
      <c r="M917" s="8" t="s">
        <v>81</v>
      </c>
      <c r="N917" s="8" t="s">
        <v>81</v>
      </c>
      <c r="O917" s="8" t="s">
        <v>81</v>
      </c>
      <c r="P917" s="38" t="str">
        <f t="shared" si="74"/>
        <v/>
      </c>
    </row>
    <row r="918" spans="4:16" x14ac:dyDescent="0.25">
      <c r="D918" s="150"/>
      <c r="G918" s="8" t="str">
        <f t="shared" si="70"/>
        <v/>
      </c>
      <c r="H918" s="8" t="str">
        <f t="shared" si="71"/>
        <v/>
      </c>
      <c r="I918" s="8" t="str">
        <f t="shared" si="72"/>
        <v/>
      </c>
      <c r="J918" s="8" t="str">
        <f t="shared" si="73"/>
        <v/>
      </c>
      <c r="L918" s="8" t="s">
        <v>81</v>
      </c>
      <c r="M918" s="8" t="s">
        <v>81</v>
      </c>
      <c r="N918" s="8" t="s">
        <v>81</v>
      </c>
      <c r="O918" s="8" t="s">
        <v>81</v>
      </c>
      <c r="P918" s="38" t="str">
        <f t="shared" si="74"/>
        <v/>
      </c>
    </row>
    <row r="919" spans="4:16" x14ac:dyDescent="0.25">
      <c r="D919" s="150"/>
      <c r="G919" s="8" t="str">
        <f t="shared" si="70"/>
        <v/>
      </c>
      <c r="H919" s="8" t="str">
        <f t="shared" si="71"/>
        <v/>
      </c>
      <c r="I919" s="8" t="str">
        <f t="shared" si="72"/>
        <v/>
      </c>
      <c r="J919" s="8" t="str">
        <f t="shared" si="73"/>
        <v/>
      </c>
      <c r="L919" s="8" t="s">
        <v>81</v>
      </c>
      <c r="M919" s="8" t="s">
        <v>81</v>
      </c>
      <c r="N919" s="8" t="s">
        <v>81</v>
      </c>
      <c r="O919" s="8" t="s">
        <v>81</v>
      </c>
      <c r="P919" s="38" t="str">
        <f t="shared" si="74"/>
        <v/>
      </c>
    </row>
    <row r="920" spans="4:16" x14ac:dyDescent="0.25">
      <c r="D920" s="150"/>
      <c r="G920" s="8" t="str">
        <f t="shared" si="70"/>
        <v/>
      </c>
      <c r="H920" s="8" t="str">
        <f t="shared" si="71"/>
        <v/>
      </c>
      <c r="I920" s="8" t="str">
        <f t="shared" si="72"/>
        <v/>
      </c>
      <c r="J920" s="8" t="str">
        <f t="shared" si="73"/>
        <v/>
      </c>
      <c r="L920" s="8" t="s">
        <v>81</v>
      </c>
      <c r="M920" s="8" t="s">
        <v>81</v>
      </c>
      <c r="N920" s="8" t="s">
        <v>81</v>
      </c>
      <c r="O920" s="8" t="s">
        <v>81</v>
      </c>
      <c r="P920" s="38" t="str">
        <f t="shared" si="74"/>
        <v/>
      </c>
    </row>
    <row r="921" spans="4:16" x14ac:dyDescent="0.25">
      <c r="D921" s="150"/>
      <c r="G921" s="8" t="str">
        <f t="shared" si="70"/>
        <v/>
      </c>
      <c r="H921" s="8" t="str">
        <f t="shared" si="71"/>
        <v/>
      </c>
      <c r="I921" s="8" t="str">
        <f t="shared" si="72"/>
        <v/>
      </c>
      <c r="J921" s="8" t="str">
        <f t="shared" si="73"/>
        <v/>
      </c>
      <c r="L921" s="8" t="s">
        <v>81</v>
      </c>
      <c r="M921" s="8" t="s">
        <v>81</v>
      </c>
      <c r="N921" s="8" t="s">
        <v>81</v>
      </c>
      <c r="O921" s="8" t="s">
        <v>81</v>
      </c>
      <c r="P921" s="38" t="str">
        <f t="shared" si="74"/>
        <v/>
      </c>
    </row>
    <row r="922" spans="4:16" x14ac:dyDescent="0.25">
      <c r="D922" s="150"/>
      <c r="G922" s="8" t="str">
        <f t="shared" si="70"/>
        <v/>
      </c>
      <c r="H922" s="8" t="str">
        <f t="shared" si="71"/>
        <v/>
      </c>
      <c r="I922" s="8" t="str">
        <f t="shared" si="72"/>
        <v/>
      </c>
      <c r="J922" s="8" t="str">
        <f t="shared" si="73"/>
        <v/>
      </c>
      <c r="L922" s="8" t="s">
        <v>81</v>
      </c>
      <c r="M922" s="8" t="s">
        <v>81</v>
      </c>
      <c r="N922" s="8" t="s">
        <v>81</v>
      </c>
      <c r="O922" s="8" t="s">
        <v>81</v>
      </c>
      <c r="P922" s="38" t="str">
        <f t="shared" si="74"/>
        <v/>
      </c>
    </row>
    <row r="923" spans="4:16" x14ac:dyDescent="0.25">
      <c r="D923" s="150"/>
      <c r="G923" s="8" t="str">
        <f t="shared" si="70"/>
        <v/>
      </c>
      <c r="H923" s="8" t="str">
        <f t="shared" si="71"/>
        <v/>
      </c>
      <c r="I923" s="8" t="str">
        <f t="shared" si="72"/>
        <v/>
      </c>
      <c r="J923" s="8" t="str">
        <f t="shared" si="73"/>
        <v/>
      </c>
      <c r="L923" s="8" t="s">
        <v>81</v>
      </c>
      <c r="M923" s="8" t="s">
        <v>81</v>
      </c>
      <c r="N923" s="8" t="s">
        <v>81</v>
      </c>
      <c r="O923" s="8" t="s">
        <v>81</v>
      </c>
      <c r="P923" s="38" t="str">
        <f t="shared" si="74"/>
        <v/>
      </c>
    </row>
    <row r="924" spans="4:16" x14ac:dyDescent="0.25">
      <c r="D924" s="150"/>
      <c r="G924" s="8" t="str">
        <f t="shared" si="70"/>
        <v/>
      </c>
      <c r="H924" s="8" t="str">
        <f t="shared" si="71"/>
        <v/>
      </c>
      <c r="I924" s="8" t="str">
        <f t="shared" si="72"/>
        <v/>
      </c>
      <c r="J924" s="8" t="str">
        <f t="shared" si="73"/>
        <v/>
      </c>
      <c r="L924" s="8" t="s">
        <v>81</v>
      </c>
      <c r="M924" s="8" t="s">
        <v>81</v>
      </c>
      <c r="N924" s="8" t="s">
        <v>81</v>
      </c>
      <c r="O924" s="8" t="s">
        <v>81</v>
      </c>
      <c r="P924" s="38" t="str">
        <f t="shared" si="74"/>
        <v/>
      </c>
    </row>
    <row r="925" spans="4:16" x14ac:dyDescent="0.25">
      <c r="D925" s="150"/>
      <c r="G925" s="8" t="str">
        <f t="shared" si="70"/>
        <v/>
      </c>
      <c r="H925" s="8" t="str">
        <f t="shared" si="71"/>
        <v/>
      </c>
      <c r="I925" s="8" t="str">
        <f t="shared" si="72"/>
        <v/>
      </c>
      <c r="J925" s="8" t="str">
        <f t="shared" si="73"/>
        <v/>
      </c>
      <c r="L925" s="8" t="s">
        <v>81</v>
      </c>
      <c r="M925" s="8" t="s">
        <v>81</v>
      </c>
      <c r="N925" s="8" t="s">
        <v>81</v>
      </c>
      <c r="O925" s="8" t="s">
        <v>81</v>
      </c>
      <c r="P925" s="38" t="str">
        <f t="shared" si="74"/>
        <v/>
      </c>
    </row>
    <row r="926" spans="4:16" x14ac:dyDescent="0.25">
      <c r="D926" s="150"/>
      <c r="G926" s="8" t="str">
        <f t="shared" si="70"/>
        <v/>
      </c>
      <c r="H926" s="8" t="str">
        <f t="shared" si="71"/>
        <v/>
      </c>
      <c r="I926" s="8" t="str">
        <f t="shared" si="72"/>
        <v/>
      </c>
      <c r="J926" s="8" t="str">
        <f t="shared" si="73"/>
        <v/>
      </c>
      <c r="L926" s="8" t="s">
        <v>81</v>
      </c>
      <c r="M926" s="8" t="s">
        <v>81</v>
      </c>
      <c r="N926" s="8" t="s">
        <v>81</v>
      </c>
      <c r="O926" s="8" t="s">
        <v>81</v>
      </c>
      <c r="P926" s="38" t="str">
        <f t="shared" si="74"/>
        <v/>
      </c>
    </row>
    <row r="927" spans="4:16" x14ac:dyDescent="0.25">
      <c r="D927" s="150"/>
      <c r="G927" s="8" t="str">
        <f t="shared" si="70"/>
        <v/>
      </c>
      <c r="H927" s="8" t="str">
        <f t="shared" si="71"/>
        <v/>
      </c>
      <c r="I927" s="8" t="str">
        <f t="shared" si="72"/>
        <v/>
      </c>
      <c r="J927" s="8" t="str">
        <f t="shared" si="73"/>
        <v/>
      </c>
      <c r="L927" s="8" t="s">
        <v>81</v>
      </c>
      <c r="M927" s="8" t="s">
        <v>81</v>
      </c>
      <c r="N927" s="8" t="s">
        <v>81</v>
      </c>
      <c r="O927" s="8" t="s">
        <v>81</v>
      </c>
      <c r="P927" s="38" t="str">
        <f t="shared" si="74"/>
        <v/>
      </c>
    </row>
    <row r="928" spans="4:16" x14ac:dyDescent="0.25">
      <c r="D928" s="150"/>
      <c r="G928" s="8" t="str">
        <f t="shared" si="70"/>
        <v/>
      </c>
      <c r="H928" s="8" t="str">
        <f t="shared" si="71"/>
        <v/>
      </c>
      <c r="I928" s="8" t="str">
        <f t="shared" si="72"/>
        <v/>
      </c>
      <c r="J928" s="8" t="str">
        <f t="shared" si="73"/>
        <v/>
      </c>
      <c r="L928" s="8" t="s">
        <v>81</v>
      </c>
      <c r="M928" s="8" t="s">
        <v>81</v>
      </c>
      <c r="N928" s="8" t="s">
        <v>81</v>
      </c>
      <c r="O928" s="8" t="s">
        <v>81</v>
      </c>
      <c r="P928" s="38" t="str">
        <f t="shared" si="74"/>
        <v/>
      </c>
    </row>
    <row r="929" spans="4:16" x14ac:dyDescent="0.25">
      <c r="D929" s="150"/>
      <c r="G929" s="8" t="str">
        <f t="shared" si="70"/>
        <v/>
      </c>
      <c r="H929" s="8" t="str">
        <f t="shared" si="71"/>
        <v/>
      </c>
      <c r="I929" s="8" t="str">
        <f t="shared" si="72"/>
        <v/>
      </c>
      <c r="J929" s="8" t="str">
        <f t="shared" si="73"/>
        <v/>
      </c>
      <c r="L929" s="8" t="s">
        <v>81</v>
      </c>
      <c r="M929" s="8" t="s">
        <v>81</v>
      </c>
      <c r="N929" s="8" t="s">
        <v>81</v>
      </c>
      <c r="O929" s="8" t="s">
        <v>81</v>
      </c>
      <c r="P929" s="38" t="str">
        <f t="shared" si="74"/>
        <v/>
      </c>
    </row>
    <row r="930" spans="4:16" x14ac:dyDescent="0.25">
      <c r="D930" s="150"/>
      <c r="G930" s="8" t="str">
        <f t="shared" si="70"/>
        <v/>
      </c>
      <c r="H930" s="8" t="str">
        <f t="shared" si="71"/>
        <v/>
      </c>
      <c r="I930" s="8" t="str">
        <f t="shared" si="72"/>
        <v/>
      </c>
      <c r="J930" s="8" t="str">
        <f t="shared" si="73"/>
        <v/>
      </c>
      <c r="L930" s="8" t="s">
        <v>81</v>
      </c>
      <c r="M930" s="8" t="s">
        <v>81</v>
      </c>
      <c r="N930" s="8" t="s">
        <v>81</v>
      </c>
      <c r="O930" s="8" t="s">
        <v>81</v>
      </c>
      <c r="P930" s="38" t="str">
        <f t="shared" si="74"/>
        <v/>
      </c>
    </row>
    <row r="931" spans="4:16" x14ac:dyDescent="0.25">
      <c r="D931" s="150"/>
      <c r="G931" s="8" t="str">
        <f t="shared" si="70"/>
        <v/>
      </c>
      <c r="H931" s="8" t="str">
        <f t="shared" si="71"/>
        <v/>
      </c>
      <c r="I931" s="8" t="str">
        <f t="shared" si="72"/>
        <v/>
      </c>
      <c r="J931" s="8" t="str">
        <f t="shared" si="73"/>
        <v/>
      </c>
      <c r="L931" s="8" t="s">
        <v>81</v>
      </c>
      <c r="M931" s="8" t="s">
        <v>81</v>
      </c>
      <c r="N931" s="8" t="s">
        <v>81</v>
      </c>
      <c r="O931" s="8" t="s">
        <v>81</v>
      </c>
      <c r="P931" s="38" t="str">
        <f t="shared" si="74"/>
        <v/>
      </c>
    </row>
    <row r="932" spans="4:16" x14ac:dyDescent="0.25">
      <c r="D932" s="150"/>
      <c r="G932" s="8" t="str">
        <f t="shared" si="70"/>
        <v/>
      </c>
      <c r="H932" s="8" t="str">
        <f t="shared" si="71"/>
        <v/>
      </c>
      <c r="I932" s="8" t="str">
        <f t="shared" si="72"/>
        <v/>
      </c>
      <c r="J932" s="8" t="str">
        <f t="shared" si="73"/>
        <v/>
      </c>
      <c r="L932" s="8" t="s">
        <v>81</v>
      </c>
      <c r="M932" s="8" t="s">
        <v>81</v>
      </c>
      <c r="N932" s="8" t="s">
        <v>81</v>
      </c>
      <c r="O932" s="8" t="s">
        <v>81</v>
      </c>
      <c r="P932" s="38" t="str">
        <f t="shared" si="74"/>
        <v/>
      </c>
    </row>
    <row r="933" spans="4:16" x14ac:dyDescent="0.25">
      <c r="D933" s="150"/>
      <c r="G933" s="8" t="str">
        <f t="shared" si="70"/>
        <v/>
      </c>
      <c r="H933" s="8" t="str">
        <f t="shared" si="71"/>
        <v/>
      </c>
      <c r="I933" s="8" t="str">
        <f t="shared" si="72"/>
        <v/>
      </c>
      <c r="J933" s="8" t="str">
        <f t="shared" si="73"/>
        <v/>
      </c>
      <c r="L933" s="8" t="s">
        <v>81</v>
      </c>
      <c r="M933" s="8" t="s">
        <v>81</v>
      </c>
      <c r="N933" s="8" t="s">
        <v>81</v>
      </c>
      <c r="O933" s="8" t="s">
        <v>81</v>
      </c>
      <c r="P933" s="38" t="str">
        <f t="shared" si="74"/>
        <v/>
      </c>
    </row>
    <row r="934" spans="4:16" x14ac:dyDescent="0.25">
      <c r="D934" s="150"/>
      <c r="G934" s="8" t="str">
        <f t="shared" si="70"/>
        <v/>
      </c>
      <c r="H934" s="8" t="str">
        <f t="shared" si="71"/>
        <v/>
      </c>
      <c r="I934" s="8" t="str">
        <f t="shared" si="72"/>
        <v/>
      </c>
      <c r="J934" s="8" t="str">
        <f t="shared" si="73"/>
        <v/>
      </c>
      <c r="L934" s="8" t="s">
        <v>81</v>
      </c>
      <c r="M934" s="8" t="s">
        <v>81</v>
      </c>
      <c r="N934" s="8" t="s">
        <v>81</v>
      </c>
      <c r="O934" s="8" t="s">
        <v>81</v>
      </c>
      <c r="P934" s="38" t="str">
        <f t="shared" si="74"/>
        <v/>
      </c>
    </row>
    <row r="935" spans="4:16" x14ac:dyDescent="0.25">
      <c r="D935" s="150"/>
      <c r="G935" s="8" t="str">
        <f t="shared" si="70"/>
        <v/>
      </c>
      <c r="H935" s="8" t="str">
        <f t="shared" si="71"/>
        <v/>
      </c>
      <c r="I935" s="8" t="str">
        <f t="shared" si="72"/>
        <v/>
      </c>
      <c r="J935" s="8" t="str">
        <f t="shared" si="73"/>
        <v/>
      </c>
      <c r="L935" s="8" t="s">
        <v>81</v>
      </c>
      <c r="M935" s="8" t="s">
        <v>81</v>
      </c>
      <c r="N935" s="8" t="s">
        <v>81</v>
      </c>
      <c r="O935" s="8" t="s">
        <v>81</v>
      </c>
      <c r="P935" s="38" t="str">
        <f t="shared" si="74"/>
        <v/>
      </c>
    </row>
    <row r="936" spans="4:16" x14ac:dyDescent="0.25">
      <c r="D936" s="150"/>
      <c r="G936" s="8" t="str">
        <f t="shared" si="70"/>
        <v/>
      </c>
      <c r="H936" s="8" t="str">
        <f t="shared" si="71"/>
        <v/>
      </c>
      <c r="I936" s="8" t="str">
        <f t="shared" si="72"/>
        <v/>
      </c>
      <c r="J936" s="8" t="str">
        <f t="shared" si="73"/>
        <v/>
      </c>
      <c r="L936" s="8" t="s">
        <v>81</v>
      </c>
      <c r="M936" s="8" t="s">
        <v>81</v>
      </c>
      <c r="N936" s="8" t="s">
        <v>81</v>
      </c>
      <c r="O936" s="8" t="s">
        <v>81</v>
      </c>
      <c r="P936" s="38" t="str">
        <f t="shared" si="74"/>
        <v/>
      </c>
    </row>
    <row r="937" spans="4:16" x14ac:dyDescent="0.25">
      <c r="D937" s="150"/>
      <c r="G937" s="8" t="str">
        <f t="shared" si="70"/>
        <v/>
      </c>
      <c r="H937" s="8" t="str">
        <f t="shared" si="71"/>
        <v/>
      </c>
      <c r="I937" s="8" t="str">
        <f t="shared" si="72"/>
        <v/>
      </c>
      <c r="J937" s="8" t="str">
        <f t="shared" si="73"/>
        <v/>
      </c>
      <c r="L937" s="8" t="s">
        <v>81</v>
      </c>
      <c r="M937" s="8" t="s">
        <v>81</v>
      </c>
      <c r="N937" s="8" t="s">
        <v>81</v>
      </c>
      <c r="O937" s="8" t="s">
        <v>81</v>
      </c>
      <c r="P937" s="38" t="str">
        <f t="shared" si="74"/>
        <v/>
      </c>
    </row>
    <row r="938" spans="4:16" x14ac:dyDescent="0.25">
      <c r="D938" s="150"/>
      <c r="G938" s="8" t="str">
        <f t="shared" si="70"/>
        <v/>
      </c>
      <c r="H938" s="8" t="str">
        <f t="shared" si="71"/>
        <v/>
      </c>
      <c r="I938" s="8" t="str">
        <f t="shared" si="72"/>
        <v/>
      </c>
      <c r="J938" s="8" t="str">
        <f t="shared" si="73"/>
        <v/>
      </c>
      <c r="L938" s="8" t="s">
        <v>81</v>
      </c>
      <c r="M938" s="8" t="s">
        <v>81</v>
      </c>
      <c r="N938" s="8" t="s">
        <v>81</v>
      </c>
      <c r="O938" s="8" t="s">
        <v>81</v>
      </c>
      <c r="P938" s="38" t="str">
        <f t="shared" si="74"/>
        <v/>
      </c>
    </row>
    <row r="939" spans="4:16" x14ac:dyDescent="0.25">
      <c r="D939" s="150"/>
      <c r="G939" s="8" t="str">
        <f t="shared" si="70"/>
        <v/>
      </c>
      <c r="H939" s="8" t="str">
        <f t="shared" si="71"/>
        <v/>
      </c>
      <c r="I939" s="8" t="str">
        <f t="shared" si="72"/>
        <v/>
      </c>
      <c r="J939" s="8" t="str">
        <f t="shared" si="73"/>
        <v/>
      </c>
      <c r="L939" s="8" t="s">
        <v>81</v>
      </c>
      <c r="M939" s="8" t="s">
        <v>81</v>
      </c>
      <c r="N939" s="8" t="s">
        <v>81</v>
      </c>
      <c r="O939" s="8" t="s">
        <v>81</v>
      </c>
      <c r="P939" s="38" t="str">
        <f t="shared" si="74"/>
        <v/>
      </c>
    </row>
    <row r="940" spans="4:16" x14ac:dyDescent="0.25">
      <c r="D940" s="150"/>
      <c r="G940" s="8" t="str">
        <f t="shared" si="70"/>
        <v/>
      </c>
      <c r="H940" s="8" t="str">
        <f t="shared" si="71"/>
        <v/>
      </c>
      <c r="I940" s="8" t="str">
        <f t="shared" si="72"/>
        <v/>
      </c>
      <c r="J940" s="8" t="str">
        <f t="shared" si="73"/>
        <v/>
      </c>
      <c r="L940" s="8" t="s">
        <v>81</v>
      </c>
      <c r="M940" s="8" t="s">
        <v>81</v>
      </c>
      <c r="N940" s="8" t="s">
        <v>81</v>
      </c>
      <c r="O940" s="8" t="s">
        <v>81</v>
      </c>
      <c r="P940" s="38" t="str">
        <f t="shared" si="74"/>
        <v/>
      </c>
    </row>
    <row r="941" spans="4:16" x14ac:dyDescent="0.25">
      <c r="D941" s="150"/>
      <c r="G941" s="8" t="str">
        <f t="shared" si="70"/>
        <v/>
      </c>
      <c r="H941" s="8" t="str">
        <f t="shared" si="71"/>
        <v/>
      </c>
      <c r="I941" s="8" t="str">
        <f t="shared" si="72"/>
        <v/>
      </c>
      <c r="J941" s="8" t="str">
        <f t="shared" si="73"/>
        <v/>
      </c>
      <c r="L941" s="8" t="s">
        <v>81</v>
      </c>
      <c r="M941" s="8" t="s">
        <v>81</v>
      </c>
      <c r="N941" s="8" t="s">
        <v>81</v>
      </c>
      <c r="O941" s="8" t="s">
        <v>81</v>
      </c>
      <c r="P941" s="38" t="str">
        <f t="shared" si="74"/>
        <v/>
      </c>
    </row>
    <row r="942" spans="4:16" x14ac:dyDescent="0.25">
      <c r="D942" s="150"/>
      <c r="G942" s="8" t="str">
        <f t="shared" si="70"/>
        <v/>
      </c>
      <c r="H942" s="8" t="str">
        <f t="shared" si="71"/>
        <v/>
      </c>
      <c r="I942" s="8" t="str">
        <f t="shared" si="72"/>
        <v/>
      </c>
      <c r="J942" s="8" t="str">
        <f t="shared" si="73"/>
        <v/>
      </c>
      <c r="L942" s="8" t="s">
        <v>81</v>
      </c>
      <c r="M942" s="8" t="s">
        <v>81</v>
      </c>
      <c r="N942" s="8" t="s">
        <v>81</v>
      </c>
      <c r="O942" s="8" t="s">
        <v>81</v>
      </c>
      <c r="P942" s="38" t="str">
        <f t="shared" si="74"/>
        <v/>
      </c>
    </row>
    <row r="943" spans="4:16" x14ac:dyDescent="0.25">
      <c r="D943" s="150"/>
      <c r="G943" s="8" t="str">
        <f t="shared" si="70"/>
        <v/>
      </c>
      <c r="H943" s="8" t="str">
        <f t="shared" si="71"/>
        <v/>
      </c>
      <c r="I943" s="8" t="str">
        <f t="shared" si="72"/>
        <v/>
      </c>
      <c r="J943" s="8" t="str">
        <f t="shared" si="73"/>
        <v/>
      </c>
      <c r="L943" s="8" t="s">
        <v>81</v>
      </c>
      <c r="M943" s="8" t="s">
        <v>81</v>
      </c>
      <c r="N943" s="8" t="s">
        <v>81</v>
      </c>
      <c r="O943" s="8" t="s">
        <v>81</v>
      </c>
      <c r="P943" s="38" t="str">
        <f t="shared" si="74"/>
        <v/>
      </c>
    </row>
    <row r="944" spans="4:16" x14ac:dyDescent="0.25">
      <c r="D944" s="150"/>
      <c r="G944" s="8" t="str">
        <f t="shared" si="70"/>
        <v/>
      </c>
      <c r="H944" s="8" t="str">
        <f t="shared" si="71"/>
        <v/>
      </c>
      <c r="I944" s="8" t="str">
        <f t="shared" si="72"/>
        <v/>
      </c>
      <c r="J944" s="8" t="str">
        <f t="shared" si="73"/>
        <v/>
      </c>
      <c r="L944" s="8" t="s">
        <v>81</v>
      </c>
      <c r="M944" s="8" t="s">
        <v>81</v>
      </c>
      <c r="N944" s="8" t="s">
        <v>81</v>
      </c>
      <c r="O944" s="8" t="s">
        <v>81</v>
      </c>
      <c r="P944" s="38" t="str">
        <f t="shared" si="74"/>
        <v/>
      </c>
    </row>
    <row r="945" spans="4:16" x14ac:dyDescent="0.25">
      <c r="D945" s="150"/>
      <c r="G945" s="8" t="str">
        <f t="shared" si="70"/>
        <v/>
      </c>
      <c r="H945" s="8" t="str">
        <f t="shared" si="71"/>
        <v/>
      </c>
      <c r="I945" s="8" t="str">
        <f t="shared" si="72"/>
        <v/>
      </c>
      <c r="J945" s="8" t="str">
        <f t="shared" si="73"/>
        <v/>
      </c>
      <c r="L945" s="8" t="s">
        <v>81</v>
      </c>
      <c r="M945" s="8" t="s">
        <v>81</v>
      </c>
      <c r="N945" s="8" t="s">
        <v>81</v>
      </c>
      <c r="O945" s="8" t="s">
        <v>81</v>
      </c>
      <c r="P945" s="38" t="str">
        <f t="shared" si="74"/>
        <v/>
      </c>
    </row>
    <row r="946" spans="4:16" x14ac:dyDescent="0.25">
      <c r="D946" s="150"/>
      <c r="G946" s="8" t="str">
        <f t="shared" si="70"/>
        <v/>
      </c>
      <c r="H946" s="8" t="str">
        <f t="shared" si="71"/>
        <v/>
      </c>
      <c r="I946" s="8" t="str">
        <f t="shared" si="72"/>
        <v/>
      </c>
      <c r="J946" s="8" t="str">
        <f t="shared" si="73"/>
        <v/>
      </c>
      <c r="L946" s="8" t="s">
        <v>81</v>
      </c>
      <c r="M946" s="8" t="s">
        <v>81</v>
      </c>
      <c r="N946" s="8" t="s">
        <v>81</v>
      </c>
      <c r="O946" s="8" t="s">
        <v>81</v>
      </c>
      <c r="P946" s="38" t="str">
        <f t="shared" si="74"/>
        <v/>
      </c>
    </row>
    <row r="947" spans="4:16" x14ac:dyDescent="0.25">
      <c r="D947" s="150"/>
      <c r="G947" s="8" t="str">
        <f t="shared" si="70"/>
        <v/>
      </c>
      <c r="H947" s="8" t="str">
        <f t="shared" si="71"/>
        <v/>
      </c>
      <c r="I947" s="8" t="str">
        <f t="shared" si="72"/>
        <v/>
      </c>
      <c r="J947" s="8" t="str">
        <f t="shared" si="73"/>
        <v/>
      </c>
      <c r="L947" s="8" t="s">
        <v>81</v>
      </c>
      <c r="M947" s="8" t="s">
        <v>81</v>
      </c>
      <c r="N947" s="8" t="s">
        <v>81</v>
      </c>
      <c r="O947" s="8" t="s">
        <v>81</v>
      </c>
      <c r="P947" s="38" t="str">
        <f t="shared" si="74"/>
        <v/>
      </c>
    </row>
    <row r="948" spans="4:16" x14ac:dyDescent="0.25">
      <c r="D948" s="150"/>
      <c r="G948" s="8" t="str">
        <f t="shared" si="70"/>
        <v/>
      </c>
      <c r="H948" s="8" t="str">
        <f t="shared" si="71"/>
        <v/>
      </c>
      <c r="I948" s="8" t="str">
        <f t="shared" si="72"/>
        <v/>
      </c>
      <c r="J948" s="8" t="str">
        <f t="shared" si="73"/>
        <v/>
      </c>
      <c r="L948" s="8" t="s">
        <v>81</v>
      </c>
      <c r="M948" s="8" t="s">
        <v>81</v>
      </c>
      <c r="N948" s="8" t="s">
        <v>81</v>
      </c>
      <c r="O948" s="8" t="s">
        <v>81</v>
      </c>
      <c r="P948" s="38" t="str">
        <f t="shared" si="74"/>
        <v/>
      </c>
    </row>
    <row r="949" spans="4:16" x14ac:dyDescent="0.25">
      <c r="D949" s="150"/>
      <c r="G949" s="8" t="str">
        <f t="shared" si="70"/>
        <v/>
      </c>
      <c r="H949" s="8" t="str">
        <f t="shared" si="71"/>
        <v/>
      </c>
      <c r="I949" s="8" t="str">
        <f t="shared" si="72"/>
        <v/>
      </c>
      <c r="J949" s="8" t="str">
        <f t="shared" si="73"/>
        <v/>
      </c>
      <c r="L949" s="8" t="s">
        <v>81</v>
      </c>
      <c r="M949" s="8" t="s">
        <v>81</v>
      </c>
      <c r="N949" s="8" t="s">
        <v>81</v>
      </c>
      <c r="O949" s="8" t="s">
        <v>81</v>
      </c>
      <c r="P949" s="38" t="str">
        <f t="shared" si="74"/>
        <v/>
      </c>
    </row>
    <row r="950" spans="4:16" x14ac:dyDescent="0.25">
      <c r="D950" s="150"/>
      <c r="G950" s="8" t="str">
        <f t="shared" si="70"/>
        <v/>
      </c>
      <c r="H950" s="8" t="str">
        <f t="shared" si="71"/>
        <v/>
      </c>
      <c r="I950" s="8" t="str">
        <f t="shared" si="72"/>
        <v/>
      </c>
      <c r="J950" s="8" t="str">
        <f t="shared" si="73"/>
        <v/>
      </c>
      <c r="L950" s="8" t="s">
        <v>81</v>
      </c>
      <c r="M950" s="8" t="s">
        <v>81</v>
      </c>
      <c r="N950" s="8" t="s">
        <v>81</v>
      </c>
      <c r="O950" s="8" t="s">
        <v>81</v>
      </c>
      <c r="P950" s="38" t="str">
        <f t="shared" si="74"/>
        <v/>
      </c>
    </row>
    <row r="951" spans="4:16" x14ac:dyDescent="0.25">
      <c r="D951" s="150"/>
      <c r="G951" s="8" t="str">
        <f t="shared" si="70"/>
        <v/>
      </c>
      <c r="H951" s="8" t="str">
        <f t="shared" si="71"/>
        <v/>
      </c>
      <c r="I951" s="8" t="str">
        <f t="shared" si="72"/>
        <v/>
      </c>
      <c r="J951" s="8" t="str">
        <f t="shared" si="73"/>
        <v/>
      </c>
      <c r="L951" s="8" t="s">
        <v>81</v>
      </c>
      <c r="M951" s="8" t="s">
        <v>81</v>
      </c>
      <c r="N951" s="8" t="s">
        <v>81</v>
      </c>
      <c r="O951" s="8" t="s">
        <v>81</v>
      </c>
      <c r="P951" s="38" t="str">
        <f t="shared" si="74"/>
        <v/>
      </c>
    </row>
    <row r="952" spans="4:16" x14ac:dyDescent="0.25">
      <c r="D952" s="150"/>
      <c r="G952" s="8" t="str">
        <f t="shared" si="70"/>
        <v/>
      </c>
      <c r="H952" s="8" t="str">
        <f t="shared" si="71"/>
        <v/>
      </c>
      <c r="I952" s="8" t="str">
        <f t="shared" si="72"/>
        <v/>
      </c>
      <c r="J952" s="8" t="str">
        <f t="shared" si="73"/>
        <v/>
      </c>
      <c r="L952" s="8" t="s">
        <v>81</v>
      </c>
      <c r="M952" s="8" t="s">
        <v>81</v>
      </c>
      <c r="N952" s="8" t="s">
        <v>81</v>
      </c>
      <c r="O952" s="8" t="s">
        <v>81</v>
      </c>
      <c r="P952" s="38" t="str">
        <f t="shared" si="74"/>
        <v/>
      </c>
    </row>
    <row r="953" spans="4:16" x14ac:dyDescent="0.25">
      <c r="D953" s="150"/>
      <c r="G953" s="8" t="str">
        <f t="shared" si="70"/>
        <v/>
      </c>
      <c r="H953" s="8" t="str">
        <f t="shared" si="71"/>
        <v/>
      </c>
      <c r="I953" s="8" t="str">
        <f t="shared" si="72"/>
        <v/>
      </c>
      <c r="J953" s="8" t="str">
        <f t="shared" si="73"/>
        <v/>
      </c>
      <c r="L953" s="8" t="s">
        <v>81</v>
      </c>
      <c r="M953" s="8" t="s">
        <v>81</v>
      </c>
      <c r="N953" s="8" t="s">
        <v>81</v>
      </c>
      <c r="O953" s="8" t="s">
        <v>81</v>
      </c>
      <c r="P953" s="38" t="str">
        <f t="shared" si="74"/>
        <v/>
      </c>
    </row>
    <row r="954" spans="4:16" x14ac:dyDescent="0.25">
      <c r="D954" s="150"/>
      <c r="G954" s="8" t="str">
        <f t="shared" si="70"/>
        <v/>
      </c>
      <c r="H954" s="8" t="str">
        <f t="shared" si="71"/>
        <v/>
      </c>
      <c r="I954" s="8" t="str">
        <f t="shared" si="72"/>
        <v/>
      </c>
      <c r="J954" s="8" t="str">
        <f t="shared" si="73"/>
        <v/>
      </c>
      <c r="L954" s="8" t="s">
        <v>81</v>
      </c>
      <c r="M954" s="8" t="s">
        <v>81</v>
      </c>
      <c r="N954" s="8" t="s">
        <v>81</v>
      </c>
      <c r="O954" s="8" t="s">
        <v>81</v>
      </c>
      <c r="P954" s="38" t="str">
        <f t="shared" si="74"/>
        <v/>
      </c>
    </row>
    <row r="955" spans="4:16" x14ac:dyDescent="0.25">
      <c r="D955" s="150"/>
      <c r="G955" s="8" t="str">
        <f t="shared" si="70"/>
        <v/>
      </c>
      <c r="H955" s="8" t="str">
        <f t="shared" si="71"/>
        <v/>
      </c>
      <c r="I955" s="8" t="str">
        <f t="shared" si="72"/>
        <v/>
      </c>
      <c r="J955" s="8" t="str">
        <f t="shared" si="73"/>
        <v/>
      </c>
      <c r="L955" s="8" t="s">
        <v>81</v>
      </c>
      <c r="M955" s="8" t="s">
        <v>81</v>
      </c>
      <c r="N955" s="8" t="s">
        <v>81</v>
      </c>
      <c r="O955" s="8" t="s">
        <v>81</v>
      </c>
      <c r="P955" s="38" t="str">
        <f t="shared" si="74"/>
        <v/>
      </c>
    </row>
    <row r="956" spans="4:16" x14ac:dyDescent="0.25">
      <c r="D956" s="150"/>
      <c r="G956" s="8" t="str">
        <f t="shared" si="70"/>
        <v/>
      </c>
      <c r="H956" s="8" t="str">
        <f t="shared" si="71"/>
        <v/>
      </c>
      <c r="I956" s="8" t="str">
        <f t="shared" si="72"/>
        <v/>
      </c>
      <c r="J956" s="8" t="str">
        <f t="shared" si="73"/>
        <v/>
      </c>
      <c r="L956" s="8" t="s">
        <v>81</v>
      </c>
      <c r="M956" s="8" t="s">
        <v>81</v>
      </c>
      <c r="N956" s="8" t="s">
        <v>81</v>
      </c>
      <c r="O956" s="8" t="s">
        <v>81</v>
      </c>
      <c r="P956" s="38" t="str">
        <f t="shared" si="74"/>
        <v/>
      </c>
    </row>
    <row r="957" spans="4:16" x14ac:dyDescent="0.25">
      <c r="D957" s="150"/>
      <c r="G957" s="8" t="str">
        <f t="shared" si="70"/>
        <v/>
      </c>
      <c r="H957" s="8" t="str">
        <f t="shared" si="71"/>
        <v/>
      </c>
      <c r="I957" s="8" t="str">
        <f t="shared" si="72"/>
        <v/>
      </c>
      <c r="J957" s="8" t="str">
        <f t="shared" si="73"/>
        <v/>
      </c>
      <c r="L957" s="8" t="s">
        <v>81</v>
      </c>
      <c r="M957" s="8" t="s">
        <v>81</v>
      </c>
      <c r="N957" s="8" t="s">
        <v>81</v>
      </c>
      <c r="O957" s="8" t="s">
        <v>81</v>
      </c>
      <c r="P957" s="38" t="str">
        <f t="shared" si="74"/>
        <v/>
      </c>
    </row>
    <row r="958" spans="4:16" x14ac:dyDescent="0.25">
      <c r="D958" s="150"/>
      <c r="G958" s="8" t="str">
        <f t="shared" si="70"/>
        <v/>
      </c>
      <c r="H958" s="8" t="str">
        <f t="shared" si="71"/>
        <v/>
      </c>
      <c r="I958" s="8" t="str">
        <f t="shared" si="72"/>
        <v/>
      </c>
      <c r="J958" s="8" t="str">
        <f t="shared" si="73"/>
        <v/>
      </c>
      <c r="L958" s="8" t="s">
        <v>81</v>
      </c>
      <c r="M958" s="8" t="s">
        <v>81</v>
      </c>
      <c r="N958" s="8" t="s">
        <v>81</v>
      </c>
      <c r="O958" s="8" t="s">
        <v>81</v>
      </c>
      <c r="P958" s="38" t="str">
        <f t="shared" si="74"/>
        <v/>
      </c>
    </row>
    <row r="959" spans="4:16" x14ac:dyDescent="0.25">
      <c r="D959" s="150"/>
      <c r="G959" s="8" t="str">
        <f t="shared" si="70"/>
        <v/>
      </c>
      <c r="H959" s="8" t="str">
        <f t="shared" si="71"/>
        <v/>
      </c>
      <c r="I959" s="8" t="str">
        <f t="shared" si="72"/>
        <v/>
      </c>
      <c r="J959" s="8" t="str">
        <f t="shared" si="73"/>
        <v/>
      </c>
      <c r="L959" s="8" t="s">
        <v>81</v>
      </c>
      <c r="M959" s="8" t="s">
        <v>81</v>
      </c>
      <c r="N959" s="8" t="s">
        <v>81</v>
      </c>
      <c r="O959" s="8" t="s">
        <v>81</v>
      </c>
      <c r="P959" s="38" t="str">
        <f t="shared" si="74"/>
        <v/>
      </c>
    </row>
    <row r="960" spans="4:16" x14ac:dyDescent="0.25">
      <c r="D960" s="150"/>
      <c r="G960" s="8" t="str">
        <f t="shared" si="70"/>
        <v/>
      </c>
      <c r="H960" s="8" t="str">
        <f t="shared" si="71"/>
        <v/>
      </c>
      <c r="I960" s="8" t="str">
        <f t="shared" si="72"/>
        <v/>
      </c>
      <c r="J960" s="8" t="str">
        <f t="shared" si="73"/>
        <v/>
      </c>
      <c r="L960" s="8" t="s">
        <v>81</v>
      </c>
      <c r="M960" s="8" t="s">
        <v>81</v>
      </c>
      <c r="N960" s="8" t="s">
        <v>81</v>
      </c>
      <c r="O960" s="8" t="s">
        <v>81</v>
      </c>
      <c r="P960" s="38" t="str">
        <f t="shared" si="74"/>
        <v/>
      </c>
    </row>
    <row r="961" spans="4:16" x14ac:dyDescent="0.25">
      <c r="D961" s="150"/>
      <c r="G961" s="8" t="str">
        <f t="shared" si="70"/>
        <v/>
      </c>
      <c r="H961" s="8" t="str">
        <f t="shared" si="71"/>
        <v/>
      </c>
      <c r="I961" s="8" t="str">
        <f t="shared" si="72"/>
        <v/>
      </c>
      <c r="J961" s="8" t="str">
        <f t="shared" si="73"/>
        <v/>
      </c>
      <c r="L961" s="8" t="s">
        <v>81</v>
      </c>
      <c r="M961" s="8" t="s">
        <v>81</v>
      </c>
      <c r="N961" s="8" t="s">
        <v>81</v>
      </c>
      <c r="O961" s="8" t="s">
        <v>81</v>
      </c>
      <c r="P961" s="38" t="str">
        <f t="shared" si="74"/>
        <v/>
      </c>
    </row>
    <row r="962" spans="4:16" x14ac:dyDescent="0.25">
      <c r="D962" s="150"/>
      <c r="G962" s="8" t="str">
        <f t="shared" si="70"/>
        <v/>
      </c>
      <c r="H962" s="8" t="str">
        <f t="shared" si="71"/>
        <v/>
      </c>
      <c r="I962" s="8" t="str">
        <f t="shared" si="72"/>
        <v/>
      </c>
      <c r="J962" s="8" t="str">
        <f t="shared" si="73"/>
        <v/>
      </c>
      <c r="L962" s="8" t="s">
        <v>81</v>
      </c>
      <c r="M962" s="8" t="s">
        <v>81</v>
      </c>
      <c r="N962" s="8" t="s">
        <v>81</v>
      </c>
      <c r="O962" s="8" t="s">
        <v>81</v>
      </c>
      <c r="P962" s="38" t="str">
        <f t="shared" si="74"/>
        <v/>
      </c>
    </row>
    <row r="963" spans="4:16" x14ac:dyDescent="0.25">
      <c r="D963" s="150"/>
      <c r="G963" s="8" t="str">
        <f t="shared" ref="G963:G1000" si="75">IF(LEFT(D963,8)="Critical",LEFT(D963,8),IF(LEFT(D963,5)="Major",LEFT(D963,5),IF(LEFT(D963,5)="Minor",LEFT(D963,5),"")))</f>
        <v/>
      </c>
      <c r="H963" s="8" t="str">
        <f t="shared" ref="H963:H1000" si="76">IF(LEFT(D966,15)="SpecificProblem",MID(D966,28,50),"")</f>
        <v/>
      </c>
      <c r="I963" s="8" t="str">
        <f t="shared" ref="I963:I1000" si="77">IF(LEFT(D967,9)="EventTime",MID(D967,28,16),"")</f>
        <v/>
      </c>
      <c r="J963" s="8" t="str">
        <f t="shared" ref="J963:J1000" si="78">IF(G963="","",IF(LEFT(D963,8)="Critical",MID(D963,78,6),MID(D963,75,6)))</f>
        <v/>
      </c>
      <c r="L963" s="8" t="s">
        <v>81</v>
      </c>
      <c r="M963" s="8" t="s">
        <v>81</v>
      </c>
      <c r="N963" s="8" t="s">
        <v>81</v>
      </c>
      <c r="O963" s="8" t="s">
        <v>81</v>
      </c>
      <c r="P963" s="38" t="str">
        <f t="shared" ref="P963:P1026" si="79">IF(ISBLANK(N963),"",TEXT(N963,"mm/dd hh:mm"))</f>
        <v/>
      </c>
    </row>
    <row r="964" spans="4:16" x14ac:dyDescent="0.25">
      <c r="D964" s="150"/>
      <c r="G964" s="8" t="str">
        <f t="shared" si="75"/>
        <v/>
      </c>
      <c r="H964" s="8" t="str">
        <f t="shared" si="76"/>
        <v/>
      </c>
      <c r="I964" s="8" t="str">
        <f t="shared" si="77"/>
        <v/>
      </c>
      <c r="J964" s="8" t="str">
        <f t="shared" si="78"/>
        <v/>
      </c>
      <c r="L964" s="8" t="s">
        <v>81</v>
      </c>
      <c r="M964" s="8" t="s">
        <v>81</v>
      </c>
      <c r="N964" s="8" t="s">
        <v>81</v>
      </c>
      <c r="O964" s="8" t="s">
        <v>81</v>
      </c>
      <c r="P964" s="38" t="str">
        <f t="shared" si="79"/>
        <v/>
      </c>
    </row>
    <row r="965" spans="4:16" x14ac:dyDescent="0.25">
      <c r="D965" s="150"/>
      <c r="G965" s="8" t="str">
        <f t="shared" si="75"/>
        <v/>
      </c>
      <c r="H965" s="8" t="str">
        <f t="shared" si="76"/>
        <v/>
      </c>
      <c r="I965" s="8" t="str">
        <f t="shared" si="77"/>
        <v/>
      </c>
      <c r="J965" s="8" t="str">
        <f t="shared" si="78"/>
        <v/>
      </c>
      <c r="L965" s="8" t="s">
        <v>81</v>
      </c>
      <c r="M965" s="8" t="s">
        <v>81</v>
      </c>
      <c r="N965" s="8" t="s">
        <v>81</v>
      </c>
      <c r="O965" s="8" t="s">
        <v>81</v>
      </c>
      <c r="P965" s="38" t="str">
        <f t="shared" si="79"/>
        <v/>
      </c>
    </row>
    <row r="966" spans="4:16" x14ac:dyDescent="0.25">
      <c r="D966" s="150"/>
      <c r="G966" s="8" t="str">
        <f t="shared" si="75"/>
        <v/>
      </c>
      <c r="H966" s="8" t="str">
        <f t="shared" si="76"/>
        <v/>
      </c>
      <c r="I966" s="8" t="str">
        <f t="shared" si="77"/>
        <v/>
      </c>
      <c r="J966" s="8" t="str">
        <f t="shared" si="78"/>
        <v/>
      </c>
      <c r="L966" s="8" t="s">
        <v>81</v>
      </c>
      <c r="M966" s="8" t="s">
        <v>81</v>
      </c>
      <c r="N966" s="8" t="s">
        <v>81</v>
      </c>
      <c r="O966" s="8" t="s">
        <v>81</v>
      </c>
      <c r="P966" s="38" t="str">
        <f t="shared" si="79"/>
        <v/>
      </c>
    </row>
    <row r="967" spans="4:16" x14ac:dyDescent="0.25">
      <c r="D967" s="150"/>
      <c r="G967" s="8" t="str">
        <f t="shared" si="75"/>
        <v/>
      </c>
      <c r="H967" s="8" t="str">
        <f t="shared" si="76"/>
        <v/>
      </c>
      <c r="I967" s="8" t="str">
        <f t="shared" si="77"/>
        <v/>
      </c>
      <c r="J967" s="8" t="str">
        <f t="shared" si="78"/>
        <v/>
      </c>
      <c r="L967" s="8" t="s">
        <v>81</v>
      </c>
      <c r="M967" s="8" t="s">
        <v>81</v>
      </c>
      <c r="N967" s="8" t="s">
        <v>81</v>
      </c>
      <c r="O967" s="8" t="s">
        <v>81</v>
      </c>
      <c r="P967" s="38" t="str">
        <f t="shared" si="79"/>
        <v/>
      </c>
    </row>
    <row r="968" spans="4:16" x14ac:dyDescent="0.25">
      <c r="D968" s="150"/>
      <c r="G968" s="8" t="str">
        <f t="shared" si="75"/>
        <v/>
      </c>
      <c r="H968" s="8" t="str">
        <f t="shared" si="76"/>
        <v/>
      </c>
      <c r="I968" s="8" t="str">
        <f t="shared" si="77"/>
        <v/>
      </c>
      <c r="J968" s="8" t="str">
        <f t="shared" si="78"/>
        <v/>
      </c>
      <c r="L968" s="8" t="s">
        <v>81</v>
      </c>
      <c r="M968" s="8" t="s">
        <v>81</v>
      </c>
      <c r="N968" s="8" t="s">
        <v>81</v>
      </c>
      <c r="O968" s="8" t="s">
        <v>81</v>
      </c>
      <c r="P968" s="38" t="str">
        <f t="shared" si="79"/>
        <v/>
      </c>
    </row>
    <row r="969" spans="4:16" x14ac:dyDescent="0.25">
      <c r="D969" s="150"/>
      <c r="G969" s="8" t="str">
        <f t="shared" si="75"/>
        <v/>
      </c>
      <c r="H969" s="8" t="str">
        <f t="shared" si="76"/>
        <v/>
      </c>
      <c r="I969" s="8" t="str">
        <f t="shared" si="77"/>
        <v/>
      </c>
      <c r="J969" s="8" t="str">
        <f t="shared" si="78"/>
        <v/>
      </c>
      <c r="L969" s="8" t="s">
        <v>81</v>
      </c>
      <c r="M969" s="8" t="s">
        <v>81</v>
      </c>
      <c r="N969" s="8" t="s">
        <v>81</v>
      </c>
      <c r="O969" s="8" t="s">
        <v>81</v>
      </c>
      <c r="P969" s="38" t="str">
        <f t="shared" si="79"/>
        <v/>
      </c>
    </row>
    <row r="970" spans="4:16" x14ac:dyDescent="0.25">
      <c r="D970" s="150"/>
      <c r="G970" s="8" t="str">
        <f t="shared" si="75"/>
        <v/>
      </c>
      <c r="H970" s="8" t="str">
        <f t="shared" si="76"/>
        <v/>
      </c>
      <c r="I970" s="8" t="str">
        <f t="shared" si="77"/>
        <v/>
      </c>
      <c r="J970" s="8" t="str">
        <f t="shared" si="78"/>
        <v/>
      </c>
      <c r="L970" s="8" t="s">
        <v>81</v>
      </c>
      <c r="M970" s="8" t="s">
        <v>81</v>
      </c>
      <c r="N970" s="8" t="s">
        <v>81</v>
      </c>
      <c r="O970" s="8" t="s">
        <v>81</v>
      </c>
      <c r="P970" s="38" t="str">
        <f t="shared" si="79"/>
        <v/>
      </c>
    </row>
    <row r="971" spans="4:16" x14ac:dyDescent="0.25">
      <c r="D971" s="150"/>
      <c r="G971" s="8" t="str">
        <f t="shared" si="75"/>
        <v/>
      </c>
      <c r="H971" s="8" t="str">
        <f t="shared" si="76"/>
        <v/>
      </c>
      <c r="I971" s="8" t="str">
        <f t="shared" si="77"/>
        <v/>
      </c>
      <c r="J971" s="8" t="str">
        <f t="shared" si="78"/>
        <v/>
      </c>
      <c r="L971" s="8" t="s">
        <v>81</v>
      </c>
      <c r="M971" s="8" t="s">
        <v>81</v>
      </c>
      <c r="N971" s="8" t="s">
        <v>81</v>
      </c>
      <c r="O971" s="8" t="s">
        <v>81</v>
      </c>
      <c r="P971" s="38" t="str">
        <f t="shared" si="79"/>
        <v/>
      </c>
    </row>
    <row r="972" spans="4:16" x14ac:dyDescent="0.25">
      <c r="D972" s="150"/>
      <c r="G972" s="8" t="str">
        <f t="shared" si="75"/>
        <v/>
      </c>
      <c r="H972" s="8" t="str">
        <f t="shared" si="76"/>
        <v/>
      </c>
      <c r="I972" s="8" t="str">
        <f t="shared" si="77"/>
        <v/>
      </c>
      <c r="J972" s="8" t="str">
        <f t="shared" si="78"/>
        <v/>
      </c>
      <c r="L972" s="8" t="s">
        <v>81</v>
      </c>
      <c r="M972" s="8" t="s">
        <v>81</v>
      </c>
      <c r="N972" s="8" t="s">
        <v>81</v>
      </c>
      <c r="O972" s="8" t="s">
        <v>81</v>
      </c>
      <c r="P972" s="38" t="str">
        <f t="shared" si="79"/>
        <v/>
      </c>
    </row>
    <row r="973" spans="4:16" x14ac:dyDescent="0.25">
      <c r="D973" s="150"/>
      <c r="G973" s="8" t="str">
        <f t="shared" si="75"/>
        <v/>
      </c>
      <c r="H973" s="8" t="str">
        <f t="shared" si="76"/>
        <v/>
      </c>
      <c r="I973" s="8" t="str">
        <f t="shared" si="77"/>
        <v/>
      </c>
      <c r="J973" s="8" t="str">
        <f t="shared" si="78"/>
        <v/>
      </c>
      <c r="L973" s="8" t="s">
        <v>81</v>
      </c>
      <c r="M973" s="8" t="s">
        <v>81</v>
      </c>
      <c r="N973" s="8" t="s">
        <v>81</v>
      </c>
      <c r="O973" s="8" t="s">
        <v>81</v>
      </c>
      <c r="P973" s="38" t="str">
        <f t="shared" si="79"/>
        <v/>
      </c>
    </row>
    <row r="974" spans="4:16" x14ac:dyDescent="0.25">
      <c r="D974" s="150"/>
      <c r="G974" s="8" t="str">
        <f t="shared" si="75"/>
        <v/>
      </c>
      <c r="H974" s="8" t="str">
        <f t="shared" si="76"/>
        <v/>
      </c>
      <c r="I974" s="8" t="str">
        <f t="shared" si="77"/>
        <v/>
      </c>
      <c r="J974" s="8" t="str">
        <f t="shared" si="78"/>
        <v/>
      </c>
      <c r="L974" s="8" t="s">
        <v>81</v>
      </c>
      <c r="M974" s="8" t="s">
        <v>81</v>
      </c>
      <c r="N974" s="8" t="s">
        <v>81</v>
      </c>
      <c r="O974" s="8" t="s">
        <v>81</v>
      </c>
      <c r="P974" s="38" t="str">
        <f t="shared" si="79"/>
        <v/>
      </c>
    </row>
    <row r="975" spans="4:16" x14ac:dyDescent="0.25">
      <c r="D975" s="150"/>
      <c r="G975" s="8" t="str">
        <f t="shared" si="75"/>
        <v/>
      </c>
      <c r="H975" s="8" t="str">
        <f t="shared" si="76"/>
        <v/>
      </c>
      <c r="I975" s="8" t="str">
        <f t="shared" si="77"/>
        <v/>
      </c>
      <c r="J975" s="8" t="str">
        <f t="shared" si="78"/>
        <v/>
      </c>
      <c r="L975" s="8" t="s">
        <v>81</v>
      </c>
      <c r="M975" s="8" t="s">
        <v>81</v>
      </c>
      <c r="N975" s="8" t="s">
        <v>81</v>
      </c>
      <c r="O975" s="8" t="s">
        <v>81</v>
      </c>
      <c r="P975" s="38" t="str">
        <f t="shared" si="79"/>
        <v/>
      </c>
    </row>
    <row r="976" spans="4:16" x14ac:dyDescent="0.25">
      <c r="D976" s="150"/>
      <c r="G976" s="8" t="str">
        <f t="shared" si="75"/>
        <v/>
      </c>
      <c r="H976" s="8" t="str">
        <f t="shared" si="76"/>
        <v/>
      </c>
      <c r="I976" s="8" t="str">
        <f t="shared" si="77"/>
        <v/>
      </c>
      <c r="J976" s="8" t="str">
        <f t="shared" si="78"/>
        <v/>
      </c>
      <c r="L976" s="8" t="s">
        <v>81</v>
      </c>
      <c r="M976" s="8" t="s">
        <v>81</v>
      </c>
      <c r="N976" s="8" t="s">
        <v>81</v>
      </c>
      <c r="O976" s="8" t="s">
        <v>81</v>
      </c>
      <c r="P976" s="38" t="str">
        <f t="shared" si="79"/>
        <v/>
      </c>
    </row>
    <row r="977" spans="4:16" x14ac:dyDescent="0.25">
      <c r="D977" s="150"/>
      <c r="G977" s="8" t="str">
        <f t="shared" si="75"/>
        <v/>
      </c>
      <c r="H977" s="8" t="str">
        <f t="shared" si="76"/>
        <v/>
      </c>
      <c r="I977" s="8" t="str">
        <f t="shared" si="77"/>
        <v/>
      </c>
      <c r="J977" s="8" t="str">
        <f t="shared" si="78"/>
        <v/>
      </c>
      <c r="L977" s="8" t="s">
        <v>81</v>
      </c>
      <c r="M977" s="8" t="s">
        <v>81</v>
      </c>
      <c r="N977" s="8" t="s">
        <v>81</v>
      </c>
      <c r="O977" s="8" t="s">
        <v>81</v>
      </c>
      <c r="P977" s="38" t="str">
        <f t="shared" si="79"/>
        <v/>
      </c>
    </row>
    <row r="978" spans="4:16" x14ac:dyDescent="0.25">
      <c r="D978" s="150"/>
      <c r="G978" s="8" t="str">
        <f t="shared" si="75"/>
        <v/>
      </c>
      <c r="H978" s="8" t="str">
        <f t="shared" si="76"/>
        <v/>
      </c>
      <c r="I978" s="8" t="str">
        <f t="shared" si="77"/>
        <v/>
      </c>
      <c r="J978" s="8" t="str">
        <f t="shared" si="78"/>
        <v/>
      </c>
      <c r="L978" s="8" t="s">
        <v>81</v>
      </c>
      <c r="M978" s="8" t="s">
        <v>81</v>
      </c>
      <c r="N978" s="8" t="s">
        <v>81</v>
      </c>
      <c r="O978" s="8" t="s">
        <v>81</v>
      </c>
      <c r="P978" s="38" t="str">
        <f t="shared" si="79"/>
        <v/>
      </c>
    </row>
    <row r="979" spans="4:16" x14ac:dyDescent="0.25">
      <c r="D979" s="150"/>
      <c r="G979" s="8" t="str">
        <f t="shared" si="75"/>
        <v/>
      </c>
      <c r="H979" s="8" t="str">
        <f t="shared" si="76"/>
        <v/>
      </c>
      <c r="I979" s="8" t="str">
        <f t="shared" si="77"/>
        <v/>
      </c>
      <c r="J979" s="8" t="str">
        <f t="shared" si="78"/>
        <v/>
      </c>
      <c r="L979" s="8" t="s">
        <v>81</v>
      </c>
      <c r="M979" s="8" t="s">
        <v>81</v>
      </c>
      <c r="N979" s="8" t="s">
        <v>81</v>
      </c>
      <c r="O979" s="8" t="s">
        <v>81</v>
      </c>
      <c r="P979" s="38" t="str">
        <f t="shared" si="79"/>
        <v/>
      </c>
    </row>
    <row r="980" spans="4:16" x14ac:dyDescent="0.25">
      <c r="D980" s="150"/>
      <c r="G980" s="8" t="str">
        <f t="shared" si="75"/>
        <v/>
      </c>
      <c r="H980" s="8" t="str">
        <f t="shared" si="76"/>
        <v/>
      </c>
      <c r="I980" s="8" t="str">
        <f t="shared" si="77"/>
        <v/>
      </c>
      <c r="J980" s="8" t="str">
        <f t="shared" si="78"/>
        <v/>
      </c>
      <c r="L980" s="8" t="s">
        <v>81</v>
      </c>
      <c r="M980" s="8" t="s">
        <v>81</v>
      </c>
      <c r="N980" s="8" t="s">
        <v>81</v>
      </c>
      <c r="O980" s="8" t="s">
        <v>81</v>
      </c>
      <c r="P980" s="38" t="str">
        <f t="shared" si="79"/>
        <v/>
      </c>
    </row>
    <row r="981" spans="4:16" x14ac:dyDescent="0.25">
      <c r="D981" s="150"/>
      <c r="G981" s="8" t="str">
        <f t="shared" si="75"/>
        <v/>
      </c>
      <c r="H981" s="8" t="str">
        <f t="shared" si="76"/>
        <v/>
      </c>
      <c r="I981" s="8" t="str">
        <f t="shared" si="77"/>
        <v/>
      </c>
      <c r="J981" s="8" t="str">
        <f t="shared" si="78"/>
        <v/>
      </c>
      <c r="L981" s="8" t="s">
        <v>81</v>
      </c>
      <c r="M981" s="8" t="s">
        <v>81</v>
      </c>
      <c r="N981" s="8" t="s">
        <v>81</v>
      </c>
      <c r="O981" s="8" t="s">
        <v>81</v>
      </c>
      <c r="P981" s="38" t="str">
        <f t="shared" si="79"/>
        <v/>
      </c>
    </row>
    <row r="982" spans="4:16" x14ac:dyDescent="0.25">
      <c r="D982" s="150"/>
      <c r="G982" s="8" t="str">
        <f t="shared" si="75"/>
        <v/>
      </c>
      <c r="H982" s="8" t="str">
        <f t="shared" si="76"/>
        <v/>
      </c>
      <c r="I982" s="8" t="str">
        <f t="shared" si="77"/>
        <v/>
      </c>
      <c r="J982" s="8" t="str">
        <f t="shared" si="78"/>
        <v/>
      </c>
      <c r="L982" s="8" t="s">
        <v>81</v>
      </c>
      <c r="M982" s="8" t="s">
        <v>81</v>
      </c>
      <c r="N982" s="8" t="s">
        <v>81</v>
      </c>
      <c r="O982" s="8" t="s">
        <v>81</v>
      </c>
      <c r="P982" s="38" t="str">
        <f t="shared" si="79"/>
        <v/>
      </c>
    </row>
    <row r="983" spans="4:16" x14ac:dyDescent="0.25">
      <c r="D983" s="150"/>
      <c r="G983" s="8" t="str">
        <f t="shared" si="75"/>
        <v/>
      </c>
      <c r="H983" s="8" t="str">
        <f t="shared" si="76"/>
        <v/>
      </c>
      <c r="I983" s="8" t="str">
        <f t="shared" si="77"/>
        <v/>
      </c>
      <c r="J983" s="8" t="str">
        <f t="shared" si="78"/>
        <v/>
      </c>
      <c r="L983" s="8" t="s">
        <v>81</v>
      </c>
      <c r="M983" s="8" t="s">
        <v>81</v>
      </c>
      <c r="N983" s="8" t="s">
        <v>81</v>
      </c>
      <c r="O983" s="8" t="s">
        <v>81</v>
      </c>
      <c r="P983" s="38" t="str">
        <f t="shared" si="79"/>
        <v/>
      </c>
    </row>
    <row r="984" spans="4:16" x14ac:dyDescent="0.25">
      <c r="D984" s="150"/>
      <c r="G984" s="8" t="str">
        <f t="shared" si="75"/>
        <v/>
      </c>
      <c r="H984" s="8" t="str">
        <f t="shared" si="76"/>
        <v/>
      </c>
      <c r="I984" s="8" t="str">
        <f t="shared" si="77"/>
        <v/>
      </c>
      <c r="J984" s="8" t="str">
        <f t="shared" si="78"/>
        <v/>
      </c>
      <c r="L984" s="8" t="s">
        <v>81</v>
      </c>
      <c r="M984" s="8" t="s">
        <v>81</v>
      </c>
      <c r="N984" s="8" t="s">
        <v>81</v>
      </c>
      <c r="O984" s="8" t="s">
        <v>81</v>
      </c>
      <c r="P984" s="38" t="str">
        <f t="shared" si="79"/>
        <v/>
      </c>
    </row>
    <row r="985" spans="4:16" x14ac:dyDescent="0.25">
      <c r="D985" s="150"/>
      <c r="G985" s="8" t="str">
        <f t="shared" si="75"/>
        <v/>
      </c>
      <c r="H985" s="8" t="str">
        <f t="shared" si="76"/>
        <v/>
      </c>
      <c r="I985" s="8" t="str">
        <f t="shared" si="77"/>
        <v/>
      </c>
      <c r="J985" s="8" t="str">
        <f t="shared" si="78"/>
        <v/>
      </c>
      <c r="L985" s="8" t="s">
        <v>81</v>
      </c>
      <c r="M985" s="8" t="s">
        <v>81</v>
      </c>
      <c r="N985" s="8" t="s">
        <v>81</v>
      </c>
      <c r="O985" s="8" t="s">
        <v>81</v>
      </c>
      <c r="P985" s="38" t="str">
        <f t="shared" si="79"/>
        <v/>
      </c>
    </row>
    <row r="986" spans="4:16" x14ac:dyDescent="0.25">
      <c r="D986" s="150"/>
      <c r="G986" s="8" t="str">
        <f t="shared" si="75"/>
        <v/>
      </c>
      <c r="H986" s="8" t="str">
        <f t="shared" si="76"/>
        <v/>
      </c>
      <c r="I986" s="8" t="str">
        <f t="shared" si="77"/>
        <v/>
      </c>
      <c r="J986" s="8" t="str">
        <f t="shared" si="78"/>
        <v/>
      </c>
      <c r="L986" s="8" t="s">
        <v>81</v>
      </c>
      <c r="M986" s="8" t="s">
        <v>81</v>
      </c>
      <c r="N986" s="8" t="s">
        <v>81</v>
      </c>
      <c r="O986" s="8" t="s">
        <v>81</v>
      </c>
      <c r="P986" s="38" t="str">
        <f t="shared" si="79"/>
        <v/>
      </c>
    </row>
    <row r="987" spans="4:16" x14ac:dyDescent="0.25">
      <c r="D987" s="150"/>
      <c r="G987" s="8" t="str">
        <f t="shared" si="75"/>
        <v/>
      </c>
      <c r="H987" s="8" t="str">
        <f t="shared" si="76"/>
        <v/>
      </c>
      <c r="I987" s="8" t="str">
        <f t="shared" si="77"/>
        <v/>
      </c>
      <c r="J987" s="8" t="str">
        <f t="shared" si="78"/>
        <v/>
      </c>
      <c r="L987" s="8" t="s">
        <v>81</v>
      </c>
      <c r="M987" s="8" t="s">
        <v>81</v>
      </c>
      <c r="N987" s="8" t="s">
        <v>81</v>
      </c>
      <c r="O987" s="8" t="s">
        <v>81</v>
      </c>
      <c r="P987" s="38" t="str">
        <f t="shared" si="79"/>
        <v/>
      </c>
    </row>
    <row r="988" spans="4:16" x14ac:dyDescent="0.25">
      <c r="D988" s="150"/>
      <c r="G988" s="8" t="str">
        <f t="shared" si="75"/>
        <v/>
      </c>
      <c r="H988" s="8" t="str">
        <f t="shared" si="76"/>
        <v/>
      </c>
      <c r="I988" s="8" t="str">
        <f t="shared" si="77"/>
        <v/>
      </c>
      <c r="J988" s="8" t="str">
        <f t="shared" si="78"/>
        <v/>
      </c>
      <c r="L988" s="8" t="s">
        <v>81</v>
      </c>
      <c r="M988" s="8" t="s">
        <v>81</v>
      </c>
      <c r="N988" s="8" t="s">
        <v>81</v>
      </c>
      <c r="O988" s="8" t="s">
        <v>81</v>
      </c>
      <c r="P988" s="38" t="str">
        <f t="shared" si="79"/>
        <v/>
      </c>
    </row>
    <row r="989" spans="4:16" x14ac:dyDescent="0.25">
      <c r="D989" s="150"/>
      <c r="G989" s="8" t="str">
        <f t="shared" si="75"/>
        <v/>
      </c>
      <c r="H989" s="8" t="str">
        <f t="shared" si="76"/>
        <v/>
      </c>
      <c r="I989" s="8" t="str">
        <f t="shared" si="77"/>
        <v/>
      </c>
      <c r="J989" s="8" t="str">
        <f t="shared" si="78"/>
        <v/>
      </c>
      <c r="L989" s="8" t="s">
        <v>81</v>
      </c>
      <c r="M989" s="8" t="s">
        <v>81</v>
      </c>
      <c r="N989" s="8" t="s">
        <v>81</v>
      </c>
      <c r="O989" s="8" t="s">
        <v>81</v>
      </c>
      <c r="P989" s="38" t="str">
        <f t="shared" si="79"/>
        <v/>
      </c>
    </row>
    <row r="990" spans="4:16" x14ac:dyDescent="0.25">
      <c r="D990" s="150"/>
      <c r="G990" s="8" t="str">
        <f t="shared" si="75"/>
        <v/>
      </c>
      <c r="H990" s="8" t="str">
        <f t="shared" si="76"/>
        <v/>
      </c>
      <c r="I990" s="8" t="str">
        <f t="shared" si="77"/>
        <v/>
      </c>
      <c r="J990" s="8" t="str">
        <f t="shared" si="78"/>
        <v/>
      </c>
      <c r="L990" s="8" t="s">
        <v>81</v>
      </c>
      <c r="M990" s="8" t="s">
        <v>81</v>
      </c>
      <c r="N990" s="8" t="s">
        <v>81</v>
      </c>
      <c r="O990" s="8" t="s">
        <v>81</v>
      </c>
      <c r="P990" s="38" t="str">
        <f t="shared" si="79"/>
        <v/>
      </c>
    </row>
    <row r="991" spans="4:16" x14ac:dyDescent="0.25">
      <c r="D991" s="150"/>
      <c r="G991" s="8" t="str">
        <f t="shared" si="75"/>
        <v/>
      </c>
      <c r="H991" s="8" t="str">
        <f t="shared" si="76"/>
        <v/>
      </c>
      <c r="I991" s="8" t="str">
        <f t="shared" si="77"/>
        <v/>
      </c>
      <c r="J991" s="8" t="str">
        <f t="shared" si="78"/>
        <v/>
      </c>
      <c r="L991" s="8" t="s">
        <v>81</v>
      </c>
      <c r="M991" s="8" t="s">
        <v>81</v>
      </c>
      <c r="N991" s="8" t="s">
        <v>81</v>
      </c>
      <c r="O991" s="8" t="s">
        <v>81</v>
      </c>
      <c r="P991" s="38" t="str">
        <f t="shared" si="79"/>
        <v/>
      </c>
    </row>
    <row r="992" spans="4:16" x14ac:dyDescent="0.25">
      <c r="D992" s="150"/>
      <c r="G992" s="8" t="str">
        <f t="shared" si="75"/>
        <v/>
      </c>
      <c r="H992" s="8" t="str">
        <f t="shared" si="76"/>
        <v/>
      </c>
      <c r="I992" s="8" t="str">
        <f t="shared" si="77"/>
        <v/>
      </c>
      <c r="J992" s="8" t="str">
        <f t="shared" si="78"/>
        <v/>
      </c>
      <c r="L992" s="8" t="s">
        <v>81</v>
      </c>
      <c r="M992" s="8" t="s">
        <v>81</v>
      </c>
      <c r="N992" s="8" t="s">
        <v>81</v>
      </c>
      <c r="O992" s="8" t="s">
        <v>81</v>
      </c>
      <c r="P992" s="38" t="str">
        <f t="shared" si="79"/>
        <v/>
      </c>
    </row>
    <row r="993" spans="4:16" x14ac:dyDescent="0.25">
      <c r="D993" s="150"/>
      <c r="G993" s="8" t="str">
        <f t="shared" si="75"/>
        <v/>
      </c>
      <c r="H993" s="8" t="str">
        <f t="shared" si="76"/>
        <v/>
      </c>
      <c r="I993" s="8" t="str">
        <f t="shared" si="77"/>
        <v/>
      </c>
      <c r="J993" s="8" t="str">
        <f t="shared" si="78"/>
        <v/>
      </c>
      <c r="L993" s="8" t="s">
        <v>81</v>
      </c>
      <c r="M993" s="8" t="s">
        <v>81</v>
      </c>
      <c r="N993" s="8" t="s">
        <v>81</v>
      </c>
      <c r="O993" s="8" t="s">
        <v>81</v>
      </c>
      <c r="P993" s="38" t="str">
        <f t="shared" si="79"/>
        <v/>
      </c>
    </row>
    <row r="994" spans="4:16" x14ac:dyDescent="0.25">
      <c r="D994" s="150"/>
      <c r="G994" s="8" t="str">
        <f t="shared" si="75"/>
        <v/>
      </c>
      <c r="H994" s="8" t="str">
        <f t="shared" si="76"/>
        <v/>
      </c>
      <c r="I994" s="8" t="str">
        <f t="shared" si="77"/>
        <v/>
      </c>
      <c r="J994" s="8" t="str">
        <f t="shared" si="78"/>
        <v/>
      </c>
      <c r="L994" s="8" t="s">
        <v>81</v>
      </c>
      <c r="M994" s="8" t="s">
        <v>81</v>
      </c>
      <c r="N994" s="8" t="s">
        <v>81</v>
      </c>
      <c r="O994" s="8" t="s">
        <v>81</v>
      </c>
      <c r="P994" s="38" t="str">
        <f t="shared" si="79"/>
        <v/>
      </c>
    </row>
    <row r="995" spans="4:16" x14ac:dyDescent="0.25">
      <c r="D995" s="150"/>
      <c r="G995" s="8" t="str">
        <f t="shared" si="75"/>
        <v/>
      </c>
      <c r="H995" s="8" t="str">
        <f t="shared" si="76"/>
        <v/>
      </c>
      <c r="I995" s="8" t="str">
        <f t="shared" si="77"/>
        <v/>
      </c>
      <c r="J995" s="8" t="str">
        <f t="shared" si="78"/>
        <v/>
      </c>
      <c r="L995" s="8" t="s">
        <v>81</v>
      </c>
      <c r="M995" s="8" t="s">
        <v>81</v>
      </c>
      <c r="N995" s="8" t="s">
        <v>81</v>
      </c>
      <c r="O995" s="8" t="s">
        <v>81</v>
      </c>
      <c r="P995" s="38" t="str">
        <f t="shared" si="79"/>
        <v/>
      </c>
    </row>
    <row r="996" spans="4:16" x14ac:dyDescent="0.25">
      <c r="D996" s="150"/>
      <c r="G996" s="8" t="str">
        <f t="shared" si="75"/>
        <v/>
      </c>
      <c r="H996" s="8" t="str">
        <f t="shared" si="76"/>
        <v/>
      </c>
      <c r="I996" s="8" t="str">
        <f t="shared" si="77"/>
        <v/>
      </c>
      <c r="J996" s="8" t="str">
        <f t="shared" si="78"/>
        <v/>
      </c>
      <c r="L996" s="8" t="s">
        <v>81</v>
      </c>
      <c r="M996" s="8" t="s">
        <v>81</v>
      </c>
      <c r="N996" s="8" t="s">
        <v>81</v>
      </c>
      <c r="O996" s="8" t="s">
        <v>81</v>
      </c>
      <c r="P996" s="38" t="str">
        <f t="shared" si="79"/>
        <v/>
      </c>
    </row>
    <row r="997" spans="4:16" x14ac:dyDescent="0.25">
      <c r="D997" s="150"/>
      <c r="G997" s="8" t="str">
        <f t="shared" si="75"/>
        <v/>
      </c>
      <c r="H997" s="8" t="str">
        <f t="shared" si="76"/>
        <v/>
      </c>
      <c r="I997" s="8" t="str">
        <f t="shared" si="77"/>
        <v/>
      </c>
      <c r="J997" s="8" t="str">
        <f t="shared" si="78"/>
        <v/>
      </c>
      <c r="L997" s="8" t="s">
        <v>81</v>
      </c>
      <c r="M997" s="8" t="s">
        <v>81</v>
      </c>
      <c r="N997" s="8" t="s">
        <v>81</v>
      </c>
      <c r="O997" s="8" t="s">
        <v>81</v>
      </c>
      <c r="P997" s="38" t="str">
        <f t="shared" si="79"/>
        <v/>
      </c>
    </row>
    <row r="998" spans="4:16" x14ac:dyDescent="0.25">
      <c r="D998" s="150"/>
      <c r="G998" s="8" t="str">
        <f t="shared" si="75"/>
        <v/>
      </c>
      <c r="H998" s="8" t="str">
        <f t="shared" si="76"/>
        <v/>
      </c>
      <c r="I998" s="8" t="str">
        <f t="shared" si="77"/>
        <v/>
      </c>
      <c r="J998" s="8" t="str">
        <f t="shared" si="78"/>
        <v/>
      </c>
      <c r="L998" s="8" t="s">
        <v>81</v>
      </c>
      <c r="M998" s="8" t="s">
        <v>81</v>
      </c>
      <c r="N998" s="8" t="s">
        <v>81</v>
      </c>
      <c r="O998" s="8" t="s">
        <v>81</v>
      </c>
      <c r="P998" s="38" t="str">
        <f t="shared" si="79"/>
        <v/>
      </c>
    </row>
    <row r="999" spans="4:16" x14ac:dyDescent="0.25">
      <c r="D999" s="150"/>
      <c r="G999" s="8" t="str">
        <f t="shared" si="75"/>
        <v/>
      </c>
      <c r="H999" s="8" t="str">
        <f t="shared" si="76"/>
        <v/>
      </c>
      <c r="I999" s="8" t="str">
        <f t="shared" si="77"/>
        <v/>
      </c>
      <c r="J999" s="8" t="str">
        <f t="shared" si="78"/>
        <v/>
      </c>
      <c r="L999" s="8" t="s">
        <v>81</v>
      </c>
      <c r="M999" s="8" t="s">
        <v>81</v>
      </c>
      <c r="N999" s="8" t="s">
        <v>81</v>
      </c>
      <c r="O999" s="8" t="s">
        <v>81</v>
      </c>
      <c r="P999" s="38" t="str">
        <f t="shared" si="79"/>
        <v/>
      </c>
    </row>
    <row r="1000" spans="4:16" x14ac:dyDescent="0.25">
      <c r="D1000" s="150"/>
      <c r="G1000" s="8" t="str">
        <f t="shared" si="75"/>
        <v/>
      </c>
      <c r="H1000" s="8" t="str">
        <f t="shared" si="76"/>
        <v/>
      </c>
      <c r="I1000" s="8" t="str">
        <f t="shared" si="77"/>
        <v/>
      </c>
      <c r="J1000" s="8" t="str">
        <f t="shared" si="78"/>
        <v/>
      </c>
      <c r="L1000" s="8" t="s">
        <v>81</v>
      </c>
      <c r="M1000" s="8" t="s">
        <v>81</v>
      </c>
      <c r="N1000" s="8" t="s">
        <v>81</v>
      </c>
      <c r="O1000" s="8" t="s">
        <v>81</v>
      </c>
      <c r="P1000" s="38" t="str">
        <f t="shared" si="79"/>
        <v/>
      </c>
    </row>
    <row r="1001" spans="4:16" x14ac:dyDescent="0.25">
      <c r="D1001" s="150"/>
      <c r="G1001" s="8" t="str">
        <f t="shared" ref="G1001:G1064" si="80">IF(LEFT(D1001,8)="Critical",LEFT(D1001,8),IF(LEFT(D1001,5)="Major",LEFT(D1001,5),IF(LEFT(D1001,5)="Minor",LEFT(D1001,5),"")))</f>
        <v/>
      </c>
      <c r="H1001" s="8" t="str">
        <f t="shared" ref="H1001:H1064" si="81">IF(LEFT(D1004,15)="SpecificProblem",MID(D1004,28,50),"")</f>
        <v/>
      </c>
      <c r="I1001" s="8" t="str">
        <f t="shared" ref="I1001:I1064" si="82">IF(LEFT(D1005,9)="EventTime",MID(D1005,28,16),"")</f>
        <v/>
      </c>
      <c r="J1001" s="8" t="str">
        <f t="shared" ref="J1001:J1064" si="83">IF(G1001="","",IF(LEFT(D1001,8)="Critical",MID(D1001,78,6),MID(D1001,75,6)))</f>
        <v/>
      </c>
      <c r="L1001" s="8" t="s">
        <v>81</v>
      </c>
      <c r="M1001" s="8" t="s">
        <v>81</v>
      </c>
      <c r="N1001" s="8" t="s">
        <v>81</v>
      </c>
      <c r="O1001" s="8" t="s">
        <v>81</v>
      </c>
      <c r="P1001" s="38" t="str">
        <f t="shared" si="79"/>
        <v/>
      </c>
    </row>
    <row r="1002" spans="4:16" x14ac:dyDescent="0.25">
      <c r="D1002" s="150"/>
      <c r="G1002" s="8" t="str">
        <f t="shared" si="80"/>
        <v/>
      </c>
      <c r="H1002" s="8" t="str">
        <f t="shared" si="81"/>
        <v/>
      </c>
      <c r="I1002" s="8" t="str">
        <f t="shared" si="82"/>
        <v/>
      </c>
      <c r="J1002" s="8" t="str">
        <f t="shared" si="83"/>
        <v/>
      </c>
      <c r="L1002" s="8" t="s">
        <v>81</v>
      </c>
      <c r="M1002" s="8" t="s">
        <v>81</v>
      </c>
      <c r="N1002" s="8" t="s">
        <v>81</v>
      </c>
      <c r="O1002" s="8" t="s">
        <v>81</v>
      </c>
      <c r="P1002" s="38" t="str">
        <f t="shared" si="79"/>
        <v/>
      </c>
    </row>
    <row r="1003" spans="4:16" x14ac:dyDescent="0.25">
      <c r="D1003" s="150"/>
      <c r="G1003" s="8" t="str">
        <f t="shared" si="80"/>
        <v/>
      </c>
      <c r="H1003" s="8" t="str">
        <f t="shared" si="81"/>
        <v/>
      </c>
      <c r="I1003" s="8" t="str">
        <f t="shared" si="82"/>
        <v/>
      </c>
      <c r="J1003" s="8" t="str">
        <f t="shared" si="83"/>
        <v/>
      </c>
      <c r="L1003" s="8" t="s">
        <v>81</v>
      </c>
      <c r="M1003" s="8" t="s">
        <v>81</v>
      </c>
      <c r="N1003" s="8" t="s">
        <v>81</v>
      </c>
      <c r="O1003" s="8" t="s">
        <v>81</v>
      </c>
      <c r="P1003" s="38" t="str">
        <f t="shared" si="79"/>
        <v/>
      </c>
    </row>
    <row r="1004" spans="4:16" x14ac:dyDescent="0.25">
      <c r="D1004" s="150"/>
      <c r="G1004" s="8" t="str">
        <f t="shared" si="80"/>
        <v/>
      </c>
      <c r="H1004" s="8" t="str">
        <f t="shared" si="81"/>
        <v/>
      </c>
      <c r="I1004" s="8" t="str">
        <f t="shared" si="82"/>
        <v/>
      </c>
      <c r="J1004" s="8" t="str">
        <f t="shared" si="83"/>
        <v/>
      </c>
      <c r="L1004" s="8" t="s">
        <v>81</v>
      </c>
      <c r="M1004" s="8" t="s">
        <v>81</v>
      </c>
      <c r="N1004" s="8" t="s">
        <v>81</v>
      </c>
      <c r="O1004" s="8" t="s">
        <v>81</v>
      </c>
      <c r="P1004" s="38" t="str">
        <f t="shared" si="79"/>
        <v/>
      </c>
    </row>
    <row r="1005" spans="4:16" x14ac:dyDescent="0.25">
      <c r="D1005" s="150"/>
      <c r="G1005" s="8" t="str">
        <f t="shared" si="80"/>
        <v/>
      </c>
      <c r="H1005" s="8" t="str">
        <f t="shared" si="81"/>
        <v/>
      </c>
      <c r="I1005" s="8" t="str">
        <f t="shared" si="82"/>
        <v/>
      </c>
      <c r="J1005" s="8" t="str">
        <f t="shared" si="83"/>
        <v/>
      </c>
      <c r="L1005" s="8" t="s">
        <v>81</v>
      </c>
      <c r="M1005" s="8" t="s">
        <v>81</v>
      </c>
      <c r="N1005" s="8" t="s">
        <v>81</v>
      </c>
      <c r="O1005" s="8" t="s">
        <v>81</v>
      </c>
      <c r="P1005" s="38" t="str">
        <f t="shared" si="79"/>
        <v/>
      </c>
    </row>
    <row r="1006" spans="4:16" x14ac:dyDescent="0.25">
      <c r="D1006" s="150"/>
      <c r="G1006" s="8" t="str">
        <f t="shared" si="80"/>
        <v/>
      </c>
      <c r="H1006" s="8" t="str">
        <f t="shared" si="81"/>
        <v/>
      </c>
      <c r="I1006" s="8" t="str">
        <f t="shared" si="82"/>
        <v/>
      </c>
      <c r="J1006" s="8" t="str">
        <f t="shared" si="83"/>
        <v/>
      </c>
      <c r="L1006" s="8" t="s">
        <v>81</v>
      </c>
      <c r="M1006" s="8" t="s">
        <v>81</v>
      </c>
      <c r="N1006" s="8" t="s">
        <v>81</v>
      </c>
      <c r="O1006" s="8" t="s">
        <v>81</v>
      </c>
      <c r="P1006" s="38" t="str">
        <f t="shared" si="79"/>
        <v/>
      </c>
    </row>
    <row r="1007" spans="4:16" x14ac:dyDescent="0.25">
      <c r="D1007" s="150"/>
      <c r="G1007" s="8" t="str">
        <f t="shared" si="80"/>
        <v/>
      </c>
      <c r="H1007" s="8" t="str">
        <f t="shared" si="81"/>
        <v/>
      </c>
      <c r="I1007" s="8" t="str">
        <f t="shared" si="82"/>
        <v/>
      </c>
      <c r="J1007" s="8" t="str">
        <f t="shared" si="83"/>
        <v/>
      </c>
      <c r="L1007" s="8" t="s">
        <v>81</v>
      </c>
      <c r="M1007" s="8" t="s">
        <v>81</v>
      </c>
      <c r="N1007" s="8" t="s">
        <v>81</v>
      </c>
      <c r="O1007" s="8" t="s">
        <v>81</v>
      </c>
      <c r="P1007" s="38" t="str">
        <f t="shared" si="79"/>
        <v/>
      </c>
    </row>
    <row r="1008" spans="4:16" x14ac:dyDescent="0.25">
      <c r="D1008" s="150"/>
      <c r="G1008" s="8" t="str">
        <f t="shared" si="80"/>
        <v/>
      </c>
      <c r="H1008" s="8" t="str">
        <f t="shared" si="81"/>
        <v/>
      </c>
      <c r="I1008" s="8" t="str">
        <f t="shared" si="82"/>
        <v/>
      </c>
      <c r="J1008" s="8" t="str">
        <f t="shared" si="83"/>
        <v/>
      </c>
      <c r="L1008" s="8" t="s">
        <v>81</v>
      </c>
      <c r="M1008" s="8" t="s">
        <v>81</v>
      </c>
      <c r="N1008" s="8" t="s">
        <v>81</v>
      </c>
      <c r="O1008" s="8" t="s">
        <v>81</v>
      </c>
      <c r="P1008" s="38" t="str">
        <f t="shared" si="79"/>
        <v/>
      </c>
    </row>
    <row r="1009" spans="4:16" x14ac:dyDescent="0.25">
      <c r="D1009" s="150"/>
      <c r="G1009" s="8" t="str">
        <f t="shared" si="80"/>
        <v/>
      </c>
      <c r="H1009" s="8" t="str">
        <f t="shared" si="81"/>
        <v/>
      </c>
      <c r="I1009" s="8" t="str">
        <f t="shared" si="82"/>
        <v/>
      </c>
      <c r="J1009" s="8" t="str">
        <f t="shared" si="83"/>
        <v/>
      </c>
      <c r="L1009" s="8" t="s">
        <v>81</v>
      </c>
      <c r="M1009" s="8" t="s">
        <v>81</v>
      </c>
      <c r="N1009" s="8" t="s">
        <v>81</v>
      </c>
      <c r="O1009" s="8" t="s">
        <v>81</v>
      </c>
      <c r="P1009" s="38" t="str">
        <f t="shared" si="79"/>
        <v/>
      </c>
    </row>
    <row r="1010" spans="4:16" x14ac:dyDescent="0.25">
      <c r="D1010" s="150"/>
      <c r="G1010" s="8" t="str">
        <f t="shared" si="80"/>
        <v/>
      </c>
      <c r="H1010" s="8" t="str">
        <f t="shared" si="81"/>
        <v/>
      </c>
      <c r="I1010" s="8" t="str">
        <f t="shared" si="82"/>
        <v/>
      </c>
      <c r="J1010" s="8" t="str">
        <f t="shared" si="83"/>
        <v/>
      </c>
      <c r="L1010" s="8" t="s">
        <v>81</v>
      </c>
      <c r="M1010" s="8" t="s">
        <v>81</v>
      </c>
      <c r="N1010" s="8" t="s">
        <v>81</v>
      </c>
      <c r="O1010" s="8" t="s">
        <v>81</v>
      </c>
      <c r="P1010" s="38" t="str">
        <f t="shared" si="79"/>
        <v/>
      </c>
    </row>
    <row r="1011" spans="4:16" x14ac:dyDescent="0.25">
      <c r="D1011" s="150"/>
      <c r="G1011" s="8" t="str">
        <f t="shared" si="80"/>
        <v/>
      </c>
      <c r="H1011" s="8" t="str">
        <f t="shared" si="81"/>
        <v/>
      </c>
      <c r="I1011" s="8" t="str">
        <f t="shared" si="82"/>
        <v/>
      </c>
      <c r="J1011" s="8" t="str">
        <f t="shared" si="83"/>
        <v/>
      </c>
      <c r="L1011" s="8" t="s">
        <v>81</v>
      </c>
      <c r="M1011" s="8" t="s">
        <v>81</v>
      </c>
      <c r="N1011" s="8" t="s">
        <v>81</v>
      </c>
      <c r="O1011" s="8" t="s">
        <v>81</v>
      </c>
      <c r="P1011" s="38" t="str">
        <f t="shared" si="79"/>
        <v/>
      </c>
    </row>
    <row r="1012" spans="4:16" x14ac:dyDescent="0.25">
      <c r="D1012" s="150"/>
      <c r="G1012" s="8" t="str">
        <f t="shared" si="80"/>
        <v/>
      </c>
      <c r="H1012" s="8" t="str">
        <f t="shared" si="81"/>
        <v/>
      </c>
      <c r="I1012" s="8" t="str">
        <f t="shared" si="82"/>
        <v/>
      </c>
      <c r="J1012" s="8" t="str">
        <f t="shared" si="83"/>
        <v/>
      </c>
      <c r="L1012" s="8" t="s">
        <v>81</v>
      </c>
      <c r="M1012" s="8" t="s">
        <v>81</v>
      </c>
      <c r="N1012" s="8" t="s">
        <v>81</v>
      </c>
      <c r="O1012" s="8" t="s">
        <v>81</v>
      </c>
      <c r="P1012" s="38" t="str">
        <f t="shared" si="79"/>
        <v/>
      </c>
    </row>
    <row r="1013" spans="4:16" x14ac:dyDescent="0.25">
      <c r="D1013" s="150"/>
      <c r="G1013" s="8" t="str">
        <f t="shared" si="80"/>
        <v/>
      </c>
      <c r="H1013" s="8" t="str">
        <f t="shared" si="81"/>
        <v/>
      </c>
      <c r="I1013" s="8" t="str">
        <f t="shared" si="82"/>
        <v/>
      </c>
      <c r="J1013" s="8" t="str">
        <f t="shared" si="83"/>
        <v/>
      </c>
      <c r="L1013" s="8" t="s">
        <v>81</v>
      </c>
      <c r="M1013" s="8" t="s">
        <v>81</v>
      </c>
      <c r="N1013" s="8" t="s">
        <v>81</v>
      </c>
      <c r="O1013" s="8" t="s">
        <v>81</v>
      </c>
      <c r="P1013" s="38" t="str">
        <f t="shared" si="79"/>
        <v/>
      </c>
    </row>
    <row r="1014" spans="4:16" x14ac:dyDescent="0.25">
      <c r="D1014" s="150"/>
      <c r="G1014" s="8" t="str">
        <f t="shared" si="80"/>
        <v/>
      </c>
      <c r="H1014" s="8" t="str">
        <f t="shared" si="81"/>
        <v/>
      </c>
      <c r="I1014" s="8" t="str">
        <f t="shared" si="82"/>
        <v/>
      </c>
      <c r="J1014" s="8" t="str">
        <f t="shared" si="83"/>
        <v/>
      </c>
      <c r="L1014" s="8" t="s">
        <v>81</v>
      </c>
      <c r="M1014" s="8" t="s">
        <v>81</v>
      </c>
      <c r="N1014" s="8" t="s">
        <v>81</v>
      </c>
      <c r="O1014" s="8" t="s">
        <v>81</v>
      </c>
      <c r="P1014" s="38" t="str">
        <f t="shared" si="79"/>
        <v/>
      </c>
    </row>
    <row r="1015" spans="4:16" x14ac:dyDescent="0.25">
      <c r="D1015" s="150"/>
      <c r="G1015" s="8" t="str">
        <f t="shared" si="80"/>
        <v/>
      </c>
      <c r="H1015" s="8" t="str">
        <f t="shared" si="81"/>
        <v/>
      </c>
      <c r="I1015" s="8" t="str">
        <f t="shared" si="82"/>
        <v/>
      </c>
      <c r="J1015" s="8" t="str">
        <f t="shared" si="83"/>
        <v/>
      </c>
      <c r="L1015" s="8" t="s">
        <v>81</v>
      </c>
      <c r="M1015" s="8" t="s">
        <v>81</v>
      </c>
      <c r="N1015" s="8" t="s">
        <v>81</v>
      </c>
      <c r="O1015" s="8" t="s">
        <v>81</v>
      </c>
      <c r="P1015" s="38" t="str">
        <f t="shared" si="79"/>
        <v/>
      </c>
    </row>
    <row r="1016" spans="4:16" x14ac:dyDescent="0.25">
      <c r="D1016" s="150"/>
      <c r="G1016" s="8" t="str">
        <f t="shared" si="80"/>
        <v/>
      </c>
      <c r="H1016" s="8" t="str">
        <f t="shared" si="81"/>
        <v/>
      </c>
      <c r="I1016" s="8" t="str">
        <f t="shared" si="82"/>
        <v/>
      </c>
      <c r="J1016" s="8" t="str">
        <f t="shared" si="83"/>
        <v/>
      </c>
      <c r="L1016" s="8" t="s">
        <v>81</v>
      </c>
      <c r="M1016" s="8" t="s">
        <v>81</v>
      </c>
      <c r="N1016" s="8" t="s">
        <v>81</v>
      </c>
      <c r="O1016" s="8" t="s">
        <v>81</v>
      </c>
      <c r="P1016" s="38" t="str">
        <f t="shared" si="79"/>
        <v/>
      </c>
    </row>
    <row r="1017" spans="4:16" x14ac:dyDescent="0.25">
      <c r="D1017" s="150"/>
      <c r="G1017" s="8" t="str">
        <f t="shared" si="80"/>
        <v/>
      </c>
      <c r="H1017" s="8" t="str">
        <f t="shared" si="81"/>
        <v/>
      </c>
      <c r="I1017" s="8" t="str">
        <f t="shared" si="82"/>
        <v/>
      </c>
      <c r="J1017" s="8" t="str">
        <f t="shared" si="83"/>
        <v/>
      </c>
      <c r="L1017" s="8" t="s">
        <v>81</v>
      </c>
      <c r="M1017" s="8" t="s">
        <v>81</v>
      </c>
      <c r="N1017" s="8" t="s">
        <v>81</v>
      </c>
      <c r="O1017" s="8" t="s">
        <v>81</v>
      </c>
      <c r="P1017" s="38" t="str">
        <f t="shared" si="79"/>
        <v/>
      </c>
    </row>
    <row r="1018" spans="4:16" x14ac:dyDescent="0.25">
      <c r="D1018" s="150"/>
      <c r="G1018" s="8" t="str">
        <f t="shared" si="80"/>
        <v/>
      </c>
      <c r="H1018" s="8" t="str">
        <f t="shared" si="81"/>
        <v/>
      </c>
      <c r="I1018" s="8" t="str">
        <f t="shared" si="82"/>
        <v/>
      </c>
      <c r="J1018" s="8" t="str">
        <f t="shared" si="83"/>
        <v/>
      </c>
      <c r="L1018" s="8" t="s">
        <v>81</v>
      </c>
      <c r="M1018" s="8" t="s">
        <v>81</v>
      </c>
      <c r="N1018" s="8" t="s">
        <v>81</v>
      </c>
      <c r="O1018" s="8" t="s">
        <v>81</v>
      </c>
      <c r="P1018" s="38" t="str">
        <f t="shared" si="79"/>
        <v/>
      </c>
    </row>
    <row r="1019" spans="4:16" x14ac:dyDescent="0.25">
      <c r="D1019" s="150"/>
      <c r="G1019" s="8" t="str">
        <f t="shared" si="80"/>
        <v/>
      </c>
      <c r="H1019" s="8" t="str">
        <f t="shared" si="81"/>
        <v/>
      </c>
      <c r="I1019" s="8" t="str">
        <f t="shared" si="82"/>
        <v/>
      </c>
      <c r="J1019" s="8" t="str">
        <f t="shared" si="83"/>
        <v/>
      </c>
      <c r="L1019" s="8" t="s">
        <v>81</v>
      </c>
      <c r="M1019" s="8" t="s">
        <v>81</v>
      </c>
      <c r="N1019" s="8" t="s">
        <v>81</v>
      </c>
      <c r="O1019" s="8" t="s">
        <v>81</v>
      </c>
      <c r="P1019" s="38" t="str">
        <f t="shared" si="79"/>
        <v/>
      </c>
    </row>
    <row r="1020" spans="4:16" x14ac:dyDescent="0.25">
      <c r="D1020" s="150"/>
      <c r="G1020" s="8" t="str">
        <f t="shared" si="80"/>
        <v/>
      </c>
      <c r="H1020" s="8" t="str">
        <f t="shared" si="81"/>
        <v/>
      </c>
      <c r="I1020" s="8" t="str">
        <f t="shared" si="82"/>
        <v/>
      </c>
      <c r="J1020" s="8" t="str">
        <f t="shared" si="83"/>
        <v/>
      </c>
      <c r="L1020" s="8" t="s">
        <v>81</v>
      </c>
      <c r="M1020" s="8" t="s">
        <v>81</v>
      </c>
      <c r="N1020" s="8" t="s">
        <v>81</v>
      </c>
      <c r="O1020" s="8" t="s">
        <v>81</v>
      </c>
      <c r="P1020" s="38" t="str">
        <f t="shared" si="79"/>
        <v/>
      </c>
    </row>
    <row r="1021" spans="4:16" x14ac:dyDescent="0.25">
      <c r="D1021" s="150"/>
      <c r="G1021" s="8" t="str">
        <f t="shared" si="80"/>
        <v/>
      </c>
      <c r="H1021" s="8" t="str">
        <f t="shared" si="81"/>
        <v/>
      </c>
      <c r="I1021" s="8" t="str">
        <f t="shared" si="82"/>
        <v/>
      </c>
      <c r="J1021" s="8" t="str">
        <f t="shared" si="83"/>
        <v/>
      </c>
      <c r="L1021" s="8" t="s">
        <v>81</v>
      </c>
      <c r="M1021" s="8" t="s">
        <v>81</v>
      </c>
      <c r="N1021" s="8" t="s">
        <v>81</v>
      </c>
      <c r="O1021" s="8" t="s">
        <v>81</v>
      </c>
      <c r="P1021" s="38" t="str">
        <f t="shared" si="79"/>
        <v/>
      </c>
    </row>
    <row r="1022" spans="4:16" x14ac:dyDescent="0.25">
      <c r="D1022" s="150"/>
      <c r="G1022" s="8" t="str">
        <f t="shared" si="80"/>
        <v/>
      </c>
      <c r="H1022" s="8" t="str">
        <f t="shared" si="81"/>
        <v/>
      </c>
      <c r="I1022" s="8" t="str">
        <f t="shared" si="82"/>
        <v/>
      </c>
      <c r="J1022" s="8" t="str">
        <f t="shared" si="83"/>
        <v/>
      </c>
      <c r="L1022" s="8" t="s">
        <v>81</v>
      </c>
      <c r="M1022" s="8" t="s">
        <v>81</v>
      </c>
      <c r="N1022" s="8" t="s">
        <v>81</v>
      </c>
      <c r="O1022" s="8" t="s">
        <v>81</v>
      </c>
      <c r="P1022" s="38" t="str">
        <f t="shared" si="79"/>
        <v/>
      </c>
    </row>
    <row r="1023" spans="4:16" x14ac:dyDescent="0.25">
      <c r="D1023" s="150"/>
      <c r="G1023" s="8" t="str">
        <f t="shared" si="80"/>
        <v/>
      </c>
      <c r="H1023" s="8" t="str">
        <f t="shared" si="81"/>
        <v/>
      </c>
      <c r="I1023" s="8" t="str">
        <f t="shared" si="82"/>
        <v/>
      </c>
      <c r="J1023" s="8" t="str">
        <f t="shared" si="83"/>
        <v/>
      </c>
      <c r="L1023" s="8" t="s">
        <v>81</v>
      </c>
      <c r="M1023" s="8" t="s">
        <v>81</v>
      </c>
      <c r="N1023" s="8" t="s">
        <v>81</v>
      </c>
      <c r="O1023" s="8" t="s">
        <v>81</v>
      </c>
      <c r="P1023" s="38" t="str">
        <f t="shared" si="79"/>
        <v/>
      </c>
    </row>
    <row r="1024" spans="4:16" x14ac:dyDescent="0.25">
      <c r="D1024" s="150"/>
      <c r="G1024" s="8" t="str">
        <f t="shared" si="80"/>
        <v/>
      </c>
      <c r="H1024" s="8" t="str">
        <f t="shared" si="81"/>
        <v/>
      </c>
      <c r="I1024" s="8" t="str">
        <f t="shared" si="82"/>
        <v/>
      </c>
      <c r="J1024" s="8" t="str">
        <f t="shared" si="83"/>
        <v/>
      </c>
      <c r="L1024" s="8" t="s">
        <v>81</v>
      </c>
      <c r="M1024" s="8" t="s">
        <v>81</v>
      </c>
      <c r="N1024" s="8" t="s">
        <v>81</v>
      </c>
      <c r="O1024" s="8" t="s">
        <v>81</v>
      </c>
      <c r="P1024" s="38" t="str">
        <f t="shared" si="79"/>
        <v/>
      </c>
    </row>
    <row r="1025" spans="4:16" x14ac:dyDescent="0.25">
      <c r="D1025" s="150"/>
      <c r="G1025" s="8" t="str">
        <f t="shared" si="80"/>
        <v/>
      </c>
      <c r="H1025" s="8" t="str">
        <f t="shared" si="81"/>
        <v/>
      </c>
      <c r="I1025" s="8" t="str">
        <f t="shared" si="82"/>
        <v/>
      </c>
      <c r="J1025" s="8" t="str">
        <f t="shared" si="83"/>
        <v/>
      </c>
      <c r="L1025" s="8" t="s">
        <v>81</v>
      </c>
      <c r="M1025" s="8" t="s">
        <v>81</v>
      </c>
      <c r="N1025" s="8" t="s">
        <v>81</v>
      </c>
      <c r="O1025" s="8" t="s">
        <v>81</v>
      </c>
      <c r="P1025" s="38" t="str">
        <f t="shared" si="79"/>
        <v/>
      </c>
    </row>
    <row r="1026" spans="4:16" x14ac:dyDescent="0.25">
      <c r="D1026" s="150"/>
      <c r="G1026" s="8" t="str">
        <f t="shared" si="80"/>
        <v/>
      </c>
      <c r="H1026" s="8" t="str">
        <f t="shared" si="81"/>
        <v/>
      </c>
      <c r="I1026" s="8" t="str">
        <f t="shared" si="82"/>
        <v/>
      </c>
      <c r="J1026" s="8" t="str">
        <f t="shared" si="83"/>
        <v/>
      </c>
      <c r="L1026" s="8" t="s">
        <v>81</v>
      </c>
      <c r="M1026" s="8" t="s">
        <v>81</v>
      </c>
      <c r="N1026" s="8" t="s">
        <v>81</v>
      </c>
      <c r="O1026" s="8" t="s">
        <v>81</v>
      </c>
      <c r="P1026" s="38" t="str">
        <f t="shared" si="79"/>
        <v/>
      </c>
    </row>
    <row r="1027" spans="4:16" x14ac:dyDescent="0.25">
      <c r="D1027" s="150"/>
      <c r="G1027" s="8" t="str">
        <f t="shared" si="80"/>
        <v/>
      </c>
      <c r="H1027" s="8" t="str">
        <f t="shared" si="81"/>
        <v/>
      </c>
      <c r="I1027" s="8" t="str">
        <f t="shared" si="82"/>
        <v/>
      </c>
      <c r="J1027" s="8" t="str">
        <f t="shared" si="83"/>
        <v/>
      </c>
      <c r="L1027" s="8" t="s">
        <v>81</v>
      </c>
      <c r="M1027" s="8" t="s">
        <v>81</v>
      </c>
      <c r="N1027" s="8" t="s">
        <v>81</v>
      </c>
      <c r="O1027" s="8" t="s">
        <v>81</v>
      </c>
      <c r="P1027" s="38" t="str">
        <f t="shared" ref="P1027:P1090" si="84">IF(ISBLANK(N1027),"",TEXT(N1027,"mm/dd hh:mm"))</f>
        <v/>
      </c>
    </row>
    <row r="1028" spans="4:16" x14ac:dyDescent="0.25">
      <c r="D1028" s="150"/>
      <c r="G1028" s="8" t="str">
        <f t="shared" si="80"/>
        <v/>
      </c>
      <c r="H1028" s="8" t="str">
        <f t="shared" si="81"/>
        <v/>
      </c>
      <c r="I1028" s="8" t="str">
        <f t="shared" si="82"/>
        <v/>
      </c>
      <c r="J1028" s="8" t="str">
        <f t="shared" si="83"/>
        <v/>
      </c>
      <c r="L1028" s="8" t="s">
        <v>81</v>
      </c>
      <c r="M1028" s="8" t="s">
        <v>81</v>
      </c>
      <c r="N1028" s="8" t="s">
        <v>81</v>
      </c>
      <c r="O1028" s="8" t="s">
        <v>81</v>
      </c>
      <c r="P1028" s="38" t="str">
        <f t="shared" si="84"/>
        <v/>
      </c>
    </row>
    <row r="1029" spans="4:16" x14ac:dyDescent="0.25">
      <c r="D1029" s="150"/>
      <c r="G1029" s="8" t="str">
        <f t="shared" si="80"/>
        <v/>
      </c>
      <c r="H1029" s="8" t="str">
        <f t="shared" si="81"/>
        <v/>
      </c>
      <c r="I1029" s="8" t="str">
        <f t="shared" si="82"/>
        <v/>
      </c>
      <c r="J1029" s="8" t="str">
        <f t="shared" si="83"/>
        <v/>
      </c>
      <c r="L1029" s="8" t="s">
        <v>81</v>
      </c>
      <c r="M1029" s="8" t="s">
        <v>81</v>
      </c>
      <c r="N1029" s="8" t="s">
        <v>81</v>
      </c>
      <c r="O1029" s="8" t="s">
        <v>81</v>
      </c>
      <c r="P1029" s="38" t="str">
        <f t="shared" si="84"/>
        <v/>
      </c>
    </row>
    <row r="1030" spans="4:16" x14ac:dyDescent="0.25">
      <c r="D1030" s="150"/>
      <c r="G1030" s="8" t="str">
        <f t="shared" si="80"/>
        <v/>
      </c>
      <c r="H1030" s="8" t="str">
        <f t="shared" si="81"/>
        <v/>
      </c>
      <c r="I1030" s="8" t="str">
        <f t="shared" si="82"/>
        <v/>
      </c>
      <c r="J1030" s="8" t="str">
        <f t="shared" si="83"/>
        <v/>
      </c>
      <c r="L1030" s="8" t="s">
        <v>81</v>
      </c>
      <c r="M1030" s="8" t="s">
        <v>81</v>
      </c>
      <c r="N1030" s="8" t="s">
        <v>81</v>
      </c>
      <c r="O1030" s="8" t="s">
        <v>81</v>
      </c>
      <c r="P1030" s="38" t="str">
        <f t="shared" si="84"/>
        <v/>
      </c>
    </row>
    <row r="1031" spans="4:16" x14ac:dyDescent="0.25">
      <c r="D1031" s="150"/>
      <c r="G1031" s="8" t="str">
        <f t="shared" si="80"/>
        <v/>
      </c>
      <c r="H1031" s="8" t="str">
        <f t="shared" si="81"/>
        <v/>
      </c>
      <c r="I1031" s="8" t="str">
        <f t="shared" si="82"/>
        <v/>
      </c>
      <c r="J1031" s="8" t="str">
        <f t="shared" si="83"/>
        <v/>
      </c>
      <c r="L1031" s="8" t="s">
        <v>81</v>
      </c>
      <c r="M1031" s="8" t="s">
        <v>81</v>
      </c>
      <c r="N1031" s="8" t="s">
        <v>81</v>
      </c>
      <c r="O1031" s="8" t="s">
        <v>81</v>
      </c>
      <c r="P1031" s="38" t="str">
        <f t="shared" si="84"/>
        <v/>
      </c>
    </row>
    <row r="1032" spans="4:16" x14ac:dyDescent="0.25">
      <c r="D1032" s="150"/>
      <c r="G1032" s="8" t="str">
        <f t="shared" si="80"/>
        <v/>
      </c>
      <c r="H1032" s="8" t="str">
        <f t="shared" si="81"/>
        <v/>
      </c>
      <c r="I1032" s="8" t="str">
        <f t="shared" si="82"/>
        <v/>
      </c>
      <c r="J1032" s="8" t="str">
        <f t="shared" si="83"/>
        <v/>
      </c>
      <c r="L1032" s="8" t="s">
        <v>81</v>
      </c>
      <c r="M1032" s="8" t="s">
        <v>81</v>
      </c>
      <c r="N1032" s="8" t="s">
        <v>81</v>
      </c>
      <c r="O1032" s="8" t="s">
        <v>81</v>
      </c>
      <c r="P1032" s="38" t="str">
        <f t="shared" si="84"/>
        <v/>
      </c>
    </row>
    <row r="1033" spans="4:16" x14ac:dyDescent="0.25">
      <c r="D1033" s="150"/>
      <c r="G1033" s="8" t="str">
        <f t="shared" si="80"/>
        <v/>
      </c>
      <c r="H1033" s="8" t="str">
        <f t="shared" si="81"/>
        <v/>
      </c>
      <c r="I1033" s="8" t="str">
        <f t="shared" si="82"/>
        <v/>
      </c>
      <c r="J1033" s="8" t="str">
        <f t="shared" si="83"/>
        <v/>
      </c>
      <c r="L1033" s="8" t="s">
        <v>81</v>
      </c>
      <c r="M1033" s="8" t="s">
        <v>81</v>
      </c>
      <c r="N1033" s="8" t="s">
        <v>81</v>
      </c>
      <c r="O1033" s="8" t="s">
        <v>81</v>
      </c>
      <c r="P1033" s="38" t="str">
        <f t="shared" si="84"/>
        <v/>
      </c>
    </row>
    <row r="1034" spans="4:16" x14ac:dyDescent="0.25">
      <c r="D1034" s="150"/>
      <c r="G1034" s="8" t="str">
        <f t="shared" si="80"/>
        <v/>
      </c>
      <c r="H1034" s="8" t="str">
        <f t="shared" si="81"/>
        <v/>
      </c>
      <c r="I1034" s="8" t="str">
        <f t="shared" si="82"/>
        <v/>
      </c>
      <c r="J1034" s="8" t="str">
        <f t="shared" si="83"/>
        <v/>
      </c>
      <c r="L1034" s="8" t="s">
        <v>81</v>
      </c>
      <c r="M1034" s="8" t="s">
        <v>81</v>
      </c>
      <c r="N1034" s="8" t="s">
        <v>81</v>
      </c>
      <c r="O1034" s="8" t="s">
        <v>81</v>
      </c>
      <c r="P1034" s="38" t="str">
        <f t="shared" si="84"/>
        <v/>
      </c>
    </row>
    <row r="1035" spans="4:16" x14ac:dyDescent="0.25">
      <c r="D1035" s="150"/>
      <c r="G1035" s="8" t="str">
        <f t="shared" si="80"/>
        <v/>
      </c>
      <c r="H1035" s="8" t="str">
        <f t="shared" si="81"/>
        <v/>
      </c>
      <c r="I1035" s="8" t="str">
        <f t="shared" si="82"/>
        <v/>
      </c>
      <c r="J1035" s="8" t="str">
        <f t="shared" si="83"/>
        <v/>
      </c>
      <c r="L1035" s="8" t="s">
        <v>81</v>
      </c>
      <c r="M1035" s="8" t="s">
        <v>81</v>
      </c>
      <c r="N1035" s="8" t="s">
        <v>81</v>
      </c>
      <c r="O1035" s="8" t="s">
        <v>81</v>
      </c>
      <c r="P1035" s="38" t="str">
        <f t="shared" si="84"/>
        <v/>
      </c>
    </row>
    <row r="1036" spans="4:16" x14ac:dyDescent="0.25">
      <c r="D1036" s="150"/>
      <c r="G1036" s="8" t="str">
        <f t="shared" si="80"/>
        <v/>
      </c>
      <c r="H1036" s="8" t="str">
        <f t="shared" si="81"/>
        <v/>
      </c>
      <c r="I1036" s="8" t="str">
        <f t="shared" si="82"/>
        <v/>
      </c>
      <c r="J1036" s="8" t="str">
        <f t="shared" si="83"/>
        <v/>
      </c>
      <c r="L1036" s="8" t="s">
        <v>81</v>
      </c>
      <c r="M1036" s="8" t="s">
        <v>81</v>
      </c>
      <c r="N1036" s="8" t="s">
        <v>81</v>
      </c>
      <c r="O1036" s="8" t="s">
        <v>81</v>
      </c>
      <c r="P1036" s="38" t="str">
        <f t="shared" si="84"/>
        <v/>
      </c>
    </row>
    <row r="1037" spans="4:16" x14ac:dyDescent="0.25">
      <c r="D1037" s="150"/>
      <c r="G1037" s="8" t="str">
        <f t="shared" si="80"/>
        <v/>
      </c>
      <c r="H1037" s="8" t="str">
        <f t="shared" si="81"/>
        <v/>
      </c>
      <c r="I1037" s="8" t="str">
        <f t="shared" si="82"/>
        <v/>
      </c>
      <c r="J1037" s="8" t="str">
        <f t="shared" si="83"/>
        <v/>
      </c>
      <c r="L1037" s="8" t="s">
        <v>81</v>
      </c>
      <c r="M1037" s="8" t="s">
        <v>81</v>
      </c>
      <c r="N1037" s="8" t="s">
        <v>81</v>
      </c>
      <c r="O1037" s="8" t="s">
        <v>81</v>
      </c>
      <c r="P1037" s="38" t="str">
        <f t="shared" si="84"/>
        <v/>
      </c>
    </row>
    <row r="1038" spans="4:16" x14ac:dyDescent="0.25">
      <c r="D1038" s="150"/>
      <c r="G1038" s="8" t="str">
        <f t="shared" si="80"/>
        <v/>
      </c>
      <c r="H1038" s="8" t="str">
        <f t="shared" si="81"/>
        <v/>
      </c>
      <c r="I1038" s="8" t="str">
        <f t="shared" si="82"/>
        <v/>
      </c>
      <c r="J1038" s="8" t="str">
        <f t="shared" si="83"/>
        <v/>
      </c>
      <c r="L1038" s="8" t="s">
        <v>81</v>
      </c>
      <c r="M1038" s="8" t="s">
        <v>81</v>
      </c>
      <c r="N1038" s="8" t="s">
        <v>81</v>
      </c>
      <c r="O1038" s="8" t="s">
        <v>81</v>
      </c>
      <c r="P1038" s="38" t="str">
        <f t="shared" si="84"/>
        <v/>
      </c>
    </row>
    <row r="1039" spans="4:16" x14ac:dyDescent="0.25">
      <c r="D1039" s="150"/>
      <c r="G1039" s="8" t="str">
        <f t="shared" si="80"/>
        <v/>
      </c>
      <c r="H1039" s="8" t="str">
        <f t="shared" si="81"/>
        <v/>
      </c>
      <c r="I1039" s="8" t="str">
        <f t="shared" si="82"/>
        <v/>
      </c>
      <c r="J1039" s="8" t="str">
        <f t="shared" si="83"/>
        <v/>
      </c>
      <c r="L1039" s="8" t="s">
        <v>81</v>
      </c>
      <c r="M1039" s="8" t="s">
        <v>81</v>
      </c>
      <c r="N1039" s="8" t="s">
        <v>81</v>
      </c>
      <c r="O1039" s="8" t="s">
        <v>81</v>
      </c>
      <c r="P1039" s="38" t="str">
        <f t="shared" si="84"/>
        <v/>
      </c>
    </row>
    <row r="1040" spans="4:16" x14ac:dyDescent="0.25">
      <c r="D1040" s="150"/>
      <c r="G1040" s="8" t="str">
        <f t="shared" si="80"/>
        <v/>
      </c>
      <c r="H1040" s="8" t="str">
        <f t="shared" si="81"/>
        <v/>
      </c>
      <c r="I1040" s="8" t="str">
        <f t="shared" si="82"/>
        <v/>
      </c>
      <c r="J1040" s="8" t="str">
        <f t="shared" si="83"/>
        <v/>
      </c>
      <c r="L1040" s="8" t="s">
        <v>81</v>
      </c>
      <c r="M1040" s="8" t="s">
        <v>81</v>
      </c>
      <c r="N1040" s="8" t="s">
        <v>81</v>
      </c>
      <c r="O1040" s="8" t="s">
        <v>81</v>
      </c>
      <c r="P1040" s="38" t="str">
        <f t="shared" si="84"/>
        <v/>
      </c>
    </row>
    <row r="1041" spans="4:16" x14ac:dyDescent="0.25">
      <c r="D1041" s="150"/>
      <c r="G1041" s="8" t="str">
        <f t="shared" si="80"/>
        <v/>
      </c>
      <c r="H1041" s="8" t="str">
        <f t="shared" si="81"/>
        <v/>
      </c>
      <c r="I1041" s="8" t="str">
        <f t="shared" si="82"/>
        <v/>
      </c>
      <c r="J1041" s="8" t="str">
        <f t="shared" si="83"/>
        <v/>
      </c>
      <c r="L1041" s="8" t="s">
        <v>81</v>
      </c>
      <c r="M1041" s="8" t="s">
        <v>81</v>
      </c>
      <c r="N1041" s="8" t="s">
        <v>81</v>
      </c>
      <c r="O1041" s="8" t="s">
        <v>81</v>
      </c>
      <c r="P1041" s="38" t="str">
        <f t="shared" si="84"/>
        <v/>
      </c>
    </row>
    <row r="1042" spans="4:16" x14ac:dyDescent="0.25">
      <c r="D1042" s="150"/>
      <c r="G1042" s="8" t="str">
        <f t="shared" si="80"/>
        <v/>
      </c>
      <c r="H1042" s="8" t="str">
        <f t="shared" si="81"/>
        <v/>
      </c>
      <c r="I1042" s="8" t="str">
        <f t="shared" si="82"/>
        <v/>
      </c>
      <c r="J1042" s="8" t="str">
        <f t="shared" si="83"/>
        <v/>
      </c>
      <c r="L1042" s="8" t="s">
        <v>81</v>
      </c>
      <c r="M1042" s="8" t="s">
        <v>81</v>
      </c>
      <c r="N1042" s="8" t="s">
        <v>81</v>
      </c>
      <c r="O1042" s="8" t="s">
        <v>81</v>
      </c>
      <c r="P1042" s="38" t="str">
        <f t="shared" si="84"/>
        <v/>
      </c>
    </row>
    <row r="1043" spans="4:16" x14ac:dyDescent="0.25">
      <c r="D1043" s="150"/>
      <c r="G1043" s="8" t="str">
        <f t="shared" si="80"/>
        <v/>
      </c>
      <c r="H1043" s="8" t="str">
        <f t="shared" si="81"/>
        <v/>
      </c>
      <c r="I1043" s="8" t="str">
        <f t="shared" si="82"/>
        <v/>
      </c>
      <c r="J1043" s="8" t="str">
        <f t="shared" si="83"/>
        <v/>
      </c>
      <c r="L1043" s="8" t="s">
        <v>81</v>
      </c>
      <c r="M1043" s="8" t="s">
        <v>81</v>
      </c>
      <c r="N1043" s="8" t="s">
        <v>81</v>
      </c>
      <c r="O1043" s="8" t="s">
        <v>81</v>
      </c>
      <c r="P1043" s="38" t="str">
        <f t="shared" si="84"/>
        <v/>
      </c>
    </row>
    <row r="1044" spans="4:16" x14ac:dyDescent="0.25">
      <c r="D1044" s="150"/>
      <c r="G1044" s="8" t="str">
        <f t="shared" si="80"/>
        <v/>
      </c>
      <c r="H1044" s="8" t="str">
        <f t="shared" si="81"/>
        <v/>
      </c>
      <c r="I1044" s="8" t="str">
        <f t="shared" si="82"/>
        <v/>
      </c>
      <c r="J1044" s="8" t="str">
        <f t="shared" si="83"/>
        <v/>
      </c>
      <c r="L1044" s="8" t="s">
        <v>81</v>
      </c>
      <c r="M1044" s="8" t="s">
        <v>81</v>
      </c>
      <c r="N1044" s="8" t="s">
        <v>81</v>
      </c>
      <c r="O1044" s="8" t="s">
        <v>81</v>
      </c>
      <c r="P1044" s="38" t="str">
        <f t="shared" si="84"/>
        <v/>
      </c>
    </row>
    <row r="1045" spans="4:16" x14ac:dyDescent="0.25">
      <c r="D1045" s="150"/>
      <c r="G1045" s="8" t="str">
        <f t="shared" si="80"/>
        <v/>
      </c>
      <c r="H1045" s="8" t="str">
        <f t="shared" si="81"/>
        <v/>
      </c>
      <c r="I1045" s="8" t="str">
        <f t="shared" si="82"/>
        <v/>
      </c>
      <c r="J1045" s="8" t="str">
        <f t="shared" si="83"/>
        <v/>
      </c>
      <c r="L1045" s="8" t="s">
        <v>81</v>
      </c>
      <c r="M1045" s="8" t="s">
        <v>81</v>
      </c>
      <c r="N1045" s="8" t="s">
        <v>81</v>
      </c>
      <c r="O1045" s="8" t="s">
        <v>81</v>
      </c>
      <c r="P1045" s="38" t="str">
        <f t="shared" si="84"/>
        <v/>
      </c>
    </row>
    <row r="1046" spans="4:16" x14ac:dyDescent="0.25">
      <c r="D1046" s="150"/>
      <c r="G1046" s="8" t="str">
        <f t="shared" si="80"/>
        <v/>
      </c>
      <c r="H1046" s="8" t="str">
        <f t="shared" si="81"/>
        <v/>
      </c>
      <c r="I1046" s="8" t="str">
        <f t="shared" si="82"/>
        <v/>
      </c>
      <c r="J1046" s="8" t="str">
        <f t="shared" si="83"/>
        <v/>
      </c>
      <c r="L1046" s="8" t="s">
        <v>81</v>
      </c>
      <c r="M1046" s="8" t="s">
        <v>81</v>
      </c>
      <c r="N1046" s="8" t="s">
        <v>81</v>
      </c>
      <c r="O1046" s="8" t="s">
        <v>81</v>
      </c>
      <c r="P1046" s="38" t="str">
        <f t="shared" si="84"/>
        <v/>
      </c>
    </row>
    <row r="1047" spans="4:16" x14ac:dyDescent="0.25">
      <c r="D1047" s="150"/>
      <c r="G1047" s="8" t="str">
        <f t="shared" si="80"/>
        <v/>
      </c>
      <c r="H1047" s="8" t="str">
        <f t="shared" si="81"/>
        <v/>
      </c>
      <c r="I1047" s="8" t="str">
        <f t="shared" si="82"/>
        <v/>
      </c>
      <c r="J1047" s="8" t="str">
        <f t="shared" si="83"/>
        <v/>
      </c>
      <c r="L1047" s="8" t="s">
        <v>81</v>
      </c>
      <c r="M1047" s="8" t="s">
        <v>81</v>
      </c>
      <c r="N1047" s="8" t="s">
        <v>81</v>
      </c>
      <c r="O1047" s="8" t="s">
        <v>81</v>
      </c>
      <c r="P1047" s="38" t="str">
        <f t="shared" si="84"/>
        <v/>
      </c>
    </row>
    <row r="1048" spans="4:16" x14ac:dyDescent="0.25">
      <c r="D1048" s="150"/>
      <c r="G1048" s="8" t="str">
        <f t="shared" si="80"/>
        <v/>
      </c>
      <c r="H1048" s="8" t="str">
        <f t="shared" si="81"/>
        <v/>
      </c>
      <c r="I1048" s="8" t="str">
        <f t="shared" si="82"/>
        <v/>
      </c>
      <c r="J1048" s="8" t="str">
        <f t="shared" si="83"/>
        <v/>
      </c>
      <c r="L1048" s="8" t="s">
        <v>81</v>
      </c>
      <c r="M1048" s="8" t="s">
        <v>81</v>
      </c>
      <c r="N1048" s="8" t="s">
        <v>81</v>
      </c>
      <c r="O1048" s="8" t="s">
        <v>81</v>
      </c>
      <c r="P1048" s="38" t="str">
        <f t="shared" si="84"/>
        <v/>
      </c>
    </row>
    <row r="1049" spans="4:16" x14ac:dyDescent="0.25">
      <c r="D1049" s="150"/>
      <c r="G1049" s="8" t="str">
        <f t="shared" si="80"/>
        <v/>
      </c>
      <c r="H1049" s="8" t="str">
        <f t="shared" si="81"/>
        <v/>
      </c>
      <c r="I1049" s="8" t="str">
        <f t="shared" si="82"/>
        <v/>
      </c>
      <c r="J1049" s="8" t="str">
        <f t="shared" si="83"/>
        <v/>
      </c>
      <c r="L1049" s="8" t="s">
        <v>81</v>
      </c>
      <c r="M1049" s="8" t="s">
        <v>81</v>
      </c>
      <c r="N1049" s="8" t="s">
        <v>81</v>
      </c>
      <c r="O1049" s="8" t="s">
        <v>81</v>
      </c>
      <c r="P1049" s="38" t="str">
        <f t="shared" si="84"/>
        <v/>
      </c>
    </row>
    <row r="1050" spans="4:16" x14ac:dyDescent="0.25">
      <c r="D1050" s="150"/>
      <c r="G1050" s="8" t="str">
        <f t="shared" si="80"/>
        <v/>
      </c>
      <c r="H1050" s="8" t="str">
        <f t="shared" si="81"/>
        <v/>
      </c>
      <c r="I1050" s="8" t="str">
        <f t="shared" si="82"/>
        <v/>
      </c>
      <c r="J1050" s="8" t="str">
        <f t="shared" si="83"/>
        <v/>
      </c>
      <c r="L1050" s="8" t="s">
        <v>81</v>
      </c>
      <c r="M1050" s="8" t="s">
        <v>81</v>
      </c>
      <c r="N1050" s="8" t="s">
        <v>81</v>
      </c>
      <c r="O1050" s="8" t="s">
        <v>81</v>
      </c>
      <c r="P1050" s="38" t="str">
        <f t="shared" si="84"/>
        <v/>
      </c>
    </row>
    <row r="1051" spans="4:16" x14ac:dyDescent="0.25">
      <c r="D1051" s="150"/>
      <c r="G1051" s="8" t="str">
        <f t="shared" si="80"/>
        <v/>
      </c>
      <c r="H1051" s="8" t="str">
        <f t="shared" si="81"/>
        <v/>
      </c>
      <c r="I1051" s="8" t="str">
        <f t="shared" si="82"/>
        <v/>
      </c>
      <c r="J1051" s="8" t="str">
        <f t="shared" si="83"/>
        <v/>
      </c>
      <c r="L1051" s="8" t="s">
        <v>81</v>
      </c>
      <c r="M1051" s="8" t="s">
        <v>81</v>
      </c>
      <c r="N1051" s="8" t="s">
        <v>81</v>
      </c>
      <c r="O1051" s="8" t="s">
        <v>81</v>
      </c>
      <c r="P1051" s="38" t="str">
        <f t="shared" si="84"/>
        <v/>
      </c>
    </row>
    <row r="1052" spans="4:16" x14ac:dyDescent="0.25">
      <c r="D1052" s="150"/>
      <c r="G1052" s="8" t="str">
        <f t="shared" si="80"/>
        <v/>
      </c>
      <c r="H1052" s="8" t="str">
        <f t="shared" si="81"/>
        <v/>
      </c>
      <c r="I1052" s="8" t="str">
        <f t="shared" si="82"/>
        <v/>
      </c>
      <c r="J1052" s="8" t="str">
        <f t="shared" si="83"/>
        <v/>
      </c>
      <c r="L1052" s="8" t="s">
        <v>81</v>
      </c>
      <c r="M1052" s="8" t="s">
        <v>81</v>
      </c>
      <c r="N1052" s="8" t="s">
        <v>81</v>
      </c>
      <c r="O1052" s="8" t="s">
        <v>81</v>
      </c>
      <c r="P1052" s="38" t="str">
        <f t="shared" si="84"/>
        <v/>
      </c>
    </row>
    <row r="1053" spans="4:16" x14ac:dyDescent="0.25">
      <c r="D1053" s="150"/>
      <c r="G1053" s="8" t="str">
        <f t="shared" si="80"/>
        <v/>
      </c>
      <c r="H1053" s="8" t="str">
        <f t="shared" si="81"/>
        <v/>
      </c>
      <c r="I1053" s="8" t="str">
        <f t="shared" si="82"/>
        <v/>
      </c>
      <c r="J1053" s="8" t="str">
        <f t="shared" si="83"/>
        <v/>
      </c>
      <c r="L1053" s="8" t="s">
        <v>81</v>
      </c>
      <c r="M1053" s="8" t="s">
        <v>81</v>
      </c>
      <c r="N1053" s="8" t="s">
        <v>81</v>
      </c>
      <c r="O1053" s="8" t="s">
        <v>81</v>
      </c>
      <c r="P1053" s="38" t="str">
        <f t="shared" si="84"/>
        <v/>
      </c>
    </row>
    <row r="1054" spans="4:16" x14ac:dyDescent="0.25">
      <c r="D1054" s="150"/>
      <c r="G1054" s="8" t="str">
        <f t="shared" si="80"/>
        <v/>
      </c>
      <c r="H1054" s="8" t="str">
        <f t="shared" si="81"/>
        <v/>
      </c>
      <c r="I1054" s="8" t="str">
        <f t="shared" si="82"/>
        <v/>
      </c>
      <c r="J1054" s="8" t="str">
        <f t="shared" si="83"/>
        <v/>
      </c>
      <c r="L1054" s="8" t="s">
        <v>81</v>
      </c>
      <c r="M1054" s="8" t="s">
        <v>81</v>
      </c>
      <c r="N1054" s="8" t="s">
        <v>81</v>
      </c>
      <c r="O1054" s="8" t="s">
        <v>81</v>
      </c>
      <c r="P1054" s="38" t="str">
        <f t="shared" si="84"/>
        <v/>
      </c>
    </row>
    <row r="1055" spans="4:16" x14ac:dyDescent="0.25">
      <c r="D1055" s="150"/>
      <c r="G1055" s="8" t="str">
        <f t="shared" si="80"/>
        <v/>
      </c>
      <c r="H1055" s="8" t="str">
        <f t="shared" si="81"/>
        <v/>
      </c>
      <c r="I1055" s="8" t="str">
        <f t="shared" si="82"/>
        <v/>
      </c>
      <c r="J1055" s="8" t="str">
        <f t="shared" si="83"/>
        <v/>
      </c>
      <c r="L1055" s="8" t="s">
        <v>81</v>
      </c>
      <c r="M1055" s="8" t="s">
        <v>81</v>
      </c>
      <c r="N1055" s="8" t="s">
        <v>81</v>
      </c>
      <c r="O1055" s="8" t="s">
        <v>81</v>
      </c>
      <c r="P1055" s="38" t="str">
        <f t="shared" si="84"/>
        <v/>
      </c>
    </row>
    <row r="1056" spans="4:16" x14ac:dyDescent="0.25">
      <c r="D1056" s="150"/>
      <c r="G1056" s="8" t="str">
        <f t="shared" si="80"/>
        <v/>
      </c>
      <c r="H1056" s="8" t="str">
        <f t="shared" si="81"/>
        <v/>
      </c>
      <c r="I1056" s="8" t="str">
        <f t="shared" si="82"/>
        <v/>
      </c>
      <c r="J1056" s="8" t="str">
        <f t="shared" si="83"/>
        <v/>
      </c>
      <c r="L1056" s="8" t="s">
        <v>81</v>
      </c>
      <c r="M1056" s="8" t="s">
        <v>81</v>
      </c>
      <c r="N1056" s="8" t="s">
        <v>81</v>
      </c>
      <c r="O1056" s="8" t="s">
        <v>81</v>
      </c>
      <c r="P1056" s="38" t="str">
        <f t="shared" si="84"/>
        <v/>
      </c>
    </row>
    <row r="1057" spans="4:16" x14ac:dyDescent="0.25">
      <c r="D1057" s="150"/>
      <c r="G1057" s="8" t="str">
        <f t="shared" si="80"/>
        <v/>
      </c>
      <c r="H1057" s="8" t="str">
        <f t="shared" si="81"/>
        <v/>
      </c>
      <c r="I1057" s="8" t="str">
        <f t="shared" si="82"/>
        <v/>
      </c>
      <c r="J1057" s="8" t="str">
        <f t="shared" si="83"/>
        <v/>
      </c>
      <c r="L1057" s="8" t="s">
        <v>81</v>
      </c>
      <c r="M1057" s="8" t="s">
        <v>81</v>
      </c>
      <c r="N1057" s="8" t="s">
        <v>81</v>
      </c>
      <c r="O1057" s="8" t="s">
        <v>81</v>
      </c>
      <c r="P1057" s="38" t="str">
        <f t="shared" si="84"/>
        <v/>
      </c>
    </row>
    <row r="1058" spans="4:16" x14ac:dyDescent="0.25">
      <c r="D1058" s="150"/>
      <c r="G1058" s="8" t="str">
        <f t="shared" si="80"/>
        <v/>
      </c>
      <c r="H1058" s="8" t="str">
        <f t="shared" si="81"/>
        <v/>
      </c>
      <c r="I1058" s="8" t="str">
        <f t="shared" si="82"/>
        <v/>
      </c>
      <c r="J1058" s="8" t="str">
        <f t="shared" si="83"/>
        <v/>
      </c>
      <c r="L1058" s="8" t="s">
        <v>81</v>
      </c>
      <c r="M1058" s="8" t="s">
        <v>81</v>
      </c>
      <c r="N1058" s="8" t="s">
        <v>81</v>
      </c>
      <c r="O1058" s="8" t="s">
        <v>81</v>
      </c>
      <c r="P1058" s="38" t="str">
        <f t="shared" si="84"/>
        <v/>
      </c>
    </row>
    <row r="1059" spans="4:16" x14ac:dyDescent="0.25">
      <c r="D1059" s="150"/>
      <c r="G1059" s="8" t="str">
        <f t="shared" si="80"/>
        <v/>
      </c>
      <c r="H1059" s="8" t="str">
        <f t="shared" si="81"/>
        <v/>
      </c>
      <c r="I1059" s="8" t="str">
        <f t="shared" si="82"/>
        <v/>
      </c>
      <c r="J1059" s="8" t="str">
        <f t="shared" si="83"/>
        <v/>
      </c>
      <c r="L1059" s="8" t="s">
        <v>81</v>
      </c>
      <c r="M1059" s="8" t="s">
        <v>81</v>
      </c>
      <c r="N1059" s="8" t="s">
        <v>81</v>
      </c>
      <c r="O1059" s="8" t="s">
        <v>81</v>
      </c>
      <c r="P1059" s="38" t="str">
        <f t="shared" si="84"/>
        <v/>
      </c>
    </row>
    <row r="1060" spans="4:16" x14ac:dyDescent="0.25">
      <c r="D1060" s="150"/>
      <c r="G1060" s="8" t="str">
        <f t="shared" si="80"/>
        <v/>
      </c>
      <c r="H1060" s="8" t="str">
        <f t="shared" si="81"/>
        <v/>
      </c>
      <c r="I1060" s="8" t="str">
        <f t="shared" si="82"/>
        <v/>
      </c>
      <c r="J1060" s="8" t="str">
        <f t="shared" si="83"/>
        <v/>
      </c>
      <c r="L1060" s="8" t="s">
        <v>81</v>
      </c>
      <c r="M1060" s="8" t="s">
        <v>81</v>
      </c>
      <c r="N1060" s="8" t="s">
        <v>81</v>
      </c>
      <c r="O1060" s="8" t="s">
        <v>81</v>
      </c>
      <c r="P1060" s="38" t="str">
        <f t="shared" si="84"/>
        <v/>
      </c>
    </row>
    <row r="1061" spans="4:16" x14ac:dyDescent="0.25">
      <c r="D1061" s="150"/>
      <c r="G1061" s="8" t="str">
        <f t="shared" si="80"/>
        <v/>
      </c>
      <c r="H1061" s="8" t="str">
        <f t="shared" si="81"/>
        <v/>
      </c>
      <c r="I1061" s="8" t="str">
        <f t="shared" si="82"/>
        <v/>
      </c>
      <c r="J1061" s="8" t="str">
        <f t="shared" si="83"/>
        <v/>
      </c>
      <c r="L1061" s="8" t="s">
        <v>81</v>
      </c>
      <c r="M1061" s="8" t="s">
        <v>81</v>
      </c>
      <c r="N1061" s="8" t="s">
        <v>81</v>
      </c>
      <c r="O1061" s="8" t="s">
        <v>81</v>
      </c>
      <c r="P1061" s="38" t="str">
        <f t="shared" si="84"/>
        <v/>
      </c>
    </row>
    <row r="1062" spans="4:16" x14ac:dyDescent="0.25">
      <c r="D1062" s="150"/>
      <c r="G1062" s="8" t="str">
        <f t="shared" si="80"/>
        <v/>
      </c>
      <c r="H1062" s="8" t="str">
        <f t="shared" si="81"/>
        <v/>
      </c>
      <c r="I1062" s="8" t="str">
        <f t="shared" si="82"/>
        <v/>
      </c>
      <c r="J1062" s="8" t="str">
        <f t="shared" si="83"/>
        <v/>
      </c>
      <c r="L1062" s="8" t="s">
        <v>81</v>
      </c>
      <c r="M1062" s="8" t="s">
        <v>81</v>
      </c>
      <c r="N1062" s="8" t="s">
        <v>81</v>
      </c>
      <c r="O1062" s="8" t="s">
        <v>81</v>
      </c>
      <c r="P1062" s="38" t="str">
        <f t="shared" si="84"/>
        <v/>
      </c>
    </row>
    <row r="1063" spans="4:16" x14ac:dyDescent="0.25">
      <c r="D1063" s="150"/>
      <c r="G1063" s="8" t="str">
        <f t="shared" si="80"/>
        <v/>
      </c>
      <c r="H1063" s="8" t="str">
        <f t="shared" si="81"/>
        <v/>
      </c>
      <c r="I1063" s="8" t="str">
        <f t="shared" si="82"/>
        <v/>
      </c>
      <c r="J1063" s="8" t="str">
        <f t="shared" si="83"/>
        <v/>
      </c>
      <c r="L1063" s="8" t="s">
        <v>81</v>
      </c>
      <c r="M1063" s="8" t="s">
        <v>81</v>
      </c>
      <c r="N1063" s="8" t="s">
        <v>81</v>
      </c>
      <c r="O1063" s="8" t="s">
        <v>81</v>
      </c>
      <c r="P1063" s="38" t="str">
        <f t="shared" si="84"/>
        <v/>
      </c>
    </row>
    <row r="1064" spans="4:16" x14ac:dyDescent="0.25">
      <c r="D1064" s="150"/>
      <c r="G1064" s="8" t="str">
        <f t="shared" si="80"/>
        <v/>
      </c>
      <c r="H1064" s="8" t="str">
        <f t="shared" si="81"/>
        <v/>
      </c>
      <c r="I1064" s="8" t="str">
        <f t="shared" si="82"/>
        <v/>
      </c>
      <c r="J1064" s="8" t="str">
        <f t="shared" si="83"/>
        <v/>
      </c>
      <c r="L1064" s="8" t="s">
        <v>81</v>
      </c>
      <c r="M1064" s="8" t="s">
        <v>81</v>
      </c>
      <c r="N1064" s="8" t="s">
        <v>81</v>
      </c>
      <c r="O1064" s="8" t="s">
        <v>81</v>
      </c>
      <c r="P1064" s="38" t="str">
        <f t="shared" si="84"/>
        <v/>
      </c>
    </row>
    <row r="1065" spans="4:16" x14ac:dyDescent="0.25">
      <c r="D1065" s="150"/>
      <c r="G1065" s="8" t="str">
        <f t="shared" ref="G1065:G1128" si="85">IF(LEFT(D1065,8)="Critical",LEFT(D1065,8),IF(LEFT(D1065,5)="Major",LEFT(D1065,5),IF(LEFT(D1065,5)="Minor",LEFT(D1065,5),"")))</f>
        <v/>
      </c>
      <c r="H1065" s="8" t="str">
        <f t="shared" ref="H1065:H1128" si="86">IF(LEFT(D1068,15)="SpecificProblem",MID(D1068,28,50),"")</f>
        <v/>
      </c>
      <c r="I1065" s="8" t="str">
        <f t="shared" ref="I1065:I1128" si="87">IF(LEFT(D1069,9)="EventTime",MID(D1069,28,16),"")</f>
        <v/>
      </c>
      <c r="J1065" s="8" t="str">
        <f t="shared" ref="J1065:J1128" si="88">IF(G1065="","",IF(LEFT(D1065,8)="Critical",MID(D1065,78,6),MID(D1065,75,6)))</f>
        <v/>
      </c>
      <c r="L1065" s="8" t="s">
        <v>81</v>
      </c>
      <c r="M1065" s="8" t="s">
        <v>81</v>
      </c>
      <c r="N1065" s="8" t="s">
        <v>81</v>
      </c>
      <c r="O1065" s="8" t="s">
        <v>81</v>
      </c>
      <c r="P1065" s="38" t="str">
        <f t="shared" si="84"/>
        <v/>
      </c>
    </row>
    <row r="1066" spans="4:16" x14ac:dyDescent="0.25">
      <c r="D1066" s="150"/>
      <c r="G1066" s="8" t="str">
        <f t="shared" si="85"/>
        <v/>
      </c>
      <c r="H1066" s="8" t="str">
        <f t="shared" si="86"/>
        <v/>
      </c>
      <c r="I1066" s="8" t="str">
        <f t="shared" si="87"/>
        <v/>
      </c>
      <c r="J1066" s="8" t="str">
        <f t="shared" si="88"/>
        <v/>
      </c>
      <c r="L1066" s="8" t="s">
        <v>81</v>
      </c>
      <c r="M1066" s="8" t="s">
        <v>81</v>
      </c>
      <c r="N1066" s="8" t="s">
        <v>81</v>
      </c>
      <c r="O1066" s="8" t="s">
        <v>81</v>
      </c>
      <c r="P1066" s="38" t="str">
        <f t="shared" si="84"/>
        <v/>
      </c>
    </row>
    <row r="1067" spans="4:16" x14ac:dyDescent="0.25">
      <c r="D1067" s="150"/>
      <c r="G1067" s="8" t="str">
        <f t="shared" si="85"/>
        <v/>
      </c>
      <c r="H1067" s="8" t="str">
        <f t="shared" si="86"/>
        <v/>
      </c>
      <c r="I1067" s="8" t="str">
        <f t="shared" si="87"/>
        <v/>
      </c>
      <c r="J1067" s="8" t="str">
        <f t="shared" si="88"/>
        <v/>
      </c>
      <c r="L1067" s="8" t="s">
        <v>81</v>
      </c>
      <c r="M1067" s="8" t="s">
        <v>81</v>
      </c>
      <c r="N1067" s="8" t="s">
        <v>81</v>
      </c>
      <c r="O1067" s="8" t="s">
        <v>81</v>
      </c>
      <c r="P1067" s="38" t="str">
        <f t="shared" si="84"/>
        <v/>
      </c>
    </row>
    <row r="1068" spans="4:16" x14ac:dyDescent="0.25">
      <c r="D1068" s="150"/>
      <c r="G1068" s="8" t="str">
        <f t="shared" si="85"/>
        <v/>
      </c>
      <c r="H1068" s="8" t="str">
        <f t="shared" si="86"/>
        <v/>
      </c>
      <c r="I1068" s="8" t="str">
        <f t="shared" si="87"/>
        <v/>
      </c>
      <c r="J1068" s="8" t="str">
        <f t="shared" si="88"/>
        <v/>
      </c>
      <c r="L1068" s="8" t="s">
        <v>81</v>
      </c>
      <c r="M1068" s="8" t="s">
        <v>81</v>
      </c>
      <c r="N1068" s="8" t="s">
        <v>81</v>
      </c>
      <c r="O1068" s="8" t="s">
        <v>81</v>
      </c>
      <c r="P1068" s="38" t="str">
        <f t="shared" si="84"/>
        <v/>
      </c>
    </row>
    <row r="1069" spans="4:16" x14ac:dyDescent="0.25">
      <c r="D1069" s="150"/>
      <c r="G1069" s="8" t="str">
        <f t="shared" si="85"/>
        <v/>
      </c>
      <c r="H1069" s="8" t="str">
        <f t="shared" si="86"/>
        <v/>
      </c>
      <c r="I1069" s="8" t="str">
        <f t="shared" si="87"/>
        <v/>
      </c>
      <c r="J1069" s="8" t="str">
        <f t="shared" si="88"/>
        <v/>
      </c>
      <c r="L1069" s="8" t="s">
        <v>81</v>
      </c>
      <c r="M1069" s="8" t="s">
        <v>81</v>
      </c>
      <c r="N1069" s="8" t="s">
        <v>81</v>
      </c>
      <c r="O1069" s="8" t="s">
        <v>81</v>
      </c>
      <c r="P1069" s="38" t="str">
        <f t="shared" si="84"/>
        <v/>
      </c>
    </row>
    <row r="1070" spans="4:16" x14ac:dyDescent="0.25">
      <c r="D1070" s="150"/>
      <c r="G1070" s="8" t="str">
        <f t="shared" si="85"/>
        <v/>
      </c>
      <c r="H1070" s="8" t="str">
        <f t="shared" si="86"/>
        <v/>
      </c>
      <c r="I1070" s="8" t="str">
        <f t="shared" si="87"/>
        <v/>
      </c>
      <c r="J1070" s="8" t="str">
        <f t="shared" si="88"/>
        <v/>
      </c>
      <c r="L1070" s="8" t="s">
        <v>81</v>
      </c>
      <c r="M1070" s="8" t="s">
        <v>81</v>
      </c>
      <c r="N1070" s="8" t="s">
        <v>81</v>
      </c>
      <c r="O1070" s="8" t="s">
        <v>81</v>
      </c>
      <c r="P1070" s="38" t="str">
        <f t="shared" si="84"/>
        <v/>
      </c>
    </row>
    <row r="1071" spans="4:16" x14ac:dyDescent="0.25">
      <c r="D1071" s="150"/>
      <c r="G1071" s="8" t="str">
        <f t="shared" si="85"/>
        <v/>
      </c>
      <c r="H1071" s="8" t="str">
        <f t="shared" si="86"/>
        <v/>
      </c>
      <c r="I1071" s="8" t="str">
        <f t="shared" si="87"/>
        <v/>
      </c>
      <c r="J1071" s="8" t="str">
        <f t="shared" si="88"/>
        <v/>
      </c>
      <c r="L1071" s="8" t="s">
        <v>81</v>
      </c>
      <c r="M1071" s="8" t="s">
        <v>81</v>
      </c>
      <c r="N1071" s="8" t="s">
        <v>81</v>
      </c>
      <c r="O1071" s="8" t="s">
        <v>81</v>
      </c>
      <c r="P1071" s="38" t="str">
        <f t="shared" si="84"/>
        <v/>
      </c>
    </row>
    <row r="1072" spans="4:16" x14ac:dyDescent="0.25">
      <c r="D1072" s="150"/>
      <c r="G1072" s="8" t="str">
        <f t="shared" si="85"/>
        <v/>
      </c>
      <c r="H1072" s="8" t="str">
        <f t="shared" si="86"/>
        <v/>
      </c>
      <c r="I1072" s="8" t="str">
        <f t="shared" si="87"/>
        <v/>
      </c>
      <c r="J1072" s="8" t="str">
        <f t="shared" si="88"/>
        <v/>
      </c>
      <c r="L1072" s="8" t="s">
        <v>81</v>
      </c>
      <c r="M1072" s="8" t="s">
        <v>81</v>
      </c>
      <c r="N1072" s="8" t="s">
        <v>81</v>
      </c>
      <c r="O1072" s="8" t="s">
        <v>81</v>
      </c>
      <c r="P1072" s="38" t="str">
        <f t="shared" si="84"/>
        <v/>
      </c>
    </row>
    <row r="1073" spans="4:16" x14ac:dyDescent="0.25">
      <c r="D1073" s="150"/>
      <c r="G1073" s="8" t="str">
        <f t="shared" si="85"/>
        <v/>
      </c>
      <c r="H1073" s="8" t="str">
        <f t="shared" si="86"/>
        <v/>
      </c>
      <c r="I1073" s="8" t="str">
        <f t="shared" si="87"/>
        <v/>
      </c>
      <c r="J1073" s="8" t="str">
        <f t="shared" si="88"/>
        <v/>
      </c>
      <c r="L1073" s="8" t="s">
        <v>81</v>
      </c>
      <c r="M1073" s="8" t="s">
        <v>81</v>
      </c>
      <c r="N1073" s="8" t="s">
        <v>81</v>
      </c>
      <c r="O1073" s="8" t="s">
        <v>81</v>
      </c>
      <c r="P1073" s="38" t="str">
        <f t="shared" si="84"/>
        <v/>
      </c>
    </row>
    <row r="1074" spans="4:16" x14ac:dyDescent="0.25">
      <c r="D1074" s="150"/>
      <c r="G1074" s="8" t="str">
        <f t="shared" si="85"/>
        <v/>
      </c>
      <c r="H1074" s="8" t="str">
        <f t="shared" si="86"/>
        <v/>
      </c>
      <c r="I1074" s="8" t="str">
        <f t="shared" si="87"/>
        <v/>
      </c>
      <c r="J1074" s="8" t="str">
        <f t="shared" si="88"/>
        <v/>
      </c>
      <c r="L1074" s="8" t="s">
        <v>81</v>
      </c>
      <c r="M1074" s="8" t="s">
        <v>81</v>
      </c>
      <c r="N1074" s="8" t="s">
        <v>81</v>
      </c>
      <c r="O1074" s="8" t="s">
        <v>81</v>
      </c>
      <c r="P1074" s="38" t="str">
        <f t="shared" si="84"/>
        <v/>
      </c>
    </row>
    <row r="1075" spans="4:16" x14ac:dyDescent="0.25">
      <c r="D1075" s="150"/>
      <c r="G1075" s="8" t="str">
        <f t="shared" si="85"/>
        <v/>
      </c>
      <c r="H1075" s="8" t="str">
        <f t="shared" si="86"/>
        <v/>
      </c>
      <c r="I1075" s="8" t="str">
        <f t="shared" si="87"/>
        <v/>
      </c>
      <c r="J1075" s="8" t="str">
        <f t="shared" si="88"/>
        <v/>
      </c>
      <c r="L1075" s="8" t="s">
        <v>81</v>
      </c>
      <c r="M1075" s="8" t="s">
        <v>81</v>
      </c>
      <c r="N1075" s="8" t="s">
        <v>81</v>
      </c>
      <c r="O1075" s="8" t="s">
        <v>81</v>
      </c>
      <c r="P1075" s="38" t="str">
        <f t="shared" si="84"/>
        <v/>
      </c>
    </row>
    <row r="1076" spans="4:16" x14ac:dyDescent="0.25">
      <c r="D1076" s="150"/>
      <c r="G1076" s="8" t="str">
        <f t="shared" si="85"/>
        <v/>
      </c>
      <c r="H1076" s="8" t="str">
        <f t="shared" si="86"/>
        <v/>
      </c>
      <c r="I1076" s="8" t="str">
        <f t="shared" si="87"/>
        <v/>
      </c>
      <c r="J1076" s="8" t="str">
        <f t="shared" si="88"/>
        <v/>
      </c>
      <c r="L1076" s="8" t="s">
        <v>81</v>
      </c>
      <c r="M1076" s="8" t="s">
        <v>81</v>
      </c>
      <c r="N1076" s="8" t="s">
        <v>81</v>
      </c>
      <c r="O1076" s="8" t="s">
        <v>81</v>
      </c>
      <c r="P1076" s="38" t="str">
        <f t="shared" si="84"/>
        <v/>
      </c>
    </row>
    <row r="1077" spans="4:16" x14ac:dyDescent="0.25">
      <c r="D1077" s="150"/>
      <c r="G1077" s="8" t="str">
        <f t="shared" si="85"/>
        <v/>
      </c>
      <c r="H1077" s="8" t="str">
        <f t="shared" si="86"/>
        <v/>
      </c>
      <c r="I1077" s="8" t="str">
        <f t="shared" si="87"/>
        <v/>
      </c>
      <c r="J1077" s="8" t="str">
        <f t="shared" si="88"/>
        <v/>
      </c>
      <c r="L1077" s="8" t="s">
        <v>81</v>
      </c>
      <c r="M1077" s="8" t="s">
        <v>81</v>
      </c>
      <c r="N1077" s="8" t="s">
        <v>81</v>
      </c>
      <c r="O1077" s="8" t="s">
        <v>81</v>
      </c>
      <c r="P1077" s="38" t="str">
        <f t="shared" si="84"/>
        <v/>
      </c>
    </row>
    <row r="1078" spans="4:16" x14ac:dyDescent="0.25">
      <c r="D1078" s="150"/>
      <c r="G1078" s="8" t="str">
        <f t="shared" si="85"/>
        <v/>
      </c>
      <c r="H1078" s="8" t="str">
        <f t="shared" si="86"/>
        <v/>
      </c>
      <c r="I1078" s="8" t="str">
        <f t="shared" si="87"/>
        <v/>
      </c>
      <c r="J1078" s="8" t="str">
        <f t="shared" si="88"/>
        <v/>
      </c>
      <c r="L1078" s="8" t="s">
        <v>81</v>
      </c>
      <c r="M1078" s="8" t="s">
        <v>81</v>
      </c>
      <c r="N1078" s="8" t="s">
        <v>81</v>
      </c>
      <c r="O1078" s="8" t="s">
        <v>81</v>
      </c>
      <c r="P1078" s="38" t="str">
        <f t="shared" si="84"/>
        <v/>
      </c>
    </row>
    <row r="1079" spans="4:16" x14ac:dyDescent="0.25">
      <c r="D1079" s="150"/>
      <c r="G1079" s="8" t="str">
        <f t="shared" si="85"/>
        <v/>
      </c>
      <c r="H1079" s="8" t="str">
        <f t="shared" si="86"/>
        <v/>
      </c>
      <c r="I1079" s="8" t="str">
        <f t="shared" si="87"/>
        <v/>
      </c>
      <c r="J1079" s="8" t="str">
        <f t="shared" si="88"/>
        <v/>
      </c>
      <c r="L1079" s="8" t="s">
        <v>81</v>
      </c>
      <c r="M1079" s="8" t="s">
        <v>81</v>
      </c>
      <c r="N1079" s="8" t="s">
        <v>81</v>
      </c>
      <c r="O1079" s="8" t="s">
        <v>81</v>
      </c>
      <c r="P1079" s="38" t="str">
        <f t="shared" si="84"/>
        <v/>
      </c>
    </row>
    <row r="1080" spans="4:16" x14ac:dyDescent="0.25">
      <c r="D1080" s="150"/>
      <c r="G1080" s="8" t="str">
        <f t="shared" si="85"/>
        <v/>
      </c>
      <c r="H1080" s="8" t="str">
        <f t="shared" si="86"/>
        <v/>
      </c>
      <c r="I1080" s="8" t="str">
        <f t="shared" si="87"/>
        <v/>
      </c>
      <c r="J1080" s="8" t="str">
        <f t="shared" si="88"/>
        <v/>
      </c>
      <c r="L1080" s="8" t="s">
        <v>81</v>
      </c>
      <c r="M1080" s="8" t="s">
        <v>81</v>
      </c>
      <c r="N1080" s="8" t="s">
        <v>81</v>
      </c>
      <c r="O1080" s="8" t="s">
        <v>81</v>
      </c>
      <c r="P1080" s="38" t="str">
        <f t="shared" si="84"/>
        <v/>
      </c>
    </row>
    <row r="1081" spans="4:16" x14ac:dyDescent="0.25">
      <c r="D1081" s="150"/>
      <c r="G1081" s="8" t="str">
        <f t="shared" si="85"/>
        <v/>
      </c>
      <c r="H1081" s="8" t="str">
        <f t="shared" si="86"/>
        <v/>
      </c>
      <c r="I1081" s="8" t="str">
        <f t="shared" si="87"/>
        <v/>
      </c>
      <c r="J1081" s="8" t="str">
        <f t="shared" si="88"/>
        <v/>
      </c>
      <c r="L1081" s="8" t="s">
        <v>81</v>
      </c>
      <c r="M1081" s="8" t="s">
        <v>81</v>
      </c>
      <c r="N1081" s="8" t="s">
        <v>81</v>
      </c>
      <c r="O1081" s="8" t="s">
        <v>81</v>
      </c>
      <c r="P1081" s="38" t="str">
        <f t="shared" si="84"/>
        <v/>
      </c>
    </row>
    <row r="1082" spans="4:16" x14ac:dyDescent="0.25">
      <c r="D1082" s="150"/>
      <c r="G1082" s="8" t="str">
        <f t="shared" si="85"/>
        <v/>
      </c>
      <c r="H1082" s="8" t="str">
        <f t="shared" si="86"/>
        <v/>
      </c>
      <c r="I1082" s="8" t="str">
        <f t="shared" si="87"/>
        <v/>
      </c>
      <c r="J1082" s="8" t="str">
        <f t="shared" si="88"/>
        <v/>
      </c>
      <c r="L1082" s="8" t="s">
        <v>81</v>
      </c>
      <c r="M1082" s="8" t="s">
        <v>81</v>
      </c>
      <c r="N1082" s="8" t="s">
        <v>81</v>
      </c>
      <c r="O1082" s="8" t="s">
        <v>81</v>
      </c>
      <c r="P1082" s="38" t="str">
        <f t="shared" si="84"/>
        <v/>
      </c>
    </row>
    <row r="1083" spans="4:16" x14ac:dyDescent="0.25">
      <c r="D1083" s="150"/>
      <c r="G1083" s="8" t="str">
        <f t="shared" si="85"/>
        <v/>
      </c>
      <c r="H1083" s="8" t="str">
        <f t="shared" si="86"/>
        <v/>
      </c>
      <c r="I1083" s="8" t="str">
        <f t="shared" si="87"/>
        <v/>
      </c>
      <c r="J1083" s="8" t="str">
        <f t="shared" si="88"/>
        <v/>
      </c>
      <c r="L1083" s="8" t="s">
        <v>81</v>
      </c>
      <c r="M1083" s="8" t="s">
        <v>81</v>
      </c>
      <c r="N1083" s="8" t="s">
        <v>81</v>
      </c>
      <c r="O1083" s="8" t="s">
        <v>81</v>
      </c>
      <c r="P1083" s="38" t="str">
        <f t="shared" si="84"/>
        <v/>
      </c>
    </row>
    <row r="1084" spans="4:16" x14ac:dyDescent="0.25">
      <c r="D1084" s="150"/>
      <c r="G1084" s="8" t="str">
        <f t="shared" si="85"/>
        <v/>
      </c>
      <c r="H1084" s="8" t="str">
        <f t="shared" si="86"/>
        <v/>
      </c>
      <c r="I1084" s="8" t="str">
        <f t="shared" si="87"/>
        <v/>
      </c>
      <c r="J1084" s="8" t="str">
        <f t="shared" si="88"/>
        <v/>
      </c>
      <c r="L1084" s="8" t="s">
        <v>81</v>
      </c>
      <c r="M1084" s="8" t="s">
        <v>81</v>
      </c>
      <c r="N1084" s="8" t="s">
        <v>81</v>
      </c>
      <c r="O1084" s="8" t="s">
        <v>81</v>
      </c>
      <c r="P1084" s="38" t="str">
        <f t="shared" si="84"/>
        <v/>
      </c>
    </row>
    <row r="1085" spans="4:16" x14ac:dyDescent="0.25">
      <c r="D1085" s="150"/>
      <c r="G1085" s="8" t="str">
        <f t="shared" si="85"/>
        <v/>
      </c>
      <c r="H1085" s="8" t="str">
        <f t="shared" si="86"/>
        <v/>
      </c>
      <c r="I1085" s="8" t="str">
        <f t="shared" si="87"/>
        <v/>
      </c>
      <c r="J1085" s="8" t="str">
        <f t="shared" si="88"/>
        <v/>
      </c>
      <c r="L1085" s="8" t="s">
        <v>81</v>
      </c>
      <c r="M1085" s="8" t="s">
        <v>81</v>
      </c>
      <c r="N1085" s="8" t="s">
        <v>81</v>
      </c>
      <c r="O1085" s="8" t="s">
        <v>81</v>
      </c>
      <c r="P1085" s="38" t="str">
        <f t="shared" si="84"/>
        <v/>
      </c>
    </row>
    <row r="1086" spans="4:16" x14ac:dyDescent="0.25">
      <c r="D1086" s="150"/>
      <c r="G1086" s="8" t="str">
        <f t="shared" si="85"/>
        <v/>
      </c>
      <c r="H1086" s="8" t="str">
        <f t="shared" si="86"/>
        <v/>
      </c>
      <c r="I1086" s="8" t="str">
        <f t="shared" si="87"/>
        <v/>
      </c>
      <c r="J1086" s="8" t="str">
        <f t="shared" si="88"/>
        <v/>
      </c>
      <c r="L1086" s="8" t="s">
        <v>81</v>
      </c>
      <c r="M1086" s="8" t="s">
        <v>81</v>
      </c>
      <c r="N1086" s="8" t="s">
        <v>81</v>
      </c>
      <c r="O1086" s="8" t="s">
        <v>81</v>
      </c>
      <c r="P1086" s="38" t="str">
        <f t="shared" si="84"/>
        <v/>
      </c>
    </row>
    <row r="1087" spans="4:16" x14ac:dyDescent="0.25">
      <c r="D1087" s="150"/>
      <c r="G1087" s="8" t="str">
        <f t="shared" si="85"/>
        <v/>
      </c>
      <c r="H1087" s="8" t="str">
        <f t="shared" si="86"/>
        <v/>
      </c>
      <c r="I1087" s="8" t="str">
        <f t="shared" si="87"/>
        <v/>
      </c>
      <c r="J1087" s="8" t="str">
        <f t="shared" si="88"/>
        <v/>
      </c>
      <c r="L1087" s="8" t="s">
        <v>81</v>
      </c>
      <c r="M1087" s="8" t="s">
        <v>81</v>
      </c>
      <c r="N1087" s="8" t="s">
        <v>81</v>
      </c>
      <c r="O1087" s="8" t="s">
        <v>81</v>
      </c>
      <c r="P1087" s="38" t="str">
        <f t="shared" si="84"/>
        <v/>
      </c>
    </row>
    <row r="1088" spans="4:16" x14ac:dyDescent="0.25">
      <c r="D1088" s="150"/>
      <c r="G1088" s="8" t="str">
        <f t="shared" si="85"/>
        <v/>
      </c>
      <c r="H1088" s="8" t="str">
        <f t="shared" si="86"/>
        <v/>
      </c>
      <c r="I1088" s="8" t="str">
        <f t="shared" si="87"/>
        <v/>
      </c>
      <c r="J1088" s="8" t="str">
        <f t="shared" si="88"/>
        <v/>
      </c>
      <c r="L1088" s="8" t="s">
        <v>81</v>
      </c>
      <c r="M1088" s="8" t="s">
        <v>81</v>
      </c>
      <c r="N1088" s="8" t="s">
        <v>81</v>
      </c>
      <c r="O1088" s="8" t="s">
        <v>81</v>
      </c>
      <c r="P1088" s="38" t="str">
        <f t="shared" si="84"/>
        <v/>
      </c>
    </row>
    <row r="1089" spans="4:16" x14ac:dyDescent="0.25">
      <c r="D1089" s="150"/>
      <c r="G1089" s="8" t="str">
        <f t="shared" si="85"/>
        <v/>
      </c>
      <c r="H1089" s="8" t="str">
        <f t="shared" si="86"/>
        <v/>
      </c>
      <c r="I1089" s="8" t="str">
        <f t="shared" si="87"/>
        <v/>
      </c>
      <c r="J1089" s="8" t="str">
        <f t="shared" si="88"/>
        <v/>
      </c>
      <c r="L1089" s="8" t="s">
        <v>81</v>
      </c>
      <c r="M1089" s="8" t="s">
        <v>81</v>
      </c>
      <c r="N1089" s="8" t="s">
        <v>81</v>
      </c>
      <c r="O1089" s="8" t="s">
        <v>81</v>
      </c>
      <c r="P1089" s="38" t="str">
        <f t="shared" si="84"/>
        <v/>
      </c>
    </row>
    <row r="1090" spans="4:16" x14ac:dyDescent="0.25">
      <c r="D1090" s="150"/>
      <c r="G1090" s="8" t="str">
        <f t="shared" si="85"/>
        <v/>
      </c>
      <c r="H1090" s="8" t="str">
        <f t="shared" si="86"/>
        <v/>
      </c>
      <c r="I1090" s="8" t="str">
        <f t="shared" si="87"/>
        <v/>
      </c>
      <c r="J1090" s="8" t="str">
        <f t="shared" si="88"/>
        <v/>
      </c>
      <c r="L1090" s="8" t="s">
        <v>81</v>
      </c>
      <c r="M1090" s="8" t="s">
        <v>81</v>
      </c>
      <c r="N1090" s="8" t="s">
        <v>81</v>
      </c>
      <c r="O1090" s="8" t="s">
        <v>81</v>
      </c>
      <c r="P1090" s="38" t="str">
        <f t="shared" si="84"/>
        <v/>
      </c>
    </row>
    <row r="1091" spans="4:16" x14ac:dyDescent="0.25">
      <c r="D1091" s="150"/>
      <c r="G1091" s="8" t="str">
        <f t="shared" si="85"/>
        <v/>
      </c>
      <c r="H1091" s="8" t="str">
        <f t="shared" si="86"/>
        <v/>
      </c>
      <c r="I1091" s="8" t="str">
        <f t="shared" si="87"/>
        <v/>
      </c>
      <c r="J1091" s="8" t="str">
        <f t="shared" si="88"/>
        <v/>
      </c>
      <c r="L1091" s="8" t="s">
        <v>81</v>
      </c>
      <c r="M1091" s="8" t="s">
        <v>81</v>
      </c>
      <c r="N1091" s="8" t="s">
        <v>81</v>
      </c>
      <c r="O1091" s="8" t="s">
        <v>81</v>
      </c>
      <c r="P1091" s="38" t="str">
        <f t="shared" ref="P1091:P1154" si="89">IF(ISBLANK(N1091),"",TEXT(N1091,"mm/dd hh:mm"))</f>
        <v/>
      </c>
    </row>
    <row r="1092" spans="4:16" x14ac:dyDescent="0.25">
      <c r="D1092" s="150"/>
      <c r="G1092" s="8" t="str">
        <f t="shared" si="85"/>
        <v/>
      </c>
      <c r="H1092" s="8" t="str">
        <f t="shared" si="86"/>
        <v/>
      </c>
      <c r="I1092" s="8" t="str">
        <f t="shared" si="87"/>
        <v/>
      </c>
      <c r="J1092" s="8" t="str">
        <f t="shared" si="88"/>
        <v/>
      </c>
      <c r="L1092" s="8" t="s">
        <v>81</v>
      </c>
      <c r="M1092" s="8" t="s">
        <v>81</v>
      </c>
      <c r="N1092" s="8" t="s">
        <v>81</v>
      </c>
      <c r="O1092" s="8" t="s">
        <v>81</v>
      </c>
      <c r="P1092" s="38" t="str">
        <f t="shared" si="89"/>
        <v/>
      </c>
    </row>
    <row r="1093" spans="4:16" x14ac:dyDescent="0.25">
      <c r="D1093" s="150"/>
      <c r="G1093" s="8" t="str">
        <f t="shared" si="85"/>
        <v/>
      </c>
      <c r="H1093" s="8" t="str">
        <f t="shared" si="86"/>
        <v/>
      </c>
      <c r="I1093" s="8" t="str">
        <f t="shared" si="87"/>
        <v/>
      </c>
      <c r="J1093" s="8" t="str">
        <f t="shared" si="88"/>
        <v/>
      </c>
      <c r="L1093" s="8" t="s">
        <v>81</v>
      </c>
      <c r="M1093" s="8" t="s">
        <v>81</v>
      </c>
      <c r="N1093" s="8" t="s">
        <v>81</v>
      </c>
      <c r="O1093" s="8" t="s">
        <v>81</v>
      </c>
      <c r="P1093" s="38" t="str">
        <f t="shared" si="89"/>
        <v/>
      </c>
    </row>
    <row r="1094" spans="4:16" x14ac:dyDescent="0.25">
      <c r="D1094" s="150"/>
      <c r="G1094" s="8" t="str">
        <f t="shared" si="85"/>
        <v/>
      </c>
      <c r="H1094" s="8" t="str">
        <f t="shared" si="86"/>
        <v/>
      </c>
      <c r="I1094" s="8" t="str">
        <f t="shared" si="87"/>
        <v/>
      </c>
      <c r="J1094" s="8" t="str">
        <f t="shared" si="88"/>
        <v/>
      </c>
      <c r="L1094" s="8" t="s">
        <v>81</v>
      </c>
      <c r="M1094" s="8" t="s">
        <v>81</v>
      </c>
      <c r="N1094" s="8" t="s">
        <v>81</v>
      </c>
      <c r="O1094" s="8" t="s">
        <v>81</v>
      </c>
      <c r="P1094" s="38" t="str">
        <f t="shared" si="89"/>
        <v/>
      </c>
    </row>
    <row r="1095" spans="4:16" x14ac:dyDescent="0.25">
      <c r="D1095" s="150"/>
      <c r="G1095" s="8" t="str">
        <f t="shared" si="85"/>
        <v/>
      </c>
      <c r="H1095" s="8" t="str">
        <f t="shared" si="86"/>
        <v/>
      </c>
      <c r="I1095" s="8" t="str">
        <f t="shared" si="87"/>
        <v/>
      </c>
      <c r="J1095" s="8" t="str">
        <f t="shared" si="88"/>
        <v/>
      </c>
      <c r="L1095" s="8" t="s">
        <v>81</v>
      </c>
      <c r="M1095" s="8" t="s">
        <v>81</v>
      </c>
      <c r="N1095" s="8" t="s">
        <v>81</v>
      </c>
      <c r="O1095" s="8" t="s">
        <v>81</v>
      </c>
      <c r="P1095" s="38" t="str">
        <f t="shared" si="89"/>
        <v/>
      </c>
    </row>
    <row r="1096" spans="4:16" x14ac:dyDescent="0.25">
      <c r="D1096" s="150"/>
      <c r="G1096" s="8" t="str">
        <f t="shared" si="85"/>
        <v/>
      </c>
      <c r="H1096" s="8" t="str">
        <f t="shared" si="86"/>
        <v/>
      </c>
      <c r="I1096" s="8" t="str">
        <f t="shared" si="87"/>
        <v/>
      </c>
      <c r="J1096" s="8" t="str">
        <f t="shared" si="88"/>
        <v/>
      </c>
      <c r="L1096" s="8" t="s">
        <v>81</v>
      </c>
      <c r="M1096" s="8" t="s">
        <v>81</v>
      </c>
      <c r="N1096" s="8" t="s">
        <v>81</v>
      </c>
      <c r="O1096" s="8" t="s">
        <v>81</v>
      </c>
      <c r="P1096" s="38" t="str">
        <f t="shared" si="89"/>
        <v/>
      </c>
    </row>
    <row r="1097" spans="4:16" x14ac:dyDescent="0.25">
      <c r="D1097" s="150"/>
      <c r="G1097" s="8" t="str">
        <f t="shared" si="85"/>
        <v/>
      </c>
      <c r="H1097" s="8" t="str">
        <f t="shared" si="86"/>
        <v/>
      </c>
      <c r="I1097" s="8" t="str">
        <f t="shared" si="87"/>
        <v/>
      </c>
      <c r="J1097" s="8" t="str">
        <f t="shared" si="88"/>
        <v/>
      </c>
      <c r="L1097" s="8" t="s">
        <v>81</v>
      </c>
      <c r="M1097" s="8" t="s">
        <v>81</v>
      </c>
      <c r="N1097" s="8" t="s">
        <v>81</v>
      </c>
      <c r="O1097" s="8" t="s">
        <v>81</v>
      </c>
      <c r="P1097" s="38" t="str">
        <f t="shared" si="89"/>
        <v/>
      </c>
    </row>
    <row r="1098" spans="4:16" x14ac:dyDescent="0.25">
      <c r="D1098" s="150"/>
      <c r="G1098" s="8" t="str">
        <f t="shared" si="85"/>
        <v/>
      </c>
      <c r="H1098" s="8" t="str">
        <f t="shared" si="86"/>
        <v/>
      </c>
      <c r="I1098" s="8" t="str">
        <f t="shared" si="87"/>
        <v/>
      </c>
      <c r="J1098" s="8" t="str">
        <f t="shared" si="88"/>
        <v/>
      </c>
      <c r="L1098" s="8" t="s">
        <v>81</v>
      </c>
      <c r="M1098" s="8" t="s">
        <v>81</v>
      </c>
      <c r="N1098" s="8" t="s">
        <v>81</v>
      </c>
      <c r="O1098" s="8" t="s">
        <v>81</v>
      </c>
      <c r="P1098" s="38" t="str">
        <f t="shared" si="89"/>
        <v/>
      </c>
    </row>
    <row r="1099" spans="4:16" x14ac:dyDescent="0.25">
      <c r="D1099" s="150"/>
      <c r="G1099" s="8" t="str">
        <f t="shared" si="85"/>
        <v/>
      </c>
      <c r="H1099" s="8" t="str">
        <f t="shared" si="86"/>
        <v/>
      </c>
      <c r="I1099" s="8" t="str">
        <f t="shared" si="87"/>
        <v/>
      </c>
      <c r="J1099" s="8" t="str">
        <f t="shared" si="88"/>
        <v/>
      </c>
      <c r="L1099" s="8" t="s">
        <v>81</v>
      </c>
      <c r="M1099" s="8" t="s">
        <v>81</v>
      </c>
      <c r="N1099" s="8" t="s">
        <v>81</v>
      </c>
      <c r="O1099" s="8" t="s">
        <v>81</v>
      </c>
      <c r="P1099" s="38" t="str">
        <f t="shared" si="89"/>
        <v/>
      </c>
    </row>
    <row r="1100" spans="4:16" x14ac:dyDescent="0.25">
      <c r="D1100" s="150"/>
      <c r="G1100" s="8" t="str">
        <f t="shared" si="85"/>
        <v/>
      </c>
      <c r="H1100" s="8" t="str">
        <f t="shared" si="86"/>
        <v/>
      </c>
      <c r="I1100" s="8" t="str">
        <f t="shared" si="87"/>
        <v/>
      </c>
      <c r="J1100" s="8" t="str">
        <f t="shared" si="88"/>
        <v/>
      </c>
      <c r="L1100" s="8" t="s">
        <v>81</v>
      </c>
      <c r="M1100" s="8" t="s">
        <v>81</v>
      </c>
      <c r="N1100" s="8" t="s">
        <v>81</v>
      </c>
      <c r="O1100" s="8" t="s">
        <v>81</v>
      </c>
      <c r="P1100" s="38" t="str">
        <f t="shared" si="89"/>
        <v/>
      </c>
    </row>
    <row r="1101" spans="4:16" x14ac:dyDescent="0.25">
      <c r="D1101" s="150"/>
      <c r="G1101" s="8" t="str">
        <f t="shared" si="85"/>
        <v/>
      </c>
      <c r="H1101" s="8" t="str">
        <f t="shared" si="86"/>
        <v/>
      </c>
      <c r="I1101" s="8" t="str">
        <f t="shared" si="87"/>
        <v/>
      </c>
      <c r="J1101" s="8" t="str">
        <f t="shared" si="88"/>
        <v/>
      </c>
      <c r="L1101" s="8" t="s">
        <v>81</v>
      </c>
      <c r="M1101" s="8" t="s">
        <v>81</v>
      </c>
      <c r="N1101" s="8" t="s">
        <v>81</v>
      </c>
      <c r="O1101" s="8" t="s">
        <v>81</v>
      </c>
      <c r="P1101" s="38" t="str">
        <f t="shared" si="89"/>
        <v/>
      </c>
    </row>
    <row r="1102" spans="4:16" x14ac:dyDescent="0.25">
      <c r="D1102" s="150"/>
      <c r="G1102" s="8" t="str">
        <f t="shared" si="85"/>
        <v/>
      </c>
      <c r="H1102" s="8" t="str">
        <f t="shared" si="86"/>
        <v/>
      </c>
      <c r="I1102" s="8" t="str">
        <f t="shared" si="87"/>
        <v/>
      </c>
      <c r="J1102" s="8" t="str">
        <f t="shared" si="88"/>
        <v/>
      </c>
      <c r="L1102" s="8" t="s">
        <v>81</v>
      </c>
      <c r="M1102" s="8" t="s">
        <v>81</v>
      </c>
      <c r="N1102" s="8" t="s">
        <v>81</v>
      </c>
      <c r="O1102" s="8" t="s">
        <v>81</v>
      </c>
      <c r="P1102" s="38" t="str">
        <f t="shared" si="89"/>
        <v/>
      </c>
    </row>
    <row r="1103" spans="4:16" x14ac:dyDescent="0.25">
      <c r="D1103" s="150"/>
      <c r="G1103" s="8" t="str">
        <f t="shared" si="85"/>
        <v/>
      </c>
      <c r="H1103" s="8" t="str">
        <f t="shared" si="86"/>
        <v/>
      </c>
      <c r="I1103" s="8" t="str">
        <f t="shared" si="87"/>
        <v/>
      </c>
      <c r="J1103" s="8" t="str">
        <f t="shared" si="88"/>
        <v/>
      </c>
      <c r="L1103" s="8" t="s">
        <v>81</v>
      </c>
      <c r="M1103" s="8" t="s">
        <v>81</v>
      </c>
      <c r="N1103" s="8" t="s">
        <v>81</v>
      </c>
      <c r="O1103" s="8" t="s">
        <v>81</v>
      </c>
      <c r="P1103" s="38" t="str">
        <f t="shared" si="89"/>
        <v/>
      </c>
    </row>
    <row r="1104" spans="4:16" x14ac:dyDescent="0.25">
      <c r="D1104" s="150"/>
      <c r="G1104" s="8" t="str">
        <f t="shared" si="85"/>
        <v/>
      </c>
      <c r="H1104" s="8" t="str">
        <f t="shared" si="86"/>
        <v/>
      </c>
      <c r="I1104" s="8" t="str">
        <f t="shared" si="87"/>
        <v/>
      </c>
      <c r="J1104" s="8" t="str">
        <f t="shared" si="88"/>
        <v/>
      </c>
      <c r="L1104" s="8" t="s">
        <v>81</v>
      </c>
      <c r="M1104" s="8" t="s">
        <v>81</v>
      </c>
      <c r="N1104" s="8" t="s">
        <v>81</v>
      </c>
      <c r="O1104" s="8" t="s">
        <v>81</v>
      </c>
      <c r="P1104" s="38" t="str">
        <f t="shared" si="89"/>
        <v/>
      </c>
    </row>
    <row r="1105" spans="4:16" x14ac:dyDescent="0.25">
      <c r="D1105" s="150"/>
      <c r="G1105" s="8" t="str">
        <f t="shared" si="85"/>
        <v/>
      </c>
      <c r="H1105" s="8" t="str">
        <f t="shared" si="86"/>
        <v/>
      </c>
      <c r="I1105" s="8" t="str">
        <f t="shared" si="87"/>
        <v/>
      </c>
      <c r="J1105" s="8" t="str">
        <f t="shared" si="88"/>
        <v/>
      </c>
      <c r="L1105" s="8" t="s">
        <v>81</v>
      </c>
      <c r="M1105" s="8" t="s">
        <v>81</v>
      </c>
      <c r="N1105" s="8" t="s">
        <v>81</v>
      </c>
      <c r="O1105" s="8" t="s">
        <v>81</v>
      </c>
      <c r="P1105" s="38" t="str">
        <f t="shared" si="89"/>
        <v/>
      </c>
    </row>
    <row r="1106" spans="4:16" x14ac:dyDescent="0.25">
      <c r="D1106" s="150"/>
      <c r="G1106" s="8" t="str">
        <f t="shared" si="85"/>
        <v/>
      </c>
      <c r="H1106" s="8" t="str">
        <f t="shared" si="86"/>
        <v/>
      </c>
      <c r="I1106" s="8" t="str">
        <f t="shared" si="87"/>
        <v/>
      </c>
      <c r="J1106" s="8" t="str">
        <f t="shared" si="88"/>
        <v/>
      </c>
      <c r="L1106" s="8" t="s">
        <v>81</v>
      </c>
      <c r="M1106" s="8" t="s">
        <v>81</v>
      </c>
      <c r="N1106" s="8" t="s">
        <v>81</v>
      </c>
      <c r="O1106" s="8" t="s">
        <v>81</v>
      </c>
      <c r="P1106" s="38" t="str">
        <f t="shared" si="89"/>
        <v/>
      </c>
    </row>
    <row r="1107" spans="4:16" x14ac:dyDescent="0.25">
      <c r="D1107" s="150"/>
      <c r="G1107" s="8" t="str">
        <f t="shared" si="85"/>
        <v/>
      </c>
      <c r="H1107" s="8" t="str">
        <f t="shared" si="86"/>
        <v/>
      </c>
      <c r="I1107" s="8" t="str">
        <f t="shared" si="87"/>
        <v/>
      </c>
      <c r="J1107" s="8" t="str">
        <f t="shared" si="88"/>
        <v/>
      </c>
      <c r="L1107" s="8" t="s">
        <v>81</v>
      </c>
      <c r="M1107" s="8" t="s">
        <v>81</v>
      </c>
      <c r="N1107" s="8" t="s">
        <v>81</v>
      </c>
      <c r="O1107" s="8" t="s">
        <v>81</v>
      </c>
      <c r="P1107" s="38" t="str">
        <f t="shared" si="89"/>
        <v/>
      </c>
    </row>
    <row r="1108" spans="4:16" x14ac:dyDescent="0.25">
      <c r="D1108" s="150"/>
      <c r="G1108" s="8" t="str">
        <f t="shared" si="85"/>
        <v/>
      </c>
      <c r="H1108" s="8" t="str">
        <f t="shared" si="86"/>
        <v/>
      </c>
      <c r="I1108" s="8" t="str">
        <f t="shared" si="87"/>
        <v/>
      </c>
      <c r="J1108" s="8" t="str">
        <f t="shared" si="88"/>
        <v/>
      </c>
      <c r="L1108" s="8" t="s">
        <v>81</v>
      </c>
      <c r="M1108" s="8" t="s">
        <v>81</v>
      </c>
      <c r="N1108" s="8" t="s">
        <v>81</v>
      </c>
      <c r="O1108" s="8" t="s">
        <v>81</v>
      </c>
      <c r="P1108" s="38" t="str">
        <f t="shared" si="89"/>
        <v/>
      </c>
    </row>
    <row r="1109" spans="4:16" x14ac:dyDescent="0.25">
      <c r="D1109" s="150"/>
      <c r="G1109" s="8" t="str">
        <f t="shared" si="85"/>
        <v/>
      </c>
      <c r="H1109" s="8" t="str">
        <f t="shared" si="86"/>
        <v/>
      </c>
      <c r="I1109" s="8" t="str">
        <f t="shared" si="87"/>
        <v/>
      </c>
      <c r="J1109" s="8" t="str">
        <f t="shared" si="88"/>
        <v/>
      </c>
      <c r="L1109" s="8" t="s">
        <v>81</v>
      </c>
      <c r="M1109" s="8" t="s">
        <v>81</v>
      </c>
      <c r="N1109" s="8" t="s">
        <v>81</v>
      </c>
      <c r="O1109" s="8" t="s">
        <v>81</v>
      </c>
      <c r="P1109" s="38" t="str">
        <f t="shared" si="89"/>
        <v/>
      </c>
    </row>
    <row r="1110" spans="4:16" x14ac:dyDescent="0.25">
      <c r="D1110" s="150"/>
      <c r="G1110" s="8" t="str">
        <f t="shared" si="85"/>
        <v/>
      </c>
      <c r="H1110" s="8" t="str">
        <f t="shared" si="86"/>
        <v/>
      </c>
      <c r="I1110" s="8" t="str">
        <f t="shared" si="87"/>
        <v/>
      </c>
      <c r="J1110" s="8" t="str">
        <f t="shared" si="88"/>
        <v/>
      </c>
      <c r="L1110" s="8" t="s">
        <v>81</v>
      </c>
      <c r="M1110" s="8" t="s">
        <v>81</v>
      </c>
      <c r="N1110" s="8" t="s">
        <v>81</v>
      </c>
      <c r="O1110" s="8" t="s">
        <v>81</v>
      </c>
      <c r="P1110" s="38" t="str">
        <f t="shared" si="89"/>
        <v/>
      </c>
    </row>
    <row r="1111" spans="4:16" x14ac:dyDescent="0.25">
      <c r="D1111" s="150"/>
      <c r="G1111" s="8" t="str">
        <f t="shared" si="85"/>
        <v/>
      </c>
      <c r="H1111" s="8" t="str">
        <f t="shared" si="86"/>
        <v/>
      </c>
      <c r="I1111" s="8" t="str">
        <f t="shared" si="87"/>
        <v/>
      </c>
      <c r="J1111" s="8" t="str">
        <f t="shared" si="88"/>
        <v/>
      </c>
      <c r="L1111" s="8" t="s">
        <v>81</v>
      </c>
      <c r="M1111" s="8" t="s">
        <v>81</v>
      </c>
      <c r="N1111" s="8" t="s">
        <v>81</v>
      </c>
      <c r="O1111" s="8" t="s">
        <v>81</v>
      </c>
      <c r="P1111" s="38" t="str">
        <f t="shared" si="89"/>
        <v/>
      </c>
    </row>
    <row r="1112" spans="4:16" x14ac:dyDescent="0.25">
      <c r="D1112" s="150"/>
      <c r="G1112" s="8" t="str">
        <f t="shared" si="85"/>
        <v/>
      </c>
      <c r="H1112" s="8" t="str">
        <f t="shared" si="86"/>
        <v/>
      </c>
      <c r="I1112" s="8" t="str">
        <f t="shared" si="87"/>
        <v/>
      </c>
      <c r="J1112" s="8" t="str">
        <f t="shared" si="88"/>
        <v/>
      </c>
      <c r="L1112" s="8" t="s">
        <v>81</v>
      </c>
      <c r="M1112" s="8" t="s">
        <v>81</v>
      </c>
      <c r="N1112" s="8" t="s">
        <v>81</v>
      </c>
      <c r="O1112" s="8" t="s">
        <v>81</v>
      </c>
      <c r="P1112" s="38" t="str">
        <f t="shared" si="89"/>
        <v/>
      </c>
    </row>
    <row r="1113" spans="4:16" x14ac:dyDescent="0.25">
      <c r="D1113" s="150"/>
      <c r="G1113" s="8" t="str">
        <f t="shared" si="85"/>
        <v/>
      </c>
      <c r="H1113" s="8" t="str">
        <f t="shared" si="86"/>
        <v/>
      </c>
      <c r="I1113" s="8" t="str">
        <f t="shared" si="87"/>
        <v/>
      </c>
      <c r="J1113" s="8" t="str">
        <f t="shared" si="88"/>
        <v/>
      </c>
      <c r="L1113" s="8" t="s">
        <v>81</v>
      </c>
      <c r="M1113" s="8" t="s">
        <v>81</v>
      </c>
      <c r="N1113" s="8" t="s">
        <v>81</v>
      </c>
      <c r="O1113" s="8" t="s">
        <v>81</v>
      </c>
      <c r="P1113" s="38" t="str">
        <f t="shared" si="89"/>
        <v/>
      </c>
    </row>
    <row r="1114" spans="4:16" x14ac:dyDescent="0.25">
      <c r="D1114" s="150"/>
      <c r="G1114" s="8" t="str">
        <f t="shared" si="85"/>
        <v/>
      </c>
      <c r="H1114" s="8" t="str">
        <f t="shared" si="86"/>
        <v/>
      </c>
      <c r="I1114" s="8" t="str">
        <f t="shared" si="87"/>
        <v/>
      </c>
      <c r="J1114" s="8" t="str">
        <f t="shared" si="88"/>
        <v/>
      </c>
      <c r="L1114" s="8" t="s">
        <v>81</v>
      </c>
      <c r="M1114" s="8" t="s">
        <v>81</v>
      </c>
      <c r="N1114" s="8" t="s">
        <v>81</v>
      </c>
      <c r="O1114" s="8" t="s">
        <v>81</v>
      </c>
      <c r="P1114" s="38" t="str">
        <f t="shared" si="89"/>
        <v/>
      </c>
    </row>
    <row r="1115" spans="4:16" x14ac:dyDescent="0.25">
      <c r="D1115" s="150"/>
      <c r="G1115" s="8" t="str">
        <f t="shared" si="85"/>
        <v/>
      </c>
      <c r="H1115" s="8" t="str">
        <f t="shared" si="86"/>
        <v/>
      </c>
      <c r="I1115" s="8" t="str">
        <f t="shared" si="87"/>
        <v/>
      </c>
      <c r="J1115" s="8" t="str">
        <f t="shared" si="88"/>
        <v/>
      </c>
      <c r="L1115" s="8" t="s">
        <v>81</v>
      </c>
      <c r="M1115" s="8" t="s">
        <v>81</v>
      </c>
      <c r="N1115" s="8" t="s">
        <v>81</v>
      </c>
      <c r="O1115" s="8" t="s">
        <v>81</v>
      </c>
      <c r="P1115" s="38" t="str">
        <f t="shared" si="89"/>
        <v/>
      </c>
    </row>
    <row r="1116" spans="4:16" x14ac:dyDescent="0.25">
      <c r="D1116" s="150"/>
      <c r="G1116" s="8" t="str">
        <f t="shared" si="85"/>
        <v/>
      </c>
      <c r="H1116" s="8" t="str">
        <f t="shared" si="86"/>
        <v/>
      </c>
      <c r="I1116" s="8" t="str">
        <f t="shared" si="87"/>
        <v/>
      </c>
      <c r="J1116" s="8" t="str">
        <f t="shared" si="88"/>
        <v/>
      </c>
      <c r="L1116" s="8" t="s">
        <v>81</v>
      </c>
      <c r="M1116" s="8" t="s">
        <v>81</v>
      </c>
      <c r="N1116" s="8" t="s">
        <v>81</v>
      </c>
      <c r="O1116" s="8" t="s">
        <v>81</v>
      </c>
      <c r="P1116" s="38" t="str">
        <f t="shared" si="89"/>
        <v/>
      </c>
    </row>
    <row r="1117" spans="4:16" x14ac:dyDescent="0.25">
      <c r="D1117" s="150"/>
      <c r="G1117" s="8" t="str">
        <f t="shared" si="85"/>
        <v/>
      </c>
      <c r="H1117" s="8" t="str">
        <f t="shared" si="86"/>
        <v/>
      </c>
      <c r="I1117" s="8" t="str">
        <f t="shared" si="87"/>
        <v/>
      </c>
      <c r="J1117" s="8" t="str">
        <f t="shared" si="88"/>
        <v/>
      </c>
      <c r="L1117" s="8" t="s">
        <v>81</v>
      </c>
      <c r="M1117" s="8" t="s">
        <v>81</v>
      </c>
      <c r="N1117" s="8" t="s">
        <v>81</v>
      </c>
      <c r="O1117" s="8" t="s">
        <v>81</v>
      </c>
      <c r="P1117" s="38" t="str">
        <f t="shared" si="89"/>
        <v/>
      </c>
    </row>
    <row r="1118" spans="4:16" x14ac:dyDescent="0.25">
      <c r="D1118" s="150"/>
      <c r="G1118" s="8" t="str">
        <f t="shared" si="85"/>
        <v/>
      </c>
      <c r="H1118" s="8" t="str">
        <f t="shared" si="86"/>
        <v/>
      </c>
      <c r="I1118" s="8" t="str">
        <f t="shared" si="87"/>
        <v/>
      </c>
      <c r="J1118" s="8" t="str">
        <f t="shared" si="88"/>
        <v/>
      </c>
      <c r="L1118" s="8" t="s">
        <v>81</v>
      </c>
      <c r="M1118" s="8" t="s">
        <v>81</v>
      </c>
      <c r="N1118" s="8" t="s">
        <v>81</v>
      </c>
      <c r="O1118" s="8" t="s">
        <v>81</v>
      </c>
      <c r="P1118" s="38" t="str">
        <f t="shared" si="89"/>
        <v/>
      </c>
    </row>
    <row r="1119" spans="4:16" x14ac:dyDescent="0.25">
      <c r="D1119" s="150"/>
      <c r="G1119" s="8" t="str">
        <f t="shared" si="85"/>
        <v/>
      </c>
      <c r="H1119" s="8" t="str">
        <f t="shared" si="86"/>
        <v/>
      </c>
      <c r="I1119" s="8" t="str">
        <f t="shared" si="87"/>
        <v/>
      </c>
      <c r="J1119" s="8" t="str">
        <f t="shared" si="88"/>
        <v/>
      </c>
      <c r="L1119" s="8" t="s">
        <v>81</v>
      </c>
      <c r="M1119" s="8" t="s">
        <v>81</v>
      </c>
      <c r="N1119" s="8" t="s">
        <v>81</v>
      </c>
      <c r="O1119" s="8" t="s">
        <v>81</v>
      </c>
      <c r="P1119" s="38" t="str">
        <f t="shared" si="89"/>
        <v/>
      </c>
    </row>
    <row r="1120" spans="4:16" x14ac:dyDescent="0.25">
      <c r="D1120" s="150"/>
      <c r="G1120" s="8" t="str">
        <f t="shared" si="85"/>
        <v/>
      </c>
      <c r="H1120" s="8" t="str">
        <f t="shared" si="86"/>
        <v/>
      </c>
      <c r="I1120" s="8" t="str">
        <f t="shared" si="87"/>
        <v/>
      </c>
      <c r="J1120" s="8" t="str">
        <f t="shared" si="88"/>
        <v/>
      </c>
      <c r="L1120" s="8" t="s">
        <v>81</v>
      </c>
      <c r="M1120" s="8" t="s">
        <v>81</v>
      </c>
      <c r="N1120" s="8" t="s">
        <v>81</v>
      </c>
      <c r="O1120" s="8" t="s">
        <v>81</v>
      </c>
      <c r="P1120" s="38" t="str">
        <f t="shared" si="89"/>
        <v/>
      </c>
    </row>
    <row r="1121" spans="4:16" x14ac:dyDescent="0.25">
      <c r="D1121" s="150"/>
      <c r="G1121" s="8" t="str">
        <f t="shared" si="85"/>
        <v/>
      </c>
      <c r="H1121" s="8" t="str">
        <f t="shared" si="86"/>
        <v/>
      </c>
      <c r="I1121" s="8" t="str">
        <f t="shared" si="87"/>
        <v/>
      </c>
      <c r="J1121" s="8" t="str">
        <f t="shared" si="88"/>
        <v/>
      </c>
      <c r="L1121" s="8" t="s">
        <v>81</v>
      </c>
      <c r="M1121" s="8" t="s">
        <v>81</v>
      </c>
      <c r="N1121" s="8" t="s">
        <v>81</v>
      </c>
      <c r="O1121" s="8" t="s">
        <v>81</v>
      </c>
      <c r="P1121" s="38" t="str">
        <f t="shared" si="89"/>
        <v/>
      </c>
    </row>
    <row r="1122" spans="4:16" x14ac:dyDescent="0.25">
      <c r="D1122" s="150"/>
      <c r="G1122" s="8" t="str">
        <f t="shared" si="85"/>
        <v/>
      </c>
      <c r="H1122" s="8" t="str">
        <f t="shared" si="86"/>
        <v/>
      </c>
      <c r="I1122" s="8" t="str">
        <f t="shared" si="87"/>
        <v/>
      </c>
      <c r="J1122" s="8" t="str">
        <f t="shared" si="88"/>
        <v/>
      </c>
      <c r="L1122" s="8" t="s">
        <v>81</v>
      </c>
      <c r="M1122" s="8" t="s">
        <v>81</v>
      </c>
      <c r="N1122" s="8" t="s">
        <v>81</v>
      </c>
      <c r="O1122" s="8" t="s">
        <v>81</v>
      </c>
      <c r="P1122" s="38" t="str">
        <f t="shared" si="89"/>
        <v/>
      </c>
    </row>
    <row r="1123" spans="4:16" x14ac:dyDescent="0.25">
      <c r="D1123" s="150"/>
      <c r="G1123" s="8" t="str">
        <f t="shared" si="85"/>
        <v/>
      </c>
      <c r="H1123" s="8" t="str">
        <f t="shared" si="86"/>
        <v/>
      </c>
      <c r="I1123" s="8" t="str">
        <f t="shared" si="87"/>
        <v/>
      </c>
      <c r="J1123" s="8" t="str">
        <f t="shared" si="88"/>
        <v/>
      </c>
      <c r="L1123" s="8" t="s">
        <v>81</v>
      </c>
      <c r="M1123" s="8" t="s">
        <v>81</v>
      </c>
      <c r="N1123" s="8" t="s">
        <v>81</v>
      </c>
      <c r="O1123" s="8" t="s">
        <v>81</v>
      </c>
      <c r="P1123" s="38" t="str">
        <f t="shared" si="89"/>
        <v/>
      </c>
    </row>
    <row r="1124" spans="4:16" x14ac:dyDescent="0.25">
      <c r="D1124" s="150"/>
      <c r="G1124" s="8" t="str">
        <f t="shared" si="85"/>
        <v/>
      </c>
      <c r="H1124" s="8" t="str">
        <f t="shared" si="86"/>
        <v/>
      </c>
      <c r="I1124" s="8" t="str">
        <f t="shared" si="87"/>
        <v/>
      </c>
      <c r="J1124" s="8" t="str">
        <f t="shared" si="88"/>
        <v/>
      </c>
      <c r="L1124" s="8" t="s">
        <v>81</v>
      </c>
      <c r="M1124" s="8" t="s">
        <v>81</v>
      </c>
      <c r="N1124" s="8" t="s">
        <v>81</v>
      </c>
      <c r="O1124" s="8" t="s">
        <v>81</v>
      </c>
      <c r="P1124" s="38" t="str">
        <f t="shared" si="89"/>
        <v/>
      </c>
    </row>
    <row r="1125" spans="4:16" x14ac:dyDescent="0.25">
      <c r="D1125" s="150"/>
      <c r="G1125" s="8" t="str">
        <f t="shared" si="85"/>
        <v/>
      </c>
      <c r="H1125" s="8" t="str">
        <f t="shared" si="86"/>
        <v/>
      </c>
      <c r="I1125" s="8" t="str">
        <f t="shared" si="87"/>
        <v/>
      </c>
      <c r="J1125" s="8" t="str">
        <f t="shared" si="88"/>
        <v/>
      </c>
      <c r="L1125" s="8" t="s">
        <v>81</v>
      </c>
      <c r="M1125" s="8" t="s">
        <v>81</v>
      </c>
      <c r="N1125" s="8" t="s">
        <v>81</v>
      </c>
      <c r="O1125" s="8" t="s">
        <v>81</v>
      </c>
      <c r="P1125" s="38" t="str">
        <f t="shared" si="89"/>
        <v/>
      </c>
    </row>
    <row r="1126" spans="4:16" x14ac:dyDescent="0.25">
      <c r="D1126" s="150"/>
      <c r="G1126" s="8" t="str">
        <f t="shared" si="85"/>
        <v/>
      </c>
      <c r="H1126" s="8" t="str">
        <f t="shared" si="86"/>
        <v/>
      </c>
      <c r="I1126" s="8" t="str">
        <f t="shared" si="87"/>
        <v/>
      </c>
      <c r="J1126" s="8" t="str">
        <f t="shared" si="88"/>
        <v/>
      </c>
      <c r="L1126" s="8" t="s">
        <v>81</v>
      </c>
      <c r="M1126" s="8" t="s">
        <v>81</v>
      </c>
      <c r="N1126" s="8" t="s">
        <v>81</v>
      </c>
      <c r="O1126" s="8" t="s">
        <v>81</v>
      </c>
      <c r="P1126" s="38" t="str">
        <f t="shared" si="89"/>
        <v/>
      </c>
    </row>
    <row r="1127" spans="4:16" x14ac:dyDescent="0.25">
      <c r="D1127" s="150"/>
      <c r="G1127" s="8" t="str">
        <f t="shared" si="85"/>
        <v/>
      </c>
      <c r="H1127" s="8" t="str">
        <f t="shared" si="86"/>
        <v/>
      </c>
      <c r="I1127" s="8" t="str">
        <f t="shared" si="87"/>
        <v/>
      </c>
      <c r="J1127" s="8" t="str">
        <f t="shared" si="88"/>
        <v/>
      </c>
      <c r="L1127" s="8" t="s">
        <v>81</v>
      </c>
      <c r="M1127" s="8" t="s">
        <v>81</v>
      </c>
      <c r="N1127" s="8" t="s">
        <v>81</v>
      </c>
      <c r="O1127" s="8" t="s">
        <v>81</v>
      </c>
      <c r="P1127" s="38" t="str">
        <f t="shared" si="89"/>
        <v/>
      </c>
    </row>
    <row r="1128" spans="4:16" x14ac:dyDescent="0.25">
      <c r="D1128" s="150"/>
      <c r="G1128" s="8" t="str">
        <f t="shared" si="85"/>
        <v/>
      </c>
      <c r="H1128" s="8" t="str">
        <f t="shared" si="86"/>
        <v/>
      </c>
      <c r="I1128" s="8" t="str">
        <f t="shared" si="87"/>
        <v/>
      </c>
      <c r="J1128" s="8" t="str">
        <f t="shared" si="88"/>
        <v/>
      </c>
      <c r="L1128" s="8" t="s">
        <v>81</v>
      </c>
      <c r="M1128" s="8" t="s">
        <v>81</v>
      </c>
      <c r="N1128" s="8" t="s">
        <v>81</v>
      </c>
      <c r="O1128" s="8" t="s">
        <v>81</v>
      </c>
      <c r="P1128" s="38" t="str">
        <f t="shared" si="89"/>
        <v/>
      </c>
    </row>
    <row r="1129" spans="4:16" x14ac:dyDescent="0.25">
      <c r="D1129" s="150"/>
      <c r="G1129" s="8" t="str">
        <f t="shared" ref="G1129:G1192" si="90">IF(LEFT(D1129,8)="Critical",LEFT(D1129,8),IF(LEFT(D1129,5)="Major",LEFT(D1129,5),IF(LEFT(D1129,5)="Minor",LEFT(D1129,5),"")))</f>
        <v/>
      </c>
      <c r="H1129" s="8" t="str">
        <f t="shared" ref="H1129:H1192" si="91">IF(LEFT(D1132,15)="SpecificProblem",MID(D1132,28,50),"")</f>
        <v/>
      </c>
      <c r="I1129" s="8" t="str">
        <f t="shared" ref="I1129:I1192" si="92">IF(LEFT(D1133,9)="EventTime",MID(D1133,28,16),"")</f>
        <v/>
      </c>
      <c r="J1129" s="8" t="str">
        <f t="shared" ref="J1129:J1192" si="93">IF(G1129="","",IF(LEFT(D1129,8)="Critical",MID(D1129,78,6),MID(D1129,75,6)))</f>
        <v/>
      </c>
      <c r="L1129" s="8" t="s">
        <v>81</v>
      </c>
      <c r="M1129" s="8" t="s">
        <v>81</v>
      </c>
      <c r="N1129" s="8" t="s">
        <v>81</v>
      </c>
      <c r="O1129" s="8" t="s">
        <v>81</v>
      </c>
      <c r="P1129" s="38" t="str">
        <f t="shared" si="89"/>
        <v/>
      </c>
    </row>
    <row r="1130" spans="4:16" x14ac:dyDescent="0.25">
      <c r="D1130" s="150"/>
      <c r="G1130" s="8" t="str">
        <f t="shared" si="90"/>
        <v/>
      </c>
      <c r="H1130" s="8" t="str">
        <f t="shared" si="91"/>
        <v/>
      </c>
      <c r="I1130" s="8" t="str">
        <f t="shared" si="92"/>
        <v/>
      </c>
      <c r="J1130" s="8" t="str">
        <f t="shared" si="93"/>
        <v/>
      </c>
      <c r="L1130" s="8" t="s">
        <v>81</v>
      </c>
      <c r="M1130" s="8" t="s">
        <v>81</v>
      </c>
      <c r="N1130" s="8" t="s">
        <v>81</v>
      </c>
      <c r="O1130" s="8" t="s">
        <v>81</v>
      </c>
      <c r="P1130" s="38" t="str">
        <f t="shared" si="89"/>
        <v/>
      </c>
    </row>
    <row r="1131" spans="4:16" x14ac:dyDescent="0.25">
      <c r="D1131" s="150"/>
      <c r="G1131" s="8" t="str">
        <f t="shared" si="90"/>
        <v/>
      </c>
      <c r="H1131" s="8" t="str">
        <f t="shared" si="91"/>
        <v/>
      </c>
      <c r="I1131" s="8" t="str">
        <f t="shared" si="92"/>
        <v/>
      </c>
      <c r="J1131" s="8" t="str">
        <f t="shared" si="93"/>
        <v/>
      </c>
      <c r="L1131" s="8" t="s">
        <v>81</v>
      </c>
      <c r="M1131" s="8" t="s">
        <v>81</v>
      </c>
      <c r="N1131" s="8" t="s">
        <v>81</v>
      </c>
      <c r="O1131" s="8" t="s">
        <v>81</v>
      </c>
      <c r="P1131" s="38" t="str">
        <f t="shared" si="89"/>
        <v/>
      </c>
    </row>
    <row r="1132" spans="4:16" x14ac:dyDescent="0.25">
      <c r="D1132" s="150"/>
      <c r="G1132" s="8" t="str">
        <f t="shared" si="90"/>
        <v/>
      </c>
      <c r="H1132" s="8" t="str">
        <f t="shared" si="91"/>
        <v/>
      </c>
      <c r="I1132" s="8" t="str">
        <f t="shared" si="92"/>
        <v/>
      </c>
      <c r="J1132" s="8" t="str">
        <f t="shared" si="93"/>
        <v/>
      </c>
      <c r="L1132" s="8" t="s">
        <v>81</v>
      </c>
      <c r="M1132" s="8" t="s">
        <v>81</v>
      </c>
      <c r="N1132" s="8" t="s">
        <v>81</v>
      </c>
      <c r="O1132" s="8" t="s">
        <v>81</v>
      </c>
      <c r="P1132" s="38" t="str">
        <f t="shared" si="89"/>
        <v/>
      </c>
    </row>
    <row r="1133" spans="4:16" x14ac:dyDescent="0.25">
      <c r="D1133" s="150"/>
      <c r="G1133" s="8" t="str">
        <f t="shared" si="90"/>
        <v/>
      </c>
      <c r="H1133" s="8" t="str">
        <f t="shared" si="91"/>
        <v/>
      </c>
      <c r="I1133" s="8" t="str">
        <f t="shared" si="92"/>
        <v/>
      </c>
      <c r="J1133" s="8" t="str">
        <f t="shared" si="93"/>
        <v/>
      </c>
      <c r="L1133" s="8" t="s">
        <v>81</v>
      </c>
      <c r="M1133" s="8" t="s">
        <v>81</v>
      </c>
      <c r="N1133" s="8" t="s">
        <v>81</v>
      </c>
      <c r="O1133" s="8" t="s">
        <v>81</v>
      </c>
      <c r="P1133" s="38" t="str">
        <f t="shared" si="89"/>
        <v/>
      </c>
    </row>
    <row r="1134" spans="4:16" x14ac:dyDescent="0.25">
      <c r="D1134" s="150"/>
      <c r="G1134" s="8" t="str">
        <f t="shared" si="90"/>
        <v/>
      </c>
      <c r="H1134" s="8" t="str">
        <f t="shared" si="91"/>
        <v/>
      </c>
      <c r="I1134" s="8" t="str">
        <f t="shared" si="92"/>
        <v/>
      </c>
      <c r="J1134" s="8" t="str">
        <f t="shared" si="93"/>
        <v/>
      </c>
      <c r="L1134" s="8" t="s">
        <v>81</v>
      </c>
      <c r="M1134" s="8" t="s">
        <v>81</v>
      </c>
      <c r="N1134" s="8" t="s">
        <v>81</v>
      </c>
      <c r="O1134" s="8" t="s">
        <v>81</v>
      </c>
      <c r="P1134" s="38" t="str">
        <f t="shared" si="89"/>
        <v/>
      </c>
    </row>
    <row r="1135" spans="4:16" x14ac:dyDescent="0.25">
      <c r="D1135" s="150"/>
      <c r="G1135" s="8" t="str">
        <f t="shared" si="90"/>
        <v/>
      </c>
      <c r="H1135" s="8" t="str">
        <f t="shared" si="91"/>
        <v/>
      </c>
      <c r="I1135" s="8" t="str">
        <f t="shared" si="92"/>
        <v/>
      </c>
      <c r="J1135" s="8" t="str">
        <f t="shared" si="93"/>
        <v/>
      </c>
      <c r="L1135" s="8" t="s">
        <v>81</v>
      </c>
      <c r="M1135" s="8" t="s">
        <v>81</v>
      </c>
      <c r="N1135" s="8" t="s">
        <v>81</v>
      </c>
      <c r="O1135" s="8" t="s">
        <v>81</v>
      </c>
      <c r="P1135" s="38" t="str">
        <f t="shared" si="89"/>
        <v/>
      </c>
    </row>
    <row r="1136" spans="4:16" x14ac:dyDescent="0.25">
      <c r="D1136" s="150"/>
      <c r="G1136" s="8" t="str">
        <f t="shared" si="90"/>
        <v/>
      </c>
      <c r="H1136" s="8" t="str">
        <f t="shared" si="91"/>
        <v/>
      </c>
      <c r="I1136" s="8" t="str">
        <f t="shared" si="92"/>
        <v/>
      </c>
      <c r="J1136" s="8" t="str">
        <f t="shared" si="93"/>
        <v/>
      </c>
      <c r="L1136" s="8" t="s">
        <v>81</v>
      </c>
      <c r="M1136" s="8" t="s">
        <v>81</v>
      </c>
      <c r="N1136" s="8" t="s">
        <v>81</v>
      </c>
      <c r="O1136" s="8" t="s">
        <v>81</v>
      </c>
      <c r="P1136" s="38" t="str">
        <f t="shared" si="89"/>
        <v/>
      </c>
    </row>
    <row r="1137" spans="4:16" x14ac:dyDescent="0.25">
      <c r="D1137" s="150"/>
      <c r="G1137" s="8" t="str">
        <f t="shared" si="90"/>
        <v/>
      </c>
      <c r="H1137" s="8" t="str">
        <f t="shared" si="91"/>
        <v/>
      </c>
      <c r="I1137" s="8" t="str">
        <f t="shared" si="92"/>
        <v/>
      </c>
      <c r="J1137" s="8" t="str">
        <f t="shared" si="93"/>
        <v/>
      </c>
      <c r="L1137" s="8" t="s">
        <v>81</v>
      </c>
      <c r="M1137" s="8" t="s">
        <v>81</v>
      </c>
      <c r="N1137" s="8" t="s">
        <v>81</v>
      </c>
      <c r="O1137" s="8" t="s">
        <v>81</v>
      </c>
      <c r="P1137" s="38" t="str">
        <f t="shared" si="89"/>
        <v/>
      </c>
    </row>
    <row r="1138" spans="4:16" x14ac:dyDescent="0.25">
      <c r="D1138" s="150"/>
      <c r="G1138" s="8" t="str">
        <f t="shared" si="90"/>
        <v/>
      </c>
      <c r="H1138" s="8" t="str">
        <f t="shared" si="91"/>
        <v/>
      </c>
      <c r="I1138" s="8" t="str">
        <f t="shared" si="92"/>
        <v/>
      </c>
      <c r="J1138" s="8" t="str">
        <f t="shared" si="93"/>
        <v/>
      </c>
      <c r="L1138" s="8" t="s">
        <v>81</v>
      </c>
      <c r="M1138" s="8" t="s">
        <v>81</v>
      </c>
      <c r="N1138" s="8" t="s">
        <v>81</v>
      </c>
      <c r="O1138" s="8" t="s">
        <v>81</v>
      </c>
      <c r="P1138" s="38" t="str">
        <f t="shared" si="89"/>
        <v/>
      </c>
    </row>
    <row r="1139" spans="4:16" x14ac:dyDescent="0.25">
      <c r="D1139" s="150"/>
      <c r="G1139" s="8" t="str">
        <f t="shared" si="90"/>
        <v/>
      </c>
      <c r="H1139" s="8" t="str">
        <f t="shared" si="91"/>
        <v/>
      </c>
      <c r="I1139" s="8" t="str">
        <f t="shared" si="92"/>
        <v/>
      </c>
      <c r="J1139" s="8" t="str">
        <f t="shared" si="93"/>
        <v/>
      </c>
      <c r="L1139" s="8" t="s">
        <v>81</v>
      </c>
      <c r="M1139" s="8" t="s">
        <v>81</v>
      </c>
      <c r="N1139" s="8" t="s">
        <v>81</v>
      </c>
      <c r="O1139" s="8" t="s">
        <v>81</v>
      </c>
      <c r="P1139" s="38" t="str">
        <f t="shared" si="89"/>
        <v/>
      </c>
    </row>
    <row r="1140" spans="4:16" x14ac:dyDescent="0.25">
      <c r="D1140" s="150"/>
      <c r="G1140" s="8" t="str">
        <f t="shared" si="90"/>
        <v/>
      </c>
      <c r="H1140" s="8" t="str">
        <f t="shared" si="91"/>
        <v/>
      </c>
      <c r="I1140" s="8" t="str">
        <f t="shared" si="92"/>
        <v/>
      </c>
      <c r="J1140" s="8" t="str">
        <f t="shared" si="93"/>
        <v/>
      </c>
      <c r="L1140" s="8" t="s">
        <v>81</v>
      </c>
      <c r="M1140" s="8" t="s">
        <v>81</v>
      </c>
      <c r="N1140" s="8" t="s">
        <v>81</v>
      </c>
      <c r="O1140" s="8" t="s">
        <v>81</v>
      </c>
      <c r="P1140" s="38" t="str">
        <f t="shared" si="89"/>
        <v/>
      </c>
    </row>
    <row r="1141" spans="4:16" x14ac:dyDescent="0.25">
      <c r="D1141" s="150"/>
      <c r="G1141" s="8" t="str">
        <f t="shared" si="90"/>
        <v/>
      </c>
      <c r="H1141" s="8" t="str">
        <f t="shared" si="91"/>
        <v/>
      </c>
      <c r="I1141" s="8" t="str">
        <f t="shared" si="92"/>
        <v/>
      </c>
      <c r="J1141" s="8" t="str">
        <f t="shared" si="93"/>
        <v/>
      </c>
      <c r="L1141" s="8" t="s">
        <v>81</v>
      </c>
      <c r="M1141" s="8" t="s">
        <v>81</v>
      </c>
      <c r="N1141" s="8" t="s">
        <v>81</v>
      </c>
      <c r="O1141" s="8" t="s">
        <v>81</v>
      </c>
      <c r="P1141" s="38" t="str">
        <f t="shared" si="89"/>
        <v/>
      </c>
    </row>
    <row r="1142" spans="4:16" x14ac:dyDescent="0.25">
      <c r="D1142" s="150"/>
      <c r="G1142" s="8" t="str">
        <f t="shared" si="90"/>
        <v/>
      </c>
      <c r="H1142" s="8" t="str">
        <f t="shared" si="91"/>
        <v/>
      </c>
      <c r="I1142" s="8" t="str">
        <f t="shared" si="92"/>
        <v/>
      </c>
      <c r="J1142" s="8" t="str">
        <f t="shared" si="93"/>
        <v/>
      </c>
      <c r="L1142" s="8" t="s">
        <v>81</v>
      </c>
      <c r="M1142" s="8" t="s">
        <v>81</v>
      </c>
      <c r="N1142" s="8" t="s">
        <v>81</v>
      </c>
      <c r="O1142" s="8" t="s">
        <v>81</v>
      </c>
      <c r="P1142" s="38" t="str">
        <f t="shared" si="89"/>
        <v/>
      </c>
    </row>
    <row r="1143" spans="4:16" x14ac:dyDescent="0.25">
      <c r="D1143" s="150"/>
      <c r="G1143" s="8" t="str">
        <f t="shared" si="90"/>
        <v/>
      </c>
      <c r="H1143" s="8" t="str">
        <f t="shared" si="91"/>
        <v/>
      </c>
      <c r="I1143" s="8" t="str">
        <f t="shared" si="92"/>
        <v/>
      </c>
      <c r="J1143" s="8" t="str">
        <f t="shared" si="93"/>
        <v/>
      </c>
      <c r="L1143" s="8" t="s">
        <v>81</v>
      </c>
      <c r="M1143" s="8" t="s">
        <v>81</v>
      </c>
      <c r="N1143" s="8" t="s">
        <v>81</v>
      </c>
      <c r="O1143" s="8" t="s">
        <v>81</v>
      </c>
      <c r="P1143" s="38" t="str">
        <f t="shared" si="89"/>
        <v/>
      </c>
    </row>
    <row r="1144" spans="4:16" x14ac:dyDescent="0.25">
      <c r="D1144" s="150"/>
      <c r="G1144" s="8" t="str">
        <f t="shared" si="90"/>
        <v/>
      </c>
      <c r="H1144" s="8" t="str">
        <f t="shared" si="91"/>
        <v/>
      </c>
      <c r="I1144" s="8" t="str">
        <f t="shared" si="92"/>
        <v/>
      </c>
      <c r="J1144" s="8" t="str">
        <f t="shared" si="93"/>
        <v/>
      </c>
      <c r="L1144" s="8" t="s">
        <v>81</v>
      </c>
      <c r="M1144" s="8" t="s">
        <v>81</v>
      </c>
      <c r="N1144" s="8" t="s">
        <v>81</v>
      </c>
      <c r="O1144" s="8" t="s">
        <v>81</v>
      </c>
      <c r="P1144" s="38" t="str">
        <f t="shared" si="89"/>
        <v/>
      </c>
    </row>
    <row r="1145" spans="4:16" x14ac:dyDescent="0.25">
      <c r="D1145" s="150"/>
      <c r="G1145" s="8" t="str">
        <f t="shared" si="90"/>
        <v/>
      </c>
      <c r="H1145" s="8" t="str">
        <f t="shared" si="91"/>
        <v/>
      </c>
      <c r="I1145" s="8" t="str">
        <f t="shared" si="92"/>
        <v/>
      </c>
      <c r="J1145" s="8" t="str">
        <f t="shared" si="93"/>
        <v/>
      </c>
      <c r="L1145" s="8" t="s">
        <v>81</v>
      </c>
      <c r="M1145" s="8" t="s">
        <v>81</v>
      </c>
      <c r="N1145" s="8" t="s">
        <v>81</v>
      </c>
      <c r="O1145" s="8" t="s">
        <v>81</v>
      </c>
      <c r="P1145" s="38" t="str">
        <f t="shared" si="89"/>
        <v/>
      </c>
    </row>
    <row r="1146" spans="4:16" x14ac:dyDescent="0.25">
      <c r="D1146" s="150"/>
      <c r="G1146" s="8" t="str">
        <f t="shared" si="90"/>
        <v/>
      </c>
      <c r="H1146" s="8" t="str">
        <f t="shared" si="91"/>
        <v/>
      </c>
      <c r="I1146" s="8" t="str">
        <f t="shared" si="92"/>
        <v/>
      </c>
      <c r="J1146" s="8" t="str">
        <f t="shared" si="93"/>
        <v/>
      </c>
      <c r="L1146" s="8" t="s">
        <v>81</v>
      </c>
      <c r="M1146" s="8" t="s">
        <v>81</v>
      </c>
      <c r="N1146" s="8" t="s">
        <v>81</v>
      </c>
      <c r="O1146" s="8" t="s">
        <v>81</v>
      </c>
      <c r="P1146" s="38" t="str">
        <f t="shared" si="89"/>
        <v/>
      </c>
    </row>
    <row r="1147" spans="4:16" x14ac:dyDescent="0.25">
      <c r="D1147" s="150"/>
      <c r="G1147" s="8" t="str">
        <f t="shared" si="90"/>
        <v/>
      </c>
      <c r="H1147" s="8" t="str">
        <f t="shared" si="91"/>
        <v/>
      </c>
      <c r="I1147" s="8" t="str">
        <f t="shared" si="92"/>
        <v/>
      </c>
      <c r="J1147" s="8" t="str">
        <f t="shared" si="93"/>
        <v/>
      </c>
      <c r="L1147" s="8" t="s">
        <v>81</v>
      </c>
      <c r="M1147" s="8" t="s">
        <v>81</v>
      </c>
      <c r="N1147" s="8" t="s">
        <v>81</v>
      </c>
      <c r="O1147" s="8" t="s">
        <v>81</v>
      </c>
      <c r="P1147" s="38" t="str">
        <f t="shared" si="89"/>
        <v/>
      </c>
    </row>
    <row r="1148" spans="4:16" x14ac:dyDescent="0.25">
      <c r="D1148" s="150"/>
      <c r="G1148" s="8" t="str">
        <f t="shared" si="90"/>
        <v/>
      </c>
      <c r="H1148" s="8" t="str">
        <f t="shared" si="91"/>
        <v/>
      </c>
      <c r="I1148" s="8" t="str">
        <f t="shared" si="92"/>
        <v/>
      </c>
      <c r="J1148" s="8" t="str">
        <f t="shared" si="93"/>
        <v/>
      </c>
      <c r="L1148" s="8" t="s">
        <v>81</v>
      </c>
      <c r="M1148" s="8" t="s">
        <v>81</v>
      </c>
      <c r="N1148" s="8" t="s">
        <v>81</v>
      </c>
      <c r="O1148" s="8" t="s">
        <v>81</v>
      </c>
      <c r="P1148" s="38" t="str">
        <f t="shared" si="89"/>
        <v/>
      </c>
    </row>
    <row r="1149" spans="4:16" x14ac:dyDescent="0.25">
      <c r="D1149" s="150"/>
      <c r="G1149" s="8" t="str">
        <f t="shared" si="90"/>
        <v/>
      </c>
      <c r="H1149" s="8" t="str">
        <f t="shared" si="91"/>
        <v/>
      </c>
      <c r="I1149" s="8" t="str">
        <f t="shared" si="92"/>
        <v/>
      </c>
      <c r="J1149" s="8" t="str">
        <f t="shared" si="93"/>
        <v/>
      </c>
      <c r="L1149" s="8" t="s">
        <v>81</v>
      </c>
      <c r="M1149" s="8" t="s">
        <v>81</v>
      </c>
      <c r="N1149" s="8" t="s">
        <v>81</v>
      </c>
      <c r="O1149" s="8" t="s">
        <v>81</v>
      </c>
      <c r="P1149" s="38" t="str">
        <f t="shared" si="89"/>
        <v/>
      </c>
    </row>
    <row r="1150" spans="4:16" x14ac:dyDescent="0.25">
      <c r="D1150" s="150"/>
      <c r="G1150" s="8" t="str">
        <f t="shared" si="90"/>
        <v/>
      </c>
      <c r="H1150" s="8" t="str">
        <f t="shared" si="91"/>
        <v/>
      </c>
      <c r="I1150" s="8" t="str">
        <f t="shared" si="92"/>
        <v/>
      </c>
      <c r="J1150" s="8" t="str">
        <f t="shared" si="93"/>
        <v/>
      </c>
      <c r="L1150" s="8" t="s">
        <v>81</v>
      </c>
      <c r="M1150" s="8" t="s">
        <v>81</v>
      </c>
      <c r="N1150" s="8" t="s">
        <v>81</v>
      </c>
      <c r="O1150" s="8" t="s">
        <v>81</v>
      </c>
      <c r="P1150" s="38" t="str">
        <f t="shared" si="89"/>
        <v/>
      </c>
    </row>
    <row r="1151" spans="4:16" x14ac:dyDescent="0.25">
      <c r="D1151" s="150"/>
      <c r="G1151" s="8" t="str">
        <f t="shared" si="90"/>
        <v/>
      </c>
      <c r="H1151" s="8" t="str">
        <f t="shared" si="91"/>
        <v/>
      </c>
      <c r="I1151" s="8" t="str">
        <f t="shared" si="92"/>
        <v/>
      </c>
      <c r="J1151" s="8" t="str">
        <f t="shared" si="93"/>
        <v/>
      </c>
      <c r="L1151" s="8" t="s">
        <v>81</v>
      </c>
      <c r="M1151" s="8" t="s">
        <v>81</v>
      </c>
      <c r="N1151" s="8" t="s">
        <v>81</v>
      </c>
      <c r="O1151" s="8" t="s">
        <v>81</v>
      </c>
      <c r="P1151" s="38" t="str">
        <f t="shared" si="89"/>
        <v/>
      </c>
    </row>
    <row r="1152" spans="4:16" x14ac:dyDescent="0.25">
      <c r="D1152" s="150"/>
      <c r="G1152" s="8" t="str">
        <f t="shared" si="90"/>
        <v/>
      </c>
      <c r="H1152" s="8" t="str">
        <f t="shared" si="91"/>
        <v/>
      </c>
      <c r="I1152" s="8" t="str">
        <f t="shared" si="92"/>
        <v/>
      </c>
      <c r="J1152" s="8" t="str">
        <f t="shared" si="93"/>
        <v/>
      </c>
      <c r="L1152" s="8" t="s">
        <v>81</v>
      </c>
      <c r="M1152" s="8" t="s">
        <v>81</v>
      </c>
      <c r="N1152" s="8" t="s">
        <v>81</v>
      </c>
      <c r="O1152" s="8" t="s">
        <v>81</v>
      </c>
      <c r="P1152" s="38" t="str">
        <f t="shared" si="89"/>
        <v/>
      </c>
    </row>
    <row r="1153" spans="4:16" x14ac:dyDescent="0.25">
      <c r="D1153" s="150"/>
      <c r="G1153" s="8" t="str">
        <f t="shared" si="90"/>
        <v/>
      </c>
      <c r="H1153" s="8" t="str">
        <f t="shared" si="91"/>
        <v/>
      </c>
      <c r="I1153" s="8" t="str">
        <f t="shared" si="92"/>
        <v/>
      </c>
      <c r="J1153" s="8" t="str">
        <f t="shared" si="93"/>
        <v/>
      </c>
      <c r="L1153" s="8" t="s">
        <v>81</v>
      </c>
      <c r="M1153" s="8" t="s">
        <v>81</v>
      </c>
      <c r="N1153" s="8" t="s">
        <v>81</v>
      </c>
      <c r="O1153" s="8" t="s">
        <v>81</v>
      </c>
      <c r="P1153" s="38" t="str">
        <f t="shared" si="89"/>
        <v/>
      </c>
    </row>
    <row r="1154" spans="4:16" x14ac:dyDescent="0.25">
      <c r="D1154" s="150"/>
      <c r="G1154" s="8" t="str">
        <f t="shared" si="90"/>
        <v/>
      </c>
      <c r="H1154" s="8" t="str">
        <f t="shared" si="91"/>
        <v/>
      </c>
      <c r="I1154" s="8" t="str">
        <f t="shared" si="92"/>
        <v/>
      </c>
      <c r="J1154" s="8" t="str">
        <f t="shared" si="93"/>
        <v/>
      </c>
      <c r="L1154" s="8" t="s">
        <v>81</v>
      </c>
      <c r="M1154" s="8" t="s">
        <v>81</v>
      </c>
      <c r="N1154" s="8" t="s">
        <v>81</v>
      </c>
      <c r="O1154" s="8" t="s">
        <v>81</v>
      </c>
      <c r="P1154" s="38" t="str">
        <f t="shared" si="89"/>
        <v/>
      </c>
    </row>
    <row r="1155" spans="4:16" x14ac:dyDescent="0.25">
      <c r="D1155" s="150"/>
      <c r="G1155" s="8" t="str">
        <f t="shared" si="90"/>
        <v/>
      </c>
      <c r="H1155" s="8" t="str">
        <f t="shared" si="91"/>
        <v/>
      </c>
      <c r="I1155" s="8" t="str">
        <f t="shared" si="92"/>
        <v/>
      </c>
      <c r="J1155" s="8" t="str">
        <f t="shared" si="93"/>
        <v/>
      </c>
      <c r="L1155" s="8" t="s">
        <v>81</v>
      </c>
      <c r="M1155" s="8" t="s">
        <v>81</v>
      </c>
      <c r="N1155" s="8" t="s">
        <v>81</v>
      </c>
      <c r="O1155" s="8" t="s">
        <v>81</v>
      </c>
      <c r="P1155" s="38" t="str">
        <f t="shared" ref="P1155:P1218" si="94">IF(ISBLANK(N1155),"",TEXT(N1155,"mm/dd hh:mm"))</f>
        <v/>
      </c>
    </row>
    <row r="1156" spans="4:16" x14ac:dyDescent="0.25">
      <c r="D1156" s="150"/>
      <c r="G1156" s="8" t="str">
        <f t="shared" si="90"/>
        <v/>
      </c>
      <c r="H1156" s="8" t="str">
        <f t="shared" si="91"/>
        <v/>
      </c>
      <c r="I1156" s="8" t="str">
        <f t="shared" si="92"/>
        <v/>
      </c>
      <c r="J1156" s="8" t="str">
        <f t="shared" si="93"/>
        <v/>
      </c>
      <c r="L1156" s="8" t="s">
        <v>81</v>
      </c>
      <c r="M1156" s="8" t="s">
        <v>81</v>
      </c>
      <c r="N1156" s="8" t="s">
        <v>81</v>
      </c>
      <c r="O1156" s="8" t="s">
        <v>81</v>
      </c>
      <c r="P1156" s="38" t="str">
        <f t="shared" si="94"/>
        <v/>
      </c>
    </row>
    <row r="1157" spans="4:16" x14ac:dyDescent="0.25">
      <c r="D1157" s="150"/>
      <c r="G1157" s="8" t="str">
        <f t="shared" si="90"/>
        <v/>
      </c>
      <c r="H1157" s="8" t="str">
        <f t="shared" si="91"/>
        <v/>
      </c>
      <c r="I1157" s="8" t="str">
        <f t="shared" si="92"/>
        <v/>
      </c>
      <c r="J1157" s="8" t="str">
        <f t="shared" si="93"/>
        <v/>
      </c>
      <c r="L1157" s="8" t="s">
        <v>81</v>
      </c>
      <c r="M1157" s="8" t="s">
        <v>81</v>
      </c>
      <c r="N1157" s="8" t="s">
        <v>81</v>
      </c>
      <c r="O1157" s="8" t="s">
        <v>81</v>
      </c>
      <c r="P1157" s="38" t="str">
        <f t="shared" si="94"/>
        <v/>
      </c>
    </row>
    <row r="1158" spans="4:16" x14ac:dyDescent="0.25">
      <c r="D1158" s="150"/>
      <c r="G1158" s="8" t="str">
        <f t="shared" si="90"/>
        <v/>
      </c>
      <c r="H1158" s="8" t="str">
        <f t="shared" si="91"/>
        <v/>
      </c>
      <c r="I1158" s="8" t="str">
        <f t="shared" si="92"/>
        <v/>
      </c>
      <c r="J1158" s="8" t="str">
        <f t="shared" si="93"/>
        <v/>
      </c>
      <c r="L1158" s="8" t="s">
        <v>81</v>
      </c>
      <c r="M1158" s="8" t="s">
        <v>81</v>
      </c>
      <c r="N1158" s="8" t="s">
        <v>81</v>
      </c>
      <c r="O1158" s="8" t="s">
        <v>81</v>
      </c>
      <c r="P1158" s="38" t="str">
        <f t="shared" si="94"/>
        <v/>
      </c>
    </row>
    <row r="1159" spans="4:16" x14ac:dyDescent="0.25">
      <c r="D1159" s="150"/>
      <c r="G1159" s="8" t="str">
        <f t="shared" si="90"/>
        <v/>
      </c>
      <c r="H1159" s="8" t="str">
        <f t="shared" si="91"/>
        <v/>
      </c>
      <c r="I1159" s="8" t="str">
        <f t="shared" si="92"/>
        <v/>
      </c>
      <c r="J1159" s="8" t="str">
        <f t="shared" si="93"/>
        <v/>
      </c>
      <c r="L1159" s="8" t="s">
        <v>81</v>
      </c>
      <c r="M1159" s="8" t="s">
        <v>81</v>
      </c>
      <c r="N1159" s="8" t="s">
        <v>81</v>
      </c>
      <c r="O1159" s="8" t="s">
        <v>81</v>
      </c>
      <c r="P1159" s="38" t="str">
        <f t="shared" si="94"/>
        <v/>
      </c>
    </row>
    <row r="1160" spans="4:16" x14ac:dyDescent="0.25">
      <c r="D1160" s="150"/>
      <c r="G1160" s="8" t="str">
        <f t="shared" si="90"/>
        <v/>
      </c>
      <c r="H1160" s="8" t="str">
        <f t="shared" si="91"/>
        <v/>
      </c>
      <c r="I1160" s="8" t="str">
        <f t="shared" si="92"/>
        <v/>
      </c>
      <c r="J1160" s="8" t="str">
        <f t="shared" si="93"/>
        <v/>
      </c>
      <c r="L1160" s="8" t="s">
        <v>81</v>
      </c>
      <c r="M1160" s="8" t="s">
        <v>81</v>
      </c>
      <c r="N1160" s="8" t="s">
        <v>81</v>
      </c>
      <c r="O1160" s="8" t="s">
        <v>81</v>
      </c>
      <c r="P1160" s="38" t="str">
        <f t="shared" si="94"/>
        <v/>
      </c>
    </row>
    <row r="1161" spans="4:16" x14ac:dyDescent="0.25">
      <c r="D1161" s="150"/>
      <c r="G1161" s="8" t="str">
        <f t="shared" si="90"/>
        <v/>
      </c>
      <c r="H1161" s="8" t="str">
        <f t="shared" si="91"/>
        <v/>
      </c>
      <c r="I1161" s="8" t="str">
        <f t="shared" si="92"/>
        <v/>
      </c>
      <c r="J1161" s="8" t="str">
        <f t="shared" si="93"/>
        <v/>
      </c>
      <c r="L1161" s="8" t="s">
        <v>81</v>
      </c>
      <c r="M1161" s="8" t="s">
        <v>81</v>
      </c>
      <c r="N1161" s="8" t="s">
        <v>81</v>
      </c>
      <c r="O1161" s="8" t="s">
        <v>81</v>
      </c>
      <c r="P1161" s="38" t="str">
        <f t="shared" si="94"/>
        <v/>
      </c>
    </row>
    <row r="1162" spans="4:16" x14ac:dyDescent="0.25">
      <c r="D1162" s="150"/>
      <c r="G1162" s="8" t="str">
        <f t="shared" si="90"/>
        <v/>
      </c>
      <c r="H1162" s="8" t="str">
        <f t="shared" si="91"/>
        <v/>
      </c>
      <c r="I1162" s="8" t="str">
        <f t="shared" si="92"/>
        <v/>
      </c>
      <c r="J1162" s="8" t="str">
        <f t="shared" si="93"/>
        <v/>
      </c>
      <c r="L1162" s="8" t="s">
        <v>81</v>
      </c>
      <c r="M1162" s="8" t="s">
        <v>81</v>
      </c>
      <c r="N1162" s="8" t="s">
        <v>81</v>
      </c>
      <c r="O1162" s="8" t="s">
        <v>81</v>
      </c>
      <c r="P1162" s="38" t="str">
        <f t="shared" si="94"/>
        <v/>
      </c>
    </row>
    <row r="1163" spans="4:16" x14ac:dyDescent="0.25">
      <c r="D1163" s="150"/>
      <c r="G1163" s="8" t="str">
        <f t="shared" si="90"/>
        <v/>
      </c>
      <c r="H1163" s="8" t="str">
        <f t="shared" si="91"/>
        <v/>
      </c>
      <c r="I1163" s="8" t="str">
        <f t="shared" si="92"/>
        <v/>
      </c>
      <c r="J1163" s="8" t="str">
        <f t="shared" si="93"/>
        <v/>
      </c>
      <c r="L1163" s="8" t="s">
        <v>81</v>
      </c>
      <c r="M1163" s="8" t="s">
        <v>81</v>
      </c>
      <c r="N1163" s="8" t="s">
        <v>81</v>
      </c>
      <c r="O1163" s="8" t="s">
        <v>81</v>
      </c>
      <c r="P1163" s="38" t="str">
        <f t="shared" si="94"/>
        <v/>
      </c>
    </row>
    <row r="1164" spans="4:16" x14ac:dyDescent="0.25">
      <c r="D1164" s="150"/>
      <c r="G1164" s="8" t="str">
        <f t="shared" si="90"/>
        <v/>
      </c>
      <c r="H1164" s="8" t="str">
        <f t="shared" si="91"/>
        <v/>
      </c>
      <c r="I1164" s="8" t="str">
        <f t="shared" si="92"/>
        <v/>
      </c>
      <c r="J1164" s="8" t="str">
        <f t="shared" si="93"/>
        <v/>
      </c>
      <c r="L1164" s="8" t="s">
        <v>81</v>
      </c>
      <c r="M1164" s="8" t="s">
        <v>81</v>
      </c>
      <c r="N1164" s="8" t="s">
        <v>81</v>
      </c>
      <c r="O1164" s="8" t="s">
        <v>81</v>
      </c>
      <c r="P1164" s="38" t="str">
        <f t="shared" si="94"/>
        <v/>
      </c>
    </row>
    <row r="1165" spans="4:16" x14ac:dyDescent="0.25">
      <c r="D1165" s="150"/>
      <c r="G1165" s="8" t="str">
        <f t="shared" si="90"/>
        <v/>
      </c>
      <c r="H1165" s="8" t="str">
        <f t="shared" si="91"/>
        <v/>
      </c>
      <c r="I1165" s="8" t="str">
        <f t="shared" si="92"/>
        <v/>
      </c>
      <c r="J1165" s="8" t="str">
        <f t="shared" si="93"/>
        <v/>
      </c>
      <c r="L1165" s="8" t="s">
        <v>81</v>
      </c>
      <c r="M1165" s="8" t="s">
        <v>81</v>
      </c>
      <c r="N1165" s="8" t="s">
        <v>81</v>
      </c>
      <c r="O1165" s="8" t="s">
        <v>81</v>
      </c>
      <c r="P1165" s="38" t="str">
        <f t="shared" si="94"/>
        <v/>
      </c>
    </row>
    <row r="1166" spans="4:16" x14ac:dyDescent="0.25">
      <c r="D1166" s="150"/>
      <c r="G1166" s="8" t="str">
        <f t="shared" si="90"/>
        <v/>
      </c>
      <c r="H1166" s="8" t="str">
        <f t="shared" si="91"/>
        <v/>
      </c>
      <c r="I1166" s="8" t="str">
        <f t="shared" si="92"/>
        <v/>
      </c>
      <c r="J1166" s="8" t="str">
        <f t="shared" si="93"/>
        <v/>
      </c>
      <c r="L1166" s="8" t="s">
        <v>81</v>
      </c>
      <c r="M1166" s="8" t="s">
        <v>81</v>
      </c>
      <c r="N1166" s="8" t="s">
        <v>81</v>
      </c>
      <c r="O1166" s="8" t="s">
        <v>81</v>
      </c>
      <c r="P1166" s="38" t="str">
        <f t="shared" si="94"/>
        <v/>
      </c>
    </row>
    <row r="1167" spans="4:16" x14ac:dyDescent="0.25">
      <c r="D1167" s="150"/>
      <c r="G1167" s="8" t="str">
        <f t="shared" si="90"/>
        <v/>
      </c>
      <c r="H1167" s="8" t="str">
        <f t="shared" si="91"/>
        <v/>
      </c>
      <c r="I1167" s="8" t="str">
        <f t="shared" si="92"/>
        <v/>
      </c>
      <c r="J1167" s="8" t="str">
        <f t="shared" si="93"/>
        <v/>
      </c>
      <c r="L1167" s="8" t="s">
        <v>81</v>
      </c>
      <c r="M1167" s="8" t="s">
        <v>81</v>
      </c>
      <c r="N1167" s="8" t="s">
        <v>81</v>
      </c>
      <c r="O1167" s="8" t="s">
        <v>81</v>
      </c>
      <c r="P1167" s="38" t="str">
        <f t="shared" si="94"/>
        <v/>
      </c>
    </row>
    <row r="1168" spans="4:16" x14ac:dyDescent="0.25">
      <c r="D1168" s="150"/>
      <c r="G1168" s="8" t="str">
        <f t="shared" si="90"/>
        <v/>
      </c>
      <c r="H1168" s="8" t="str">
        <f t="shared" si="91"/>
        <v/>
      </c>
      <c r="I1168" s="8" t="str">
        <f t="shared" si="92"/>
        <v/>
      </c>
      <c r="J1168" s="8" t="str">
        <f t="shared" si="93"/>
        <v/>
      </c>
      <c r="L1168" s="8" t="s">
        <v>81</v>
      </c>
      <c r="M1168" s="8" t="s">
        <v>81</v>
      </c>
      <c r="N1168" s="8" t="s">
        <v>81</v>
      </c>
      <c r="O1168" s="8" t="s">
        <v>81</v>
      </c>
      <c r="P1168" s="38" t="str">
        <f t="shared" si="94"/>
        <v/>
      </c>
    </row>
    <row r="1169" spans="4:16" x14ac:dyDescent="0.25">
      <c r="D1169" s="150"/>
      <c r="G1169" s="8" t="str">
        <f t="shared" si="90"/>
        <v/>
      </c>
      <c r="H1169" s="8" t="str">
        <f t="shared" si="91"/>
        <v/>
      </c>
      <c r="I1169" s="8" t="str">
        <f t="shared" si="92"/>
        <v/>
      </c>
      <c r="J1169" s="8" t="str">
        <f t="shared" si="93"/>
        <v/>
      </c>
      <c r="L1169" s="8" t="s">
        <v>81</v>
      </c>
      <c r="M1169" s="8" t="s">
        <v>81</v>
      </c>
      <c r="N1169" s="8" t="s">
        <v>81</v>
      </c>
      <c r="O1169" s="8" t="s">
        <v>81</v>
      </c>
      <c r="P1169" s="38" t="str">
        <f t="shared" si="94"/>
        <v/>
      </c>
    </row>
    <row r="1170" spans="4:16" x14ac:dyDescent="0.25">
      <c r="D1170" s="150"/>
      <c r="G1170" s="8" t="str">
        <f t="shared" si="90"/>
        <v/>
      </c>
      <c r="H1170" s="8" t="str">
        <f t="shared" si="91"/>
        <v/>
      </c>
      <c r="I1170" s="8" t="str">
        <f t="shared" si="92"/>
        <v/>
      </c>
      <c r="J1170" s="8" t="str">
        <f t="shared" si="93"/>
        <v/>
      </c>
      <c r="L1170" s="8" t="s">
        <v>81</v>
      </c>
      <c r="M1170" s="8" t="s">
        <v>81</v>
      </c>
      <c r="N1170" s="8" t="s">
        <v>81</v>
      </c>
      <c r="O1170" s="8" t="s">
        <v>81</v>
      </c>
      <c r="P1170" s="38" t="str">
        <f t="shared" si="94"/>
        <v/>
      </c>
    </row>
    <row r="1171" spans="4:16" x14ac:dyDescent="0.25">
      <c r="D1171" s="150"/>
      <c r="G1171" s="8" t="str">
        <f t="shared" si="90"/>
        <v/>
      </c>
      <c r="H1171" s="8" t="str">
        <f t="shared" si="91"/>
        <v/>
      </c>
      <c r="I1171" s="8" t="str">
        <f t="shared" si="92"/>
        <v/>
      </c>
      <c r="J1171" s="8" t="str">
        <f t="shared" si="93"/>
        <v/>
      </c>
      <c r="L1171" s="8" t="s">
        <v>81</v>
      </c>
      <c r="M1171" s="8" t="s">
        <v>81</v>
      </c>
      <c r="N1171" s="8" t="s">
        <v>81</v>
      </c>
      <c r="O1171" s="8" t="s">
        <v>81</v>
      </c>
      <c r="P1171" s="38" t="str">
        <f t="shared" si="94"/>
        <v/>
      </c>
    </row>
    <row r="1172" spans="4:16" x14ac:dyDescent="0.25">
      <c r="D1172" s="150"/>
      <c r="G1172" s="8" t="str">
        <f t="shared" si="90"/>
        <v/>
      </c>
      <c r="H1172" s="8" t="str">
        <f t="shared" si="91"/>
        <v/>
      </c>
      <c r="I1172" s="8" t="str">
        <f t="shared" si="92"/>
        <v/>
      </c>
      <c r="J1172" s="8" t="str">
        <f t="shared" si="93"/>
        <v/>
      </c>
      <c r="L1172" s="8" t="s">
        <v>81</v>
      </c>
      <c r="M1172" s="8" t="s">
        <v>81</v>
      </c>
      <c r="N1172" s="8" t="s">
        <v>81</v>
      </c>
      <c r="O1172" s="8" t="s">
        <v>81</v>
      </c>
      <c r="P1172" s="38" t="str">
        <f t="shared" si="94"/>
        <v/>
      </c>
    </row>
    <row r="1173" spans="4:16" x14ac:dyDescent="0.25">
      <c r="D1173" s="150"/>
      <c r="G1173" s="8" t="str">
        <f t="shared" si="90"/>
        <v/>
      </c>
      <c r="H1173" s="8" t="str">
        <f t="shared" si="91"/>
        <v/>
      </c>
      <c r="I1173" s="8" t="str">
        <f t="shared" si="92"/>
        <v/>
      </c>
      <c r="J1173" s="8" t="str">
        <f t="shared" si="93"/>
        <v/>
      </c>
      <c r="L1173" s="8" t="s">
        <v>81</v>
      </c>
      <c r="M1173" s="8" t="s">
        <v>81</v>
      </c>
      <c r="N1173" s="8" t="s">
        <v>81</v>
      </c>
      <c r="O1173" s="8" t="s">
        <v>81</v>
      </c>
      <c r="P1173" s="38" t="str">
        <f t="shared" si="94"/>
        <v/>
      </c>
    </row>
    <row r="1174" spans="4:16" x14ac:dyDescent="0.25">
      <c r="D1174" s="150"/>
      <c r="G1174" s="8" t="str">
        <f t="shared" si="90"/>
        <v/>
      </c>
      <c r="H1174" s="8" t="str">
        <f t="shared" si="91"/>
        <v/>
      </c>
      <c r="I1174" s="8" t="str">
        <f t="shared" si="92"/>
        <v/>
      </c>
      <c r="J1174" s="8" t="str">
        <f t="shared" si="93"/>
        <v/>
      </c>
      <c r="L1174" s="8" t="s">
        <v>81</v>
      </c>
      <c r="M1174" s="8" t="s">
        <v>81</v>
      </c>
      <c r="N1174" s="8" t="s">
        <v>81</v>
      </c>
      <c r="O1174" s="8" t="s">
        <v>81</v>
      </c>
      <c r="P1174" s="38" t="str">
        <f t="shared" si="94"/>
        <v/>
      </c>
    </row>
    <row r="1175" spans="4:16" x14ac:dyDescent="0.25">
      <c r="D1175" s="150"/>
      <c r="G1175" s="8" t="str">
        <f t="shared" si="90"/>
        <v/>
      </c>
      <c r="H1175" s="8" t="str">
        <f t="shared" si="91"/>
        <v/>
      </c>
      <c r="I1175" s="8" t="str">
        <f t="shared" si="92"/>
        <v/>
      </c>
      <c r="J1175" s="8" t="str">
        <f t="shared" si="93"/>
        <v/>
      </c>
      <c r="L1175" s="8" t="s">
        <v>81</v>
      </c>
      <c r="M1175" s="8" t="s">
        <v>81</v>
      </c>
      <c r="N1175" s="8" t="s">
        <v>81</v>
      </c>
      <c r="O1175" s="8" t="s">
        <v>81</v>
      </c>
      <c r="P1175" s="38" t="str">
        <f t="shared" si="94"/>
        <v/>
      </c>
    </row>
    <row r="1176" spans="4:16" x14ac:dyDescent="0.25">
      <c r="D1176" s="150"/>
      <c r="G1176" s="8" t="str">
        <f t="shared" si="90"/>
        <v/>
      </c>
      <c r="H1176" s="8" t="str">
        <f t="shared" si="91"/>
        <v/>
      </c>
      <c r="I1176" s="8" t="str">
        <f t="shared" si="92"/>
        <v/>
      </c>
      <c r="J1176" s="8" t="str">
        <f t="shared" si="93"/>
        <v/>
      </c>
      <c r="L1176" s="8" t="s">
        <v>81</v>
      </c>
      <c r="M1176" s="8" t="s">
        <v>81</v>
      </c>
      <c r="N1176" s="8" t="s">
        <v>81</v>
      </c>
      <c r="O1176" s="8" t="s">
        <v>81</v>
      </c>
      <c r="P1176" s="38" t="str">
        <f t="shared" si="94"/>
        <v/>
      </c>
    </row>
    <row r="1177" spans="4:16" x14ac:dyDescent="0.25">
      <c r="D1177" s="150"/>
      <c r="G1177" s="8" t="str">
        <f t="shared" si="90"/>
        <v/>
      </c>
      <c r="H1177" s="8" t="str">
        <f t="shared" si="91"/>
        <v/>
      </c>
      <c r="I1177" s="8" t="str">
        <f t="shared" si="92"/>
        <v/>
      </c>
      <c r="J1177" s="8" t="str">
        <f t="shared" si="93"/>
        <v/>
      </c>
      <c r="L1177" s="8" t="s">
        <v>81</v>
      </c>
      <c r="M1177" s="8" t="s">
        <v>81</v>
      </c>
      <c r="N1177" s="8" t="s">
        <v>81</v>
      </c>
      <c r="O1177" s="8" t="s">
        <v>81</v>
      </c>
      <c r="P1177" s="38" t="str">
        <f t="shared" si="94"/>
        <v/>
      </c>
    </row>
    <row r="1178" spans="4:16" x14ac:dyDescent="0.25">
      <c r="D1178" s="150"/>
      <c r="G1178" s="8" t="str">
        <f t="shared" si="90"/>
        <v/>
      </c>
      <c r="H1178" s="8" t="str">
        <f t="shared" si="91"/>
        <v/>
      </c>
      <c r="I1178" s="8" t="str">
        <f t="shared" si="92"/>
        <v/>
      </c>
      <c r="J1178" s="8" t="str">
        <f t="shared" si="93"/>
        <v/>
      </c>
      <c r="L1178" s="8" t="s">
        <v>81</v>
      </c>
      <c r="M1178" s="8" t="s">
        <v>81</v>
      </c>
      <c r="N1178" s="8" t="s">
        <v>81</v>
      </c>
      <c r="O1178" s="8" t="s">
        <v>81</v>
      </c>
      <c r="P1178" s="38" t="str">
        <f t="shared" si="94"/>
        <v/>
      </c>
    </row>
    <row r="1179" spans="4:16" x14ac:dyDescent="0.25">
      <c r="D1179" s="150"/>
      <c r="G1179" s="8" t="str">
        <f t="shared" si="90"/>
        <v/>
      </c>
      <c r="H1179" s="8" t="str">
        <f t="shared" si="91"/>
        <v/>
      </c>
      <c r="I1179" s="8" t="str">
        <f t="shared" si="92"/>
        <v/>
      </c>
      <c r="J1179" s="8" t="str">
        <f t="shared" si="93"/>
        <v/>
      </c>
      <c r="L1179" s="8" t="s">
        <v>81</v>
      </c>
      <c r="M1179" s="8" t="s">
        <v>81</v>
      </c>
      <c r="N1179" s="8" t="s">
        <v>81</v>
      </c>
      <c r="O1179" s="8" t="s">
        <v>81</v>
      </c>
      <c r="P1179" s="38" t="str">
        <f t="shared" si="94"/>
        <v/>
      </c>
    </row>
    <row r="1180" spans="4:16" x14ac:dyDescent="0.25">
      <c r="D1180" s="150"/>
      <c r="G1180" s="8" t="str">
        <f t="shared" si="90"/>
        <v/>
      </c>
      <c r="H1180" s="8" t="str">
        <f t="shared" si="91"/>
        <v/>
      </c>
      <c r="I1180" s="8" t="str">
        <f t="shared" si="92"/>
        <v/>
      </c>
      <c r="J1180" s="8" t="str">
        <f t="shared" si="93"/>
        <v/>
      </c>
      <c r="L1180" s="8" t="s">
        <v>81</v>
      </c>
      <c r="M1180" s="8" t="s">
        <v>81</v>
      </c>
      <c r="N1180" s="8" t="s">
        <v>81</v>
      </c>
      <c r="O1180" s="8" t="s">
        <v>81</v>
      </c>
      <c r="P1180" s="38" t="str">
        <f t="shared" si="94"/>
        <v/>
      </c>
    </row>
    <row r="1181" spans="4:16" x14ac:dyDescent="0.25">
      <c r="D1181" s="150"/>
      <c r="G1181" s="8" t="str">
        <f t="shared" si="90"/>
        <v/>
      </c>
      <c r="H1181" s="8" t="str">
        <f t="shared" si="91"/>
        <v/>
      </c>
      <c r="I1181" s="8" t="str">
        <f t="shared" si="92"/>
        <v/>
      </c>
      <c r="J1181" s="8" t="str">
        <f t="shared" si="93"/>
        <v/>
      </c>
      <c r="L1181" s="8" t="s">
        <v>81</v>
      </c>
      <c r="M1181" s="8" t="s">
        <v>81</v>
      </c>
      <c r="N1181" s="8" t="s">
        <v>81</v>
      </c>
      <c r="O1181" s="8" t="s">
        <v>81</v>
      </c>
      <c r="P1181" s="38" t="str">
        <f t="shared" si="94"/>
        <v/>
      </c>
    </row>
    <row r="1182" spans="4:16" x14ac:dyDescent="0.25">
      <c r="D1182" s="150"/>
      <c r="G1182" s="8" t="str">
        <f t="shared" si="90"/>
        <v/>
      </c>
      <c r="H1182" s="8" t="str">
        <f t="shared" si="91"/>
        <v/>
      </c>
      <c r="I1182" s="8" t="str">
        <f t="shared" si="92"/>
        <v/>
      </c>
      <c r="J1182" s="8" t="str">
        <f t="shared" si="93"/>
        <v/>
      </c>
      <c r="L1182" s="8" t="s">
        <v>81</v>
      </c>
      <c r="M1182" s="8" t="s">
        <v>81</v>
      </c>
      <c r="N1182" s="8" t="s">
        <v>81</v>
      </c>
      <c r="O1182" s="8" t="s">
        <v>81</v>
      </c>
      <c r="P1182" s="38" t="str">
        <f t="shared" si="94"/>
        <v/>
      </c>
    </row>
    <row r="1183" spans="4:16" x14ac:dyDescent="0.25">
      <c r="D1183" s="150"/>
      <c r="G1183" s="8" t="str">
        <f t="shared" si="90"/>
        <v/>
      </c>
      <c r="H1183" s="8" t="str">
        <f t="shared" si="91"/>
        <v/>
      </c>
      <c r="I1183" s="8" t="str">
        <f t="shared" si="92"/>
        <v/>
      </c>
      <c r="J1183" s="8" t="str">
        <f t="shared" si="93"/>
        <v/>
      </c>
      <c r="L1183" s="8" t="s">
        <v>81</v>
      </c>
      <c r="M1183" s="8" t="s">
        <v>81</v>
      </c>
      <c r="N1183" s="8" t="s">
        <v>81</v>
      </c>
      <c r="O1183" s="8" t="s">
        <v>81</v>
      </c>
      <c r="P1183" s="38" t="str">
        <f t="shared" si="94"/>
        <v/>
      </c>
    </row>
    <row r="1184" spans="4:16" x14ac:dyDescent="0.25">
      <c r="D1184" s="150"/>
      <c r="G1184" s="8" t="str">
        <f t="shared" si="90"/>
        <v/>
      </c>
      <c r="H1184" s="8" t="str">
        <f t="shared" si="91"/>
        <v/>
      </c>
      <c r="I1184" s="8" t="str">
        <f t="shared" si="92"/>
        <v/>
      </c>
      <c r="J1184" s="8" t="str">
        <f t="shared" si="93"/>
        <v/>
      </c>
      <c r="L1184" s="8" t="s">
        <v>81</v>
      </c>
      <c r="M1184" s="8" t="s">
        <v>81</v>
      </c>
      <c r="N1184" s="8" t="s">
        <v>81</v>
      </c>
      <c r="O1184" s="8" t="s">
        <v>81</v>
      </c>
      <c r="P1184" s="38" t="str">
        <f t="shared" si="94"/>
        <v/>
      </c>
    </row>
    <row r="1185" spans="4:16" x14ac:dyDescent="0.25">
      <c r="D1185" s="150"/>
      <c r="G1185" s="8" t="str">
        <f t="shared" si="90"/>
        <v/>
      </c>
      <c r="H1185" s="8" t="str">
        <f t="shared" si="91"/>
        <v/>
      </c>
      <c r="I1185" s="8" t="str">
        <f t="shared" si="92"/>
        <v/>
      </c>
      <c r="J1185" s="8" t="str">
        <f t="shared" si="93"/>
        <v/>
      </c>
      <c r="L1185" s="8" t="s">
        <v>81</v>
      </c>
      <c r="M1185" s="8" t="s">
        <v>81</v>
      </c>
      <c r="N1185" s="8" t="s">
        <v>81</v>
      </c>
      <c r="O1185" s="8" t="s">
        <v>81</v>
      </c>
      <c r="P1185" s="38" t="str">
        <f t="shared" si="94"/>
        <v/>
      </c>
    </row>
    <row r="1186" spans="4:16" x14ac:dyDescent="0.25">
      <c r="D1186" s="150"/>
      <c r="G1186" s="8" t="str">
        <f t="shared" si="90"/>
        <v/>
      </c>
      <c r="H1186" s="8" t="str">
        <f t="shared" si="91"/>
        <v/>
      </c>
      <c r="I1186" s="8" t="str">
        <f t="shared" si="92"/>
        <v/>
      </c>
      <c r="J1186" s="8" t="str">
        <f t="shared" si="93"/>
        <v/>
      </c>
      <c r="L1186" s="8" t="s">
        <v>81</v>
      </c>
      <c r="M1186" s="8" t="s">
        <v>81</v>
      </c>
      <c r="N1186" s="8" t="s">
        <v>81</v>
      </c>
      <c r="O1186" s="8" t="s">
        <v>81</v>
      </c>
      <c r="P1186" s="38" t="str">
        <f t="shared" si="94"/>
        <v/>
      </c>
    </row>
    <row r="1187" spans="4:16" x14ac:dyDescent="0.25">
      <c r="D1187" s="150"/>
      <c r="G1187" s="8" t="str">
        <f t="shared" si="90"/>
        <v/>
      </c>
      <c r="H1187" s="8" t="str">
        <f t="shared" si="91"/>
        <v/>
      </c>
      <c r="I1187" s="8" t="str">
        <f t="shared" si="92"/>
        <v/>
      </c>
      <c r="J1187" s="8" t="str">
        <f t="shared" si="93"/>
        <v/>
      </c>
      <c r="L1187" s="8" t="s">
        <v>81</v>
      </c>
      <c r="M1187" s="8" t="s">
        <v>81</v>
      </c>
      <c r="N1187" s="8" t="s">
        <v>81</v>
      </c>
      <c r="O1187" s="8" t="s">
        <v>81</v>
      </c>
      <c r="P1187" s="38" t="str">
        <f t="shared" si="94"/>
        <v/>
      </c>
    </row>
    <row r="1188" spans="4:16" x14ac:dyDescent="0.25">
      <c r="D1188" s="150"/>
      <c r="G1188" s="8" t="str">
        <f t="shared" si="90"/>
        <v/>
      </c>
      <c r="H1188" s="8" t="str">
        <f t="shared" si="91"/>
        <v/>
      </c>
      <c r="I1188" s="8" t="str">
        <f t="shared" si="92"/>
        <v/>
      </c>
      <c r="J1188" s="8" t="str">
        <f t="shared" si="93"/>
        <v/>
      </c>
      <c r="L1188" s="8" t="s">
        <v>81</v>
      </c>
      <c r="M1188" s="8" t="s">
        <v>81</v>
      </c>
      <c r="N1188" s="8" t="s">
        <v>81</v>
      </c>
      <c r="O1188" s="8" t="s">
        <v>81</v>
      </c>
      <c r="P1188" s="38" t="str">
        <f t="shared" si="94"/>
        <v/>
      </c>
    </row>
    <row r="1189" spans="4:16" x14ac:dyDescent="0.25">
      <c r="D1189" s="150"/>
      <c r="G1189" s="8" t="str">
        <f t="shared" si="90"/>
        <v/>
      </c>
      <c r="H1189" s="8" t="str">
        <f t="shared" si="91"/>
        <v/>
      </c>
      <c r="I1189" s="8" t="str">
        <f t="shared" si="92"/>
        <v/>
      </c>
      <c r="J1189" s="8" t="str">
        <f t="shared" si="93"/>
        <v/>
      </c>
      <c r="L1189" s="8" t="s">
        <v>81</v>
      </c>
      <c r="M1189" s="8" t="s">
        <v>81</v>
      </c>
      <c r="N1189" s="8" t="s">
        <v>81</v>
      </c>
      <c r="O1189" s="8" t="s">
        <v>81</v>
      </c>
      <c r="P1189" s="38" t="str">
        <f t="shared" si="94"/>
        <v/>
      </c>
    </row>
    <row r="1190" spans="4:16" x14ac:dyDescent="0.25">
      <c r="D1190" s="150"/>
      <c r="G1190" s="8" t="str">
        <f t="shared" si="90"/>
        <v/>
      </c>
      <c r="H1190" s="8" t="str">
        <f t="shared" si="91"/>
        <v/>
      </c>
      <c r="I1190" s="8" t="str">
        <f t="shared" si="92"/>
        <v/>
      </c>
      <c r="J1190" s="8" t="str">
        <f t="shared" si="93"/>
        <v/>
      </c>
      <c r="L1190" s="8" t="s">
        <v>81</v>
      </c>
      <c r="M1190" s="8" t="s">
        <v>81</v>
      </c>
      <c r="N1190" s="8" t="s">
        <v>81</v>
      </c>
      <c r="O1190" s="8" t="s">
        <v>81</v>
      </c>
      <c r="P1190" s="38" t="str">
        <f t="shared" si="94"/>
        <v/>
      </c>
    </row>
    <row r="1191" spans="4:16" x14ac:dyDescent="0.25">
      <c r="D1191" s="150"/>
      <c r="G1191" s="8" t="str">
        <f t="shared" si="90"/>
        <v/>
      </c>
      <c r="H1191" s="8" t="str">
        <f t="shared" si="91"/>
        <v/>
      </c>
      <c r="I1191" s="8" t="str">
        <f t="shared" si="92"/>
        <v/>
      </c>
      <c r="J1191" s="8" t="str">
        <f t="shared" si="93"/>
        <v/>
      </c>
      <c r="L1191" s="8" t="s">
        <v>81</v>
      </c>
      <c r="M1191" s="8" t="s">
        <v>81</v>
      </c>
      <c r="N1191" s="8" t="s">
        <v>81</v>
      </c>
      <c r="O1191" s="8" t="s">
        <v>81</v>
      </c>
      <c r="P1191" s="38" t="str">
        <f t="shared" si="94"/>
        <v/>
      </c>
    </row>
    <row r="1192" spans="4:16" x14ac:dyDescent="0.25">
      <c r="D1192" s="150"/>
      <c r="G1192" s="8" t="str">
        <f t="shared" si="90"/>
        <v/>
      </c>
      <c r="H1192" s="8" t="str">
        <f t="shared" si="91"/>
        <v/>
      </c>
      <c r="I1192" s="8" t="str">
        <f t="shared" si="92"/>
        <v/>
      </c>
      <c r="J1192" s="8" t="str">
        <f t="shared" si="93"/>
        <v/>
      </c>
      <c r="L1192" s="8" t="s">
        <v>81</v>
      </c>
      <c r="M1192" s="8" t="s">
        <v>81</v>
      </c>
      <c r="N1192" s="8" t="s">
        <v>81</v>
      </c>
      <c r="O1192" s="8" t="s">
        <v>81</v>
      </c>
      <c r="P1192" s="38" t="str">
        <f t="shared" si="94"/>
        <v/>
      </c>
    </row>
    <row r="1193" spans="4:16" x14ac:dyDescent="0.25">
      <c r="D1193" s="150"/>
      <c r="G1193" s="8" t="str">
        <f t="shared" ref="G1193:G1256" si="95">IF(LEFT(D1193,8)="Critical",LEFT(D1193,8),IF(LEFT(D1193,5)="Major",LEFT(D1193,5),IF(LEFT(D1193,5)="Minor",LEFT(D1193,5),"")))</f>
        <v/>
      </c>
      <c r="H1193" s="8" t="str">
        <f t="shared" ref="H1193:H1256" si="96">IF(LEFT(D1196,15)="SpecificProblem",MID(D1196,28,50),"")</f>
        <v/>
      </c>
      <c r="I1193" s="8" t="str">
        <f t="shared" ref="I1193:I1256" si="97">IF(LEFT(D1197,9)="EventTime",MID(D1197,28,16),"")</f>
        <v/>
      </c>
      <c r="J1193" s="8" t="str">
        <f t="shared" ref="J1193:J1256" si="98">IF(G1193="","",IF(LEFT(D1193,8)="Critical",MID(D1193,78,6),MID(D1193,75,6)))</f>
        <v/>
      </c>
      <c r="L1193" s="8" t="s">
        <v>81</v>
      </c>
      <c r="M1193" s="8" t="s">
        <v>81</v>
      </c>
      <c r="N1193" s="8" t="s">
        <v>81</v>
      </c>
      <c r="O1193" s="8" t="s">
        <v>81</v>
      </c>
      <c r="P1193" s="38" t="str">
        <f t="shared" si="94"/>
        <v/>
      </c>
    </row>
    <row r="1194" spans="4:16" x14ac:dyDescent="0.25">
      <c r="D1194" s="150"/>
      <c r="G1194" s="8" t="str">
        <f t="shared" si="95"/>
        <v/>
      </c>
      <c r="H1194" s="8" t="str">
        <f t="shared" si="96"/>
        <v/>
      </c>
      <c r="I1194" s="8" t="str">
        <f t="shared" si="97"/>
        <v/>
      </c>
      <c r="J1194" s="8" t="str">
        <f t="shared" si="98"/>
        <v/>
      </c>
      <c r="L1194" s="8" t="s">
        <v>81</v>
      </c>
      <c r="M1194" s="8" t="s">
        <v>81</v>
      </c>
      <c r="N1194" s="8" t="s">
        <v>81</v>
      </c>
      <c r="O1194" s="8" t="s">
        <v>81</v>
      </c>
      <c r="P1194" s="38" t="str">
        <f t="shared" si="94"/>
        <v/>
      </c>
    </row>
    <row r="1195" spans="4:16" x14ac:dyDescent="0.25">
      <c r="D1195" s="150"/>
      <c r="G1195" s="8" t="str">
        <f t="shared" si="95"/>
        <v/>
      </c>
      <c r="H1195" s="8" t="str">
        <f t="shared" si="96"/>
        <v/>
      </c>
      <c r="I1195" s="8" t="str">
        <f t="shared" si="97"/>
        <v/>
      </c>
      <c r="J1195" s="8" t="str">
        <f t="shared" si="98"/>
        <v/>
      </c>
      <c r="L1195" s="8" t="s">
        <v>81</v>
      </c>
      <c r="M1195" s="8" t="s">
        <v>81</v>
      </c>
      <c r="N1195" s="8" t="s">
        <v>81</v>
      </c>
      <c r="O1195" s="8" t="s">
        <v>81</v>
      </c>
      <c r="P1195" s="38" t="str">
        <f t="shared" si="94"/>
        <v/>
      </c>
    </row>
    <row r="1196" spans="4:16" x14ac:dyDescent="0.25">
      <c r="D1196" s="150"/>
      <c r="G1196" s="8" t="str">
        <f t="shared" si="95"/>
        <v/>
      </c>
      <c r="H1196" s="8" t="str">
        <f t="shared" si="96"/>
        <v/>
      </c>
      <c r="I1196" s="8" t="str">
        <f t="shared" si="97"/>
        <v/>
      </c>
      <c r="J1196" s="8" t="str">
        <f t="shared" si="98"/>
        <v/>
      </c>
      <c r="L1196" s="8" t="s">
        <v>81</v>
      </c>
      <c r="M1196" s="8" t="s">
        <v>81</v>
      </c>
      <c r="N1196" s="8" t="s">
        <v>81</v>
      </c>
      <c r="O1196" s="8" t="s">
        <v>81</v>
      </c>
      <c r="P1196" s="38" t="str">
        <f t="shared" si="94"/>
        <v/>
      </c>
    </row>
    <row r="1197" spans="4:16" x14ac:dyDescent="0.25">
      <c r="D1197" s="150"/>
      <c r="G1197" s="8" t="str">
        <f t="shared" si="95"/>
        <v/>
      </c>
      <c r="H1197" s="8" t="str">
        <f t="shared" si="96"/>
        <v/>
      </c>
      <c r="I1197" s="8" t="str">
        <f t="shared" si="97"/>
        <v/>
      </c>
      <c r="J1197" s="8" t="str">
        <f t="shared" si="98"/>
        <v/>
      </c>
      <c r="L1197" s="8" t="s">
        <v>81</v>
      </c>
      <c r="M1197" s="8" t="s">
        <v>81</v>
      </c>
      <c r="N1197" s="8" t="s">
        <v>81</v>
      </c>
      <c r="O1197" s="8" t="s">
        <v>81</v>
      </c>
      <c r="P1197" s="38" t="str">
        <f t="shared" si="94"/>
        <v/>
      </c>
    </row>
    <row r="1198" spans="4:16" x14ac:dyDescent="0.25">
      <c r="D1198" s="150"/>
      <c r="G1198" s="8" t="str">
        <f t="shared" si="95"/>
        <v/>
      </c>
      <c r="H1198" s="8" t="str">
        <f t="shared" si="96"/>
        <v/>
      </c>
      <c r="I1198" s="8" t="str">
        <f t="shared" si="97"/>
        <v/>
      </c>
      <c r="J1198" s="8" t="str">
        <f t="shared" si="98"/>
        <v/>
      </c>
      <c r="L1198" s="8" t="s">
        <v>81</v>
      </c>
      <c r="M1198" s="8" t="s">
        <v>81</v>
      </c>
      <c r="N1198" s="8" t="s">
        <v>81</v>
      </c>
      <c r="O1198" s="8" t="s">
        <v>81</v>
      </c>
      <c r="P1198" s="38" t="str">
        <f t="shared" si="94"/>
        <v/>
      </c>
    </row>
    <row r="1199" spans="4:16" x14ac:dyDescent="0.25">
      <c r="D1199" s="150"/>
      <c r="G1199" s="8" t="str">
        <f t="shared" si="95"/>
        <v/>
      </c>
      <c r="H1199" s="8" t="str">
        <f t="shared" si="96"/>
        <v/>
      </c>
      <c r="I1199" s="8" t="str">
        <f t="shared" si="97"/>
        <v/>
      </c>
      <c r="J1199" s="8" t="str">
        <f t="shared" si="98"/>
        <v/>
      </c>
      <c r="L1199" s="8" t="s">
        <v>81</v>
      </c>
      <c r="M1199" s="8" t="s">
        <v>81</v>
      </c>
      <c r="N1199" s="8" t="s">
        <v>81</v>
      </c>
      <c r="O1199" s="8" t="s">
        <v>81</v>
      </c>
      <c r="P1199" s="38" t="str">
        <f t="shared" si="94"/>
        <v/>
      </c>
    </row>
    <row r="1200" spans="4:16" x14ac:dyDescent="0.25">
      <c r="D1200" s="150"/>
      <c r="G1200" s="8" t="str">
        <f t="shared" si="95"/>
        <v/>
      </c>
      <c r="H1200" s="8" t="str">
        <f t="shared" si="96"/>
        <v/>
      </c>
      <c r="I1200" s="8" t="str">
        <f t="shared" si="97"/>
        <v/>
      </c>
      <c r="J1200" s="8" t="str">
        <f t="shared" si="98"/>
        <v/>
      </c>
      <c r="L1200" s="8" t="s">
        <v>81</v>
      </c>
      <c r="M1200" s="8" t="s">
        <v>81</v>
      </c>
      <c r="N1200" s="8" t="s">
        <v>81</v>
      </c>
      <c r="O1200" s="8" t="s">
        <v>81</v>
      </c>
      <c r="P1200" s="38" t="str">
        <f t="shared" si="94"/>
        <v/>
      </c>
    </row>
    <row r="1201" spans="4:16" x14ac:dyDescent="0.25">
      <c r="D1201" s="150"/>
      <c r="G1201" s="8" t="str">
        <f t="shared" si="95"/>
        <v/>
      </c>
      <c r="H1201" s="8" t="str">
        <f t="shared" si="96"/>
        <v/>
      </c>
      <c r="I1201" s="8" t="str">
        <f t="shared" si="97"/>
        <v/>
      </c>
      <c r="J1201" s="8" t="str">
        <f t="shared" si="98"/>
        <v/>
      </c>
      <c r="L1201" s="8" t="s">
        <v>81</v>
      </c>
      <c r="M1201" s="8" t="s">
        <v>81</v>
      </c>
      <c r="N1201" s="8" t="s">
        <v>81</v>
      </c>
      <c r="O1201" s="8" t="s">
        <v>81</v>
      </c>
      <c r="P1201" s="38" t="str">
        <f t="shared" si="94"/>
        <v/>
      </c>
    </row>
    <row r="1202" spans="4:16" x14ac:dyDescent="0.25">
      <c r="D1202" s="150"/>
      <c r="G1202" s="8" t="str">
        <f t="shared" si="95"/>
        <v/>
      </c>
      <c r="H1202" s="8" t="str">
        <f t="shared" si="96"/>
        <v/>
      </c>
      <c r="I1202" s="8" t="str">
        <f t="shared" si="97"/>
        <v/>
      </c>
      <c r="J1202" s="8" t="str">
        <f t="shared" si="98"/>
        <v/>
      </c>
      <c r="L1202" s="8" t="s">
        <v>81</v>
      </c>
      <c r="M1202" s="8" t="s">
        <v>81</v>
      </c>
      <c r="N1202" s="8" t="s">
        <v>81</v>
      </c>
      <c r="O1202" s="8" t="s">
        <v>81</v>
      </c>
      <c r="P1202" s="38" t="str">
        <f t="shared" si="94"/>
        <v/>
      </c>
    </row>
    <row r="1203" spans="4:16" x14ac:dyDescent="0.25">
      <c r="D1203" s="150"/>
      <c r="G1203" s="8" t="str">
        <f t="shared" si="95"/>
        <v/>
      </c>
      <c r="H1203" s="8" t="str">
        <f t="shared" si="96"/>
        <v/>
      </c>
      <c r="I1203" s="8" t="str">
        <f t="shared" si="97"/>
        <v/>
      </c>
      <c r="J1203" s="8" t="str">
        <f t="shared" si="98"/>
        <v/>
      </c>
      <c r="L1203" s="8" t="s">
        <v>81</v>
      </c>
      <c r="M1203" s="8" t="s">
        <v>81</v>
      </c>
      <c r="N1203" s="8" t="s">
        <v>81</v>
      </c>
      <c r="O1203" s="8" t="s">
        <v>81</v>
      </c>
      <c r="P1203" s="38" t="str">
        <f t="shared" si="94"/>
        <v/>
      </c>
    </row>
    <row r="1204" spans="4:16" x14ac:dyDescent="0.25">
      <c r="D1204" s="150"/>
      <c r="G1204" s="8" t="str">
        <f t="shared" si="95"/>
        <v/>
      </c>
      <c r="H1204" s="8" t="str">
        <f t="shared" si="96"/>
        <v/>
      </c>
      <c r="I1204" s="8" t="str">
        <f t="shared" si="97"/>
        <v/>
      </c>
      <c r="J1204" s="8" t="str">
        <f t="shared" si="98"/>
        <v/>
      </c>
      <c r="L1204" s="8" t="s">
        <v>81</v>
      </c>
      <c r="M1204" s="8" t="s">
        <v>81</v>
      </c>
      <c r="N1204" s="8" t="s">
        <v>81</v>
      </c>
      <c r="O1204" s="8" t="s">
        <v>81</v>
      </c>
      <c r="P1204" s="38" t="str">
        <f t="shared" si="94"/>
        <v/>
      </c>
    </row>
    <row r="1205" spans="4:16" x14ac:dyDescent="0.25">
      <c r="D1205" s="150"/>
      <c r="G1205" s="8" t="str">
        <f t="shared" si="95"/>
        <v/>
      </c>
      <c r="H1205" s="8" t="str">
        <f t="shared" si="96"/>
        <v/>
      </c>
      <c r="I1205" s="8" t="str">
        <f t="shared" si="97"/>
        <v/>
      </c>
      <c r="J1205" s="8" t="str">
        <f t="shared" si="98"/>
        <v/>
      </c>
      <c r="L1205" s="8" t="s">
        <v>81</v>
      </c>
      <c r="M1205" s="8" t="s">
        <v>81</v>
      </c>
      <c r="N1205" s="8" t="s">
        <v>81</v>
      </c>
      <c r="O1205" s="8" t="s">
        <v>81</v>
      </c>
      <c r="P1205" s="38" t="str">
        <f t="shared" si="94"/>
        <v/>
      </c>
    </row>
    <row r="1206" spans="4:16" x14ac:dyDescent="0.25">
      <c r="D1206" s="150"/>
      <c r="G1206" s="8" t="str">
        <f t="shared" si="95"/>
        <v/>
      </c>
      <c r="H1206" s="8" t="str">
        <f t="shared" si="96"/>
        <v/>
      </c>
      <c r="I1206" s="8" t="str">
        <f t="shared" si="97"/>
        <v/>
      </c>
      <c r="J1206" s="8" t="str">
        <f t="shared" si="98"/>
        <v/>
      </c>
      <c r="L1206" s="8" t="s">
        <v>81</v>
      </c>
      <c r="M1206" s="8" t="s">
        <v>81</v>
      </c>
      <c r="N1206" s="8" t="s">
        <v>81</v>
      </c>
      <c r="O1206" s="8" t="s">
        <v>81</v>
      </c>
      <c r="P1206" s="38" t="str">
        <f t="shared" si="94"/>
        <v/>
      </c>
    </row>
    <row r="1207" spans="4:16" x14ac:dyDescent="0.25">
      <c r="D1207" s="150"/>
      <c r="G1207" s="8" t="str">
        <f t="shared" si="95"/>
        <v/>
      </c>
      <c r="H1207" s="8" t="str">
        <f t="shared" si="96"/>
        <v/>
      </c>
      <c r="I1207" s="8" t="str">
        <f t="shared" si="97"/>
        <v/>
      </c>
      <c r="J1207" s="8" t="str">
        <f t="shared" si="98"/>
        <v/>
      </c>
      <c r="L1207" s="8" t="s">
        <v>81</v>
      </c>
      <c r="M1207" s="8" t="s">
        <v>81</v>
      </c>
      <c r="N1207" s="8" t="s">
        <v>81</v>
      </c>
      <c r="O1207" s="8" t="s">
        <v>81</v>
      </c>
      <c r="P1207" s="38" t="str">
        <f t="shared" si="94"/>
        <v/>
      </c>
    </row>
    <row r="1208" spans="4:16" x14ac:dyDescent="0.25">
      <c r="D1208" s="150"/>
      <c r="G1208" s="8" t="str">
        <f t="shared" si="95"/>
        <v/>
      </c>
      <c r="H1208" s="8" t="str">
        <f t="shared" si="96"/>
        <v/>
      </c>
      <c r="I1208" s="8" t="str">
        <f t="shared" si="97"/>
        <v/>
      </c>
      <c r="J1208" s="8" t="str">
        <f t="shared" si="98"/>
        <v/>
      </c>
      <c r="L1208" s="8" t="s">
        <v>81</v>
      </c>
      <c r="M1208" s="8" t="s">
        <v>81</v>
      </c>
      <c r="N1208" s="8" t="s">
        <v>81</v>
      </c>
      <c r="O1208" s="8" t="s">
        <v>81</v>
      </c>
      <c r="P1208" s="38" t="str">
        <f t="shared" si="94"/>
        <v/>
      </c>
    </row>
    <row r="1209" spans="4:16" x14ac:dyDescent="0.25">
      <c r="D1209" s="150"/>
      <c r="G1209" s="8" t="str">
        <f t="shared" si="95"/>
        <v/>
      </c>
      <c r="H1209" s="8" t="str">
        <f t="shared" si="96"/>
        <v/>
      </c>
      <c r="I1209" s="8" t="str">
        <f t="shared" si="97"/>
        <v/>
      </c>
      <c r="J1209" s="8" t="str">
        <f t="shared" si="98"/>
        <v/>
      </c>
      <c r="L1209" s="8" t="s">
        <v>81</v>
      </c>
      <c r="M1209" s="8" t="s">
        <v>81</v>
      </c>
      <c r="N1209" s="8" t="s">
        <v>81</v>
      </c>
      <c r="O1209" s="8" t="s">
        <v>81</v>
      </c>
      <c r="P1209" s="38" t="str">
        <f t="shared" si="94"/>
        <v/>
      </c>
    </row>
    <row r="1210" spans="4:16" x14ac:dyDescent="0.25">
      <c r="D1210" s="150"/>
      <c r="G1210" s="8" t="str">
        <f t="shared" si="95"/>
        <v/>
      </c>
      <c r="H1210" s="8" t="str">
        <f t="shared" si="96"/>
        <v/>
      </c>
      <c r="I1210" s="8" t="str">
        <f t="shared" si="97"/>
        <v/>
      </c>
      <c r="J1210" s="8" t="str">
        <f t="shared" si="98"/>
        <v/>
      </c>
      <c r="L1210" s="8" t="s">
        <v>81</v>
      </c>
      <c r="M1210" s="8" t="s">
        <v>81</v>
      </c>
      <c r="N1210" s="8" t="s">
        <v>81</v>
      </c>
      <c r="O1210" s="8" t="s">
        <v>81</v>
      </c>
      <c r="P1210" s="38" t="str">
        <f t="shared" si="94"/>
        <v/>
      </c>
    </row>
    <row r="1211" spans="4:16" x14ac:dyDescent="0.25">
      <c r="D1211" s="150"/>
      <c r="G1211" s="8" t="str">
        <f t="shared" si="95"/>
        <v/>
      </c>
      <c r="H1211" s="8" t="str">
        <f t="shared" si="96"/>
        <v/>
      </c>
      <c r="I1211" s="8" t="str">
        <f t="shared" si="97"/>
        <v/>
      </c>
      <c r="J1211" s="8" t="str">
        <f t="shared" si="98"/>
        <v/>
      </c>
      <c r="L1211" s="8" t="s">
        <v>81</v>
      </c>
      <c r="M1211" s="8" t="s">
        <v>81</v>
      </c>
      <c r="N1211" s="8" t="s">
        <v>81</v>
      </c>
      <c r="O1211" s="8" t="s">
        <v>81</v>
      </c>
      <c r="P1211" s="38" t="str">
        <f t="shared" si="94"/>
        <v/>
      </c>
    </row>
    <row r="1212" spans="4:16" x14ac:dyDescent="0.25">
      <c r="D1212" s="150"/>
      <c r="G1212" s="8" t="str">
        <f t="shared" si="95"/>
        <v/>
      </c>
      <c r="H1212" s="8" t="str">
        <f t="shared" si="96"/>
        <v/>
      </c>
      <c r="I1212" s="8" t="str">
        <f t="shared" si="97"/>
        <v/>
      </c>
      <c r="J1212" s="8" t="str">
        <f t="shared" si="98"/>
        <v/>
      </c>
      <c r="L1212" s="8" t="s">
        <v>81</v>
      </c>
      <c r="M1212" s="8" t="s">
        <v>81</v>
      </c>
      <c r="N1212" s="8" t="s">
        <v>81</v>
      </c>
      <c r="O1212" s="8" t="s">
        <v>81</v>
      </c>
      <c r="P1212" s="38" t="str">
        <f t="shared" si="94"/>
        <v/>
      </c>
    </row>
    <row r="1213" spans="4:16" x14ac:dyDescent="0.25">
      <c r="D1213" s="150"/>
      <c r="G1213" s="8" t="str">
        <f t="shared" si="95"/>
        <v/>
      </c>
      <c r="H1213" s="8" t="str">
        <f t="shared" si="96"/>
        <v/>
      </c>
      <c r="I1213" s="8" t="str">
        <f t="shared" si="97"/>
        <v/>
      </c>
      <c r="J1213" s="8" t="str">
        <f t="shared" si="98"/>
        <v/>
      </c>
      <c r="L1213" s="8" t="s">
        <v>81</v>
      </c>
      <c r="M1213" s="8" t="s">
        <v>81</v>
      </c>
      <c r="N1213" s="8" t="s">
        <v>81</v>
      </c>
      <c r="O1213" s="8" t="s">
        <v>81</v>
      </c>
      <c r="P1213" s="38" t="str">
        <f t="shared" si="94"/>
        <v/>
      </c>
    </row>
    <row r="1214" spans="4:16" x14ac:dyDescent="0.25">
      <c r="D1214" s="150"/>
      <c r="G1214" s="8" t="str">
        <f t="shared" si="95"/>
        <v/>
      </c>
      <c r="H1214" s="8" t="str">
        <f t="shared" si="96"/>
        <v/>
      </c>
      <c r="I1214" s="8" t="str">
        <f t="shared" si="97"/>
        <v/>
      </c>
      <c r="J1214" s="8" t="str">
        <f t="shared" si="98"/>
        <v/>
      </c>
      <c r="L1214" s="8" t="s">
        <v>81</v>
      </c>
      <c r="M1214" s="8" t="s">
        <v>81</v>
      </c>
      <c r="N1214" s="8" t="s">
        <v>81</v>
      </c>
      <c r="O1214" s="8" t="s">
        <v>81</v>
      </c>
      <c r="P1214" s="38" t="str">
        <f t="shared" si="94"/>
        <v/>
      </c>
    </row>
    <row r="1215" spans="4:16" x14ac:dyDescent="0.25">
      <c r="D1215" s="150"/>
      <c r="G1215" s="8" t="str">
        <f t="shared" si="95"/>
        <v/>
      </c>
      <c r="H1215" s="8" t="str">
        <f t="shared" si="96"/>
        <v/>
      </c>
      <c r="I1215" s="8" t="str">
        <f t="shared" si="97"/>
        <v/>
      </c>
      <c r="J1215" s="8" t="str">
        <f t="shared" si="98"/>
        <v/>
      </c>
      <c r="L1215" s="8" t="s">
        <v>81</v>
      </c>
      <c r="M1215" s="8" t="s">
        <v>81</v>
      </c>
      <c r="N1215" s="8" t="s">
        <v>81</v>
      </c>
      <c r="O1215" s="8" t="s">
        <v>81</v>
      </c>
      <c r="P1215" s="38" t="str">
        <f t="shared" si="94"/>
        <v/>
      </c>
    </row>
    <row r="1216" spans="4:16" x14ac:dyDescent="0.25">
      <c r="D1216" s="150"/>
      <c r="G1216" s="8" t="str">
        <f t="shared" si="95"/>
        <v/>
      </c>
      <c r="H1216" s="8" t="str">
        <f t="shared" si="96"/>
        <v/>
      </c>
      <c r="I1216" s="8" t="str">
        <f t="shared" si="97"/>
        <v/>
      </c>
      <c r="J1216" s="8" t="str">
        <f t="shared" si="98"/>
        <v/>
      </c>
      <c r="L1216" s="8" t="s">
        <v>81</v>
      </c>
      <c r="M1216" s="8" t="s">
        <v>81</v>
      </c>
      <c r="N1216" s="8" t="s">
        <v>81</v>
      </c>
      <c r="O1216" s="8" t="s">
        <v>81</v>
      </c>
      <c r="P1216" s="38" t="str">
        <f t="shared" si="94"/>
        <v/>
      </c>
    </row>
    <row r="1217" spans="4:16" x14ac:dyDescent="0.25">
      <c r="D1217" s="150"/>
      <c r="G1217" s="8" t="str">
        <f t="shared" si="95"/>
        <v/>
      </c>
      <c r="H1217" s="8" t="str">
        <f t="shared" si="96"/>
        <v/>
      </c>
      <c r="I1217" s="8" t="str">
        <f t="shared" si="97"/>
        <v/>
      </c>
      <c r="J1217" s="8" t="str">
        <f t="shared" si="98"/>
        <v/>
      </c>
      <c r="L1217" s="8" t="s">
        <v>81</v>
      </c>
      <c r="M1217" s="8" t="s">
        <v>81</v>
      </c>
      <c r="N1217" s="8" t="s">
        <v>81</v>
      </c>
      <c r="O1217" s="8" t="s">
        <v>81</v>
      </c>
      <c r="P1217" s="38" t="str">
        <f t="shared" si="94"/>
        <v/>
      </c>
    </row>
    <row r="1218" spans="4:16" x14ac:dyDescent="0.25">
      <c r="D1218" s="150"/>
      <c r="G1218" s="8" t="str">
        <f t="shared" si="95"/>
        <v/>
      </c>
      <c r="H1218" s="8" t="str">
        <f t="shared" si="96"/>
        <v/>
      </c>
      <c r="I1218" s="8" t="str">
        <f t="shared" si="97"/>
        <v/>
      </c>
      <c r="J1218" s="8" t="str">
        <f t="shared" si="98"/>
        <v/>
      </c>
      <c r="L1218" s="8" t="s">
        <v>81</v>
      </c>
      <c r="M1218" s="8" t="s">
        <v>81</v>
      </c>
      <c r="N1218" s="8" t="s">
        <v>81</v>
      </c>
      <c r="O1218" s="8" t="s">
        <v>81</v>
      </c>
      <c r="P1218" s="38" t="str">
        <f t="shared" si="94"/>
        <v/>
      </c>
    </row>
    <row r="1219" spans="4:16" x14ac:dyDescent="0.25">
      <c r="D1219" s="150"/>
      <c r="G1219" s="8" t="str">
        <f t="shared" si="95"/>
        <v/>
      </c>
      <c r="H1219" s="8" t="str">
        <f t="shared" si="96"/>
        <v/>
      </c>
      <c r="I1219" s="8" t="str">
        <f t="shared" si="97"/>
        <v/>
      </c>
      <c r="J1219" s="8" t="str">
        <f t="shared" si="98"/>
        <v/>
      </c>
      <c r="L1219" s="8" t="s">
        <v>81</v>
      </c>
      <c r="M1219" s="8" t="s">
        <v>81</v>
      </c>
      <c r="N1219" s="8" t="s">
        <v>81</v>
      </c>
      <c r="O1219" s="8" t="s">
        <v>81</v>
      </c>
      <c r="P1219" s="38" t="str">
        <f t="shared" ref="P1219:P1282" si="99">IF(ISBLANK(N1219),"",TEXT(N1219,"mm/dd hh:mm"))</f>
        <v/>
      </c>
    </row>
    <row r="1220" spans="4:16" x14ac:dyDescent="0.25">
      <c r="D1220" s="150"/>
      <c r="G1220" s="8" t="str">
        <f t="shared" si="95"/>
        <v/>
      </c>
      <c r="H1220" s="8" t="str">
        <f t="shared" si="96"/>
        <v/>
      </c>
      <c r="I1220" s="8" t="str">
        <f t="shared" si="97"/>
        <v/>
      </c>
      <c r="J1220" s="8" t="str">
        <f t="shared" si="98"/>
        <v/>
      </c>
      <c r="L1220" s="8" t="s">
        <v>81</v>
      </c>
      <c r="M1220" s="8" t="s">
        <v>81</v>
      </c>
      <c r="N1220" s="8" t="s">
        <v>81</v>
      </c>
      <c r="O1220" s="8" t="s">
        <v>81</v>
      </c>
      <c r="P1220" s="38" t="str">
        <f t="shared" si="99"/>
        <v/>
      </c>
    </row>
    <row r="1221" spans="4:16" x14ac:dyDescent="0.25">
      <c r="D1221" s="150"/>
      <c r="G1221" s="8" t="str">
        <f t="shared" si="95"/>
        <v/>
      </c>
      <c r="H1221" s="8" t="str">
        <f t="shared" si="96"/>
        <v/>
      </c>
      <c r="I1221" s="8" t="str">
        <f t="shared" si="97"/>
        <v/>
      </c>
      <c r="J1221" s="8" t="str">
        <f t="shared" si="98"/>
        <v/>
      </c>
      <c r="L1221" s="8" t="s">
        <v>81</v>
      </c>
      <c r="M1221" s="8" t="s">
        <v>81</v>
      </c>
      <c r="N1221" s="8" t="s">
        <v>81</v>
      </c>
      <c r="O1221" s="8" t="s">
        <v>81</v>
      </c>
      <c r="P1221" s="38" t="str">
        <f t="shared" si="99"/>
        <v/>
      </c>
    </row>
    <row r="1222" spans="4:16" x14ac:dyDescent="0.25">
      <c r="D1222" s="150"/>
      <c r="G1222" s="8" t="str">
        <f t="shared" si="95"/>
        <v/>
      </c>
      <c r="H1222" s="8" t="str">
        <f t="shared" si="96"/>
        <v/>
      </c>
      <c r="I1222" s="8" t="str">
        <f t="shared" si="97"/>
        <v/>
      </c>
      <c r="J1222" s="8" t="str">
        <f t="shared" si="98"/>
        <v/>
      </c>
      <c r="L1222" s="8" t="s">
        <v>81</v>
      </c>
      <c r="M1222" s="8" t="s">
        <v>81</v>
      </c>
      <c r="N1222" s="8" t="s">
        <v>81</v>
      </c>
      <c r="O1222" s="8" t="s">
        <v>81</v>
      </c>
      <c r="P1222" s="38" t="str">
        <f t="shared" si="99"/>
        <v/>
      </c>
    </row>
    <row r="1223" spans="4:16" x14ac:dyDescent="0.25">
      <c r="D1223" s="150"/>
      <c r="G1223" s="8" t="str">
        <f t="shared" si="95"/>
        <v/>
      </c>
      <c r="H1223" s="8" t="str">
        <f t="shared" si="96"/>
        <v/>
      </c>
      <c r="I1223" s="8" t="str">
        <f t="shared" si="97"/>
        <v/>
      </c>
      <c r="J1223" s="8" t="str">
        <f t="shared" si="98"/>
        <v/>
      </c>
      <c r="L1223" s="8" t="s">
        <v>81</v>
      </c>
      <c r="M1223" s="8" t="s">
        <v>81</v>
      </c>
      <c r="N1223" s="8" t="s">
        <v>81</v>
      </c>
      <c r="O1223" s="8" t="s">
        <v>81</v>
      </c>
      <c r="P1223" s="38" t="str">
        <f t="shared" si="99"/>
        <v/>
      </c>
    </row>
    <row r="1224" spans="4:16" x14ac:dyDescent="0.25">
      <c r="D1224" s="150"/>
      <c r="G1224" s="8" t="str">
        <f t="shared" si="95"/>
        <v/>
      </c>
      <c r="H1224" s="8" t="str">
        <f t="shared" si="96"/>
        <v/>
      </c>
      <c r="I1224" s="8" t="str">
        <f t="shared" si="97"/>
        <v/>
      </c>
      <c r="J1224" s="8" t="str">
        <f t="shared" si="98"/>
        <v/>
      </c>
      <c r="L1224" s="8" t="s">
        <v>81</v>
      </c>
      <c r="M1224" s="8" t="s">
        <v>81</v>
      </c>
      <c r="N1224" s="8" t="s">
        <v>81</v>
      </c>
      <c r="O1224" s="8" t="s">
        <v>81</v>
      </c>
      <c r="P1224" s="38" t="str">
        <f t="shared" si="99"/>
        <v/>
      </c>
    </row>
    <row r="1225" spans="4:16" x14ac:dyDescent="0.25">
      <c r="D1225" s="150"/>
      <c r="G1225" s="8" t="str">
        <f t="shared" si="95"/>
        <v/>
      </c>
      <c r="H1225" s="8" t="str">
        <f t="shared" si="96"/>
        <v/>
      </c>
      <c r="I1225" s="8" t="str">
        <f t="shared" si="97"/>
        <v/>
      </c>
      <c r="J1225" s="8" t="str">
        <f t="shared" si="98"/>
        <v/>
      </c>
      <c r="L1225" s="8" t="s">
        <v>81</v>
      </c>
      <c r="M1225" s="8" t="s">
        <v>81</v>
      </c>
      <c r="N1225" s="8" t="s">
        <v>81</v>
      </c>
      <c r="O1225" s="8" t="s">
        <v>81</v>
      </c>
      <c r="P1225" s="38" t="str">
        <f t="shared" si="99"/>
        <v/>
      </c>
    </row>
    <row r="1226" spans="4:16" x14ac:dyDescent="0.25">
      <c r="D1226" s="150"/>
      <c r="G1226" s="8" t="str">
        <f t="shared" si="95"/>
        <v/>
      </c>
      <c r="H1226" s="8" t="str">
        <f t="shared" si="96"/>
        <v/>
      </c>
      <c r="I1226" s="8" t="str">
        <f t="shared" si="97"/>
        <v/>
      </c>
      <c r="J1226" s="8" t="str">
        <f t="shared" si="98"/>
        <v/>
      </c>
      <c r="L1226" s="8" t="s">
        <v>81</v>
      </c>
      <c r="M1226" s="8" t="s">
        <v>81</v>
      </c>
      <c r="N1226" s="8" t="s">
        <v>81</v>
      </c>
      <c r="O1226" s="8" t="s">
        <v>81</v>
      </c>
      <c r="P1226" s="38" t="str">
        <f t="shared" si="99"/>
        <v/>
      </c>
    </row>
    <row r="1227" spans="4:16" x14ac:dyDescent="0.25">
      <c r="D1227" s="150"/>
      <c r="G1227" s="8" t="str">
        <f t="shared" si="95"/>
        <v/>
      </c>
      <c r="H1227" s="8" t="str">
        <f t="shared" si="96"/>
        <v/>
      </c>
      <c r="I1227" s="8" t="str">
        <f t="shared" si="97"/>
        <v/>
      </c>
      <c r="J1227" s="8" t="str">
        <f t="shared" si="98"/>
        <v/>
      </c>
      <c r="L1227" s="8" t="s">
        <v>81</v>
      </c>
      <c r="M1227" s="8" t="s">
        <v>81</v>
      </c>
      <c r="N1227" s="8" t="s">
        <v>81</v>
      </c>
      <c r="O1227" s="8" t="s">
        <v>81</v>
      </c>
      <c r="P1227" s="38" t="str">
        <f t="shared" si="99"/>
        <v/>
      </c>
    </row>
    <row r="1228" spans="4:16" x14ac:dyDescent="0.25">
      <c r="D1228" s="150"/>
      <c r="G1228" s="8" t="str">
        <f t="shared" si="95"/>
        <v/>
      </c>
      <c r="H1228" s="8" t="str">
        <f t="shared" si="96"/>
        <v/>
      </c>
      <c r="I1228" s="8" t="str">
        <f t="shared" si="97"/>
        <v/>
      </c>
      <c r="J1228" s="8" t="str">
        <f t="shared" si="98"/>
        <v/>
      </c>
      <c r="L1228" s="8" t="s">
        <v>81</v>
      </c>
      <c r="M1228" s="8" t="s">
        <v>81</v>
      </c>
      <c r="N1228" s="8" t="s">
        <v>81</v>
      </c>
      <c r="O1228" s="8" t="s">
        <v>81</v>
      </c>
      <c r="P1228" s="38" t="str">
        <f t="shared" si="99"/>
        <v/>
      </c>
    </row>
    <row r="1229" spans="4:16" x14ac:dyDescent="0.25">
      <c r="D1229" s="150"/>
      <c r="G1229" s="8" t="str">
        <f t="shared" si="95"/>
        <v/>
      </c>
      <c r="H1229" s="8" t="str">
        <f t="shared" si="96"/>
        <v/>
      </c>
      <c r="I1229" s="8" t="str">
        <f t="shared" si="97"/>
        <v/>
      </c>
      <c r="J1229" s="8" t="str">
        <f t="shared" si="98"/>
        <v/>
      </c>
      <c r="L1229" s="8" t="s">
        <v>81</v>
      </c>
      <c r="M1229" s="8" t="s">
        <v>81</v>
      </c>
      <c r="N1229" s="8" t="s">
        <v>81</v>
      </c>
      <c r="O1229" s="8" t="s">
        <v>81</v>
      </c>
      <c r="P1229" s="38" t="str">
        <f t="shared" si="99"/>
        <v/>
      </c>
    </row>
    <row r="1230" spans="4:16" x14ac:dyDescent="0.25">
      <c r="D1230" s="150"/>
      <c r="G1230" s="8" t="str">
        <f t="shared" si="95"/>
        <v/>
      </c>
      <c r="H1230" s="8" t="str">
        <f t="shared" si="96"/>
        <v/>
      </c>
      <c r="I1230" s="8" t="str">
        <f t="shared" si="97"/>
        <v/>
      </c>
      <c r="J1230" s="8" t="str">
        <f t="shared" si="98"/>
        <v/>
      </c>
      <c r="L1230" s="8" t="s">
        <v>81</v>
      </c>
      <c r="M1230" s="8" t="s">
        <v>81</v>
      </c>
      <c r="N1230" s="8" t="s">
        <v>81</v>
      </c>
      <c r="O1230" s="8" t="s">
        <v>81</v>
      </c>
      <c r="P1230" s="38" t="str">
        <f t="shared" si="99"/>
        <v/>
      </c>
    </row>
    <row r="1231" spans="4:16" x14ac:dyDescent="0.25">
      <c r="D1231" s="150"/>
      <c r="G1231" s="8" t="str">
        <f t="shared" si="95"/>
        <v/>
      </c>
      <c r="H1231" s="8" t="str">
        <f t="shared" si="96"/>
        <v/>
      </c>
      <c r="I1231" s="8" t="str">
        <f t="shared" si="97"/>
        <v/>
      </c>
      <c r="J1231" s="8" t="str">
        <f t="shared" si="98"/>
        <v/>
      </c>
      <c r="L1231" s="8" t="s">
        <v>81</v>
      </c>
      <c r="M1231" s="8" t="s">
        <v>81</v>
      </c>
      <c r="N1231" s="8" t="s">
        <v>81</v>
      </c>
      <c r="O1231" s="8" t="s">
        <v>81</v>
      </c>
      <c r="P1231" s="38" t="str">
        <f t="shared" si="99"/>
        <v/>
      </c>
    </row>
    <row r="1232" spans="4:16" x14ac:dyDescent="0.25">
      <c r="D1232" s="150"/>
      <c r="G1232" s="8" t="str">
        <f t="shared" si="95"/>
        <v/>
      </c>
      <c r="H1232" s="8" t="str">
        <f t="shared" si="96"/>
        <v/>
      </c>
      <c r="I1232" s="8" t="str">
        <f t="shared" si="97"/>
        <v/>
      </c>
      <c r="J1232" s="8" t="str">
        <f t="shared" si="98"/>
        <v/>
      </c>
      <c r="L1232" s="8" t="s">
        <v>81</v>
      </c>
      <c r="M1232" s="8" t="s">
        <v>81</v>
      </c>
      <c r="N1232" s="8" t="s">
        <v>81</v>
      </c>
      <c r="O1232" s="8" t="s">
        <v>81</v>
      </c>
      <c r="P1232" s="38" t="str">
        <f t="shared" si="99"/>
        <v/>
      </c>
    </row>
    <row r="1233" spans="4:16" x14ac:dyDescent="0.25">
      <c r="D1233" s="150"/>
      <c r="G1233" s="8" t="str">
        <f t="shared" si="95"/>
        <v/>
      </c>
      <c r="H1233" s="8" t="str">
        <f t="shared" si="96"/>
        <v/>
      </c>
      <c r="I1233" s="8" t="str">
        <f t="shared" si="97"/>
        <v/>
      </c>
      <c r="J1233" s="8" t="str">
        <f t="shared" si="98"/>
        <v/>
      </c>
      <c r="L1233" s="8" t="s">
        <v>81</v>
      </c>
      <c r="M1233" s="8" t="s">
        <v>81</v>
      </c>
      <c r="N1233" s="8" t="s">
        <v>81</v>
      </c>
      <c r="O1233" s="8" t="s">
        <v>81</v>
      </c>
      <c r="P1233" s="38" t="str">
        <f t="shared" si="99"/>
        <v/>
      </c>
    </row>
    <row r="1234" spans="4:16" x14ac:dyDescent="0.25">
      <c r="D1234" s="150"/>
      <c r="G1234" s="8" t="str">
        <f t="shared" si="95"/>
        <v/>
      </c>
      <c r="H1234" s="8" t="str">
        <f t="shared" si="96"/>
        <v/>
      </c>
      <c r="I1234" s="8" t="str">
        <f t="shared" si="97"/>
        <v/>
      </c>
      <c r="J1234" s="8" t="str">
        <f t="shared" si="98"/>
        <v/>
      </c>
      <c r="L1234" s="8" t="s">
        <v>81</v>
      </c>
      <c r="M1234" s="8" t="s">
        <v>81</v>
      </c>
      <c r="N1234" s="8" t="s">
        <v>81</v>
      </c>
      <c r="O1234" s="8" t="s">
        <v>81</v>
      </c>
      <c r="P1234" s="38" t="str">
        <f t="shared" si="99"/>
        <v/>
      </c>
    </row>
    <row r="1235" spans="4:16" x14ac:dyDescent="0.25">
      <c r="D1235" s="150"/>
      <c r="G1235" s="8" t="str">
        <f t="shared" si="95"/>
        <v/>
      </c>
      <c r="H1235" s="8" t="str">
        <f t="shared" si="96"/>
        <v/>
      </c>
      <c r="I1235" s="8" t="str">
        <f t="shared" si="97"/>
        <v/>
      </c>
      <c r="J1235" s="8" t="str">
        <f t="shared" si="98"/>
        <v/>
      </c>
      <c r="L1235" s="8" t="s">
        <v>81</v>
      </c>
      <c r="M1235" s="8" t="s">
        <v>81</v>
      </c>
      <c r="N1235" s="8" t="s">
        <v>81</v>
      </c>
      <c r="O1235" s="8" t="s">
        <v>81</v>
      </c>
      <c r="P1235" s="38" t="str">
        <f t="shared" si="99"/>
        <v/>
      </c>
    </row>
    <row r="1236" spans="4:16" x14ac:dyDescent="0.25">
      <c r="D1236" s="150"/>
      <c r="G1236" s="8" t="str">
        <f t="shared" si="95"/>
        <v/>
      </c>
      <c r="H1236" s="8" t="str">
        <f t="shared" si="96"/>
        <v/>
      </c>
      <c r="I1236" s="8" t="str">
        <f t="shared" si="97"/>
        <v/>
      </c>
      <c r="J1236" s="8" t="str">
        <f t="shared" si="98"/>
        <v/>
      </c>
      <c r="L1236" s="8" t="s">
        <v>81</v>
      </c>
      <c r="M1236" s="8" t="s">
        <v>81</v>
      </c>
      <c r="N1236" s="8" t="s">
        <v>81</v>
      </c>
      <c r="O1236" s="8" t="s">
        <v>81</v>
      </c>
      <c r="P1236" s="38" t="str">
        <f t="shared" si="99"/>
        <v/>
      </c>
    </row>
    <row r="1237" spans="4:16" x14ac:dyDescent="0.25">
      <c r="D1237" s="150"/>
      <c r="G1237" s="8" t="str">
        <f t="shared" si="95"/>
        <v/>
      </c>
      <c r="H1237" s="8" t="str">
        <f t="shared" si="96"/>
        <v/>
      </c>
      <c r="I1237" s="8" t="str">
        <f t="shared" si="97"/>
        <v/>
      </c>
      <c r="J1237" s="8" t="str">
        <f t="shared" si="98"/>
        <v/>
      </c>
      <c r="L1237" s="8" t="s">
        <v>81</v>
      </c>
      <c r="M1237" s="8" t="s">
        <v>81</v>
      </c>
      <c r="N1237" s="8" t="s">
        <v>81</v>
      </c>
      <c r="O1237" s="8" t="s">
        <v>81</v>
      </c>
      <c r="P1237" s="38" t="str">
        <f t="shared" si="99"/>
        <v/>
      </c>
    </row>
    <row r="1238" spans="4:16" x14ac:dyDescent="0.25">
      <c r="D1238" s="150"/>
      <c r="G1238" s="8" t="str">
        <f t="shared" si="95"/>
        <v/>
      </c>
      <c r="H1238" s="8" t="str">
        <f t="shared" si="96"/>
        <v/>
      </c>
      <c r="I1238" s="8" t="str">
        <f t="shared" si="97"/>
        <v/>
      </c>
      <c r="J1238" s="8" t="str">
        <f t="shared" si="98"/>
        <v/>
      </c>
      <c r="L1238" s="8" t="s">
        <v>81</v>
      </c>
      <c r="M1238" s="8" t="s">
        <v>81</v>
      </c>
      <c r="N1238" s="8" t="s">
        <v>81</v>
      </c>
      <c r="O1238" s="8" t="s">
        <v>81</v>
      </c>
      <c r="P1238" s="38" t="str">
        <f t="shared" si="99"/>
        <v/>
      </c>
    </row>
    <row r="1239" spans="4:16" x14ac:dyDescent="0.25">
      <c r="D1239" s="150"/>
      <c r="G1239" s="8" t="str">
        <f t="shared" si="95"/>
        <v/>
      </c>
      <c r="H1239" s="8" t="str">
        <f t="shared" si="96"/>
        <v/>
      </c>
      <c r="I1239" s="8" t="str">
        <f t="shared" si="97"/>
        <v/>
      </c>
      <c r="J1239" s="8" t="str">
        <f t="shared" si="98"/>
        <v/>
      </c>
      <c r="L1239" s="8" t="s">
        <v>81</v>
      </c>
      <c r="M1239" s="8" t="s">
        <v>81</v>
      </c>
      <c r="N1239" s="8" t="s">
        <v>81</v>
      </c>
      <c r="O1239" s="8" t="s">
        <v>81</v>
      </c>
      <c r="P1239" s="38" t="str">
        <f t="shared" si="99"/>
        <v/>
      </c>
    </row>
    <row r="1240" spans="4:16" x14ac:dyDescent="0.25">
      <c r="D1240" s="150"/>
      <c r="G1240" s="8" t="str">
        <f t="shared" si="95"/>
        <v/>
      </c>
      <c r="H1240" s="8" t="str">
        <f t="shared" si="96"/>
        <v/>
      </c>
      <c r="I1240" s="8" t="str">
        <f t="shared" si="97"/>
        <v/>
      </c>
      <c r="J1240" s="8" t="str">
        <f t="shared" si="98"/>
        <v/>
      </c>
      <c r="L1240" s="8" t="s">
        <v>81</v>
      </c>
      <c r="M1240" s="8" t="s">
        <v>81</v>
      </c>
      <c r="N1240" s="8" t="s">
        <v>81</v>
      </c>
      <c r="O1240" s="8" t="s">
        <v>81</v>
      </c>
      <c r="P1240" s="38" t="str">
        <f t="shared" si="99"/>
        <v/>
      </c>
    </row>
    <row r="1241" spans="4:16" x14ac:dyDescent="0.25">
      <c r="D1241" s="150"/>
      <c r="G1241" s="8" t="str">
        <f t="shared" si="95"/>
        <v/>
      </c>
      <c r="H1241" s="8" t="str">
        <f t="shared" si="96"/>
        <v/>
      </c>
      <c r="I1241" s="8" t="str">
        <f t="shared" si="97"/>
        <v/>
      </c>
      <c r="J1241" s="8" t="str">
        <f t="shared" si="98"/>
        <v/>
      </c>
      <c r="L1241" s="8" t="s">
        <v>81</v>
      </c>
      <c r="M1241" s="8" t="s">
        <v>81</v>
      </c>
      <c r="N1241" s="8" t="s">
        <v>81</v>
      </c>
      <c r="O1241" s="8" t="s">
        <v>81</v>
      </c>
      <c r="P1241" s="38" t="str">
        <f t="shared" si="99"/>
        <v/>
      </c>
    </row>
    <row r="1242" spans="4:16" x14ac:dyDescent="0.25">
      <c r="D1242" s="150"/>
      <c r="G1242" s="8" t="str">
        <f t="shared" si="95"/>
        <v/>
      </c>
      <c r="H1242" s="8" t="str">
        <f t="shared" si="96"/>
        <v/>
      </c>
      <c r="I1242" s="8" t="str">
        <f t="shared" si="97"/>
        <v/>
      </c>
      <c r="J1242" s="8" t="str">
        <f t="shared" si="98"/>
        <v/>
      </c>
      <c r="L1242" s="8" t="s">
        <v>81</v>
      </c>
      <c r="M1242" s="8" t="s">
        <v>81</v>
      </c>
      <c r="N1242" s="8" t="s">
        <v>81</v>
      </c>
      <c r="O1242" s="8" t="s">
        <v>81</v>
      </c>
      <c r="P1242" s="38" t="str">
        <f t="shared" si="99"/>
        <v/>
      </c>
    </row>
    <row r="1243" spans="4:16" x14ac:dyDescent="0.25">
      <c r="D1243" s="150"/>
      <c r="G1243" s="8" t="str">
        <f t="shared" si="95"/>
        <v/>
      </c>
      <c r="H1243" s="8" t="str">
        <f t="shared" si="96"/>
        <v/>
      </c>
      <c r="I1243" s="8" t="str">
        <f t="shared" si="97"/>
        <v/>
      </c>
      <c r="J1243" s="8" t="str">
        <f t="shared" si="98"/>
        <v/>
      </c>
      <c r="L1243" s="8" t="s">
        <v>81</v>
      </c>
      <c r="M1243" s="8" t="s">
        <v>81</v>
      </c>
      <c r="N1243" s="8" t="s">
        <v>81</v>
      </c>
      <c r="O1243" s="8" t="s">
        <v>81</v>
      </c>
      <c r="P1243" s="38" t="str">
        <f t="shared" si="99"/>
        <v/>
      </c>
    </row>
    <row r="1244" spans="4:16" x14ac:dyDescent="0.25">
      <c r="D1244" s="150"/>
      <c r="G1244" s="8" t="str">
        <f t="shared" si="95"/>
        <v/>
      </c>
      <c r="H1244" s="8" t="str">
        <f t="shared" si="96"/>
        <v/>
      </c>
      <c r="I1244" s="8" t="str">
        <f t="shared" si="97"/>
        <v/>
      </c>
      <c r="J1244" s="8" t="str">
        <f t="shared" si="98"/>
        <v/>
      </c>
      <c r="L1244" s="8" t="s">
        <v>81</v>
      </c>
      <c r="M1244" s="8" t="s">
        <v>81</v>
      </c>
      <c r="N1244" s="8" t="s">
        <v>81</v>
      </c>
      <c r="O1244" s="8" t="s">
        <v>81</v>
      </c>
      <c r="P1244" s="38" t="str">
        <f t="shared" si="99"/>
        <v/>
      </c>
    </row>
    <row r="1245" spans="4:16" x14ac:dyDescent="0.25">
      <c r="D1245" s="150"/>
      <c r="G1245" s="8" t="str">
        <f t="shared" si="95"/>
        <v/>
      </c>
      <c r="H1245" s="8" t="str">
        <f t="shared" si="96"/>
        <v/>
      </c>
      <c r="I1245" s="8" t="str">
        <f t="shared" si="97"/>
        <v/>
      </c>
      <c r="J1245" s="8" t="str">
        <f t="shared" si="98"/>
        <v/>
      </c>
      <c r="L1245" s="8" t="s">
        <v>81</v>
      </c>
      <c r="M1245" s="8" t="s">
        <v>81</v>
      </c>
      <c r="N1245" s="8" t="s">
        <v>81</v>
      </c>
      <c r="O1245" s="8" t="s">
        <v>81</v>
      </c>
      <c r="P1245" s="38" t="str">
        <f t="shared" si="99"/>
        <v/>
      </c>
    </row>
    <row r="1246" spans="4:16" x14ac:dyDescent="0.25">
      <c r="D1246" s="150"/>
      <c r="G1246" s="8" t="str">
        <f t="shared" si="95"/>
        <v/>
      </c>
      <c r="H1246" s="8" t="str">
        <f t="shared" si="96"/>
        <v/>
      </c>
      <c r="I1246" s="8" t="str">
        <f t="shared" si="97"/>
        <v/>
      </c>
      <c r="J1246" s="8" t="str">
        <f t="shared" si="98"/>
        <v/>
      </c>
      <c r="L1246" s="8" t="s">
        <v>81</v>
      </c>
      <c r="M1246" s="8" t="s">
        <v>81</v>
      </c>
      <c r="N1246" s="8" t="s">
        <v>81</v>
      </c>
      <c r="O1246" s="8" t="s">
        <v>81</v>
      </c>
      <c r="P1246" s="38" t="str">
        <f t="shared" si="99"/>
        <v/>
      </c>
    </row>
    <row r="1247" spans="4:16" x14ac:dyDescent="0.25">
      <c r="D1247" s="150"/>
      <c r="G1247" s="8" t="str">
        <f t="shared" si="95"/>
        <v/>
      </c>
      <c r="H1247" s="8" t="str">
        <f t="shared" si="96"/>
        <v/>
      </c>
      <c r="I1247" s="8" t="str">
        <f t="shared" si="97"/>
        <v/>
      </c>
      <c r="J1247" s="8" t="str">
        <f t="shared" si="98"/>
        <v/>
      </c>
      <c r="L1247" s="8" t="s">
        <v>81</v>
      </c>
      <c r="M1247" s="8" t="s">
        <v>81</v>
      </c>
      <c r="N1247" s="8" t="s">
        <v>81</v>
      </c>
      <c r="O1247" s="8" t="s">
        <v>81</v>
      </c>
      <c r="P1247" s="38" t="str">
        <f t="shared" si="99"/>
        <v/>
      </c>
    </row>
    <row r="1248" spans="4:16" x14ac:dyDescent="0.25">
      <c r="D1248" s="150"/>
      <c r="G1248" s="8" t="str">
        <f t="shared" si="95"/>
        <v/>
      </c>
      <c r="H1248" s="8" t="str">
        <f t="shared" si="96"/>
        <v/>
      </c>
      <c r="I1248" s="8" t="str">
        <f t="shared" si="97"/>
        <v/>
      </c>
      <c r="J1248" s="8" t="str">
        <f t="shared" si="98"/>
        <v/>
      </c>
      <c r="L1248" s="8" t="s">
        <v>81</v>
      </c>
      <c r="M1248" s="8" t="s">
        <v>81</v>
      </c>
      <c r="N1248" s="8" t="s">
        <v>81</v>
      </c>
      <c r="O1248" s="8" t="s">
        <v>81</v>
      </c>
      <c r="P1248" s="38" t="str">
        <f t="shared" si="99"/>
        <v/>
      </c>
    </row>
    <row r="1249" spans="4:16" x14ac:dyDescent="0.25">
      <c r="D1249" s="150"/>
      <c r="G1249" s="8" t="str">
        <f t="shared" si="95"/>
        <v/>
      </c>
      <c r="H1249" s="8" t="str">
        <f t="shared" si="96"/>
        <v/>
      </c>
      <c r="I1249" s="8" t="str">
        <f t="shared" si="97"/>
        <v/>
      </c>
      <c r="J1249" s="8" t="str">
        <f t="shared" si="98"/>
        <v/>
      </c>
      <c r="L1249" s="8" t="s">
        <v>81</v>
      </c>
      <c r="M1249" s="8" t="s">
        <v>81</v>
      </c>
      <c r="N1249" s="8" t="s">
        <v>81</v>
      </c>
      <c r="O1249" s="8" t="s">
        <v>81</v>
      </c>
      <c r="P1249" s="38" t="str">
        <f t="shared" si="99"/>
        <v/>
      </c>
    </row>
    <row r="1250" spans="4:16" x14ac:dyDescent="0.25">
      <c r="D1250" s="150"/>
      <c r="G1250" s="8" t="str">
        <f t="shared" si="95"/>
        <v/>
      </c>
      <c r="H1250" s="8" t="str">
        <f t="shared" si="96"/>
        <v/>
      </c>
      <c r="I1250" s="8" t="str">
        <f t="shared" si="97"/>
        <v/>
      </c>
      <c r="J1250" s="8" t="str">
        <f t="shared" si="98"/>
        <v/>
      </c>
      <c r="L1250" s="8" t="s">
        <v>81</v>
      </c>
      <c r="M1250" s="8" t="s">
        <v>81</v>
      </c>
      <c r="N1250" s="8" t="s">
        <v>81</v>
      </c>
      <c r="O1250" s="8" t="s">
        <v>81</v>
      </c>
      <c r="P1250" s="38" t="str">
        <f t="shared" si="99"/>
        <v/>
      </c>
    </row>
    <row r="1251" spans="4:16" x14ac:dyDescent="0.25">
      <c r="D1251" s="150"/>
      <c r="G1251" s="8" t="str">
        <f t="shared" si="95"/>
        <v/>
      </c>
      <c r="H1251" s="8" t="str">
        <f t="shared" si="96"/>
        <v/>
      </c>
      <c r="I1251" s="8" t="str">
        <f t="shared" si="97"/>
        <v/>
      </c>
      <c r="J1251" s="8" t="str">
        <f t="shared" si="98"/>
        <v/>
      </c>
      <c r="L1251" s="8" t="s">
        <v>81</v>
      </c>
      <c r="M1251" s="8" t="s">
        <v>81</v>
      </c>
      <c r="N1251" s="8" t="s">
        <v>81</v>
      </c>
      <c r="O1251" s="8" t="s">
        <v>81</v>
      </c>
      <c r="P1251" s="38" t="str">
        <f t="shared" si="99"/>
        <v/>
      </c>
    </row>
    <row r="1252" spans="4:16" x14ac:dyDescent="0.25">
      <c r="D1252" s="150"/>
      <c r="G1252" s="8" t="str">
        <f t="shared" si="95"/>
        <v/>
      </c>
      <c r="H1252" s="8" t="str">
        <f t="shared" si="96"/>
        <v/>
      </c>
      <c r="I1252" s="8" t="str">
        <f t="shared" si="97"/>
        <v/>
      </c>
      <c r="J1252" s="8" t="str">
        <f t="shared" si="98"/>
        <v/>
      </c>
      <c r="L1252" s="8" t="s">
        <v>81</v>
      </c>
      <c r="M1252" s="8" t="s">
        <v>81</v>
      </c>
      <c r="N1252" s="8" t="s">
        <v>81</v>
      </c>
      <c r="O1252" s="8" t="s">
        <v>81</v>
      </c>
      <c r="P1252" s="38" t="str">
        <f t="shared" si="99"/>
        <v/>
      </c>
    </row>
    <row r="1253" spans="4:16" x14ac:dyDescent="0.25">
      <c r="D1253" s="150"/>
      <c r="G1253" s="8" t="str">
        <f t="shared" si="95"/>
        <v/>
      </c>
      <c r="H1253" s="8" t="str">
        <f t="shared" si="96"/>
        <v/>
      </c>
      <c r="I1253" s="8" t="str">
        <f t="shared" si="97"/>
        <v/>
      </c>
      <c r="J1253" s="8" t="str">
        <f t="shared" si="98"/>
        <v/>
      </c>
      <c r="L1253" s="8" t="s">
        <v>81</v>
      </c>
      <c r="M1253" s="8" t="s">
        <v>81</v>
      </c>
      <c r="N1253" s="8" t="s">
        <v>81</v>
      </c>
      <c r="O1253" s="8" t="s">
        <v>81</v>
      </c>
      <c r="P1253" s="38" t="str">
        <f t="shared" si="99"/>
        <v/>
      </c>
    </row>
    <row r="1254" spans="4:16" x14ac:dyDescent="0.25">
      <c r="D1254" s="150"/>
      <c r="G1254" s="8" t="str">
        <f t="shared" si="95"/>
        <v/>
      </c>
      <c r="H1254" s="8" t="str">
        <f t="shared" si="96"/>
        <v/>
      </c>
      <c r="I1254" s="8" t="str">
        <f t="shared" si="97"/>
        <v/>
      </c>
      <c r="J1254" s="8" t="str">
        <f t="shared" si="98"/>
        <v/>
      </c>
      <c r="L1254" s="8" t="s">
        <v>81</v>
      </c>
      <c r="M1254" s="8" t="s">
        <v>81</v>
      </c>
      <c r="N1254" s="8" t="s">
        <v>81</v>
      </c>
      <c r="O1254" s="8" t="s">
        <v>81</v>
      </c>
      <c r="P1254" s="38" t="str">
        <f t="shared" si="99"/>
        <v/>
      </c>
    </row>
    <row r="1255" spans="4:16" x14ac:dyDescent="0.25">
      <c r="D1255" s="150"/>
      <c r="G1255" s="8" t="str">
        <f t="shared" si="95"/>
        <v/>
      </c>
      <c r="H1255" s="8" t="str">
        <f t="shared" si="96"/>
        <v/>
      </c>
      <c r="I1255" s="8" t="str">
        <f t="shared" si="97"/>
        <v/>
      </c>
      <c r="J1255" s="8" t="str">
        <f t="shared" si="98"/>
        <v/>
      </c>
      <c r="L1255" s="8" t="s">
        <v>81</v>
      </c>
      <c r="M1255" s="8" t="s">
        <v>81</v>
      </c>
      <c r="N1255" s="8" t="s">
        <v>81</v>
      </c>
      <c r="O1255" s="8" t="s">
        <v>81</v>
      </c>
      <c r="P1255" s="38" t="str">
        <f t="shared" si="99"/>
        <v/>
      </c>
    </row>
    <row r="1256" spans="4:16" x14ac:dyDescent="0.25">
      <c r="D1256" s="150"/>
      <c r="G1256" s="8" t="str">
        <f t="shared" si="95"/>
        <v/>
      </c>
      <c r="H1256" s="8" t="str">
        <f t="shared" si="96"/>
        <v/>
      </c>
      <c r="I1256" s="8" t="str">
        <f t="shared" si="97"/>
        <v/>
      </c>
      <c r="J1256" s="8" t="str">
        <f t="shared" si="98"/>
        <v/>
      </c>
      <c r="L1256" s="8" t="s">
        <v>81</v>
      </c>
      <c r="M1256" s="8" t="s">
        <v>81</v>
      </c>
      <c r="N1256" s="8" t="s">
        <v>81</v>
      </c>
      <c r="O1256" s="8" t="s">
        <v>81</v>
      </c>
      <c r="P1256" s="38" t="str">
        <f t="shared" si="99"/>
        <v/>
      </c>
    </row>
    <row r="1257" spans="4:16" x14ac:dyDescent="0.25">
      <c r="D1257" s="150"/>
      <c r="G1257" s="8" t="str">
        <f t="shared" ref="G1257:G1320" si="100">IF(LEFT(D1257,8)="Critical",LEFT(D1257,8),IF(LEFT(D1257,5)="Major",LEFT(D1257,5),IF(LEFT(D1257,5)="Minor",LEFT(D1257,5),"")))</f>
        <v/>
      </c>
      <c r="H1257" s="8" t="str">
        <f t="shared" ref="H1257:H1320" si="101">IF(LEFT(D1260,15)="SpecificProblem",MID(D1260,28,50),"")</f>
        <v/>
      </c>
      <c r="I1257" s="8" t="str">
        <f t="shared" ref="I1257:I1320" si="102">IF(LEFT(D1261,9)="EventTime",MID(D1261,28,16),"")</f>
        <v/>
      </c>
      <c r="J1257" s="8" t="str">
        <f t="shared" ref="J1257:J1320" si="103">IF(G1257="","",IF(LEFT(D1257,8)="Critical",MID(D1257,78,6),MID(D1257,75,6)))</f>
        <v/>
      </c>
      <c r="L1257" s="8" t="s">
        <v>81</v>
      </c>
      <c r="M1257" s="8" t="s">
        <v>81</v>
      </c>
      <c r="N1257" s="8" t="s">
        <v>81</v>
      </c>
      <c r="O1257" s="8" t="s">
        <v>81</v>
      </c>
      <c r="P1257" s="38" t="str">
        <f t="shared" si="99"/>
        <v/>
      </c>
    </row>
    <row r="1258" spans="4:16" x14ac:dyDescent="0.25">
      <c r="D1258" s="150"/>
      <c r="G1258" s="8" t="str">
        <f t="shared" si="100"/>
        <v/>
      </c>
      <c r="H1258" s="8" t="str">
        <f t="shared" si="101"/>
        <v/>
      </c>
      <c r="I1258" s="8" t="str">
        <f t="shared" si="102"/>
        <v/>
      </c>
      <c r="J1258" s="8" t="str">
        <f t="shared" si="103"/>
        <v/>
      </c>
      <c r="L1258" s="8" t="s">
        <v>81</v>
      </c>
      <c r="M1258" s="8" t="s">
        <v>81</v>
      </c>
      <c r="N1258" s="8" t="s">
        <v>81</v>
      </c>
      <c r="O1258" s="8" t="s">
        <v>81</v>
      </c>
      <c r="P1258" s="38" t="str">
        <f t="shared" si="99"/>
        <v/>
      </c>
    </row>
    <row r="1259" spans="4:16" x14ac:dyDescent="0.25">
      <c r="D1259" s="150"/>
      <c r="G1259" s="8" t="str">
        <f t="shared" si="100"/>
        <v/>
      </c>
      <c r="H1259" s="8" t="str">
        <f t="shared" si="101"/>
        <v/>
      </c>
      <c r="I1259" s="8" t="str">
        <f t="shared" si="102"/>
        <v/>
      </c>
      <c r="J1259" s="8" t="str">
        <f t="shared" si="103"/>
        <v/>
      </c>
      <c r="L1259" s="8" t="s">
        <v>81</v>
      </c>
      <c r="M1259" s="8" t="s">
        <v>81</v>
      </c>
      <c r="N1259" s="8" t="s">
        <v>81</v>
      </c>
      <c r="O1259" s="8" t="s">
        <v>81</v>
      </c>
      <c r="P1259" s="38" t="str">
        <f t="shared" si="99"/>
        <v/>
      </c>
    </row>
    <row r="1260" spans="4:16" x14ac:dyDescent="0.25">
      <c r="D1260" s="150"/>
      <c r="G1260" s="8" t="str">
        <f t="shared" si="100"/>
        <v/>
      </c>
      <c r="H1260" s="8" t="str">
        <f t="shared" si="101"/>
        <v/>
      </c>
      <c r="I1260" s="8" t="str">
        <f t="shared" si="102"/>
        <v/>
      </c>
      <c r="J1260" s="8" t="str">
        <f t="shared" si="103"/>
        <v/>
      </c>
      <c r="L1260" s="8" t="s">
        <v>81</v>
      </c>
      <c r="M1260" s="8" t="s">
        <v>81</v>
      </c>
      <c r="N1260" s="8" t="s">
        <v>81</v>
      </c>
      <c r="O1260" s="8" t="s">
        <v>81</v>
      </c>
      <c r="P1260" s="38" t="str">
        <f t="shared" si="99"/>
        <v/>
      </c>
    </row>
    <row r="1261" spans="4:16" x14ac:dyDescent="0.25">
      <c r="D1261" s="150"/>
      <c r="G1261" s="8" t="str">
        <f t="shared" si="100"/>
        <v/>
      </c>
      <c r="H1261" s="8" t="str">
        <f t="shared" si="101"/>
        <v/>
      </c>
      <c r="I1261" s="8" t="str">
        <f t="shared" si="102"/>
        <v/>
      </c>
      <c r="J1261" s="8" t="str">
        <f t="shared" si="103"/>
        <v/>
      </c>
      <c r="L1261" s="8" t="s">
        <v>81</v>
      </c>
      <c r="M1261" s="8" t="s">
        <v>81</v>
      </c>
      <c r="N1261" s="8" t="s">
        <v>81</v>
      </c>
      <c r="O1261" s="8" t="s">
        <v>81</v>
      </c>
      <c r="P1261" s="38" t="str">
        <f t="shared" si="99"/>
        <v/>
      </c>
    </row>
    <row r="1262" spans="4:16" x14ac:dyDescent="0.25">
      <c r="D1262" s="150"/>
      <c r="G1262" s="8" t="str">
        <f t="shared" si="100"/>
        <v/>
      </c>
      <c r="H1262" s="8" t="str">
        <f t="shared" si="101"/>
        <v/>
      </c>
      <c r="I1262" s="8" t="str">
        <f t="shared" si="102"/>
        <v/>
      </c>
      <c r="J1262" s="8" t="str">
        <f t="shared" si="103"/>
        <v/>
      </c>
      <c r="L1262" s="8" t="s">
        <v>81</v>
      </c>
      <c r="M1262" s="8" t="s">
        <v>81</v>
      </c>
      <c r="N1262" s="8" t="s">
        <v>81</v>
      </c>
      <c r="O1262" s="8" t="s">
        <v>81</v>
      </c>
      <c r="P1262" s="38" t="str">
        <f t="shared" si="99"/>
        <v/>
      </c>
    </row>
    <row r="1263" spans="4:16" x14ac:dyDescent="0.25">
      <c r="D1263" s="150"/>
      <c r="G1263" s="8" t="str">
        <f t="shared" si="100"/>
        <v/>
      </c>
      <c r="H1263" s="8" t="str">
        <f t="shared" si="101"/>
        <v/>
      </c>
      <c r="I1263" s="8" t="str">
        <f t="shared" si="102"/>
        <v/>
      </c>
      <c r="J1263" s="8" t="str">
        <f t="shared" si="103"/>
        <v/>
      </c>
      <c r="L1263" s="8" t="s">
        <v>81</v>
      </c>
      <c r="M1263" s="8" t="s">
        <v>81</v>
      </c>
      <c r="N1263" s="8" t="s">
        <v>81</v>
      </c>
      <c r="O1263" s="8" t="s">
        <v>81</v>
      </c>
      <c r="P1263" s="38" t="str">
        <f t="shared" si="99"/>
        <v/>
      </c>
    </row>
    <row r="1264" spans="4:16" x14ac:dyDescent="0.25">
      <c r="D1264" s="150"/>
      <c r="G1264" s="8" t="str">
        <f t="shared" si="100"/>
        <v/>
      </c>
      <c r="H1264" s="8" t="str">
        <f t="shared" si="101"/>
        <v/>
      </c>
      <c r="I1264" s="8" t="str">
        <f t="shared" si="102"/>
        <v/>
      </c>
      <c r="J1264" s="8" t="str">
        <f t="shared" si="103"/>
        <v/>
      </c>
      <c r="L1264" s="8" t="s">
        <v>81</v>
      </c>
      <c r="M1264" s="8" t="s">
        <v>81</v>
      </c>
      <c r="N1264" s="8" t="s">
        <v>81</v>
      </c>
      <c r="O1264" s="8" t="s">
        <v>81</v>
      </c>
      <c r="P1264" s="38" t="str">
        <f t="shared" si="99"/>
        <v/>
      </c>
    </row>
    <row r="1265" spans="4:16" x14ac:dyDescent="0.25">
      <c r="D1265" s="150"/>
      <c r="G1265" s="8" t="str">
        <f t="shared" si="100"/>
        <v/>
      </c>
      <c r="H1265" s="8" t="str">
        <f t="shared" si="101"/>
        <v/>
      </c>
      <c r="I1265" s="8" t="str">
        <f t="shared" si="102"/>
        <v/>
      </c>
      <c r="J1265" s="8" t="str">
        <f t="shared" si="103"/>
        <v/>
      </c>
      <c r="L1265" s="8" t="s">
        <v>81</v>
      </c>
      <c r="M1265" s="8" t="s">
        <v>81</v>
      </c>
      <c r="N1265" s="8" t="s">
        <v>81</v>
      </c>
      <c r="O1265" s="8" t="s">
        <v>81</v>
      </c>
      <c r="P1265" s="38" t="str">
        <f t="shared" si="99"/>
        <v/>
      </c>
    </row>
    <row r="1266" spans="4:16" x14ac:dyDescent="0.25">
      <c r="D1266" s="150"/>
      <c r="G1266" s="8" t="str">
        <f t="shared" si="100"/>
        <v/>
      </c>
      <c r="H1266" s="8" t="str">
        <f t="shared" si="101"/>
        <v/>
      </c>
      <c r="I1266" s="8" t="str">
        <f t="shared" si="102"/>
        <v/>
      </c>
      <c r="J1266" s="8" t="str">
        <f t="shared" si="103"/>
        <v/>
      </c>
      <c r="L1266" s="8" t="s">
        <v>81</v>
      </c>
      <c r="M1266" s="8" t="s">
        <v>81</v>
      </c>
      <c r="N1266" s="8" t="s">
        <v>81</v>
      </c>
      <c r="O1266" s="8" t="s">
        <v>81</v>
      </c>
      <c r="P1266" s="38" t="str">
        <f t="shared" si="99"/>
        <v/>
      </c>
    </row>
    <row r="1267" spans="4:16" x14ac:dyDescent="0.25">
      <c r="D1267" s="150"/>
      <c r="G1267" s="8" t="str">
        <f t="shared" si="100"/>
        <v/>
      </c>
      <c r="H1267" s="8" t="str">
        <f t="shared" si="101"/>
        <v/>
      </c>
      <c r="I1267" s="8" t="str">
        <f t="shared" si="102"/>
        <v/>
      </c>
      <c r="J1267" s="8" t="str">
        <f t="shared" si="103"/>
        <v/>
      </c>
      <c r="L1267" s="8" t="s">
        <v>81</v>
      </c>
      <c r="M1267" s="8" t="s">
        <v>81</v>
      </c>
      <c r="N1267" s="8" t="s">
        <v>81</v>
      </c>
      <c r="O1267" s="8" t="s">
        <v>81</v>
      </c>
      <c r="P1267" s="38" t="str">
        <f t="shared" si="99"/>
        <v/>
      </c>
    </row>
    <row r="1268" spans="4:16" x14ac:dyDescent="0.25">
      <c r="D1268" s="150"/>
      <c r="G1268" s="8" t="str">
        <f t="shared" si="100"/>
        <v/>
      </c>
      <c r="H1268" s="8" t="str">
        <f t="shared" si="101"/>
        <v/>
      </c>
      <c r="I1268" s="8" t="str">
        <f t="shared" si="102"/>
        <v/>
      </c>
      <c r="J1268" s="8" t="str">
        <f t="shared" si="103"/>
        <v/>
      </c>
      <c r="L1268" s="8" t="s">
        <v>81</v>
      </c>
      <c r="M1268" s="8" t="s">
        <v>81</v>
      </c>
      <c r="N1268" s="8" t="s">
        <v>81</v>
      </c>
      <c r="O1268" s="8" t="s">
        <v>81</v>
      </c>
      <c r="P1268" s="38" t="str">
        <f t="shared" si="99"/>
        <v/>
      </c>
    </row>
    <row r="1269" spans="4:16" x14ac:dyDescent="0.25">
      <c r="D1269" s="150"/>
      <c r="G1269" s="8" t="str">
        <f t="shared" si="100"/>
        <v/>
      </c>
      <c r="H1269" s="8" t="str">
        <f t="shared" si="101"/>
        <v/>
      </c>
      <c r="I1269" s="8" t="str">
        <f t="shared" si="102"/>
        <v/>
      </c>
      <c r="J1269" s="8" t="str">
        <f t="shared" si="103"/>
        <v/>
      </c>
      <c r="L1269" s="8" t="s">
        <v>81</v>
      </c>
      <c r="M1269" s="8" t="s">
        <v>81</v>
      </c>
      <c r="N1269" s="8" t="s">
        <v>81</v>
      </c>
      <c r="O1269" s="8" t="s">
        <v>81</v>
      </c>
      <c r="P1269" s="38" t="str">
        <f t="shared" si="99"/>
        <v/>
      </c>
    </row>
    <row r="1270" spans="4:16" x14ac:dyDescent="0.25">
      <c r="D1270" s="150"/>
      <c r="G1270" s="8" t="str">
        <f t="shared" si="100"/>
        <v/>
      </c>
      <c r="H1270" s="8" t="str">
        <f t="shared" si="101"/>
        <v/>
      </c>
      <c r="I1270" s="8" t="str">
        <f t="shared" si="102"/>
        <v/>
      </c>
      <c r="J1270" s="8" t="str">
        <f t="shared" si="103"/>
        <v/>
      </c>
      <c r="L1270" s="8" t="s">
        <v>81</v>
      </c>
      <c r="M1270" s="8" t="s">
        <v>81</v>
      </c>
      <c r="N1270" s="8" t="s">
        <v>81</v>
      </c>
      <c r="O1270" s="8" t="s">
        <v>81</v>
      </c>
      <c r="P1270" s="38" t="str">
        <f t="shared" si="99"/>
        <v/>
      </c>
    </row>
    <row r="1271" spans="4:16" x14ac:dyDescent="0.25">
      <c r="D1271" s="150"/>
      <c r="G1271" s="8" t="str">
        <f t="shared" si="100"/>
        <v/>
      </c>
      <c r="H1271" s="8" t="str">
        <f t="shared" si="101"/>
        <v/>
      </c>
      <c r="I1271" s="8" t="str">
        <f t="shared" si="102"/>
        <v/>
      </c>
      <c r="J1271" s="8" t="str">
        <f t="shared" si="103"/>
        <v/>
      </c>
      <c r="L1271" s="8" t="s">
        <v>81</v>
      </c>
      <c r="M1271" s="8" t="s">
        <v>81</v>
      </c>
      <c r="N1271" s="8" t="s">
        <v>81</v>
      </c>
      <c r="O1271" s="8" t="s">
        <v>81</v>
      </c>
      <c r="P1271" s="38" t="str">
        <f t="shared" si="99"/>
        <v/>
      </c>
    </row>
    <row r="1272" spans="4:16" x14ac:dyDescent="0.25">
      <c r="D1272" s="150"/>
      <c r="G1272" s="8" t="str">
        <f t="shared" si="100"/>
        <v/>
      </c>
      <c r="H1272" s="8" t="str">
        <f t="shared" si="101"/>
        <v/>
      </c>
      <c r="I1272" s="8" t="str">
        <f t="shared" si="102"/>
        <v/>
      </c>
      <c r="J1272" s="8" t="str">
        <f t="shared" si="103"/>
        <v/>
      </c>
      <c r="L1272" s="8" t="s">
        <v>81</v>
      </c>
      <c r="M1272" s="8" t="s">
        <v>81</v>
      </c>
      <c r="N1272" s="8" t="s">
        <v>81</v>
      </c>
      <c r="O1272" s="8" t="s">
        <v>81</v>
      </c>
      <c r="P1272" s="38" t="str">
        <f t="shared" si="99"/>
        <v/>
      </c>
    </row>
    <row r="1273" spans="4:16" x14ac:dyDescent="0.25">
      <c r="D1273" s="150"/>
      <c r="G1273" s="8" t="str">
        <f t="shared" si="100"/>
        <v/>
      </c>
      <c r="H1273" s="8" t="str">
        <f t="shared" si="101"/>
        <v/>
      </c>
      <c r="I1273" s="8" t="str">
        <f t="shared" si="102"/>
        <v/>
      </c>
      <c r="J1273" s="8" t="str">
        <f t="shared" si="103"/>
        <v/>
      </c>
      <c r="L1273" s="8" t="s">
        <v>81</v>
      </c>
      <c r="M1273" s="8" t="s">
        <v>81</v>
      </c>
      <c r="N1273" s="8" t="s">
        <v>81</v>
      </c>
      <c r="O1273" s="8" t="s">
        <v>81</v>
      </c>
      <c r="P1273" s="38" t="str">
        <f t="shared" si="99"/>
        <v/>
      </c>
    </row>
    <row r="1274" spans="4:16" x14ac:dyDescent="0.25">
      <c r="D1274" s="150"/>
      <c r="G1274" s="8" t="str">
        <f t="shared" si="100"/>
        <v/>
      </c>
      <c r="H1274" s="8" t="str">
        <f t="shared" si="101"/>
        <v/>
      </c>
      <c r="I1274" s="8" t="str">
        <f t="shared" si="102"/>
        <v/>
      </c>
      <c r="J1274" s="8" t="str">
        <f t="shared" si="103"/>
        <v/>
      </c>
      <c r="L1274" s="8" t="s">
        <v>81</v>
      </c>
      <c r="M1274" s="8" t="s">
        <v>81</v>
      </c>
      <c r="N1274" s="8" t="s">
        <v>81</v>
      </c>
      <c r="O1274" s="8" t="s">
        <v>81</v>
      </c>
      <c r="P1274" s="38" t="str">
        <f t="shared" si="99"/>
        <v/>
      </c>
    </row>
    <row r="1275" spans="4:16" x14ac:dyDescent="0.25">
      <c r="D1275" s="150"/>
      <c r="G1275" s="8" t="str">
        <f t="shared" si="100"/>
        <v/>
      </c>
      <c r="H1275" s="8" t="str">
        <f t="shared" si="101"/>
        <v/>
      </c>
      <c r="I1275" s="8" t="str">
        <f t="shared" si="102"/>
        <v/>
      </c>
      <c r="J1275" s="8" t="str">
        <f t="shared" si="103"/>
        <v/>
      </c>
      <c r="L1275" s="8" t="s">
        <v>81</v>
      </c>
      <c r="M1275" s="8" t="s">
        <v>81</v>
      </c>
      <c r="N1275" s="8" t="s">
        <v>81</v>
      </c>
      <c r="O1275" s="8" t="s">
        <v>81</v>
      </c>
      <c r="P1275" s="38" t="str">
        <f t="shared" si="99"/>
        <v/>
      </c>
    </row>
    <row r="1276" spans="4:16" x14ac:dyDescent="0.25">
      <c r="D1276" s="150"/>
      <c r="G1276" s="8" t="str">
        <f t="shared" si="100"/>
        <v/>
      </c>
      <c r="H1276" s="8" t="str">
        <f t="shared" si="101"/>
        <v/>
      </c>
      <c r="I1276" s="8" t="str">
        <f t="shared" si="102"/>
        <v/>
      </c>
      <c r="J1276" s="8" t="str">
        <f t="shared" si="103"/>
        <v/>
      </c>
      <c r="L1276" s="8" t="s">
        <v>81</v>
      </c>
      <c r="M1276" s="8" t="s">
        <v>81</v>
      </c>
      <c r="N1276" s="8" t="s">
        <v>81</v>
      </c>
      <c r="O1276" s="8" t="s">
        <v>81</v>
      </c>
      <c r="P1276" s="38" t="str">
        <f t="shared" si="99"/>
        <v/>
      </c>
    </row>
    <row r="1277" spans="4:16" x14ac:dyDescent="0.25">
      <c r="D1277" s="150"/>
      <c r="G1277" s="8" t="str">
        <f t="shared" si="100"/>
        <v/>
      </c>
      <c r="H1277" s="8" t="str">
        <f t="shared" si="101"/>
        <v/>
      </c>
      <c r="I1277" s="8" t="str">
        <f t="shared" si="102"/>
        <v/>
      </c>
      <c r="J1277" s="8" t="str">
        <f t="shared" si="103"/>
        <v/>
      </c>
      <c r="L1277" s="8" t="s">
        <v>81</v>
      </c>
      <c r="M1277" s="8" t="s">
        <v>81</v>
      </c>
      <c r="N1277" s="8" t="s">
        <v>81</v>
      </c>
      <c r="O1277" s="8" t="s">
        <v>81</v>
      </c>
      <c r="P1277" s="38" t="str">
        <f t="shared" si="99"/>
        <v/>
      </c>
    </row>
    <row r="1278" spans="4:16" x14ac:dyDescent="0.25">
      <c r="D1278" s="150"/>
      <c r="G1278" s="8" t="str">
        <f t="shared" si="100"/>
        <v/>
      </c>
      <c r="H1278" s="8" t="str">
        <f t="shared" si="101"/>
        <v/>
      </c>
      <c r="I1278" s="8" t="str">
        <f t="shared" si="102"/>
        <v/>
      </c>
      <c r="J1278" s="8" t="str">
        <f t="shared" si="103"/>
        <v/>
      </c>
      <c r="L1278" s="8" t="s">
        <v>81</v>
      </c>
      <c r="M1278" s="8" t="s">
        <v>81</v>
      </c>
      <c r="N1278" s="8" t="s">
        <v>81</v>
      </c>
      <c r="O1278" s="8" t="s">
        <v>81</v>
      </c>
      <c r="P1278" s="38" t="str">
        <f t="shared" si="99"/>
        <v/>
      </c>
    </row>
    <row r="1279" spans="4:16" x14ac:dyDescent="0.25">
      <c r="D1279" s="150"/>
      <c r="G1279" s="8" t="str">
        <f t="shared" si="100"/>
        <v/>
      </c>
      <c r="H1279" s="8" t="str">
        <f t="shared" si="101"/>
        <v/>
      </c>
      <c r="I1279" s="8" t="str">
        <f t="shared" si="102"/>
        <v/>
      </c>
      <c r="J1279" s="8" t="str">
        <f t="shared" si="103"/>
        <v/>
      </c>
      <c r="L1279" s="8" t="s">
        <v>81</v>
      </c>
      <c r="M1279" s="8" t="s">
        <v>81</v>
      </c>
      <c r="N1279" s="8" t="s">
        <v>81</v>
      </c>
      <c r="O1279" s="8" t="s">
        <v>81</v>
      </c>
      <c r="P1279" s="38" t="str">
        <f t="shared" si="99"/>
        <v/>
      </c>
    </row>
    <row r="1280" spans="4:16" x14ac:dyDescent="0.25">
      <c r="D1280" s="150"/>
      <c r="G1280" s="8" t="str">
        <f t="shared" si="100"/>
        <v/>
      </c>
      <c r="H1280" s="8" t="str">
        <f t="shared" si="101"/>
        <v/>
      </c>
      <c r="I1280" s="8" t="str">
        <f t="shared" si="102"/>
        <v/>
      </c>
      <c r="J1280" s="8" t="str">
        <f t="shared" si="103"/>
        <v/>
      </c>
      <c r="L1280" s="8" t="s">
        <v>81</v>
      </c>
      <c r="M1280" s="8" t="s">
        <v>81</v>
      </c>
      <c r="N1280" s="8" t="s">
        <v>81</v>
      </c>
      <c r="O1280" s="8" t="s">
        <v>81</v>
      </c>
      <c r="P1280" s="38" t="str">
        <f t="shared" si="99"/>
        <v/>
      </c>
    </row>
    <row r="1281" spans="4:16" x14ac:dyDescent="0.25">
      <c r="D1281" s="150"/>
      <c r="G1281" s="8" t="str">
        <f t="shared" si="100"/>
        <v/>
      </c>
      <c r="H1281" s="8" t="str">
        <f t="shared" si="101"/>
        <v/>
      </c>
      <c r="I1281" s="8" t="str">
        <f t="shared" si="102"/>
        <v/>
      </c>
      <c r="J1281" s="8" t="str">
        <f t="shared" si="103"/>
        <v/>
      </c>
      <c r="L1281" s="8" t="s">
        <v>81</v>
      </c>
      <c r="M1281" s="8" t="s">
        <v>81</v>
      </c>
      <c r="N1281" s="8" t="s">
        <v>81</v>
      </c>
      <c r="O1281" s="8" t="s">
        <v>81</v>
      </c>
      <c r="P1281" s="38" t="str">
        <f t="shared" si="99"/>
        <v/>
      </c>
    </row>
    <row r="1282" spans="4:16" x14ac:dyDescent="0.25">
      <c r="D1282" s="150"/>
      <c r="G1282" s="8" t="str">
        <f t="shared" si="100"/>
        <v/>
      </c>
      <c r="H1282" s="8" t="str">
        <f t="shared" si="101"/>
        <v/>
      </c>
      <c r="I1282" s="8" t="str">
        <f t="shared" si="102"/>
        <v/>
      </c>
      <c r="J1282" s="8" t="str">
        <f t="shared" si="103"/>
        <v/>
      </c>
      <c r="L1282" s="8" t="s">
        <v>81</v>
      </c>
      <c r="M1282" s="8" t="s">
        <v>81</v>
      </c>
      <c r="N1282" s="8" t="s">
        <v>81</v>
      </c>
      <c r="O1282" s="8" t="s">
        <v>81</v>
      </c>
      <c r="P1282" s="38" t="str">
        <f t="shared" si="99"/>
        <v/>
      </c>
    </row>
    <row r="1283" spans="4:16" x14ac:dyDescent="0.25">
      <c r="D1283" s="150"/>
      <c r="G1283" s="8" t="str">
        <f t="shared" si="100"/>
        <v/>
      </c>
      <c r="H1283" s="8" t="str">
        <f t="shared" si="101"/>
        <v/>
      </c>
      <c r="I1283" s="8" t="str">
        <f t="shared" si="102"/>
        <v/>
      </c>
      <c r="J1283" s="8" t="str">
        <f t="shared" si="103"/>
        <v/>
      </c>
      <c r="L1283" s="8" t="s">
        <v>81</v>
      </c>
      <c r="M1283" s="8" t="s">
        <v>81</v>
      </c>
      <c r="N1283" s="8" t="s">
        <v>81</v>
      </c>
      <c r="O1283" s="8" t="s">
        <v>81</v>
      </c>
      <c r="P1283" s="38" t="str">
        <f t="shared" ref="P1283:P1346" si="104">IF(ISBLANK(N1283),"",TEXT(N1283,"mm/dd hh:mm"))</f>
        <v/>
      </c>
    </row>
    <row r="1284" spans="4:16" x14ac:dyDescent="0.25">
      <c r="D1284" s="150"/>
      <c r="G1284" s="8" t="str">
        <f t="shared" si="100"/>
        <v/>
      </c>
      <c r="H1284" s="8" t="str">
        <f t="shared" si="101"/>
        <v/>
      </c>
      <c r="I1284" s="8" t="str">
        <f t="shared" si="102"/>
        <v/>
      </c>
      <c r="J1284" s="8" t="str">
        <f t="shared" si="103"/>
        <v/>
      </c>
      <c r="L1284" s="8" t="s">
        <v>81</v>
      </c>
      <c r="M1284" s="8" t="s">
        <v>81</v>
      </c>
      <c r="N1284" s="8" t="s">
        <v>81</v>
      </c>
      <c r="O1284" s="8" t="s">
        <v>81</v>
      </c>
      <c r="P1284" s="38" t="str">
        <f t="shared" si="104"/>
        <v/>
      </c>
    </row>
    <row r="1285" spans="4:16" x14ac:dyDescent="0.25">
      <c r="D1285" s="150"/>
      <c r="G1285" s="8" t="str">
        <f t="shared" si="100"/>
        <v/>
      </c>
      <c r="H1285" s="8" t="str">
        <f t="shared" si="101"/>
        <v/>
      </c>
      <c r="I1285" s="8" t="str">
        <f t="shared" si="102"/>
        <v/>
      </c>
      <c r="J1285" s="8" t="str">
        <f t="shared" si="103"/>
        <v/>
      </c>
      <c r="L1285" s="8" t="s">
        <v>81</v>
      </c>
      <c r="M1285" s="8" t="s">
        <v>81</v>
      </c>
      <c r="N1285" s="8" t="s">
        <v>81</v>
      </c>
      <c r="O1285" s="8" t="s">
        <v>81</v>
      </c>
      <c r="P1285" s="38" t="str">
        <f t="shared" si="104"/>
        <v/>
      </c>
    </row>
    <row r="1286" spans="4:16" x14ac:dyDescent="0.25">
      <c r="D1286" s="150"/>
      <c r="G1286" s="8" t="str">
        <f t="shared" si="100"/>
        <v/>
      </c>
      <c r="H1286" s="8" t="str">
        <f t="shared" si="101"/>
        <v/>
      </c>
      <c r="I1286" s="8" t="str">
        <f t="shared" si="102"/>
        <v/>
      </c>
      <c r="J1286" s="8" t="str">
        <f t="shared" si="103"/>
        <v/>
      </c>
      <c r="L1286" s="8" t="s">
        <v>81</v>
      </c>
      <c r="M1286" s="8" t="s">
        <v>81</v>
      </c>
      <c r="N1286" s="8" t="s">
        <v>81</v>
      </c>
      <c r="O1286" s="8" t="s">
        <v>81</v>
      </c>
      <c r="P1286" s="38" t="str">
        <f t="shared" si="104"/>
        <v/>
      </c>
    </row>
    <row r="1287" spans="4:16" x14ac:dyDescent="0.25">
      <c r="D1287" s="150"/>
      <c r="G1287" s="8" t="str">
        <f t="shared" si="100"/>
        <v/>
      </c>
      <c r="H1287" s="8" t="str">
        <f t="shared" si="101"/>
        <v/>
      </c>
      <c r="I1287" s="8" t="str">
        <f t="shared" si="102"/>
        <v/>
      </c>
      <c r="J1287" s="8" t="str">
        <f t="shared" si="103"/>
        <v/>
      </c>
      <c r="L1287" s="8" t="s">
        <v>81</v>
      </c>
      <c r="M1287" s="8" t="s">
        <v>81</v>
      </c>
      <c r="N1287" s="8" t="s">
        <v>81</v>
      </c>
      <c r="O1287" s="8" t="s">
        <v>81</v>
      </c>
      <c r="P1287" s="38" t="str">
        <f t="shared" si="104"/>
        <v/>
      </c>
    </row>
    <row r="1288" spans="4:16" x14ac:dyDescent="0.25">
      <c r="D1288" s="150"/>
      <c r="G1288" s="8" t="str">
        <f t="shared" si="100"/>
        <v/>
      </c>
      <c r="H1288" s="8" t="str">
        <f t="shared" si="101"/>
        <v/>
      </c>
      <c r="I1288" s="8" t="str">
        <f t="shared" si="102"/>
        <v/>
      </c>
      <c r="J1288" s="8" t="str">
        <f t="shared" si="103"/>
        <v/>
      </c>
      <c r="L1288" s="8" t="s">
        <v>81</v>
      </c>
      <c r="M1288" s="8" t="s">
        <v>81</v>
      </c>
      <c r="N1288" s="8" t="s">
        <v>81</v>
      </c>
      <c r="O1288" s="8" t="s">
        <v>81</v>
      </c>
      <c r="P1288" s="38" t="str">
        <f t="shared" si="104"/>
        <v/>
      </c>
    </row>
    <row r="1289" spans="4:16" x14ac:dyDescent="0.25">
      <c r="D1289" s="150"/>
      <c r="G1289" s="8" t="str">
        <f t="shared" si="100"/>
        <v/>
      </c>
      <c r="H1289" s="8" t="str">
        <f t="shared" si="101"/>
        <v/>
      </c>
      <c r="I1289" s="8" t="str">
        <f t="shared" si="102"/>
        <v/>
      </c>
      <c r="J1289" s="8" t="str">
        <f t="shared" si="103"/>
        <v/>
      </c>
      <c r="L1289" s="8" t="s">
        <v>81</v>
      </c>
      <c r="M1289" s="8" t="s">
        <v>81</v>
      </c>
      <c r="N1289" s="8" t="s">
        <v>81</v>
      </c>
      <c r="O1289" s="8" t="s">
        <v>81</v>
      </c>
      <c r="P1289" s="38" t="str">
        <f t="shared" si="104"/>
        <v/>
      </c>
    </row>
    <row r="1290" spans="4:16" x14ac:dyDescent="0.25">
      <c r="D1290" s="150"/>
      <c r="G1290" s="8" t="str">
        <f t="shared" si="100"/>
        <v/>
      </c>
      <c r="H1290" s="8" t="str">
        <f t="shared" si="101"/>
        <v/>
      </c>
      <c r="I1290" s="8" t="str">
        <f t="shared" si="102"/>
        <v/>
      </c>
      <c r="J1290" s="8" t="str">
        <f t="shared" si="103"/>
        <v/>
      </c>
      <c r="L1290" s="8" t="s">
        <v>81</v>
      </c>
      <c r="M1290" s="8" t="s">
        <v>81</v>
      </c>
      <c r="N1290" s="8" t="s">
        <v>81</v>
      </c>
      <c r="O1290" s="8" t="s">
        <v>81</v>
      </c>
      <c r="P1290" s="38" t="str">
        <f t="shared" si="104"/>
        <v/>
      </c>
    </row>
    <row r="1291" spans="4:16" x14ac:dyDescent="0.25">
      <c r="D1291" s="150"/>
      <c r="G1291" s="8" t="str">
        <f t="shared" si="100"/>
        <v/>
      </c>
      <c r="H1291" s="8" t="str">
        <f t="shared" si="101"/>
        <v/>
      </c>
      <c r="I1291" s="8" t="str">
        <f t="shared" si="102"/>
        <v/>
      </c>
      <c r="J1291" s="8" t="str">
        <f t="shared" si="103"/>
        <v/>
      </c>
      <c r="L1291" s="8" t="s">
        <v>81</v>
      </c>
      <c r="M1291" s="8" t="s">
        <v>81</v>
      </c>
      <c r="N1291" s="8" t="s">
        <v>81</v>
      </c>
      <c r="O1291" s="8" t="s">
        <v>81</v>
      </c>
      <c r="P1291" s="38" t="str">
        <f t="shared" si="104"/>
        <v/>
      </c>
    </row>
    <row r="1292" spans="4:16" x14ac:dyDescent="0.25">
      <c r="D1292" s="150"/>
      <c r="G1292" s="8" t="str">
        <f t="shared" si="100"/>
        <v/>
      </c>
      <c r="H1292" s="8" t="str">
        <f t="shared" si="101"/>
        <v/>
      </c>
      <c r="I1292" s="8" t="str">
        <f t="shared" si="102"/>
        <v/>
      </c>
      <c r="J1292" s="8" t="str">
        <f t="shared" si="103"/>
        <v/>
      </c>
      <c r="L1292" s="8" t="s">
        <v>81</v>
      </c>
      <c r="M1292" s="8" t="s">
        <v>81</v>
      </c>
      <c r="N1292" s="8" t="s">
        <v>81</v>
      </c>
      <c r="O1292" s="8" t="s">
        <v>81</v>
      </c>
      <c r="P1292" s="38" t="str">
        <f t="shared" si="104"/>
        <v/>
      </c>
    </row>
    <row r="1293" spans="4:16" x14ac:dyDescent="0.25">
      <c r="D1293" s="150"/>
      <c r="G1293" s="8" t="str">
        <f t="shared" si="100"/>
        <v/>
      </c>
      <c r="H1293" s="8" t="str">
        <f t="shared" si="101"/>
        <v/>
      </c>
      <c r="I1293" s="8" t="str">
        <f t="shared" si="102"/>
        <v/>
      </c>
      <c r="J1293" s="8" t="str">
        <f t="shared" si="103"/>
        <v/>
      </c>
      <c r="L1293" s="8" t="s">
        <v>81</v>
      </c>
      <c r="M1293" s="8" t="s">
        <v>81</v>
      </c>
      <c r="N1293" s="8" t="s">
        <v>81</v>
      </c>
      <c r="O1293" s="8" t="s">
        <v>81</v>
      </c>
      <c r="P1293" s="38" t="str">
        <f t="shared" si="104"/>
        <v/>
      </c>
    </row>
    <row r="1294" spans="4:16" x14ac:dyDescent="0.25">
      <c r="D1294" s="150"/>
      <c r="G1294" s="8" t="str">
        <f t="shared" si="100"/>
        <v/>
      </c>
      <c r="H1294" s="8" t="str">
        <f t="shared" si="101"/>
        <v/>
      </c>
      <c r="I1294" s="8" t="str">
        <f t="shared" si="102"/>
        <v/>
      </c>
      <c r="J1294" s="8" t="str">
        <f t="shared" si="103"/>
        <v/>
      </c>
      <c r="L1294" s="8" t="s">
        <v>81</v>
      </c>
      <c r="M1294" s="8" t="s">
        <v>81</v>
      </c>
      <c r="N1294" s="8" t="s">
        <v>81</v>
      </c>
      <c r="O1294" s="8" t="s">
        <v>81</v>
      </c>
      <c r="P1294" s="38" t="str">
        <f t="shared" si="104"/>
        <v/>
      </c>
    </row>
    <row r="1295" spans="4:16" x14ac:dyDescent="0.25">
      <c r="D1295" s="150"/>
      <c r="G1295" s="8" t="str">
        <f t="shared" si="100"/>
        <v/>
      </c>
      <c r="H1295" s="8" t="str">
        <f t="shared" si="101"/>
        <v/>
      </c>
      <c r="I1295" s="8" t="str">
        <f t="shared" si="102"/>
        <v/>
      </c>
      <c r="J1295" s="8" t="str">
        <f t="shared" si="103"/>
        <v/>
      </c>
      <c r="L1295" s="8" t="s">
        <v>81</v>
      </c>
      <c r="M1295" s="8" t="s">
        <v>81</v>
      </c>
      <c r="N1295" s="8" t="s">
        <v>81</v>
      </c>
      <c r="O1295" s="8" t="s">
        <v>81</v>
      </c>
      <c r="P1295" s="38" t="str">
        <f t="shared" si="104"/>
        <v/>
      </c>
    </row>
    <row r="1296" spans="4:16" x14ac:dyDescent="0.25">
      <c r="D1296" s="150"/>
      <c r="G1296" s="8" t="str">
        <f t="shared" si="100"/>
        <v/>
      </c>
      <c r="H1296" s="8" t="str">
        <f t="shared" si="101"/>
        <v/>
      </c>
      <c r="I1296" s="8" t="str">
        <f t="shared" si="102"/>
        <v/>
      </c>
      <c r="J1296" s="8" t="str">
        <f t="shared" si="103"/>
        <v/>
      </c>
      <c r="L1296" s="8" t="s">
        <v>81</v>
      </c>
      <c r="M1296" s="8" t="s">
        <v>81</v>
      </c>
      <c r="N1296" s="8" t="s">
        <v>81</v>
      </c>
      <c r="O1296" s="8" t="s">
        <v>81</v>
      </c>
      <c r="P1296" s="38" t="str">
        <f t="shared" si="104"/>
        <v/>
      </c>
    </row>
    <row r="1297" spans="4:16" x14ac:dyDescent="0.25">
      <c r="D1297" s="150"/>
      <c r="G1297" s="8" t="str">
        <f t="shared" si="100"/>
        <v/>
      </c>
      <c r="H1297" s="8" t="str">
        <f t="shared" si="101"/>
        <v/>
      </c>
      <c r="I1297" s="8" t="str">
        <f t="shared" si="102"/>
        <v/>
      </c>
      <c r="J1297" s="8" t="str">
        <f t="shared" si="103"/>
        <v/>
      </c>
      <c r="L1297" s="8" t="s">
        <v>81</v>
      </c>
      <c r="M1297" s="8" t="s">
        <v>81</v>
      </c>
      <c r="N1297" s="8" t="s">
        <v>81</v>
      </c>
      <c r="O1297" s="8" t="s">
        <v>81</v>
      </c>
      <c r="P1297" s="38" t="str">
        <f t="shared" si="104"/>
        <v/>
      </c>
    </row>
    <row r="1298" spans="4:16" x14ac:dyDescent="0.25">
      <c r="D1298" s="150"/>
      <c r="G1298" s="8" t="str">
        <f t="shared" si="100"/>
        <v/>
      </c>
      <c r="H1298" s="8" t="str">
        <f t="shared" si="101"/>
        <v/>
      </c>
      <c r="I1298" s="8" t="str">
        <f t="shared" si="102"/>
        <v/>
      </c>
      <c r="J1298" s="8" t="str">
        <f t="shared" si="103"/>
        <v/>
      </c>
      <c r="L1298" s="8" t="s">
        <v>81</v>
      </c>
      <c r="M1298" s="8" t="s">
        <v>81</v>
      </c>
      <c r="N1298" s="8" t="s">
        <v>81</v>
      </c>
      <c r="O1298" s="8" t="s">
        <v>81</v>
      </c>
      <c r="P1298" s="38" t="str">
        <f t="shared" si="104"/>
        <v/>
      </c>
    </row>
    <row r="1299" spans="4:16" x14ac:dyDescent="0.25">
      <c r="D1299" s="150"/>
      <c r="G1299" s="8" t="str">
        <f t="shared" si="100"/>
        <v/>
      </c>
      <c r="H1299" s="8" t="str">
        <f t="shared" si="101"/>
        <v/>
      </c>
      <c r="I1299" s="8" t="str">
        <f t="shared" si="102"/>
        <v/>
      </c>
      <c r="J1299" s="8" t="str">
        <f t="shared" si="103"/>
        <v/>
      </c>
      <c r="L1299" s="8" t="s">
        <v>81</v>
      </c>
      <c r="M1299" s="8" t="s">
        <v>81</v>
      </c>
      <c r="N1299" s="8" t="s">
        <v>81</v>
      </c>
      <c r="O1299" s="8" t="s">
        <v>81</v>
      </c>
      <c r="P1299" s="38" t="str">
        <f t="shared" si="104"/>
        <v/>
      </c>
    </row>
    <row r="1300" spans="4:16" x14ac:dyDescent="0.25">
      <c r="D1300" s="150"/>
      <c r="G1300" s="8" t="str">
        <f t="shared" si="100"/>
        <v/>
      </c>
      <c r="H1300" s="8" t="str">
        <f t="shared" si="101"/>
        <v/>
      </c>
      <c r="I1300" s="8" t="str">
        <f t="shared" si="102"/>
        <v/>
      </c>
      <c r="J1300" s="8" t="str">
        <f t="shared" si="103"/>
        <v/>
      </c>
      <c r="L1300" s="8" t="s">
        <v>81</v>
      </c>
      <c r="M1300" s="8" t="s">
        <v>81</v>
      </c>
      <c r="N1300" s="8" t="s">
        <v>81</v>
      </c>
      <c r="O1300" s="8" t="s">
        <v>81</v>
      </c>
      <c r="P1300" s="38" t="str">
        <f t="shared" si="104"/>
        <v/>
      </c>
    </row>
    <row r="1301" spans="4:16" x14ac:dyDescent="0.25">
      <c r="D1301" s="150"/>
      <c r="G1301" s="8" t="str">
        <f t="shared" si="100"/>
        <v/>
      </c>
      <c r="H1301" s="8" t="str">
        <f t="shared" si="101"/>
        <v/>
      </c>
      <c r="I1301" s="8" t="str">
        <f t="shared" si="102"/>
        <v/>
      </c>
      <c r="J1301" s="8" t="str">
        <f t="shared" si="103"/>
        <v/>
      </c>
      <c r="L1301" s="8" t="s">
        <v>81</v>
      </c>
      <c r="M1301" s="8" t="s">
        <v>81</v>
      </c>
      <c r="N1301" s="8" t="s">
        <v>81</v>
      </c>
      <c r="O1301" s="8" t="s">
        <v>81</v>
      </c>
      <c r="P1301" s="38" t="str">
        <f t="shared" si="104"/>
        <v/>
      </c>
    </row>
    <row r="1302" spans="4:16" x14ac:dyDescent="0.25">
      <c r="D1302" s="150"/>
      <c r="G1302" s="8" t="str">
        <f t="shared" si="100"/>
        <v/>
      </c>
      <c r="H1302" s="8" t="str">
        <f t="shared" si="101"/>
        <v/>
      </c>
      <c r="I1302" s="8" t="str">
        <f t="shared" si="102"/>
        <v/>
      </c>
      <c r="J1302" s="8" t="str">
        <f t="shared" si="103"/>
        <v/>
      </c>
      <c r="L1302" s="8" t="s">
        <v>81</v>
      </c>
      <c r="M1302" s="8" t="s">
        <v>81</v>
      </c>
      <c r="N1302" s="8" t="s">
        <v>81</v>
      </c>
      <c r="O1302" s="8" t="s">
        <v>81</v>
      </c>
      <c r="P1302" s="38" t="str">
        <f t="shared" si="104"/>
        <v/>
      </c>
    </row>
    <row r="1303" spans="4:16" x14ac:dyDescent="0.25">
      <c r="D1303" s="150"/>
      <c r="G1303" s="8" t="str">
        <f t="shared" si="100"/>
        <v/>
      </c>
      <c r="H1303" s="8" t="str">
        <f t="shared" si="101"/>
        <v/>
      </c>
      <c r="I1303" s="8" t="str">
        <f t="shared" si="102"/>
        <v/>
      </c>
      <c r="J1303" s="8" t="str">
        <f t="shared" si="103"/>
        <v/>
      </c>
      <c r="L1303" s="8" t="s">
        <v>81</v>
      </c>
      <c r="M1303" s="8" t="s">
        <v>81</v>
      </c>
      <c r="N1303" s="8" t="s">
        <v>81</v>
      </c>
      <c r="O1303" s="8" t="s">
        <v>81</v>
      </c>
      <c r="P1303" s="38" t="str">
        <f t="shared" si="104"/>
        <v/>
      </c>
    </row>
    <row r="1304" spans="4:16" x14ac:dyDescent="0.25">
      <c r="D1304" s="150"/>
      <c r="G1304" s="8" t="str">
        <f t="shared" si="100"/>
        <v/>
      </c>
      <c r="H1304" s="8" t="str">
        <f t="shared" si="101"/>
        <v/>
      </c>
      <c r="I1304" s="8" t="str">
        <f t="shared" si="102"/>
        <v/>
      </c>
      <c r="J1304" s="8" t="str">
        <f t="shared" si="103"/>
        <v/>
      </c>
      <c r="L1304" s="8" t="s">
        <v>81</v>
      </c>
      <c r="M1304" s="8" t="s">
        <v>81</v>
      </c>
      <c r="N1304" s="8" t="s">
        <v>81</v>
      </c>
      <c r="O1304" s="8" t="s">
        <v>81</v>
      </c>
      <c r="P1304" s="38" t="str">
        <f t="shared" si="104"/>
        <v/>
      </c>
    </row>
    <row r="1305" spans="4:16" x14ac:dyDescent="0.25">
      <c r="D1305" s="150"/>
      <c r="G1305" s="8" t="str">
        <f t="shared" si="100"/>
        <v/>
      </c>
      <c r="H1305" s="8" t="str">
        <f t="shared" si="101"/>
        <v/>
      </c>
      <c r="I1305" s="8" t="str">
        <f t="shared" si="102"/>
        <v/>
      </c>
      <c r="J1305" s="8" t="str">
        <f t="shared" si="103"/>
        <v/>
      </c>
      <c r="L1305" s="8" t="s">
        <v>81</v>
      </c>
      <c r="M1305" s="8" t="s">
        <v>81</v>
      </c>
      <c r="N1305" s="8" t="s">
        <v>81</v>
      </c>
      <c r="O1305" s="8" t="s">
        <v>81</v>
      </c>
      <c r="P1305" s="38" t="str">
        <f t="shared" si="104"/>
        <v/>
      </c>
    </row>
    <row r="1306" spans="4:16" x14ac:dyDescent="0.25">
      <c r="D1306" s="150"/>
      <c r="G1306" s="8" t="str">
        <f t="shared" si="100"/>
        <v/>
      </c>
      <c r="H1306" s="8" t="str">
        <f t="shared" si="101"/>
        <v/>
      </c>
      <c r="I1306" s="8" t="str">
        <f t="shared" si="102"/>
        <v/>
      </c>
      <c r="J1306" s="8" t="str">
        <f t="shared" si="103"/>
        <v/>
      </c>
      <c r="L1306" s="8" t="s">
        <v>81</v>
      </c>
      <c r="M1306" s="8" t="s">
        <v>81</v>
      </c>
      <c r="N1306" s="8" t="s">
        <v>81</v>
      </c>
      <c r="O1306" s="8" t="s">
        <v>81</v>
      </c>
      <c r="P1306" s="38" t="str">
        <f t="shared" si="104"/>
        <v/>
      </c>
    </row>
    <row r="1307" spans="4:16" x14ac:dyDescent="0.25">
      <c r="D1307" s="150"/>
      <c r="G1307" s="8" t="str">
        <f t="shared" si="100"/>
        <v/>
      </c>
      <c r="H1307" s="8" t="str">
        <f t="shared" si="101"/>
        <v/>
      </c>
      <c r="I1307" s="8" t="str">
        <f t="shared" si="102"/>
        <v/>
      </c>
      <c r="J1307" s="8" t="str">
        <f t="shared" si="103"/>
        <v/>
      </c>
      <c r="L1307" s="8" t="s">
        <v>81</v>
      </c>
      <c r="M1307" s="8" t="s">
        <v>81</v>
      </c>
      <c r="N1307" s="8" t="s">
        <v>81</v>
      </c>
      <c r="O1307" s="8" t="s">
        <v>81</v>
      </c>
      <c r="P1307" s="38" t="str">
        <f t="shared" si="104"/>
        <v/>
      </c>
    </row>
    <row r="1308" spans="4:16" x14ac:dyDescent="0.25">
      <c r="D1308" s="150"/>
      <c r="G1308" s="8" t="str">
        <f t="shared" si="100"/>
        <v/>
      </c>
      <c r="H1308" s="8" t="str">
        <f t="shared" si="101"/>
        <v/>
      </c>
      <c r="I1308" s="8" t="str">
        <f t="shared" si="102"/>
        <v/>
      </c>
      <c r="J1308" s="8" t="str">
        <f t="shared" si="103"/>
        <v/>
      </c>
      <c r="L1308" s="8" t="s">
        <v>81</v>
      </c>
      <c r="M1308" s="8" t="s">
        <v>81</v>
      </c>
      <c r="N1308" s="8" t="s">
        <v>81</v>
      </c>
      <c r="O1308" s="8" t="s">
        <v>81</v>
      </c>
      <c r="P1308" s="38" t="str">
        <f t="shared" si="104"/>
        <v/>
      </c>
    </row>
    <row r="1309" spans="4:16" x14ac:dyDescent="0.25">
      <c r="D1309" s="150"/>
      <c r="G1309" s="8" t="str">
        <f t="shared" si="100"/>
        <v/>
      </c>
      <c r="H1309" s="8" t="str">
        <f t="shared" si="101"/>
        <v/>
      </c>
      <c r="I1309" s="8" t="str">
        <f t="shared" si="102"/>
        <v/>
      </c>
      <c r="J1309" s="8" t="str">
        <f t="shared" si="103"/>
        <v/>
      </c>
      <c r="L1309" s="8" t="s">
        <v>81</v>
      </c>
      <c r="M1309" s="8" t="s">
        <v>81</v>
      </c>
      <c r="N1309" s="8" t="s">
        <v>81</v>
      </c>
      <c r="O1309" s="8" t="s">
        <v>81</v>
      </c>
      <c r="P1309" s="38" t="str">
        <f t="shared" si="104"/>
        <v/>
      </c>
    </row>
    <row r="1310" spans="4:16" x14ac:dyDescent="0.25">
      <c r="D1310" s="150"/>
      <c r="G1310" s="8" t="str">
        <f t="shared" si="100"/>
        <v/>
      </c>
      <c r="H1310" s="8" t="str">
        <f t="shared" si="101"/>
        <v/>
      </c>
      <c r="I1310" s="8" t="str">
        <f t="shared" si="102"/>
        <v/>
      </c>
      <c r="J1310" s="8" t="str">
        <f t="shared" si="103"/>
        <v/>
      </c>
      <c r="L1310" s="8" t="s">
        <v>81</v>
      </c>
      <c r="M1310" s="8" t="s">
        <v>81</v>
      </c>
      <c r="N1310" s="8" t="s">
        <v>81</v>
      </c>
      <c r="O1310" s="8" t="s">
        <v>81</v>
      </c>
      <c r="P1310" s="38" t="str">
        <f t="shared" si="104"/>
        <v/>
      </c>
    </row>
    <row r="1311" spans="4:16" x14ac:dyDescent="0.25">
      <c r="D1311" s="150"/>
      <c r="G1311" s="8" t="str">
        <f t="shared" si="100"/>
        <v/>
      </c>
      <c r="H1311" s="8" t="str">
        <f t="shared" si="101"/>
        <v/>
      </c>
      <c r="I1311" s="8" t="str">
        <f t="shared" si="102"/>
        <v/>
      </c>
      <c r="J1311" s="8" t="str">
        <f t="shared" si="103"/>
        <v/>
      </c>
      <c r="L1311" s="8" t="s">
        <v>81</v>
      </c>
      <c r="M1311" s="8" t="s">
        <v>81</v>
      </c>
      <c r="N1311" s="8" t="s">
        <v>81</v>
      </c>
      <c r="O1311" s="8" t="s">
        <v>81</v>
      </c>
      <c r="P1311" s="38" t="str">
        <f t="shared" si="104"/>
        <v/>
      </c>
    </row>
    <row r="1312" spans="4:16" x14ac:dyDescent="0.25">
      <c r="D1312" s="150"/>
      <c r="G1312" s="8" t="str">
        <f t="shared" si="100"/>
        <v/>
      </c>
      <c r="H1312" s="8" t="str">
        <f t="shared" si="101"/>
        <v/>
      </c>
      <c r="I1312" s="8" t="str">
        <f t="shared" si="102"/>
        <v/>
      </c>
      <c r="J1312" s="8" t="str">
        <f t="shared" si="103"/>
        <v/>
      </c>
      <c r="L1312" s="8" t="s">
        <v>81</v>
      </c>
      <c r="M1312" s="8" t="s">
        <v>81</v>
      </c>
      <c r="N1312" s="8" t="s">
        <v>81</v>
      </c>
      <c r="O1312" s="8" t="s">
        <v>81</v>
      </c>
      <c r="P1312" s="38" t="str">
        <f t="shared" si="104"/>
        <v/>
      </c>
    </row>
    <row r="1313" spans="4:16" x14ac:dyDescent="0.25">
      <c r="D1313" s="150"/>
      <c r="G1313" s="8" t="str">
        <f t="shared" si="100"/>
        <v/>
      </c>
      <c r="H1313" s="8" t="str">
        <f t="shared" si="101"/>
        <v/>
      </c>
      <c r="I1313" s="8" t="str">
        <f t="shared" si="102"/>
        <v/>
      </c>
      <c r="J1313" s="8" t="str">
        <f t="shared" si="103"/>
        <v/>
      </c>
      <c r="L1313" s="8" t="s">
        <v>81</v>
      </c>
      <c r="M1313" s="8" t="s">
        <v>81</v>
      </c>
      <c r="N1313" s="8" t="s">
        <v>81</v>
      </c>
      <c r="O1313" s="8" t="s">
        <v>81</v>
      </c>
      <c r="P1313" s="38" t="str">
        <f t="shared" si="104"/>
        <v/>
      </c>
    </row>
    <row r="1314" spans="4:16" x14ac:dyDescent="0.25">
      <c r="D1314" s="150"/>
      <c r="G1314" s="8" t="str">
        <f t="shared" si="100"/>
        <v/>
      </c>
      <c r="H1314" s="8" t="str">
        <f t="shared" si="101"/>
        <v/>
      </c>
      <c r="I1314" s="8" t="str">
        <f t="shared" si="102"/>
        <v/>
      </c>
      <c r="J1314" s="8" t="str">
        <f t="shared" si="103"/>
        <v/>
      </c>
      <c r="L1314" s="8" t="s">
        <v>81</v>
      </c>
      <c r="M1314" s="8" t="s">
        <v>81</v>
      </c>
      <c r="N1314" s="8" t="s">
        <v>81</v>
      </c>
      <c r="O1314" s="8" t="s">
        <v>81</v>
      </c>
      <c r="P1314" s="38" t="str">
        <f t="shared" si="104"/>
        <v/>
      </c>
    </row>
    <row r="1315" spans="4:16" x14ac:dyDescent="0.25">
      <c r="D1315" s="150"/>
      <c r="G1315" s="8" t="str">
        <f t="shared" si="100"/>
        <v/>
      </c>
      <c r="H1315" s="8" t="str">
        <f t="shared" si="101"/>
        <v/>
      </c>
      <c r="I1315" s="8" t="str">
        <f t="shared" si="102"/>
        <v/>
      </c>
      <c r="J1315" s="8" t="str">
        <f t="shared" si="103"/>
        <v/>
      </c>
      <c r="L1315" s="8" t="s">
        <v>81</v>
      </c>
      <c r="M1315" s="8" t="s">
        <v>81</v>
      </c>
      <c r="N1315" s="8" t="s">
        <v>81</v>
      </c>
      <c r="O1315" s="8" t="s">
        <v>81</v>
      </c>
      <c r="P1315" s="38" t="str">
        <f t="shared" si="104"/>
        <v/>
      </c>
    </row>
    <row r="1316" spans="4:16" x14ac:dyDescent="0.25">
      <c r="D1316" s="150"/>
      <c r="G1316" s="8" t="str">
        <f t="shared" si="100"/>
        <v/>
      </c>
      <c r="H1316" s="8" t="str">
        <f t="shared" si="101"/>
        <v/>
      </c>
      <c r="I1316" s="8" t="str">
        <f t="shared" si="102"/>
        <v/>
      </c>
      <c r="J1316" s="8" t="str">
        <f t="shared" si="103"/>
        <v/>
      </c>
      <c r="L1316" s="8" t="s">
        <v>81</v>
      </c>
      <c r="M1316" s="8" t="s">
        <v>81</v>
      </c>
      <c r="N1316" s="8" t="s">
        <v>81</v>
      </c>
      <c r="O1316" s="8" t="s">
        <v>81</v>
      </c>
      <c r="P1316" s="38" t="str">
        <f t="shared" si="104"/>
        <v/>
      </c>
    </row>
    <row r="1317" spans="4:16" x14ac:dyDescent="0.25">
      <c r="D1317" s="150"/>
      <c r="G1317" s="8" t="str">
        <f t="shared" si="100"/>
        <v/>
      </c>
      <c r="H1317" s="8" t="str">
        <f t="shared" si="101"/>
        <v/>
      </c>
      <c r="I1317" s="8" t="str">
        <f t="shared" si="102"/>
        <v/>
      </c>
      <c r="J1317" s="8" t="str">
        <f t="shared" si="103"/>
        <v/>
      </c>
      <c r="L1317" s="8" t="s">
        <v>81</v>
      </c>
      <c r="M1317" s="8" t="s">
        <v>81</v>
      </c>
      <c r="N1317" s="8" t="s">
        <v>81</v>
      </c>
      <c r="O1317" s="8" t="s">
        <v>81</v>
      </c>
      <c r="P1317" s="38" t="str">
        <f t="shared" si="104"/>
        <v/>
      </c>
    </row>
    <row r="1318" spans="4:16" x14ac:dyDescent="0.25">
      <c r="D1318" s="150"/>
      <c r="G1318" s="8" t="str">
        <f t="shared" si="100"/>
        <v/>
      </c>
      <c r="H1318" s="8" t="str">
        <f t="shared" si="101"/>
        <v/>
      </c>
      <c r="I1318" s="8" t="str">
        <f t="shared" si="102"/>
        <v/>
      </c>
      <c r="J1318" s="8" t="str">
        <f t="shared" si="103"/>
        <v/>
      </c>
      <c r="L1318" s="8" t="s">
        <v>81</v>
      </c>
      <c r="M1318" s="8" t="s">
        <v>81</v>
      </c>
      <c r="N1318" s="8" t="s">
        <v>81</v>
      </c>
      <c r="O1318" s="8" t="s">
        <v>81</v>
      </c>
      <c r="P1318" s="38" t="str">
        <f t="shared" si="104"/>
        <v/>
      </c>
    </row>
    <row r="1319" spans="4:16" x14ac:dyDescent="0.25">
      <c r="D1319" s="150"/>
      <c r="G1319" s="8" t="str">
        <f t="shared" si="100"/>
        <v/>
      </c>
      <c r="H1319" s="8" t="str">
        <f t="shared" si="101"/>
        <v/>
      </c>
      <c r="I1319" s="8" t="str">
        <f t="shared" si="102"/>
        <v/>
      </c>
      <c r="J1319" s="8" t="str">
        <f t="shared" si="103"/>
        <v/>
      </c>
      <c r="L1319" s="8" t="s">
        <v>81</v>
      </c>
      <c r="M1319" s="8" t="s">
        <v>81</v>
      </c>
      <c r="N1319" s="8" t="s">
        <v>81</v>
      </c>
      <c r="O1319" s="8" t="s">
        <v>81</v>
      </c>
      <c r="P1319" s="38" t="str">
        <f t="shared" si="104"/>
        <v/>
      </c>
    </row>
    <row r="1320" spans="4:16" x14ac:dyDescent="0.25">
      <c r="D1320" s="150"/>
      <c r="G1320" s="8" t="str">
        <f t="shared" si="100"/>
        <v/>
      </c>
      <c r="H1320" s="8" t="str">
        <f t="shared" si="101"/>
        <v/>
      </c>
      <c r="I1320" s="8" t="str">
        <f t="shared" si="102"/>
        <v/>
      </c>
      <c r="J1320" s="8" t="str">
        <f t="shared" si="103"/>
        <v/>
      </c>
      <c r="L1320" s="8" t="s">
        <v>81</v>
      </c>
      <c r="M1320" s="8" t="s">
        <v>81</v>
      </c>
      <c r="N1320" s="8" t="s">
        <v>81</v>
      </c>
      <c r="O1320" s="8" t="s">
        <v>81</v>
      </c>
      <c r="P1320" s="38" t="str">
        <f t="shared" si="104"/>
        <v/>
      </c>
    </row>
    <row r="1321" spans="4:16" x14ac:dyDescent="0.25">
      <c r="D1321" s="150"/>
      <c r="G1321" s="8" t="str">
        <f t="shared" ref="G1321:G1384" si="105">IF(LEFT(D1321,8)="Critical",LEFT(D1321,8),IF(LEFT(D1321,5)="Major",LEFT(D1321,5),IF(LEFT(D1321,5)="Minor",LEFT(D1321,5),"")))</f>
        <v/>
      </c>
      <c r="H1321" s="8" t="str">
        <f t="shared" ref="H1321:H1384" si="106">IF(LEFT(D1324,15)="SpecificProblem",MID(D1324,28,50),"")</f>
        <v/>
      </c>
      <c r="I1321" s="8" t="str">
        <f t="shared" ref="I1321:I1384" si="107">IF(LEFT(D1325,9)="EventTime",MID(D1325,28,16),"")</f>
        <v/>
      </c>
      <c r="J1321" s="8" t="str">
        <f t="shared" ref="J1321:J1384" si="108">IF(G1321="","",IF(LEFT(D1321,8)="Critical",MID(D1321,78,6),MID(D1321,75,6)))</f>
        <v/>
      </c>
      <c r="L1321" s="8" t="s">
        <v>81</v>
      </c>
      <c r="M1321" s="8" t="s">
        <v>81</v>
      </c>
      <c r="N1321" s="8" t="s">
        <v>81</v>
      </c>
      <c r="O1321" s="8" t="s">
        <v>81</v>
      </c>
      <c r="P1321" s="38" t="str">
        <f t="shared" si="104"/>
        <v/>
      </c>
    </row>
    <row r="1322" spans="4:16" x14ac:dyDescent="0.25">
      <c r="D1322" s="150"/>
      <c r="G1322" s="8" t="str">
        <f t="shared" si="105"/>
        <v/>
      </c>
      <c r="H1322" s="8" t="str">
        <f t="shared" si="106"/>
        <v/>
      </c>
      <c r="I1322" s="8" t="str">
        <f t="shared" si="107"/>
        <v/>
      </c>
      <c r="J1322" s="8" t="str">
        <f t="shared" si="108"/>
        <v/>
      </c>
      <c r="L1322" s="8" t="s">
        <v>81</v>
      </c>
      <c r="M1322" s="8" t="s">
        <v>81</v>
      </c>
      <c r="N1322" s="8" t="s">
        <v>81</v>
      </c>
      <c r="O1322" s="8" t="s">
        <v>81</v>
      </c>
      <c r="P1322" s="38" t="str">
        <f t="shared" si="104"/>
        <v/>
      </c>
    </row>
    <row r="1323" spans="4:16" x14ac:dyDescent="0.25">
      <c r="D1323" s="150"/>
      <c r="G1323" s="8" t="str">
        <f t="shared" si="105"/>
        <v/>
      </c>
      <c r="H1323" s="8" t="str">
        <f t="shared" si="106"/>
        <v/>
      </c>
      <c r="I1323" s="8" t="str">
        <f t="shared" si="107"/>
        <v/>
      </c>
      <c r="J1323" s="8" t="str">
        <f t="shared" si="108"/>
        <v/>
      </c>
      <c r="L1323" s="8" t="s">
        <v>81</v>
      </c>
      <c r="M1323" s="8" t="s">
        <v>81</v>
      </c>
      <c r="N1323" s="8" t="s">
        <v>81</v>
      </c>
      <c r="O1323" s="8" t="s">
        <v>81</v>
      </c>
      <c r="P1323" s="38" t="str">
        <f t="shared" si="104"/>
        <v/>
      </c>
    </row>
    <row r="1324" spans="4:16" x14ac:dyDescent="0.25">
      <c r="D1324" s="150"/>
      <c r="G1324" s="8" t="str">
        <f t="shared" si="105"/>
        <v/>
      </c>
      <c r="H1324" s="8" t="str">
        <f t="shared" si="106"/>
        <v/>
      </c>
      <c r="I1324" s="8" t="str">
        <f t="shared" si="107"/>
        <v/>
      </c>
      <c r="J1324" s="8" t="str">
        <f t="shared" si="108"/>
        <v/>
      </c>
      <c r="L1324" s="8" t="s">
        <v>81</v>
      </c>
      <c r="M1324" s="8" t="s">
        <v>81</v>
      </c>
      <c r="N1324" s="8" t="s">
        <v>81</v>
      </c>
      <c r="O1324" s="8" t="s">
        <v>81</v>
      </c>
      <c r="P1324" s="38" t="str">
        <f t="shared" si="104"/>
        <v/>
      </c>
    </row>
    <row r="1325" spans="4:16" x14ac:dyDescent="0.25">
      <c r="D1325" s="150"/>
      <c r="G1325" s="8" t="str">
        <f t="shared" si="105"/>
        <v/>
      </c>
      <c r="H1325" s="8" t="str">
        <f t="shared" si="106"/>
        <v/>
      </c>
      <c r="I1325" s="8" t="str">
        <f t="shared" si="107"/>
        <v/>
      </c>
      <c r="J1325" s="8" t="str">
        <f t="shared" si="108"/>
        <v/>
      </c>
      <c r="L1325" s="8" t="s">
        <v>81</v>
      </c>
      <c r="M1325" s="8" t="s">
        <v>81</v>
      </c>
      <c r="N1325" s="8" t="s">
        <v>81</v>
      </c>
      <c r="O1325" s="8" t="s">
        <v>81</v>
      </c>
      <c r="P1325" s="38" t="str">
        <f t="shared" si="104"/>
        <v/>
      </c>
    </row>
    <row r="1326" spans="4:16" x14ac:dyDescent="0.25">
      <c r="D1326" s="150"/>
      <c r="G1326" s="8" t="str">
        <f t="shared" si="105"/>
        <v/>
      </c>
      <c r="H1326" s="8" t="str">
        <f t="shared" si="106"/>
        <v/>
      </c>
      <c r="I1326" s="8" t="str">
        <f t="shared" si="107"/>
        <v/>
      </c>
      <c r="J1326" s="8" t="str">
        <f t="shared" si="108"/>
        <v/>
      </c>
      <c r="L1326" s="8" t="s">
        <v>81</v>
      </c>
      <c r="M1326" s="8" t="s">
        <v>81</v>
      </c>
      <c r="N1326" s="8" t="s">
        <v>81</v>
      </c>
      <c r="O1326" s="8" t="s">
        <v>81</v>
      </c>
      <c r="P1326" s="38" t="str">
        <f t="shared" si="104"/>
        <v/>
      </c>
    </row>
    <row r="1327" spans="4:16" x14ac:dyDescent="0.25">
      <c r="D1327" s="150"/>
      <c r="G1327" s="8" t="str">
        <f t="shared" si="105"/>
        <v/>
      </c>
      <c r="H1327" s="8" t="str">
        <f t="shared" si="106"/>
        <v/>
      </c>
      <c r="I1327" s="8" t="str">
        <f t="shared" si="107"/>
        <v/>
      </c>
      <c r="J1327" s="8" t="str">
        <f t="shared" si="108"/>
        <v/>
      </c>
      <c r="L1327" s="8" t="s">
        <v>81</v>
      </c>
      <c r="M1327" s="8" t="s">
        <v>81</v>
      </c>
      <c r="N1327" s="8" t="s">
        <v>81</v>
      </c>
      <c r="O1327" s="8" t="s">
        <v>81</v>
      </c>
      <c r="P1327" s="38" t="str">
        <f t="shared" si="104"/>
        <v/>
      </c>
    </row>
    <row r="1328" spans="4:16" x14ac:dyDescent="0.25">
      <c r="D1328" s="150"/>
      <c r="G1328" s="8" t="str">
        <f t="shared" si="105"/>
        <v/>
      </c>
      <c r="H1328" s="8" t="str">
        <f t="shared" si="106"/>
        <v/>
      </c>
      <c r="I1328" s="8" t="str">
        <f t="shared" si="107"/>
        <v/>
      </c>
      <c r="J1328" s="8" t="str">
        <f t="shared" si="108"/>
        <v/>
      </c>
      <c r="L1328" s="8" t="s">
        <v>81</v>
      </c>
      <c r="M1328" s="8" t="s">
        <v>81</v>
      </c>
      <c r="N1328" s="8" t="s">
        <v>81</v>
      </c>
      <c r="O1328" s="8" t="s">
        <v>81</v>
      </c>
      <c r="P1328" s="38" t="str">
        <f t="shared" si="104"/>
        <v/>
      </c>
    </row>
    <row r="1329" spans="4:16" x14ac:dyDescent="0.25">
      <c r="D1329" s="150"/>
      <c r="G1329" s="8" t="str">
        <f t="shared" si="105"/>
        <v/>
      </c>
      <c r="H1329" s="8" t="str">
        <f t="shared" si="106"/>
        <v/>
      </c>
      <c r="I1329" s="8" t="str">
        <f t="shared" si="107"/>
        <v/>
      </c>
      <c r="J1329" s="8" t="str">
        <f t="shared" si="108"/>
        <v/>
      </c>
      <c r="L1329" s="8" t="s">
        <v>81</v>
      </c>
      <c r="M1329" s="8" t="s">
        <v>81</v>
      </c>
      <c r="N1329" s="8" t="s">
        <v>81</v>
      </c>
      <c r="O1329" s="8" t="s">
        <v>81</v>
      </c>
      <c r="P1329" s="38" t="str">
        <f t="shared" si="104"/>
        <v/>
      </c>
    </row>
    <row r="1330" spans="4:16" x14ac:dyDescent="0.25">
      <c r="D1330" s="150"/>
      <c r="G1330" s="8" t="str">
        <f t="shared" si="105"/>
        <v/>
      </c>
      <c r="H1330" s="8" t="str">
        <f t="shared" si="106"/>
        <v/>
      </c>
      <c r="I1330" s="8" t="str">
        <f t="shared" si="107"/>
        <v/>
      </c>
      <c r="J1330" s="8" t="str">
        <f t="shared" si="108"/>
        <v/>
      </c>
      <c r="L1330" s="8" t="s">
        <v>81</v>
      </c>
      <c r="M1330" s="8" t="s">
        <v>81</v>
      </c>
      <c r="N1330" s="8" t="s">
        <v>81</v>
      </c>
      <c r="O1330" s="8" t="s">
        <v>81</v>
      </c>
      <c r="P1330" s="38" t="str">
        <f t="shared" si="104"/>
        <v/>
      </c>
    </row>
    <row r="1331" spans="4:16" x14ac:dyDescent="0.25">
      <c r="D1331" s="150"/>
      <c r="G1331" s="8" t="str">
        <f t="shared" si="105"/>
        <v/>
      </c>
      <c r="H1331" s="8" t="str">
        <f t="shared" si="106"/>
        <v/>
      </c>
      <c r="I1331" s="8" t="str">
        <f t="shared" si="107"/>
        <v/>
      </c>
      <c r="J1331" s="8" t="str">
        <f t="shared" si="108"/>
        <v/>
      </c>
      <c r="L1331" s="8" t="s">
        <v>81</v>
      </c>
      <c r="M1331" s="8" t="s">
        <v>81</v>
      </c>
      <c r="N1331" s="8" t="s">
        <v>81</v>
      </c>
      <c r="O1331" s="8" t="s">
        <v>81</v>
      </c>
      <c r="P1331" s="38" t="str">
        <f t="shared" si="104"/>
        <v/>
      </c>
    </row>
    <row r="1332" spans="4:16" x14ac:dyDescent="0.25">
      <c r="D1332" s="150"/>
      <c r="G1332" s="8" t="str">
        <f t="shared" si="105"/>
        <v/>
      </c>
      <c r="H1332" s="8" t="str">
        <f t="shared" si="106"/>
        <v/>
      </c>
      <c r="I1332" s="8" t="str">
        <f t="shared" si="107"/>
        <v/>
      </c>
      <c r="J1332" s="8" t="str">
        <f t="shared" si="108"/>
        <v/>
      </c>
      <c r="L1332" s="8" t="s">
        <v>81</v>
      </c>
      <c r="M1332" s="8" t="s">
        <v>81</v>
      </c>
      <c r="N1332" s="8" t="s">
        <v>81</v>
      </c>
      <c r="O1332" s="8" t="s">
        <v>81</v>
      </c>
      <c r="P1332" s="38" t="str">
        <f t="shared" si="104"/>
        <v/>
      </c>
    </row>
    <row r="1333" spans="4:16" x14ac:dyDescent="0.25">
      <c r="D1333" s="150"/>
      <c r="G1333" s="8" t="str">
        <f t="shared" si="105"/>
        <v/>
      </c>
      <c r="H1333" s="8" t="str">
        <f t="shared" si="106"/>
        <v/>
      </c>
      <c r="I1333" s="8" t="str">
        <f t="shared" si="107"/>
        <v/>
      </c>
      <c r="J1333" s="8" t="str">
        <f t="shared" si="108"/>
        <v/>
      </c>
      <c r="L1333" s="8" t="s">
        <v>81</v>
      </c>
      <c r="M1333" s="8" t="s">
        <v>81</v>
      </c>
      <c r="N1333" s="8" t="s">
        <v>81</v>
      </c>
      <c r="O1333" s="8" t="s">
        <v>81</v>
      </c>
      <c r="P1333" s="38" t="str">
        <f t="shared" si="104"/>
        <v/>
      </c>
    </row>
    <row r="1334" spans="4:16" x14ac:dyDescent="0.25">
      <c r="D1334" s="150"/>
      <c r="G1334" s="8" t="str">
        <f t="shared" si="105"/>
        <v/>
      </c>
      <c r="H1334" s="8" t="str">
        <f t="shared" si="106"/>
        <v/>
      </c>
      <c r="I1334" s="8" t="str">
        <f t="shared" si="107"/>
        <v/>
      </c>
      <c r="J1334" s="8" t="str">
        <f t="shared" si="108"/>
        <v/>
      </c>
      <c r="L1334" s="8" t="s">
        <v>81</v>
      </c>
      <c r="M1334" s="8" t="s">
        <v>81</v>
      </c>
      <c r="N1334" s="8" t="s">
        <v>81</v>
      </c>
      <c r="O1334" s="8" t="s">
        <v>81</v>
      </c>
      <c r="P1334" s="38" t="str">
        <f t="shared" si="104"/>
        <v/>
      </c>
    </row>
    <row r="1335" spans="4:16" x14ac:dyDescent="0.25">
      <c r="D1335" s="150"/>
      <c r="G1335" s="8" t="str">
        <f t="shared" si="105"/>
        <v/>
      </c>
      <c r="H1335" s="8" t="str">
        <f t="shared" si="106"/>
        <v/>
      </c>
      <c r="I1335" s="8" t="str">
        <f t="shared" si="107"/>
        <v/>
      </c>
      <c r="J1335" s="8" t="str">
        <f t="shared" si="108"/>
        <v/>
      </c>
      <c r="L1335" s="8" t="s">
        <v>81</v>
      </c>
      <c r="M1335" s="8" t="s">
        <v>81</v>
      </c>
      <c r="N1335" s="8" t="s">
        <v>81</v>
      </c>
      <c r="O1335" s="8" t="s">
        <v>81</v>
      </c>
      <c r="P1335" s="38" t="str">
        <f t="shared" si="104"/>
        <v/>
      </c>
    </row>
    <row r="1336" spans="4:16" x14ac:dyDescent="0.25">
      <c r="D1336" s="150"/>
      <c r="G1336" s="8" t="str">
        <f t="shared" si="105"/>
        <v/>
      </c>
      <c r="H1336" s="8" t="str">
        <f t="shared" si="106"/>
        <v/>
      </c>
      <c r="I1336" s="8" t="str">
        <f t="shared" si="107"/>
        <v/>
      </c>
      <c r="J1336" s="8" t="str">
        <f t="shared" si="108"/>
        <v/>
      </c>
      <c r="L1336" s="8" t="s">
        <v>81</v>
      </c>
      <c r="M1336" s="8" t="s">
        <v>81</v>
      </c>
      <c r="N1336" s="8" t="s">
        <v>81</v>
      </c>
      <c r="O1336" s="8" t="s">
        <v>81</v>
      </c>
      <c r="P1336" s="38" t="str">
        <f t="shared" si="104"/>
        <v/>
      </c>
    </row>
    <row r="1337" spans="4:16" x14ac:dyDescent="0.25">
      <c r="D1337" s="150"/>
      <c r="G1337" s="8" t="str">
        <f t="shared" si="105"/>
        <v/>
      </c>
      <c r="H1337" s="8" t="str">
        <f t="shared" si="106"/>
        <v/>
      </c>
      <c r="I1337" s="8" t="str">
        <f t="shared" si="107"/>
        <v/>
      </c>
      <c r="J1337" s="8" t="str">
        <f t="shared" si="108"/>
        <v/>
      </c>
      <c r="L1337" s="8" t="s">
        <v>81</v>
      </c>
      <c r="M1337" s="8" t="s">
        <v>81</v>
      </c>
      <c r="N1337" s="8" t="s">
        <v>81</v>
      </c>
      <c r="O1337" s="8" t="s">
        <v>81</v>
      </c>
      <c r="P1337" s="38" t="str">
        <f t="shared" si="104"/>
        <v/>
      </c>
    </row>
    <row r="1338" spans="4:16" x14ac:dyDescent="0.25">
      <c r="D1338" s="150"/>
      <c r="G1338" s="8" t="str">
        <f t="shared" si="105"/>
        <v/>
      </c>
      <c r="H1338" s="8" t="str">
        <f t="shared" si="106"/>
        <v/>
      </c>
      <c r="I1338" s="8" t="str">
        <f t="shared" si="107"/>
        <v/>
      </c>
      <c r="J1338" s="8" t="str">
        <f t="shared" si="108"/>
        <v/>
      </c>
      <c r="L1338" s="8" t="s">
        <v>81</v>
      </c>
      <c r="M1338" s="8" t="s">
        <v>81</v>
      </c>
      <c r="N1338" s="8" t="s">
        <v>81</v>
      </c>
      <c r="O1338" s="8" t="s">
        <v>81</v>
      </c>
      <c r="P1338" s="38" t="str">
        <f t="shared" si="104"/>
        <v/>
      </c>
    </row>
    <row r="1339" spans="4:16" x14ac:dyDescent="0.25">
      <c r="D1339" s="150"/>
      <c r="G1339" s="8" t="str">
        <f t="shared" si="105"/>
        <v/>
      </c>
      <c r="H1339" s="8" t="str">
        <f t="shared" si="106"/>
        <v/>
      </c>
      <c r="I1339" s="8" t="str">
        <f t="shared" si="107"/>
        <v/>
      </c>
      <c r="J1339" s="8" t="str">
        <f t="shared" si="108"/>
        <v/>
      </c>
      <c r="L1339" s="8" t="s">
        <v>81</v>
      </c>
      <c r="M1339" s="8" t="s">
        <v>81</v>
      </c>
      <c r="N1339" s="8" t="s">
        <v>81</v>
      </c>
      <c r="O1339" s="8" t="s">
        <v>81</v>
      </c>
      <c r="P1339" s="38" t="str">
        <f t="shared" si="104"/>
        <v/>
      </c>
    </row>
    <row r="1340" spans="4:16" x14ac:dyDescent="0.25">
      <c r="D1340" s="150"/>
      <c r="G1340" s="8" t="str">
        <f t="shared" si="105"/>
        <v/>
      </c>
      <c r="H1340" s="8" t="str">
        <f t="shared" si="106"/>
        <v/>
      </c>
      <c r="I1340" s="8" t="str">
        <f t="shared" si="107"/>
        <v/>
      </c>
      <c r="J1340" s="8" t="str">
        <f t="shared" si="108"/>
        <v/>
      </c>
      <c r="L1340" s="8" t="s">
        <v>81</v>
      </c>
      <c r="M1340" s="8" t="s">
        <v>81</v>
      </c>
      <c r="N1340" s="8" t="s">
        <v>81</v>
      </c>
      <c r="O1340" s="8" t="s">
        <v>81</v>
      </c>
      <c r="P1340" s="38" t="str">
        <f t="shared" si="104"/>
        <v/>
      </c>
    </row>
    <row r="1341" spans="4:16" x14ac:dyDescent="0.25">
      <c r="D1341" s="150"/>
      <c r="G1341" s="8" t="str">
        <f t="shared" si="105"/>
        <v/>
      </c>
      <c r="H1341" s="8" t="str">
        <f t="shared" si="106"/>
        <v/>
      </c>
      <c r="I1341" s="8" t="str">
        <f t="shared" si="107"/>
        <v/>
      </c>
      <c r="J1341" s="8" t="str">
        <f t="shared" si="108"/>
        <v/>
      </c>
      <c r="L1341" s="8" t="s">
        <v>81</v>
      </c>
      <c r="M1341" s="8" t="s">
        <v>81</v>
      </c>
      <c r="N1341" s="8" t="s">
        <v>81</v>
      </c>
      <c r="O1341" s="8" t="s">
        <v>81</v>
      </c>
      <c r="P1341" s="38" t="str">
        <f t="shared" si="104"/>
        <v/>
      </c>
    </row>
    <row r="1342" spans="4:16" x14ac:dyDescent="0.25">
      <c r="D1342" s="150"/>
      <c r="G1342" s="8" t="str">
        <f t="shared" si="105"/>
        <v/>
      </c>
      <c r="H1342" s="8" t="str">
        <f t="shared" si="106"/>
        <v/>
      </c>
      <c r="I1342" s="8" t="str">
        <f t="shared" si="107"/>
        <v/>
      </c>
      <c r="J1342" s="8" t="str">
        <f t="shared" si="108"/>
        <v/>
      </c>
      <c r="L1342" s="8" t="s">
        <v>81</v>
      </c>
      <c r="M1342" s="8" t="s">
        <v>81</v>
      </c>
      <c r="N1342" s="8" t="s">
        <v>81</v>
      </c>
      <c r="O1342" s="8" t="s">
        <v>81</v>
      </c>
      <c r="P1342" s="38" t="str">
        <f t="shared" si="104"/>
        <v/>
      </c>
    </row>
    <row r="1343" spans="4:16" x14ac:dyDescent="0.25">
      <c r="D1343" s="150"/>
      <c r="G1343" s="8" t="str">
        <f t="shared" si="105"/>
        <v/>
      </c>
      <c r="H1343" s="8" t="str">
        <f t="shared" si="106"/>
        <v/>
      </c>
      <c r="I1343" s="8" t="str">
        <f t="shared" si="107"/>
        <v/>
      </c>
      <c r="J1343" s="8" t="str">
        <f t="shared" si="108"/>
        <v/>
      </c>
      <c r="L1343" s="8" t="s">
        <v>81</v>
      </c>
      <c r="M1343" s="8" t="s">
        <v>81</v>
      </c>
      <c r="N1343" s="8" t="s">
        <v>81</v>
      </c>
      <c r="O1343" s="8" t="s">
        <v>81</v>
      </c>
      <c r="P1343" s="38" t="str">
        <f t="shared" si="104"/>
        <v/>
      </c>
    </row>
    <row r="1344" spans="4:16" x14ac:dyDescent="0.25">
      <c r="D1344" s="150"/>
      <c r="G1344" s="8" t="str">
        <f t="shared" si="105"/>
        <v/>
      </c>
      <c r="H1344" s="8" t="str">
        <f t="shared" si="106"/>
        <v/>
      </c>
      <c r="I1344" s="8" t="str">
        <f t="shared" si="107"/>
        <v/>
      </c>
      <c r="J1344" s="8" t="str">
        <f t="shared" si="108"/>
        <v/>
      </c>
      <c r="L1344" s="8" t="s">
        <v>81</v>
      </c>
      <c r="M1344" s="8" t="s">
        <v>81</v>
      </c>
      <c r="N1344" s="8" t="s">
        <v>81</v>
      </c>
      <c r="O1344" s="8" t="s">
        <v>81</v>
      </c>
      <c r="P1344" s="38" t="str">
        <f t="shared" si="104"/>
        <v/>
      </c>
    </row>
    <row r="1345" spans="4:16" x14ac:dyDescent="0.25">
      <c r="D1345" s="150"/>
      <c r="G1345" s="8" t="str">
        <f t="shared" si="105"/>
        <v/>
      </c>
      <c r="H1345" s="8" t="str">
        <f t="shared" si="106"/>
        <v/>
      </c>
      <c r="I1345" s="8" t="str">
        <f t="shared" si="107"/>
        <v/>
      </c>
      <c r="J1345" s="8" t="str">
        <f t="shared" si="108"/>
        <v/>
      </c>
      <c r="L1345" s="8" t="s">
        <v>81</v>
      </c>
      <c r="M1345" s="8" t="s">
        <v>81</v>
      </c>
      <c r="N1345" s="8" t="s">
        <v>81</v>
      </c>
      <c r="O1345" s="8" t="s">
        <v>81</v>
      </c>
      <c r="P1345" s="38" t="str">
        <f t="shared" si="104"/>
        <v/>
      </c>
    </row>
    <row r="1346" spans="4:16" x14ac:dyDescent="0.25">
      <c r="D1346" s="150"/>
      <c r="G1346" s="8" t="str">
        <f t="shared" si="105"/>
        <v/>
      </c>
      <c r="H1346" s="8" t="str">
        <f t="shared" si="106"/>
        <v/>
      </c>
      <c r="I1346" s="8" t="str">
        <f t="shared" si="107"/>
        <v/>
      </c>
      <c r="J1346" s="8" t="str">
        <f t="shared" si="108"/>
        <v/>
      </c>
      <c r="L1346" s="8" t="s">
        <v>81</v>
      </c>
      <c r="M1346" s="8" t="s">
        <v>81</v>
      </c>
      <c r="N1346" s="8" t="s">
        <v>81</v>
      </c>
      <c r="O1346" s="8" t="s">
        <v>81</v>
      </c>
      <c r="P1346" s="38" t="str">
        <f t="shared" si="104"/>
        <v/>
      </c>
    </row>
    <row r="1347" spans="4:16" x14ac:dyDescent="0.25">
      <c r="D1347" s="150"/>
      <c r="G1347" s="8" t="str">
        <f t="shared" si="105"/>
        <v/>
      </c>
      <c r="H1347" s="8" t="str">
        <f t="shared" si="106"/>
        <v/>
      </c>
      <c r="I1347" s="8" t="str">
        <f t="shared" si="107"/>
        <v/>
      </c>
      <c r="J1347" s="8" t="str">
        <f t="shared" si="108"/>
        <v/>
      </c>
      <c r="L1347" s="8" t="s">
        <v>81</v>
      </c>
      <c r="M1347" s="8" t="s">
        <v>81</v>
      </c>
      <c r="N1347" s="8" t="s">
        <v>81</v>
      </c>
      <c r="O1347" s="8" t="s">
        <v>81</v>
      </c>
      <c r="P1347" s="38" t="str">
        <f t="shared" ref="P1347:P1410" si="109">IF(ISBLANK(N1347),"",TEXT(N1347,"mm/dd hh:mm"))</f>
        <v/>
      </c>
    </row>
    <row r="1348" spans="4:16" x14ac:dyDescent="0.25">
      <c r="D1348" s="150"/>
      <c r="G1348" s="8" t="str">
        <f t="shared" si="105"/>
        <v/>
      </c>
      <c r="H1348" s="8" t="str">
        <f t="shared" si="106"/>
        <v/>
      </c>
      <c r="I1348" s="8" t="str">
        <f t="shared" si="107"/>
        <v/>
      </c>
      <c r="J1348" s="8" t="str">
        <f t="shared" si="108"/>
        <v/>
      </c>
      <c r="L1348" s="8" t="s">
        <v>81</v>
      </c>
      <c r="M1348" s="8" t="s">
        <v>81</v>
      </c>
      <c r="N1348" s="8" t="s">
        <v>81</v>
      </c>
      <c r="O1348" s="8" t="s">
        <v>81</v>
      </c>
      <c r="P1348" s="38" t="str">
        <f t="shared" si="109"/>
        <v/>
      </c>
    </row>
    <row r="1349" spans="4:16" x14ac:dyDescent="0.25">
      <c r="D1349" s="150"/>
      <c r="G1349" s="8" t="str">
        <f t="shared" si="105"/>
        <v/>
      </c>
      <c r="H1349" s="8" t="str">
        <f t="shared" si="106"/>
        <v/>
      </c>
      <c r="I1349" s="8" t="str">
        <f t="shared" si="107"/>
        <v/>
      </c>
      <c r="J1349" s="8" t="str">
        <f t="shared" si="108"/>
        <v/>
      </c>
      <c r="L1349" s="8" t="s">
        <v>81</v>
      </c>
      <c r="M1349" s="8" t="s">
        <v>81</v>
      </c>
      <c r="N1349" s="8" t="s">
        <v>81</v>
      </c>
      <c r="O1349" s="8" t="s">
        <v>81</v>
      </c>
      <c r="P1349" s="38" t="str">
        <f t="shared" si="109"/>
        <v/>
      </c>
    </row>
    <row r="1350" spans="4:16" x14ac:dyDescent="0.25">
      <c r="D1350" s="150"/>
      <c r="G1350" s="8" t="str">
        <f t="shared" si="105"/>
        <v/>
      </c>
      <c r="H1350" s="8" t="str">
        <f t="shared" si="106"/>
        <v/>
      </c>
      <c r="I1350" s="8" t="str">
        <f t="shared" si="107"/>
        <v/>
      </c>
      <c r="J1350" s="8" t="str">
        <f t="shared" si="108"/>
        <v/>
      </c>
      <c r="L1350" s="8" t="s">
        <v>81</v>
      </c>
      <c r="M1350" s="8" t="s">
        <v>81</v>
      </c>
      <c r="N1350" s="8" t="s">
        <v>81</v>
      </c>
      <c r="O1350" s="8" t="s">
        <v>81</v>
      </c>
      <c r="P1350" s="38" t="str">
        <f t="shared" si="109"/>
        <v/>
      </c>
    </row>
    <row r="1351" spans="4:16" x14ac:dyDescent="0.25">
      <c r="D1351" s="150"/>
      <c r="G1351" s="8" t="str">
        <f t="shared" si="105"/>
        <v/>
      </c>
      <c r="H1351" s="8" t="str">
        <f t="shared" si="106"/>
        <v/>
      </c>
      <c r="I1351" s="8" t="str">
        <f t="shared" si="107"/>
        <v/>
      </c>
      <c r="J1351" s="8" t="str">
        <f t="shared" si="108"/>
        <v/>
      </c>
      <c r="L1351" s="8" t="s">
        <v>81</v>
      </c>
      <c r="M1351" s="8" t="s">
        <v>81</v>
      </c>
      <c r="N1351" s="8" t="s">
        <v>81</v>
      </c>
      <c r="O1351" s="8" t="s">
        <v>81</v>
      </c>
      <c r="P1351" s="38" t="str">
        <f t="shared" si="109"/>
        <v/>
      </c>
    </row>
    <row r="1352" spans="4:16" x14ac:dyDescent="0.25">
      <c r="D1352" s="150"/>
      <c r="G1352" s="8" t="str">
        <f t="shared" si="105"/>
        <v/>
      </c>
      <c r="H1352" s="8" t="str">
        <f t="shared" si="106"/>
        <v/>
      </c>
      <c r="I1352" s="8" t="str">
        <f t="shared" si="107"/>
        <v/>
      </c>
      <c r="J1352" s="8" t="str">
        <f t="shared" si="108"/>
        <v/>
      </c>
      <c r="L1352" s="8" t="s">
        <v>81</v>
      </c>
      <c r="M1352" s="8" t="s">
        <v>81</v>
      </c>
      <c r="N1352" s="8" t="s">
        <v>81</v>
      </c>
      <c r="O1352" s="8" t="s">
        <v>81</v>
      </c>
      <c r="P1352" s="38" t="str">
        <f t="shared" si="109"/>
        <v/>
      </c>
    </row>
    <row r="1353" spans="4:16" x14ac:dyDescent="0.25">
      <c r="D1353" s="150"/>
      <c r="G1353" s="8" t="str">
        <f t="shared" si="105"/>
        <v/>
      </c>
      <c r="H1353" s="8" t="str">
        <f t="shared" si="106"/>
        <v/>
      </c>
      <c r="I1353" s="8" t="str">
        <f t="shared" si="107"/>
        <v/>
      </c>
      <c r="J1353" s="8" t="str">
        <f t="shared" si="108"/>
        <v/>
      </c>
      <c r="L1353" s="8" t="s">
        <v>81</v>
      </c>
      <c r="M1353" s="8" t="s">
        <v>81</v>
      </c>
      <c r="N1353" s="8" t="s">
        <v>81</v>
      </c>
      <c r="O1353" s="8" t="s">
        <v>81</v>
      </c>
      <c r="P1353" s="38" t="str">
        <f t="shared" si="109"/>
        <v/>
      </c>
    </row>
    <row r="1354" spans="4:16" x14ac:dyDescent="0.25">
      <c r="D1354" s="150"/>
      <c r="G1354" s="8" t="str">
        <f t="shared" si="105"/>
        <v/>
      </c>
      <c r="H1354" s="8" t="str">
        <f t="shared" si="106"/>
        <v/>
      </c>
      <c r="I1354" s="8" t="str">
        <f t="shared" si="107"/>
        <v/>
      </c>
      <c r="J1354" s="8" t="str">
        <f t="shared" si="108"/>
        <v/>
      </c>
      <c r="L1354" s="8" t="s">
        <v>81</v>
      </c>
      <c r="M1354" s="8" t="s">
        <v>81</v>
      </c>
      <c r="N1354" s="8" t="s">
        <v>81</v>
      </c>
      <c r="O1354" s="8" t="s">
        <v>81</v>
      </c>
      <c r="P1354" s="38" t="str">
        <f t="shared" si="109"/>
        <v/>
      </c>
    </row>
    <row r="1355" spans="4:16" x14ac:dyDescent="0.25">
      <c r="D1355" s="150"/>
      <c r="G1355" s="8" t="str">
        <f t="shared" si="105"/>
        <v/>
      </c>
      <c r="H1355" s="8" t="str">
        <f t="shared" si="106"/>
        <v/>
      </c>
      <c r="I1355" s="8" t="str">
        <f t="shared" si="107"/>
        <v/>
      </c>
      <c r="J1355" s="8" t="str">
        <f t="shared" si="108"/>
        <v/>
      </c>
      <c r="L1355" s="8" t="s">
        <v>81</v>
      </c>
      <c r="M1355" s="8" t="s">
        <v>81</v>
      </c>
      <c r="N1355" s="8" t="s">
        <v>81</v>
      </c>
      <c r="O1355" s="8" t="s">
        <v>81</v>
      </c>
      <c r="P1355" s="38" t="str">
        <f t="shared" si="109"/>
        <v/>
      </c>
    </row>
    <row r="1356" spans="4:16" x14ac:dyDescent="0.25">
      <c r="D1356" s="150"/>
      <c r="G1356" s="8" t="str">
        <f t="shared" si="105"/>
        <v/>
      </c>
      <c r="H1356" s="8" t="str">
        <f t="shared" si="106"/>
        <v/>
      </c>
      <c r="I1356" s="8" t="str">
        <f t="shared" si="107"/>
        <v/>
      </c>
      <c r="J1356" s="8" t="str">
        <f t="shared" si="108"/>
        <v/>
      </c>
      <c r="L1356" s="8" t="s">
        <v>81</v>
      </c>
      <c r="M1356" s="8" t="s">
        <v>81</v>
      </c>
      <c r="N1356" s="8" t="s">
        <v>81</v>
      </c>
      <c r="O1356" s="8" t="s">
        <v>81</v>
      </c>
      <c r="P1356" s="38" t="str">
        <f t="shared" si="109"/>
        <v/>
      </c>
    </row>
    <row r="1357" spans="4:16" x14ac:dyDescent="0.25">
      <c r="D1357" s="150"/>
      <c r="G1357" s="8" t="str">
        <f t="shared" si="105"/>
        <v/>
      </c>
      <c r="H1357" s="8" t="str">
        <f t="shared" si="106"/>
        <v/>
      </c>
      <c r="I1357" s="8" t="str">
        <f t="shared" si="107"/>
        <v/>
      </c>
      <c r="J1357" s="8" t="str">
        <f t="shared" si="108"/>
        <v/>
      </c>
      <c r="L1357" s="8" t="s">
        <v>81</v>
      </c>
      <c r="M1357" s="8" t="s">
        <v>81</v>
      </c>
      <c r="N1357" s="8" t="s">
        <v>81</v>
      </c>
      <c r="O1357" s="8" t="s">
        <v>81</v>
      </c>
      <c r="P1357" s="38" t="str">
        <f t="shared" si="109"/>
        <v/>
      </c>
    </row>
    <row r="1358" spans="4:16" x14ac:dyDescent="0.25">
      <c r="D1358" s="150"/>
      <c r="G1358" s="8" t="str">
        <f t="shared" si="105"/>
        <v/>
      </c>
      <c r="H1358" s="8" t="str">
        <f t="shared" si="106"/>
        <v/>
      </c>
      <c r="I1358" s="8" t="str">
        <f t="shared" si="107"/>
        <v/>
      </c>
      <c r="J1358" s="8" t="str">
        <f t="shared" si="108"/>
        <v/>
      </c>
      <c r="L1358" s="8" t="s">
        <v>81</v>
      </c>
      <c r="M1358" s="8" t="s">
        <v>81</v>
      </c>
      <c r="N1358" s="8" t="s">
        <v>81</v>
      </c>
      <c r="O1358" s="8" t="s">
        <v>81</v>
      </c>
      <c r="P1358" s="38" t="str">
        <f t="shared" si="109"/>
        <v/>
      </c>
    </row>
    <row r="1359" spans="4:16" x14ac:dyDescent="0.25">
      <c r="D1359" s="150"/>
      <c r="G1359" s="8" t="str">
        <f t="shared" si="105"/>
        <v/>
      </c>
      <c r="H1359" s="8" t="str">
        <f t="shared" si="106"/>
        <v/>
      </c>
      <c r="I1359" s="8" t="str">
        <f t="shared" si="107"/>
        <v/>
      </c>
      <c r="J1359" s="8" t="str">
        <f t="shared" si="108"/>
        <v/>
      </c>
      <c r="L1359" s="8" t="s">
        <v>81</v>
      </c>
      <c r="M1359" s="8" t="s">
        <v>81</v>
      </c>
      <c r="N1359" s="8" t="s">
        <v>81</v>
      </c>
      <c r="O1359" s="8" t="s">
        <v>81</v>
      </c>
      <c r="P1359" s="38" t="str">
        <f t="shared" si="109"/>
        <v/>
      </c>
    </row>
    <row r="1360" spans="4:16" x14ac:dyDescent="0.25">
      <c r="D1360" s="150"/>
      <c r="G1360" s="8" t="str">
        <f t="shared" si="105"/>
        <v/>
      </c>
      <c r="H1360" s="8" t="str">
        <f t="shared" si="106"/>
        <v/>
      </c>
      <c r="I1360" s="8" t="str">
        <f t="shared" si="107"/>
        <v/>
      </c>
      <c r="J1360" s="8" t="str">
        <f t="shared" si="108"/>
        <v/>
      </c>
      <c r="L1360" s="8" t="s">
        <v>81</v>
      </c>
      <c r="M1360" s="8" t="s">
        <v>81</v>
      </c>
      <c r="N1360" s="8" t="s">
        <v>81</v>
      </c>
      <c r="O1360" s="8" t="s">
        <v>81</v>
      </c>
      <c r="P1360" s="38" t="str">
        <f t="shared" si="109"/>
        <v/>
      </c>
    </row>
    <row r="1361" spans="4:16" x14ac:dyDescent="0.25">
      <c r="D1361" s="150"/>
      <c r="G1361" s="8" t="str">
        <f t="shared" si="105"/>
        <v/>
      </c>
      <c r="H1361" s="8" t="str">
        <f t="shared" si="106"/>
        <v/>
      </c>
      <c r="I1361" s="8" t="str">
        <f t="shared" si="107"/>
        <v/>
      </c>
      <c r="J1361" s="8" t="str">
        <f t="shared" si="108"/>
        <v/>
      </c>
      <c r="L1361" s="8" t="s">
        <v>81</v>
      </c>
      <c r="M1361" s="8" t="s">
        <v>81</v>
      </c>
      <c r="N1361" s="8" t="s">
        <v>81</v>
      </c>
      <c r="O1361" s="8" t="s">
        <v>81</v>
      </c>
      <c r="P1361" s="38" t="str">
        <f t="shared" si="109"/>
        <v/>
      </c>
    </row>
    <row r="1362" spans="4:16" x14ac:dyDescent="0.25">
      <c r="D1362" s="150"/>
      <c r="G1362" s="8" t="str">
        <f t="shared" si="105"/>
        <v/>
      </c>
      <c r="H1362" s="8" t="str">
        <f t="shared" si="106"/>
        <v/>
      </c>
      <c r="I1362" s="8" t="str">
        <f t="shared" si="107"/>
        <v/>
      </c>
      <c r="J1362" s="8" t="str">
        <f t="shared" si="108"/>
        <v/>
      </c>
      <c r="L1362" s="8" t="s">
        <v>81</v>
      </c>
      <c r="M1362" s="8" t="s">
        <v>81</v>
      </c>
      <c r="N1362" s="8" t="s">
        <v>81</v>
      </c>
      <c r="O1362" s="8" t="s">
        <v>81</v>
      </c>
      <c r="P1362" s="38" t="str">
        <f t="shared" si="109"/>
        <v/>
      </c>
    </row>
    <row r="1363" spans="4:16" x14ac:dyDescent="0.25">
      <c r="D1363" s="150"/>
      <c r="G1363" s="8" t="str">
        <f t="shared" si="105"/>
        <v/>
      </c>
      <c r="H1363" s="8" t="str">
        <f t="shared" si="106"/>
        <v/>
      </c>
      <c r="I1363" s="8" t="str">
        <f t="shared" si="107"/>
        <v/>
      </c>
      <c r="J1363" s="8" t="str">
        <f t="shared" si="108"/>
        <v/>
      </c>
      <c r="L1363" s="8" t="s">
        <v>81</v>
      </c>
      <c r="M1363" s="8" t="s">
        <v>81</v>
      </c>
      <c r="N1363" s="8" t="s">
        <v>81</v>
      </c>
      <c r="O1363" s="8" t="s">
        <v>81</v>
      </c>
      <c r="P1363" s="38" t="str">
        <f t="shared" si="109"/>
        <v/>
      </c>
    </row>
    <row r="1364" spans="4:16" x14ac:dyDescent="0.25">
      <c r="D1364" s="150"/>
      <c r="G1364" s="8" t="str">
        <f t="shared" si="105"/>
        <v/>
      </c>
      <c r="H1364" s="8" t="str">
        <f t="shared" si="106"/>
        <v/>
      </c>
      <c r="I1364" s="8" t="str">
        <f t="shared" si="107"/>
        <v/>
      </c>
      <c r="J1364" s="8" t="str">
        <f t="shared" si="108"/>
        <v/>
      </c>
      <c r="L1364" s="8" t="s">
        <v>81</v>
      </c>
      <c r="M1364" s="8" t="s">
        <v>81</v>
      </c>
      <c r="N1364" s="8" t="s">
        <v>81</v>
      </c>
      <c r="O1364" s="8" t="s">
        <v>81</v>
      </c>
      <c r="P1364" s="38" t="str">
        <f t="shared" si="109"/>
        <v/>
      </c>
    </row>
    <row r="1365" spans="4:16" x14ac:dyDescent="0.25">
      <c r="D1365" s="150"/>
      <c r="G1365" s="8" t="str">
        <f t="shared" si="105"/>
        <v/>
      </c>
      <c r="H1365" s="8" t="str">
        <f t="shared" si="106"/>
        <v/>
      </c>
      <c r="I1365" s="8" t="str">
        <f t="shared" si="107"/>
        <v/>
      </c>
      <c r="J1365" s="8" t="str">
        <f t="shared" si="108"/>
        <v/>
      </c>
      <c r="L1365" s="8" t="s">
        <v>81</v>
      </c>
      <c r="M1365" s="8" t="s">
        <v>81</v>
      </c>
      <c r="N1365" s="8" t="s">
        <v>81</v>
      </c>
      <c r="O1365" s="8" t="s">
        <v>81</v>
      </c>
      <c r="P1365" s="38" t="str">
        <f t="shared" si="109"/>
        <v/>
      </c>
    </row>
    <row r="1366" spans="4:16" x14ac:dyDescent="0.25">
      <c r="D1366" s="150"/>
      <c r="G1366" s="8" t="str">
        <f t="shared" si="105"/>
        <v/>
      </c>
      <c r="H1366" s="8" t="str">
        <f t="shared" si="106"/>
        <v/>
      </c>
      <c r="I1366" s="8" t="str">
        <f t="shared" si="107"/>
        <v/>
      </c>
      <c r="J1366" s="8" t="str">
        <f t="shared" si="108"/>
        <v/>
      </c>
      <c r="L1366" s="8" t="s">
        <v>81</v>
      </c>
      <c r="M1366" s="8" t="s">
        <v>81</v>
      </c>
      <c r="N1366" s="8" t="s">
        <v>81</v>
      </c>
      <c r="O1366" s="8" t="s">
        <v>81</v>
      </c>
      <c r="P1366" s="38" t="str">
        <f t="shared" si="109"/>
        <v/>
      </c>
    </row>
    <row r="1367" spans="4:16" x14ac:dyDescent="0.25">
      <c r="D1367" s="150"/>
      <c r="G1367" s="8" t="str">
        <f t="shared" si="105"/>
        <v/>
      </c>
      <c r="H1367" s="8" t="str">
        <f t="shared" si="106"/>
        <v/>
      </c>
      <c r="I1367" s="8" t="str">
        <f t="shared" si="107"/>
        <v/>
      </c>
      <c r="J1367" s="8" t="str">
        <f t="shared" si="108"/>
        <v/>
      </c>
      <c r="L1367" s="8" t="s">
        <v>81</v>
      </c>
      <c r="M1367" s="8" t="s">
        <v>81</v>
      </c>
      <c r="N1367" s="8" t="s">
        <v>81</v>
      </c>
      <c r="O1367" s="8" t="s">
        <v>81</v>
      </c>
      <c r="P1367" s="38" t="str">
        <f t="shared" si="109"/>
        <v/>
      </c>
    </row>
    <row r="1368" spans="4:16" x14ac:dyDescent="0.25">
      <c r="D1368" s="150"/>
      <c r="G1368" s="8" t="str">
        <f t="shared" si="105"/>
        <v/>
      </c>
      <c r="H1368" s="8" t="str">
        <f t="shared" si="106"/>
        <v/>
      </c>
      <c r="I1368" s="8" t="str">
        <f t="shared" si="107"/>
        <v/>
      </c>
      <c r="J1368" s="8" t="str">
        <f t="shared" si="108"/>
        <v/>
      </c>
      <c r="L1368" s="8" t="s">
        <v>81</v>
      </c>
      <c r="M1368" s="8" t="s">
        <v>81</v>
      </c>
      <c r="N1368" s="8" t="s">
        <v>81</v>
      </c>
      <c r="O1368" s="8" t="s">
        <v>81</v>
      </c>
      <c r="P1368" s="38" t="str">
        <f t="shared" si="109"/>
        <v/>
      </c>
    </row>
    <row r="1369" spans="4:16" x14ac:dyDescent="0.25">
      <c r="D1369" s="150"/>
      <c r="G1369" s="8" t="str">
        <f t="shared" si="105"/>
        <v/>
      </c>
      <c r="H1369" s="8" t="str">
        <f t="shared" si="106"/>
        <v/>
      </c>
      <c r="I1369" s="8" t="str">
        <f t="shared" si="107"/>
        <v/>
      </c>
      <c r="J1369" s="8" t="str">
        <f t="shared" si="108"/>
        <v/>
      </c>
      <c r="L1369" s="8" t="s">
        <v>81</v>
      </c>
      <c r="M1369" s="8" t="s">
        <v>81</v>
      </c>
      <c r="N1369" s="8" t="s">
        <v>81</v>
      </c>
      <c r="O1369" s="8" t="s">
        <v>81</v>
      </c>
      <c r="P1369" s="38" t="str">
        <f t="shared" si="109"/>
        <v/>
      </c>
    </row>
    <row r="1370" spans="4:16" x14ac:dyDescent="0.25">
      <c r="D1370" s="150"/>
      <c r="G1370" s="8" t="str">
        <f t="shared" si="105"/>
        <v/>
      </c>
      <c r="H1370" s="8" t="str">
        <f t="shared" si="106"/>
        <v/>
      </c>
      <c r="I1370" s="8" t="str">
        <f t="shared" si="107"/>
        <v/>
      </c>
      <c r="J1370" s="8" t="str">
        <f t="shared" si="108"/>
        <v/>
      </c>
      <c r="L1370" s="8" t="s">
        <v>81</v>
      </c>
      <c r="M1370" s="8" t="s">
        <v>81</v>
      </c>
      <c r="N1370" s="8" t="s">
        <v>81</v>
      </c>
      <c r="O1370" s="8" t="s">
        <v>81</v>
      </c>
      <c r="P1370" s="38" t="str">
        <f t="shared" si="109"/>
        <v/>
      </c>
    </row>
    <row r="1371" spans="4:16" x14ac:dyDescent="0.25">
      <c r="D1371" s="150"/>
      <c r="G1371" s="8" t="str">
        <f t="shared" si="105"/>
        <v/>
      </c>
      <c r="H1371" s="8" t="str">
        <f t="shared" si="106"/>
        <v/>
      </c>
      <c r="I1371" s="8" t="str">
        <f t="shared" si="107"/>
        <v/>
      </c>
      <c r="J1371" s="8" t="str">
        <f t="shared" si="108"/>
        <v/>
      </c>
      <c r="L1371" s="8" t="s">
        <v>81</v>
      </c>
      <c r="M1371" s="8" t="s">
        <v>81</v>
      </c>
      <c r="N1371" s="8" t="s">
        <v>81</v>
      </c>
      <c r="O1371" s="8" t="s">
        <v>81</v>
      </c>
      <c r="P1371" s="38" t="str">
        <f t="shared" si="109"/>
        <v/>
      </c>
    </row>
    <row r="1372" spans="4:16" x14ac:dyDescent="0.25">
      <c r="D1372" s="150"/>
      <c r="G1372" s="8" t="str">
        <f t="shared" si="105"/>
        <v/>
      </c>
      <c r="H1372" s="8" t="str">
        <f t="shared" si="106"/>
        <v/>
      </c>
      <c r="I1372" s="8" t="str">
        <f t="shared" si="107"/>
        <v/>
      </c>
      <c r="J1372" s="8" t="str">
        <f t="shared" si="108"/>
        <v/>
      </c>
      <c r="L1372" s="8" t="s">
        <v>81</v>
      </c>
      <c r="M1372" s="8" t="s">
        <v>81</v>
      </c>
      <c r="N1372" s="8" t="s">
        <v>81</v>
      </c>
      <c r="O1372" s="8" t="s">
        <v>81</v>
      </c>
      <c r="P1372" s="38" t="str">
        <f t="shared" si="109"/>
        <v/>
      </c>
    </row>
    <row r="1373" spans="4:16" x14ac:dyDescent="0.25">
      <c r="D1373" s="150"/>
      <c r="G1373" s="8" t="str">
        <f t="shared" si="105"/>
        <v/>
      </c>
      <c r="H1373" s="8" t="str">
        <f t="shared" si="106"/>
        <v/>
      </c>
      <c r="I1373" s="8" t="str">
        <f t="shared" si="107"/>
        <v/>
      </c>
      <c r="J1373" s="8" t="str">
        <f t="shared" si="108"/>
        <v/>
      </c>
      <c r="L1373" s="8" t="s">
        <v>81</v>
      </c>
      <c r="M1373" s="8" t="s">
        <v>81</v>
      </c>
      <c r="N1373" s="8" t="s">
        <v>81</v>
      </c>
      <c r="O1373" s="8" t="s">
        <v>81</v>
      </c>
      <c r="P1373" s="38" t="str">
        <f t="shared" si="109"/>
        <v/>
      </c>
    </row>
    <row r="1374" spans="4:16" x14ac:dyDescent="0.25">
      <c r="D1374" s="150"/>
      <c r="G1374" s="8" t="str">
        <f t="shared" si="105"/>
        <v/>
      </c>
      <c r="H1374" s="8" t="str">
        <f t="shared" si="106"/>
        <v/>
      </c>
      <c r="I1374" s="8" t="str">
        <f t="shared" si="107"/>
        <v/>
      </c>
      <c r="J1374" s="8" t="str">
        <f t="shared" si="108"/>
        <v/>
      </c>
      <c r="L1374" s="8" t="s">
        <v>81</v>
      </c>
      <c r="M1374" s="8" t="s">
        <v>81</v>
      </c>
      <c r="N1374" s="8" t="s">
        <v>81</v>
      </c>
      <c r="O1374" s="8" t="s">
        <v>81</v>
      </c>
      <c r="P1374" s="38" t="str">
        <f t="shared" si="109"/>
        <v/>
      </c>
    </row>
    <row r="1375" spans="4:16" x14ac:dyDescent="0.25">
      <c r="D1375" s="150"/>
      <c r="G1375" s="8" t="str">
        <f t="shared" si="105"/>
        <v/>
      </c>
      <c r="H1375" s="8" t="str">
        <f t="shared" si="106"/>
        <v/>
      </c>
      <c r="I1375" s="8" t="str">
        <f t="shared" si="107"/>
        <v/>
      </c>
      <c r="J1375" s="8" t="str">
        <f t="shared" si="108"/>
        <v/>
      </c>
      <c r="L1375" s="8" t="s">
        <v>81</v>
      </c>
      <c r="M1375" s="8" t="s">
        <v>81</v>
      </c>
      <c r="N1375" s="8" t="s">
        <v>81</v>
      </c>
      <c r="O1375" s="8" t="s">
        <v>81</v>
      </c>
      <c r="P1375" s="38" t="str">
        <f t="shared" si="109"/>
        <v/>
      </c>
    </row>
    <row r="1376" spans="4:16" x14ac:dyDescent="0.25">
      <c r="D1376" s="150"/>
      <c r="G1376" s="8" t="str">
        <f t="shared" si="105"/>
        <v/>
      </c>
      <c r="H1376" s="8" t="str">
        <f t="shared" si="106"/>
        <v/>
      </c>
      <c r="I1376" s="8" t="str">
        <f t="shared" si="107"/>
        <v/>
      </c>
      <c r="J1376" s="8" t="str">
        <f t="shared" si="108"/>
        <v/>
      </c>
      <c r="L1376" s="8" t="s">
        <v>81</v>
      </c>
      <c r="M1376" s="8" t="s">
        <v>81</v>
      </c>
      <c r="N1376" s="8" t="s">
        <v>81</v>
      </c>
      <c r="O1376" s="8" t="s">
        <v>81</v>
      </c>
      <c r="P1376" s="38" t="str">
        <f t="shared" si="109"/>
        <v/>
      </c>
    </row>
    <row r="1377" spans="4:16" x14ac:dyDescent="0.25">
      <c r="D1377" s="150"/>
      <c r="G1377" s="8" t="str">
        <f t="shared" si="105"/>
        <v/>
      </c>
      <c r="H1377" s="8" t="str">
        <f t="shared" si="106"/>
        <v/>
      </c>
      <c r="I1377" s="8" t="str">
        <f t="shared" si="107"/>
        <v/>
      </c>
      <c r="J1377" s="8" t="str">
        <f t="shared" si="108"/>
        <v/>
      </c>
      <c r="L1377" s="8" t="s">
        <v>81</v>
      </c>
      <c r="M1377" s="8" t="s">
        <v>81</v>
      </c>
      <c r="N1377" s="8" t="s">
        <v>81</v>
      </c>
      <c r="O1377" s="8" t="s">
        <v>81</v>
      </c>
      <c r="P1377" s="38" t="str">
        <f t="shared" si="109"/>
        <v/>
      </c>
    </row>
    <row r="1378" spans="4:16" x14ac:dyDescent="0.25">
      <c r="D1378" s="150"/>
      <c r="G1378" s="8" t="str">
        <f t="shared" si="105"/>
        <v/>
      </c>
      <c r="H1378" s="8" t="str">
        <f t="shared" si="106"/>
        <v/>
      </c>
      <c r="I1378" s="8" t="str">
        <f t="shared" si="107"/>
        <v/>
      </c>
      <c r="J1378" s="8" t="str">
        <f t="shared" si="108"/>
        <v/>
      </c>
      <c r="L1378" s="8" t="s">
        <v>81</v>
      </c>
      <c r="M1378" s="8" t="s">
        <v>81</v>
      </c>
      <c r="N1378" s="8" t="s">
        <v>81</v>
      </c>
      <c r="O1378" s="8" t="s">
        <v>81</v>
      </c>
      <c r="P1378" s="38" t="str">
        <f t="shared" si="109"/>
        <v/>
      </c>
    </row>
    <row r="1379" spans="4:16" x14ac:dyDescent="0.25">
      <c r="D1379" s="150"/>
      <c r="G1379" s="8" t="str">
        <f t="shared" si="105"/>
        <v/>
      </c>
      <c r="H1379" s="8" t="str">
        <f t="shared" si="106"/>
        <v/>
      </c>
      <c r="I1379" s="8" t="str">
        <f t="shared" si="107"/>
        <v/>
      </c>
      <c r="J1379" s="8" t="str">
        <f t="shared" si="108"/>
        <v/>
      </c>
      <c r="L1379" s="8" t="s">
        <v>81</v>
      </c>
      <c r="M1379" s="8" t="s">
        <v>81</v>
      </c>
      <c r="N1379" s="8" t="s">
        <v>81</v>
      </c>
      <c r="O1379" s="8" t="s">
        <v>81</v>
      </c>
      <c r="P1379" s="38" t="str">
        <f t="shared" si="109"/>
        <v/>
      </c>
    </row>
    <row r="1380" spans="4:16" x14ac:dyDescent="0.25">
      <c r="D1380" s="150"/>
      <c r="G1380" s="8" t="str">
        <f t="shared" si="105"/>
        <v/>
      </c>
      <c r="H1380" s="8" t="str">
        <f t="shared" si="106"/>
        <v/>
      </c>
      <c r="I1380" s="8" t="str">
        <f t="shared" si="107"/>
        <v/>
      </c>
      <c r="J1380" s="8" t="str">
        <f t="shared" si="108"/>
        <v/>
      </c>
      <c r="L1380" s="8" t="s">
        <v>81</v>
      </c>
      <c r="M1380" s="8" t="s">
        <v>81</v>
      </c>
      <c r="N1380" s="8" t="s">
        <v>81</v>
      </c>
      <c r="O1380" s="8" t="s">
        <v>81</v>
      </c>
      <c r="P1380" s="38" t="str">
        <f t="shared" si="109"/>
        <v/>
      </c>
    </row>
    <row r="1381" spans="4:16" x14ac:dyDescent="0.25">
      <c r="D1381" s="150"/>
      <c r="G1381" s="8" t="str">
        <f t="shared" si="105"/>
        <v/>
      </c>
      <c r="H1381" s="8" t="str">
        <f t="shared" si="106"/>
        <v/>
      </c>
      <c r="I1381" s="8" t="str">
        <f t="shared" si="107"/>
        <v/>
      </c>
      <c r="J1381" s="8" t="str">
        <f t="shared" si="108"/>
        <v/>
      </c>
      <c r="L1381" s="8" t="s">
        <v>81</v>
      </c>
      <c r="M1381" s="8" t="s">
        <v>81</v>
      </c>
      <c r="N1381" s="8" t="s">
        <v>81</v>
      </c>
      <c r="O1381" s="8" t="s">
        <v>81</v>
      </c>
      <c r="P1381" s="38" t="str">
        <f t="shared" si="109"/>
        <v/>
      </c>
    </row>
    <row r="1382" spans="4:16" x14ac:dyDescent="0.25">
      <c r="D1382" s="150"/>
      <c r="G1382" s="8" t="str">
        <f t="shared" si="105"/>
        <v/>
      </c>
      <c r="H1382" s="8" t="str">
        <f t="shared" si="106"/>
        <v/>
      </c>
      <c r="I1382" s="8" t="str">
        <f t="shared" si="107"/>
        <v/>
      </c>
      <c r="J1382" s="8" t="str">
        <f t="shared" si="108"/>
        <v/>
      </c>
      <c r="L1382" s="8" t="s">
        <v>81</v>
      </c>
      <c r="M1382" s="8" t="s">
        <v>81</v>
      </c>
      <c r="N1382" s="8" t="s">
        <v>81</v>
      </c>
      <c r="O1382" s="8" t="s">
        <v>81</v>
      </c>
      <c r="P1382" s="38" t="str">
        <f t="shared" si="109"/>
        <v/>
      </c>
    </row>
    <row r="1383" spans="4:16" x14ac:dyDescent="0.25">
      <c r="D1383" s="150"/>
      <c r="G1383" s="8" t="str">
        <f t="shared" si="105"/>
        <v/>
      </c>
      <c r="H1383" s="8" t="str">
        <f t="shared" si="106"/>
        <v/>
      </c>
      <c r="I1383" s="8" t="str">
        <f t="shared" si="107"/>
        <v/>
      </c>
      <c r="J1383" s="8" t="str">
        <f t="shared" si="108"/>
        <v/>
      </c>
      <c r="L1383" s="8" t="s">
        <v>81</v>
      </c>
      <c r="M1383" s="8" t="s">
        <v>81</v>
      </c>
      <c r="N1383" s="8" t="s">
        <v>81</v>
      </c>
      <c r="O1383" s="8" t="s">
        <v>81</v>
      </c>
      <c r="P1383" s="38" t="str">
        <f t="shared" si="109"/>
        <v/>
      </c>
    </row>
    <row r="1384" spans="4:16" x14ac:dyDescent="0.25">
      <c r="D1384" s="150"/>
      <c r="G1384" s="8" t="str">
        <f t="shared" si="105"/>
        <v/>
      </c>
      <c r="H1384" s="8" t="str">
        <f t="shared" si="106"/>
        <v/>
      </c>
      <c r="I1384" s="8" t="str">
        <f t="shared" si="107"/>
        <v/>
      </c>
      <c r="J1384" s="8" t="str">
        <f t="shared" si="108"/>
        <v/>
      </c>
      <c r="L1384" s="8" t="s">
        <v>81</v>
      </c>
      <c r="M1384" s="8" t="s">
        <v>81</v>
      </c>
      <c r="N1384" s="8" t="s">
        <v>81</v>
      </c>
      <c r="O1384" s="8" t="s">
        <v>81</v>
      </c>
      <c r="P1384" s="38" t="str">
        <f t="shared" si="109"/>
        <v/>
      </c>
    </row>
    <row r="1385" spans="4:16" x14ac:dyDescent="0.25">
      <c r="D1385" s="150"/>
      <c r="G1385" s="8" t="str">
        <f t="shared" ref="G1385:G1448" si="110">IF(LEFT(D1385,8)="Critical",LEFT(D1385,8),IF(LEFT(D1385,5)="Major",LEFT(D1385,5),IF(LEFT(D1385,5)="Minor",LEFT(D1385,5),"")))</f>
        <v/>
      </c>
      <c r="H1385" s="8" t="str">
        <f t="shared" ref="H1385:H1448" si="111">IF(LEFT(D1388,15)="SpecificProblem",MID(D1388,28,50),"")</f>
        <v/>
      </c>
      <c r="I1385" s="8" t="str">
        <f t="shared" ref="I1385:I1448" si="112">IF(LEFT(D1389,9)="EventTime",MID(D1389,28,16),"")</f>
        <v/>
      </c>
      <c r="J1385" s="8" t="str">
        <f t="shared" ref="J1385:J1448" si="113">IF(G1385="","",IF(LEFT(D1385,8)="Critical",MID(D1385,78,6),MID(D1385,75,6)))</f>
        <v/>
      </c>
      <c r="L1385" s="8" t="s">
        <v>81</v>
      </c>
      <c r="M1385" s="8" t="s">
        <v>81</v>
      </c>
      <c r="N1385" s="8" t="s">
        <v>81</v>
      </c>
      <c r="O1385" s="8" t="s">
        <v>81</v>
      </c>
      <c r="P1385" s="38" t="str">
        <f t="shared" si="109"/>
        <v/>
      </c>
    </row>
    <row r="1386" spans="4:16" x14ac:dyDescent="0.25">
      <c r="D1386" s="150"/>
      <c r="G1386" s="8" t="str">
        <f t="shared" si="110"/>
        <v/>
      </c>
      <c r="H1386" s="8" t="str">
        <f t="shared" si="111"/>
        <v/>
      </c>
      <c r="I1386" s="8" t="str">
        <f t="shared" si="112"/>
        <v/>
      </c>
      <c r="J1386" s="8" t="str">
        <f t="shared" si="113"/>
        <v/>
      </c>
      <c r="L1386" s="8" t="s">
        <v>81</v>
      </c>
      <c r="M1386" s="8" t="s">
        <v>81</v>
      </c>
      <c r="N1386" s="8" t="s">
        <v>81</v>
      </c>
      <c r="O1386" s="8" t="s">
        <v>81</v>
      </c>
      <c r="P1386" s="38" t="str">
        <f t="shared" si="109"/>
        <v/>
      </c>
    </row>
    <row r="1387" spans="4:16" x14ac:dyDescent="0.25">
      <c r="D1387" s="150"/>
      <c r="G1387" s="8" t="str">
        <f t="shared" si="110"/>
        <v/>
      </c>
      <c r="H1387" s="8" t="str">
        <f t="shared" si="111"/>
        <v/>
      </c>
      <c r="I1387" s="8" t="str">
        <f t="shared" si="112"/>
        <v/>
      </c>
      <c r="J1387" s="8" t="str">
        <f t="shared" si="113"/>
        <v/>
      </c>
      <c r="L1387" s="8" t="s">
        <v>81</v>
      </c>
      <c r="M1387" s="8" t="s">
        <v>81</v>
      </c>
      <c r="N1387" s="8" t="s">
        <v>81</v>
      </c>
      <c r="O1387" s="8" t="s">
        <v>81</v>
      </c>
      <c r="P1387" s="38" t="str">
        <f t="shared" si="109"/>
        <v/>
      </c>
    </row>
    <row r="1388" spans="4:16" x14ac:dyDescent="0.25">
      <c r="D1388" s="150"/>
      <c r="G1388" s="8" t="str">
        <f t="shared" si="110"/>
        <v/>
      </c>
      <c r="H1388" s="8" t="str">
        <f t="shared" si="111"/>
        <v/>
      </c>
      <c r="I1388" s="8" t="str">
        <f t="shared" si="112"/>
        <v/>
      </c>
      <c r="J1388" s="8" t="str">
        <f t="shared" si="113"/>
        <v/>
      </c>
      <c r="L1388" s="8" t="s">
        <v>81</v>
      </c>
      <c r="M1388" s="8" t="s">
        <v>81</v>
      </c>
      <c r="N1388" s="8" t="s">
        <v>81</v>
      </c>
      <c r="O1388" s="8" t="s">
        <v>81</v>
      </c>
      <c r="P1388" s="38" t="str">
        <f t="shared" si="109"/>
        <v/>
      </c>
    </row>
    <row r="1389" spans="4:16" x14ac:dyDescent="0.25">
      <c r="D1389" s="150"/>
      <c r="G1389" s="8" t="str">
        <f t="shared" si="110"/>
        <v/>
      </c>
      <c r="H1389" s="8" t="str">
        <f t="shared" si="111"/>
        <v/>
      </c>
      <c r="I1389" s="8" t="str">
        <f t="shared" si="112"/>
        <v/>
      </c>
      <c r="J1389" s="8" t="str">
        <f t="shared" si="113"/>
        <v/>
      </c>
      <c r="L1389" s="8" t="s">
        <v>81</v>
      </c>
      <c r="M1389" s="8" t="s">
        <v>81</v>
      </c>
      <c r="N1389" s="8" t="s">
        <v>81</v>
      </c>
      <c r="O1389" s="8" t="s">
        <v>81</v>
      </c>
      <c r="P1389" s="38" t="str">
        <f t="shared" si="109"/>
        <v/>
      </c>
    </row>
    <row r="1390" spans="4:16" x14ac:dyDescent="0.25">
      <c r="D1390" s="150"/>
      <c r="G1390" s="8" t="str">
        <f t="shared" si="110"/>
        <v/>
      </c>
      <c r="H1390" s="8" t="str">
        <f t="shared" si="111"/>
        <v/>
      </c>
      <c r="I1390" s="8" t="str">
        <f t="shared" si="112"/>
        <v/>
      </c>
      <c r="J1390" s="8" t="str">
        <f t="shared" si="113"/>
        <v/>
      </c>
      <c r="L1390" s="8" t="s">
        <v>81</v>
      </c>
      <c r="M1390" s="8" t="s">
        <v>81</v>
      </c>
      <c r="N1390" s="8" t="s">
        <v>81</v>
      </c>
      <c r="O1390" s="8" t="s">
        <v>81</v>
      </c>
      <c r="P1390" s="38" t="str">
        <f t="shared" si="109"/>
        <v/>
      </c>
    </row>
    <row r="1391" spans="4:16" x14ac:dyDescent="0.25">
      <c r="D1391" s="150"/>
      <c r="G1391" s="8" t="str">
        <f t="shared" si="110"/>
        <v/>
      </c>
      <c r="H1391" s="8" t="str">
        <f t="shared" si="111"/>
        <v/>
      </c>
      <c r="I1391" s="8" t="str">
        <f t="shared" si="112"/>
        <v/>
      </c>
      <c r="J1391" s="8" t="str">
        <f t="shared" si="113"/>
        <v/>
      </c>
      <c r="L1391" s="8" t="s">
        <v>81</v>
      </c>
      <c r="M1391" s="8" t="s">
        <v>81</v>
      </c>
      <c r="N1391" s="8" t="s">
        <v>81</v>
      </c>
      <c r="O1391" s="8" t="s">
        <v>81</v>
      </c>
      <c r="P1391" s="38" t="str">
        <f t="shared" si="109"/>
        <v/>
      </c>
    </row>
    <row r="1392" spans="4:16" x14ac:dyDescent="0.25">
      <c r="D1392" s="150"/>
      <c r="G1392" s="8" t="str">
        <f t="shared" si="110"/>
        <v/>
      </c>
      <c r="H1392" s="8" t="str">
        <f t="shared" si="111"/>
        <v/>
      </c>
      <c r="I1392" s="8" t="str">
        <f t="shared" si="112"/>
        <v/>
      </c>
      <c r="J1392" s="8" t="str">
        <f t="shared" si="113"/>
        <v/>
      </c>
      <c r="L1392" s="8" t="s">
        <v>81</v>
      </c>
      <c r="M1392" s="8" t="s">
        <v>81</v>
      </c>
      <c r="N1392" s="8" t="s">
        <v>81</v>
      </c>
      <c r="O1392" s="8" t="s">
        <v>81</v>
      </c>
      <c r="P1392" s="38" t="str">
        <f t="shared" si="109"/>
        <v/>
      </c>
    </row>
    <row r="1393" spans="4:16" x14ac:dyDescent="0.25">
      <c r="D1393" s="150"/>
      <c r="G1393" s="8" t="str">
        <f t="shared" si="110"/>
        <v/>
      </c>
      <c r="H1393" s="8" t="str">
        <f t="shared" si="111"/>
        <v/>
      </c>
      <c r="I1393" s="8" t="str">
        <f t="shared" si="112"/>
        <v/>
      </c>
      <c r="J1393" s="8" t="str">
        <f t="shared" si="113"/>
        <v/>
      </c>
      <c r="L1393" s="8" t="s">
        <v>81</v>
      </c>
      <c r="M1393" s="8" t="s">
        <v>81</v>
      </c>
      <c r="N1393" s="8" t="s">
        <v>81</v>
      </c>
      <c r="O1393" s="8" t="s">
        <v>81</v>
      </c>
      <c r="P1393" s="38" t="str">
        <f t="shared" si="109"/>
        <v/>
      </c>
    </row>
    <row r="1394" spans="4:16" x14ac:dyDescent="0.25">
      <c r="D1394" s="150"/>
      <c r="G1394" s="8" t="str">
        <f t="shared" si="110"/>
        <v/>
      </c>
      <c r="H1394" s="8" t="str">
        <f t="shared" si="111"/>
        <v/>
      </c>
      <c r="I1394" s="8" t="str">
        <f t="shared" si="112"/>
        <v/>
      </c>
      <c r="J1394" s="8" t="str">
        <f t="shared" si="113"/>
        <v/>
      </c>
      <c r="L1394" s="8" t="s">
        <v>81</v>
      </c>
      <c r="M1394" s="8" t="s">
        <v>81</v>
      </c>
      <c r="N1394" s="8" t="s">
        <v>81</v>
      </c>
      <c r="O1394" s="8" t="s">
        <v>81</v>
      </c>
      <c r="P1394" s="38" t="str">
        <f t="shared" si="109"/>
        <v/>
      </c>
    </row>
    <row r="1395" spans="4:16" x14ac:dyDescent="0.25">
      <c r="D1395" s="150"/>
      <c r="G1395" s="8" t="str">
        <f t="shared" si="110"/>
        <v/>
      </c>
      <c r="H1395" s="8" t="str">
        <f t="shared" si="111"/>
        <v/>
      </c>
      <c r="I1395" s="8" t="str">
        <f t="shared" si="112"/>
        <v/>
      </c>
      <c r="J1395" s="8" t="str">
        <f t="shared" si="113"/>
        <v/>
      </c>
      <c r="L1395" s="8" t="s">
        <v>81</v>
      </c>
      <c r="M1395" s="8" t="s">
        <v>81</v>
      </c>
      <c r="N1395" s="8" t="s">
        <v>81</v>
      </c>
      <c r="O1395" s="8" t="s">
        <v>81</v>
      </c>
      <c r="P1395" s="38" t="str">
        <f t="shared" si="109"/>
        <v/>
      </c>
    </row>
    <row r="1396" spans="4:16" x14ac:dyDescent="0.25">
      <c r="D1396" s="150"/>
      <c r="G1396" s="8" t="str">
        <f t="shared" si="110"/>
        <v/>
      </c>
      <c r="H1396" s="8" t="str">
        <f t="shared" si="111"/>
        <v/>
      </c>
      <c r="I1396" s="8" t="str">
        <f t="shared" si="112"/>
        <v/>
      </c>
      <c r="J1396" s="8" t="str">
        <f t="shared" si="113"/>
        <v/>
      </c>
      <c r="L1396" s="8" t="s">
        <v>81</v>
      </c>
      <c r="M1396" s="8" t="s">
        <v>81</v>
      </c>
      <c r="N1396" s="8" t="s">
        <v>81</v>
      </c>
      <c r="O1396" s="8" t="s">
        <v>81</v>
      </c>
      <c r="P1396" s="38" t="str">
        <f t="shared" si="109"/>
        <v/>
      </c>
    </row>
    <row r="1397" spans="4:16" x14ac:dyDescent="0.25">
      <c r="D1397" s="150"/>
      <c r="G1397" s="8" t="str">
        <f t="shared" si="110"/>
        <v/>
      </c>
      <c r="H1397" s="8" t="str">
        <f t="shared" si="111"/>
        <v/>
      </c>
      <c r="I1397" s="8" t="str">
        <f t="shared" si="112"/>
        <v/>
      </c>
      <c r="J1397" s="8" t="str">
        <f t="shared" si="113"/>
        <v/>
      </c>
      <c r="L1397" s="8" t="s">
        <v>81</v>
      </c>
      <c r="M1397" s="8" t="s">
        <v>81</v>
      </c>
      <c r="N1397" s="8" t="s">
        <v>81</v>
      </c>
      <c r="O1397" s="8" t="s">
        <v>81</v>
      </c>
      <c r="P1397" s="38" t="str">
        <f t="shared" si="109"/>
        <v/>
      </c>
    </row>
    <row r="1398" spans="4:16" x14ac:dyDescent="0.25">
      <c r="D1398" s="150"/>
      <c r="G1398" s="8" t="str">
        <f t="shared" si="110"/>
        <v/>
      </c>
      <c r="H1398" s="8" t="str">
        <f t="shared" si="111"/>
        <v/>
      </c>
      <c r="I1398" s="8" t="str">
        <f t="shared" si="112"/>
        <v/>
      </c>
      <c r="J1398" s="8" t="str">
        <f t="shared" si="113"/>
        <v/>
      </c>
      <c r="L1398" s="8" t="s">
        <v>81</v>
      </c>
      <c r="M1398" s="8" t="s">
        <v>81</v>
      </c>
      <c r="N1398" s="8" t="s">
        <v>81</v>
      </c>
      <c r="O1398" s="8" t="s">
        <v>81</v>
      </c>
      <c r="P1398" s="38" t="str">
        <f t="shared" si="109"/>
        <v/>
      </c>
    </row>
    <row r="1399" spans="4:16" x14ac:dyDescent="0.25">
      <c r="D1399" s="150"/>
      <c r="G1399" s="8" t="str">
        <f t="shared" si="110"/>
        <v/>
      </c>
      <c r="H1399" s="8" t="str">
        <f t="shared" si="111"/>
        <v/>
      </c>
      <c r="I1399" s="8" t="str">
        <f t="shared" si="112"/>
        <v/>
      </c>
      <c r="J1399" s="8" t="str">
        <f t="shared" si="113"/>
        <v/>
      </c>
      <c r="L1399" s="8" t="s">
        <v>81</v>
      </c>
      <c r="M1399" s="8" t="s">
        <v>81</v>
      </c>
      <c r="N1399" s="8" t="s">
        <v>81</v>
      </c>
      <c r="O1399" s="8" t="s">
        <v>81</v>
      </c>
      <c r="P1399" s="38" t="str">
        <f t="shared" si="109"/>
        <v/>
      </c>
    </row>
    <row r="1400" spans="4:16" x14ac:dyDescent="0.25">
      <c r="D1400" s="150"/>
      <c r="G1400" s="8" t="str">
        <f t="shared" si="110"/>
        <v/>
      </c>
      <c r="H1400" s="8" t="str">
        <f t="shared" si="111"/>
        <v/>
      </c>
      <c r="I1400" s="8" t="str">
        <f t="shared" si="112"/>
        <v/>
      </c>
      <c r="J1400" s="8" t="str">
        <f t="shared" si="113"/>
        <v/>
      </c>
      <c r="L1400" s="8" t="s">
        <v>81</v>
      </c>
      <c r="M1400" s="8" t="s">
        <v>81</v>
      </c>
      <c r="N1400" s="8" t="s">
        <v>81</v>
      </c>
      <c r="O1400" s="8" t="s">
        <v>81</v>
      </c>
      <c r="P1400" s="38" t="str">
        <f t="shared" si="109"/>
        <v/>
      </c>
    </row>
    <row r="1401" spans="4:16" x14ac:dyDescent="0.25">
      <c r="D1401" s="150"/>
      <c r="G1401" s="8" t="str">
        <f t="shared" si="110"/>
        <v/>
      </c>
      <c r="H1401" s="8" t="str">
        <f t="shared" si="111"/>
        <v/>
      </c>
      <c r="I1401" s="8" t="str">
        <f t="shared" si="112"/>
        <v/>
      </c>
      <c r="J1401" s="8" t="str">
        <f t="shared" si="113"/>
        <v/>
      </c>
      <c r="L1401" s="8" t="s">
        <v>81</v>
      </c>
      <c r="M1401" s="8" t="s">
        <v>81</v>
      </c>
      <c r="N1401" s="8" t="s">
        <v>81</v>
      </c>
      <c r="O1401" s="8" t="s">
        <v>81</v>
      </c>
      <c r="P1401" s="38" t="str">
        <f t="shared" si="109"/>
        <v/>
      </c>
    </row>
    <row r="1402" spans="4:16" x14ac:dyDescent="0.25">
      <c r="D1402" s="150"/>
      <c r="G1402" s="8" t="str">
        <f t="shared" si="110"/>
        <v/>
      </c>
      <c r="H1402" s="8" t="str">
        <f t="shared" si="111"/>
        <v/>
      </c>
      <c r="I1402" s="8" t="str">
        <f t="shared" si="112"/>
        <v/>
      </c>
      <c r="J1402" s="8" t="str">
        <f t="shared" si="113"/>
        <v/>
      </c>
      <c r="L1402" s="8" t="s">
        <v>81</v>
      </c>
      <c r="M1402" s="8" t="s">
        <v>81</v>
      </c>
      <c r="N1402" s="8" t="s">
        <v>81</v>
      </c>
      <c r="O1402" s="8" t="s">
        <v>81</v>
      </c>
      <c r="P1402" s="38" t="str">
        <f t="shared" si="109"/>
        <v/>
      </c>
    </row>
    <row r="1403" spans="4:16" x14ac:dyDescent="0.25">
      <c r="D1403" s="150"/>
      <c r="G1403" s="8" t="str">
        <f t="shared" si="110"/>
        <v/>
      </c>
      <c r="H1403" s="8" t="str">
        <f t="shared" si="111"/>
        <v/>
      </c>
      <c r="I1403" s="8" t="str">
        <f t="shared" si="112"/>
        <v/>
      </c>
      <c r="J1403" s="8" t="str">
        <f t="shared" si="113"/>
        <v/>
      </c>
      <c r="L1403" s="8" t="s">
        <v>81</v>
      </c>
      <c r="M1403" s="8" t="s">
        <v>81</v>
      </c>
      <c r="N1403" s="8" t="s">
        <v>81</v>
      </c>
      <c r="O1403" s="8" t="s">
        <v>81</v>
      </c>
      <c r="P1403" s="38" t="str">
        <f t="shared" si="109"/>
        <v/>
      </c>
    </row>
    <row r="1404" spans="4:16" x14ac:dyDescent="0.25">
      <c r="D1404" s="150"/>
      <c r="G1404" s="8" t="str">
        <f t="shared" si="110"/>
        <v/>
      </c>
      <c r="H1404" s="8" t="str">
        <f t="shared" si="111"/>
        <v/>
      </c>
      <c r="I1404" s="8" t="str">
        <f t="shared" si="112"/>
        <v/>
      </c>
      <c r="J1404" s="8" t="str">
        <f t="shared" si="113"/>
        <v/>
      </c>
      <c r="L1404" s="8" t="s">
        <v>81</v>
      </c>
      <c r="M1404" s="8" t="s">
        <v>81</v>
      </c>
      <c r="N1404" s="8" t="s">
        <v>81</v>
      </c>
      <c r="O1404" s="8" t="s">
        <v>81</v>
      </c>
      <c r="P1404" s="38" t="str">
        <f t="shared" si="109"/>
        <v/>
      </c>
    </row>
    <row r="1405" spans="4:16" x14ac:dyDescent="0.25">
      <c r="D1405" s="150"/>
      <c r="G1405" s="8" t="str">
        <f t="shared" si="110"/>
        <v/>
      </c>
      <c r="H1405" s="8" t="str">
        <f t="shared" si="111"/>
        <v/>
      </c>
      <c r="I1405" s="8" t="str">
        <f t="shared" si="112"/>
        <v/>
      </c>
      <c r="J1405" s="8" t="str">
        <f t="shared" si="113"/>
        <v/>
      </c>
      <c r="L1405" s="8" t="s">
        <v>81</v>
      </c>
      <c r="M1405" s="8" t="s">
        <v>81</v>
      </c>
      <c r="N1405" s="8" t="s">
        <v>81</v>
      </c>
      <c r="O1405" s="8" t="s">
        <v>81</v>
      </c>
      <c r="P1405" s="38" t="str">
        <f t="shared" si="109"/>
        <v/>
      </c>
    </row>
    <row r="1406" spans="4:16" x14ac:dyDescent="0.25">
      <c r="D1406" s="150"/>
      <c r="G1406" s="8" t="str">
        <f t="shared" si="110"/>
        <v/>
      </c>
      <c r="H1406" s="8" t="str">
        <f t="shared" si="111"/>
        <v/>
      </c>
      <c r="I1406" s="8" t="str">
        <f t="shared" si="112"/>
        <v/>
      </c>
      <c r="J1406" s="8" t="str">
        <f t="shared" si="113"/>
        <v/>
      </c>
      <c r="L1406" s="8" t="s">
        <v>81</v>
      </c>
      <c r="M1406" s="8" t="s">
        <v>81</v>
      </c>
      <c r="N1406" s="8" t="s">
        <v>81</v>
      </c>
      <c r="O1406" s="8" t="s">
        <v>81</v>
      </c>
      <c r="P1406" s="38" t="str">
        <f t="shared" si="109"/>
        <v/>
      </c>
    </row>
    <row r="1407" spans="4:16" x14ac:dyDescent="0.25">
      <c r="D1407" s="150"/>
      <c r="G1407" s="8" t="str">
        <f t="shared" si="110"/>
        <v/>
      </c>
      <c r="H1407" s="8" t="str">
        <f t="shared" si="111"/>
        <v/>
      </c>
      <c r="I1407" s="8" t="str">
        <f t="shared" si="112"/>
        <v/>
      </c>
      <c r="J1407" s="8" t="str">
        <f t="shared" si="113"/>
        <v/>
      </c>
      <c r="L1407" s="8" t="s">
        <v>81</v>
      </c>
      <c r="M1407" s="8" t="s">
        <v>81</v>
      </c>
      <c r="N1407" s="8" t="s">
        <v>81</v>
      </c>
      <c r="O1407" s="8" t="s">
        <v>81</v>
      </c>
      <c r="P1407" s="38" t="str">
        <f t="shared" si="109"/>
        <v/>
      </c>
    </row>
    <row r="1408" spans="4:16" x14ac:dyDescent="0.25">
      <c r="D1408" s="150"/>
      <c r="G1408" s="8" t="str">
        <f t="shared" si="110"/>
        <v/>
      </c>
      <c r="H1408" s="8" t="str">
        <f t="shared" si="111"/>
        <v/>
      </c>
      <c r="I1408" s="8" t="str">
        <f t="shared" si="112"/>
        <v/>
      </c>
      <c r="J1408" s="8" t="str">
        <f t="shared" si="113"/>
        <v/>
      </c>
      <c r="L1408" s="8" t="s">
        <v>81</v>
      </c>
      <c r="M1408" s="8" t="s">
        <v>81</v>
      </c>
      <c r="N1408" s="8" t="s">
        <v>81</v>
      </c>
      <c r="O1408" s="8" t="s">
        <v>81</v>
      </c>
      <c r="P1408" s="38" t="str">
        <f t="shared" si="109"/>
        <v/>
      </c>
    </row>
    <row r="1409" spans="4:16" x14ac:dyDescent="0.25">
      <c r="D1409" s="150"/>
      <c r="G1409" s="8" t="str">
        <f t="shared" si="110"/>
        <v/>
      </c>
      <c r="H1409" s="8" t="str">
        <f t="shared" si="111"/>
        <v/>
      </c>
      <c r="I1409" s="8" t="str">
        <f t="shared" si="112"/>
        <v/>
      </c>
      <c r="J1409" s="8" t="str">
        <f t="shared" si="113"/>
        <v/>
      </c>
      <c r="L1409" s="8" t="s">
        <v>81</v>
      </c>
      <c r="M1409" s="8" t="s">
        <v>81</v>
      </c>
      <c r="N1409" s="8" t="s">
        <v>81</v>
      </c>
      <c r="O1409" s="8" t="s">
        <v>81</v>
      </c>
      <c r="P1409" s="38" t="str">
        <f t="shared" si="109"/>
        <v/>
      </c>
    </row>
    <row r="1410" spans="4:16" x14ac:dyDescent="0.25">
      <c r="D1410" s="150"/>
      <c r="G1410" s="8" t="str">
        <f t="shared" si="110"/>
        <v/>
      </c>
      <c r="H1410" s="8" t="str">
        <f t="shared" si="111"/>
        <v/>
      </c>
      <c r="I1410" s="8" t="str">
        <f t="shared" si="112"/>
        <v/>
      </c>
      <c r="J1410" s="8" t="str">
        <f t="shared" si="113"/>
        <v/>
      </c>
      <c r="L1410" s="8" t="s">
        <v>81</v>
      </c>
      <c r="M1410" s="8" t="s">
        <v>81</v>
      </c>
      <c r="N1410" s="8" t="s">
        <v>81</v>
      </c>
      <c r="O1410" s="8" t="s">
        <v>81</v>
      </c>
      <c r="P1410" s="38" t="str">
        <f t="shared" si="109"/>
        <v/>
      </c>
    </row>
    <row r="1411" spans="4:16" x14ac:dyDescent="0.25">
      <c r="D1411" s="150"/>
      <c r="G1411" s="8" t="str">
        <f t="shared" si="110"/>
        <v/>
      </c>
      <c r="H1411" s="8" t="str">
        <f t="shared" si="111"/>
        <v/>
      </c>
      <c r="I1411" s="8" t="str">
        <f t="shared" si="112"/>
        <v/>
      </c>
      <c r="J1411" s="8" t="str">
        <f t="shared" si="113"/>
        <v/>
      </c>
      <c r="L1411" s="8" t="s">
        <v>81</v>
      </c>
      <c r="M1411" s="8" t="s">
        <v>81</v>
      </c>
      <c r="N1411" s="8" t="s">
        <v>81</v>
      </c>
      <c r="O1411" s="8" t="s">
        <v>81</v>
      </c>
      <c r="P1411" s="38" t="str">
        <f t="shared" ref="P1411:P1474" si="114">IF(ISBLANK(N1411),"",TEXT(N1411,"mm/dd hh:mm"))</f>
        <v/>
      </c>
    </row>
    <row r="1412" spans="4:16" x14ac:dyDescent="0.25">
      <c r="D1412" s="150"/>
      <c r="G1412" s="8" t="str">
        <f t="shared" si="110"/>
        <v/>
      </c>
      <c r="H1412" s="8" t="str">
        <f t="shared" si="111"/>
        <v/>
      </c>
      <c r="I1412" s="8" t="str">
        <f t="shared" si="112"/>
        <v/>
      </c>
      <c r="J1412" s="8" t="str">
        <f t="shared" si="113"/>
        <v/>
      </c>
      <c r="L1412" s="8" t="s">
        <v>81</v>
      </c>
      <c r="M1412" s="8" t="s">
        <v>81</v>
      </c>
      <c r="N1412" s="8" t="s">
        <v>81</v>
      </c>
      <c r="O1412" s="8" t="s">
        <v>81</v>
      </c>
      <c r="P1412" s="38" t="str">
        <f t="shared" si="114"/>
        <v/>
      </c>
    </row>
    <row r="1413" spans="4:16" x14ac:dyDescent="0.25">
      <c r="D1413" s="150"/>
      <c r="G1413" s="8" t="str">
        <f t="shared" si="110"/>
        <v/>
      </c>
      <c r="H1413" s="8" t="str">
        <f t="shared" si="111"/>
        <v/>
      </c>
      <c r="I1413" s="8" t="str">
        <f t="shared" si="112"/>
        <v/>
      </c>
      <c r="J1413" s="8" t="str">
        <f t="shared" si="113"/>
        <v/>
      </c>
      <c r="L1413" s="8" t="s">
        <v>81</v>
      </c>
      <c r="M1413" s="8" t="s">
        <v>81</v>
      </c>
      <c r="N1413" s="8" t="s">
        <v>81</v>
      </c>
      <c r="O1413" s="8" t="s">
        <v>81</v>
      </c>
      <c r="P1413" s="38" t="str">
        <f t="shared" si="114"/>
        <v/>
      </c>
    </row>
    <row r="1414" spans="4:16" x14ac:dyDescent="0.25">
      <c r="D1414" s="150"/>
      <c r="G1414" s="8" t="str">
        <f t="shared" si="110"/>
        <v/>
      </c>
      <c r="H1414" s="8" t="str">
        <f t="shared" si="111"/>
        <v/>
      </c>
      <c r="I1414" s="8" t="str">
        <f t="shared" si="112"/>
        <v/>
      </c>
      <c r="J1414" s="8" t="str">
        <f t="shared" si="113"/>
        <v/>
      </c>
      <c r="L1414" s="8" t="s">
        <v>81</v>
      </c>
      <c r="M1414" s="8" t="s">
        <v>81</v>
      </c>
      <c r="N1414" s="8" t="s">
        <v>81</v>
      </c>
      <c r="O1414" s="8" t="s">
        <v>81</v>
      </c>
      <c r="P1414" s="38" t="str">
        <f t="shared" si="114"/>
        <v/>
      </c>
    </row>
    <row r="1415" spans="4:16" x14ac:dyDescent="0.25">
      <c r="D1415" s="150"/>
      <c r="G1415" s="8" t="str">
        <f t="shared" si="110"/>
        <v/>
      </c>
      <c r="H1415" s="8" t="str">
        <f t="shared" si="111"/>
        <v/>
      </c>
      <c r="I1415" s="8" t="str">
        <f t="shared" si="112"/>
        <v/>
      </c>
      <c r="J1415" s="8" t="str">
        <f t="shared" si="113"/>
        <v/>
      </c>
      <c r="L1415" s="8" t="s">
        <v>81</v>
      </c>
      <c r="M1415" s="8" t="s">
        <v>81</v>
      </c>
      <c r="N1415" s="8" t="s">
        <v>81</v>
      </c>
      <c r="O1415" s="8" t="s">
        <v>81</v>
      </c>
      <c r="P1415" s="38" t="str">
        <f t="shared" si="114"/>
        <v/>
      </c>
    </row>
    <row r="1416" spans="4:16" x14ac:dyDescent="0.25">
      <c r="D1416" s="150"/>
      <c r="G1416" s="8" t="str">
        <f t="shared" si="110"/>
        <v/>
      </c>
      <c r="H1416" s="8" t="str">
        <f t="shared" si="111"/>
        <v/>
      </c>
      <c r="I1416" s="8" t="str">
        <f t="shared" si="112"/>
        <v/>
      </c>
      <c r="J1416" s="8" t="str">
        <f t="shared" si="113"/>
        <v/>
      </c>
      <c r="L1416" s="8" t="s">
        <v>81</v>
      </c>
      <c r="M1416" s="8" t="s">
        <v>81</v>
      </c>
      <c r="N1416" s="8" t="s">
        <v>81</v>
      </c>
      <c r="O1416" s="8" t="s">
        <v>81</v>
      </c>
      <c r="P1416" s="38" t="str">
        <f t="shared" si="114"/>
        <v/>
      </c>
    </row>
    <row r="1417" spans="4:16" x14ac:dyDescent="0.25">
      <c r="D1417" s="150"/>
      <c r="G1417" s="8" t="str">
        <f t="shared" si="110"/>
        <v/>
      </c>
      <c r="H1417" s="8" t="str">
        <f t="shared" si="111"/>
        <v/>
      </c>
      <c r="I1417" s="8" t="str">
        <f t="shared" si="112"/>
        <v/>
      </c>
      <c r="J1417" s="8" t="str">
        <f t="shared" si="113"/>
        <v/>
      </c>
      <c r="L1417" s="8" t="s">
        <v>81</v>
      </c>
      <c r="M1417" s="8" t="s">
        <v>81</v>
      </c>
      <c r="N1417" s="8" t="s">
        <v>81</v>
      </c>
      <c r="O1417" s="8" t="s">
        <v>81</v>
      </c>
      <c r="P1417" s="38" t="str">
        <f t="shared" si="114"/>
        <v/>
      </c>
    </row>
    <row r="1418" spans="4:16" x14ac:dyDescent="0.25">
      <c r="D1418" s="150"/>
      <c r="G1418" s="8" t="str">
        <f t="shared" si="110"/>
        <v/>
      </c>
      <c r="H1418" s="8" t="str">
        <f t="shared" si="111"/>
        <v/>
      </c>
      <c r="I1418" s="8" t="str">
        <f t="shared" si="112"/>
        <v/>
      </c>
      <c r="J1418" s="8" t="str">
        <f t="shared" si="113"/>
        <v/>
      </c>
      <c r="L1418" s="8" t="s">
        <v>81</v>
      </c>
      <c r="M1418" s="8" t="s">
        <v>81</v>
      </c>
      <c r="N1418" s="8" t="s">
        <v>81</v>
      </c>
      <c r="O1418" s="8" t="s">
        <v>81</v>
      </c>
      <c r="P1418" s="38" t="str">
        <f t="shared" si="114"/>
        <v/>
      </c>
    </row>
    <row r="1419" spans="4:16" x14ac:dyDescent="0.25">
      <c r="D1419" s="150"/>
      <c r="G1419" s="8" t="str">
        <f t="shared" si="110"/>
        <v/>
      </c>
      <c r="H1419" s="8" t="str">
        <f t="shared" si="111"/>
        <v/>
      </c>
      <c r="I1419" s="8" t="str">
        <f t="shared" si="112"/>
        <v/>
      </c>
      <c r="J1419" s="8" t="str">
        <f t="shared" si="113"/>
        <v/>
      </c>
      <c r="L1419" s="8" t="s">
        <v>81</v>
      </c>
      <c r="M1419" s="8" t="s">
        <v>81</v>
      </c>
      <c r="N1419" s="8" t="s">
        <v>81</v>
      </c>
      <c r="O1419" s="8" t="s">
        <v>81</v>
      </c>
      <c r="P1419" s="38" t="str">
        <f t="shared" si="114"/>
        <v/>
      </c>
    </row>
    <row r="1420" spans="4:16" x14ac:dyDescent="0.25">
      <c r="D1420" s="150"/>
      <c r="G1420" s="8" t="str">
        <f t="shared" si="110"/>
        <v/>
      </c>
      <c r="H1420" s="8" t="str">
        <f t="shared" si="111"/>
        <v/>
      </c>
      <c r="I1420" s="8" t="str">
        <f t="shared" si="112"/>
        <v/>
      </c>
      <c r="J1420" s="8" t="str">
        <f t="shared" si="113"/>
        <v/>
      </c>
      <c r="L1420" s="8" t="s">
        <v>81</v>
      </c>
      <c r="M1420" s="8" t="s">
        <v>81</v>
      </c>
      <c r="N1420" s="8" t="s">
        <v>81</v>
      </c>
      <c r="O1420" s="8" t="s">
        <v>81</v>
      </c>
      <c r="P1420" s="38" t="str">
        <f t="shared" si="114"/>
        <v/>
      </c>
    </row>
    <row r="1421" spans="4:16" x14ac:dyDescent="0.25">
      <c r="D1421" s="150"/>
      <c r="G1421" s="8" t="str">
        <f t="shared" si="110"/>
        <v/>
      </c>
      <c r="H1421" s="8" t="str">
        <f t="shared" si="111"/>
        <v/>
      </c>
      <c r="I1421" s="8" t="str">
        <f t="shared" si="112"/>
        <v/>
      </c>
      <c r="J1421" s="8" t="str">
        <f t="shared" si="113"/>
        <v/>
      </c>
      <c r="L1421" s="8" t="s">
        <v>81</v>
      </c>
      <c r="M1421" s="8" t="s">
        <v>81</v>
      </c>
      <c r="N1421" s="8" t="s">
        <v>81</v>
      </c>
      <c r="O1421" s="8" t="s">
        <v>81</v>
      </c>
      <c r="P1421" s="38" t="str">
        <f t="shared" si="114"/>
        <v/>
      </c>
    </row>
    <row r="1422" spans="4:16" x14ac:dyDescent="0.25">
      <c r="D1422" s="150"/>
      <c r="G1422" s="8" t="str">
        <f t="shared" si="110"/>
        <v/>
      </c>
      <c r="H1422" s="8" t="str">
        <f t="shared" si="111"/>
        <v/>
      </c>
      <c r="I1422" s="8" t="str">
        <f t="shared" si="112"/>
        <v/>
      </c>
      <c r="J1422" s="8" t="str">
        <f t="shared" si="113"/>
        <v/>
      </c>
      <c r="L1422" s="8" t="s">
        <v>81</v>
      </c>
      <c r="M1422" s="8" t="s">
        <v>81</v>
      </c>
      <c r="N1422" s="8" t="s">
        <v>81</v>
      </c>
      <c r="O1422" s="8" t="s">
        <v>81</v>
      </c>
      <c r="P1422" s="38" t="str">
        <f t="shared" si="114"/>
        <v/>
      </c>
    </row>
    <row r="1423" spans="4:16" x14ac:dyDescent="0.25">
      <c r="D1423" s="150"/>
      <c r="G1423" s="8" t="str">
        <f t="shared" si="110"/>
        <v/>
      </c>
      <c r="H1423" s="8" t="str">
        <f t="shared" si="111"/>
        <v/>
      </c>
      <c r="I1423" s="8" t="str">
        <f t="shared" si="112"/>
        <v/>
      </c>
      <c r="J1423" s="8" t="str">
        <f t="shared" si="113"/>
        <v/>
      </c>
      <c r="L1423" s="8" t="s">
        <v>81</v>
      </c>
      <c r="M1423" s="8" t="s">
        <v>81</v>
      </c>
      <c r="N1423" s="8" t="s">
        <v>81</v>
      </c>
      <c r="O1423" s="8" t="s">
        <v>81</v>
      </c>
      <c r="P1423" s="38" t="str">
        <f t="shared" si="114"/>
        <v/>
      </c>
    </row>
    <row r="1424" spans="4:16" x14ac:dyDescent="0.25">
      <c r="D1424" s="150"/>
      <c r="G1424" s="8" t="str">
        <f t="shared" si="110"/>
        <v/>
      </c>
      <c r="H1424" s="8" t="str">
        <f t="shared" si="111"/>
        <v/>
      </c>
      <c r="I1424" s="8" t="str">
        <f t="shared" si="112"/>
        <v/>
      </c>
      <c r="J1424" s="8" t="str">
        <f t="shared" si="113"/>
        <v/>
      </c>
      <c r="L1424" s="8" t="s">
        <v>81</v>
      </c>
      <c r="M1424" s="8" t="s">
        <v>81</v>
      </c>
      <c r="N1424" s="8" t="s">
        <v>81</v>
      </c>
      <c r="O1424" s="8" t="s">
        <v>81</v>
      </c>
      <c r="P1424" s="38" t="str">
        <f t="shared" si="114"/>
        <v/>
      </c>
    </row>
    <row r="1425" spans="4:16" x14ac:dyDescent="0.25">
      <c r="D1425" s="150"/>
      <c r="G1425" s="8" t="str">
        <f t="shared" si="110"/>
        <v/>
      </c>
      <c r="H1425" s="8" t="str">
        <f t="shared" si="111"/>
        <v/>
      </c>
      <c r="I1425" s="8" t="str">
        <f t="shared" si="112"/>
        <v/>
      </c>
      <c r="J1425" s="8" t="str">
        <f t="shared" si="113"/>
        <v/>
      </c>
      <c r="L1425" s="8" t="s">
        <v>81</v>
      </c>
      <c r="M1425" s="8" t="s">
        <v>81</v>
      </c>
      <c r="N1425" s="8" t="s">
        <v>81</v>
      </c>
      <c r="O1425" s="8" t="s">
        <v>81</v>
      </c>
      <c r="P1425" s="38" t="str">
        <f t="shared" si="114"/>
        <v/>
      </c>
    </row>
    <row r="1426" spans="4:16" x14ac:dyDescent="0.25">
      <c r="D1426" s="150"/>
      <c r="G1426" s="8" t="str">
        <f t="shared" si="110"/>
        <v/>
      </c>
      <c r="H1426" s="8" t="str">
        <f t="shared" si="111"/>
        <v/>
      </c>
      <c r="I1426" s="8" t="str">
        <f t="shared" si="112"/>
        <v/>
      </c>
      <c r="J1426" s="8" t="str">
        <f t="shared" si="113"/>
        <v/>
      </c>
      <c r="L1426" s="8" t="s">
        <v>81</v>
      </c>
      <c r="M1426" s="8" t="s">
        <v>81</v>
      </c>
      <c r="N1426" s="8" t="s">
        <v>81</v>
      </c>
      <c r="O1426" s="8" t="s">
        <v>81</v>
      </c>
      <c r="P1426" s="38" t="str">
        <f t="shared" si="114"/>
        <v/>
      </c>
    </row>
    <row r="1427" spans="4:16" x14ac:dyDescent="0.25">
      <c r="D1427" s="150"/>
      <c r="G1427" s="8" t="str">
        <f t="shared" si="110"/>
        <v/>
      </c>
      <c r="H1427" s="8" t="str">
        <f t="shared" si="111"/>
        <v/>
      </c>
      <c r="I1427" s="8" t="str">
        <f t="shared" si="112"/>
        <v/>
      </c>
      <c r="J1427" s="8" t="str">
        <f t="shared" si="113"/>
        <v/>
      </c>
      <c r="L1427" s="8" t="s">
        <v>81</v>
      </c>
      <c r="M1427" s="8" t="s">
        <v>81</v>
      </c>
      <c r="N1427" s="8" t="s">
        <v>81</v>
      </c>
      <c r="O1427" s="8" t="s">
        <v>81</v>
      </c>
      <c r="P1427" s="38" t="str">
        <f t="shared" si="114"/>
        <v/>
      </c>
    </row>
    <row r="1428" spans="4:16" x14ac:dyDescent="0.25">
      <c r="D1428" s="150"/>
      <c r="G1428" s="8" t="str">
        <f t="shared" si="110"/>
        <v/>
      </c>
      <c r="H1428" s="8" t="str">
        <f t="shared" si="111"/>
        <v/>
      </c>
      <c r="I1428" s="8" t="str">
        <f t="shared" si="112"/>
        <v/>
      </c>
      <c r="J1428" s="8" t="str">
        <f t="shared" si="113"/>
        <v/>
      </c>
      <c r="L1428" s="8" t="s">
        <v>81</v>
      </c>
      <c r="M1428" s="8" t="s">
        <v>81</v>
      </c>
      <c r="N1428" s="8" t="s">
        <v>81</v>
      </c>
      <c r="O1428" s="8" t="s">
        <v>81</v>
      </c>
      <c r="P1428" s="38" t="str">
        <f t="shared" si="114"/>
        <v/>
      </c>
    </row>
    <row r="1429" spans="4:16" x14ac:dyDescent="0.25">
      <c r="D1429" s="150"/>
      <c r="G1429" s="8" t="str">
        <f t="shared" si="110"/>
        <v/>
      </c>
      <c r="H1429" s="8" t="str">
        <f t="shared" si="111"/>
        <v/>
      </c>
      <c r="I1429" s="8" t="str">
        <f t="shared" si="112"/>
        <v/>
      </c>
      <c r="J1429" s="8" t="str">
        <f t="shared" si="113"/>
        <v/>
      </c>
      <c r="L1429" s="8" t="s">
        <v>81</v>
      </c>
      <c r="M1429" s="8" t="s">
        <v>81</v>
      </c>
      <c r="N1429" s="8" t="s">
        <v>81</v>
      </c>
      <c r="O1429" s="8" t="s">
        <v>81</v>
      </c>
      <c r="P1429" s="38" t="str">
        <f t="shared" si="114"/>
        <v/>
      </c>
    </row>
    <row r="1430" spans="4:16" x14ac:dyDescent="0.25">
      <c r="D1430" s="150"/>
      <c r="G1430" s="8" t="str">
        <f t="shared" si="110"/>
        <v/>
      </c>
      <c r="H1430" s="8" t="str">
        <f t="shared" si="111"/>
        <v/>
      </c>
      <c r="I1430" s="8" t="str">
        <f t="shared" si="112"/>
        <v/>
      </c>
      <c r="J1430" s="8" t="str">
        <f t="shared" si="113"/>
        <v/>
      </c>
      <c r="L1430" s="8" t="s">
        <v>81</v>
      </c>
      <c r="M1430" s="8" t="s">
        <v>81</v>
      </c>
      <c r="N1430" s="8" t="s">
        <v>81</v>
      </c>
      <c r="O1430" s="8" t="s">
        <v>81</v>
      </c>
      <c r="P1430" s="38" t="str">
        <f t="shared" si="114"/>
        <v/>
      </c>
    </row>
    <row r="1431" spans="4:16" x14ac:dyDescent="0.25">
      <c r="D1431" s="150"/>
      <c r="G1431" s="8" t="str">
        <f t="shared" si="110"/>
        <v/>
      </c>
      <c r="H1431" s="8" t="str">
        <f t="shared" si="111"/>
        <v/>
      </c>
      <c r="I1431" s="8" t="str">
        <f t="shared" si="112"/>
        <v/>
      </c>
      <c r="J1431" s="8" t="str">
        <f t="shared" si="113"/>
        <v/>
      </c>
      <c r="L1431" s="8" t="s">
        <v>81</v>
      </c>
      <c r="M1431" s="8" t="s">
        <v>81</v>
      </c>
      <c r="N1431" s="8" t="s">
        <v>81</v>
      </c>
      <c r="O1431" s="8" t="s">
        <v>81</v>
      </c>
      <c r="P1431" s="38" t="str">
        <f t="shared" si="114"/>
        <v/>
      </c>
    </row>
    <row r="1432" spans="4:16" x14ac:dyDescent="0.25">
      <c r="D1432" s="150"/>
      <c r="G1432" s="8" t="str">
        <f t="shared" si="110"/>
        <v/>
      </c>
      <c r="H1432" s="8" t="str">
        <f t="shared" si="111"/>
        <v/>
      </c>
      <c r="I1432" s="8" t="str">
        <f t="shared" si="112"/>
        <v/>
      </c>
      <c r="J1432" s="8" t="str">
        <f t="shared" si="113"/>
        <v/>
      </c>
      <c r="L1432" s="8" t="s">
        <v>81</v>
      </c>
      <c r="M1432" s="8" t="s">
        <v>81</v>
      </c>
      <c r="N1432" s="8" t="s">
        <v>81</v>
      </c>
      <c r="O1432" s="8" t="s">
        <v>81</v>
      </c>
      <c r="P1432" s="38" t="str">
        <f t="shared" si="114"/>
        <v/>
      </c>
    </row>
    <row r="1433" spans="4:16" x14ac:dyDescent="0.25">
      <c r="D1433" s="150"/>
      <c r="G1433" s="8" t="str">
        <f t="shared" si="110"/>
        <v/>
      </c>
      <c r="H1433" s="8" t="str">
        <f t="shared" si="111"/>
        <v/>
      </c>
      <c r="I1433" s="8" t="str">
        <f t="shared" si="112"/>
        <v/>
      </c>
      <c r="J1433" s="8" t="str">
        <f t="shared" si="113"/>
        <v/>
      </c>
      <c r="L1433" s="8" t="s">
        <v>81</v>
      </c>
      <c r="M1433" s="8" t="s">
        <v>81</v>
      </c>
      <c r="N1433" s="8" t="s">
        <v>81</v>
      </c>
      <c r="O1433" s="8" t="s">
        <v>81</v>
      </c>
      <c r="P1433" s="38" t="str">
        <f t="shared" si="114"/>
        <v/>
      </c>
    </row>
    <row r="1434" spans="4:16" x14ac:dyDescent="0.25">
      <c r="D1434" s="150"/>
      <c r="G1434" s="8" t="str">
        <f t="shared" si="110"/>
        <v/>
      </c>
      <c r="H1434" s="8" t="str">
        <f t="shared" si="111"/>
        <v/>
      </c>
      <c r="I1434" s="8" t="str">
        <f t="shared" si="112"/>
        <v/>
      </c>
      <c r="J1434" s="8" t="str">
        <f t="shared" si="113"/>
        <v/>
      </c>
      <c r="L1434" s="8" t="s">
        <v>81</v>
      </c>
      <c r="M1434" s="8" t="s">
        <v>81</v>
      </c>
      <c r="N1434" s="8" t="s">
        <v>81</v>
      </c>
      <c r="O1434" s="8" t="s">
        <v>81</v>
      </c>
      <c r="P1434" s="38" t="str">
        <f t="shared" si="114"/>
        <v/>
      </c>
    </row>
    <row r="1435" spans="4:16" x14ac:dyDescent="0.25">
      <c r="D1435" s="150"/>
      <c r="G1435" s="8" t="str">
        <f t="shared" si="110"/>
        <v/>
      </c>
      <c r="H1435" s="8" t="str">
        <f t="shared" si="111"/>
        <v/>
      </c>
      <c r="I1435" s="8" t="str">
        <f t="shared" si="112"/>
        <v/>
      </c>
      <c r="J1435" s="8" t="str">
        <f t="shared" si="113"/>
        <v/>
      </c>
      <c r="L1435" s="8" t="s">
        <v>81</v>
      </c>
      <c r="M1435" s="8" t="s">
        <v>81</v>
      </c>
      <c r="N1435" s="8" t="s">
        <v>81</v>
      </c>
      <c r="O1435" s="8" t="s">
        <v>81</v>
      </c>
      <c r="P1435" s="38" t="str">
        <f t="shared" si="114"/>
        <v/>
      </c>
    </row>
    <row r="1436" spans="4:16" x14ac:dyDescent="0.25">
      <c r="D1436" s="150"/>
      <c r="G1436" s="8" t="str">
        <f t="shared" si="110"/>
        <v/>
      </c>
      <c r="H1436" s="8" t="str">
        <f t="shared" si="111"/>
        <v/>
      </c>
      <c r="I1436" s="8" t="str">
        <f t="shared" si="112"/>
        <v/>
      </c>
      <c r="J1436" s="8" t="str">
        <f t="shared" si="113"/>
        <v/>
      </c>
      <c r="L1436" s="8" t="s">
        <v>81</v>
      </c>
      <c r="M1436" s="8" t="s">
        <v>81</v>
      </c>
      <c r="N1436" s="8" t="s">
        <v>81</v>
      </c>
      <c r="O1436" s="8" t="s">
        <v>81</v>
      </c>
      <c r="P1436" s="38" t="str">
        <f t="shared" si="114"/>
        <v/>
      </c>
    </row>
    <row r="1437" spans="4:16" x14ac:dyDescent="0.25">
      <c r="D1437" s="150"/>
      <c r="G1437" s="8" t="str">
        <f t="shared" si="110"/>
        <v/>
      </c>
      <c r="H1437" s="8" t="str">
        <f t="shared" si="111"/>
        <v/>
      </c>
      <c r="I1437" s="8" t="str">
        <f t="shared" si="112"/>
        <v/>
      </c>
      <c r="J1437" s="8" t="str">
        <f t="shared" si="113"/>
        <v/>
      </c>
      <c r="L1437" s="8" t="s">
        <v>81</v>
      </c>
      <c r="M1437" s="8" t="s">
        <v>81</v>
      </c>
      <c r="N1437" s="8" t="s">
        <v>81</v>
      </c>
      <c r="O1437" s="8" t="s">
        <v>81</v>
      </c>
      <c r="P1437" s="38" t="str">
        <f t="shared" si="114"/>
        <v/>
      </c>
    </row>
    <row r="1438" spans="4:16" x14ac:dyDescent="0.25">
      <c r="D1438" s="150"/>
      <c r="G1438" s="8" t="str">
        <f t="shared" si="110"/>
        <v/>
      </c>
      <c r="H1438" s="8" t="str">
        <f t="shared" si="111"/>
        <v/>
      </c>
      <c r="I1438" s="8" t="str">
        <f t="shared" si="112"/>
        <v/>
      </c>
      <c r="J1438" s="8" t="str">
        <f t="shared" si="113"/>
        <v/>
      </c>
      <c r="L1438" s="8" t="s">
        <v>81</v>
      </c>
      <c r="M1438" s="8" t="s">
        <v>81</v>
      </c>
      <c r="N1438" s="8" t="s">
        <v>81</v>
      </c>
      <c r="O1438" s="8" t="s">
        <v>81</v>
      </c>
      <c r="P1438" s="38" t="str">
        <f t="shared" si="114"/>
        <v/>
      </c>
    </row>
    <row r="1439" spans="4:16" x14ac:dyDescent="0.25">
      <c r="D1439" s="150"/>
      <c r="G1439" s="8" t="str">
        <f t="shared" si="110"/>
        <v/>
      </c>
      <c r="H1439" s="8" t="str">
        <f t="shared" si="111"/>
        <v/>
      </c>
      <c r="I1439" s="8" t="str">
        <f t="shared" si="112"/>
        <v/>
      </c>
      <c r="J1439" s="8" t="str">
        <f t="shared" si="113"/>
        <v/>
      </c>
      <c r="L1439" s="8" t="s">
        <v>81</v>
      </c>
      <c r="M1439" s="8" t="s">
        <v>81</v>
      </c>
      <c r="N1439" s="8" t="s">
        <v>81</v>
      </c>
      <c r="O1439" s="8" t="s">
        <v>81</v>
      </c>
      <c r="P1439" s="38" t="str">
        <f t="shared" si="114"/>
        <v/>
      </c>
    </row>
    <row r="1440" spans="4:16" x14ac:dyDescent="0.25">
      <c r="D1440" s="150"/>
      <c r="G1440" s="8" t="str">
        <f t="shared" si="110"/>
        <v/>
      </c>
      <c r="H1440" s="8" t="str">
        <f t="shared" si="111"/>
        <v/>
      </c>
      <c r="I1440" s="8" t="str">
        <f t="shared" si="112"/>
        <v/>
      </c>
      <c r="J1440" s="8" t="str">
        <f t="shared" si="113"/>
        <v/>
      </c>
      <c r="L1440" s="8" t="s">
        <v>81</v>
      </c>
      <c r="M1440" s="8" t="s">
        <v>81</v>
      </c>
      <c r="N1440" s="8" t="s">
        <v>81</v>
      </c>
      <c r="O1440" s="8" t="s">
        <v>81</v>
      </c>
      <c r="P1440" s="38" t="str">
        <f t="shared" si="114"/>
        <v/>
      </c>
    </row>
    <row r="1441" spans="4:16" x14ac:dyDescent="0.25">
      <c r="D1441" s="150"/>
      <c r="G1441" s="8" t="str">
        <f t="shared" si="110"/>
        <v/>
      </c>
      <c r="H1441" s="8" t="str">
        <f t="shared" si="111"/>
        <v/>
      </c>
      <c r="I1441" s="8" t="str">
        <f t="shared" si="112"/>
        <v/>
      </c>
      <c r="J1441" s="8" t="str">
        <f t="shared" si="113"/>
        <v/>
      </c>
      <c r="L1441" s="8" t="s">
        <v>81</v>
      </c>
      <c r="M1441" s="8" t="s">
        <v>81</v>
      </c>
      <c r="N1441" s="8" t="s">
        <v>81</v>
      </c>
      <c r="O1441" s="8" t="s">
        <v>81</v>
      </c>
      <c r="P1441" s="38" t="str">
        <f t="shared" si="114"/>
        <v/>
      </c>
    </row>
    <row r="1442" spans="4:16" x14ac:dyDescent="0.25">
      <c r="D1442" s="150"/>
      <c r="G1442" s="8" t="str">
        <f t="shared" si="110"/>
        <v/>
      </c>
      <c r="H1442" s="8" t="str">
        <f t="shared" si="111"/>
        <v/>
      </c>
      <c r="I1442" s="8" t="str">
        <f t="shared" si="112"/>
        <v/>
      </c>
      <c r="J1442" s="8" t="str">
        <f t="shared" si="113"/>
        <v/>
      </c>
      <c r="L1442" s="8" t="s">
        <v>81</v>
      </c>
      <c r="M1442" s="8" t="s">
        <v>81</v>
      </c>
      <c r="N1442" s="8" t="s">
        <v>81</v>
      </c>
      <c r="O1442" s="8" t="s">
        <v>81</v>
      </c>
      <c r="P1442" s="38" t="str">
        <f t="shared" si="114"/>
        <v/>
      </c>
    </row>
    <row r="1443" spans="4:16" x14ac:dyDescent="0.25">
      <c r="D1443" s="150"/>
      <c r="G1443" s="8" t="str">
        <f t="shared" si="110"/>
        <v/>
      </c>
      <c r="H1443" s="8" t="str">
        <f t="shared" si="111"/>
        <v/>
      </c>
      <c r="I1443" s="8" t="str">
        <f t="shared" si="112"/>
        <v/>
      </c>
      <c r="J1443" s="8" t="str">
        <f t="shared" si="113"/>
        <v/>
      </c>
      <c r="L1443" s="8" t="s">
        <v>81</v>
      </c>
      <c r="M1443" s="8" t="s">
        <v>81</v>
      </c>
      <c r="N1443" s="8" t="s">
        <v>81</v>
      </c>
      <c r="O1443" s="8" t="s">
        <v>81</v>
      </c>
      <c r="P1443" s="38" t="str">
        <f t="shared" si="114"/>
        <v/>
      </c>
    </row>
    <row r="1444" spans="4:16" x14ac:dyDescent="0.25">
      <c r="D1444" s="150"/>
      <c r="G1444" s="8" t="str">
        <f t="shared" si="110"/>
        <v/>
      </c>
      <c r="H1444" s="8" t="str">
        <f t="shared" si="111"/>
        <v/>
      </c>
      <c r="I1444" s="8" t="str">
        <f t="shared" si="112"/>
        <v/>
      </c>
      <c r="J1444" s="8" t="str">
        <f t="shared" si="113"/>
        <v/>
      </c>
      <c r="L1444" s="8" t="s">
        <v>81</v>
      </c>
      <c r="M1444" s="8" t="s">
        <v>81</v>
      </c>
      <c r="N1444" s="8" t="s">
        <v>81</v>
      </c>
      <c r="O1444" s="8" t="s">
        <v>81</v>
      </c>
      <c r="P1444" s="38" t="str">
        <f t="shared" si="114"/>
        <v/>
      </c>
    </row>
    <row r="1445" spans="4:16" x14ac:dyDescent="0.25">
      <c r="D1445" s="150"/>
      <c r="G1445" s="8" t="str">
        <f t="shared" si="110"/>
        <v/>
      </c>
      <c r="H1445" s="8" t="str">
        <f t="shared" si="111"/>
        <v/>
      </c>
      <c r="I1445" s="8" t="str">
        <f t="shared" si="112"/>
        <v/>
      </c>
      <c r="J1445" s="8" t="str">
        <f t="shared" si="113"/>
        <v/>
      </c>
      <c r="L1445" s="8" t="s">
        <v>81</v>
      </c>
      <c r="M1445" s="8" t="s">
        <v>81</v>
      </c>
      <c r="N1445" s="8" t="s">
        <v>81</v>
      </c>
      <c r="O1445" s="8" t="s">
        <v>81</v>
      </c>
      <c r="P1445" s="38" t="str">
        <f t="shared" si="114"/>
        <v/>
      </c>
    </row>
    <row r="1446" spans="4:16" x14ac:dyDescent="0.25">
      <c r="D1446" s="150"/>
      <c r="G1446" s="8" t="str">
        <f t="shared" si="110"/>
        <v/>
      </c>
      <c r="H1446" s="8" t="str">
        <f t="shared" si="111"/>
        <v/>
      </c>
      <c r="I1446" s="8" t="str">
        <f t="shared" si="112"/>
        <v/>
      </c>
      <c r="J1446" s="8" t="str">
        <f t="shared" si="113"/>
        <v/>
      </c>
      <c r="L1446" s="8" t="s">
        <v>81</v>
      </c>
      <c r="M1446" s="8" t="s">
        <v>81</v>
      </c>
      <c r="N1446" s="8" t="s">
        <v>81</v>
      </c>
      <c r="O1446" s="8" t="s">
        <v>81</v>
      </c>
      <c r="P1446" s="38" t="str">
        <f t="shared" si="114"/>
        <v/>
      </c>
    </row>
    <row r="1447" spans="4:16" x14ac:dyDescent="0.25">
      <c r="D1447" s="150"/>
      <c r="G1447" s="8" t="str">
        <f t="shared" si="110"/>
        <v/>
      </c>
      <c r="H1447" s="8" t="str">
        <f t="shared" si="111"/>
        <v/>
      </c>
      <c r="I1447" s="8" t="str">
        <f t="shared" si="112"/>
        <v/>
      </c>
      <c r="J1447" s="8" t="str">
        <f t="shared" si="113"/>
        <v/>
      </c>
      <c r="L1447" s="8" t="s">
        <v>81</v>
      </c>
      <c r="M1447" s="8" t="s">
        <v>81</v>
      </c>
      <c r="N1447" s="8" t="s">
        <v>81</v>
      </c>
      <c r="O1447" s="8" t="s">
        <v>81</v>
      </c>
      <c r="P1447" s="38" t="str">
        <f t="shared" si="114"/>
        <v/>
      </c>
    </row>
    <row r="1448" spans="4:16" x14ac:dyDescent="0.25">
      <c r="D1448" s="150"/>
      <c r="G1448" s="8" t="str">
        <f t="shared" si="110"/>
        <v/>
      </c>
      <c r="H1448" s="8" t="str">
        <f t="shared" si="111"/>
        <v/>
      </c>
      <c r="I1448" s="8" t="str">
        <f t="shared" si="112"/>
        <v/>
      </c>
      <c r="J1448" s="8" t="str">
        <f t="shared" si="113"/>
        <v/>
      </c>
      <c r="L1448" s="8" t="s">
        <v>81</v>
      </c>
      <c r="M1448" s="8" t="s">
        <v>81</v>
      </c>
      <c r="N1448" s="8" t="s">
        <v>81</v>
      </c>
      <c r="O1448" s="8" t="s">
        <v>81</v>
      </c>
      <c r="P1448" s="38" t="str">
        <f t="shared" si="114"/>
        <v/>
      </c>
    </row>
    <row r="1449" spans="4:16" x14ac:dyDescent="0.25">
      <c r="D1449" s="150"/>
      <c r="G1449" s="8" t="str">
        <f t="shared" ref="G1449:G1512" si="115">IF(LEFT(D1449,8)="Critical",LEFT(D1449,8),IF(LEFT(D1449,5)="Major",LEFT(D1449,5),IF(LEFT(D1449,5)="Minor",LEFT(D1449,5),"")))</f>
        <v/>
      </c>
      <c r="H1449" s="8" t="str">
        <f t="shared" ref="H1449:H1512" si="116">IF(LEFT(D1452,15)="SpecificProblem",MID(D1452,28,50),"")</f>
        <v/>
      </c>
      <c r="I1449" s="8" t="str">
        <f t="shared" ref="I1449:I1512" si="117">IF(LEFT(D1453,9)="EventTime",MID(D1453,28,16),"")</f>
        <v/>
      </c>
      <c r="J1449" s="8" t="str">
        <f t="shared" ref="J1449:J1512" si="118">IF(G1449="","",IF(LEFT(D1449,8)="Critical",MID(D1449,78,6),MID(D1449,75,6)))</f>
        <v/>
      </c>
      <c r="L1449" s="8" t="s">
        <v>81</v>
      </c>
      <c r="M1449" s="8" t="s">
        <v>81</v>
      </c>
      <c r="N1449" s="8" t="s">
        <v>81</v>
      </c>
      <c r="O1449" s="8" t="s">
        <v>81</v>
      </c>
      <c r="P1449" s="38" t="str">
        <f t="shared" si="114"/>
        <v/>
      </c>
    </row>
    <row r="1450" spans="4:16" x14ac:dyDescent="0.25">
      <c r="D1450" s="150"/>
      <c r="G1450" s="8" t="str">
        <f t="shared" si="115"/>
        <v/>
      </c>
      <c r="H1450" s="8" t="str">
        <f t="shared" si="116"/>
        <v/>
      </c>
      <c r="I1450" s="8" t="str">
        <f t="shared" si="117"/>
        <v/>
      </c>
      <c r="J1450" s="8" t="str">
        <f t="shared" si="118"/>
        <v/>
      </c>
      <c r="L1450" s="8" t="s">
        <v>81</v>
      </c>
      <c r="M1450" s="8" t="s">
        <v>81</v>
      </c>
      <c r="N1450" s="8" t="s">
        <v>81</v>
      </c>
      <c r="O1450" s="8" t="s">
        <v>81</v>
      </c>
      <c r="P1450" s="38" t="str">
        <f t="shared" si="114"/>
        <v/>
      </c>
    </row>
    <row r="1451" spans="4:16" x14ac:dyDescent="0.25">
      <c r="D1451" s="150"/>
      <c r="G1451" s="8" t="str">
        <f t="shared" si="115"/>
        <v/>
      </c>
      <c r="H1451" s="8" t="str">
        <f t="shared" si="116"/>
        <v/>
      </c>
      <c r="I1451" s="8" t="str">
        <f t="shared" si="117"/>
        <v/>
      </c>
      <c r="J1451" s="8" t="str">
        <f t="shared" si="118"/>
        <v/>
      </c>
      <c r="L1451" s="8" t="s">
        <v>81</v>
      </c>
      <c r="M1451" s="8" t="s">
        <v>81</v>
      </c>
      <c r="N1451" s="8" t="s">
        <v>81</v>
      </c>
      <c r="O1451" s="8" t="s">
        <v>81</v>
      </c>
      <c r="P1451" s="38" t="str">
        <f t="shared" si="114"/>
        <v/>
      </c>
    </row>
    <row r="1452" spans="4:16" x14ac:dyDescent="0.25">
      <c r="D1452" s="150"/>
      <c r="G1452" s="8" t="str">
        <f t="shared" si="115"/>
        <v/>
      </c>
      <c r="H1452" s="8" t="str">
        <f t="shared" si="116"/>
        <v/>
      </c>
      <c r="I1452" s="8" t="str">
        <f t="shared" si="117"/>
        <v/>
      </c>
      <c r="J1452" s="8" t="str">
        <f t="shared" si="118"/>
        <v/>
      </c>
      <c r="L1452" s="8" t="s">
        <v>81</v>
      </c>
      <c r="M1452" s="8" t="s">
        <v>81</v>
      </c>
      <c r="N1452" s="8" t="s">
        <v>81</v>
      </c>
      <c r="O1452" s="8" t="s">
        <v>81</v>
      </c>
      <c r="P1452" s="38" t="str">
        <f t="shared" si="114"/>
        <v/>
      </c>
    </row>
    <row r="1453" spans="4:16" x14ac:dyDescent="0.25">
      <c r="D1453" s="150"/>
      <c r="G1453" s="8" t="str">
        <f t="shared" si="115"/>
        <v/>
      </c>
      <c r="H1453" s="8" t="str">
        <f t="shared" si="116"/>
        <v/>
      </c>
      <c r="I1453" s="8" t="str">
        <f t="shared" si="117"/>
        <v/>
      </c>
      <c r="J1453" s="8" t="str">
        <f t="shared" si="118"/>
        <v/>
      </c>
      <c r="L1453" s="8" t="s">
        <v>81</v>
      </c>
      <c r="M1453" s="8" t="s">
        <v>81</v>
      </c>
      <c r="N1453" s="8" t="s">
        <v>81</v>
      </c>
      <c r="O1453" s="8" t="s">
        <v>81</v>
      </c>
      <c r="P1453" s="38" t="str">
        <f t="shared" si="114"/>
        <v/>
      </c>
    </row>
    <row r="1454" spans="4:16" x14ac:dyDescent="0.25">
      <c r="D1454" s="150"/>
      <c r="G1454" s="8" t="str">
        <f t="shared" si="115"/>
        <v/>
      </c>
      <c r="H1454" s="8" t="str">
        <f t="shared" si="116"/>
        <v/>
      </c>
      <c r="I1454" s="8" t="str">
        <f t="shared" si="117"/>
        <v/>
      </c>
      <c r="J1454" s="8" t="str">
        <f t="shared" si="118"/>
        <v/>
      </c>
      <c r="L1454" s="8" t="s">
        <v>81</v>
      </c>
      <c r="M1454" s="8" t="s">
        <v>81</v>
      </c>
      <c r="N1454" s="8" t="s">
        <v>81</v>
      </c>
      <c r="O1454" s="8" t="s">
        <v>81</v>
      </c>
      <c r="P1454" s="38" t="str">
        <f t="shared" si="114"/>
        <v/>
      </c>
    </row>
    <row r="1455" spans="4:16" x14ac:dyDescent="0.25">
      <c r="D1455" s="150"/>
      <c r="G1455" s="8" t="str">
        <f t="shared" si="115"/>
        <v/>
      </c>
      <c r="H1455" s="8" t="str">
        <f t="shared" si="116"/>
        <v/>
      </c>
      <c r="I1455" s="8" t="str">
        <f t="shared" si="117"/>
        <v/>
      </c>
      <c r="J1455" s="8" t="str">
        <f t="shared" si="118"/>
        <v/>
      </c>
      <c r="L1455" s="8" t="s">
        <v>81</v>
      </c>
      <c r="M1455" s="8" t="s">
        <v>81</v>
      </c>
      <c r="N1455" s="8" t="s">
        <v>81</v>
      </c>
      <c r="O1455" s="8" t="s">
        <v>81</v>
      </c>
      <c r="P1455" s="38" t="str">
        <f t="shared" si="114"/>
        <v/>
      </c>
    </row>
    <row r="1456" spans="4:16" x14ac:dyDescent="0.25">
      <c r="D1456" s="150"/>
      <c r="G1456" s="8" t="str">
        <f t="shared" si="115"/>
        <v/>
      </c>
      <c r="H1456" s="8" t="str">
        <f t="shared" si="116"/>
        <v/>
      </c>
      <c r="I1456" s="8" t="str">
        <f t="shared" si="117"/>
        <v/>
      </c>
      <c r="J1456" s="8" t="str">
        <f t="shared" si="118"/>
        <v/>
      </c>
      <c r="L1456" s="8" t="s">
        <v>81</v>
      </c>
      <c r="M1456" s="8" t="s">
        <v>81</v>
      </c>
      <c r="N1456" s="8" t="s">
        <v>81</v>
      </c>
      <c r="O1456" s="8" t="s">
        <v>81</v>
      </c>
      <c r="P1456" s="38" t="str">
        <f t="shared" si="114"/>
        <v/>
      </c>
    </row>
    <row r="1457" spans="4:16" x14ac:dyDescent="0.25">
      <c r="D1457" s="150"/>
      <c r="G1457" s="8" t="str">
        <f t="shared" si="115"/>
        <v/>
      </c>
      <c r="H1457" s="8" t="str">
        <f t="shared" si="116"/>
        <v/>
      </c>
      <c r="I1457" s="8" t="str">
        <f t="shared" si="117"/>
        <v/>
      </c>
      <c r="J1457" s="8" t="str">
        <f t="shared" si="118"/>
        <v/>
      </c>
      <c r="L1457" s="8" t="s">
        <v>81</v>
      </c>
      <c r="M1457" s="8" t="s">
        <v>81</v>
      </c>
      <c r="N1457" s="8" t="s">
        <v>81</v>
      </c>
      <c r="O1457" s="8" t="s">
        <v>81</v>
      </c>
      <c r="P1457" s="38" t="str">
        <f t="shared" si="114"/>
        <v/>
      </c>
    </row>
    <row r="1458" spans="4:16" x14ac:dyDescent="0.25">
      <c r="D1458" s="150"/>
      <c r="G1458" s="8" t="str">
        <f t="shared" si="115"/>
        <v/>
      </c>
      <c r="H1458" s="8" t="str">
        <f t="shared" si="116"/>
        <v/>
      </c>
      <c r="I1458" s="8" t="str">
        <f t="shared" si="117"/>
        <v/>
      </c>
      <c r="J1458" s="8" t="str">
        <f t="shared" si="118"/>
        <v/>
      </c>
      <c r="L1458" s="8" t="s">
        <v>81</v>
      </c>
      <c r="M1458" s="8" t="s">
        <v>81</v>
      </c>
      <c r="N1458" s="8" t="s">
        <v>81</v>
      </c>
      <c r="O1458" s="8" t="s">
        <v>81</v>
      </c>
      <c r="P1458" s="38" t="str">
        <f t="shared" si="114"/>
        <v/>
      </c>
    </row>
    <row r="1459" spans="4:16" x14ac:dyDescent="0.25">
      <c r="D1459" s="150"/>
      <c r="G1459" s="8" t="str">
        <f t="shared" si="115"/>
        <v/>
      </c>
      <c r="H1459" s="8" t="str">
        <f t="shared" si="116"/>
        <v/>
      </c>
      <c r="I1459" s="8" t="str">
        <f t="shared" si="117"/>
        <v/>
      </c>
      <c r="J1459" s="8" t="str">
        <f t="shared" si="118"/>
        <v/>
      </c>
      <c r="L1459" s="8" t="s">
        <v>81</v>
      </c>
      <c r="M1459" s="8" t="s">
        <v>81</v>
      </c>
      <c r="N1459" s="8" t="s">
        <v>81</v>
      </c>
      <c r="O1459" s="8" t="s">
        <v>81</v>
      </c>
      <c r="P1459" s="38" t="str">
        <f t="shared" si="114"/>
        <v/>
      </c>
    </row>
    <row r="1460" spans="4:16" x14ac:dyDescent="0.25">
      <c r="D1460" s="150"/>
      <c r="G1460" s="8" t="str">
        <f t="shared" si="115"/>
        <v/>
      </c>
      <c r="H1460" s="8" t="str">
        <f t="shared" si="116"/>
        <v/>
      </c>
      <c r="I1460" s="8" t="str">
        <f t="shared" si="117"/>
        <v/>
      </c>
      <c r="J1460" s="8" t="str">
        <f t="shared" si="118"/>
        <v/>
      </c>
      <c r="L1460" s="8" t="s">
        <v>81</v>
      </c>
      <c r="M1460" s="8" t="s">
        <v>81</v>
      </c>
      <c r="N1460" s="8" t="s">
        <v>81</v>
      </c>
      <c r="O1460" s="8" t="s">
        <v>81</v>
      </c>
      <c r="P1460" s="38" t="str">
        <f t="shared" si="114"/>
        <v/>
      </c>
    </row>
    <row r="1461" spans="4:16" x14ac:dyDescent="0.25">
      <c r="D1461" s="150"/>
      <c r="G1461" s="8" t="str">
        <f t="shared" si="115"/>
        <v/>
      </c>
      <c r="H1461" s="8" t="str">
        <f t="shared" si="116"/>
        <v/>
      </c>
      <c r="I1461" s="8" t="str">
        <f t="shared" si="117"/>
        <v/>
      </c>
      <c r="J1461" s="8" t="str">
        <f t="shared" si="118"/>
        <v/>
      </c>
      <c r="L1461" s="8" t="s">
        <v>81</v>
      </c>
      <c r="M1461" s="8" t="s">
        <v>81</v>
      </c>
      <c r="N1461" s="8" t="s">
        <v>81</v>
      </c>
      <c r="O1461" s="8" t="s">
        <v>81</v>
      </c>
      <c r="P1461" s="38" t="str">
        <f t="shared" si="114"/>
        <v/>
      </c>
    </row>
    <row r="1462" spans="4:16" x14ac:dyDescent="0.25">
      <c r="D1462" s="150"/>
      <c r="G1462" s="8" t="str">
        <f t="shared" si="115"/>
        <v/>
      </c>
      <c r="H1462" s="8" t="str">
        <f t="shared" si="116"/>
        <v/>
      </c>
      <c r="I1462" s="8" t="str">
        <f t="shared" si="117"/>
        <v/>
      </c>
      <c r="J1462" s="8" t="str">
        <f t="shared" si="118"/>
        <v/>
      </c>
      <c r="L1462" s="8" t="s">
        <v>81</v>
      </c>
      <c r="M1462" s="8" t="s">
        <v>81</v>
      </c>
      <c r="N1462" s="8" t="s">
        <v>81</v>
      </c>
      <c r="O1462" s="8" t="s">
        <v>81</v>
      </c>
      <c r="P1462" s="38" t="str">
        <f t="shared" si="114"/>
        <v/>
      </c>
    </row>
    <row r="1463" spans="4:16" x14ac:dyDescent="0.25">
      <c r="D1463" s="150"/>
      <c r="G1463" s="8" t="str">
        <f t="shared" si="115"/>
        <v/>
      </c>
      <c r="H1463" s="8" t="str">
        <f t="shared" si="116"/>
        <v/>
      </c>
      <c r="I1463" s="8" t="str">
        <f t="shared" si="117"/>
        <v/>
      </c>
      <c r="J1463" s="8" t="str">
        <f t="shared" si="118"/>
        <v/>
      </c>
      <c r="L1463" s="8" t="s">
        <v>81</v>
      </c>
      <c r="M1463" s="8" t="s">
        <v>81</v>
      </c>
      <c r="N1463" s="8" t="s">
        <v>81</v>
      </c>
      <c r="O1463" s="8" t="s">
        <v>81</v>
      </c>
      <c r="P1463" s="38" t="str">
        <f t="shared" si="114"/>
        <v/>
      </c>
    </row>
    <row r="1464" spans="4:16" x14ac:dyDescent="0.25">
      <c r="D1464" s="150"/>
      <c r="G1464" s="8" t="str">
        <f t="shared" si="115"/>
        <v/>
      </c>
      <c r="H1464" s="8" t="str">
        <f t="shared" si="116"/>
        <v/>
      </c>
      <c r="I1464" s="8" t="str">
        <f t="shared" si="117"/>
        <v/>
      </c>
      <c r="J1464" s="8" t="str">
        <f t="shared" si="118"/>
        <v/>
      </c>
      <c r="L1464" s="8" t="s">
        <v>81</v>
      </c>
      <c r="M1464" s="8" t="s">
        <v>81</v>
      </c>
      <c r="N1464" s="8" t="s">
        <v>81</v>
      </c>
      <c r="O1464" s="8" t="s">
        <v>81</v>
      </c>
      <c r="P1464" s="38" t="str">
        <f t="shared" si="114"/>
        <v/>
      </c>
    </row>
    <row r="1465" spans="4:16" x14ac:dyDescent="0.25">
      <c r="D1465" s="150"/>
      <c r="G1465" s="8" t="str">
        <f t="shared" si="115"/>
        <v/>
      </c>
      <c r="H1465" s="8" t="str">
        <f t="shared" si="116"/>
        <v/>
      </c>
      <c r="I1465" s="8" t="str">
        <f t="shared" si="117"/>
        <v/>
      </c>
      <c r="J1465" s="8" t="str">
        <f t="shared" si="118"/>
        <v/>
      </c>
      <c r="L1465" s="8" t="s">
        <v>81</v>
      </c>
      <c r="M1465" s="8" t="s">
        <v>81</v>
      </c>
      <c r="N1465" s="8" t="s">
        <v>81</v>
      </c>
      <c r="O1465" s="8" t="s">
        <v>81</v>
      </c>
      <c r="P1465" s="38" t="str">
        <f t="shared" si="114"/>
        <v/>
      </c>
    </row>
    <row r="1466" spans="4:16" x14ac:dyDescent="0.25">
      <c r="D1466" s="150"/>
      <c r="G1466" s="8" t="str">
        <f t="shared" si="115"/>
        <v/>
      </c>
      <c r="H1466" s="8" t="str">
        <f t="shared" si="116"/>
        <v/>
      </c>
      <c r="I1466" s="8" t="str">
        <f t="shared" si="117"/>
        <v/>
      </c>
      <c r="J1466" s="8" t="str">
        <f t="shared" si="118"/>
        <v/>
      </c>
      <c r="L1466" s="8" t="s">
        <v>81</v>
      </c>
      <c r="M1466" s="8" t="s">
        <v>81</v>
      </c>
      <c r="N1466" s="8" t="s">
        <v>81</v>
      </c>
      <c r="O1466" s="8" t="s">
        <v>81</v>
      </c>
      <c r="P1466" s="38" t="str">
        <f t="shared" si="114"/>
        <v/>
      </c>
    </row>
    <row r="1467" spans="4:16" x14ac:dyDescent="0.25">
      <c r="D1467" s="150"/>
      <c r="G1467" s="8" t="str">
        <f t="shared" si="115"/>
        <v/>
      </c>
      <c r="H1467" s="8" t="str">
        <f t="shared" si="116"/>
        <v/>
      </c>
      <c r="I1467" s="8" t="str">
        <f t="shared" si="117"/>
        <v/>
      </c>
      <c r="J1467" s="8" t="str">
        <f t="shared" si="118"/>
        <v/>
      </c>
      <c r="L1467" s="8" t="s">
        <v>81</v>
      </c>
      <c r="M1467" s="8" t="s">
        <v>81</v>
      </c>
      <c r="N1467" s="8" t="s">
        <v>81</v>
      </c>
      <c r="O1467" s="8" t="s">
        <v>81</v>
      </c>
      <c r="P1467" s="38" t="str">
        <f t="shared" si="114"/>
        <v/>
      </c>
    </row>
    <row r="1468" spans="4:16" x14ac:dyDescent="0.25">
      <c r="D1468" s="150"/>
      <c r="G1468" s="8" t="str">
        <f t="shared" si="115"/>
        <v/>
      </c>
      <c r="H1468" s="8" t="str">
        <f t="shared" si="116"/>
        <v/>
      </c>
      <c r="I1468" s="8" t="str">
        <f t="shared" si="117"/>
        <v/>
      </c>
      <c r="J1468" s="8" t="str">
        <f t="shared" si="118"/>
        <v/>
      </c>
      <c r="L1468" s="8" t="s">
        <v>81</v>
      </c>
      <c r="M1468" s="8" t="s">
        <v>81</v>
      </c>
      <c r="N1468" s="8" t="s">
        <v>81</v>
      </c>
      <c r="O1468" s="8" t="s">
        <v>81</v>
      </c>
      <c r="P1468" s="38" t="str">
        <f t="shared" si="114"/>
        <v/>
      </c>
    </row>
    <row r="1469" spans="4:16" x14ac:dyDescent="0.25">
      <c r="D1469" s="150"/>
      <c r="G1469" s="8" t="str">
        <f t="shared" si="115"/>
        <v/>
      </c>
      <c r="H1469" s="8" t="str">
        <f t="shared" si="116"/>
        <v/>
      </c>
      <c r="I1469" s="8" t="str">
        <f t="shared" si="117"/>
        <v/>
      </c>
      <c r="J1469" s="8" t="str">
        <f t="shared" si="118"/>
        <v/>
      </c>
      <c r="L1469" s="8" t="s">
        <v>81</v>
      </c>
      <c r="M1469" s="8" t="s">
        <v>81</v>
      </c>
      <c r="N1469" s="8" t="s">
        <v>81</v>
      </c>
      <c r="O1469" s="8" t="s">
        <v>81</v>
      </c>
      <c r="P1469" s="38" t="str">
        <f t="shared" si="114"/>
        <v/>
      </c>
    </row>
    <row r="1470" spans="4:16" x14ac:dyDescent="0.25">
      <c r="D1470" s="150"/>
      <c r="G1470" s="8" t="str">
        <f t="shared" si="115"/>
        <v/>
      </c>
      <c r="H1470" s="8" t="str">
        <f t="shared" si="116"/>
        <v/>
      </c>
      <c r="I1470" s="8" t="str">
        <f t="shared" si="117"/>
        <v/>
      </c>
      <c r="J1470" s="8" t="str">
        <f t="shared" si="118"/>
        <v/>
      </c>
      <c r="L1470" s="8" t="s">
        <v>81</v>
      </c>
      <c r="M1470" s="8" t="s">
        <v>81</v>
      </c>
      <c r="N1470" s="8" t="s">
        <v>81</v>
      </c>
      <c r="O1470" s="8" t="s">
        <v>81</v>
      </c>
      <c r="P1470" s="38" t="str">
        <f t="shared" si="114"/>
        <v/>
      </c>
    </row>
    <row r="1471" spans="4:16" x14ac:dyDescent="0.25">
      <c r="D1471" s="150"/>
      <c r="G1471" s="8" t="str">
        <f t="shared" si="115"/>
        <v/>
      </c>
      <c r="H1471" s="8" t="str">
        <f t="shared" si="116"/>
        <v/>
      </c>
      <c r="I1471" s="8" t="str">
        <f t="shared" si="117"/>
        <v/>
      </c>
      <c r="J1471" s="8" t="str">
        <f t="shared" si="118"/>
        <v/>
      </c>
      <c r="L1471" s="8" t="s">
        <v>81</v>
      </c>
      <c r="M1471" s="8" t="s">
        <v>81</v>
      </c>
      <c r="N1471" s="8" t="s">
        <v>81</v>
      </c>
      <c r="O1471" s="8" t="s">
        <v>81</v>
      </c>
      <c r="P1471" s="38" t="str">
        <f t="shared" si="114"/>
        <v/>
      </c>
    </row>
    <row r="1472" spans="4:16" x14ac:dyDescent="0.25">
      <c r="D1472" s="150"/>
      <c r="G1472" s="8" t="str">
        <f t="shared" si="115"/>
        <v/>
      </c>
      <c r="H1472" s="8" t="str">
        <f t="shared" si="116"/>
        <v/>
      </c>
      <c r="I1472" s="8" t="str">
        <f t="shared" si="117"/>
        <v/>
      </c>
      <c r="J1472" s="8" t="str">
        <f t="shared" si="118"/>
        <v/>
      </c>
      <c r="L1472" s="8" t="s">
        <v>81</v>
      </c>
      <c r="M1472" s="8" t="s">
        <v>81</v>
      </c>
      <c r="N1472" s="8" t="s">
        <v>81</v>
      </c>
      <c r="O1472" s="8" t="s">
        <v>81</v>
      </c>
      <c r="P1472" s="38" t="str">
        <f t="shared" si="114"/>
        <v/>
      </c>
    </row>
    <row r="1473" spans="4:16" x14ac:dyDescent="0.25">
      <c r="D1473" s="150"/>
      <c r="G1473" s="8" t="str">
        <f t="shared" si="115"/>
        <v/>
      </c>
      <c r="H1473" s="8" t="str">
        <f t="shared" si="116"/>
        <v/>
      </c>
      <c r="I1473" s="8" t="str">
        <f t="shared" si="117"/>
        <v/>
      </c>
      <c r="J1473" s="8" t="str">
        <f t="shared" si="118"/>
        <v/>
      </c>
      <c r="L1473" s="8" t="s">
        <v>81</v>
      </c>
      <c r="M1473" s="8" t="s">
        <v>81</v>
      </c>
      <c r="N1473" s="8" t="s">
        <v>81</v>
      </c>
      <c r="O1473" s="8" t="s">
        <v>81</v>
      </c>
      <c r="P1473" s="38" t="str">
        <f t="shared" si="114"/>
        <v/>
      </c>
    </row>
    <row r="1474" spans="4:16" x14ac:dyDescent="0.25">
      <c r="D1474" s="150"/>
      <c r="G1474" s="8" t="str">
        <f t="shared" si="115"/>
        <v/>
      </c>
      <c r="H1474" s="8" t="str">
        <f t="shared" si="116"/>
        <v/>
      </c>
      <c r="I1474" s="8" t="str">
        <f t="shared" si="117"/>
        <v/>
      </c>
      <c r="J1474" s="8" t="str">
        <f t="shared" si="118"/>
        <v/>
      </c>
      <c r="L1474" s="8" t="s">
        <v>81</v>
      </c>
      <c r="M1474" s="8" t="s">
        <v>81</v>
      </c>
      <c r="N1474" s="8" t="s">
        <v>81</v>
      </c>
      <c r="O1474" s="8" t="s">
        <v>81</v>
      </c>
      <c r="P1474" s="38" t="str">
        <f t="shared" si="114"/>
        <v/>
      </c>
    </row>
    <row r="1475" spans="4:16" x14ac:dyDescent="0.25">
      <c r="D1475" s="150"/>
      <c r="G1475" s="8" t="str">
        <f t="shared" si="115"/>
        <v/>
      </c>
      <c r="H1475" s="8" t="str">
        <f t="shared" si="116"/>
        <v/>
      </c>
      <c r="I1475" s="8" t="str">
        <f t="shared" si="117"/>
        <v/>
      </c>
      <c r="J1475" s="8" t="str">
        <f t="shared" si="118"/>
        <v/>
      </c>
      <c r="L1475" s="8" t="s">
        <v>81</v>
      </c>
      <c r="M1475" s="8" t="s">
        <v>81</v>
      </c>
      <c r="N1475" s="8" t="s">
        <v>81</v>
      </c>
      <c r="O1475" s="8" t="s">
        <v>81</v>
      </c>
      <c r="P1475" s="38" t="str">
        <f t="shared" ref="P1475:P1538" si="119">IF(ISBLANK(N1475),"",TEXT(N1475,"mm/dd hh:mm"))</f>
        <v/>
      </c>
    </row>
    <row r="1476" spans="4:16" x14ac:dyDescent="0.25">
      <c r="D1476" s="150"/>
      <c r="G1476" s="8" t="str">
        <f t="shared" si="115"/>
        <v/>
      </c>
      <c r="H1476" s="8" t="str">
        <f t="shared" si="116"/>
        <v/>
      </c>
      <c r="I1476" s="8" t="str">
        <f t="shared" si="117"/>
        <v/>
      </c>
      <c r="J1476" s="8" t="str">
        <f t="shared" si="118"/>
        <v/>
      </c>
      <c r="L1476" s="8" t="s">
        <v>81</v>
      </c>
      <c r="M1476" s="8" t="s">
        <v>81</v>
      </c>
      <c r="N1476" s="8" t="s">
        <v>81</v>
      </c>
      <c r="O1476" s="8" t="s">
        <v>81</v>
      </c>
      <c r="P1476" s="38" t="str">
        <f t="shared" si="119"/>
        <v/>
      </c>
    </row>
    <row r="1477" spans="4:16" x14ac:dyDescent="0.25">
      <c r="D1477" s="150"/>
      <c r="G1477" s="8" t="str">
        <f t="shared" si="115"/>
        <v/>
      </c>
      <c r="H1477" s="8" t="str">
        <f t="shared" si="116"/>
        <v/>
      </c>
      <c r="I1477" s="8" t="str">
        <f t="shared" si="117"/>
        <v/>
      </c>
      <c r="J1477" s="8" t="str">
        <f t="shared" si="118"/>
        <v/>
      </c>
      <c r="L1477" s="8" t="s">
        <v>81</v>
      </c>
      <c r="M1477" s="8" t="s">
        <v>81</v>
      </c>
      <c r="N1477" s="8" t="s">
        <v>81</v>
      </c>
      <c r="O1477" s="8" t="s">
        <v>81</v>
      </c>
      <c r="P1477" s="38" t="str">
        <f t="shared" si="119"/>
        <v/>
      </c>
    </row>
    <row r="1478" spans="4:16" x14ac:dyDescent="0.25">
      <c r="D1478" s="150"/>
      <c r="G1478" s="8" t="str">
        <f t="shared" si="115"/>
        <v/>
      </c>
      <c r="H1478" s="8" t="str">
        <f t="shared" si="116"/>
        <v/>
      </c>
      <c r="I1478" s="8" t="str">
        <f t="shared" si="117"/>
        <v/>
      </c>
      <c r="J1478" s="8" t="str">
        <f t="shared" si="118"/>
        <v/>
      </c>
      <c r="L1478" s="8" t="s">
        <v>81</v>
      </c>
      <c r="M1478" s="8" t="s">
        <v>81</v>
      </c>
      <c r="N1478" s="8" t="s">
        <v>81</v>
      </c>
      <c r="O1478" s="8" t="s">
        <v>81</v>
      </c>
      <c r="P1478" s="38" t="str">
        <f t="shared" si="119"/>
        <v/>
      </c>
    </row>
    <row r="1479" spans="4:16" x14ac:dyDescent="0.25">
      <c r="D1479" s="150"/>
      <c r="G1479" s="8" t="str">
        <f t="shared" si="115"/>
        <v/>
      </c>
      <c r="H1479" s="8" t="str">
        <f t="shared" si="116"/>
        <v/>
      </c>
      <c r="I1479" s="8" t="str">
        <f t="shared" si="117"/>
        <v/>
      </c>
      <c r="J1479" s="8" t="str">
        <f t="shared" si="118"/>
        <v/>
      </c>
      <c r="L1479" s="8" t="s">
        <v>81</v>
      </c>
      <c r="M1479" s="8" t="s">
        <v>81</v>
      </c>
      <c r="N1479" s="8" t="s">
        <v>81</v>
      </c>
      <c r="O1479" s="8" t="s">
        <v>81</v>
      </c>
      <c r="P1479" s="38" t="str">
        <f t="shared" si="119"/>
        <v/>
      </c>
    </row>
    <row r="1480" spans="4:16" x14ac:dyDescent="0.25">
      <c r="D1480" s="150"/>
      <c r="G1480" s="8" t="str">
        <f t="shared" si="115"/>
        <v/>
      </c>
      <c r="H1480" s="8" t="str">
        <f t="shared" si="116"/>
        <v/>
      </c>
      <c r="I1480" s="8" t="str">
        <f t="shared" si="117"/>
        <v/>
      </c>
      <c r="J1480" s="8" t="str">
        <f t="shared" si="118"/>
        <v/>
      </c>
      <c r="L1480" s="8" t="s">
        <v>81</v>
      </c>
      <c r="M1480" s="8" t="s">
        <v>81</v>
      </c>
      <c r="N1480" s="8" t="s">
        <v>81</v>
      </c>
      <c r="O1480" s="8" t="s">
        <v>81</v>
      </c>
      <c r="P1480" s="38" t="str">
        <f t="shared" si="119"/>
        <v/>
      </c>
    </row>
    <row r="1481" spans="4:16" x14ac:dyDescent="0.25">
      <c r="D1481" s="150"/>
      <c r="G1481" s="8" t="str">
        <f t="shared" si="115"/>
        <v/>
      </c>
      <c r="H1481" s="8" t="str">
        <f t="shared" si="116"/>
        <v/>
      </c>
      <c r="I1481" s="8" t="str">
        <f t="shared" si="117"/>
        <v/>
      </c>
      <c r="J1481" s="8" t="str">
        <f t="shared" si="118"/>
        <v/>
      </c>
      <c r="L1481" s="8" t="s">
        <v>81</v>
      </c>
      <c r="M1481" s="8" t="s">
        <v>81</v>
      </c>
      <c r="N1481" s="8" t="s">
        <v>81</v>
      </c>
      <c r="O1481" s="8" t="s">
        <v>81</v>
      </c>
      <c r="P1481" s="38" t="str">
        <f t="shared" si="119"/>
        <v/>
      </c>
    </row>
    <row r="1482" spans="4:16" x14ac:dyDescent="0.25">
      <c r="D1482" s="150"/>
      <c r="G1482" s="8" t="str">
        <f t="shared" si="115"/>
        <v/>
      </c>
      <c r="H1482" s="8" t="str">
        <f t="shared" si="116"/>
        <v/>
      </c>
      <c r="I1482" s="8" t="str">
        <f t="shared" si="117"/>
        <v/>
      </c>
      <c r="J1482" s="8" t="str">
        <f t="shared" si="118"/>
        <v/>
      </c>
      <c r="L1482" s="8" t="s">
        <v>81</v>
      </c>
      <c r="M1482" s="8" t="s">
        <v>81</v>
      </c>
      <c r="N1482" s="8" t="s">
        <v>81</v>
      </c>
      <c r="O1482" s="8" t="s">
        <v>81</v>
      </c>
      <c r="P1482" s="38" t="str">
        <f t="shared" si="119"/>
        <v/>
      </c>
    </row>
    <row r="1483" spans="4:16" x14ac:dyDescent="0.25">
      <c r="D1483" s="150"/>
      <c r="G1483" s="8" t="str">
        <f t="shared" si="115"/>
        <v/>
      </c>
      <c r="H1483" s="8" t="str">
        <f t="shared" si="116"/>
        <v/>
      </c>
      <c r="I1483" s="8" t="str">
        <f t="shared" si="117"/>
        <v/>
      </c>
      <c r="J1483" s="8" t="str">
        <f t="shared" si="118"/>
        <v/>
      </c>
      <c r="L1483" s="8" t="s">
        <v>81</v>
      </c>
      <c r="M1483" s="8" t="s">
        <v>81</v>
      </c>
      <c r="N1483" s="8" t="s">
        <v>81</v>
      </c>
      <c r="O1483" s="8" t="s">
        <v>81</v>
      </c>
      <c r="P1483" s="38" t="str">
        <f t="shared" si="119"/>
        <v/>
      </c>
    </row>
    <row r="1484" spans="4:16" x14ac:dyDescent="0.25">
      <c r="D1484" s="150"/>
      <c r="G1484" s="8" t="str">
        <f t="shared" si="115"/>
        <v/>
      </c>
      <c r="H1484" s="8" t="str">
        <f t="shared" si="116"/>
        <v/>
      </c>
      <c r="I1484" s="8" t="str">
        <f t="shared" si="117"/>
        <v/>
      </c>
      <c r="J1484" s="8" t="str">
        <f t="shared" si="118"/>
        <v/>
      </c>
      <c r="L1484" s="8" t="s">
        <v>81</v>
      </c>
      <c r="M1484" s="8" t="s">
        <v>81</v>
      </c>
      <c r="N1484" s="8" t="s">
        <v>81</v>
      </c>
      <c r="O1484" s="8" t="s">
        <v>81</v>
      </c>
      <c r="P1484" s="38" t="str">
        <f t="shared" si="119"/>
        <v/>
      </c>
    </row>
    <row r="1485" spans="4:16" x14ac:dyDescent="0.25">
      <c r="D1485" s="150"/>
      <c r="G1485" s="8" t="str">
        <f t="shared" si="115"/>
        <v/>
      </c>
      <c r="H1485" s="8" t="str">
        <f t="shared" si="116"/>
        <v/>
      </c>
      <c r="I1485" s="8" t="str">
        <f t="shared" si="117"/>
        <v/>
      </c>
      <c r="J1485" s="8" t="str">
        <f t="shared" si="118"/>
        <v/>
      </c>
      <c r="L1485" s="8" t="s">
        <v>81</v>
      </c>
      <c r="M1485" s="8" t="s">
        <v>81</v>
      </c>
      <c r="N1485" s="8" t="s">
        <v>81</v>
      </c>
      <c r="O1485" s="8" t="s">
        <v>81</v>
      </c>
      <c r="P1485" s="38" t="str">
        <f t="shared" si="119"/>
        <v/>
      </c>
    </row>
    <row r="1486" spans="4:16" x14ac:dyDescent="0.25">
      <c r="D1486" s="150"/>
      <c r="G1486" s="8" t="str">
        <f t="shared" si="115"/>
        <v/>
      </c>
      <c r="H1486" s="8" t="str">
        <f t="shared" si="116"/>
        <v/>
      </c>
      <c r="I1486" s="8" t="str">
        <f t="shared" si="117"/>
        <v/>
      </c>
      <c r="J1486" s="8" t="str">
        <f t="shared" si="118"/>
        <v/>
      </c>
      <c r="L1486" s="8" t="s">
        <v>81</v>
      </c>
      <c r="M1486" s="8" t="s">
        <v>81</v>
      </c>
      <c r="N1486" s="8" t="s">
        <v>81</v>
      </c>
      <c r="O1486" s="8" t="s">
        <v>81</v>
      </c>
      <c r="P1486" s="38" t="str">
        <f t="shared" si="119"/>
        <v/>
      </c>
    </row>
    <row r="1487" spans="4:16" x14ac:dyDescent="0.25">
      <c r="D1487" s="150"/>
      <c r="G1487" s="8" t="str">
        <f t="shared" si="115"/>
        <v/>
      </c>
      <c r="H1487" s="8" t="str">
        <f t="shared" si="116"/>
        <v/>
      </c>
      <c r="I1487" s="8" t="str">
        <f t="shared" si="117"/>
        <v/>
      </c>
      <c r="J1487" s="8" t="str">
        <f t="shared" si="118"/>
        <v/>
      </c>
      <c r="L1487" s="8" t="s">
        <v>81</v>
      </c>
      <c r="M1487" s="8" t="s">
        <v>81</v>
      </c>
      <c r="N1487" s="8" t="s">
        <v>81</v>
      </c>
      <c r="O1487" s="8" t="s">
        <v>81</v>
      </c>
      <c r="P1487" s="38" t="str">
        <f t="shared" si="119"/>
        <v/>
      </c>
    </row>
    <row r="1488" spans="4:16" x14ac:dyDescent="0.25">
      <c r="D1488" s="150"/>
      <c r="G1488" s="8" t="str">
        <f t="shared" si="115"/>
        <v/>
      </c>
      <c r="H1488" s="8" t="str">
        <f t="shared" si="116"/>
        <v/>
      </c>
      <c r="I1488" s="8" t="str">
        <f t="shared" si="117"/>
        <v/>
      </c>
      <c r="J1488" s="8" t="str">
        <f t="shared" si="118"/>
        <v/>
      </c>
      <c r="L1488" s="8" t="s">
        <v>81</v>
      </c>
      <c r="M1488" s="8" t="s">
        <v>81</v>
      </c>
      <c r="N1488" s="8" t="s">
        <v>81</v>
      </c>
      <c r="O1488" s="8" t="s">
        <v>81</v>
      </c>
      <c r="P1488" s="38" t="str">
        <f t="shared" si="119"/>
        <v/>
      </c>
    </row>
    <row r="1489" spans="4:16" x14ac:dyDescent="0.25">
      <c r="D1489" s="150"/>
      <c r="G1489" s="8" t="str">
        <f t="shared" si="115"/>
        <v/>
      </c>
      <c r="H1489" s="8" t="str">
        <f t="shared" si="116"/>
        <v/>
      </c>
      <c r="I1489" s="8" t="str">
        <f t="shared" si="117"/>
        <v/>
      </c>
      <c r="J1489" s="8" t="str">
        <f t="shared" si="118"/>
        <v/>
      </c>
      <c r="L1489" s="8" t="s">
        <v>81</v>
      </c>
      <c r="M1489" s="8" t="s">
        <v>81</v>
      </c>
      <c r="N1489" s="8" t="s">
        <v>81</v>
      </c>
      <c r="O1489" s="8" t="s">
        <v>81</v>
      </c>
      <c r="P1489" s="38" t="str">
        <f t="shared" si="119"/>
        <v/>
      </c>
    </row>
    <row r="1490" spans="4:16" x14ac:dyDescent="0.25">
      <c r="D1490" s="150"/>
      <c r="G1490" s="8" t="str">
        <f t="shared" si="115"/>
        <v/>
      </c>
      <c r="H1490" s="8" t="str">
        <f t="shared" si="116"/>
        <v/>
      </c>
      <c r="I1490" s="8" t="str">
        <f t="shared" si="117"/>
        <v/>
      </c>
      <c r="J1490" s="8" t="str">
        <f t="shared" si="118"/>
        <v/>
      </c>
      <c r="L1490" s="8" t="s">
        <v>81</v>
      </c>
      <c r="M1490" s="8" t="s">
        <v>81</v>
      </c>
      <c r="N1490" s="8" t="s">
        <v>81</v>
      </c>
      <c r="O1490" s="8" t="s">
        <v>81</v>
      </c>
      <c r="P1490" s="38" t="str">
        <f t="shared" si="119"/>
        <v/>
      </c>
    </row>
    <row r="1491" spans="4:16" x14ac:dyDescent="0.25">
      <c r="D1491" s="150"/>
      <c r="G1491" s="8" t="str">
        <f t="shared" si="115"/>
        <v/>
      </c>
      <c r="H1491" s="8" t="str">
        <f t="shared" si="116"/>
        <v/>
      </c>
      <c r="I1491" s="8" t="str">
        <f t="shared" si="117"/>
        <v/>
      </c>
      <c r="J1491" s="8" t="str">
        <f t="shared" si="118"/>
        <v/>
      </c>
      <c r="L1491" s="8" t="s">
        <v>81</v>
      </c>
      <c r="M1491" s="8" t="s">
        <v>81</v>
      </c>
      <c r="N1491" s="8" t="s">
        <v>81</v>
      </c>
      <c r="O1491" s="8" t="s">
        <v>81</v>
      </c>
      <c r="P1491" s="38" t="str">
        <f t="shared" si="119"/>
        <v/>
      </c>
    </row>
    <row r="1492" spans="4:16" x14ac:dyDescent="0.25">
      <c r="D1492" s="150"/>
      <c r="G1492" s="8" t="str">
        <f t="shared" si="115"/>
        <v/>
      </c>
      <c r="H1492" s="8" t="str">
        <f t="shared" si="116"/>
        <v/>
      </c>
      <c r="I1492" s="8" t="str">
        <f t="shared" si="117"/>
        <v/>
      </c>
      <c r="J1492" s="8" t="str">
        <f t="shared" si="118"/>
        <v/>
      </c>
      <c r="L1492" s="8" t="s">
        <v>81</v>
      </c>
      <c r="M1492" s="8" t="s">
        <v>81</v>
      </c>
      <c r="N1492" s="8" t="s">
        <v>81</v>
      </c>
      <c r="O1492" s="8" t="s">
        <v>81</v>
      </c>
      <c r="P1492" s="38" t="str">
        <f t="shared" si="119"/>
        <v/>
      </c>
    </row>
    <row r="1493" spans="4:16" x14ac:dyDescent="0.25">
      <c r="D1493" s="150"/>
      <c r="G1493" s="8" t="str">
        <f t="shared" si="115"/>
        <v/>
      </c>
      <c r="H1493" s="8" t="str">
        <f t="shared" si="116"/>
        <v/>
      </c>
      <c r="I1493" s="8" t="str">
        <f t="shared" si="117"/>
        <v/>
      </c>
      <c r="J1493" s="8" t="str">
        <f t="shared" si="118"/>
        <v/>
      </c>
      <c r="L1493" s="8" t="s">
        <v>81</v>
      </c>
      <c r="M1493" s="8" t="s">
        <v>81</v>
      </c>
      <c r="N1493" s="8" t="s">
        <v>81</v>
      </c>
      <c r="O1493" s="8" t="s">
        <v>81</v>
      </c>
      <c r="P1493" s="38" t="str">
        <f t="shared" si="119"/>
        <v/>
      </c>
    </row>
    <row r="1494" spans="4:16" x14ac:dyDescent="0.25">
      <c r="D1494" s="150"/>
      <c r="G1494" s="8" t="str">
        <f t="shared" si="115"/>
        <v/>
      </c>
      <c r="H1494" s="8" t="str">
        <f t="shared" si="116"/>
        <v/>
      </c>
      <c r="I1494" s="8" t="str">
        <f t="shared" si="117"/>
        <v/>
      </c>
      <c r="J1494" s="8" t="str">
        <f t="shared" si="118"/>
        <v/>
      </c>
      <c r="L1494" s="8" t="s">
        <v>81</v>
      </c>
      <c r="M1494" s="8" t="s">
        <v>81</v>
      </c>
      <c r="N1494" s="8" t="s">
        <v>81</v>
      </c>
      <c r="O1494" s="8" t="s">
        <v>81</v>
      </c>
      <c r="P1494" s="38" t="str">
        <f t="shared" si="119"/>
        <v/>
      </c>
    </row>
    <row r="1495" spans="4:16" x14ac:dyDescent="0.25">
      <c r="D1495" s="150"/>
      <c r="G1495" s="8" t="str">
        <f t="shared" si="115"/>
        <v/>
      </c>
      <c r="H1495" s="8" t="str">
        <f t="shared" si="116"/>
        <v/>
      </c>
      <c r="I1495" s="8" t="str">
        <f t="shared" si="117"/>
        <v/>
      </c>
      <c r="J1495" s="8" t="str">
        <f t="shared" si="118"/>
        <v/>
      </c>
      <c r="L1495" s="8" t="s">
        <v>81</v>
      </c>
      <c r="M1495" s="8" t="s">
        <v>81</v>
      </c>
      <c r="N1495" s="8" t="s">
        <v>81</v>
      </c>
      <c r="O1495" s="8" t="s">
        <v>81</v>
      </c>
      <c r="P1495" s="38" t="str">
        <f t="shared" si="119"/>
        <v/>
      </c>
    </row>
    <row r="1496" spans="4:16" x14ac:dyDescent="0.25">
      <c r="D1496" s="150"/>
      <c r="G1496" s="8" t="str">
        <f t="shared" si="115"/>
        <v/>
      </c>
      <c r="H1496" s="8" t="str">
        <f t="shared" si="116"/>
        <v/>
      </c>
      <c r="I1496" s="8" t="str">
        <f t="shared" si="117"/>
        <v/>
      </c>
      <c r="J1496" s="8" t="str">
        <f t="shared" si="118"/>
        <v/>
      </c>
      <c r="L1496" s="8" t="s">
        <v>81</v>
      </c>
      <c r="M1496" s="8" t="s">
        <v>81</v>
      </c>
      <c r="N1496" s="8" t="s">
        <v>81</v>
      </c>
      <c r="O1496" s="8" t="s">
        <v>81</v>
      </c>
      <c r="P1496" s="38" t="str">
        <f t="shared" si="119"/>
        <v/>
      </c>
    </row>
    <row r="1497" spans="4:16" x14ac:dyDescent="0.25">
      <c r="D1497" s="150"/>
      <c r="G1497" s="8" t="str">
        <f t="shared" si="115"/>
        <v/>
      </c>
      <c r="H1497" s="8" t="str">
        <f t="shared" si="116"/>
        <v/>
      </c>
      <c r="I1497" s="8" t="str">
        <f t="shared" si="117"/>
        <v/>
      </c>
      <c r="J1497" s="8" t="str">
        <f t="shared" si="118"/>
        <v/>
      </c>
      <c r="L1497" s="8" t="s">
        <v>81</v>
      </c>
      <c r="M1497" s="8" t="s">
        <v>81</v>
      </c>
      <c r="N1497" s="8" t="s">
        <v>81</v>
      </c>
      <c r="O1497" s="8" t="s">
        <v>81</v>
      </c>
      <c r="P1497" s="38" t="str">
        <f t="shared" si="119"/>
        <v/>
      </c>
    </row>
    <row r="1498" spans="4:16" x14ac:dyDescent="0.25">
      <c r="D1498" s="150"/>
      <c r="G1498" s="8" t="str">
        <f t="shared" si="115"/>
        <v/>
      </c>
      <c r="H1498" s="8" t="str">
        <f t="shared" si="116"/>
        <v/>
      </c>
      <c r="I1498" s="8" t="str">
        <f t="shared" si="117"/>
        <v/>
      </c>
      <c r="J1498" s="8" t="str">
        <f t="shared" si="118"/>
        <v/>
      </c>
      <c r="L1498" s="8" t="s">
        <v>81</v>
      </c>
      <c r="M1498" s="8" t="s">
        <v>81</v>
      </c>
      <c r="N1498" s="8" t="s">
        <v>81</v>
      </c>
      <c r="O1498" s="8" t="s">
        <v>81</v>
      </c>
      <c r="P1498" s="38" t="str">
        <f t="shared" si="119"/>
        <v/>
      </c>
    </row>
    <row r="1499" spans="4:16" x14ac:dyDescent="0.25">
      <c r="D1499" s="150"/>
      <c r="G1499" s="8" t="str">
        <f t="shared" si="115"/>
        <v/>
      </c>
      <c r="H1499" s="8" t="str">
        <f t="shared" si="116"/>
        <v/>
      </c>
      <c r="I1499" s="8" t="str">
        <f t="shared" si="117"/>
        <v/>
      </c>
      <c r="J1499" s="8" t="str">
        <f t="shared" si="118"/>
        <v/>
      </c>
      <c r="L1499" s="8" t="s">
        <v>81</v>
      </c>
      <c r="M1499" s="8" t="s">
        <v>81</v>
      </c>
      <c r="N1499" s="8" t="s">
        <v>81</v>
      </c>
      <c r="O1499" s="8" t="s">
        <v>81</v>
      </c>
      <c r="P1499" s="38" t="str">
        <f t="shared" si="119"/>
        <v/>
      </c>
    </row>
    <row r="1500" spans="4:16" x14ac:dyDescent="0.25">
      <c r="D1500" s="150"/>
      <c r="G1500" s="8" t="str">
        <f t="shared" si="115"/>
        <v/>
      </c>
      <c r="H1500" s="8" t="str">
        <f t="shared" si="116"/>
        <v/>
      </c>
      <c r="I1500" s="8" t="str">
        <f t="shared" si="117"/>
        <v/>
      </c>
      <c r="J1500" s="8" t="str">
        <f t="shared" si="118"/>
        <v/>
      </c>
      <c r="L1500" s="8" t="s">
        <v>81</v>
      </c>
      <c r="M1500" s="8" t="s">
        <v>81</v>
      </c>
      <c r="N1500" s="8" t="s">
        <v>81</v>
      </c>
      <c r="O1500" s="8" t="s">
        <v>81</v>
      </c>
      <c r="P1500" s="38" t="str">
        <f t="shared" si="119"/>
        <v/>
      </c>
    </row>
    <row r="1501" spans="4:16" x14ac:dyDescent="0.25">
      <c r="D1501" s="150"/>
      <c r="G1501" s="8" t="str">
        <f t="shared" si="115"/>
        <v/>
      </c>
      <c r="H1501" s="8" t="str">
        <f t="shared" si="116"/>
        <v/>
      </c>
      <c r="I1501" s="8" t="str">
        <f t="shared" si="117"/>
        <v/>
      </c>
      <c r="J1501" s="8" t="str">
        <f t="shared" si="118"/>
        <v/>
      </c>
      <c r="L1501" s="8" t="s">
        <v>81</v>
      </c>
      <c r="M1501" s="8" t="s">
        <v>81</v>
      </c>
      <c r="N1501" s="8" t="s">
        <v>81</v>
      </c>
      <c r="O1501" s="8" t="s">
        <v>81</v>
      </c>
      <c r="P1501" s="38" t="str">
        <f t="shared" si="119"/>
        <v/>
      </c>
    </row>
    <row r="1502" spans="4:16" x14ac:dyDescent="0.25">
      <c r="D1502" s="150"/>
      <c r="G1502" s="8" t="str">
        <f t="shared" si="115"/>
        <v/>
      </c>
      <c r="H1502" s="8" t="str">
        <f t="shared" si="116"/>
        <v/>
      </c>
      <c r="I1502" s="8" t="str">
        <f t="shared" si="117"/>
        <v/>
      </c>
      <c r="J1502" s="8" t="str">
        <f t="shared" si="118"/>
        <v/>
      </c>
      <c r="L1502" s="8" t="s">
        <v>81</v>
      </c>
      <c r="M1502" s="8" t="s">
        <v>81</v>
      </c>
      <c r="N1502" s="8" t="s">
        <v>81</v>
      </c>
      <c r="O1502" s="8" t="s">
        <v>81</v>
      </c>
      <c r="P1502" s="38" t="str">
        <f t="shared" si="119"/>
        <v/>
      </c>
    </row>
    <row r="1503" spans="4:16" x14ac:dyDescent="0.25">
      <c r="D1503" s="150"/>
      <c r="G1503" s="8" t="str">
        <f t="shared" si="115"/>
        <v/>
      </c>
      <c r="H1503" s="8" t="str">
        <f t="shared" si="116"/>
        <v/>
      </c>
      <c r="I1503" s="8" t="str">
        <f t="shared" si="117"/>
        <v/>
      </c>
      <c r="J1503" s="8" t="str">
        <f t="shared" si="118"/>
        <v/>
      </c>
      <c r="L1503" s="8" t="s">
        <v>81</v>
      </c>
      <c r="M1503" s="8" t="s">
        <v>81</v>
      </c>
      <c r="N1503" s="8" t="s">
        <v>81</v>
      </c>
      <c r="O1503" s="8" t="s">
        <v>81</v>
      </c>
      <c r="P1503" s="38" t="str">
        <f t="shared" si="119"/>
        <v/>
      </c>
    </row>
    <row r="1504" spans="4:16" x14ac:dyDescent="0.25">
      <c r="D1504" s="150"/>
      <c r="G1504" s="8" t="str">
        <f t="shared" si="115"/>
        <v/>
      </c>
      <c r="H1504" s="8" t="str">
        <f t="shared" si="116"/>
        <v/>
      </c>
      <c r="I1504" s="8" t="str">
        <f t="shared" si="117"/>
        <v/>
      </c>
      <c r="J1504" s="8" t="str">
        <f t="shared" si="118"/>
        <v/>
      </c>
      <c r="L1504" s="8" t="s">
        <v>81</v>
      </c>
      <c r="M1504" s="8" t="s">
        <v>81</v>
      </c>
      <c r="N1504" s="8" t="s">
        <v>81</v>
      </c>
      <c r="O1504" s="8" t="s">
        <v>81</v>
      </c>
      <c r="P1504" s="38" t="str">
        <f t="shared" si="119"/>
        <v/>
      </c>
    </row>
    <row r="1505" spans="4:16" x14ac:dyDescent="0.25">
      <c r="D1505" s="150"/>
      <c r="G1505" s="8" t="str">
        <f t="shared" si="115"/>
        <v/>
      </c>
      <c r="H1505" s="8" t="str">
        <f t="shared" si="116"/>
        <v/>
      </c>
      <c r="I1505" s="8" t="str">
        <f t="shared" si="117"/>
        <v/>
      </c>
      <c r="J1505" s="8" t="str">
        <f t="shared" si="118"/>
        <v/>
      </c>
      <c r="L1505" s="8" t="s">
        <v>81</v>
      </c>
      <c r="M1505" s="8" t="s">
        <v>81</v>
      </c>
      <c r="N1505" s="8" t="s">
        <v>81</v>
      </c>
      <c r="O1505" s="8" t="s">
        <v>81</v>
      </c>
      <c r="P1505" s="38" t="str">
        <f t="shared" si="119"/>
        <v/>
      </c>
    </row>
    <row r="1506" spans="4:16" x14ac:dyDescent="0.25">
      <c r="D1506" s="150"/>
      <c r="G1506" s="8" t="str">
        <f t="shared" si="115"/>
        <v/>
      </c>
      <c r="H1506" s="8" t="str">
        <f t="shared" si="116"/>
        <v/>
      </c>
      <c r="I1506" s="8" t="str">
        <f t="shared" si="117"/>
        <v/>
      </c>
      <c r="J1506" s="8" t="str">
        <f t="shared" si="118"/>
        <v/>
      </c>
      <c r="L1506" s="8" t="s">
        <v>81</v>
      </c>
      <c r="M1506" s="8" t="s">
        <v>81</v>
      </c>
      <c r="N1506" s="8" t="s">
        <v>81</v>
      </c>
      <c r="O1506" s="8" t="s">
        <v>81</v>
      </c>
      <c r="P1506" s="38" t="str">
        <f t="shared" si="119"/>
        <v/>
      </c>
    </row>
    <row r="1507" spans="4:16" x14ac:dyDescent="0.25">
      <c r="D1507" s="150"/>
      <c r="G1507" s="8" t="str">
        <f t="shared" si="115"/>
        <v/>
      </c>
      <c r="H1507" s="8" t="str">
        <f t="shared" si="116"/>
        <v/>
      </c>
      <c r="I1507" s="8" t="str">
        <f t="shared" si="117"/>
        <v/>
      </c>
      <c r="J1507" s="8" t="str">
        <f t="shared" si="118"/>
        <v/>
      </c>
      <c r="L1507" s="8" t="s">
        <v>81</v>
      </c>
      <c r="M1507" s="8" t="s">
        <v>81</v>
      </c>
      <c r="N1507" s="8" t="s">
        <v>81</v>
      </c>
      <c r="O1507" s="8" t="s">
        <v>81</v>
      </c>
      <c r="P1507" s="38" t="str">
        <f t="shared" si="119"/>
        <v/>
      </c>
    </row>
    <row r="1508" spans="4:16" x14ac:dyDescent="0.25">
      <c r="D1508" s="150"/>
      <c r="G1508" s="8" t="str">
        <f t="shared" si="115"/>
        <v/>
      </c>
      <c r="H1508" s="8" t="str">
        <f t="shared" si="116"/>
        <v/>
      </c>
      <c r="I1508" s="8" t="str">
        <f t="shared" si="117"/>
        <v/>
      </c>
      <c r="J1508" s="8" t="str">
        <f t="shared" si="118"/>
        <v/>
      </c>
      <c r="L1508" s="8" t="s">
        <v>81</v>
      </c>
      <c r="M1508" s="8" t="s">
        <v>81</v>
      </c>
      <c r="N1508" s="8" t="s">
        <v>81</v>
      </c>
      <c r="O1508" s="8" t="s">
        <v>81</v>
      </c>
      <c r="P1508" s="38" t="str">
        <f t="shared" si="119"/>
        <v/>
      </c>
    </row>
    <row r="1509" spans="4:16" x14ac:dyDescent="0.25">
      <c r="D1509" s="150"/>
      <c r="G1509" s="8" t="str">
        <f t="shared" si="115"/>
        <v/>
      </c>
      <c r="H1509" s="8" t="str">
        <f t="shared" si="116"/>
        <v/>
      </c>
      <c r="I1509" s="8" t="str">
        <f t="shared" si="117"/>
        <v/>
      </c>
      <c r="J1509" s="8" t="str">
        <f t="shared" si="118"/>
        <v/>
      </c>
      <c r="L1509" s="8" t="s">
        <v>81</v>
      </c>
      <c r="M1509" s="8" t="s">
        <v>81</v>
      </c>
      <c r="N1509" s="8" t="s">
        <v>81</v>
      </c>
      <c r="O1509" s="8" t="s">
        <v>81</v>
      </c>
      <c r="P1509" s="38" t="str">
        <f t="shared" si="119"/>
        <v/>
      </c>
    </row>
    <row r="1510" spans="4:16" x14ac:dyDescent="0.25">
      <c r="D1510" s="150"/>
      <c r="G1510" s="8" t="str">
        <f t="shared" si="115"/>
        <v/>
      </c>
      <c r="H1510" s="8" t="str">
        <f t="shared" si="116"/>
        <v/>
      </c>
      <c r="I1510" s="8" t="str">
        <f t="shared" si="117"/>
        <v/>
      </c>
      <c r="J1510" s="8" t="str">
        <f t="shared" si="118"/>
        <v/>
      </c>
      <c r="L1510" s="8" t="s">
        <v>81</v>
      </c>
      <c r="M1510" s="8" t="s">
        <v>81</v>
      </c>
      <c r="N1510" s="8" t="s">
        <v>81</v>
      </c>
      <c r="O1510" s="8" t="s">
        <v>81</v>
      </c>
      <c r="P1510" s="38" t="str">
        <f t="shared" si="119"/>
        <v/>
      </c>
    </row>
    <row r="1511" spans="4:16" x14ac:dyDescent="0.25">
      <c r="D1511" s="150"/>
      <c r="G1511" s="8" t="str">
        <f t="shared" si="115"/>
        <v/>
      </c>
      <c r="H1511" s="8" t="str">
        <f t="shared" si="116"/>
        <v/>
      </c>
      <c r="I1511" s="8" t="str">
        <f t="shared" si="117"/>
        <v/>
      </c>
      <c r="J1511" s="8" t="str">
        <f t="shared" si="118"/>
        <v/>
      </c>
      <c r="L1511" s="8" t="s">
        <v>81</v>
      </c>
      <c r="M1511" s="8" t="s">
        <v>81</v>
      </c>
      <c r="N1511" s="8" t="s">
        <v>81</v>
      </c>
      <c r="O1511" s="8" t="s">
        <v>81</v>
      </c>
      <c r="P1511" s="38" t="str">
        <f t="shared" si="119"/>
        <v/>
      </c>
    </row>
    <row r="1512" spans="4:16" x14ac:dyDescent="0.25">
      <c r="D1512" s="150"/>
      <c r="G1512" s="8" t="str">
        <f t="shared" si="115"/>
        <v/>
      </c>
      <c r="H1512" s="8" t="str">
        <f t="shared" si="116"/>
        <v/>
      </c>
      <c r="I1512" s="8" t="str">
        <f t="shared" si="117"/>
        <v/>
      </c>
      <c r="J1512" s="8" t="str">
        <f t="shared" si="118"/>
        <v/>
      </c>
      <c r="L1512" s="8" t="s">
        <v>81</v>
      </c>
      <c r="M1512" s="8" t="s">
        <v>81</v>
      </c>
      <c r="N1512" s="8" t="s">
        <v>81</v>
      </c>
      <c r="O1512" s="8" t="s">
        <v>81</v>
      </c>
      <c r="P1512" s="38" t="str">
        <f t="shared" si="119"/>
        <v/>
      </c>
    </row>
    <row r="1513" spans="4:16" x14ac:dyDescent="0.25">
      <c r="D1513" s="150"/>
      <c r="G1513" s="8" t="str">
        <f t="shared" ref="G1513:G1576" si="120">IF(LEFT(D1513,8)="Critical",LEFT(D1513,8),IF(LEFT(D1513,5)="Major",LEFT(D1513,5),IF(LEFT(D1513,5)="Minor",LEFT(D1513,5),"")))</f>
        <v/>
      </c>
      <c r="H1513" s="8" t="str">
        <f t="shared" ref="H1513:H1576" si="121">IF(LEFT(D1516,15)="SpecificProblem",MID(D1516,28,50),"")</f>
        <v/>
      </c>
      <c r="I1513" s="8" t="str">
        <f t="shared" ref="I1513:I1576" si="122">IF(LEFT(D1517,9)="EventTime",MID(D1517,28,16),"")</f>
        <v/>
      </c>
      <c r="J1513" s="8" t="str">
        <f t="shared" ref="J1513:J1576" si="123">IF(G1513="","",IF(LEFT(D1513,8)="Critical",MID(D1513,78,6),MID(D1513,75,6)))</f>
        <v/>
      </c>
      <c r="L1513" s="8" t="s">
        <v>81</v>
      </c>
      <c r="M1513" s="8" t="s">
        <v>81</v>
      </c>
      <c r="N1513" s="8" t="s">
        <v>81</v>
      </c>
      <c r="O1513" s="8" t="s">
        <v>81</v>
      </c>
      <c r="P1513" s="38" t="str">
        <f t="shared" si="119"/>
        <v/>
      </c>
    </row>
    <row r="1514" spans="4:16" x14ac:dyDescent="0.25">
      <c r="D1514" s="150"/>
      <c r="G1514" s="8" t="str">
        <f t="shared" si="120"/>
        <v/>
      </c>
      <c r="H1514" s="8" t="str">
        <f t="shared" si="121"/>
        <v/>
      </c>
      <c r="I1514" s="8" t="str">
        <f t="shared" si="122"/>
        <v/>
      </c>
      <c r="J1514" s="8" t="str">
        <f t="shared" si="123"/>
        <v/>
      </c>
      <c r="L1514" s="8" t="s">
        <v>81</v>
      </c>
      <c r="M1514" s="8" t="s">
        <v>81</v>
      </c>
      <c r="N1514" s="8" t="s">
        <v>81</v>
      </c>
      <c r="O1514" s="8" t="s">
        <v>81</v>
      </c>
      <c r="P1514" s="38" t="str">
        <f t="shared" si="119"/>
        <v/>
      </c>
    </row>
    <row r="1515" spans="4:16" x14ac:dyDescent="0.25">
      <c r="D1515" s="150"/>
      <c r="G1515" s="8" t="str">
        <f t="shared" si="120"/>
        <v/>
      </c>
      <c r="H1515" s="8" t="str">
        <f t="shared" si="121"/>
        <v/>
      </c>
      <c r="I1515" s="8" t="str">
        <f t="shared" si="122"/>
        <v/>
      </c>
      <c r="J1515" s="8" t="str">
        <f t="shared" si="123"/>
        <v/>
      </c>
      <c r="L1515" s="8" t="s">
        <v>81</v>
      </c>
      <c r="M1515" s="8" t="s">
        <v>81</v>
      </c>
      <c r="N1515" s="8" t="s">
        <v>81</v>
      </c>
      <c r="O1515" s="8" t="s">
        <v>81</v>
      </c>
      <c r="P1515" s="38" t="str">
        <f t="shared" si="119"/>
        <v/>
      </c>
    </row>
    <row r="1516" spans="4:16" x14ac:dyDescent="0.25">
      <c r="D1516" s="150"/>
      <c r="G1516" s="8" t="str">
        <f t="shared" si="120"/>
        <v/>
      </c>
      <c r="H1516" s="8" t="str">
        <f t="shared" si="121"/>
        <v/>
      </c>
      <c r="I1516" s="8" t="str">
        <f t="shared" si="122"/>
        <v/>
      </c>
      <c r="J1516" s="8" t="str">
        <f t="shared" si="123"/>
        <v/>
      </c>
      <c r="L1516" s="8" t="s">
        <v>81</v>
      </c>
      <c r="M1516" s="8" t="s">
        <v>81</v>
      </c>
      <c r="N1516" s="8" t="s">
        <v>81</v>
      </c>
      <c r="O1516" s="8" t="s">
        <v>81</v>
      </c>
      <c r="P1516" s="38" t="str">
        <f t="shared" si="119"/>
        <v/>
      </c>
    </row>
    <row r="1517" spans="4:16" x14ac:dyDescent="0.25">
      <c r="D1517" s="150"/>
      <c r="G1517" s="8" t="str">
        <f t="shared" si="120"/>
        <v/>
      </c>
      <c r="H1517" s="8" t="str">
        <f t="shared" si="121"/>
        <v/>
      </c>
      <c r="I1517" s="8" t="str">
        <f t="shared" si="122"/>
        <v/>
      </c>
      <c r="J1517" s="8" t="str">
        <f t="shared" si="123"/>
        <v/>
      </c>
      <c r="L1517" s="8" t="s">
        <v>81</v>
      </c>
      <c r="M1517" s="8" t="s">
        <v>81</v>
      </c>
      <c r="N1517" s="8" t="s">
        <v>81</v>
      </c>
      <c r="O1517" s="8" t="s">
        <v>81</v>
      </c>
      <c r="P1517" s="38" t="str">
        <f t="shared" si="119"/>
        <v/>
      </c>
    </row>
    <row r="1518" spans="4:16" x14ac:dyDescent="0.25">
      <c r="D1518" s="150"/>
      <c r="G1518" s="8" t="str">
        <f t="shared" si="120"/>
        <v/>
      </c>
      <c r="H1518" s="8" t="str">
        <f t="shared" si="121"/>
        <v/>
      </c>
      <c r="I1518" s="8" t="str">
        <f t="shared" si="122"/>
        <v/>
      </c>
      <c r="J1518" s="8" t="str">
        <f t="shared" si="123"/>
        <v/>
      </c>
      <c r="L1518" s="8" t="s">
        <v>81</v>
      </c>
      <c r="M1518" s="8" t="s">
        <v>81</v>
      </c>
      <c r="N1518" s="8" t="s">
        <v>81</v>
      </c>
      <c r="O1518" s="8" t="s">
        <v>81</v>
      </c>
      <c r="P1518" s="38" t="str">
        <f t="shared" si="119"/>
        <v/>
      </c>
    </row>
    <row r="1519" spans="4:16" x14ac:dyDescent="0.25">
      <c r="D1519" s="150"/>
      <c r="G1519" s="8" t="str">
        <f t="shared" si="120"/>
        <v/>
      </c>
      <c r="H1519" s="8" t="str">
        <f t="shared" si="121"/>
        <v/>
      </c>
      <c r="I1519" s="8" t="str">
        <f t="shared" si="122"/>
        <v/>
      </c>
      <c r="J1519" s="8" t="str">
        <f t="shared" si="123"/>
        <v/>
      </c>
      <c r="L1519" s="8" t="s">
        <v>81</v>
      </c>
      <c r="M1519" s="8" t="s">
        <v>81</v>
      </c>
      <c r="N1519" s="8" t="s">
        <v>81</v>
      </c>
      <c r="O1519" s="8" t="s">
        <v>81</v>
      </c>
      <c r="P1519" s="38" t="str">
        <f t="shared" si="119"/>
        <v/>
      </c>
    </row>
    <row r="1520" spans="4:16" x14ac:dyDescent="0.25">
      <c r="D1520" s="150"/>
      <c r="G1520" s="8" t="str">
        <f t="shared" si="120"/>
        <v/>
      </c>
      <c r="H1520" s="8" t="str">
        <f t="shared" si="121"/>
        <v/>
      </c>
      <c r="I1520" s="8" t="str">
        <f t="shared" si="122"/>
        <v/>
      </c>
      <c r="J1520" s="8" t="str">
        <f t="shared" si="123"/>
        <v/>
      </c>
      <c r="L1520" s="8" t="s">
        <v>81</v>
      </c>
      <c r="M1520" s="8" t="s">
        <v>81</v>
      </c>
      <c r="N1520" s="8" t="s">
        <v>81</v>
      </c>
      <c r="O1520" s="8" t="s">
        <v>81</v>
      </c>
      <c r="P1520" s="38" t="str">
        <f t="shared" si="119"/>
        <v/>
      </c>
    </row>
    <row r="1521" spans="4:16" x14ac:dyDescent="0.25">
      <c r="D1521" s="150"/>
      <c r="G1521" s="8" t="str">
        <f t="shared" si="120"/>
        <v/>
      </c>
      <c r="H1521" s="8" t="str">
        <f t="shared" si="121"/>
        <v/>
      </c>
      <c r="I1521" s="8" t="str">
        <f t="shared" si="122"/>
        <v/>
      </c>
      <c r="J1521" s="8" t="str">
        <f t="shared" si="123"/>
        <v/>
      </c>
      <c r="L1521" s="8" t="s">
        <v>81</v>
      </c>
      <c r="M1521" s="8" t="s">
        <v>81</v>
      </c>
      <c r="N1521" s="8" t="s">
        <v>81</v>
      </c>
      <c r="O1521" s="8" t="s">
        <v>81</v>
      </c>
      <c r="P1521" s="38" t="str">
        <f t="shared" si="119"/>
        <v/>
      </c>
    </row>
    <row r="1522" spans="4:16" x14ac:dyDescent="0.25">
      <c r="D1522" s="150"/>
      <c r="G1522" s="8" t="str">
        <f t="shared" si="120"/>
        <v/>
      </c>
      <c r="H1522" s="8" t="str">
        <f t="shared" si="121"/>
        <v/>
      </c>
      <c r="I1522" s="8" t="str">
        <f t="shared" si="122"/>
        <v/>
      </c>
      <c r="J1522" s="8" t="str">
        <f t="shared" si="123"/>
        <v/>
      </c>
      <c r="L1522" s="8" t="s">
        <v>81</v>
      </c>
      <c r="M1522" s="8" t="s">
        <v>81</v>
      </c>
      <c r="N1522" s="8" t="s">
        <v>81</v>
      </c>
      <c r="O1522" s="8" t="s">
        <v>81</v>
      </c>
      <c r="P1522" s="38" t="str">
        <f t="shared" si="119"/>
        <v/>
      </c>
    </row>
    <row r="1523" spans="4:16" x14ac:dyDescent="0.25">
      <c r="D1523" s="150"/>
      <c r="G1523" s="8" t="str">
        <f t="shared" si="120"/>
        <v/>
      </c>
      <c r="H1523" s="8" t="str">
        <f t="shared" si="121"/>
        <v/>
      </c>
      <c r="I1523" s="8" t="str">
        <f t="shared" si="122"/>
        <v/>
      </c>
      <c r="J1523" s="8" t="str">
        <f t="shared" si="123"/>
        <v/>
      </c>
      <c r="L1523" s="8" t="s">
        <v>81</v>
      </c>
      <c r="M1523" s="8" t="s">
        <v>81</v>
      </c>
      <c r="N1523" s="8" t="s">
        <v>81</v>
      </c>
      <c r="O1523" s="8" t="s">
        <v>81</v>
      </c>
      <c r="P1523" s="38" t="str">
        <f t="shared" si="119"/>
        <v/>
      </c>
    </row>
    <row r="1524" spans="4:16" x14ac:dyDescent="0.25">
      <c r="D1524" s="150"/>
      <c r="G1524" s="8" t="str">
        <f t="shared" si="120"/>
        <v/>
      </c>
      <c r="H1524" s="8" t="str">
        <f t="shared" si="121"/>
        <v/>
      </c>
      <c r="I1524" s="8" t="str">
        <f t="shared" si="122"/>
        <v/>
      </c>
      <c r="J1524" s="8" t="str">
        <f t="shared" si="123"/>
        <v/>
      </c>
      <c r="L1524" s="8" t="s">
        <v>81</v>
      </c>
      <c r="M1524" s="8" t="s">
        <v>81</v>
      </c>
      <c r="N1524" s="8" t="s">
        <v>81</v>
      </c>
      <c r="O1524" s="8" t="s">
        <v>81</v>
      </c>
      <c r="P1524" s="38" t="str">
        <f t="shared" si="119"/>
        <v/>
      </c>
    </row>
    <row r="1525" spans="4:16" x14ac:dyDescent="0.25">
      <c r="D1525" s="150"/>
      <c r="G1525" s="8" t="str">
        <f t="shared" si="120"/>
        <v/>
      </c>
      <c r="H1525" s="8" t="str">
        <f t="shared" si="121"/>
        <v/>
      </c>
      <c r="I1525" s="8" t="str">
        <f t="shared" si="122"/>
        <v/>
      </c>
      <c r="J1525" s="8" t="str">
        <f t="shared" si="123"/>
        <v/>
      </c>
      <c r="L1525" s="8" t="s">
        <v>81</v>
      </c>
      <c r="M1525" s="8" t="s">
        <v>81</v>
      </c>
      <c r="N1525" s="8" t="s">
        <v>81</v>
      </c>
      <c r="O1525" s="8" t="s">
        <v>81</v>
      </c>
      <c r="P1525" s="38" t="str">
        <f t="shared" si="119"/>
        <v/>
      </c>
    </row>
    <row r="1526" spans="4:16" x14ac:dyDescent="0.25">
      <c r="D1526" s="150"/>
      <c r="G1526" s="8" t="str">
        <f t="shared" si="120"/>
        <v/>
      </c>
      <c r="H1526" s="8" t="str">
        <f t="shared" si="121"/>
        <v/>
      </c>
      <c r="I1526" s="8" t="str">
        <f t="shared" si="122"/>
        <v/>
      </c>
      <c r="J1526" s="8" t="str">
        <f t="shared" si="123"/>
        <v/>
      </c>
      <c r="L1526" s="8" t="s">
        <v>81</v>
      </c>
      <c r="M1526" s="8" t="s">
        <v>81</v>
      </c>
      <c r="N1526" s="8" t="s">
        <v>81</v>
      </c>
      <c r="O1526" s="8" t="s">
        <v>81</v>
      </c>
      <c r="P1526" s="38" t="str">
        <f t="shared" si="119"/>
        <v/>
      </c>
    </row>
    <row r="1527" spans="4:16" x14ac:dyDescent="0.25">
      <c r="D1527" s="150"/>
      <c r="G1527" s="8" t="str">
        <f t="shared" si="120"/>
        <v/>
      </c>
      <c r="H1527" s="8" t="str">
        <f t="shared" si="121"/>
        <v/>
      </c>
      <c r="I1527" s="8" t="str">
        <f t="shared" si="122"/>
        <v/>
      </c>
      <c r="J1527" s="8" t="str">
        <f t="shared" si="123"/>
        <v/>
      </c>
      <c r="L1527" s="8" t="s">
        <v>81</v>
      </c>
      <c r="M1527" s="8" t="s">
        <v>81</v>
      </c>
      <c r="N1527" s="8" t="s">
        <v>81</v>
      </c>
      <c r="O1527" s="8" t="s">
        <v>81</v>
      </c>
      <c r="P1527" s="38" t="str">
        <f t="shared" si="119"/>
        <v/>
      </c>
    </row>
    <row r="1528" spans="4:16" x14ac:dyDescent="0.25">
      <c r="D1528" s="150"/>
      <c r="G1528" s="8" t="str">
        <f t="shared" si="120"/>
        <v/>
      </c>
      <c r="H1528" s="8" t="str">
        <f t="shared" si="121"/>
        <v/>
      </c>
      <c r="I1528" s="8" t="str">
        <f t="shared" si="122"/>
        <v/>
      </c>
      <c r="J1528" s="8" t="str">
        <f t="shared" si="123"/>
        <v/>
      </c>
      <c r="L1528" s="8" t="s">
        <v>81</v>
      </c>
      <c r="M1528" s="8" t="s">
        <v>81</v>
      </c>
      <c r="N1528" s="8" t="s">
        <v>81</v>
      </c>
      <c r="O1528" s="8" t="s">
        <v>81</v>
      </c>
      <c r="P1528" s="38" t="str">
        <f t="shared" si="119"/>
        <v/>
      </c>
    </row>
    <row r="1529" spans="4:16" x14ac:dyDescent="0.25">
      <c r="D1529" s="150"/>
      <c r="G1529" s="8" t="str">
        <f t="shared" si="120"/>
        <v/>
      </c>
      <c r="H1529" s="8" t="str">
        <f t="shared" si="121"/>
        <v/>
      </c>
      <c r="I1529" s="8" t="str">
        <f t="shared" si="122"/>
        <v/>
      </c>
      <c r="J1529" s="8" t="str">
        <f t="shared" si="123"/>
        <v/>
      </c>
      <c r="L1529" s="8" t="s">
        <v>81</v>
      </c>
      <c r="M1529" s="8" t="s">
        <v>81</v>
      </c>
      <c r="N1529" s="8" t="s">
        <v>81</v>
      </c>
      <c r="O1529" s="8" t="s">
        <v>81</v>
      </c>
      <c r="P1529" s="38" t="str">
        <f t="shared" si="119"/>
        <v/>
      </c>
    </row>
    <row r="1530" spans="4:16" x14ac:dyDescent="0.25">
      <c r="D1530" s="150"/>
      <c r="G1530" s="8" t="str">
        <f t="shared" si="120"/>
        <v/>
      </c>
      <c r="H1530" s="8" t="str">
        <f t="shared" si="121"/>
        <v/>
      </c>
      <c r="I1530" s="8" t="str">
        <f t="shared" si="122"/>
        <v/>
      </c>
      <c r="J1530" s="8" t="str">
        <f t="shared" si="123"/>
        <v/>
      </c>
      <c r="L1530" s="8" t="s">
        <v>81</v>
      </c>
      <c r="M1530" s="8" t="s">
        <v>81</v>
      </c>
      <c r="N1530" s="8" t="s">
        <v>81</v>
      </c>
      <c r="O1530" s="8" t="s">
        <v>81</v>
      </c>
      <c r="P1530" s="38" t="str">
        <f t="shared" si="119"/>
        <v/>
      </c>
    </row>
    <row r="1531" spans="4:16" x14ac:dyDescent="0.25">
      <c r="D1531" s="150"/>
      <c r="G1531" s="8" t="str">
        <f t="shared" si="120"/>
        <v/>
      </c>
      <c r="H1531" s="8" t="str">
        <f t="shared" si="121"/>
        <v/>
      </c>
      <c r="I1531" s="8" t="str">
        <f t="shared" si="122"/>
        <v/>
      </c>
      <c r="J1531" s="8" t="str">
        <f t="shared" si="123"/>
        <v/>
      </c>
      <c r="L1531" s="8" t="s">
        <v>81</v>
      </c>
      <c r="M1531" s="8" t="s">
        <v>81</v>
      </c>
      <c r="N1531" s="8" t="s">
        <v>81</v>
      </c>
      <c r="O1531" s="8" t="s">
        <v>81</v>
      </c>
      <c r="P1531" s="38" t="str">
        <f t="shared" si="119"/>
        <v/>
      </c>
    </row>
    <row r="1532" spans="4:16" x14ac:dyDescent="0.25">
      <c r="D1532" s="150"/>
      <c r="G1532" s="8" t="str">
        <f t="shared" si="120"/>
        <v/>
      </c>
      <c r="H1532" s="8" t="str">
        <f t="shared" si="121"/>
        <v/>
      </c>
      <c r="I1532" s="8" t="str">
        <f t="shared" si="122"/>
        <v/>
      </c>
      <c r="J1532" s="8" t="str">
        <f t="shared" si="123"/>
        <v/>
      </c>
      <c r="L1532" s="8" t="s">
        <v>81</v>
      </c>
      <c r="M1532" s="8" t="s">
        <v>81</v>
      </c>
      <c r="N1532" s="8" t="s">
        <v>81</v>
      </c>
      <c r="O1532" s="8" t="s">
        <v>81</v>
      </c>
      <c r="P1532" s="38" t="str">
        <f t="shared" si="119"/>
        <v/>
      </c>
    </row>
    <row r="1533" spans="4:16" x14ac:dyDescent="0.25">
      <c r="D1533" s="150"/>
      <c r="G1533" s="8" t="str">
        <f t="shared" si="120"/>
        <v/>
      </c>
      <c r="H1533" s="8" t="str">
        <f t="shared" si="121"/>
        <v/>
      </c>
      <c r="I1533" s="8" t="str">
        <f t="shared" si="122"/>
        <v/>
      </c>
      <c r="J1533" s="8" t="str">
        <f t="shared" si="123"/>
        <v/>
      </c>
      <c r="L1533" s="8" t="s">
        <v>81</v>
      </c>
      <c r="M1533" s="8" t="s">
        <v>81</v>
      </c>
      <c r="N1533" s="8" t="s">
        <v>81</v>
      </c>
      <c r="O1533" s="8" t="s">
        <v>81</v>
      </c>
      <c r="P1533" s="38" t="str">
        <f t="shared" si="119"/>
        <v/>
      </c>
    </row>
    <row r="1534" spans="4:16" x14ac:dyDescent="0.25">
      <c r="D1534" s="150"/>
      <c r="G1534" s="8" t="str">
        <f t="shared" si="120"/>
        <v/>
      </c>
      <c r="H1534" s="8" t="str">
        <f t="shared" si="121"/>
        <v/>
      </c>
      <c r="I1534" s="8" t="str">
        <f t="shared" si="122"/>
        <v/>
      </c>
      <c r="J1534" s="8" t="str">
        <f t="shared" si="123"/>
        <v/>
      </c>
      <c r="L1534" s="8" t="s">
        <v>81</v>
      </c>
      <c r="M1534" s="8" t="s">
        <v>81</v>
      </c>
      <c r="N1534" s="8" t="s">
        <v>81</v>
      </c>
      <c r="O1534" s="8" t="s">
        <v>81</v>
      </c>
      <c r="P1534" s="38" t="str">
        <f t="shared" si="119"/>
        <v/>
      </c>
    </row>
    <row r="1535" spans="4:16" x14ac:dyDescent="0.25">
      <c r="D1535" s="150"/>
      <c r="G1535" s="8" t="str">
        <f t="shared" si="120"/>
        <v/>
      </c>
      <c r="H1535" s="8" t="str">
        <f t="shared" si="121"/>
        <v/>
      </c>
      <c r="I1535" s="8" t="str">
        <f t="shared" si="122"/>
        <v/>
      </c>
      <c r="J1535" s="8" t="str">
        <f t="shared" si="123"/>
        <v/>
      </c>
      <c r="L1535" s="8" t="s">
        <v>81</v>
      </c>
      <c r="M1535" s="8" t="s">
        <v>81</v>
      </c>
      <c r="N1535" s="8" t="s">
        <v>81</v>
      </c>
      <c r="O1535" s="8" t="s">
        <v>81</v>
      </c>
      <c r="P1535" s="38" t="str">
        <f t="shared" si="119"/>
        <v/>
      </c>
    </row>
    <row r="1536" spans="4:16" x14ac:dyDescent="0.25">
      <c r="D1536" s="150"/>
      <c r="G1536" s="8" t="str">
        <f t="shared" si="120"/>
        <v/>
      </c>
      <c r="H1536" s="8" t="str">
        <f t="shared" si="121"/>
        <v/>
      </c>
      <c r="I1536" s="8" t="str">
        <f t="shared" si="122"/>
        <v/>
      </c>
      <c r="J1536" s="8" t="str">
        <f t="shared" si="123"/>
        <v/>
      </c>
      <c r="L1536" s="8" t="s">
        <v>81</v>
      </c>
      <c r="M1536" s="8" t="s">
        <v>81</v>
      </c>
      <c r="N1536" s="8" t="s">
        <v>81</v>
      </c>
      <c r="O1536" s="8" t="s">
        <v>81</v>
      </c>
      <c r="P1536" s="38" t="str">
        <f t="shared" si="119"/>
        <v/>
      </c>
    </row>
    <row r="1537" spans="4:16" x14ac:dyDescent="0.25">
      <c r="D1537" s="150"/>
      <c r="G1537" s="8" t="str">
        <f t="shared" si="120"/>
        <v/>
      </c>
      <c r="H1537" s="8" t="str">
        <f t="shared" si="121"/>
        <v/>
      </c>
      <c r="I1537" s="8" t="str">
        <f t="shared" si="122"/>
        <v/>
      </c>
      <c r="J1537" s="8" t="str">
        <f t="shared" si="123"/>
        <v/>
      </c>
      <c r="L1537" s="8" t="s">
        <v>81</v>
      </c>
      <c r="M1537" s="8" t="s">
        <v>81</v>
      </c>
      <c r="N1537" s="8" t="s">
        <v>81</v>
      </c>
      <c r="O1537" s="8" t="s">
        <v>81</v>
      </c>
      <c r="P1537" s="38" t="str">
        <f t="shared" si="119"/>
        <v/>
      </c>
    </row>
    <row r="1538" spans="4:16" x14ac:dyDescent="0.25">
      <c r="D1538" s="150"/>
      <c r="G1538" s="8" t="str">
        <f t="shared" si="120"/>
        <v/>
      </c>
      <c r="H1538" s="8" t="str">
        <f t="shared" si="121"/>
        <v/>
      </c>
      <c r="I1538" s="8" t="str">
        <f t="shared" si="122"/>
        <v/>
      </c>
      <c r="J1538" s="8" t="str">
        <f t="shared" si="123"/>
        <v/>
      </c>
      <c r="L1538" s="8" t="s">
        <v>81</v>
      </c>
      <c r="M1538" s="8" t="s">
        <v>81</v>
      </c>
      <c r="N1538" s="8" t="s">
        <v>81</v>
      </c>
      <c r="O1538" s="8" t="s">
        <v>81</v>
      </c>
      <c r="P1538" s="38" t="str">
        <f t="shared" si="119"/>
        <v/>
      </c>
    </row>
    <row r="1539" spans="4:16" x14ac:dyDescent="0.25">
      <c r="D1539" s="150"/>
      <c r="G1539" s="8" t="str">
        <f t="shared" si="120"/>
        <v/>
      </c>
      <c r="H1539" s="8" t="str">
        <f t="shared" si="121"/>
        <v/>
      </c>
      <c r="I1539" s="8" t="str">
        <f t="shared" si="122"/>
        <v/>
      </c>
      <c r="J1539" s="8" t="str">
        <f t="shared" si="123"/>
        <v/>
      </c>
      <c r="L1539" s="8" t="s">
        <v>81</v>
      </c>
      <c r="M1539" s="8" t="s">
        <v>81</v>
      </c>
      <c r="N1539" s="8" t="s">
        <v>81</v>
      </c>
      <c r="O1539" s="8" t="s">
        <v>81</v>
      </c>
      <c r="P1539" s="38" t="str">
        <f t="shared" ref="P1539:P1602" si="124">IF(ISBLANK(N1539),"",TEXT(N1539,"mm/dd hh:mm"))</f>
        <v/>
      </c>
    </row>
    <row r="1540" spans="4:16" x14ac:dyDescent="0.25">
      <c r="D1540" s="150"/>
      <c r="G1540" s="8" t="str">
        <f t="shared" si="120"/>
        <v/>
      </c>
      <c r="H1540" s="8" t="str">
        <f t="shared" si="121"/>
        <v/>
      </c>
      <c r="I1540" s="8" t="str">
        <f t="shared" si="122"/>
        <v/>
      </c>
      <c r="J1540" s="8" t="str">
        <f t="shared" si="123"/>
        <v/>
      </c>
      <c r="L1540" s="8" t="s">
        <v>81</v>
      </c>
      <c r="M1540" s="8" t="s">
        <v>81</v>
      </c>
      <c r="N1540" s="8" t="s">
        <v>81</v>
      </c>
      <c r="O1540" s="8" t="s">
        <v>81</v>
      </c>
      <c r="P1540" s="38" t="str">
        <f t="shared" si="124"/>
        <v/>
      </c>
    </row>
    <row r="1541" spans="4:16" x14ac:dyDescent="0.25">
      <c r="D1541" s="150"/>
      <c r="G1541" s="8" t="str">
        <f t="shared" si="120"/>
        <v/>
      </c>
      <c r="H1541" s="8" t="str">
        <f t="shared" si="121"/>
        <v/>
      </c>
      <c r="I1541" s="8" t="str">
        <f t="shared" si="122"/>
        <v/>
      </c>
      <c r="J1541" s="8" t="str">
        <f t="shared" si="123"/>
        <v/>
      </c>
      <c r="L1541" s="8" t="s">
        <v>81</v>
      </c>
      <c r="M1541" s="8" t="s">
        <v>81</v>
      </c>
      <c r="N1541" s="8" t="s">
        <v>81</v>
      </c>
      <c r="O1541" s="8" t="s">
        <v>81</v>
      </c>
      <c r="P1541" s="38" t="str">
        <f t="shared" si="124"/>
        <v/>
      </c>
    </row>
    <row r="1542" spans="4:16" x14ac:dyDescent="0.25">
      <c r="D1542" s="150"/>
      <c r="G1542" s="8" t="str">
        <f t="shared" si="120"/>
        <v/>
      </c>
      <c r="H1542" s="8" t="str">
        <f t="shared" si="121"/>
        <v/>
      </c>
      <c r="I1542" s="8" t="str">
        <f t="shared" si="122"/>
        <v/>
      </c>
      <c r="J1542" s="8" t="str">
        <f t="shared" si="123"/>
        <v/>
      </c>
      <c r="L1542" s="8" t="s">
        <v>81</v>
      </c>
      <c r="M1542" s="8" t="s">
        <v>81</v>
      </c>
      <c r="N1542" s="8" t="s">
        <v>81</v>
      </c>
      <c r="O1542" s="8" t="s">
        <v>81</v>
      </c>
      <c r="P1542" s="38" t="str">
        <f t="shared" si="124"/>
        <v/>
      </c>
    </row>
    <row r="1543" spans="4:16" x14ac:dyDescent="0.25">
      <c r="D1543" s="150"/>
      <c r="G1543" s="8" t="str">
        <f t="shared" si="120"/>
        <v/>
      </c>
      <c r="H1543" s="8" t="str">
        <f t="shared" si="121"/>
        <v/>
      </c>
      <c r="I1543" s="8" t="str">
        <f t="shared" si="122"/>
        <v/>
      </c>
      <c r="J1543" s="8" t="str">
        <f t="shared" si="123"/>
        <v/>
      </c>
      <c r="L1543" s="8" t="s">
        <v>81</v>
      </c>
      <c r="M1543" s="8" t="s">
        <v>81</v>
      </c>
      <c r="N1543" s="8" t="s">
        <v>81</v>
      </c>
      <c r="O1543" s="8" t="s">
        <v>81</v>
      </c>
      <c r="P1543" s="38" t="str">
        <f t="shared" si="124"/>
        <v/>
      </c>
    </row>
    <row r="1544" spans="4:16" x14ac:dyDescent="0.25">
      <c r="D1544" s="150"/>
      <c r="G1544" s="8" t="str">
        <f t="shared" si="120"/>
        <v/>
      </c>
      <c r="H1544" s="8" t="str">
        <f t="shared" si="121"/>
        <v/>
      </c>
      <c r="I1544" s="8" t="str">
        <f t="shared" si="122"/>
        <v/>
      </c>
      <c r="J1544" s="8" t="str">
        <f t="shared" si="123"/>
        <v/>
      </c>
      <c r="L1544" s="8" t="s">
        <v>81</v>
      </c>
      <c r="M1544" s="8" t="s">
        <v>81</v>
      </c>
      <c r="N1544" s="8" t="s">
        <v>81</v>
      </c>
      <c r="O1544" s="8" t="s">
        <v>81</v>
      </c>
      <c r="P1544" s="38" t="str">
        <f t="shared" si="124"/>
        <v/>
      </c>
    </row>
    <row r="1545" spans="4:16" x14ac:dyDescent="0.25">
      <c r="D1545" s="150"/>
      <c r="G1545" s="8" t="str">
        <f t="shared" si="120"/>
        <v/>
      </c>
      <c r="H1545" s="8" t="str">
        <f t="shared" si="121"/>
        <v/>
      </c>
      <c r="I1545" s="8" t="str">
        <f t="shared" si="122"/>
        <v/>
      </c>
      <c r="J1545" s="8" t="str">
        <f t="shared" si="123"/>
        <v/>
      </c>
      <c r="L1545" s="8" t="s">
        <v>81</v>
      </c>
      <c r="M1545" s="8" t="s">
        <v>81</v>
      </c>
      <c r="N1545" s="8" t="s">
        <v>81</v>
      </c>
      <c r="O1545" s="8" t="s">
        <v>81</v>
      </c>
      <c r="P1545" s="38" t="str">
        <f t="shared" si="124"/>
        <v/>
      </c>
    </row>
    <row r="1546" spans="4:16" x14ac:dyDescent="0.25">
      <c r="D1546" s="150"/>
      <c r="G1546" s="8" t="str">
        <f t="shared" si="120"/>
        <v/>
      </c>
      <c r="H1546" s="8" t="str">
        <f t="shared" si="121"/>
        <v/>
      </c>
      <c r="I1546" s="8" t="str">
        <f t="shared" si="122"/>
        <v/>
      </c>
      <c r="J1546" s="8" t="str">
        <f t="shared" si="123"/>
        <v/>
      </c>
      <c r="L1546" s="8" t="s">
        <v>81</v>
      </c>
      <c r="M1546" s="8" t="s">
        <v>81</v>
      </c>
      <c r="N1546" s="8" t="s">
        <v>81</v>
      </c>
      <c r="O1546" s="8" t="s">
        <v>81</v>
      </c>
      <c r="P1546" s="38" t="str">
        <f t="shared" si="124"/>
        <v/>
      </c>
    </row>
    <row r="1547" spans="4:16" x14ac:dyDescent="0.25">
      <c r="D1547" s="150"/>
      <c r="G1547" s="8" t="str">
        <f t="shared" si="120"/>
        <v/>
      </c>
      <c r="H1547" s="8" t="str">
        <f t="shared" si="121"/>
        <v/>
      </c>
      <c r="I1547" s="8" t="str">
        <f t="shared" si="122"/>
        <v/>
      </c>
      <c r="J1547" s="8" t="str">
        <f t="shared" si="123"/>
        <v/>
      </c>
      <c r="L1547" s="8" t="s">
        <v>81</v>
      </c>
      <c r="M1547" s="8" t="s">
        <v>81</v>
      </c>
      <c r="N1547" s="8" t="s">
        <v>81</v>
      </c>
      <c r="O1547" s="8" t="s">
        <v>81</v>
      </c>
      <c r="P1547" s="38" t="str">
        <f t="shared" si="124"/>
        <v/>
      </c>
    </row>
    <row r="1548" spans="4:16" x14ac:dyDescent="0.25">
      <c r="D1548" s="150"/>
      <c r="G1548" s="8" t="str">
        <f t="shared" si="120"/>
        <v/>
      </c>
      <c r="H1548" s="8" t="str">
        <f t="shared" si="121"/>
        <v/>
      </c>
      <c r="I1548" s="8" t="str">
        <f t="shared" si="122"/>
        <v/>
      </c>
      <c r="J1548" s="8" t="str">
        <f t="shared" si="123"/>
        <v/>
      </c>
      <c r="L1548" s="8" t="s">
        <v>81</v>
      </c>
      <c r="M1548" s="8" t="s">
        <v>81</v>
      </c>
      <c r="N1548" s="8" t="s">
        <v>81</v>
      </c>
      <c r="O1548" s="8" t="s">
        <v>81</v>
      </c>
      <c r="P1548" s="38" t="str">
        <f t="shared" si="124"/>
        <v/>
      </c>
    </row>
    <row r="1549" spans="4:16" x14ac:dyDescent="0.25">
      <c r="D1549" s="150"/>
      <c r="G1549" s="8" t="str">
        <f t="shared" si="120"/>
        <v/>
      </c>
      <c r="H1549" s="8" t="str">
        <f t="shared" si="121"/>
        <v/>
      </c>
      <c r="I1549" s="8" t="str">
        <f t="shared" si="122"/>
        <v/>
      </c>
      <c r="J1549" s="8" t="str">
        <f t="shared" si="123"/>
        <v/>
      </c>
      <c r="L1549" s="8" t="s">
        <v>81</v>
      </c>
      <c r="M1549" s="8" t="s">
        <v>81</v>
      </c>
      <c r="N1549" s="8" t="s">
        <v>81</v>
      </c>
      <c r="O1549" s="8" t="s">
        <v>81</v>
      </c>
      <c r="P1549" s="38" t="str">
        <f t="shared" si="124"/>
        <v/>
      </c>
    </row>
    <row r="1550" spans="4:16" x14ac:dyDescent="0.25">
      <c r="D1550" s="150"/>
      <c r="G1550" s="8" t="str">
        <f t="shared" si="120"/>
        <v/>
      </c>
      <c r="H1550" s="8" t="str">
        <f t="shared" si="121"/>
        <v/>
      </c>
      <c r="I1550" s="8" t="str">
        <f t="shared" si="122"/>
        <v/>
      </c>
      <c r="J1550" s="8" t="str">
        <f t="shared" si="123"/>
        <v/>
      </c>
      <c r="L1550" s="8" t="s">
        <v>81</v>
      </c>
      <c r="M1550" s="8" t="s">
        <v>81</v>
      </c>
      <c r="N1550" s="8" t="s">
        <v>81</v>
      </c>
      <c r="O1550" s="8" t="s">
        <v>81</v>
      </c>
      <c r="P1550" s="38" t="str">
        <f t="shared" si="124"/>
        <v/>
      </c>
    </row>
    <row r="1551" spans="4:16" x14ac:dyDescent="0.25">
      <c r="D1551" s="150"/>
      <c r="G1551" s="8" t="str">
        <f t="shared" si="120"/>
        <v/>
      </c>
      <c r="H1551" s="8" t="str">
        <f t="shared" si="121"/>
        <v/>
      </c>
      <c r="I1551" s="8" t="str">
        <f t="shared" si="122"/>
        <v/>
      </c>
      <c r="J1551" s="8" t="str">
        <f t="shared" si="123"/>
        <v/>
      </c>
      <c r="L1551" s="8" t="s">
        <v>81</v>
      </c>
      <c r="M1551" s="8" t="s">
        <v>81</v>
      </c>
      <c r="N1551" s="8" t="s">
        <v>81</v>
      </c>
      <c r="O1551" s="8" t="s">
        <v>81</v>
      </c>
      <c r="P1551" s="38" t="str">
        <f t="shared" si="124"/>
        <v/>
      </c>
    </row>
    <row r="1552" spans="4:16" x14ac:dyDescent="0.25">
      <c r="D1552" s="150"/>
      <c r="G1552" s="8" t="str">
        <f t="shared" si="120"/>
        <v/>
      </c>
      <c r="H1552" s="8" t="str">
        <f t="shared" si="121"/>
        <v/>
      </c>
      <c r="I1552" s="8" t="str">
        <f t="shared" si="122"/>
        <v/>
      </c>
      <c r="J1552" s="8" t="str">
        <f t="shared" si="123"/>
        <v/>
      </c>
      <c r="L1552" s="8" t="s">
        <v>81</v>
      </c>
      <c r="M1552" s="8" t="s">
        <v>81</v>
      </c>
      <c r="N1552" s="8" t="s">
        <v>81</v>
      </c>
      <c r="O1552" s="8" t="s">
        <v>81</v>
      </c>
      <c r="P1552" s="38" t="str">
        <f t="shared" si="124"/>
        <v/>
      </c>
    </row>
    <row r="1553" spans="4:16" x14ac:dyDescent="0.25">
      <c r="D1553" s="150"/>
      <c r="G1553" s="8" t="str">
        <f t="shared" si="120"/>
        <v/>
      </c>
      <c r="H1553" s="8" t="str">
        <f t="shared" si="121"/>
        <v/>
      </c>
      <c r="I1553" s="8" t="str">
        <f t="shared" si="122"/>
        <v/>
      </c>
      <c r="J1553" s="8" t="str">
        <f t="shared" si="123"/>
        <v/>
      </c>
      <c r="L1553" s="8" t="s">
        <v>81</v>
      </c>
      <c r="M1553" s="8" t="s">
        <v>81</v>
      </c>
      <c r="N1553" s="8" t="s">
        <v>81</v>
      </c>
      <c r="O1553" s="8" t="s">
        <v>81</v>
      </c>
      <c r="P1553" s="38" t="str">
        <f t="shared" si="124"/>
        <v/>
      </c>
    </row>
    <row r="1554" spans="4:16" x14ac:dyDescent="0.25">
      <c r="D1554" s="150"/>
      <c r="G1554" s="8" t="str">
        <f t="shared" si="120"/>
        <v/>
      </c>
      <c r="H1554" s="8" t="str">
        <f t="shared" si="121"/>
        <v/>
      </c>
      <c r="I1554" s="8" t="str">
        <f t="shared" si="122"/>
        <v/>
      </c>
      <c r="J1554" s="8" t="str">
        <f t="shared" si="123"/>
        <v/>
      </c>
      <c r="L1554" s="8" t="s">
        <v>81</v>
      </c>
      <c r="M1554" s="8" t="s">
        <v>81</v>
      </c>
      <c r="N1554" s="8" t="s">
        <v>81</v>
      </c>
      <c r="O1554" s="8" t="s">
        <v>81</v>
      </c>
      <c r="P1554" s="38" t="str">
        <f t="shared" si="124"/>
        <v/>
      </c>
    </row>
    <row r="1555" spans="4:16" x14ac:dyDescent="0.25">
      <c r="D1555" s="150"/>
      <c r="G1555" s="8" t="str">
        <f t="shared" si="120"/>
        <v/>
      </c>
      <c r="H1555" s="8" t="str">
        <f t="shared" si="121"/>
        <v/>
      </c>
      <c r="I1555" s="8" t="str">
        <f t="shared" si="122"/>
        <v/>
      </c>
      <c r="J1555" s="8" t="str">
        <f t="shared" si="123"/>
        <v/>
      </c>
      <c r="L1555" s="8" t="s">
        <v>81</v>
      </c>
      <c r="M1555" s="8" t="s">
        <v>81</v>
      </c>
      <c r="N1555" s="8" t="s">
        <v>81</v>
      </c>
      <c r="O1555" s="8" t="s">
        <v>81</v>
      </c>
      <c r="P1555" s="38" t="str">
        <f t="shared" si="124"/>
        <v/>
      </c>
    </row>
    <row r="1556" spans="4:16" x14ac:dyDescent="0.25">
      <c r="D1556" s="150"/>
      <c r="G1556" s="8" t="str">
        <f t="shared" si="120"/>
        <v/>
      </c>
      <c r="H1556" s="8" t="str">
        <f t="shared" si="121"/>
        <v/>
      </c>
      <c r="I1556" s="8" t="str">
        <f t="shared" si="122"/>
        <v/>
      </c>
      <c r="J1556" s="8" t="str">
        <f t="shared" si="123"/>
        <v/>
      </c>
      <c r="L1556" s="8" t="s">
        <v>81</v>
      </c>
      <c r="M1556" s="8" t="s">
        <v>81</v>
      </c>
      <c r="N1556" s="8" t="s">
        <v>81</v>
      </c>
      <c r="O1556" s="8" t="s">
        <v>81</v>
      </c>
      <c r="P1556" s="38" t="str">
        <f t="shared" si="124"/>
        <v/>
      </c>
    </row>
    <row r="1557" spans="4:16" x14ac:dyDescent="0.25">
      <c r="D1557" s="150"/>
      <c r="G1557" s="8" t="str">
        <f t="shared" si="120"/>
        <v/>
      </c>
      <c r="H1557" s="8" t="str">
        <f t="shared" si="121"/>
        <v/>
      </c>
      <c r="I1557" s="8" t="str">
        <f t="shared" si="122"/>
        <v/>
      </c>
      <c r="J1557" s="8" t="str">
        <f t="shared" si="123"/>
        <v/>
      </c>
      <c r="L1557" s="8" t="s">
        <v>81</v>
      </c>
      <c r="M1557" s="8" t="s">
        <v>81</v>
      </c>
      <c r="N1557" s="8" t="s">
        <v>81</v>
      </c>
      <c r="O1557" s="8" t="s">
        <v>81</v>
      </c>
      <c r="P1557" s="38" t="str">
        <f t="shared" si="124"/>
        <v/>
      </c>
    </row>
    <row r="1558" spans="4:16" x14ac:dyDescent="0.25">
      <c r="D1558" s="150"/>
      <c r="G1558" s="8" t="str">
        <f t="shared" si="120"/>
        <v/>
      </c>
      <c r="H1558" s="8" t="str">
        <f t="shared" si="121"/>
        <v/>
      </c>
      <c r="I1558" s="8" t="str">
        <f t="shared" si="122"/>
        <v/>
      </c>
      <c r="J1558" s="8" t="str">
        <f t="shared" si="123"/>
        <v/>
      </c>
      <c r="L1558" s="8" t="s">
        <v>81</v>
      </c>
      <c r="M1558" s="8" t="s">
        <v>81</v>
      </c>
      <c r="N1558" s="8" t="s">
        <v>81</v>
      </c>
      <c r="O1558" s="8" t="s">
        <v>81</v>
      </c>
      <c r="P1558" s="38" t="str">
        <f t="shared" si="124"/>
        <v/>
      </c>
    </row>
    <row r="1559" spans="4:16" x14ac:dyDescent="0.25">
      <c r="D1559" s="150"/>
      <c r="G1559" s="8" t="str">
        <f t="shared" si="120"/>
        <v/>
      </c>
      <c r="H1559" s="8" t="str">
        <f t="shared" si="121"/>
        <v/>
      </c>
      <c r="I1559" s="8" t="str">
        <f t="shared" si="122"/>
        <v/>
      </c>
      <c r="J1559" s="8" t="str">
        <f t="shared" si="123"/>
        <v/>
      </c>
      <c r="L1559" s="8" t="s">
        <v>81</v>
      </c>
      <c r="M1559" s="8" t="s">
        <v>81</v>
      </c>
      <c r="N1559" s="8" t="s">
        <v>81</v>
      </c>
      <c r="O1559" s="8" t="s">
        <v>81</v>
      </c>
      <c r="P1559" s="38" t="str">
        <f t="shared" si="124"/>
        <v/>
      </c>
    </row>
    <row r="1560" spans="4:16" x14ac:dyDescent="0.25">
      <c r="D1560" s="150"/>
      <c r="G1560" s="8" t="str">
        <f t="shared" si="120"/>
        <v/>
      </c>
      <c r="H1560" s="8" t="str">
        <f t="shared" si="121"/>
        <v/>
      </c>
      <c r="I1560" s="8" t="str">
        <f t="shared" si="122"/>
        <v/>
      </c>
      <c r="J1560" s="8" t="str">
        <f t="shared" si="123"/>
        <v/>
      </c>
      <c r="L1560" s="8" t="s">
        <v>81</v>
      </c>
      <c r="M1560" s="8" t="s">
        <v>81</v>
      </c>
      <c r="N1560" s="8" t="s">
        <v>81</v>
      </c>
      <c r="O1560" s="8" t="s">
        <v>81</v>
      </c>
      <c r="P1560" s="38" t="str">
        <f t="shared" si="124"/>
        <v/>
      </c>
    </row>
    <row r="1561" spans="4:16" x14ac:dyDescent="0.25">
      <c r="D1561" s="150"/>
      <c r="G1561" s="8" t="str">
        <f t="shared" si="120"/>
        <v/>
      </c>
      <c r="H1561" s="8" t="str">
        <f t="shared" si="121"/>
        <v/>
      </c>
      <c r="I1561" s="8" t="str">
        <f t="shared" si="122"/>
        <v/>
      </c>
      <c r="J1561" s="8" t="str">
        <f t="shared" si="123"/>
        <v/>
      </c>
      <c r="L1561" s="8" t="s">
        <v>81</v>
      </c>
      <c r="M1561" s="8" t="s">
        <v>81</v>
      </c>
      <c r="N1561" s="8" t="s">
        <v>81</v>
      </c>
      <c r="O1561" s="8" t="s">
        <v>81</v>
      </c>
      <c r="P1561" s="38" t="str">
        <f t="shared" si="124"/>
        <v/>
      </c>
    </row>
    <row r="1562" spans="4:16" x14ac:dyDescent="0.25">
      <c r="D1562" s="150"/>
      <c r="G1562" s="8" t="str">
        <f t="shared" si="120"/>
        <v/>
      </c>
      <c r="H1562" s="8" t="str">
        <f t="shared" si="121"/>
        <v/>
      </c>
      <c r="I1562" s="8" t="str">
        <f t="shared" si="122"/>
        <v/>
      </c>
      <c r="J1562" s="8" t="str">
        <f t="shared" si="123"/>
        <v/>
      </c>
      <c r="L1562" s="8" t="s">
        <v>81</v>
      </c>
      <c r="M1562" s="8" t="s">
        <v>81</v>
      </c>
      <c r="N1562" s="8" t="s">
        <v>81</v>
      </c>
      <c r="O1562" s="8" t="s">
        <v>81</v>
      </c>
      <c r="P1562" s="38" t="str">
        <f t="shared" si="124"/>
        <v/>
      </c>
    </row>
    <row r="1563" spans="4:16" x14ac:dyDescent="0.25">
      <c r="D1563" s="150"/>
      <c r="G1563" s="8" t="str">
        <f t="shared" si="120"/>
        <v/>
      </c>
      <c r="H1563" s="8" t="str">
        <f t="shared" si="121"/>
        <v/>
      </c>
      <c r="I1563" s="8" t="str">
        <f t="shared" si="122"/>
        <v/>
      </c>
      <c r="J1563" s="8" t="str">
        <f t="shared" si="123"/>
        <v/>
      </c>
      <c r="L1563" s="8" t="s">
        <v>81</v>
      </c>
      <c r="M1563" s="8" t="s">
        <v>81</v>
      </c>
      <c r="N1563" s="8" t="s">
        <v>81</v>
      </c>
      <c r="O1563" s="8" t="s">
        <v>81</v>
      </c>
      <c r="P1563" s="38" t="str">
        <f t="shared" si="124"/>
        <v/>
      </c>
    </row>
    <row r="1564" spans="4:16" x14ac:dyDescent="0.25">
      <c r="D1564" s="150"/>
      <c r="G1564" s="8" t="str">
        <f t="shared" si="120"/>
        <v/>
      </c>
      <c r="H1564" s="8" t="str">
        <f t="shared" si="121"/>
        <v/>
      </c>
      <c r="I1564" s="8" t="str">
        <f t="shared" si="122"/>
        <v/>
      </c>
      <c r="J1564" s="8" t="str">
        <f t="shared" si="123"/>
        <v/>
      </c>
      <c r="L1564" s="8" t="s">
        <v>81</v>
      </c>
      <c r="M1564" s="8" t="s">
        <v>81</v>
      </c>
      <c r="N1564" s="8" t="s">
        <v>81</v>
      </c>
      <c r="O1564" s="8" t="s">
        <v>81</v>
      </c>
      <c r="P1564" s="38" t="str">
        <f t="shared" si="124"/>
        <v/>
      </c>
    </row>
    <row r="1565" spans="4:16" x14ac:dyDescent="0.25">
      <c r="D1565" s="150"/>
      <c r="G1565" s="8" t="str">
        <f t="shared" si="120"/>
        <v/>
      </c>
      <c r="H1565" s="8" t="str">
        <f t="shared" si="121"/>
        <v/>
      </c>
      <c r="I1565" s="8" t="str">
        <f t="shared" si="122"/>
        <v/>
      </c>
      <c r="J1565" s="8" t="str">
        <f t="shared" si="123"/>
        <v/>
      </c>
      <c r="L1565" s="8" t="s">
        <v>81</v>
      </c>
      <c r="M1565" s="8" t="s">
        <v>81</v>
      </c>
      <c r="N1565" s="8" t="s">
        <v>81</v>
      </c>
      <c r="O1565" s="8" t="s">
        <v>81</v>
      </c>
      <c r="P1565" s="38" t="str">
        <f t="shared" si="124"/>
        <v/>
      </c>
    </row>
    <row r="1566" spans="4:16" x14ac:dyDescent="0.25">
      <c r="D1566" s="150"/>
      <c r="G1566" s="8" t="str">
        <f t="shared" si="120"/>
        <v/>
      </c>
      <c r="H1566" s="8" t="str">
        <f t="shared" si="121"/>
        <v/>
      </c>
      <c r="I1566" s="8" t="str">
        <f t="shared" si="122"/>
        <v/>
      </c>
      <c r="J1566" s="8" t="str">
        <f t="shared" si="123"/>
        <v/>
      </c>
      <c r="L1566" s="8" t="s">
        <v>81</v>
      </c>
      <c r="M1566" s="8" t="s">
        <v>81</v>
      </c>
      <c r="N1566" s="8" t="s">
        <v>81</v>
      </c>
      <c r="O1566" s="8" t="s">
        <v>81</v>
      </c>
      <c r="P1566" s="38" t="str">
        <f t="shared" si="124"/>
        <v/>
      </c>
    </row>
    <row r="1567" spans="4:16" x14ac:dyDescent="0.25">
      <c r="D1567" s="150"/>
      <c r="G1567" s="8" t="str">
        <f t="shared" si="120"/>
        <v/>
      </c>
      <c r="H1567" s="8" t="str">
        <f t="shared" si="121"/>
        <v/>
      </c>
      <c r="I1567" s="8" t="str">
        <f t="shared" si="122"/>
        <v/>
      </c>
      <c r="J1567" s="8" t="str">
        <f t="shared" si="123"/>
        <v/>
      </c>
      <c r="L1567" s="8" t="s">
        <v>81</v>
      </c>
      <c r="M1567" s="8" t="s">
        <v>81</v>
      </c>
      <c r="N1567" s="8" t="s">
        <v>81</v>
      </c>
      <c r="O1567" s="8" t="s">
        <v>81</v>
      </c>
      <c r="P1567" s="38" t="str">
        <f t="shared" si="124"/>
        <v/>
      </c>
    </row>
    <row r="1568" spans="4:16" x14ac:dyDescent="0.25">
      <c r="D1568" s="150"/>
      <c r="G1568" s="8" t="str">
        <f t="shared" si="120"/>
        <v/>
      </c>
      <c r="H1568" s="8" t="str">
        <f t="shared" si="121"/>
        <v/>
      </c>
      <c r="I1568" s="8" t="str">
        <f t="shared" si="122"/>
        <v/>
      </c>
      <c r="J1568" s="8" t="str">
        <f t="shared" si="123"/>
        <v/>
      </c>
      <c r="L1568" s="8" t="s">
        <v>81</v>
      </c>
      <c r="M1568" s="8" t="s">
        <v>81</v>
      </c>
      <c r="N1568" s="8" t="s">
        <v>81</v>
      </c>
      <c r="O1568" s="8" t="s">
        <v>81</v>
      </c>
      <c r="P1568" s="38" t="str">
        <f t="shared" si="124"/>
        <v/>
      </c>
    </row>
    <row r="1569" spans="4:16" x14ac:dyDescent="0.25">
      <c r="D1569" s="150"/>
      <c r="G1569" s="8" t="str">
        <f t="shared" si="120"/>
        <v/>
      </c>
      <c r="H1569" s="8" t="str">
        <f t="shared" si="121"/>
        <v/>
      </c>
      <c r="I1569" s="8" t="str">
        <f t="shared" si="122"/>
        <v/>
      </c>
      <c r="J1569" s="8" t="str">
        <f t="shared" si="123"/>
        <v/>
      </c>
      <c r="L1569" s="8" t="s">
        <v>81</v>
      </c>
      <c r="M1569" s="8" t="s">
        <v>81</v>
      </c>
      <c r="N1569" s="8" t="s">
        <v>81</v>
      </c>
      <c r="O1569" s="8" t="s">
        <v>81</v>
      </c>
      <c r="P1569" s="38" t="str">
        <f t="shared" si="124"/>
        <v/>
      </c>
    </row>
    <row r="1570" spans="4:16" x14ac:dyDescent="0.25">
      <c r="D1570" s="150"/>
      <c r="G1570" s="8" t="str">
        <f t="shared" si="120"/>
        <v/>
      </c>
      <c r="H1570" s="8" t="str">
        <f t="shared" si="121"/>
        <v/>
      </c>
      <c r="I1570" s="8" t="str">
        <f t="shared" si="122"/>
        <v/>
      </c>
      <c r="J1570" s="8" t="str">
        <f t="shared" si="123"/>
        <v/>
      </c>
      <c r="L1570" s="8" t="s">
        <v>81</v>
      </c>
      <c r="M1570" s="8" t="s">
        <v>81</v>
      </c>
      <c r="N1570" s="8" t="s">
        <v>81</v>
      </c>
      <c r="O1570" s="8" t="s">
        <v>81</v>
      </c>
      <c r="P1570" s="38" t="str">
        <f t="shared" si="124"/>
        <v/>
      </c>
    </row>
    <row r="1571" spans="4:16" x14ac:dyDescent="0.25">
      <c r="D1571" s="150"/>
      <c r="G1571" s="8" t="str">
        <f t="shared" si="120"/>
        <v/>
      </c>
      <c r="H1571" s="8" t="str">
        <f t="shared" si="121"/>
        <v/>
      </c>
      <c r="I1571" s="8" t="str">
        <f t="shared" si="122"/>
        <v/>
      </c>
      <c r="J1571" s="8" t="str">
        <f t="shared" si="123"/>
        <v/>
      </c>
      <c r="L1571" s="8" t="s">
        <v>81</v>
      </c>
      <c r="M1571" s="8" t="s">
        <v>81</v>
      </c>
      <c r="N1571" s="8" t="s">
        <v>81</v>
      </c>
      <c r="O1571" s="8" t="s">
        <v>81</v>
      </c>
      <c r="P1571" s="38" t="str">
        <f t="shared" si="124"/>
        <v/>
      </c>
    </row>
    <row r="1572" spans="4:16" x14ac:dyDescent="0.25">
      <c r="D1572" s="150"/>
      <c r="G1572" s="8" t="str">
        <f t="shared" si="120"/>
        <v/>
      </c>
      <c r="H1572" s="8" t="str">
        <f t="shared" si="121"/>
        <v/>
      </c>
      <c r="I1572" s="8" t="str">
        <f t="shared" si="122"/>
        <v/>
      </c>
      <c r="J1572" s="8" t="str">
        <f t="shared" si="123"/>
        <v/>
      </c>
      <c r="L1572" s="8" t="s">
        <v>81</v>
      </c>
      <c r="M1572" s="8" t="s">
        <v>81</v>
      </c>
      <c r="N1572" s="8" t="s">
        <v>81</v>
      </c>
      <c r="O1572" s="8" t="s">
        <v>81</v>
      </c>
      <c r="P1572" s="38" t="str">
        <f t="shared" si="124"/>
        <v/>
      </c>
    </row>
    <row r="1573" spans="4:16" x14ac:dyDescent="0.25">
      <c r="D1573" s="150"/>
      <c r="G1573" s="8" t="str">
        <f t="shared" si="120"/>
        <v/>
      </c>
      <c r="H1573" s="8" t="str">
        <f t="shared" si="121"/>
        <v/>
      </c>
      <c r="I1573" s="8" t="str">
        <f t="shared" si="122"/>
        <v/>
      </c>
      <c r="J1573" s="8" t="str">
        <f t="shared" si="123"/>
        <v/>
      </c>
      <c r="L1573" s="8" t="s">
        <v>81</v>
      </c>
      <c r="M1573" s="8" t="s">
        <v>81</v>
      </c>
      <c r="N1573" s="8" t="s">
        <v>81</v>
      </c>
      <c r="O1573" s="8" t="s">
        <v>81</v>
      </c>
      <c r="P1573" s="38" t="str">
        <f t="shared" si="124"/>
        <v/>
      </c>
    </row>
    <row r="1574" spans="4:16" x14ac:dyDescent="0.25">
      <c r="D1574" s="150"/>
      <c r="G1574" s="8" t="str">
        <f t="shared" si="120"/>
        <v/>
      </c>
      <c r="H1574" s="8" t="str">
        <f t="shared" si="121"/>
        <v/>
      </c>
      <c r="I1574" s="8" t="str">
        <f t="shared" si="122"/>
        <v/>
      </c>
      <c r="J1574" s="8" t="str">
        <f t="shared" si="123"/>
        <v/>
      </c>
      <c r="L1574" s="8" t="s">
        <v>81</v>
      </c>
      <c r="M1574" s="8" t="s">
        <v>81</v>
      </c>
      <c r="N1574" s="8" t="s">
        <v>81</v>
      </c>
      <c r="O1574" s="8" t="s">
        <v>81</v>
      </c>
      <c r="P1574" s="38" t="str">
        <f t="shared" si="124"/>
        <v/>
      </c>
    </row>
    <row r="1575" spans="4:16" x14ac:dyDescent="0.25">
      <c r="D1575" s="150"/>
      <c r="G1575" s="8" t="str">
        <f t="shared" si="120"/>
        <v/>
      </c>
      <c r="H1575" s="8" t="str">
        <f t="shared" si="121"/>
        <v/>
      </c>
      <c r="I1575" s="8" t="str">
        <f t="shared" si="122"/>
        <v/>
      </c>
      <c r="J1575" s="8" t="str">
        <f t="shared" si="123"/>
        <v/>
      </c>
      <c r="L1575" s="8" t="s">
        <v>81</v>
      </c>
      <c r="M1575" s="8" t="s">
        <v>81</v>
      </c>
      <c r="N1575" s="8" t="s">
        <v>81</v>
      </c>
      <c r="O1575" s="8" t="s">
        <v>81</v>
      </c>
      <c r="P1575" s="38" t="str">
        <f t="shared" si="124"/>
        <v/>
      </c>
    </row>
    <row r="1576" spans="4:16" x14ac:dyDescent="0.25">
      <c r="D1576" s="150"/>
      <c r="G1576" s="8" t="str">
        <f t="shared" si="120"/>
        <v/>
      </c>
      <c r="H1576" s="8" t="str">
        <f t="shared" si="121"/>
        <v/>
      </c>
      <c r="I1576" s="8" t="str">
        <f t="shared" si="122"/>
        <v/>
      </c>
      <c r="J1576" s="8" t="str">
        <f t="shared" si="123"/>
        <v/>
      </c>
      <c r="L1576" s="8" t="s">
        <v>81</v>
      </c>
      <c r="M1576" s="8" t="s">
        <v>81</v>
      </c>
      <c r="N1576" s="8" t="s">
        <v>81</v>
      </c>
      <c r="O1576" s="8" t="s">
        <v>81</v>
      </c>
      <c r="P1576" s="38" t="str">
        <f t="shared" si="124"/>
        <v/>
      </c>
    </row>
    <row r="1577" spans="4:16" x14ac:dyDescent="0.25">
      <c r="D1577" s="150"/>
      <c r="G1577" s="8" t="str">
        <f t="shared" ref="G1577:G1640" si="125">IF(LEFT(D1577,8)="Critical",LEFT(D1577,8),IF(LEFT(D1577,5)="Major",LEFT(D1577,5),IF(LEFT(D1577,5)="Minor",LEFT(D1577,5),"")))</f>
        <v/>
      </c>
      <c r="H1577" s="8" t="str">
        <f t="shared" ref="H1577:H1640" si="126">IF(LEFT(D1580,15)="SpecificProblem",MID(D1580,28,50),"")</f>
        <v/>
      </c>
      <c r="I1577" s="8" t="str">
        <f t="shared" ref="I1577:I1640" si="127">IF(LEFT(D1581,9)="EventTime",MID(D1581,28,16),"")</f>
        <v/>
      </c>
      <c r="J1577" s="8" t="str">
        <f t="shared" ref="J1577:J1640" si="128">IF(G1577="","",IF(LEFT(D1577,8)="Critical",MID(D1577,78,6),MID(D1577,75,6)))</f>
        <v/>
      </c>
      <c r="L1577" s="8" t="s">
        <v>81</v>
      </c>
      <c r="M1577" s="8" t="s">
        <v>81</v>
      </c>
      <c r="N1577" s="8" t="s">
        <v>81</v>
      </c>
      <c r="O1577" s="8" t="s">
        <v>81</v>
      </c>
      <c r="P1577" s="38" t="str">
        <f t="shared" si="124"/>
        <v/>
      </c>
    </row>
    <row r="1578" spans="4:16" x14ac:dyDescent="0.25">
      <c r="D1578" s="150"/>
      <c r="G1578" s="8" t="str">
        <f t="shared" si="125"/>
        <v/>
      </c>
      <c r="H1578" s="8" t="str">
        <f t="shared" si="126"/>
        <v/>
      </c>
      <c r="I1578" s="8" t="str">
        <f t="shared" si="127"/>
        <v/>
      </c>
      <c r="J1578" s="8" t="str">
        <f t="shared" si="128"/>
        <v/>
      </c>
      <c r="L1578" s="8" t="s">
        <v>81</v>
      </c>
      <c r="M1578" s="8" t="s">
        <v>81</v>
      </c>
      <c r="N1578" s="8" t="s">
        <v>81</v>
      </c>
      <c r="O1578" s="8" t="s">
        <v>81</v>
      </c>
      <c r="P1578" s="38" t="str">
        <f t="shared" si="124"/>
        <v/>
      </c>
    </row>
    <row r="1579" spans="4:16" x14ac:dyDescent="0.25">
      <c r="D1579" s="150"/>
      <c r="G1579" s="8" t="str">
        <f t="shared" si="125"/>
        <v/>
      </c>
      <c r="H1579" s="8" t="str">
        <f t="shared" si="126"/>
        <v/>
      </c>
      <c r="I1579" s="8" t="str">
        <f t="shared" si="127"/>
        <v/>
      </c>
      <c r="J1579" s="8" t="str">
        <f t="shared" si="128"/>
        <v/>
      </c>
      <c r="L1579" s="8" t="s">
        <v>81</v>
      </c>
      <c r="M1579" s="8" t="s">
        <v>81</v>
      </c>
      <c r="N1579" s="8" t="s">
        <v>81</v>
      </c>
      <c r="O1579" s="8" t="s">
        <v>81</v>
      </c>
      <c r="P1579" s="38" t="str">
        <f t="shared" si="124"/>
        <v/>
      </c>
    </row>
    <row r="1580" spans="4:16" x14ac:dyDescent="0.25">
      <c r="D1580" s="150"/>
      <c r="G1580" s="8" t="str">
        <f t="shared" si="125"/>
        <v/>
      </c>
      <c r="H1580" s="8" t="str">
        <f t="shared" si="126"/>
        <v/>
      </c>
      <c r="I1580" s="8" t="str">
        <f t="shared" si="127"/>
        <v/>
      </c>
      <c r="J1580" s="8" t="str">
        <f t="shared" si="128"/>
        <v/>
      </c>
      <c r="L1580" s="8" t="s">
        <v>81</v>
      </c>
      <c r="M1580" s="8" t="s">
        <v>81</v>
      </c>
      <c r="N1580" s="8" t="s">
        <v>81</v>
      </c>
      <c r="O1580" s="8" t="s">
        <v>81</v>
      </c>
      <c r="P1580" s="38" t="str">
        <f t="shared" si="124"/>
        <v/>
      </c>
    </row>
    <row r="1581" spans="4:16" x14ac:dyDescent="0.25">
      <c r="D1581" s="150"/>
      <c r="G1581" s="8" t="str">
        <f t="shared" si="125"/>
        <v/>
      </c>
      <c r="H1581" s="8" t="str">
        <f t="shared" si="126"/>
        <v/>
      </c>
      <c r="I1581" s="8" t="str">
        <f t="shared" si="127"/>
        <v/>
      </c>
      <c r="J1581" s="8" t="str">
        <f t="shared" si="128"/>
        <v/>
      </c>
      <c r="L1581" s="8" t="s">
        <v>81</v>
      </c>
      <c r="M1581" s="8" t="s">
        <v>81</v>
      </c>
      <c r="N1581" s="8" t="s">
        <v>81</v>
      </c>
      <c r="O1581" s="8" t="s">
        <v>81</v>
      </c>
      <c r="P1581" s="38" t="str">
        <f t="shared" si="124"/>
        <v/>
      </c>
    </row>
    <row r="1582" spans="4:16" x14ac:dyDescent="0.25">
      <c r="D1582" s="150"/>
      <c r="G1582" s="8" t="str">
        <f t="shared" si="125"/>
        <v/>
      </c>
      <c r="H1582" s="8" t="str">
        <f t="shared" si="126"/>
        <v/>
      </c>
      <c r="I1582" s="8" t="str">
        <f t="shared" si="127"/>
        <v/>
      </c>
      <c r="J1582" s="8" t="str">
        <f t="shared" si="128"/>
        <v/>
      </c>
      <c r="L1582" s="8" t="s">
        <v>81</v>
      </c>
      <c r="M1582" s="8" t="s">
        <v>81</v>
      </c>
      <c r="N1582" s="8" t="s">
        <v>81</v>
      </c>
      <c r="O1582" s="8" t="s">
        <v>81</v>
      </c>
      <c r="P1582" s="38" t="str">
        <f t="shared" si="124"/>
        <v/>
      </c>
    </row>
    <row r="1583" spans="4:16" x14ac:dyDescent="0.25">
      <c r="D1583" s="150"/>
      <c r="G1583" s="8" t="str">
        <f t="shared" si="125"/>
        <v/>
      </c>
      <c r="H1583" s="8" t="str">
        <f t="shared" si="126"/>
        <v/>
      </c>
      <c r="I1583" s="8" t="str">
        <f t="shared" si="127"/>
        <v/>
      </c>
      <c r="J1583" s="8" t="str">
        <f t="shared" si="128"/>
        <v/>
      </c>
      <c r="L1583" s="8" t="s">
        <v>81</v>
      </c>
      <c r="M1583" s="8" t="s">
        <v>81</v>
      </c>
      <c r="N1583" s="8" t="s">
        <v>81</v>
      </c>
      <c r="O1583" s="8" t="s">
        <v>81</v>
      </c>
      <c r="P1583" s="38" t="str">
        <f t="shared" si="124"/>
        <v/>
      </c>
    </row>
    <row r="1584" spans="4:16" x14ac:dyDescent="0.25">
      <c r="D1584" s="150"/>
      <c r="G1584" s="8" t="str">
        <f t="shared" si="125"/>
        <v/>
      </c>
      <c r="H1584" s="8" t="str">
        <f t="shared" si="126"/>
        <v/>
      </c>
      <c r="I1584" s="8" t="str">
        <f t="shared" si="127"/>
        <v/>
      </c>
      <c r="J1584" s="8" t="str">
        <f t="shared" si="128"/>
        <v/>
      </c>
      <c r="L1584" s="8" t="s">
        <v>81</v>
      </c>
      <c r="M1584" s="8" t="s">
        <v>81</v>
      </c>
      <c r="N1584" s="8" t="s">
        <v>81</v>
      </c>
      <c r="O1584" s="8" t="s">
        <v>81</v>
      </c>
      <c r="P1584" s="38" t="str">
        <f t="shared" si="124"/>
        <v/>
      </c>
    </row>
    <row r="1585" spans="4:16" x14ac:dyDescent="0.25">
      <c r="D1585" s="150"/>
      <c r="G1585" s="8" t="str">
        <f t="shared" si="125"/>
        <v/>
      </c>
      <c r="H1585" s="8" t="str">
        <f t="shared" si="126"/>
        <v/>
      </c>
      <c r="I1585" s="8" t="str">
        <f t="shared" si="127"/>
        <v/>
      </c>
      <c r="J1585" s="8" t="str">
        <f t="shared" si="128"/>
        <v/>
      </c>
      <c r="L1585" s="8" t="s">
        <v>81</v>
      </c>
      <c r="M1585" s="8" t="s">
        <v>81</v>
      </c>
      <c r="N1585" s="8" t="s">
        <v>81</v>
      </c>
      <c r="O1585" s="8" t="s">
        <v>81</v>
      </c>
      <c r="P1585" s="38" t="str">
        <f t="shared" si="124"/>
        <v/>
      </c>
    </row>
    <row r="1586" spans="4:16" x14ac:dyDescent="0.25">
      <c r="D1586" s="150"/>
      <c r="G1586" s="8" t="str">
        <f t="shared" si="125"/>
        <v/>
      </c>
      <c r="H1586" s="8" t="str">
        <f t="shared" si="126"/>
        <v/>
      </c>
      <c r="I1586" s="8" t="str">
        <f t="shared" si="127"/>
        <v/>
      </c>
      <c r="J1586" s="8" t="str">
        <f t="shared" si="128"/>
        <v/>
      </c>
      <c r="L1586" s="8" t="s">
        <v>81</v>
      </c>
      <c r="M1586" s="8" t="s">
        <v>81</v>
      </c>
      <c r="N1586" s="8" t="s">
        <v>81</v>
      </c>
      <c r="O1586" s="8" t="s">
        <v>81</v>
      </c>
      <c r="P1586" s="38" t="str">
        <f t="shared" si="124"/>
        <v/>
      </c>
    </row>
    <row r="1587" spans="4:16" x14ac:dyDescent="0.25">
      <c r="D1587" s="150"/>
      <c r="G1587" s="8" t="str">
        <f t="shared" si="125"/>
        <v/>
      </c>
      <c r="H1587" s="8" t="str">
        <f t="shared" si="126"/>
        <v/>
      </c>
      <c r="I1587" s="8" t="str">
        <f t="shared" si="127"/>
        <v/>
      </c>
      <c r="J1587" s="8" t="str">
        <f t="shared" si="128"/>
        <v/>
      </c>
      <c r="L1587" s="8" t="s">
        <v>81</v>
      </c>
      <c r="M1587" s="8" t="s">
        <v>81</v>
      </c>
      <c r="N1587" s="8" t="s">
        <v>81</v>
      </c>
      <c r="O1587" s="8" t="s">
        <v>81</v>
      </c>
      <c r="P1587" s="38" t="str">
        <f t="shared" si="124"/>
        <v/>
      </c>
    </row>
    <row r="1588" spans="4:16" x14ac:dyDescent="0.25">
      <c r="D1588" s="150"/>
      <c r="G1588" s="8" t="str">
        <f t="shared" si="125"/>
        <v/>
      </c>
      <c r="H1588" s="8" t="str">
        <f t="shared" si="126"/>
        <v/>
      </c>
      <c r="I1588" s="8" t="str">
        <f t="shared" si="127"/>
        <v/>
      </c>
      <c r="J1588" s="8" t="str">
        <f t="shared" si="128"/>
        <v/>
      </c>
      <c r="L1588" s="8" t="s">
        <v>81</v>
      </c>
      <c r="M1588" s="8" t="s">
        <v>81</v>
      </c>
      <c r="N1588" s="8" t="s">
        <v>81</v>
      </c>
      <c r="O1588" s="8" t="s">
        <v>81</v>
      </c>
      <c r="P1588" s="38" t="str">
        <f t="shared" si="124"/>
        <v/>
      </c>
    </row>
    <row r="1589" spans="4:16" x14ac:dyDescent="0.25">
      <c r="D1589" s="150"/>
      <c r="G1589" s="8" t="str">
        <f t="shared" si="125"/>
        <v/>
      </c>
      <c r="H1589" s="8" t="str">
        <f t="shared" si="126"/>
        <v/>
      </c>
      <c r="I1589" s="8" t="str">
        <f t="shared" si="127"/>
        <v/>
      </c>
      <c r="J1589" s="8" t="str">
        <f t="shared" si="128"/>
        <v/>
      </c>
      <c r="L1589" s="8" t="s">
        <v>81</v>
      </c>
      <c r="M1589" s="8" t="s">
        <v>81</v>
      </c>
      <c r="N1589" s="8" t="s">
        <v>81</v>
      </c>
      <c r="O1589" s="8" t="s">
        <v>81</v>
      </c>
      <c r="P1589" s="38" t="str">
        <f t="shared" si="124"/>
        <v/>
      </c>
    </row>
    <row r="1590" spans="4:16" x14ac:dyDescent="0.25">
      <c r="D1590" s="150"/>
      <c r="G1590" s="8" t="str">
        <f t="shared" si="125"/>
        <v/>
      </c>
      <c r="H1590" s="8" t="str">
        <f t="shared" si="126"/>
        <v/>
      </c>
      <c r="I1590" s="8" t="str">
        <f t="shared" si="127"/>
        <v/>
      </c>
      <c r="J1590" s="8" t="str">
        <f t="shared" si="128"/>
        <v/>
      </c>
      <c r="L1590" s="8" t="s">
        <v>81</v>
      </c>
      <c r="M1590" s="8" t="s">
        <v>81</v>
      </c>
      <c r="N1590" s="8" t="s">
        <v>81</v>
      </c>
      <c r="O1590" s="8" t="s">
        <v>81</v>
      </c>
      <c r="P1590" s="38" t="str">
        <f t="shared" si="124"/>
        <v/>
      </c>
    </row>
    <row r="1591" spans="4:16" x14ac:dyDescent="0.25">
      <c r="D1591" s="150"/>
      <c r="G1591" s="8" t="str">
        <f t="shared" si="125"/>
        <v/>
      </c>
      <c r="H1591" s="8" t="str">
        <f t="shared" si="126"/>
        <v/>
      </c>
      <c r="I1591" s="8" t="str">
        <f t="shared" si="127"/>
        <v/>
      </c>
      <c r="J1591" s="8" t="str">
        <f t="shared" si="128"/>
        <v/>
      </c>
      <c r="L1591" s="8" t="s">
        <v>81</v>
      </c>
      <c r="M1591" s="8" t="s">
        <v>81</v>
      </c>
      <c r="N1591" s="8" t="s">
        <v>81</v>
      </c>
      <c r="O1591" s="8" t="s">
        <v>81</v>
      </c>
      <c r="P1591" s="38" t="str">
        <f t="shared" si="124"/>
        <v/>
      </c>
    </row>
    <row r="1592" spans="4:16" x14ac:dyDescent="0.25">
      <c r="D1592" s="150"/>
      <c r="G1592" s="8" t="str">
        <f t="shared" si="125"/>
        <v/>
      </c>
      <c r="H1592" s="8" t="str">
        <f t="shared" si="126"/>
        <v/>
      </c>
      <c r="I1592" s="8" t="str">
        <f t="shared" si="127"/>
        <v/>
      </c>
      <c r="J1592" s="8" t="str">
        <f t="shared" si="128"/>
        <v/>
      </c>
      <c r="L1592" s="8" t="s">
        <v>81</v>
      </c>
      <c r="M1592" s="8" t="s">
        <v>81</v>
      </c>
      <c r="N1592" s="8" t="s">
        <v>81</v>
      </c>
      <c r="O1592" s="8" t="s">
        <v>81</v>
      </c>
      <c r="P1592" s="38" t="str">
        <f t="shared" si="124"/>
        <v/>
      </c>
    </row>
    <row r="1593" spans="4:16" x14ac:dyDescent="0.25">
      <c r="D1593" s="150"/>
      <c r="G1593" s="8" t="str">
        <f t="shared" si="125"/>
        <v/>
      </c>
      <c r="H1593" s="8" t="str">
        <f t="shared" si="126"/>
        <v/>
      </c>
      <c r="I1593" s="8" t="str">
        <f t="shared" si="127"/>
        <v/>
      </c>
      <c r="J1593" s="8" t="str">
        <f t="shared" si="128"/>
        <v/>
      </c>
      <c r="L1593" s="8" t="s">
        <v>81</v>
      </c>
      <c r="M1593" s="8" t="s">
        <v>81</v>
      </c>
      <c r="N1593" s="8" t="s">
        <v>81</v>
      </c>
      <c r="O1593" s="8" t="s">
        <v>81</v>
      </c>
      <c r="P1593" s="38" t="str">
        <f t="shared" si="124"/>
        <v/>
      </c>
    </row>
    <row r="1594" spans="4:16" x14ac:dyDescent="0.25">
      <c r="D1594" s="150"/>
      <c r="G1594" s="8" t="str">
        <f t="shared" si="125"/>
        <v/>
      </c>
      <c r="H1594" s="8" t="str">
        <f t="shared" si="126"/>
        <v/>
      </c>
      <c r="I1594" s="8" t="str">
        <f t="shared" si="127"/>
        <v/>
      </c>
      <c r="J1594" s="8" t="str">
        <f t="shared" si="128"/>
        <v/>
      </c>
      <c r="L1594" s="8" t="s">
        <v>81</v>
      </c>
      <c r="M1594" s="8" t="s">
        <v>81</v>
      </c>
      <c r="N1594" s="8" t="s">
        <v>81</v>
      </c>
      <c r="O1594" s="8" t="s">
        <v>81</v>
      </c>
      <c r="P1594" s="38" t="str">
        <f t="shared" si="124"/>
        <v/>
      </c>
    </row>
    <row r="1595" spans="4:16" x14ac:dyDescent="0.25">
      <c r="D1595" s="150"/>
      <c r="G1595" s="8" t="str">
        <f t="shared" si="125"/>
        <v/>
      </c>
      <c r="H1595" s="8" t="str">
        <f t="shared" si="126"/>
        <v/>
      </c>
      <c r="I1595" s="8" t="str">
        <f t="shared" si="127"/>
        <v/>
      </c>
      <c r="J1595" s="8" t="str">
        <f t="shared" si="128"/>
        <v/>
      </c>
      <c r="L1595" s="8" t="s">
        <v>81</v>
      </c>
      <c r="M1595" s="8" t="s">
        <v>81</v>
      </c>
      <c r="N1595" s="8" t="s">
        <v>81</v>
      </c>
      <c r="O1595" s="8" t="s">
        <v>81</v>
      </c>
      <c r="P1595" s="38" t="str">
        <f t="shared" si="124"/>
        <v/>
      </c>
    </row>
    <row r="1596" spans="4:16" x14ac:dyDescent="0.25">
      <c r="D1596" s="150"/>
      <c r="G1596" s="8" t="str">
        <f t="shared" si="125"/>
        <v/>
      </c>
      <c r="H1596" s="8" t="str">
        <f t="shared" si="126"/>
        <v/>
      </c>
      <c r="I1596" s="8" t="str">
        <f t="shared" si="127"/>
        <v/>
      </c>
      <c r="J1596" s="8" t="str">
        <f t="shared" si="128"/>
        <v/>
      </c>
      <c r="L1596" s="8" t="s">
        <v>81</v>
      </c>
      <c r="M1596" s="8" t="s">
        <v>81</v>
      </c>
      <c r="N1596" s="8" t="s">
        <v>81</v>
      </c>
      <c r="O1596" s="8" t="s">
        <v>81</v>
      </c>
      <c r="P1596" s="38" t="str">
        <f t="shared" si="124"/>
        <v/>
      </c>
    </row>
    <row r="1597" spans="4:16" x14ac:dyDescent="0.25">
      <c r="D1597" s="150"/>
      <c r="G1597" s="8" t="str">
        <f t="shared" si="125"/>
        <v/>
      </c>
      <c r="H1597" s="8" t="str">
        <f t="shared" si="126"/>
        <v/>
      </c>
      <c r="I1597" s="8" t="str">
        <f t="shared" si="127"/>
        <v/>
      </c>
      <c r="J1597" s="8" t="str">
        <f t="shared" si="128"/>
        <v/>
      </c>
      <c r="L1597" s="8" t="s">
        <v>81</v>
      </c>
      <c r="M1597" s="8" t="s">
        <v>81</v>
      </c>
      <c r="N1597" s="8" t="s">
        <v>81</v>
      </c>
      <c r="O1597" s="8" t="s">
        <v>81</v>
      </c>
      <c r="P1597" s="38" t="str">
        <f t="shared" si="124"/>
        <v/>
      </c>
    </row>
    <row r="1598" spans="4:16" x14ac:dyDescent="0.25">
      <c r="D1598" s="150"/>
      <c r="G1598" s="8" t="str">
        <f t="shared" si="125"/>
        <v/>
      </c>
      <c r="H1598" s="8" t="str">
        <f t="shared" si="126"/>
        <v/>
      </c>
      <c r="I1598" s="8" t="str">
        <f t="shared" si="127"/>
        <v/>
      </c>
      <c r="J1598" s="8" t="str">
        <f t="shared" si="128"/>
        <v/>
      </c>
      <c r="L1598" s="8" t="s">
        <v>81</v>
      </c>
      <c r="M1598" s="8" t="s">
        <v>81</v>
      </c>
      <c r="N1598" s="8" t="s">
        <v>81</v>
      </c>
      <c r="O1598" s="8" t="s">
        <v>81</v>
      </c>
      <c r="P1598" s="38" t="str">
        <f t="shared" si="124"/>
        <v/>
      </c>
    </row>
    <row r="1599" spans="4:16" x14ac:dyDescent="0.25">
      <c r="D1599" s="150"/>
      <c r="G1599" s="8" t="str">
        <f t="shared" si="125"/>
        <v/>
      </c>
      <c r="H1599" s="8" t="str">
        <f t="shared" si="126"/>
        <v/>
      </c>
      <c r="I1599" s="8" t="str">
        <f t="shared" si="127"/>
        <v/>
      </c>
      <c r="J1599" s="8" t="str">
        <f t="shared" si="128"/>
        <v/>
      </c>
      <c r="L1599" s="8" t="s">
        <v>81</v>
      </c>
      <c r="M1599" s="8" t="s">
        <v>81</v>
      </c>
      <c r="N1599" s="8" t="s">
        <v>81</v>
      </c>
      <c r="O1599" s="8" t="s">
        <v>81</v>
      </c>
      <c r="P1599" s="38" t="str">
        <f t="shared" si="124"/>
        <v/>
      </c>
    </row>
    <row r="1600" spans="4:16" x14ac:dyDescent="0.25">
      <c r="D1600" s="150"/>
      <c r="G1600" s="8" t="str">
        <f t="shared" si="125"/>
        <v/>
      </c>
      <c r="H1600" s="8" t="str">
        <f t="shared" si="126"/>
        <v/>
      </c>
      <c r="I1600" s="8" t="str">
        <f t="shared" si="127"/>
        <v/>
      </c>
      <c r="J1600" s="8" t="str">
        <f t="shared" si="128"/>
        <v/>
      </c>
      <c r="L1600" s="8" t="s">
        <v>81</v>
      </c>
      <c r="M1600" s="8" t="s">
        <v>81</v>
      </c>
      <c r="N1600" s="8" t="s">
        <v>81</v>
      </c>
      <c r="O1600" s="8" t="s">
        <v>81</v>
      </c>
      <c r="P1600" s="38" t="str">
        <f t="shared" si="124"/>
        <v/>
      </c>
    </row>
    <row r="1601" spans="4:16" x14ac:dyDescent="0.25">
      <c r="D1601" s="150"/>
      <c r="G1601" s="8" t="str">
        <f t="shared" si="125"/>
        <v/>
      </c>
      <c r="H1601" s="8" t="str">
        <f t="shared" si="126"/>
        <v/>
      </c>
      <c r="I1601" s="8" t="str">
        <f t="shared" si="127"/>
        <v/>
      </c>
      <c r="J1601" s="8" t="str">
        <f t="shared" si="128"/>
        <v/>
      </c>
      <c r="L1601" s="8" t="s">
        <v>81</v>
      </c>
      <c r="M1601" s="8" t="s">
        <v>81</v>
      </c>
      <c r="N1601" s="8" t="s">
        <v>81</v>
      </c>
      <c r="O1601" s="8" t="s">
        <v>81</v>
      </c>
      <c r="P1601" s="38" t="str">
        <f t="shared" si="124"/>
        <v/>
      </c>
    </row>
    <row r="1602" spans="4:16" x14ac:dyDescent="0.25">
      <c r="D1602" s="150"/>
      <c r="G1602" s="8" t="str">
        <f t="shared" si="125"/>
        <v/>
      </c>
      <c r="H1602" s="8" t="str">
        <f t="shared" si="126"/>
        <v/>
      </c>
      <c r="I1602" s="8" t="str">
        <f t="shared" si="127"/>
        <v/>
      </c>
      <c r="J1602" s="8" t="str">
        <f t="shared" si="128"/>
        <v/>
      </c>
      <c r="L1602" s="8" t="s">
        <v>81</v>
      </c>
      <c r="M1602" s="8" t="s">
        <v>81</v>
      </c>
      <c r="N1602" s="8" t="s">
        <v>81</v>
      </c>
      <c r="O1602" s="8" t="s">
        <v>81</v>
      </c>
      <c r="P1602" s="38" t="str">
        <f t="shared" si="124"/>
        <v/>
      </c>
    </row>
    <row r="1603" spans="4:16" x14ac:dyDescent="0.25">
      <c r="D1603" s="150"/>
      <c r="G1603" s="8" t="str">
        <f t="shared" si="125"/>
        <v/>
      </c>
      <c r="H1603" s="8" t="str">
        <f t="shared" si="126"/>
        <v/>
      </c>
      <c r="I1603" s="8" t="str">
        <f t="shared" si="127"/>
        <v/>
      </c>
      <c r="J1603" s="8" t="str">
        <f t="shared" si="128"/>
        <v/>
      </c>
      <c r="L1603" s="8" t="s">
        <v>81</v>
      </c>
      <c r="M1603" s="8" t="s">
        <v>81</v>
      </c>
      <c r="N1603" s="8" t="s">
        <v>81</v>
      </c>
      <c r="O1603" s="8" t="s">
        <v>81</v>
      </c>
      <c r="P1603" s="38" t="str">
        <f t="shared" ref="P1603:P1666" si="129">IF(ISBLANK(N1603),"",TEXT(N1603,"mm/dd hh:mm"))</f>
        <v/>
      </c>
    </row>
    <row r="1604" spans="4:16" x14ac:dyDescent="0.25">
      <c r="D1604" s="150"/>
      <c r="G1604" s="8" t="str">
        <f t="shared" si="125"/>
        <v/>
      </c>
      <c r="H1604" s="8" t="str">
        <f t="shared" si="126"/>
        <v/>
      </c>
      <c r="I1604" s="8" t="str">
        <f t="shared" si="127"/>
        <v/>
      </c>
      <c r="J1604" s="8" t="str">
        <f t="shared" si="128"/>
        <v/>
      </c>
      <c r="L1604" s="8" t="s">
        <v>81</v>
      </c>
      <c r="M1604" s="8" t="s">
        <v>81</v>
      </c>
      <c r="N1604" s="8" t="s">
        <v>81</v>
      </c>
      <c r="O1604" s="8" t="s">
        <v>81</v>
      </c>
      <c r="P1604" s="38" t="str">
        <f t="shared" si="129"/>
        <v/>
      </c>
    </row>
    <row r="1605" spans="4:16" x14ac:dyDescent="0.25">
      <c r="D1605" s="150"/>
      <c r="G1605" s="8" t="str">
        <f t="shared" si="125"/>
        <v/>
      </c>
      <c r="H1605" s="8" t="str">
        <f t="shared" si="126"/>
        <v/>
      </c>
      <c r="I1605" s="8" t="str">
        <f t="shared" si="127"/>
        <v/>
      </c>
      <c r="J1605" s="8" t="str">
        <f t="shared" si="128"/>
        <v/>
      </c>
      <c r="L1605" s="8" t="s">
        <v>81</v>
      </c>
      <c r="M1605" s="8" t="s">
        <v>81</v>
      </c>
      <c r="N1605" s="8" t="s">
        <v>81</v>
      </c>
      <c r="O1605" s="8" t="s">
        <v>81</v>
      </c>
      <c r="P1605" s="38" t="str">
        <f t="shared" si="129"/>
        <v/>
      </c>
    </row>
    <row r="1606" spans="4:16" x14ac:dyDescent="0.25">
      <c r="D1606" s="150"/>
      <c r="G1606" s="8" t="str">
        <f t="shared" si="125"/>
        <v/>
      </c>
      <c r="H1606" s="8" t="str">
        <f t="shared" si="126"/>
        <v/>
      </c>
      <c r="I1606" s="8" t="str">
        <f t="shared" si="127"/>
        <v/>
      </c>
      <c r="J1606" s="8" t="str">
        <f t="shared" si="128"/>
        <v/>
      </c>
      <c r="L1606" s="8" t="s">
        <v>81</v>
      </c>
      <c r="M1606" s="8" t="s">
        <v>81</v>
      </c>
      <c r="N1606" s="8" t="s">
        <v>81</v>
      </c>
      <c r="O1606" s="8" t="s">
        <v>81</v>
      </c>
      <c r="P1606" s="38" t="str">
        <f t="shared" si="129"/>
        <v/>
      </c>
    </row>
    <row r="1607" spans="4:16" x14ac:dyDescent="0.25">
      <c r="D1607" s="150"/>
      <c r="G1607" s="8" t="str">
        <f t="shared" si="125"/>
        <v/>
      </c>
      <c r="H1607" s="8" t="str">
        <f t="shared" si="126"/>
        <v/>
      </c>
      <c r="I1607" s="8" t="str">
        <f t="shared" si="127"/>
        <v/>
      </c>
      <c r="J1607" s="8" t="str">
        <f t="shared" si="128"/>
        <v/>
      </c>
      <c r="L1607" s="8" t="s">
        <v>81</v>
      </c>
      <c r="M1607" s="8" t="s">
        <v>81</v>
      </c>
      <c r="N1607" s="8" t="s">
        <v>81</v>
      </c>
      <c r="O1607" s="8" t="s">
        <v>81</v>
      </c>
      <c r="P1607" s="38" t="str">
        <f t="shared" si="129"/>
        <v/>
      </c>
    </row>
    <row r="1608" spans="4:16" x14ac:dyDescent="0.25">
      <c r="D1608" s="150"/>
      <c r="G1608" s="8" t="str">
        <f t="shared" si="125"/>
        <v/>
      </c>
      <c r="H1608" s="8" t="str">
        <f t="shared" si="126"/>
        <v/>
      </c>
      <c r="I1608" s="8" t="str">
        <f t="shared" si="127"/>
        <v/>
      </c>
      <c r="J1608" s="8" t="str">
        <f t="shared" si="128"/>
        <v/>
      </c>
      <c r="L1608" s="8" t="s">
        <v>81</v>
      </c>
      <c r="M1608" s="8" t="s">
        <v>81</v>
      </c>
      <c r="N1608" s="8" t="s">
        <v>81</v>
      </c>
      <c r="O1608" s="8" t="s">
        <v>81</v>
      </c>
      <c r="P1608" s="38" t="str">
        <f t="shared" si="129"/>
        <v/>
      </c>
    </row>
    <row r="1609" spans="4:16" x14ac:dyDescent="0.25">
      <c r="D1609" s="150"/>
      <c r="G1609" s="8" t="str">
        <f t="shared" si="125"/>
        <v/>
      </c>
      <c r="H1609" s="8" t="str">
        <f t="shared" si="126"/>
        <v/>
      </c>
      <c r="I1609" s="8" t="str">
        <f t="shared" si="127"/>
        <v/>
      </c>
      <c r="J1609" s="8" t="str">
        <f t="shared" si="128"/>
        <v/>
      </c>
      <c r="L1609" s="8" t="s">
        <v>81</v>
      </c>
      <c r="M1609" s="8" t="s">
        <v>81</v>
      </c>
      <c r="N1609" s="8" t="s">
        <v>81</v>
      </c>
      <c r="O1609" s="8" t="s">
        <v>81</v>
      </c>
      <c r="P1609" s="38" t="str">
        <f t="shared" si="129"/>
        <v/>
      </c>
    </row>
    <row r="1610" spans="4:16" x14ac:dyDescent="0.25">
      <c r="D1610" s="150"/>
      <c r="G1610" s="8" t="str">
        <f t="shared" si="125"/>
        <v/>
      </c>
      <c r="H1610" s="8" t="str">
        <f t="shared" si="126"/>
        <v/>
      </c>
      <c r="I1610" s="8" t="str">
        <f t="shared" si="127"/>
        <v/>
      </c>
      <c r="J1610" s="8" t="str">
        <f t="shared" si="128"/>
        <v/>
      </c>
      <c r="L1610" s="8" t="s">
        <v>81</v>
      </c>
      <c r="M1610" s="8" t="s">
        <v>81</v>
      </c>
      <c r="N1610" s="8" t="s">
        <v>81</v>
      </c>
      <c r="O1610" s="8" t="s">
        <v>81</v>
      </c>
      <c r="P1610" s="38" t="str">
        <f t="shared" si="129"/>
        <v/>
      </c>
    </row>
    <row r="1611" spans="4:16" x14ac:dyDescent="0.25">
      <c r="D1611" s="150"/>
      <c r="G1611" s="8" t="str">
        <f t="shared" si="125"/>
        <v/>
      </c>
      <c r="H1611" s="8" t="str">
        <f t="shared" si="126"/>
        <v/>
      </c>
      <c r="I1611" s="8" t="str">
        <f t="shared" si="127"/>
        <v/>
      </c>
      <c r="J1611" s="8" t="str">
        <f t="shared" si="128"/>
        <v/>
      </c>
      <c r="L1611" s="8" t="s">
        <v>81</v>
      </c>
      <c r="M1611" s="8" t="s">
        <v>81</v>
      </c>
      <c r="N1611" s="8" t="s">
        <v>81</v>
      </c>
      <c r="O1611" s="8" t="s">
        <v>81</v>
      </c>
      <c r="P1611" s="38" t="str">
        <f t="shared" si="129"/>
        <v/>
      </c>
    </row>
    <row r="1612" spans="4:16" x14ac:dyDescent="0.25">
      <c r="D1612" s="150"/>
      <c r="G1612" s="8" t="str">
        <f t="shared" si="125"/>
        <v/>
      </c>
      <c r="H1612" s="8" t="str">
        <f t="shared" si="126"/>
        <v/>
      </c>
      <c r="I1612" s="8" t="str">
        <f t="shared" si="127"/>
        <v/>
      </c>
      <c r="J1612" s="8" t="str">
        <f t="shared" si="128"/>
        <v/>
      </c>
      <c r="L1612" s="8" t="s">
        <v>81</v>
      </c>
      <c r="M1612" s="8" t="s">
        <v>81</v>
      </c>
      <c r="N1612" s="8" t="s">
        <v>81</v>
      </c>
      <c r="O1612" s="8" t="s">
        <v>81</v>
      </c>
      <c r="P1612" s="38" t="str">
        <f t="shared" si="129"/>
        <v/>
      </c>
    </row>
    <row r="1613" spans="4:16" x14ac:dyDescent="0.25">
      <c r="D1613" s="150"/>
      <c r="G1613" s="8" t="str">
        <f t="shared" si="125"/>
        <v/>
      </c>
      <c r="H1613" s="8" t="str">
        <f t="shared" si="126"/>
        <v/>
      </c>
      <c r="I1613" s="8" t="str">
        <f t="shared" si="127"/>
        <v/>
      </c>
      <c r="J1613" s="8" t="str">
        <f t="shared" si="128"/>
        <v/>
      </c>
      <c r="L1613" s="8" t="s">
        <v>81</v>
      </c>
      <c r="M1613" s="8" t="s">
        <v>81</v>
      </c>
      <c r="N1613" s="8" t="s">
        <v>81</v>
      </c>
      <c r="O1613" s="8" t="s">
        <v>81</v>
      </c>
      <c r="P1613" s="38" t="str">
        <f t="shared" si="129"/>
        <v/>
      </c>
    </row>
    <row r="1614" spans="4:16" x14ac:dyDescent="0.25">
      <c r="D1614" s="150"/>
      <c r="G1614" s="8" t="str">
        <f t="shared" si="125"/>
        <v/>
      </c>
      <c r="H1614" s="8" t="str">
        <f t="shared" si="126"/>
        <v/>
      </c>
      <c r="I1614" s="8" t="str">
        <f t="shared" si="127"/>
        <v/>
      </c>
      <c r="J1614" s="8" t="str">
        <f t="shared" si="128"/>
        <v/>
      </c>
      <c r="L1614" s="8" t="s">
        <v>81</v>
      </c>
      <c r="M1614" s="8" t="s">
        <v>81</v>
      </c>
      <c r="N1614" s="8" t="s">
        <v>81</v>
      </c>
      <c r="O1614" s="8" t="s">
        <v>81</v>
      </c>
      <c r="P1614" s="38" t="str">
        <f t="shared" si="129"/>
        <v/>
      </c>
    </row>
    <row r="1615" spans="4:16" x14ac:dyDescent="0.25">
      <c r="D1615" s="150"/>
      <c r="G1615" s="8" t="str">
        <f t="shared" si="125"/>
        <v/>
      </c>
      <c r="H1615" s="8" t="str">
        <f t="shared" si="126"/>
        <v/>
      </c>
      <c r="I1615" s="8" t="str">
        <f t="shared" si="127"/>
        <v/>
      </c>
      <c r="J1615" s="8" t="str">
        <f t="shared" si="128"/>
        <v/>
      </c>
      <c r="L1615" s="8" t="s">
        <v>81</v>
      </c>
      <c r="M1615" s="8" t="s">
        <v>81</v>
      </c>
      <c r="N1615" s="8" t="s">
        <v>81</v>
      </c>
      <c r="O1615" s="8" t="s">
        <v>81</v>
      </c>
      <c r="P1615" s="38" t="str">
        <f t="shared" si="129"/>
        <v/>
      </c>
    </row>
    <row r="1616" spans="4:16" x14ac:dyDescent="0.25">
      <c r="D1616" s="150"/>
      <c r="G1616" s="8" t="str">
        <f t="shared" si="125"/>
        <v/>
      </c>
      <c r="H1616" s="8" t="str">
        <f t="shared" si="126"/>
        <v/>
      </c>
      <c r="I1616" s="8" t="str">
        <f t="shared" si="127"/>
        <v/>
      </c>
      <c r="J1616" s="8" t="str">
        <f t="shared" si="128"/>
        <v/>
      </c>
      <c r="L1616" s="8" t="s">
        <v>81</v>
      </c>
      <c r="M1616" s="8" t="s">
        <v>81</v>
      </c>
      <c r="N1616" s="8" t="s">
        <v>81</v>
      </c>
      <c r="O1616" s="8" t="s">
        <v>81</v>
      </c>
      <c r="P1616" s="38" t="str">
        <f t="shared" si="129"/>
        <v/>
      </c>
    </row>
    <row r="1617" spans="4:16" x14ac:dyDescent="0.25">
      <c r="D1617" s="150"/>
      <c r="G1617" s="8" t="str">
        <f t="shared" si="125"/>
        <v/>
      </c>
      <c r="H1617" s="8" t="str">
        <f t="shared" si="126"/>
        <v/>
      </c>
      <c r="I1617" s="8" t="str">
        <f t="shared" si="127"/>
        <v/>
      </c>
      <c r="J1617" s="8" t="str">
        <f t="shared" si="128"/>
        <v/>
      </c>
      <c r="L1617" s="8" t="s">
        <v>81</v>
      </c>
      <c r="M1617" s="8" t="s">
        <v>81</v>
      </c>
      <c r="N1617" s="8" t="s">
        <v>81</v>
      </c>
      <c r="O1617" s="8" t="s">
        <v>81</v>
      </c>
      <c r="P1617" s="38" t="str">
        <f t="shared" si="129"/>
        <v/>
      </c>
    </row>
    <row r="1618" spans="4:16" x14ac:dyDescent="0.25">
      <c r="D1618" s="150"/>
      <c r="G1618" s="8" t="str">
        <f t="shared" si="125"/>
        <v/>
      </c>
      <c r="H1618" s="8" t="str">
        <f t="shared" si="126"/>
        <v/>
      </c>
      <c r="I1618" s="8" t="str">
        <f t="shared" si="127"/>
        <v/>
      </c>
      <c r="J1618" s="8" t="str">
        <f t="shared" si="128"/>
        <v/>
      </c>
      <c r="L1618" s="8" t="s">
        <v>81</v>
      </c>
      <c r="M1618" s="8" t="s">
        <v>81</v>
      </c>
      <c r="N1618" s="8" t="s">
        <v>81</v>
      </c>
      <c r="O1618" s="8" t="s">
        <v>81</v>
      </c>
      <c r="P1618" s="38" t="str">
        <f t="shared" si="129"/>
        <v/>
      </c>
    </row>
    <row r="1619" spans="4:16" x14ac:dyDescent="0.25">
      <c r="D1619" s="150"/>
      <c r="G1619" s="8" t="str">
        <f t="shared" si="125"/>
        <v/>
      </c>
      <c r="H1619" s="8" t="str">
        <f t="shared" si="126"/>
        <v/>
      </c>
      <c r="I1619" s="8" t="str">
        <f t="shared" si="127"/>
        <v/>
      </c>
      <c r="J1619" s="8" t="str">
        <f t="shared" si="128"/>
        <v/>
      </c>
      <c r="L1619" s="8" t="s">
        <v>81</v>
      </c>
      <c r="M1619" s="8" t="s">
        <v>81</v>
      </c>
      <c r="N1619" s="8" t="s">
        <v>81</v>
      </c>
      <c r="O1619" s="8" t="s">
        <v>81</v>
      </c>
      <c r="P1619" s="38" t="str">
        <f t="shared" si="129"/>
        <v/>
      </c>
    </row>
    <row r="1620" spans="4:16" x14ac:dyDescent="0.25">
      <c r="D1620" s="150"/>
      <c r="G1620" s="8" t="str">
        <f t="shared" si="125"/>
        <v/>
      </c>
      <c r="H1620" s="8" t="str">
        <f t="shared" si="126"/>
        <v/>
      </c>
      <c r="I1620" s="8" t="str">
        <f t="shared" si="127"/>
        <v/>
      </c>
      <c r="J1620" s="8" t="str">
        <f t="shared" si="128"/>
        <v/>
      </c>
      <c r="L1620" s="8" t="s">
        <v>81</v>
      </c>
      <c r="M1620" s="8" t="s">
        <v>81</v>
      </c>
      <c r="N1620" s="8" t="s">
        <v>81</v>
      </c>
      <c r="O1620" s="8" t="s">
        <v>81</v>
      </c>
      <c r="P1620" s="38" t="str">
        <f t="shared" si="129"/>
        <v/>
      </c>
    </row>
    <row r="1621" spans="4:16" x14ac:dyDescent="0.25">
      <c r="D1621" s="150"/>
      <c r="G1621" s="8" t="str">
        <f t="shared" si="125"/>
        <v/>
      </c>
      <c r="H1621" s="8" t="str">
        <f t="shared" si="126"/>
        <v/>
      </c>
      <c r="I1621" s="8" t="str">
        <f t="shared" si="127"/>
        <v/>
      </c>
      <c r="J1621" s="8" t="str">
        <f t="shared" si="128"/>
        <v/>
      </c>
      <c r="L1621" s="8" t="s">
        <v>81</v>
      </c>
      <c r="M1621" s="8" t="s">
        <v>81</v>
      </c>
      <c r="N1621" s="8" t="s">
        <v>81</v>
      </c>
      <c r="O1621" s="8" t="s">
        <v>81</v>
      </c>
      <c r="P1621" s="38" t="str">
        <f t="shared" si="129"/>
        <v/>
      </c>
    </row>
    <row r="1622" spans="4:16" x14ac:dyDescent="0.25">
      <c r="D1622" s="150"/>
      <c r="G1622" s="8" t="str">
        <f t="shared" si="125"/>
        <v/>
      </c>
      <c r="H1622" s="8" t="str">
        <f t="shared" si="126"/>
        <v/>
      </c>
      <c r="I1622" s="8" t="str">
        <f t="shared" si="127"/>
        <v/>
      </c>
      <c r="J1622" s="8" t="str">
        <f t="shared" si="128"/>
        <v/>
      </c>
      <c r="L1622" s="8" t="s">
        <v>81</v>
      </c>
      <c r="M1622" s="8" t="s">
        <v>81</v>
      </c>
      <c r="N1622" s="8" t="s">
        <v>81</v>
      </c>
      <c r="O1622" s="8" t="s">
        <v>81</v>
      </c>
      <c r="P1622" s="38" t="str">
        <f t="shared" si="129"/>
        <v/>
      </c>
    </row>
    <row r="1623" spans="4:16" x14ac:dyDescent="0.25">
      <c r="D1623" s="150"/>
      <c r="G1623" s="8" t="str">
        <f t="shared" si="125"/>
        <v/>
      </c>
      <c r="H1623" s="8" t="str">
        <f t="shared" si="126"/>
        <v/>
      </c>
      <c r="I1623" s="8" t="str">
        <f t="shared" si="127"/>
        <v/>
      </c>
      <c r="J1623" s="8" t="str">
        <f t="shared" si="128"/>
        <v/>
      </c>
      <c r="L1623" s="8" t="s">
        <v>81</v>
      </c>
      <c r="M1623" s="8" t="s">
        <v>81</v>
      </c>
      <c r="N1623" s="8" t="s">
        <v>81</v>
      </c>
      <c r="O1623" s="8" t="s">
        <v>81</v>
      </c>
      <c r="P1623" s="38" t="str">
        <f t="shared" si="129"/>
        <v/>
      </c>
    </row>
    <row r="1624" spans="4:16" x14ac:dyDescent="0.25">
      <c r="D1624" s="150"/>
      <c r="G1624" s="8" t="str">
        <f t="shared" si="125"/>
        <v/>
      </c>
      <c r="H1624" s="8" t="str">
        <f t="shared" si="126"/>
        <v/>
      </c>
      <c r="I1624" s="8" t="str">
        <f t="shared" si="127"/>
        <v/>
      </c>
      <c r="J1624" s="8" t="str">
        <f t="shared" si="128"/>
        <v/>
      </c>
      <c r="L1624" s="8" t="s">
        <v>81</v>
      </c>
      <c r="M1624" s="8" t="s">
        <v>81</v>
      </c>
      <c r="N1624" s="8" t="s">
        <v>81</v>
      </c>
      <c r="O1624" s="8" t="s">
        <v>81</v>
      </c>
      <c r="P1624" s="38" t="str">
        <f t="shared" si="129"/>
        <v/>
      </c>
    </row>
    <row r="1625" spans="4:16" x14ac:dyDescent="0.25">
      <c r="D1625" s="150"/>
      <c r="G1625" s="8" t="str">
        <f t="shared" si="125"/>
        <v/>
      </c>
      <c r="H1625" s="8" t="str">
        <f t="shared" si="126"/>
        <v/>
      </c>
      <c r="I1625" s="8" t="str">
        <f t="shared" si="127"/>
        <v/>
      </c>
      <c r="J1625" s="8" t="str">
        <f t="shared" si="128"/>
        <v/>
      </c>
      <c r="L1625" s="8" t="s">
        <v>81</v>
      </c>
      <c r="M1625" s="8" t="s">
        <v>81</v>
      </c>
      <c r="N1625" s="8" t="s">
        <v>81</v>
      </c>
      <c r="O1625" s="8" t="s">
        <v>81</v>
      </c>
      <c r="P1625" s="38" t="str">
        <f t="shared" si="129"/>
        <v/>
      </c>
    </row>
    <row r="1626" spans="4:16" x14ac:dyDescent="0.25">
      <c r="D1626" s="150"/>
      <c r="G1626" s="8" t="str">
        <f t="shared" si="125"/>
        <v/>
      </c>
      <c r="H1626" s="8" t="str">
        <f t="shared" si="126"/>
        <v/>
      </c>
      <c r="I1626" s="8" t="str">
        <f t="shared" si="127"/>
        <v/>
      </c>
      <c r="J1626" s="8" t="str">
        <f t="shared" si="128"/>
        <v/>
      </c>
      <c r="L1626" s="8" t="s">
        <v>81</v>
      </c>
      <c r="M1626" s="8" t="s">
        <v>81</v>
      </c>
      <c r="N1626" s="8" t="s">
        <v>81</v>
      </c>
      <c r="O1626" s="8" t="s">
        <v>81</v>
      </c>
      <c r="P1626" s="38" t="str">
        <f t="shared" si="129"/>
        <v/>
      </c>
    </row>
    <row r="1627" spans="4:16" x14ac:dyDescent="0.25">
      <c r="D1627" s="150"/>
      <c r="G1627" s="8" t="str">
        <f t="shared" si="125"/>
        <v/>
      </c>
      <c r="H1627" s="8" t="str">
        <f t="shared" si="126"/>
        <v/>
      </c>
      <c r="I1627" s="8" t="str">
        <f t="shared" si="127"/>
        <v/>
      </c>
      <c r="J1627" s="8" t="str">
        <f t="shared" si="128"/>
        <v/>
      </c>
      <c r="L1627" s="8" t="s">
        <v>81</v>
      </c>
      <c r="M1627" s="8" t="s">
        <v>81</v>
      </c>
      <c r="N1627" s="8" t="s">
        <v>81</v>
      </c>
      <c r="O1627" s="8" t="s">
        <v>81</v>
      </c>
      <c r="P1627" s="38" t="str">
        <f t="shared" si="129"/>
        <v/>
      </c>
    </row>
    <row r="1628" spans="4:16" x14ac:dyDescent="0.25">
      <c r="D1628" s="150"/>
      <c r="G1628" s="8" t="str">
        <f t="shared" si="125"/>
        <v/>
      </c>
      <c r="H1628" s="8" t="str">
        <f t="shared" si="126"/>
        <v/>
      </c>
      <c r="I1628" s="8" t="str">
        <f t="shared" si="127"/>
        <v/>
      </c>
      <c r="J1628" s="8" t="str">
        <f t="shared" si="128"/>
        <v/>
      </c>
      <c r="L1628" s="8" t="s">
        <v>81</v>
      </c>
      <c r="M1628" s="8" t="s">
        <v>81</v>
      </c>
      <c r="N1628" s="8" t="s">
        <v>81</v>
      </c>
      <c r="O1628" s="8" t="s">
        <v>81</v>
      </c>
      <c r="P1628" s="38" t="str">
        <f t="shared" si="129"/>
        <v/>
      </c>
    </row>
    <row r="1629" spans="4:16" x14ac:dyDescent="0.25">
      <c r="D1629" s="150"/>
      <c r="G1629" s="8" t="str">
        <f t="shared" si="125"/>
        <v/>
      </c>
      <c r="H1629" s="8" t="str">
        <f t="shared" si="126"/>
        <v/>
      </c>
      <c r="I1629" s="8" t="str">
        <f t="shared" si="127"/>
        <v/>
      </c>
      <c r="J1629" s="8" t="str">
        <f t="shared" si="128"/>
        <v/>
      </c>
      <c r="L1629" s="8" t="s">
        <v>81</v>
      </c>
      <c r="M1629" s="8" t="s">
        <v>81</v>
      </c>
      <c r="N1629" s="8" t="s">
        <v>81</v>
      </c>
      <c r="O1629" s="8" t="s">
        <v>81</v>
      </c>
      <c r="P1629" s="38" t="str">
        <f t="shared" si="129"/>
        <v/>
      </c>
    </row>
    <row r="1630" spans="4:16" x14ac:dyDescent="0.25">
      <c r="D1630" s="150"/>
      <c r="G1630" s="8" t="str">
        <f t="shared" si="125"/>
        <v/>
      </c>
      <c r="H1630" s="8" t="str">
        <f t="shared" si="126"/>
        <v/>
      </c>
      <c r="I1630" s="8" t="str">
        <f t="shared" si="127"/>
        <v/>
      </c>
      <c r="J1630" s="8" t="str">
        <f t="shared" si="128"/>
        <v/>
      </c>
      <c r="L1630" s="8" t="s">
        <v>81</v>
      </c>
      <c r="M1630" s="8" t="s">
        <v>81</v>
      </c>
      <c r="N1630" s="8" t="s">
        <v>81</v>
      </c>
      <c r="O1630" s="8" t="s">
        <v>81</v>
      </c>
      <c r="P1630" s="38" t="str">
        <f t="shared" si="129"/>
        <v/>
      </c>
    </row>
    <row r="1631" spans="4:16" x14ac:dyDescent="0.25">
      <c r="D1631" s="150"/>
      <c r="G1631" s="8" t="str">
        <f t="shared" si="125"/>
        <v/>
      </c>
      <c r="H1631" s="8" t="str">
        <f t="shared" si="126"/>
        <v/>
      </c>
      <c r="I1631" s="8" t="str">
        <f t="shared" si="127"/>
        <v/>
      </c>
      <c r="J1631" s="8" t="str">
        <f t="shared" si="128"/>
        <v/>
      </c>
      <c r="L1631" s="8" t="s">
        <v>81</v>
      </c>
      <c r="M1631" s="8" t="s">
        <v>81</v>
      </c>
      <c r="N1631" s="8" t="s">
        <v>81</v>
      </c>
      <c r="O1631" s="8" t="s">
        <v>81</v>
      </c>
      <c r="P1631" s="38" t="str">
        <f t="shared" si="129"/>
        <v/>
      </c>
    </row>
    <row r="1632" spans="4:16" x14ac:dyDescent="0.25">
      <c r="D1632" s="150"/>
      <c r="G1632" s="8" t="str">
        <f t="shared" si="125"/>
        <v/>
      </c>
      <c r="H1632" s="8" t="str">
        <f t="shared" si="126"/>
        <v/>
      </c>
      <c r="I1632" s="8" t="str">
        <f t="shared" si="127"/>
        <v/>
      </c>
      <c r="J1632" s="8" t="str">
        <f t="shared" si="128"/>
        <v/>
      </c>
      <c r="L1632" s="8" t="s">
        <v>81</v>
      </c>
      <c r="M1632" s="8" t="s">
        <v>81</v>
      </c>
      <c r="N1632" s="8" t="s">
        <v>81</v>
      </c>
      <c r="O1632" s="8" t="s">
        <v>81</v>
      </c>
      <c r="P1632" s="38" t="str">
        <f t="shared" si="129"/>
        <v/>
      </c>
    </row>
    <row r="1633" spans="4:16" x14ac:dyDescent="0.25">
      <c r="D1633" s="150"/>
      <c r="G1633" s="8" t="str">
        <f t="shared" si="125"/>
        <v/>
      </c>
      <c r="H1633" s="8" t="str">
        <f t="shared" si="126"/>
        <v/>
      </c>
      <c r="I1633" s="8" t="str">
        <f t="shared" si="127"/>
        <v/>
      </c>
      <c r="J1633" s="8" t="str">
        <f t="shared" si="128"/>
        <v/>
      </c>
      <c r="L1633" s="8" t="s">
        <v>81</v>
      </c>
      <c r="M1633" s="8" t="s">
        <v>81</v>
      </c>
      <c r="N1633" s="8" t="s">
        <v>81</v>
      </c>
      <c r="O1633" s="8" t="s">
        <v>81</v>
      </c>
      <c r="P1633" s="38" t="str">
        <f t="shared" si="129"/>
        <v/>
      </c>
    </row>
    <row r="1634" spans="4:16" x14ac:dyDescent="0.25">
      <c r="D1634" s="150"/>
      <c r="G1634" s="8" t="str">
        <f t="shared" si="125"/>
        <v/>
      </c>
      <c r="H1634" s="8" t="str">
        <f t="shared" si="126"/>
        <v/>
      </c>
      <c r="I1634" s="8" t="str">
        <f t="shared" si="127"/>
        <v/>
      </c>
      <c r="J1634" s="8" t="str">
        <f t="shared" si="128"/>
        <v/>
      </c>
      <c r="L1634" s="8" t="s">
        <v>81</v>
      </c>
      <c r="M1634" s="8" t="s">
        <v>81</v>
      </c>
      <c r="N1634" s="8" t="s">
        <v>81</v>
      </c>
      <c r="O1634" s="8" t="s">
        <v>81</v>
      </c>
      <c r="P1634" s="38" t="str">
        <f t="shared" si="129"/>
        <v/>
      </c>
    </row>
    <row r="1635" spans="4:16" x14ac:dyDescent="0.25">
      <c r="D1635" s="150"/>
      <c r="G1635" s="8" t="str">
        <f t="shared" si="125"/>
        <v/>
      </c>
      <c r="H1635" s="8" t="str">
        <f t="shared" si="126"/>
        <v/>
      </c>
      <c r="I1635" s="8" t="str">
        <f t="shared" si="127"/>
        <v/>
      </c>
      <c r="J1635" s="8" t="str">
        <f t="shared" si="128"/>
        <v/>
      </c>
      <c r="L1635" s="8" t="s">
        <v>81</v>
      </c>
      <c r="M1635" s="8" t="s">
        <v>81</v>
      </c>
      <c r="N1635" s="8" t="s">
        <v>81</v>
      </c>
      <c r="O1635" s="8" t="s">
        <v>81</v>
      </c>
      <c r="P1635" s="38" t="str">
        <f t="shared" si="129"/>
        <v/>
      </c>
    </row>
    <row r="1636" spans="4:16" x14ac:dyDescent="0.25">
      <c r="D1636" s="150"/>
      <c r="G1636" s="8" t="str">
        <f t="shared" si="125"/>
        <v/>
      </c>
      <c r="H1636" s="8" t="str">
        <f t="shared" si="126"/>
        <v/>
      </c>
      <c r="I1636" s="8" t="str">
        <f t="shared" si="127"/>
        <v/>
      </c>
      <c r="J1636" s="8" t="str">
        <f t="shared" si="128"/>
        <v/>
      </c>
      <c r="L1636" s="8" t="s">
        <v>81</v>
      </c>
      <c r="M1636" s="8" t="s">
        <v>81</v>
      </c>
      <c r="N1636" s="8" t="s">
        <v>81</v>
      </c>
      <c r="O1636" s="8" t="s">
        <v>81</v>
      </c>
      <c r="P1636" s="38" t="str">
        <f t="shared" si="129"/>
        <v/>
      </c>
    </row>
    <row r="1637" spans="4:16" x14ac:dyDescent="0.25">
      <c r="D1637" s="150"/>
      <c r="G1637" s="8" t="str">
        <f t="shared" si="125"/>
        <v/>
      </c>
      <c r="H1637" s="8" t="str">
        <f t="shared" si="126"/>
        <v/>
      </c>
      <c r="I1637" s="8" t="str">
        <f t="shared" si="127"/>
        <v/>
      </c>
      <c r="J1637" s="8" t="str">
        <f t="shared" si="128"/>
        <v/>
      </c>
      <c r="L1637" s="8" t="s">
        <v>81</v>
      </c>
      <c r="M1637" s="8" t="s">
        <v>81</v>
      </c>
      <c r="N1637" s="8" t="s">
        <v>81</v>
      </c>
      <c r="O1637" s="8" t="s">
        <v>81</v>
      </c>
      <c r="P1637" s="38" t="str">
        <f t="shared" si="129"/>
        <v/>
      </c>
    </row>
    <row r="1638" spans="4:16" x14ac:dyDescent="0.25">
      <c r="D1638" s="150"/>
      <c r="G1638" s="8" t="str">
        <f t="shared" si="125"/>
        <v/>
      </c>
      <c r="H1638" s="8" t="str">
        <f t="shared" si="126"/>
        <v/>
      </c>
      <c r="I1638" s="8" t="str">
        <f t="shared" si="127"/>
        <v/>
      </c>
      <c r="J1638" s="8" t="str">
        <f t="shared" si="128"/>
        <v/>
      </c>
      <c r="L1638" s="8" t="s">
        <v>81</v>
      </c>
      <c r="M1638" s="8" t="s">
        <v>81</v>
      </c>
      <c r="N1638" s="8" t="s">
        <v>81</v>
      </c>
      <c r="O1638" s="8" t="s">
        <v>81</v>
      </c>
      <c r="P1638" s="38" t="str">
        <f t="shared" si="129"/>
        <v/>
      </c>
    </row>
    <row r="1639" spans="4:16" x14ac:dyDescent="0.25">
      <c r="D1639" s="150"/>
      <c r="G1639" s="8" t="str">
        <f t="shared" si="125"/>
        <v/>
      </c>
      <c r="H1639" s="8" t="str">
        <f t="shared" si="126"/>
        <v/>
      </c>
      <c r="I1639" s="8" t="str">
        <f t="shared" si="127"/>
        <v/>
      </c>
      <c r="J1639" s="8" t="str">
        <f t="shared" si="128"/>
        <v/>
      </c>
      <c r="L1639" s="8" t="s">
        <v>81</v>
      </c>
      <c r="M1639" s="8" t="s">
        <v>81</v>
      </c>
      <c r="N1639" s="8" t="s">
        <v>81</v>
      </c>
      <c r="O1639" s="8" t="s">
        <v>81</v>
      </c>
      <c r="P1639" s="38" t="str">
        <f t="shared" si="129"/>
        <v/>
      </c>
    </row>
    <row r="1640" spans="4:16" x14ac:dyDescent="0.25">
      <c r="D1640" s="150"/>
      <c r="G1640" s="8" t="str">
        <f t="shared" si="125"/>
        <v/>
      </c>
      <c r="H1640" s="8" t="str">
        <f t="shared" si="126"/>
        <v/>
      </c>
      <c r="I1640" s="8" t="str">
        <f t="shared" si="127"/>
        <v/>
      </c>
      <c r="J1640" s="8" t="str">
        <f t="shared" si="128"/>
        <v/>
      </c>
      <c r="L1640" s="8" t="s">
        <v>81</v>
      </c>
      <c r="M1640" s="8" t="s">
        <v>81</v>
      </c>
      <c r="N1640" s="8" t="s">
        <v>81</v>
      </c>
      <c r="O1640" s="8" t="s">
        <v>81</v>
      </c>
      <c r="P1640" s="38" t="str">
        <f t="shared" si="129"/>
        <v/>
      </c>
    </row>
    <row r="1641" spans="4:16" x14ac:dyDescent="0.25">
      <c r="D1641" s="150"/>
      <c r="G1641" s="8" t="str">
        <f t="shared" ref="G1641:G1704" si="130">IF(LEFT(D1641,8)="Critical",LEFT(D1641,8),IF(LEFT(D1641,5)="Major",LEFT(D1641,5),IF(LEFT(D1641,5)="Minor",LEFT(D1641,5),"")))</f>
        <v/>
      </c>
      <c r="H1641" s="8" t="str">
        <f t="shared" ref="H1641:H1704" si="131">IF(LEFT(D1644,15)="SpecificProblem",MID(D1644,28,50),"")</f>
        <v/>
      </c>
      <c r="I1641" s="8" t="str">
        <f t="shared" ref="I1641:I1704" si="132">IF(LEFT(D1645,9)="EventTime",MID(D1645,28,16),"")</f>
        <v/>
      </c>
      <c r="J1641" s="8" t="str">
        <f t="shared" ref="J1641:J1704" si="133">IF(G1641="","",IF(LEFT(D1641,8)="Critical",MID(D1641,78,6),MID(D1641,75,6)))</f>
        <v/>
      </c>
      <c r="L1641" s="8" t="s">
        <v>81</v>
      </c>
      <c r="M1641" s="8" t="s">
        <v>81</v>
      </c>
      <c r="N1641" s="8" t="s">
        <v>81</v>
      </c>
      <c r="O1641" s="8" t="s">
        <v>81</v>
      </c>
      <c r="P1641" s="38" t="str">
        <f t="shared" si="129"/>
        <v/>
      </c>
    </row>
    <row r="1642" spans="4:16" x14ac:dyDescent="0.25">
      <c r="D1642" s="150"/>
      <c r="G1642" s="8" t="str">
        <f t="shared" si="130"/>
        <v/>
      </c>
      <c r="H1642" s="8" t="str">
        <f t="shared" si="131"/>
        <v/>
      </c>
      <c r="I1642" s="8" t="str">
        <f t="shared" si="132"/>
        <v/>
      </c>
      <c r="J1642" s="8" t="str">
        <f t="shared" si="133"/>
        <v/>
      </c>
      <c r="L1642" s="8" t="s">
        <v>81</v>
      </c>
      <c r="M1642" s="8" t="s">
        <v>81</v>
      </c>
      <c r="N1642" s="8" t="s">
        <v>81</v>
      </c>
      <c r="O1642" s="8" t="s">
        <v>81</v>
      </c>
      <c r="P1642" s="38" t="str">
        <f t="shared" si="129"/>
        <v/>
      </c>
    </row>
    <row r="1643" spans="4:16" x14ac:dyDescent="0.25">
      <c r="D1643" s="150"/>
      <c r="G1643" s="8" t="str">
        <f t="shared" si="130"/>
        <v/>
      </c>
      <c r="H1643" s="8" t="str">
        <f t="shared" si="131"/>
        <v/>
      </c>
      <c r="I1643" s="8" t="str">
        <f t="shared" si="132"/>
        <v/>
      </c>
      <c r="J1643" s="8" t="str">
        <f t="shared" si="133"/>
        <v/>
      </c>
      <c r="L1643" s="8" t="s">
        <v>81</v>
      </c>
      <c r="M1643" s="8" t="s">
        <v>81</v>
      </c>
      <c r="N1643" s="8" t="s">
        <v>81</v>
      </c>
      <c r="O1643" s="8" t="s">
        <v>81</v>
      </c>
      <c r="P1643" s="38" t="str">
        <f t="shared" si="129"/>
        <v/>
      </c>
    </row>
    <row r="1644" spans="4:16" x14ac:dyDescent="0.25">
      <c r="D1644" s="150"/>
      <c r="G1644" s="8" t="str">
        <f t="shared" si="130"/>
        <v/>
      </c>
      <c r="H1644" s="8" t="str">
        <f t="shared" si="131"/>
        <v/>
      </c>
      <c r="I1644" s="8" t="str">
        <f t="shared" si="132"/>
        <v/>
      </c>
      <c r="J1644" s="8" t="str">
        <f t="shared" si="133"/>
        <v/>
      </c>
      <c r="L1644" s="8" t="s">
        <v>81</v>
      </c>
      <c r="M1644" s="8" t="s">
        <v>81</v>
      </c>
      <c r="N1644" s="8" t="s">
        <v>81</v>
      </c>
      <c r="O1644" s="8" t="s">
        <v>81</v>
      </c>
      <c r="P1644" s="38" t="str">
        <f t="shared" si="129"/>
        <v/>
      </c>
    </row>
    <row r="1645" spans="4:16" x14ac:dyDescent="0.25">
      <c r="D1645" s="150"/>
      <c r="G1645" s="8" t="str">
        <f t="shared" si="130"/>
        <v/>
      </c>
      <c r="H1645" s="8" t="str">
        <f t="shared" si="131"/>
        <v/>
      </c>
      <c r="I1645" s="8" t="str">
        <f t="shared" si="132"/>
        <v/>
      </c>
      <c r="J1645" s="8" t="str">
        <f t="shared" si="133"/>
        <v/>
      </c>
      <c r="L1645" s="8" t="s">
        <v>81</v>
      </c>
      <c r="M1645" s="8" t="s">
        <v>81</v>
      </c>
      <c r="N1645" s="8" t="s">
        <v>81</v>
      </c>
      <c r="O1645" s="8" t="s">
        <v>81</v>
      </c>
      <c r="P1645" s="38" t="str">
        <f t="shared" si="129"/>
        <v/>
      </c>
    </row>
    <row r="1646" spans="4:16" x14ac:dyDescent="0.25">
      <c r="D1646" s="150"/>
      <c r="G1646" s="8" t="str">
        <f t="shared" si="130"/>
        <v/>
      </c>
      <c r="H1646" s="8" t="str">
        <f t="shared" si="131"/>
        <v/>
      </c>
      <c r="I1646" s="8" t="str">
        <f t="shared" si="132"/>
        <v/>
      </c>
      <c r="J1646" s="8" t="str">
        <f t="shared" si="133"/>
        <v/>
      </c>
      <c r="L1646" s="8" t="s">
        <v>81</v>
      </c>
      <c r="M1646" s="8" t="s">
        <v>81</v>
      </c>
      <c r="N1646" s="8" t="s">
        <v>81</v>
      </c>
      <c r="O1646" s="8" t="s">
        <v>81</v>
      </c>
      <c r="P1646" s="38" t="str">
        <f t="shared" si="129"/>
        <v/>
      </c>
    </row>
    <row r="1647" spans="4:16" x14ac:dyDescent="0.25">
      <c r="D1647" s="150"/>
      <c r="G1647" s="8" t="str">
        <f t="shared" si="130"/>
        <v/>
      </c>
      <c r="H1647" s="8" t="str">
        <f t="shared" si="131"/>
        <v/>
      </c>
      <c r="I1647" s="8" t="str">
        <f t="shared" si="132"/>
        <v/>
      </c>
      <c r="J1647" s="8" t="str">
        <f t="shared" si="133"/>
        <v/>
      </c>
      <c r="L1647" s="8" t="s">
        <v>81</v>
      </c>
      <c r="M1647" s="8" t="s">
        <v>81</v>
      </c>
      <c r="N1647" s="8" t="s">
        <v>81</v>
      </c>
      <c r="O1647" s="8" t="s">
        <v>81</v>
      </c>
      <c r="P1647" s="38" t="str">
        <f t="shared" si="129"/>
        <v/>
      </c>
    </row>
    <row r="1648" spans="4:16" x14ac:dyDescent="0.25">
      <c r="D1648" s="150"/>
      <c r="G1648" s="8" t="str">
        <f t="shared" si="130"/>
        <v/>
      </c>
      <c r="H1648" s="8" t="str">
        <f t="shared" si="131"/>
        <v/>
      </c>
      <c r="I1648" s="8" t="str">
        <f t="shared" si="132"/>
        <v/>
      </c>
      <c r="J1648" s="8" t="str">
        <f t="shared" si="133"/>
        <v/>
      </c>
      <c r="L1648" s="8" t="s">
        <v>81</v>
      </c>
      <c r="M1648" s="8" t="s">
        <v>81</v>
      </c>
      <c r="N1648" s="8" t="s">
        <v>81</v>
      </c>
      <c r="O1648" s="8" t="s">
        <v>81</v>
      </c>
      <c r="P1648" s="38" t="str">
        <f t="shared" si="129"/>
        <v/>
      </c>
    </row>
    <row r="1649" spans="4:16" x14ac:dyDescent="0.25">
      <c r="D1649" s="150"/>
      <c r="G1649" s="8" t="str">
        <f t="shared" si="130"/>
        <v/>
      </c>
      <c r="H1649" s="8" t="str">
        <f t="shared" si="131"/>
        <v/>
      </c>
      <c r="I1649" s="8" t="str">
        <f t="shared" si="132"/>
        <v/>
      </c>
      <c r="J1649" s="8" t="str">
        <f t="shared" si="133"/>
        <v/>
      </c>
      <c r="L1649" s="8" t="s">
        <v>81</v>
      </c>
      <c r="M1649" s="8" t="s">
        <v>81</v>
      </c>
      <c r="N1649" s="8" t="s">
        <v>81</v>
      </c>
      <c r="O1649" s="8" t="s">
        <v>81</v>
      </c>
      <c r="P1649" s="38" t="str">
        <f t="shared" si="129"/>
        <v/>
      </c>
    </row>
    <row r="1650" spans="4:16" x14ac:dyDescent="0.25">
      <c r="D1650" s="150"/>
      <c r="G1650" s="8" t="str">
        <f t="shared" si="130"/>
        <v/>
      </c>
      <c r="H1650" s="8" t="str">
        <f t="shared" si="131"/>
        <v/>
      </c>
      <c r="I1650" s="8" t="str">
        <f t="shared" si="132"/>
        <v/>
      </c>
      <c r="J1650" s="8" t="str">
        <f t="shared" si="133"/>
        <v/>
      </c>
      <c r="L1650" s="8" t="s">
        <v>81</v>
      </c>
      <c r="M1650" s="8" t="s">
        <v>81</v>
      </c>
      <c r="N1650" s="8" t="s">
        <v>81</v>
      </c>
      <c r="O1650" s="8" t="s">
        <v>81</v>
      </c>
      <c r="P1650" s="38" t="str">
        <f t="shared" si="129"/>
        <v/>
      </c>
    </row>
    <row r="1651" spans="4:16" x14ac:dyDescent="0.25">
      <c r="D1651" s="150"/>
      <c r="G1651" s="8" t="str">
        <f t="shared" si="130"/>
        <v/>
      </c>
      <c r="H1651" s="8" t="str">
        <f t="shared" si="131"/>
        <v/>
      </c>
      <c r="I1651" s="8" t="str">
        <f t="shared" si="132"/>
        <v/>
      </c>
      <c r="J1651" s="8" t="str">
        <f t="shared" si="133"/>
        <v/>
      </c>
      <c r="L1651" s="8" t="s">
        <v>81</v>
      </c>
      <c r="M1651" s="8" t="s">
        <v>81</v>
      </c>
      <c r="N1651" s="8" t="s">
        <v>81</v>
      </c>
      <c r="O1651" s="8" t="s">
        <v>81</v>
      </c>
      <c r="P1651" s="38" t="str">
        <f t="shared" si="129"/>
        <v/>
      </c>
    </row>
    <row r="1652" spans="4:16" x14ac:dyDescent="0.25">
      <c r="D1652" s="150"/>
      <c r="G1652" s="8" t="str">
        <f t="shared" si="130"/>
        <v/>
      </c>
      <c r="H1652" s="8" t="str">
        <f t="shared" si="131"/>
        <v/>
      </c>
      <c r="I1652" s="8" t="str">
        <f t="shared" si="132"/>
        <v/>
      </c>
      <c r="J1652" s="8" t="str">
        <f t="shared" si="133"/>
        <v/>
      </c>
      <c r="L1652" s="8" t="s">
        <v>81</v>
      </c>
      <c r="M1652" s="8" t="s">
        <v>81</v>
      </c>
      <c r="N1652" s="8" t="s">
        <v>81</v>
      </c>
      <c r="O1652" s="8" t="s">
        <v>81</v>
      </c>
      <c r="P1652" s="38" t="str">
        <f t="shared" si="129"/>
        <v/>
      </c>
    </row>
    <row r="1653" spans="4:16" x14ac:dyDescent="0.25">
      <c r="D1653" s="150"/>
      <c r="G1653" s="8" t="str">
        <f t="shared" si="130"/>
        <v/>
      </c>
      <c r="H1653" s="8" t="str">
        <f t="shared" si="131"/>
        <v/>
      </c>
      <c r="I1653" s="8" t="str">
        <f t="shared" si="132"/>
        <v/>
      </c>
      <c r="J1653" s="8" t="str">
        <f t="shared" si="133"/>
        <v/>
      </c>
      <c r="L1653" s="8" t="s">
        <v>81</v>
      </c>
      <c r="M1653" s="8" t="s">
        <v>81</v>
      </c>
      <c r="N1653" s="8" t="s">
        <v>81</v>
      </c>
      <c r="O1653" s="8" t="s">
        <v>81</v>
      </c>
      <c r="P1653" s="38" t="str">
        <f t="shared" si="129"/>
        <v/>
      </c>
    </row>
    <row r="1654" spans="4:16" x14ac:dyDescent="0.25">
      <c r="D1654" s="150"/>
      <c r="G1654" s="8" t="str">
        <f t="shared" si="130"/>
        <v/>
      </c>
      <c r="H1654" s="8" t="str">
        <f t="shared" si="131"/>
        <v/>
      </c>
      <c r="I1654" s="8" t="str">
        <f t="shared" si="132"/>
        <v/>
      </c>
      <c r="J1654" s="8" t="str">
        <f t="shared" si="133"/>
        <v/>
      </c>
      <c r="L1654" s="8" t="s">
        <v>81</v>
      </c>
      <c r="M1654" s="8" t="s">
        <v>81</v>
      </c>
      <c r="N1654" s="8" t="s">
        <v>81</v>
      </c>
      <c r="O1654" s="8" t="s">
        <v>81</v>
      </c>
      <c r="P1654" s="38" t="str">
        <f t="shared" si="129"/>
        <v/>
      </c>
    </row>
    <row r="1655" spans="4:16" x14ac:dyDescent="0.25">
      <c r="D1655" s="150"/>
      <c r="G1655" s="8" t="str">
        <f t="shared" si="130"/>
        <v/>
      </c>
      <c r="H1655" s="8" t="str">
        <f t="shared" si="131"/>
        <v/>
      </c>
      <c r="I1655" s="8" t="str">
        <f t="shared" si="132"/>
        <v/>
      </c>
      <c r="J1655" s="8" t="str">
        <f t="shared" si="133"/>
        <v/>
      </c>
      <c r="L1655" s="8" t="s">
        <v>81</v>
      </c>
      <c r="M1655" s="8" t="s">
        <v>81</v>
      </c>
      <c r="N1655" s="8" t="s">
        <v>81</v>
      </c>
      <c r="O1655" s="8" t="s">
        <v>81</v>
      </c>
      <c r="P1655" s="38" t="str">
        <f t="shared" si="129"/>
        <v/>
      </c>
    </row>
    <row r="1656" spans="4:16" x14ac:dyDescent="0.25">
      <c r="D1656" s="150"/>
      <c r="G1656" s="8" t="str">
        <f t="shared" si="130"/>
        <v/>
      </c>
      <c r="H1656" s="8" t="str">
        <f t="shared" si="131"/>
        <v/>
      </c>
      <c r="I1656" s="8" t="str">
        <f t="shared" si="132"/>
        <v/>
      </c>
      <c r="J1656" s="8" t="str">
        <f t="shared" si="133"/>
        <v/>
      </c>
      <c r="L1656" s="8" t="s">
        <v>81</v>
      </c>
      <c r="M1656" s="8" t="s">
        <v>81</v>
      </c>
      <c r="N1656" s="8" t="s">
        <v>81</v>
      </c>
      <c r="O1656" s="8" t="s">
        <v>81</v>
      </c>
      <c r="P1656" s="38" t="str">
        <f t="shared" si="129"/>
        <v/>
      </c>
    </row>
    <row r="1657" spans="4:16" x14ac:dyDescent="0.25">
      <c r="D1657" s="150"/>
      <c r="G1657" s="8" t="str">
        <f t="shared" si="130"/>
        <v/>
      </c>
      <c r="H1657" s="8" t="str">
        <f t="shared" si="131"/>
        <v/>
      </c>
      <c r="I1657" s="8" t="str">
        <f t="shared" si="132"/>
        <v/>
      </c>
      <c r="J1657" s="8" t="str">
        <f t="shared" si="133"/>
        <v/>
      </c>
      <c r="L1657" s="8" t="s">
        <v>81</v>
      </c>
      <c r="M1657" s="8" t="s">
        <v>81</v>
      </c>
      <c r="N1657" s="8" t="s">
        <v>81</v>
      </c>
      <c r="O1657" s="8" t="s">
        <v>81</v>
      </c>
      <c r="P1657" s="38" t="str">
        <f t="shared" si="129"/>
        <v/>
      </c>
    </row>
    <row r="1658" spans="4:16" x14ac:dyDescent="0.25">
      <c r="D1658" s="150"/>
      <c r="G1658" s="8" t="str">
        <f t="shared" si="130"/>
        <v/>
      </c>
      <c r="H1658" s="8" t="str">
        <f t="shared" si="131"/>
        <v/>
      </c>
      <c r="I1658" s="8" t="str">
        <f t="shared" si="132"/>
        <v/>
      </c>
      <c r="J1658" s="8" t="str">
        <f t="shared" si="133"/>
        <v/>
      </c>
      <c r="L1658" s="8" t="s">
        <v>81</v>
      </c>
      <c r="M1658" s="8" t="s">
        <v>81</v>
      </c>
      <c r="N1658" s="8" t="s">
        <v>81</v>
      </c>
      <c r="O1658" s="8" t="s">
        <v>81</v>
      </c>
      <c r="P1658" s="38" t="str">
        <f t="shared" si="129"/>
        <v/>
      </c>
    </row>
    <row r="1659" spans="4:16" x14ac:dyDescent="0.25">
      <c r="D1659" s="150"/>
      <c r="G1659" s="8" t="str">
        <f t="shared" si="130"/>
        <v/>
      </c>
      <c r="H1659" s="8" t="str">
        <f t="shared" si="131"/>
        <v/>
      </c>
      <c r="I1659" s="8" t="str">
        <f t="shared" si="132"/>
        <v/>
      </c>
      <c r="J1659" s="8" t="str">
        <f t="shared" si="133"/>
        <v/>
      </c>
      <c r="L1659" s="8" t="s">
        <v>81</v>
      </c>
      <c r="M1659" s="8" t="s">
        <v>81</v>
      </c>
      <c r="N1659" s="8" t="s">
        <v>81</v>
      </c>
      <c r="O1659" s="8" t="s">
        <v>81</v>
      </c>
      <c r="P1659" s="38" t="str">
        <f t="shared" si="129"/>
        <v/>
      </c>
    </row>
    <row r="1660" spans="4:16" x14ac:dyDescent="0.25">
      <c r="D1660" s="150"/>
      <c r="G1660" s="8" t="str">
        <f t="shared" si="130"/>
        <v/>
      </c>
      <c r="H1660" s="8" t="str">
        <f t="shared" si="131"/>
        <v/>
      </c>
      <c r="I1660" s="8" t="str">
        <f t="shared" si="132"/>
        <v/>
      </c>
      <c r="J1660" s="8" t="str">
        <f t="shared" si="133"/>
        <v/>
      </c>
      <c r="L1660" s="8" t="s">
        <v>81</v>
      </c>
      <c r="M1660" s="8" t="s">
        <v>81</v>
      </c>
      <c r="N1660" s="8" t="s">
        <v>81</v>
      </c>
      <c r="O1660" s="8" t="s">
        <v>81</v>
      </c>
      <c r="P1660" s="38" t="str">
        <f t="shared" si="129"/>
        <v/>
      </c>
    </row>
    <row r="1661" spans="4:16" x14ac:dyDescent="0.25">
      <c r="D1661" s="150"/>
      <c r="G1661" s="8" t="str">
        <f t="shared" si="130"/>
        <v/>
      </c>
      <c r="H1661" s="8" t="str">
        <f t="shared" si="131"/>
        <v/>
      </c>
      <c r="I1661" s="8" t="str">
        <f t="shared" si="132"/>
        <v/>
      </c>
      <c r="J1661" s="8" t="str">
        <f t="shared" si="133"/>
        <v/>
      </c>
      <c r="L1661" s="8" t="s">
        <v>81</v>
      </c>
      <c r="M1661" s="8" t="s">
        <v>81</v>
      </c>
      <c r="N1661" s="8" t="s">
        <v>81</v>
      </c>
      <c r="O1661" s="8" t="s">
        <v>81</v>
      </c>
      <c r="P1661" s="38" t="str">
        <f t="shared" si="129"/>
        <v/>
      </c>
    </row>
    <row r="1662" spans="4:16" x14ac:dyDescent="0.25">
      <c r="D1662" s="150"/>
      <c r="G1662" s="8" t="str">
        <f t="shared" si="130"/>
        <v/>
      </c>
      <c r="H1662" s="8" t="str">
        <f t="shared" si="131"/>
        <v/>
      </c>
      <c r="I1662" s="8" t="str">
        <f t="shared" si="132"/>
        <v/>
      </c>
      <c r="J1662" s="8" t="str">
        <f t="shared" si="133"/>
        <v/>
      </c>
      <c r="L1662" s="8" t="s">
        <v>81</v>
      </c>
      <c r="M1662" s="8" t="s">
        <v>81</v>
      </c>
      <c r="N1662" s="8" t="s">
        <v>81</v>
      </c>
      <c r="O1662" s="8" t="s">
        <v>81</v>
      </c>
      <c r="P1662" s="38" t="str">
        <f t="shared" si="129"/>
        <v/>
      </c>
    </row>
    <row r="1663" spans="4:16" x14ac:dyDescent="0.25">
      <c r="D1663" s="150"/>
      <c r="G1663" s="8" t="str">
        <f t="shared" si="130"/>
        <v/>
      </c>
      <c r="H1663" s="8" t="str">
        <f t="shared" si="131"/>
        <v/>
      </c>
      <c r="I1663" s="8" t="str">
        <f t="shared" si="132"/>
        <v/>
      </c>
      <c r="J1663" s="8" t="str">
        <f t="shared" si="133"/>
        <v/>
      </c>
      <c r="L1663" s="8" t="s">
        <v>81</v>
      </c>
      <c r="M1663" s="8" t="s">
        <v>81</v>
      </c>
      <c r="N1663" s="8" t="s">
        <v>81</v>
      </c>
      <c r="O1663" s="8" t="s">
        <v>81</v>
      </c>
      <c r="P1663" s="38" t="str">
        <f t="shared" si="129"/>
        <v/>
      </c>
    </row>
    <row r="1664" spans="4:16" x14ac:dyDescent="0.25">
      <c r="D1664" s="150"/>
      <c r="G1664" s="8" t="str">
        <f t="shared" si="130"/>
        <v/>
      </c>
      <c r="H1664" s="8" t="str">
        <f t="shared" si="131"/>
        <v/>
      </c>
      <c r="I1664" s="8" t="str">
        <f t="shared" si="132"/>
        <v/>
      </c>
      <c r="J1664" s="8" t="str">
        <f t="shared" si="133"/>
        <v/>
      </c>
      <c r="L1664" s="8" t="s">
        <v>81</v>
      </c>
      <c r="M1664" s="8" t="s">
        <v>81</v>
      </c>
      <c r="N1664" s="8" t="s">
        <v>81</v>
      </c>
      <c r="O1664" s="8" t="s">
        <v>81</v>
      </c>
      <c r="P1664" s="38" t="str">
        <f t="shared" si="129"/>
        <v/>
      </c>
    </row>
    <row r="1665" spans="4:16" x14ac:dyDescent="0.25">
      <c r="D1665" s="150"/>
      <c r="G1665" s="8" t="str">
        <f t="shared" si="130"/>
        <v/>
      </c>
      <c r="H1665" s="8" t="str">
        <f t="shared" si="131"/>
        <v/>
      </c>
      <c r="I1665" s="8" t="str">
        <f t="shared" si="132"/>
        <v/>
      </c>
      <c r="J1665" s="8" t="str">
        <f t="shared" si="133"/>
        <v/>
      </c>
      <c r="L1665" s="8" t="s">
        <v>81</v>
      </c>
      <c r="M1665" s="8" t="s">
        <v>81</v>
      </c>
      <c r="N1665" s="8" t="s">
        <v>81</v>
      </c>
      <c r="O1665" s="8" t="s">
        <v>81</v>
      </c>
      <c r="P1665" s="38" t="str">
        <f t="shared" si="129"/>
        <v/>
      </c>
    </row>
    <row r="1666" spans="4:16" x14ac:dyDescent="0.25">
      <c r="D1666" s="150"/>
      <c r="G1666" s="8" t="str">
        <f t="shared" si="130"/>
        <v/>
      </c>
      <c r="H1666" s="8" t="str">
        <f t="shared" si="131"/>
        <v/>
      </c>
      <c r="I1666" s="8" t="str">
        <f t="shared" si="132"/>
        <v/>
      </c>
      <c r="J1666" s="8" t="str">
        <f t="shared" si="133"/>
        <v/>
      </c>
      <c r="L1666" s="8" t="s">
        <v>81</v>
      </c>
      <c r="M1666" s="8" t="s">
        <v>81</v>
      </c>
      <c r="N1666" s="8" t="s">
        <v>81</v>
      </c>
      <c r="O1666" s="8" t="s">
        <v>81</v>
      </c>
      <c r="P1666" s="38" t="str">
        <f t="shared" si="129"/>
        <v/>
      </c>
    </row>
    <row r="1667" spans="4:16" x14ac:dyDescent="0.25">
      <c r="D1667" s="150"/>
      <c r="G1667" s="8" t="str">
        <f t="shared" si="130"/>
        <v/>
      </c>
      <c r="H1667" s="8" t="str">
        <f t="shared" si="131"/>
        <v/>
      </c>
      <c r="I1667" s="8" t="str">
        <f t="shared" si="132"/>
        <v/>
      </c>
      <c r="J1667" s="8" t="str">
        <f t="shared" si="133"/>
        <v/>
      </c>
      <c r="L1667" s="8" t="s">
        <v>81</v>
      </c>
      <c r="M1667" s="8" t="s">
        <v>81</v>
      </c>
      <c r="N1667" s="8" t="s">
        <v>81</v>
      </c>
      <c r="O1667" s="8" t="s">
        <v>81</v>
      </c>
      <c r="P1667" s="38" t="str">
        <f t="shared" ref="P1667:P1730" si="134">IF(ISBLANK(N1667),"",TEXT(N1667,"mm/dd hh:mm"))</f>
        <v/>
      </c>
    </row>
    <row r="1668" spans="4:16" x14ac:dyDescent="0.25">
      <c r="D1668" s="150"/>
      <c r="G1668" s="8" t="str">
        <f t="shared" si="130"/>
        <v/>
      </c>
      <c r="H1668" s="8" t="str">
        <f t="shared" si="131"/>
        <v/>
      </c>
      <c r="I1668" s="8" t="str">
        <f t="shared" si="132"/>
        <v/>
      </c>
      <c r="J1668" s="8" t="str">
        <f t="shared" si="133"/>
        <v/>
      </c>
      <c r="L1668" s="8" t="s">
        <v>81</v>
      </c>
      <c r="M1668" s="8" t="s">
        <v>81</v>
      </c>
      <c r="N1668" s="8" t="s">
        <v>81</v>
      </c>
      <c r="O1668" s="8" t="s">
        <v>81</v>
      </c>
      <c r="P1668" s="38" t="str">
        <f t="shared" si="134"/>
        <v/>
      </c>
    </row>
    <row r="1669" spans="4:16" x14ac:dyDescent="0.25">
      <c r="D1669" s="150"/>
      <c r="G1669" s="8" t="str">
        <f t="shared" si="130"/>
        <v/>
      </c>
      <c r="H1669" s="8" t="str">
        <f t="shared" si="131"/>
        <v/>
      </c>
      <c r="I1669" s="8" t="str">
        <f t="shared" si="132"/>
        <v/>
      </c>
      <c r="J1669" s="8" t="str">
        <f t="shared" si="133"/>
        <v/>
      </c>
      <c r="L1669" s="8" t="s">
        <v>81</v>
      </c>
      <c r="M1669" s="8" t="s">
        <v>81</v>
      </c>
      <c r="N1669" s="8" t="s">
        <v>81</v>
      </c>
      <c r="O1669" s="8" t="s">
        <v>81</v>
      </c>
      <c r="P1669" s="38" t="str">
        <f t="shared" si="134"/>
        <v/>
      </c>
    </row>
    <row r="1670" spans="4:16" x14ac:dyDescent="0.25">
      <c r="D1670" s="150"/>
      <c r="G1670" s="8" t="str">
        <f t="shared" si="130"/>
        <v/>
      </c>
      <c r="H1670" s="8" t="str">
        <f t="shared" si="131"/>
        <v/>
      </c>
      <c r="I1670" s="8" t="str">
        <f t="shared" si="132"/>
        <v/>
      </c>
      <c r="J1670" s="8" t="str">
        <f t="shared" si="133"/>
        <v/>
      </c>
      <c r="L1670" s="8" t="s">
        <v>81</v>
      </c>
      <c r="M1670" s="8" t="s">
        <v>81</v>
      </c>
      <c r="N1670" s="8" t="s">
        <v>81</v>
      </c>
      <c r="O1670" s="8" t="s">
        <v>81</v>
      </c>
      <c r="P1670" s="38" t="str">
        <f t="shared" si="134"/>
        <v/>
      </c>
    </row>
    <row r="1671" spans="4:16" x14ac:dyDescent="0.25">
      <c r="D1671" s="150"/>
      <c r="G1671" s="8" t="str">
        <f t="shared" si="130"/>
        <v/>
      </c>
      <c r="H1671" s="8" t="str">
        <f t="shared" si="131"/>
        <v/>
      </c>
      <c r="I1671" s="8" t="str">
        <f t="shared" si="132"/>
        <v/>
      </c>
      <c r="J1671" s="8" t="str">
        <f t="shared" si="133"/>
        <v/>
      </c>
      <c r="L1671" s="8" t="s">
        <v>81</v>
      </c>
      <c r="M1671" s="8" t="s">
        <v>81</v>
      </c>
      <c r="N1671" s="8" t="s">
        <v>81</v>
      </c>
      <c r="O1671" s="8" t="s">
        <v>81</v>
      </c>
      <c r="P1671" s="38" t="str">
        <f t="shared" si="134"/>
        <v/>
      </c>
    </row>
    <row r="1672" spans="4:16" x14ac:dyDescent="0.25">
      <c r="D1672" s="150"/>
      <c r="G1672" s="8" t="str">
        <f t="shared" si="130"/>
        <v/>
      </c>
      <c r="H1672" s="8" t="str">
        <f t="shared" si="131"/>
        <v/>
      </c>
      <c r="I1672" s="8" t="str">
        <f t="shared" si="132"/>
        <v/>
      </c>
      <c r="J1672" s="8" t="str">
        <f t="shared" si="133"/>
        <v/>
      </c>
      <c r="L1672" s="8" t="s">
        <v>81</v>
      </c>
      <c r="M1672" s="8" t="s">
        <v>81</v>
      </c>
      <c r="N1672" s="8" t="s">
        <v>81</v>
      </c>
      <c r="O1672" s="8" t="s">
        <v>81</v>
      </c>
      <c r="P1672" s="38" t="str">
        <f t="shared" si="134"/>
        <v/>
      </c>
    </row>
    <row r="1673" spans="4:16" x14ac:dyDescent="0.25">
      <c r="D1673" s="150"/>
      <c r="G1673" s="8" t="str">
        <f t="shared" si="130"/>
        <v/>
      </c>
      <c r="H1673" s="8" t="str">
        <f t="shared" si="131"/>
        <v/>
      </c>
      <c r="I1673" s="8" t="str">
        <f t="shared" si="132"/>
        <v/>
      </c>
      <c r="J1673" s="8" t="str">
        <f t="shared" si="133"/>
        <v/>
      </c>
      <c r="L1673" s="8" t="s">
        <v>81</v>
      </c>
      <c r="M1673" s="8" t="s">
        <v>81</v>
      </c>
      <c r="N1673" s="8" t="s">
        <v>81</v>
      </c>
      <c r="O1673" s="8" t="s">
        <v>81</v>
      </c>
      <c r="P1673" s="38" t="str">
        <f t="shared" si="134"/>
        <v/>
      </c>
    </row>
    <row r="1674" spans="4:16" x14ac:dyDescent="0.25">
      <c r="D1674" s="150"/>
      <c r="G1674" s="8" t="str">
        <f t="shared" si="130"/>
        <v/>
      </c>
      <c r="H1674" s="8" t="str">
        <f t="shared" si="131"/>
        <v/>
      </c>
      <c r="I1674" s="8" t="str">
        <f t="shared" si="132"/>
        <v/>
      </c>
      <c r="J1674" s="8" t="str">
        <f t="shared" si="133"/>
        <v/>
      </c>
      <c r="L1674" s="8" t="s">
        <v>81</v>
      </c>
      <c r="M1674" s="8" t="s">
        <v>81</v>
      </c>
      <c r="N1674" s="8" t="s">
        <v>81</v>
      </c>
      <c r="O1674" s="8" t="s">
        <v>81</v>
      </c>
      <c r="P1674" s="38" t="str">
        <f t="shared" si="134"/>
        <v/>
      </c>
    </row>
    <row r="1675" spans="4:16" x14ac:dyDescent="0.25">
      <c r="D1675" s="150"/>
      <c r="G1675" s="8" t="str">
        <f t="shared" si="130"/>
        <v/>
      </c>
      <c r="H1675" s="8" t="str">
        <f t="shared" si="131"/>
        <v/>
      </c>
      <c r="I1675" s="8" t="str">
        <f t="shared" si="132"/>
        <v/>
      </c>
      <c r="J1675" s="8" t="str">
        <f t="shared" si="133"/>
        <v/>
      </c>
      <c r="L1675" s="8" t="s">
        <v>81</v>
      </c>
      <c r="M1675" s="8" t="s">
        <v>81</v>
      </c>
      <c r="N1675" s="8" t="s">
        <v>81</v>
      </c>
      <c r="O1675" s="8" t="s">
        <v>81</v>
      </c>
      <c r="P1675" s="38" t="str">
        <f t="shared" si="134"/>
        <v/>
      </c>
    </row>
    <row r="1676" spans="4:16" x14ac:dyDescent="0.25">
      <c r="D1676" s="150"/>
      <c r="G1676" s="8" t="str">
        <f t="shared" si="130"/>
        <v/>
      </c>
      <c r="H1676" s="8" t="str">
        <f t="shared" si="131"/>
        <v/>
      </c>
      <c r="I1676" s="8" t="str">
        <f t="shared" si="132"/>
        <v/>
      </c>
      <c r="J1676" s="8" t="str">
        <f t="shared" si="133"/>
        <v/>
      </c>
      <c r="L1676" s="8" t="s">
        <v>81</v>
      </c>
      <c r="M1676" s="8" t="s">
        <v>81</v>
      </c>
      <c r="N1676" s="8" t="s">
        <v>81</v>
      </c>
      <c r="O1676" s="8" t="s">
        <v>81</v>
      </c>
      <c r="P1676" s="38" t="str">
        <f t="shared" si="134"/>
        <v/>
      </c>
    </row>
    <row r="1677" spans="4:16" x14ac:dyDescent="0.25">
      <c r="D1677" s="150"/>
      <c r="G1677" s="8" t="str">
        <f t="shared" si="130"/>
        <v/>
      </c>
      <c r="H1677" s="8" t="str">
        <f t="shared" si="131"/>
        <v/>
      </c>
      <c r="I1677" s="8" t="str">
        <f t="shared" si="132"/>
        <v/>
      </c>
      <c r="J1677" s="8" t="str">
        <f t="shared" si="133"/>
        <v/>
      </c>
      <c r="L1677" s="8" t="s">
        <v>81</v>
      </c>
      <c r="M1677" s="8" t="s">
        <v>81</v>
      </c>
      <c r="N1677" s="8" t="s">
        <v>81</v>
      </c>
      <c r="O1677" s="8" t="s">
        <v>81</v>
      </c>
      <c r="P1677" s="38" t="str">
        <f t="shared" si="134"/>
        <v/>
      </c>
    </row>
    <row r="1678" spans="4:16" x14ac:dyDescent="0.25">
      <c r="D1678" s="150"/>
      <c r="G1678" s="8" t="str">
        <f t="shared" si="130"/>
        <v/>
      </c>
      <c r="H1678" s="8" t="str">
        <f t="shared" si="131"/>
        <v/>
      </c>
      <c r="I1678" s="8" t="str">
        <f t="shared" si="132"/>
        <v/>
      </c>
      <c r="J1678" s="8" t="str">
        <f t="shared" si="133"/>
        <v/>
      </c>
      <c r="L1678" s="8" t="s">
        <v>81</v>
      </c>
      <c r="M1678" s="8" t="s">
        <v>81</v>
      </c>
      <c r="N1678" s="8" t="s">
        <v>81</v>
      </c>
      <c r="O1678" s="8" t="s">
        <v>81</v>
      </c>
      <c r="P1678" s="38" t="str">
        <f t="shared" si="134"/>
        <v/>
      </c>
    </row>
    <row r="1679" spans="4:16" x14ac:dyDescent="0.25">
      <c r="D1679" s="150"/>
      <c r="G1679" s="8" t="str">
        <f t="shared" si="130"/>
        <v/>
      </c>
      <c r="H1679" s="8" t="str">
        <f t="shared" si="131"/>
        <v/>
      </c>
      <c r="I1679" s="8" t="str">
        <f t="shared" si="132"/>
        <v/>
      </c>
      <c r="J1679" s="8" t="str">
        <f t="shared" si="133"/>
        <v/>
      </c>
      <c r="L1679" s="8" t="s">
        <v>81</v>
      </c>
      <c r="M1679" s="8" t="s">
        <v>81</v>
      </c>
      <c r="N1679" s="8" t="s">
        <v>81</v>
      </c>
      <c r="O1679" s="8" t="s">
        <v>81</v>
      </c>
      <c r="P1679" s="38" t="str">
        <f t="shared" si="134"/>
        <v/>
      </c>
    </row>
    <row r="1680" spans="4:16" x14ac:dyDescent="0.25">
      <c r="D1680" s="150"/>
      <c r="G1680" s="8" t="str">
        <f t="shared" si="130"/>
        <v/>
      </c>
      <c r="H1680" s="8" t="str">
        <f t="shared" si="131"/>
        <v/>
      </c>
      <c r="I1680" s="8" t="str">
        <f t="shared" si="132"/>
        <v/>
      </c>
      <c r="J1680" s="8" t="str">
        <f t="shared" si="133"/>
        <v/>
      </c>
      <c r="L1680" s="8" t="s">
        <v>81</v>
      </c>
      <c r="M1680" s="8" t="s">
        <v>81</v>
      </c>
      <c r="N1680" s="8" t="s">
        <v>81</v>
      </c>
      <c r="O1680" s="8" t="s">
        <v>81</v>
      </c>
      <c r="P1680" s="38" t="str">
        <f t="shared" si="134"/>
        <v/>
      </c>
    </row>
    <row r="1681" spans="4:16" x14ac:dyDescent="0.25">
      <c r="D1681" s="150"/>
      <c r="G1681" s="8" t="str">
        <f t="shared" si="130"/>
        <v/>
      </c>
      <c r="H1681" s="8" t="str">
        <f t="shared" si="131"/>
        <v/>
      </c>
      <c r="I1681" s="8" t="str">
        <f t="shared" si="132"/>
        <v/>
      </c>
      <c r="J1681" s="8" t="str">
        <f t="shared" si="133"/>
        <v/>
      </c>
      <c r="L1681" s="8" t="s">
        <v>81</v>
      </c>
      <c r="M1681" s="8" t="s">
        <v>81</v>
      </c>
      <c r="N1681" s="8" t="s">
        <v>81</v>
      </c>
      <c r="O1681" s="8" t="s">
        <v>81</v>
      </c>
      <c r="P1681" s="38" t="str">
        <f t="shared" si="134"/>
        <v/>
      </c>
    </row>
    <row r="1682" spans="4:16" x14ac:dyDescent="0.25">
      <c r="D1682" s="150"/>
      <c r="G1682" s="8" t="str">
        <f t="shared" si="130"/>
        <v/>
      </c>
      <c r="H1682" s="8" t="str">
        <f t="shared" si="131"/>
        <v/>
      </c>
      <c r="I1682" s="8" t="str">
        <f t="shared" si="132"/>
        <v/>
      </c>
      <c r="J1682" s="8" t="str">
        <f t="shared" si="133"/>
        <v/>
      </c>
      <c r="L1682" s="8" t="s">
        <v>81</v>
      </c>
      <c r="M1682" s="8" t="s">
        <v>81</v>
      </c>
      <c r="N1682" s="8" t="s">
        <v>81</v>
      </c>
      <c r="O1682" s="8" t="s">
        <v>81</v>
      </c>
      <c r="P1682" s="38" t="str">
        <f t="shared" si="134"/>
        <v/>
      </c>
    </row>
    <row r="1683" spans="4:16" x14ac:dyDescent="0.25">
      <c r="D1683" s="150"/>
      <c r="G1683" s="8" t="str">
        <f t="shared" si="130"/>
        <v/>
      </c>
      <c r="H1683" s="8" t="str">
        <f t="shared" si="131"/>
        <v/>
      </c>
      <c r="I1683" s="8" t="str">
        <f t="shared" si="132"/>
        <v/>
      </c>
      <c r="J1683" s="8" t="str">
        <f t="shared" si="133"/>
        <v/>
      </c>
      <c r="L1683" s="8" t="s">
        <v>81</v>
      </c>
      <c r="M1683" s="8" t="s">
        <v>81</v>
      </c>
      <c r="N1683" s="8" t="s">
        <v>81</v>
      </c>
      <c r="O1683" s="8" t="s">
        <v>81</v>
      </c>
      <c r="P1683" s="38" t="str">
        <f t="shared" si="134"/>
        <v/>
      </c>
    </row>
    <row r="1684" spans="4:16" x14ac:dyDescent="0.25">
      <c r="D1684" s="150"/>
      <c r="G1684" s="8" t="str">
        <f t="shared" si="130"/>
        <v/>
      </c>
      <c r="H1684" s="8" t="str">
        <f t="shared" si="131"/>
        <v/>
      </c>
      <c r="I1684" s="8" t="str">
        <f t="shared" si="132"/>
        <v/>
      </c>
      <c r="J1684" s="8" t="str">
        <f t="shared" si="133"/>
        <v/>
      </c>
      <c r="L1684" s="8" t="s">
        <v>81</v>
      </c>
      <c r="M1684" s="8" t="s">
        <v>81</v>
      </c>
      <c r="N1684" s="8" t="s">
        <v>81</v>
      </c>
      <c r="O1684" s="8" t="s">
        <v>81</v>
      </c>
      <c r="P1684" s="38" t="str">
        <f t="shared" si="134"/>
        <v/>
      </c>
    </row>
    <row r="1685" spans="4:16" x14ac:dyDescent="0.25">
      <c r="D1685" s="150"/>
      <c r="G1685" s="8" t="str">
        <f t="shared" si="130"/>
        <v/>
      </c>
      <c r="H1685" s="8" t="str">
        <f t="shared" si="131"/>
        <v/>
      </c>
      <c r="I1685" s="8" t="str">
        <f t="shared" si="132"/>
        <v/>
      </c>
      <c r="J1685" s="8" t="str">
        <f t="shared" si="133"/>
        <v/>
      </c>
      <c r="L1685" s="8" t="s">
        <v>81</v>
      </c>
      <c r="M1685" s="8" t="s">
        <v>81</v>
      </c>
      <c r="N1685" s="8" t="s">
        <v>81</v>
      </c>
      <c r="O1685" s="8" t="s">
        <v>81</v>
      </c>
      <c r="P1685" s="38" t="str">
        <f t="shared" si="134"/>
        <v/>
      </c>
    </row>
    <row r="1686" spans="4:16" x14ac:dyDescent="0.25">
      <c r="D1686" s="150"/>
      <c r="G1686" s="8" t="str">
        <f t="shared" si="130"/>
        <v/>
      </c>
      <c r="H1686" s="8" t="str">
        <f t="shared" si="131"/>
        <v/>
      </c>
      <c r="I1686" s="8" t="str">
        <f t="shared" si="132"/>
        <v/>
      </c>
      <c r="J1686" s="8" t="str">
        <f t="shared" si="133"/>
        <v/>
      </c>
      <c r="L1686" s="8" t="s">
        <v>81</v>
      </c>
      <c r="M1686" s="8" t="s">
        <v>81</v>
      </c>
      <c r="N1686" s="8" t="s">
        <v>81</v>
      </c>
      <c r="O1686" s="8" t="s">
        <v>81</v>
      </c>
      <c r="P1686" s="38" t="str">
        <f t="shared" si="134"/>
        <v/>
      </c>
    </row>
    <row r="1687" spans="4:16" x14ac:dyDescent="0.25">
      <c r="D1687" s="150"/>
      <c r="G1687" s="8" t="str">
        <f t="shared" si="130"/>
        <v/>
      </c>
      <c r="H1687" s="8" t="str">
        <f t="shared" si="131"/>
        <v/>
      </c>
      <c r="I1687" s="8" t="str">
        <f t="shared" si="132"/>
        <v/>
      </c>
      <c r="J1687" s="8" t="str">
        <f t="shared" si="133"/>
        <v/>
      </c>
      <c r="L1687" s="8" t="s">
        <v>81</v>
      </c>
      <c r="M1687" s="8" t="s">
        <v>81</v>
      </c>
      <c r="N1687" s="8" t="s">
        <v>81</v>
      </c>
      <c r="O1687" s="8" t="s">
        <v>81</v>
      </c>
      <c r="P1687" s="38" t="str">
        <f t="shared" si="134"/>
        <v/>
      </c>
    </row>
    <row r="1688" spans="4:16" x14ac:dyDescent="0.25">
      <c r="D1688" s="150"/>
      <c r="G1688" s="8" t="str">
        <f t="shared" si="130"/>
        <v/>
      </c>
      <c r="H1688" s="8" t="str">
        <f t="shared" si="131"/>
        <v/>
      </c>
      <c r="I1688" s="8" t="str">
        <f t="shared" si="132"/>
        <v/>
      </c>
      <c r="J1688" s="8" t="str">
        <f t="shared" si="133"/>
        <v/>
      </c>
      <c r="L1688" s="8" t="s">
        <v>81</v>
      </c>
      <c r="M1688" s="8" t="s">
        <v>81</v>
      </c>
      <c r="N1688" s="8" t="s">
        <v>81</v>
      </c>
      <c r="O1688" s="8" t="s">
        <v>81</v>
      </c>
      <c r="P1688" s="38" t="str">
        <f t="shared" si="134"/>
        <v/>
      </c>
    </row>
    <row r="1689" spans="4:16" x14ac:dyDescent="0.25">
      <c r="D1689" s="150"/>
      <c r="G1689" s="8" t="str">
        <f t="shared" si="130"/>
        <v/>
      </c>
      <c r="H1689" s="8" t="str">
        <f t="shared" si="131"/>
        <v/>
      </c>
      <c r="I1689" s="8" t="str">
        <f t="shared" si="132"/>
        <v/>
      </c>
      <c r="J1689" s="8" t="str">
        <f t="shared" si="133"/>
        <v/>
      </c>
      <c r="L1689" s="8" t="s">
        <v>81</v>
      </c>
      <c r="M1689" s="8" t="s">
        <v>81</v>
      </c>
      <c r="N1689" s="8" t="s">
        <v>81</v>
      </c>
      <c r="O1689" s="8" t="s">
        <v>81</v>
      </c>
      <c r="P1689" s="38" t="str">
        <f t="shared" si="134"/>
        <v/>
      </c>
    </row>
    <row r="1690" spans="4:16" x14ac:dyDescent="0.25">
      <c r="D1690" s="150"/>
      <c r="G1690" s="8" t="str">
        <f t="shared" si="130"/>
        <v/>
      </c>
      <c r="H1690" s="8" t="str">
        <f t="shared" si="131"/>
        <v/>
      </c>
      <c r="I1690" s="8" t="str">
        <f t="shared" si="132"/>
        <v/>
      </c>
      <c r="J1690" s="8" t="str">
        <f t="shared" si="133"/>
        <v/>
      </c>
      <c r="L1690" s="8" t="s">
        <v>81</v>
      </c>
      <c r="M1690" s="8" t="s">
        <v>81</v>
      </c>
      <c r="N1690" s="8" t="s">
        <v>81</v>
      </c>
      <c r="O1690" s="8" t="s">
        <v>81</v>
      </c>
      <c r="P1690" s="38" t="str">
        <f t="shared" si="134"/>
        <v/>
      </c>
    </row>
    <row r="1691" spans="4:16" x14ac:dyDescent="0.25">
      <c r="D1691" s="150"/>
      <c r="G1691" s="8" t="str">
        <f t="shared" si="130"/>
        <v/>
      </c>
      <c r="H1691" s="8" t="str">
        <f t="shared" si="131"/>
        <v/>
      </c>
      <c r="I1691" s="8" t="str">
        <f t="shared" si="132"/>
        <v/>
      </c>
      <c r="J1691" s="8" t="str">
        <f t="shared" si="133"/>
        <v/>
      </c>
      <c r="L1691" s="8" t="s">
        <v>81</v>
      </c>
      <c r="M1691" s="8" t="s">
        <v>81</v>
      </c>
      <c r="N1691" s="8" t="s">
        <v>81</v>
      </c>
      <c r="O1691" s="8" t="s">
        <v>81</v>
      </c>
      <c r="P1691" s="38" t="str">
        <f t="shared" si="134"/>
        <v/>
      </c>
    </row>
    <row r="1692" spans="4:16" x14ac:dyDescent="0.25">
      <c r="D1692" s="150"/>
      <c r="G1692" s="8" t="str">
        <f t="shared" si="130"/>
        <v/>
      </c>
      <c r="H1692" s="8" t="str">
        <f t="shared" si="131"/>
        <v/>
      </c>
      <c r="I1692" s="8" t="str">
        <f t="shared" si="132"/>
        <v/>
      </c>
      <c r="J1692" s="8" t="str">
        <f t="shared" si="133"/>
        <v/>
      </c>
      <c r="L1692" s="8" t="s">
        <v>81</v>
      </c>
      <c r="M1692" s="8" t="s">
        <v>81</v>
      </c>
      <c r="N1692" s="8" t="s">
        <v>81</v>
      </c>
      <c r="O1692" s="8" t="s">
        <v>81</v>
      </c>
      <c r="P1692" s="38" t="str">
        <f t="shared" si="134"/>
        <v/>
      </c>
    </row>
    <row r="1693" spans="4:16" x14ac:dyDescent="0.25">
      <c r="D1693" s="150"/>
      <c r="G1693" s="8" t="str">
        <f t="shared" si="130"/>
        <v/>
      </c>
      <c r="H1693" s="8" t="str">
        <f t="shared" si="131"/>
        <v/>
      </c>
      <c r="I1693" s="8" t="str">
        <f t="shared" si="132"/>
        <v/>
      </c>
      <c r="J1693" s="8" t="str">
        <f t="shared" si="133"/>
        <v/>
      </c>
      <c r="L1693" s="8" t="s">
        <v>81</v>
      </c>
      <c r="M1693" s="8" t="s">
        <v>81</v>
      </c>
      <c r="N1693" s="8" t="s">
        <v>81</v>
      </c>
      <c r="O1693" s="8" t="s">
        <v>81</v>
      </c>
      <c r="P1693" s="38" t="str">
        <f t="shared" si="134"/>
        <v/>
      </c>
    </row>
    <row r="1694" spans="4:16" x14ac:dyDescent="0.25">
      <c r="D1694" s="150"/>
      <c r="G1694" s="8" t="str">
        <f t="shared" si="130"/>
        <v/>
      </c>
      <c r="H1694" s="8" t="str">
        <f t="shared" si="131"/>
        <v/>
      </c>
      <c r="I1694" s="8" t="str">
        <f t="shared" si="132"/>
        <v/>
      </c>
      <c r="J1694" s="8" t="str">
        <f t="shared" si="133"/>
        <v/>
      </c>
      <c r="L1694" s="8" t="s">
        <v>81</v>
      </c>
      <c r="M1694" s="8" t="s">
        <v>81</v>
      </c>
      <c r="N1694" s="8" t="s">
        <v>81</v>
      </c>
      <c r="O1694" s="8" t="s">
        <v>81</v>
      </c>
      <c r="P1694" s="38" t="str">
        <f t="shared" si="134"/>
        <v/>
      </c>
    </row>
    <row r="1695" spans="4:16" x14ac:dyDescent="0.25">
      <c r="D1695" s="150"/>
      <c r="G1695" s="8" t="str">
        <f t="shared" si="130"/>
        <v/>
      </c>
      <c r="H1695" s="8" t="str">
        <f t="shared" si="131"/>
        <v/>
      </c>
      <c r="I1695" s="8" t="str">
        <f t="shared" si="132"/>
        <v/>
      </c>
      <c r="J1695" s="8" t="str">
        <f t="shared" si="133"/>
        <v/>
      </c>
      <c r="L1695" s="8" t="s">
        <v>81</v>
      </c>
      <c r="M1695" s="8" t="s">
        <v>81</v>
      </c>
      <c r="N1695" s="8" t="s">
        <v>81</v>
      </c>
      <c r="O1695" s="8" t="s">
        <v>81</v>
      </c>
      <c r="P1695" s="38" t="str">
        <f t="shared" si="134"/>
        <v/>
      </c>
    </row>
    <row r="1696" spans="4:16" x14ac:dyDescent="0.25">
      <c r="D1696" s="150"/>
      <c r="G1696" s="8" t="str">
        <f t="shared" si="130"/>
        <v/>
      </c>
      <c r="H1696" s="8" t="str">
        <f t="shared" si="131"/>
        <v/>
      </c>
      <c r="I1696" s="8" t="str">
        <f t="shared" si="132"/>
        <v/>
      </c>
      <c r="J1696" s="8" t="str">
        <f t="shared" si="133"/>
        <v/>
      </c>
      <c r="L1696" s="8" t="s">
        <v>81</v>
      </c>
      <c r="M1696" s="8" t="s">
        <v>81</v>
      </c>
      <c r="N1696" s="8" t="s">
        <v>81</v>
      </c>
      <c r="O1696" s="8" t="s">
        <v>81</v>
      </c>
      <c r="P1696" s="38" t="str">
        <f t="shared" si="134"/>
        <v/>
      </c>
    </row>
    <row r="1697" spans="4:16" x14ac:dyDescent="0.25">
      <c r="D1697" s="150"/>
      <c r="G1697" s="8" t="str">
        <f t="shared" si="130"/>
        <v/>
      </c>
      <c r="H1697" s="8" t="str">
        <f t="shared" si="131"/>
        <v/>
      </c>
      <c r="I1697" s="8" t="str">
        <f t="shared" si="132"/>
        <v/>
      </c>
      <c r="J1697" s="8" t="str">
        <f t="shared" si="133"/>
        <v/>
      </c>
      <c r="L1697" s="8" t="s">
        <v>81</v>
      </c>
      <c r="M1697" s="8" t="s">
        <v>81</v>
      </c>
      <c r="N1697" s="8" t="s">
        <v>81</v>
      </c>
      <c r="O1697" s="8" t="s">
        <v>81</v>
      </c>
      <c r="P1697" s="38" t="str">
        <f t="shared" si="134"/>
        <v/>
      </c>
    </row>
    <row r="1698" spans="4:16" x14ac:dyDescent="0.25">
      <c r="D1698" s="150"/>
      <c r="G1698" s="8" t="str">
        <f t="shared" si="130"/>
        <v/>
      </c>
      <c r="H1698" s="8" t="str">
        <f t="shared" si="131"/>
        <v/>
      </c>
      <c r="I1698" s="8" t="str">
        <f t="shared" si="132"/>
        <v/>
      </c>
      <c r="J1698" s="8" t="str">
        <f t="shared" si="133"/>
        <v/>
      </c>
      <c r="L1698" s="8" t="s">
        <v>81</v>
      </c>
      <c r="M1698" s="8" t="s">
        <v>81</v>
      </c>
      <c r="N1698" s="8" t="s">
        <v>81</v>
      </c>
      <c r="O1698" s="8" t="s">
        <v>81</v>
      </c>
      <c r="P1698" s="38" t="str">
        <f t="shared" si="134"/>
        <v/>
      </c>
    </row>
    <row r="1699" spans="4:16" x14ac:dyDescent="0.25">
      <c r="D1699" s="150"/>
      <c r="G1699" s="8" t="str">
        <f t="shared" si="130"/>
        <v/>
      </c>
      <c r="H1699" s="8" t="str">
        <f t="shared" si="131"/>
        <v/>
      </c>
      <c r="I1699" s="8" t="str">
        <f t="shared" si="132"/>
        <v/>
      </c>
      <c r="J1699" s="8" t="str">
        <f t="shared" si="133"/>
        <v/>
      </c>
      <c r="L1699" s="8" t="s">
        <v>81</v>
      </c>
      <c r="M1699" s="8" t="s">
        <v>81</v>
      </c>
      <c r="N1699" s="8" t="s">
        <v>81</v>
      </c>
      <c r="O1699" s="8" t="s">
        <v>81</v>
      </c>
      <c r="P1699" s="38" t="str">
        <f t="shared" si="134"/>
        <v/>
      </c>
    </row>
    <row r="1700" spans="4:16" x14ac:dyDescent="0.25">
      <c r="D1700" s="150"/>
      <c r="G1700" s="8" t="str">
        <f t="shared" si="130"/>
        <v/>
      </c>
      <c r="H1700" s="8" t="str">
        <f t="shared" si="131"/>
        <v/>
      </c>
      <c r="I1700" s="8" t="str">
        <f t="shared" si="132"/>
        <v/>
      </c>
      <c r="J1700" s="8" t="str">
        <f t="shared" si="133"/>
        <v/>
      </c>
      <c r="L1700" s="8" t="s">
        <v>81</v>
      </c>
      <c r="M1700" s="8" t="s">
        <v>81</v>
      </c>
      <c r="N1700" s="8" t="s">
        <v>81</v>
      </c>
      <c r="O1700" s="8" t="s">
        <v>81</v>
      </c>
      <c r="P1700" s="38" t="str">
        <f t="shared" si="134"/>
        <v/>
      </c>
    </row>
    <row r="1701" spans="4:16" x14ac:dyDescent="0.25">
      <c r="D1701" s="150"/>
      <c r="G1701" s="8" t="str">
        <f t="shared" si="130"/>
        <v/>
      </c>
      <c r="H1701" s="8" t="str">
        <f t="shared" si="131"/>
        <v/>
      </c>
      <c r="I1701" s="8" t="str">
        <f t="shared" si="132"/>
        <v/>
      </c>
      <c r="J1701" s="8" t="str">
        <f t="shared" si="133"/>
        <v/>
      </c>
      <c r="L1701" s="8" t="s">
        <v>81</v>
      </c>
      <c r="M1701" s="8" t="s">
        <v>81</v>
      </c>
      <c r="N1701" s="8" t="s">
        <v>81</v>
      </c>
      <c r="O1701" s="8" t="s">
        <v>81</v>
      </c>
      <c r="P1701" s="38" t="str">
        <f t="shared" si="134"/>
        <v/>
      </c>
    </row>
    <row r="1702" spans="4:16" x14ac:dyDescent="0.25">
      <c r="D1702" s="150"/>
      <c r="G1702" s="8" t="str">
        <f t="shared" si="130"/>
        <v/>
      </c>
      <c r="H1702" s="8" t="str">
        <f t="shared" si="131"/>
        <v/>
      </c>
      <c r="I1702" s="8" t="str">
        <f t="shared" si="132"/>
        <v/>
      </c>
      <c r="J1702" s="8" t="str">
        <f t="shared" si="133"/>
        <v/>
      </c>
      <c r="L1702" s="8" t="s">
        <v>81</v>
      </c>
      <c r="M1702" s="8" t="s">
        <v>81</v>
      </c>
      <c r="N1702" s="8" t="s">
        <v>81</v>
      </c>
      <c r="O1702" s="8" t="s">
        <v>81</v>
      </c>
      <c r="P1702" s="38" t="str">
        <f t="shared" si="134"/>
        <v/>
      </c>
    </row>
    <row r="1703" spans="4:16" x14ac:dyDescent="0.25">
      <c r="D1703" s="150"/>
      <c r="G1703" s="8" t="str">
        <f t="shared" si="130"/>
        <v/>
      </c>
      <c r="H1703" s="8" t="str">
        <f t="shared" si="131"/>
        <v/>
      </c>
      <c r="I1703" s="8" t="str">
        <f t="shared" si="132"/>
        <v/>
      </c>
      <c r="J1703" s="8" t="str">
        <f t="shared" si="133"/>
        <v/>
      </c>
      <c r="L1703" s="8" t="s">
        <v>81</v>
      </c>
      <c r="M1703" s="8" t="s">
        <v>81</v>
      </c>
      <c r="N1703" s="8" t="s">
        <v>81</v>
      </c>
      <c r="O1703" s="8" t="s">
        <v>81</v>
      </c>
      <c r="P1703" s="38" t="str">
        <f t="shared" si="134"/>
        <v/>
      </c>
    </row>
    <row r="1704" spans="4:16" x14ac:dyDescent="0.25">
      <c r="D1704" s="150"/>
      <c r="G1704" s="8" t="str">
        <f t="shared" si="130"/>
        <v/>
      </c>
      <c r="H1704" s="8" t="str">
        <f t="shared" si="131"/>
        <v/>
      </c>
      <c r="I1704" s="8" t="str">
        <f t="shared" si="132"/>
        <v/>
      </c>
      <c r="J1704" s="8" t="str">
        <f t="shared" si="133"/>
        <v/>
      </c>
      <c r="L1704" s="8" t="s">
        <v>81</v>
      </c>
      <c r="M1704" s="8" t="s">
        <v>81</v>
      </c>
      <c r="N1704" s="8" t="s">
        <v>81</v>
      </c>
      <c r="O1704" s="8" t="s">
        <v>81</v>
      </c>
      <c r="P1704" s="38" t="str">
        <f t="shared" si="134"/>
        <v/>
      </c>
    </row>
    <row r="1705" spans="4:16" x14ac:dyDescent="0.25">
      <c r="D1705" s="150"/>
      <c r="G1705" s="8" t="str">
        <f t="shared" ref="G1705:G1768" si="135">IF(LEFT(D1705,8)="Critical",LEFT(D1705,8),IF(LEFT(D1705,5)="Major",LEFT(D1705,5),IF(LEFT(D1705,5)="Minor",LEFT(D1705,5),"")))</f>
        <v/>
      </c>
      <c r="H1705" s="8" t="str">
        <f t="shared" ref="H1705:H1768" si="136">IF(LEFT(D1708,15)="SpecificProblem",MID(D1708,28,50),"")</f>
        <v/>
      </c>
      <c r="I1705" s="8" t="str">
        <f t="shared" ref="I1705:I1768" si="137">IF(LEFT(D1709,9)="EventTime",MID(D1709,28,16),"")</f>
        <v/>
      </c>
      <c r="J1705" s="8" t="str">
        <f t="shared" ref="J1705:J1768" si="138">IF(G1705="","",IF(LEFT(D1705,8)="Critical",MID(D1705,78,6),MID(D1705,75,6)))</f>
        <v/>
      </c>
      <c r="L1705" s="8" t="s">
        <v>81</v>
      </c>
      <c r="M1705" s="8" t="s">
        <v>81</v>
      </c>
      <c r="N1705" s="8" t="s">
        <v>81</v>
      </c>
      <c r="O1705" s="8" t="s">
        <v>81</v>
      </c>
      <c r="P1705" s="38" t="str">
        <f t="shared" si="134"/>
        <v/>
      </c>
    </row>
    <row r="1706" spans="4:16" x14ac:dyDescent="0.25">
      <c r="D1706" s="150"/>
      <c r="G1706" s="8" t="str">
        <f t="shared" si="135"/>
        <v/>
      </c>
      <c r="H1706" s="8" t="str">
        <f t="shared" si="136"/>
        <v/>
      </c>
      <c r="I1706" s="8" t="str">
        <f t="shared" si="137"/>
        <v/>
      </c>
      <c r="J1706" s="8" t="str">
        <f t="shared" si="138"/>
        <v/>
      </c>
      <c r="L1706" s="8" t="s">
        <v>81</v>
      </c>
      <c r="M1706" s="8" t="s">
        <v>81</v>
      </c>
      <c r="N1706" s="8" t="s">
        <v>81</v>
      </c>
      <c r="O1706" s="8" t="s">
        <v>81</v>
      </c>
      <c r="P1706" s="38" t="str">
        <f t="shared" si="134"/>
        <v/>
      </c>
    </row>
    <row r="1707" spans="4:16" x14ac:dyDescent="0.25">
      <c r="D1707" s="150"/>
      <c r="G1707" s="8" t="str">
        <f t="shared" si="135"/>
        <v/>
      </c>
      <c r="H1707" s="8" t="str">
        <f t="shared" si="136"/>
        <v/>
      </c>
      <c r="I1707" s="8" t="str">
        <f t="shared" si="137"/>
        <v/>
      </c>
      <c r="J1707" s="8" t="str">
        <f t="shared" si="138"/>
        <v/>
      </c>
      <c r="L1707" s="8" t="s">
        <v>81</v>
      </c>
      <c r="M1707" s="8" t="s">
        <v>81</v>
      </c>
      <c r="N1707" s="8" t="s">
        <v>81</v>
      </c>
      <c r="O1707" s="8" t="s">
        <v>81</v>
      </c>
      <c r="P1707" s="38" t="str">
        <f t="shared" si="134"/>
        <v/>
      </c>
    </row>
    <row r="1708" spans="4:16" x14ac:dyDescent="0.25">
      <c r="D1708" s="150"/>
      <c r="G1708" s="8" t="str">
        <f t="shared" si="135"/>
        <v/>
      </c>
      <c r="H1708" s="8" t="str">
        <f t="shared" si="136"/>
        <v/>
      </c>
      <c r="I1708" s="8" t="str">
        <f t="shared" si="137"/>
        <v/>
      </c>
      <c r="J1708" s="8" t="str">
        <f t="shared" si="138"/>
        <v/>
      </c>
      <c r="L1708" s="8" t="s">
        <v>81</v>
      </c>
      <c r="M1708" s="8" t="s">
        <v>81</v>
      </c>
      <c r="N1708" s="8" t="s">
        <v>81</v>
      </c>
      <c r="O1708" s="8" t="s">
        <v>81</v>
      </c>
      <c r="P1708" s="38" t="str">
        <f t="shared" si="134"/>
        <v/>
      </c>
    </row>
    <row r="1709" spans="4:16" x14ac:dyDescent="0.25">
      <c r="D1709" s="150"/>
      <c r="G1709" s="8" t="str">
        <f t="shared" si="135"/>
        <v/>
      </c>
      <c r="H1709" s="8" t="str">
        <f t="shared" si="136"/>
        <v/>
      </c>
      <c r="I1709" s="8" t="str">
        <f t="shared" si="137"/>
        <v/>
      </c>
      <c r="J1709" s="8" t="str">
        <f t="shared" si="138"/>
        <v/>
      </c>
      <c r="L1709" s="8" t="s">
        <v>81</v>
      </c>
      <c r="M1709" s="8" t="s">
        <v>81</v>
      </c>
      <c r="N1709" s="8" t="s">
        <v>81</v>
      </c>
      <c r="O1709" s="8" t="s">
        <v>81</v>
      </c>
      <c r="P1709" s="38" t="str">
        <f t="shared" si="134"/>
        <v/>
      </c>
    </row>
    <row r="1710" spans="4:16" x14ac:dyDescent="0.25">
      <c r="D1710" s="150"/>
      <c r="G1710" s="8" t="str">
        <f t="shared" si="135"/>
        <v/>
      </c>
      <c r="H1710" s="8" t="str">
        <f t="shared" si="136"/>
        <v/>
      </c>
      <c r="I1710" s="8" t="str">
        <f t="shared" si="137"/>
        <v/>
      </c>
      <c r="J1710" s="8" t="str">
        <f t="shared" si="138"/>
        <v/>
      </c>
      <c r="L1710" s="8" t="s">
        <v>81</v>
      </c>
      <c r="M1710" s="8" t="s">
        <v>81</v>
      </c>
      <c r="N1710" s="8" t="s">
        <v>81</v>
      </c>
      <c r="O1710" s="8" t="s">
        <v>81</v>
      </c>
      <c r="P1710" s="38" t="str">
        <f t="shared" si="134"/>
        <v/>
      </c>
    </row>
    <row r="1711" spans="4:16" x14ac:dyDescent="0.25">
      <c r="D1711" s="150"/>
      <c r="G1711" s="8" t="str">
        <f t="shared" si="135"/>
        <v/>
      </c>
      <c r="H1711" s="8" t="str">
        <f t="shared" si="136"/>
        <v/>
      </c>
      <c r="I1711" s="8" t="str">
        <f t="shared" si="137"/>
        <v/>
      </c>
      <c r="J1711" s="8" t="str">
        <f t="shared" si="138"/>
        <v/>
      </c>
      <c r="L1711" s="8" t="s">
        <v>81</v>
      </c>
      <c r="M1711" s="8" t="s">
        <v>81</v>
      </c>
      <c r="N1711" s="8" t="s">
        <v>81</v>
      </c>
      <c r="O1711" s="8" t="s">
        <v>81</v>
      </c>
      <c r="P1711" s="38" t="str">
        <f t="shared" si="134"/>
        <v/>
      </c>
    </row>
    <row r="1712" spans="4:16" x14ac:dyDescent="0.25">
      <c r="D1712" s="150"/>
      <c r="G1712" s="8" t="str">
        <f t="shared" si="135"/>
        <v/>
      </c>
      <c r="H1712" s="8" t="str">
        <f t="shared" si="136"/>
        <v/>
      </c>
      <c r="I1712" s="8" t="str">
        <f t="shared" si="137"/>
        <v/>
      </c>
      <c r="J1712" s="8" t="str">
        <f t="shared" si="138"/>
        <v/>
      </c>
      <c r="L1712" s="8" t="s">
        <v>81</v>
      </c>
      <c r="M1712" s="8" t="s">
        <v>81</v>
      </c>
      <c r="N1712" s="8" t="s">
        <v>81</v>
      </c>
      <c r="O1712" s="8" t="s">
        <v>81</v>
      </c>
      <c r="P1712" s="38" t="str">
        <f t="shared" si="134"/>
        <v/>
      </c>
    </row>
    <row r="1713" spans="4:16" x14ac:dyDescent="0.25">
      <c r="D1713" s="150"/>
      <c r="G1713" s="8" t="str">
        <f t="shared" si="135"/>
        <v/>
      </c>
      <c r="H1713" s="8" t="str">
        <f t="shared" si="136"/>
        <v/>
      </c>
      <c r="I1713" s="8" t="str">
        <f t="shared" si="137"/>
        <v/>
      </c>
      <c r="J1713" s="8" t="str">
        <f t="shared" si="138"/>
        <v/>
      </c>
      <c r="L1713" s="8" t="s">
        <v>81</v>
      </c>
      <c r="M1713" s="8" t="s">
        <v>81</v>
      </c>
      <c r="N1713" s="8" t="s">
        <v>81</v>
      </c>
      <c r="O1713" s="8" t="s">
        <v>81</v>
      </c>
      <c r="P1713" s="38" t="str">
        <f t="shared" si="134"/>
        <v/>
      </c>
    </row>
    <row r="1714" spans="4:16" x14ac:dyDescent="0.25">
      <c r="D1714" s="150"/>
      <c r="G1714" s="8" t="str">
        <f t="shared" si="135"/>
        <v/>
      </c>
      <c r="H1714" s="8" t="str">
        <f t="shared" si="136"/>
        <v/>
      </c>
      <c r="I1714" s="8" t="str">
        <f t="shared" si="137"/>
        <v/>
      </c>
      <c r="J1714" s="8" t="str">
        <f t="shared" si="138"/>
        <v/>
      </c>
      <c r="L1714" s="8" t="s">
        <v>81</v>
      </c>
      <c r="M1714" s="8" t="s">
        <v>81</v>
      </c>
      <c r="N1714" s="8" t="s">
        <v>81</v>
      </c>
      <c r="O1714" s="8" t="s">
        <v>81</v>
      </c>
      <c r="P1714" s="38" t="str">
        <f t="shared" si="134"/>
        <v/>
      </c>
    </row>
    <row r="1715" spans="4:16" x14ac:dyDescent="0.25">
      <c r="D1715" s="150"/>
      <c r="G1715" s="8" t="str">
        <f t="shared" si="135"/>
        <v/>
      </c>
      <c r="H1715" s="8" t="str">
        <f t="shared" si="136"/>
        <v/>
      </c>
      <c r="I1715" s="8" t="str">
        <f t="shared" si="137"/>
        <v/>
      </c>
      <c r="J1715" s="8" t="str">
        <f t="shared" si="138"/>
        <v/>
      </c>
      <c r="L1715" s="8" t="s">
        <v>81</v>
      </c>
      <c r="M1715" s="8" t="s">
        <v>81</v>
      </c>
      <c r="N1715" s="8" t="s">
        <v>81</v>
      </c>
      <c r="O1715" s="8" t="s">
        <v>81</v>
      </c>
      <c r="P1715" s="38" t="str">
        <f t="shared" si="134"/>
        <v/>
      </c>
    </row>
    <row r="1716" spans="4:16" x14ac:dyDescent="0.25">
      <c r="D1716" s="150"/>
      <c r="G1716" s="8" t="str">
        <f t="shared" si="135"/>
        <v/>
      </c>
      <c r="H1716" s="8" t="str">
        <f t="shared" si="136"/>
        <v/>
      </c>
      <c r="I1716" s="8" t="str">
        <f t="shared" si="137"/>
        <v/>
      </c>
      <c r="J1716" s="8" t="str">
        <f t="shared" si="138"/>
        <v/>
      </c>
      <c r="L1716" s="8" t="s">
        <v>81</v>
      </c>
      <c r="M1716" s="8" t="s">
        <v>81</v>
      </c>
      <c r="N1716" s="8" t="s">
        <v>81</v>
      </c>
      <c r="O1716" s="8" t="s">
        <v>81</v>
      </c>
      <c r="P1716" s="38" t="str">
        <f t="shared" si="134"/>
        <v/>
      </c>
    </row>
    <row r="1717" spans="4:16" x14ac:dyDescent="0.25">
      <c r="D1717" s="150"/>
      <c r="G1717" s="8" t="str">
        <f t="shared" si="135"/>
        <v/>
      </c>
      <c r="H1717" s="8" t="str">
        <f t="shared" si="136"/>
        <v/>
      </c>
      <c r="I1717" s="8" t="str">
        <f t="shared" si="137"/>
        <v/>
      </c>
      <c r="J1717" s="8" t="str">
        <f t="shared" si="138"/>
        <v/>
      </c>
      <c r="L1717" s="8" t="s">
        <v>81</v>
      </c>
      <c r="M1717" s="8" t="s">
        <v>81</v>
      </c>
      <c r="N1717" s="8" t="s">
        <v>81</v>
      </c>
      <c r="O1717" s="8" t="s">
        <v>81</v>
      </c>
      <c r="P1717" s="38" t="str">
        <f t="shared" si="134"/>
        <v/>
      </c>
    </row>
    <row r="1718" spans="4:16" x14ac:dyDescent="0.25">
      <c r="D1718" s="150"/>
      <c r="G1718" s="8" t="str">
        <f t="shared" si="135"/>
        <v/>
      </c>
      <c r="H1718" s="8" t="str">
        <f t="shared" si="136"/>
        <v/>
      </c>
      <c r="I1718" s="8" t="str">
        <f t="shared" si="137"/>
        <v/>
      </c>
      <c r="J1718" s="8" t="str">
        <f t="shared" si="138"/>
        <v/>
      </c>
      <c r="L1718" s="8" t="s">
        <v>81</v>
      </c>
      <c r="M1718" s="8" t="s">
        <v>81</v>
      </c>
      <c r="N1718" s="8" t="s">
        <v>81</v>
      </c>
      <c r="O1718" s="8" t="s">
        <v>81</v>
      </c>
      <c r="P1718" s="38" t="str">
        <f t="shared" si="134"/>
        <v/>
      </c>
    </row>
    <row r="1719" spans="4:16" x14ac:dyDescent="0.25">
      <c r="D1719" s="150"/>
      <c r="G1719" s="8" t="str">
        <f t="shared" si="135"/>
        <v/>
      </c>
      <c r="H1719" s="8" t="str">
        <f t="shared" si="136"/>
        <v/>
      </c>
      <c r="I1719" s="8" t="str">
        <f t="shared" si="137"/>
        <v/>
      </c>
      <c r="J1719" s="8" t="str">
        <f t="shared" si="138"/>
        <v/>
      </c>
      <c r="L1719" s="8" t="s">
        <v>81</v>
      </c>
      <c r="M1719" s="8" t="s">
        <v>81</v>
      </c>
      <c r="N1719" s="8" t="s">
        <v>81</v>
      </c>
      <c r="O1719" s="8" t="s">
        <v>81</v>
      </c>
      <c r="P1719" s="38" t="str">
        <f t="shared" si="134"/>
        <v/>
      </c>
    </row>
    <row r="1720" spans="4:16" x14ac:dyDescent="0.25">
      <c r="D1720" s="150"/>
      <c r="G1720" s="8" t="str">
        <f t="shared" si="135"/>
        <v/>
      </c>
      <c r="H1720" s="8" t="str">
        <f t="shared" si="136"/>
        <v/>
      </c>
      <c r="I1720" s="8" t="str">
        <f t="shared" si="137"/>
        <v/>
      </c>
      <c r="J1720" s="8" t="str">
        <f t="shared" si="138"/>
        <v/>
      </c>
      <c r="L1720" s="8" t="s">
        <v>81</v>
      </c>
      <c r="M1720" s="8" t="s">
        <v>81</v>
      </c>
      <c r="N1720" s="8" t="s">
        <v>81</v>
      </c>
      <c r="O1720" s="8" t="s">
        <v>81</v>
      </c>
      <c r="P1720" s="38" t="str">
        <f t="shared" si="134"/>
        <v/>
      </c>
    </row>
    <row r="1721" spans="4:16" x14ac:dyDescent="0.25">
      <c r="D1721" s="150"/>
      <c r="G1721" s="8" t="str">
        <f t="shared" si="135"/>
        <v/>
      </c>
      <c r="H1721" s="8" t="str">
        <f t="shared" si="136"/>
        <v/>
      </c>
      <c r="I1721" s="8" t="str">
        <f t="shared" si="137"/>
        <v/>
      </c>
      <c r="J1721" s="8" t="str">
        <f t="shared" si="138"/>
        <v/>
      </c>
      <c r="L1721" s="8" t="s">
        <v>81</v>
      </c>
      <c r="M1721" s="8" t="s">
        <v>81</v>
      </c>
      <c r="N1721" s="8" t="s">
        <v>81</v>
      </c>
      <c r="O1721" s="8" t="s">
        <v>81</v>
      </c>
      <c r="P1721" s="38" t="str">
        <f t="shared" si="134"/>
        <v/>
      </c>
    </row>
    <row r="1722" spans="4:16" x14ac:dyDescent="0.25">
      <c r="D1722" s="150"/>
      <c r="G1722" s="8" t="str">
        <f t="shared" si="135"/>
        <v/>
      </c>
      <c r="H1722" s="8" t="str">
        <f t="shared" si="136"/>
        <v/>
      </c>
      <c r="I1722" s="8" t="str">
        <f t="shared" si="137"/>
        <v/>
      </c>
      <c r="J1722" s="8" t="str">
        <f t="shared" si="138"/>
        <v/>
      </c>
      <c r="L1722" s="8" t="s">
        <v>81</v>
      </c>
      <c r="M1722" s="8" t="s">
        <v>81</v>
      </c>
      <c r="N1722" s="8" t="s">
        <v>81</v>
      </c>
      <c r="O1722" s="8" t="s">
        <v>81</v>
      </c>
      <c r="P1722" s="38" t="str">
        <f t="shared" si="134"/>
        <v/>
      </c>
    </row>
    <row r="1723" spans="4:16" x14ac:dyDescent="0.25">
      <c r="D1723" s="150"/>
      <c r="G1723" s="8" t="str">
        <f t="shared" si="135"/>
        <v/>
      </c>
      <c r="H1723" s="8" t="str">
        <f t="shared" si="136"/>
        <v/>
      </c>
      <c r="I1723" s="8" t="str">
        <f t="shared" si="137"/>
        <v/>
      </c>
      <c r="J1723" s="8" t="str">
        <f t="shared" si="138"/>
        <v/>
      </c>
      <c r="L1723" s="8" t="s">
        <v>81</v>
      </c>
      <c r="M1723" s="8" t="s">
        <v>81</v>
      </c>
      <c r="N1723" s="8" t="s">
        <v>81</v>
      </c>
      <c r="O1723" s="8" t="s">
        <v>81</v>
      </c>
      <c r="P1723" s="38" t="str">
        <f t="shared" si="134"/>
        <v/>
      </c>
    </row>
    <row r="1724" spans="4:16" x14ac:dyDescent="0.25">
      <c r="D1724" s="150"/>
      <c r="G1724" s="8" t="str">
        <f t="shared" si="135"/>
        <v/>
      </c>
      <c r="H1724" s="8" t="str">
        <f t="shared" si="136"/>
        <v/>
      </c>
      <c r="I1724" s="8" t="str">
        <f t="shared" si="137"/>
        <v/>
      </c>
      <c r="J1724" s="8" t="str">
        <f t="shared" si="138"/>
        <v/>
      </c>
      <c r="L1724" s="8" t="s">
        <v>81</v>
      </c>
      <c r="M1724" s="8" t="s">
        <v>81</v>
      </c>
      <c r="N1724" s="8" t="s">
        <v>81</v>
      </c>
      <c r="O1724" s="8" t="s">
        <v>81</v>
      </c>
      <c r="P1724" s="38" t="str">
        <f t="shared" si="134"/>
        <v/>
      </c>
    </row>
    <row r="1725" spans="4:16" x14ac:dyDescent="0.25">
      <c r="D1725" s="150"/>
      <c r="G1725" s="8" t="str">
        <f t="shared" si="135"/>
        <v/>
      </c>
      <c r="H1725" s="8" t="str">
        <f t="shared" si="136"/>
        <v/>
      </c>
      <c r="I1725" s="8" t="str">
        <f t="shared" si="137"/>
        <v/>
      </c>
      <c r="J1725" s="8" t="str">
        <f t="shared" si="138"/>
        <v/>
      </c>
      <c r="L1725" s="8" t="s">
        <v>81</v>
      </c>
      <c r="M1725" s="8" t="s">
        <v>81</v>
      </c>
      <c r="N1725" s="8" t="s">
        <v>81</v>
      </c>
      <c r="O1725" s="8" t="s">
        <v>81</v>
      </c>
      <c r="P1725" s="38" t="str">
        <f t="shared" si="134"/>
        <v/>
      </c>
    </row>
    <row r="1726" spans="4:16" x14ac:dyDescent="0.25">
      <c r="D1726" s="150"/>
      <c r="G1726" s="8" t="str">
        <f t="shared" si="135"/>
        <v/>
      </c>
      <c r="H1726" s="8" t="str">
        <f t="shared" si="136"/>
        <v/>
      </c>
      <c r="I1726" s="8" t="str">
        <f t="shared" si="137"/>
        <v/>
      </c>
      <c r="J1726" s="8" t="str">
        <f t="shared" si="138"/>
        <v/>
      </c>
      <c r="L1726" s="8" t="s">
        <v>81</v>
      </c>
      <c r="M1726" s="8" t="s">
        <v>81</v>
      </c>
      <c r="N1726" s="8" t="s">
        <v>81</v>
      </c>
      <c r="O1726" s="8" t="s">
        <v>81</v>
      </c>
      <c r="P1726" s="38" t="str">
        <f t="shared" si="134"/>
        <v/>
      </c>
    </row>
    <row r="1727" spans="4:16" x14ac:dyDescent="0.25">
      <c r="D1727" s="150"/>
      <c r="G1727" s="8" t="str">
        <f t="shared" si="135"/>
        <v/>
      </c>
      <c r="H1727" s="8" t="str">
        <f t="shared" si="136"/>
        <v/>
      </c>
      <c r="I1727" s="8" t="str">
        <f t="shared" si="137"/>
        <v/>
      </c>
      <c r="J1727" s="8" t="str">
        <f t="shared" si="138"/>
        <v/>
      </c>
      <c r="L1727" s="8" t="s">
        <v>81</v>
      </c>
      <c r="M1727" s="8" t="s">
        <v>81</v>
      </c>
      <c r="N1727" s="8" t="s">
        <v>81</v>
      </c>
      <c r="O1727" s="8" t="s">
        <v>81</v>
      </c>
      <c r="P1727" s="38" t="str">
        <f t="shared" si="134"/>
        <v/>
      </c>
    </row>
    <row r="1728" spans="4:16" x14ac:dyDescent="0.25">
      <c r="D1728" s="150"/>
      <c r="G1728" s="8" t="str">
        <f t="shared" si="135"/>
        <v/>
      </c>
      <c r="H1728" s="8" t="str">
        <f t="shared" si="136"/>
        <v/>
      </c>
      <c r="I1728" s="8" t="str">
        <f t="shared" si="137"/>
        <v/>
      </c>
      <c r="J1728" s="8" t="str">
        <f t="shared" si="138"/>
        <v/>
      </c>
      <c r="L1728" s="8" t="s">
        <v>81</v>
      </c>
      <c r="M1728" s="8" t="s">
        <v>81</v>
      </c>
      <c r="N1728" s="8" t="s">
        <v>81</v>
      </c>
      <c r="O1728" s="8" t="s">
        <v>81</v>
      </c>
      <c r="P1728" s="38" t="str">
        <f t="shared" si="134"/>
        <v/>
      </c>
    </row>
    <row r="1729" spans="4:16" x14ac:dyDescent="0.25">
      <c r="D1729" s="150"/>
      <c r="G1729" s="8" t="str">
        <f t="shared" si="135"/>
        <v/>
      </c>
      <c r="H1729" s="8" t="str">
        <f t="shared" si="136"/>
        <v/>
      </c>
      <c r="I1729" s="8" t="str">
        <f t="shared" si="137"/>
        <v/>
      </c>
      <c r="J1729" s="8" t="str">
        <f t="shared" si="138"/>
        <v/>
      </c>
      <c r="L1729" s="8" t="s">
        <v>81</v>
      </c>
      <c r="M1729" s="8" t="s">
        <v>81</v>
      </c>
      <c r="N1729" s="8" t="s">
        <v>81</v>
      </c>
      <c r="O1729" s="8" t="s">
        <v>81</v>
      </c>
      <c r="P1729" s="38" t="str">
        <f t="shared" si="134"/>
        <v/>
      </c>
    </row>
    <row r="1730" spans="4:16" x14ac:dyDescent="0.25">
      <c r="D1730" s="150"/>
      <c r="G1730" s="8" t="str">
        <f t="shared" si="135"/>
        <v/>
      </c>
      <c r="H1730" s="8" t="str">
        <f t="shared" si="136"/>
        <v/>
      </c>
      <c r="I1730" s="8" t="str">
        <f t="shared" si="137"/>
        <v/>
      </c>
      <c r="J1730" s="8" t="str">
        <f t="shared" si="138"/>
        <v/>
      </c>
      <c r="L1730" s="8" t="s">
        <v>81</v>
      </c>
      <c r="M1730" s="8" t="s">
        <v>81</v>
      </c>
      <c r="N1730" s="8" t="s">
        <v>81</v>
      </c>
      <c r="O1730" s="8" t="s">
        <v>81</v>
      </c>
      <c r="P1730" s="38" t="str">
        <f t="shared" si="134"/>
        <v/>
      </c>
    </row>
    <row r="1731" spans="4:16" x14ac:dyDescent="0.25">
      <c r="D1731" s="150"/>
      <c r="G1731" s="8" t="str">
        <f t="shared" si="135"/>
        <v/>
      </c>
      <c r="H1731" s="8" t="str">
        <f t="shared" si="136"/>
        <v/>
      </c>
      <c r="I1731" s="8" t="str">
        <f t="shared" si="137"/>
        <v/>
      </c>
      <c r="J1731" s="8" t="str">
        <f t="shared" si="138"/>
        <v/>
      </c>
      <c r="L1731" s="8" t="s">
        <v>81</v>
      </c>
      <c r="M1731" s="8" t="s">
        <v>81</v>
      </c>
      <c r="N1731" s="8" t="s">
        <v>81</v>
      </c>
      <c r="O1731" s="8" t="s">
        <v>81</v>
      </c>
      <c r="P1731" s="38" t="str">
        <f t="shared" ref="P1731:P1794" si="139">IF(ISBLANK(N1731),"",TEXT(N1731,"mm/dd hh:mm"))</f>
        <v/>
      </c>
    </row>
    <row r="1732" spans="4:16" x14ac:dyDescent="0.25">
      <c r="D1732" s="150"/>
      <c r="G1732" s="8" t="str">
        <f t="shared" si="135"/>
        <v/>
      </c>
      <c r="H1732" s="8" t="str">
        <f t="shared" si="136"/>
        <v/>
      </c>
      <c r="I1732" s="8" t="str">
        <f t="shared" si="137"/>
        <v/>
      </c>
      <c r="J1732" s="8" t="str">
        <f t="shared" si="138"/>
        <v/>
      </c>
      <c r="L1732" s="8" t="s">
        <v>81</v>
      </c>
      <c r="M1732" s="8" t="s">
        <v>81</v>
      </c>
      <c r="N1732" s="8" t="s">
        <v>81</v>
      </c>
      <c r="O1732" s="8" t="s">
        <v>81</v>
      </c>
      <c r="P1732" s="38" t="str">
        <f t="shared" si="139"/>
        <v/>
      </c>
    </row>
    <row r="1733" spans="4:16" x14ac:dyDescent="0.25">
      <c r="D1733" s="150"/>
      <c r="G1733" s="8" t="str">
        <f t="shared" si="135"/>
        <v/>
      </c>
      <c r="H1733" s="8" t="str">
        <f t="shared" si="136"/>
        <v/>
      </c>
      <c r="I1733" s="8" t="str">
        <f t="shared" si="137"/>
        <v/>
      </c>
      <c r="J1733" s="8" t="str">
        <f t="shared" si="138"/>
        <v/>
      </c>
      <c r="L1733" s="8" t="s">
        <v>81</v>
      </c>
      <c r="M1733" s="8" t="s">
        <v>81</v>
      </c>
      <c r="N1733" s="8" t="s">
        <v>81</v>
      </c>
      <c r="O1733" s="8" t="s">
        <v>81</v>
      </c>
      <c r="P1733" s="38" t="str">
        <f t="shared" si="139"/>
        <v/>
      </c>
    </row>
    <row r="1734" spans="4:16" x14ac:dyDescent="0.25">
      <c r="D1734" s="150"/>
      <c r="G1734" s="8" t="str">
        <f t="shared" si="135"/>
        <v/>
      </c>
      <c r="H1734" s="8" t="str">
        <f t="shared" si="136"/>
        <v/>
      </c>
      <c r="I1734" s="8" t="str">
        <f t="shared" si="137"/>
        <v/>
      </c>
      <c r="J1734" s="8" t="str">
        <f t="shared" si="138"/>
        <v/>
      </c>
      <c r="L1734" s="8" t="s">
        <v>81</v>
      </c>
      <c r="M1734" s="8" t="s">
        <v>81</v>
      </c>
      <c r="N1734" s="8" t="s">
        <v>81</v>
      </c>
      <c r="O1734" s="8" t="s">
        <v>81</v>
      </c>
      <c r="P1734" s="38" t="str">
        <f t="shared" si="139"/>
        <v/>
      </c>
    </row>
    <row r="1735" spans="4:16" x14ac:dyDescent="0.25">
      <c r="D1735" s="150"/>
      <c r="G1735" s="8" t="str">
        <f t="shared" si="135"/>
        <v/>
      </c>
      <c r="H1735" s="8" t="str">
        <f t="shared" si="136"/>
        <v/>
      </c>
      <c r="I1735" s="8" t="str">
        <f t="shared" si="137"/>
        <v/>
      </c>
      <c r="J1735" s="8" t="str">
        <f t="shared" si="138"/>
        <v/>
      </c>
      <c r="L1735" s="8" t="s">
        <v>81</v>
      </c>
      <c r="M1735" s="8" t="s">
        <v>81</v>
      </c>
      <c r="N1735" s="8" t="s">
        <v>81</v>
      </c>
      <c r="O1735" s="8" t="s">
        <v>81</v>
      </c>
      <c r="P1735" s="38" t="str">
        <f t="shared" si="139"/>
        <v/>
      </c>
    </row>
    <row r="1736" spans="4:16" x14ac:dyDescent="0.25">
      <c r="D1736" s="150"/>
      <c r="G1736" s="8" t="str">
        <f t="shared" si="135"/>
        <v/>
      </c>
      <c r="H1736" s="8" t="str">
        <f t="shared" si="136"/>
        <v/>
      </c>
      <c r="I1736" s="8" t="str">
        <f t="shared" si="137"/>
        <v/>
      </c>
      <c r="J1736" s="8" t="str">
        <f t="shared" si="138"/>
        <v/>
      </c>
      <c r="L1736" s="8" t="s">
        <v>81</v>
      </c>
      <c r="M1736" s="8" t="s">
        <v>81</v>
      </c>
      <c r="N1736" s="8" t="s">
        <v>81</v>
      </c>
      <c r="O1736" s="8" t="s">
        <v>81</v>
      </c>
      <c r="P1736" s="38" t="str">
        <f t="shared" si="139"/>
        <v/>
      </c>
    </row>
    <row r="1737" spans="4:16" x14ac:dyDescent="0.25">
      <c r="D1737" s="150"/>
      <c r="G1737" s="8" t="str">
        <f t="shared" si="135"/>
        <v/>
      </c>
      <c r="H1737" s="8" t="str">
        <f t="shared" si="136"/>
        <v/>
      </c>
      <c r="I1737" s="8" t="str">
        <f t="shared" si="137"/>
        <v/>
      </c>
      <c r="J1737" s="8" t="str">
        <f t="shared" si="138"/>
        <v/>
      </c>
      <c r="L1737" s="8" t="s">
        <v>81</v>
      </c>
      <c r="M1737" s="8" t="s">
        <v>81</v>
      </c>
      <c r="N1737" s="8" t="s">
        <v>81</v>
      </c>
      <c r="O1737" s="8" t="s">
        <v>81</v>
      </c>
      <c r="P1737" s="38" t="str">
        <f t="shared" si="139"/>
        <v/>
      </c>
    </row>
    <row r="1738" spans="4:16" x14ac:dyDescent="0.25">
      <c r="D1738" s="150"/>
      <c r="G1738" s="8" t="str">
        <f t="shared" si="135"/>
        <v/>
      </c>
      <c r="H1738" s="8" t="str">
        <f t="shared" si="136"/>
        <v/>
      </c>
      <c r="I1738" s="8" t="str">
        <f t="shared" si="137"/>
        <v/>
      </c>
      <c r="J1738" s="8" t="str">
        <f t="shared" si="138"/>
        <v/>
      </c>
      <c r="L1738" s="8" t="s">
        <v>81</v>
      </c>
      <c r="M1738" s="8" t="s">
        <v>81</v>
      </c>
      <c r="N1738" s="8" t="s">
        <v>81</v>
      </c>
      <c r="O1738" s="8" t="s">
        <v>81</v>
      </c>
      <c r="P1738" s="38" t="str">
        <f t="shared" si="139"/>
        <v/>
      </c>
    </row>
    <row r="1739" spans="4:16" x14ac:dyDescent="0.25">
      <c r="D1739" s="150"/>
      <c r="G1739" s="8" t="str">
        <f t="shared" si="135"/>
        <v/>
      </c>
      <c r="H1739" s="8" t="str">
        <f t="shared" si="136"/>
        <v/>
      </c>
      <c r="I1739" s="8" t="str">
        <f t="shared" si="137"/>
        <v/>
      </c>
      <c r="J1739" s="8" t="str">
        <f t="shared" si="138"/>
        <v/>
      </c>
      <c r="L1739" s="8" t="s">
        <v>81</v>
      </c>
      <c r="M1739" s="8" t="s">
        <v>81</v>
      </c>
      <c r="N1739" s="8" t="s">
        <v>81</v>
      </c>
      <c r="O1739" s="8" t="s">
        <v>81</v>
      </c>
      <c r="P1739" s="38" t="str">
        <f t="shared" si="139"/>
        <v/>
      </c>
    </row>
    <row r="1740" spans="4:16" x14ac:dyDescent="0.25">
      <c r="D1740" s="150"/>
      <c r="G1740" s="8" t="str">
        <f t="shared" si="135"/>
        <v/>
      </c>
      <c r="H1740" s="8" t="str">
        <f t="shared" si="136"/>
        <v/>
      </c>
      <c r="I1740" s="8" t="str">
        <f t="shared" si="137"/>
        <v/>
      </c>
      <c r="J1740" s="8" t="str">
        <f t="shared" si="138"/>
        <v/>
      </c>
      <c r="L1740" s="8" t="s">
        <v>81</v>
      </c>
      <c r="M1740" s="8" t="s">
        <v>81</v>
      </c>
      <c r="N1740" s="8" t="s">
        <v>81</v>
      </c>
      <c r="O1740" s="8" t="s">
        <v>81</v>
      </c>
      <c r="P1740" s="38" t="str">
        <f t="shared" si="139"/>
        <v/>
      </c>
    </row>
    <row r="1741" spans="4:16" x14ac:dyDescent="0.25">
      <c r="D1741" s="150"/>
      <c r="G1741" s="8" t="str">
        <f t="shared" si="135"/>
        <v/>
      </c>
      <c r="H1741" s="8" t="str">
        <f t="shared" si="136"/>
        <v/>
      </c>
      <c r="I1741" s="8" t="str">
        <f t="shared" si="137"/>
        <v/>
      </c>
      <c r="J1741" s="8" t="str">
        <f t="shared" si="138"/>
        <v/>
      </c>
      <c r="L1741" s="8" t="s">
        <v>81</v>
      </c>
      <c r="M1741" s="8" t="s">
        <v>81</v>
      </c>
      <c r="N1741" s="8" t="s">
        <v>81</v>
      </c>
      <c r="O1741" s="8" t="s">
        <v>81</v>
      </c>
      <c r="P1741" s="38" t="str">
        <f t="shared" si="139"/>
        <v/>
      </c>
    </row>
    <row r="1742" spans="4:16" x14ac:dyDescent="0.25">
      <c r="D1742" s="150"/>
      <c r="G1742" s="8" t="str">
        <f t="shared" si="135"/>
        <v/>
      </c>
      <c r="H1742" s="8" t="str">
        <f t="shared" si="136"/>
        <v/>
      </c>
      <c r="I1742" s="8" t="str">
        <f t="shared" si="137"/>
        <v/>
      </c>
      <c r="J1742" s="8" t="str">
        <f t="shared" si="138"/>
        <v/>
      </c>
      <c r="L1742" s="8" t="s">
        <v>81</v>
      </c>
      <c r="M1742" s="8" t="s">
        <v>81</v>
      </c>
      <c r="N1742" s="8" t="s">
        <v>81</v>
      </c>
      <c r="O1742" s="8" t="s">
        <v>81</v>
      </c>
      <c r="P1742" s="38" t="str">
        <f t="shared" si="139"/>
        <v/>
      </c>
    </row>
    <row r="1743" spans="4:16" x14ac:dyDescent="0.25">
      <c r="D1743" s="150"/>
      <c r="G1743" s="8" t="str">
        <f t="shared" si="135"/>
        <v/>
      </c>
      <c r="H1743" s="8" t="str">
        <f t="shared" si="136"/>
        <v/>
      </c>
      <c r="I1743" s="8" t="str">
        <f t="shared" si="137"/>
        <v/>
      </c>
      <c r="J1743" s="8" t="str">
        <f t="shared" si="138"/>
        <v/>
      </c>
      <c r="L1743" s="8" t="s">
        <v>81</v>
      </c>
      <c r="M1743" s="8" t="s">
        <v>81</v>
      </c>
      <c r="N1743" s="8" t="s">
        <v>81</v>
      </c>
      <c r="O1743" s="8" t="s">
        <v>81</v>
      </c>
      <c r="P1743" s="38" t="str">
        <f t="shared" si="139"/>
        <v/>
      </c>
    </row>
    <row r="1744" spans="4:16" x14ac:dyDescent="0.25">
      <c r="D1744" s="150"/>
      <c r="G1744" s="8" t="str">
        <f t="shared" si="135"/>
        <v/>
      </c>
      <c r="H1744" s="8" t="str">
        <f t="shared" si="136"/>
        <v/>
      </c>
      <c r="I1744" s="8" t="str">
        <f t="shared" si="137"/>
        <v/>
      </c>
      <c r="J1744" s="8" t="str">
        <f t="shared" si="138"/>
        <v/>
      </c>
      <c r="L1744" s="8" t="s">
        <v>81</v>
      </c>
      <c r="M1744" s="8" t="s">
        <v>81</v>
      </c>
      <c r="N1744" s="8" t="s">
        <v>81</v>
      </c>
      <c r="O1744" s="8" t="s">
        <v>81</v>
      </c>
      <c r="P1744" s="38" t="str">
        <f t="shared" si="139"/>
        <v/>
      </c>
    </row>
    <row r="1745" spans="4:16" x14ac:dyDescent="0.25">
      <c r="D1745" s="150"/>
      <c r="G1745" s="8" t="str">
        <f t="shared" si="135"/>
        <v/>
      </c>
      <c r="H1745" s="8" t="str">
        <f t="shared" si="136"/>
        <v/>
      </c>
      <c r="I1745" s="8" t="str">
        <f t="shared" si="137"/>
        <v/>
      </c>
      <c r="J1745" s="8" t="str">
        <f t="shared" si="138"/>
        <v/>
      </c>
      <c r="L1745" s="8" t="s">
        <v>81</v>
      </c>
      <c r="M1745" s="8" t="s">
        <v>81</v>
      </c>
      <c r="N1745" s="8" t="s">
        <v>81</v>
      </c>
      <c r="O1745" s="8" t="s">
        <v>81</v>
      </c>
      <c r="P1745" s="38" t="str">
        <f t="shared" si="139"/>
        <v/>
      </c>
    </row>
    <row r="1746" spans="4:16" x14ac:dyDescent="0.25">
      <c r="D1746" s="150"/>
      <c r="G1746" s="8" t="str">
        <f t="shared" si="135"/>
        <v/>
      </c>
      <c r="H1746" s="8" t="str">
        <f t="shared" si="136"/>
        <v/>
      </c>
      <c r="I1746" s="8" t="str">
        <f t="shared" si="137"/>
        <v/>
      </c>
      <c r="J1746" s="8" t="str">
        <f t="shared" si="138"/>
        <v/>
      </c>
      <c r="L1746" s="8" t="s">
        <v>81</v>
      </c>
      <c r="M1746" s="8" t="s">
        <v>81</v>
      </c>
      <c r="N1746" s="8" t="s">
        <v>81</v>
      </c>
      <c r="O1746" s="8" t="s">
        <v>81</v>
      </c>
      <c r="P1746" s="38" t="str">
        <f t="shared" si="139"/>
        <v/>
      </c>
    </row>
    <row r="1747" spans="4:16" x14ac:dyDescent="0.25">
      <c r="D1747" s="150"/>
      <c r="G1747" s="8" t="str">
        <f t="shared" si="135"/>
        <v/>
      </c>
      <c r="H1747" s="8" t="str">
        <f t="shared" si="136"/>
        <v/>
      </c>
      <c r="I1747" s="8" t="str">
        <f t="shared" si="137"/>
        <v/>
      </c>
      <c r="J1747" s="8" t="str">
        <f t="shared" si="138"/>
        <v/>
      </c>
      <c r="L1747" s="8" t="s">
        <v>81</v>
      </c>
      <c r="M1747" s="8" t="s">
        <v>81</v>
      </c>
      <c r="N1747" s="8" t="s">
        <v>81</v>
      </c>
      <c r="O1747" s="8" t="s">
        <v>81</v>
      </c>
      <c r="P1747" s="38" t="str">
        <f t="shared" si="139"/>
        <v/>
      </c>
    </row>
    <row r="1748" spans="4:16" x14ac:dyDescent="0.25">
      <c r="D1748" s="150"/>
      <c r="G1748" s="8" t="str">
        <f t="shared" si="135"/>
        <v/>
      </c>
      <c r="H1748" s="8" t="str">
        <f t="shared" si="136"/>
        <v/>
      </c>
      <c r="I1748" s="8" t="str">
        <f t="shared" si="137"/>
        <v/>
      </c>
      <c r="J1748" s="8" t="str">
        <f t="shared" si="138"/>
        <v/>
      </c>
      <c r="L1748" s="8" t="s">
        <v>81</v>
      </c>
      <c r="M1748" s="8" t="s">
        <v>81</v>
      </c>
      <c r="N1748" s="8" t="s">
        <v>81</v>
      </c>
      <c r="O1748" s="8" t="s">
        <v>81</v>
      </c>
      <c r="P1748" s="38" t="str">
        <f t="shared" si="139"/>
        <v/>
      </c>
    </row>
    <row r="1749" spans="4:16" x14ac:dyDescent="0.25">
      <c r="D1749" s="150"/>
      <c r="G1749" s="8" t="str">
        <f t="shared" si="135"/>
        <v/>
      </c>
      <c r="H1749" s="8" t="str">
        <f t="shared" si="136"/>
        <v/>
      </c>
      <c r="I1749" s="8" t="str">
        <f t="shared" si="137"/>
        <v/>
      </c>
      <c r="J1749" s="8" t="str">
        <f t="shared" si="138"/>
        <v/>
      </c>
      <c r="L1749" s="8" t="s">
        <v>81</v>
      </c>
      <c r="M1749" s="8" t="s">
        <v>81</v>
      </c>
      <c r="N1749" s="8" t="s">
        <v>81</v>
      </c>
      <c r="O1749" s="8" t="s">
        <v>81</v>
      </c>
      <c r="P1749" s="38" t="str">
        <f t="shared" si="139"/>
        <v/>
      </c>
    </row>
    <row r="1750" spans="4:16" x14ac:dyDescent="0.25">
      <c r="D1750" s="150"/>
      <c r="G1750" s="8" t="str">
        <f t="shared" si="135"/>
        <v/>
      </c>
      <c r="H1750" s="8" t="str">
        <f t="shared" si="136"/>
        <v/>
      </c>
      <c r="I1750" s="8" t="str">
        <f t="shared" si="137"/>
        <v/>
      </c>
      <c r="J1750" s="8" t="str">
        <f t="shared" si="138"/>
        <v/>
      </c>
      <c r="L1750" s="8" t="s">
        <v>81</v>
      </c>
      <c r="M1750" s="8" t="s">
        <v>81</v>
      </c>
      <c r="N1750" s="8" t="s">
        <v>81</v>
      </c>
      <c r="O1750" s="8" t="s">
        <v>81</v>
      </c>
      <c r="P1750" s="38" t="str">
        <f t="shared" si="139"/>
        <v/>
      </c>
    </row>
    <row r="1751" spans="4:16" x14ac:dyDescent="0.25">
      <c r="D1751" s="150"/>
      <c r="G1751" s="8" t="str">
        <f t="shared" si="135"/>
        <v/>
      </c>
      <c r="H1751" s="8" t="str">
        <f t="shared" si="136"/>
        <v/>
      </c>
      <c r="I1751" s="8" t="str">
        <f t="shared" si="137"/>
        <v/>
      </c>
      <c r="J1751" s="8" t="str">
        <f t="shared" si="138"/>
        <v/>
      </c>
      <c r="L1751" s="8" t="s">
        <v>81</v>
      </c>
      <c r="M1751" s="8" t="s">
        <v>81</v>
      </c>
      <c r="N1751" s="8" t="s">
        <v>81</v>
      </c>
      <c r="O1751" s="8" t="s">
        <v>81</v>
      </c>
      <c r="P1751" s="38" t="str">
        <f t="shared" si="139"/>
        <v/>
      </c>
    </row>
    <row r="1752" spans="4:16" x14ac:dyDescent="0.25">
      <c r="D1752" s="150"/>
      <c r="G1752" s="8" t="str">
        <f t="shared" si="135"/>
        <v/>
      </c>
      <c r="H1752" s="8" t="str">
        <f t="shared" si="136"/>
        <v/>
      </c>
      <c r="I1752" s="8" t="str">
        <f t="shared" si="137"/>
        <v/>
      </c>
      <c r="J1752" s="8" t="str">
        <f t="shared" si="138"/>
        <v/>
      </c>
      <c r="L1752" s="8" t="s">
        <v>81</v>
      </c>
      <c r="M1752" s="8" t="s">
        <v>81</v>
      </c>
      <c r="N1752" s="8" t="s">
        <v>81</v>
      </c>
      <c r="O1752" s="8" t="s">
        <v>81</v>
      </c>
      <c r="P1752" s="38" t="str">
        <f t="shared" si="139"/>
        <v/>
      </c>
    </row>
    <row r="1753" spans="4:16" x14ac:dyDescent="0.25">
      <c r="D1753" s="150"/>
      <c r="G1753" s="8" t="str">
        <f t="shared" si="135"/>
        <v/>
      </c>
      <c r="H1753" s="8" t="str">
        <f t="shared" si="136"/>
        <v/>
      </c>
      <c r="I1753" s="8" t="str">
        <f t="shared" si="137"/>
        <v/>
      </c>
      <c r="J1753" s="8" t="str">
        <f t="shared" si="138"/>
        <v/>
      </c>
      <c r="L1753" s="8" t="s">
        <v>81</v>
      </c>
      <c r="M1753" s="8" t="s">
        <v>81</v>
      </c>
      <c r="N1753" s="8" t="s">
        <v>81</v>
      </c>
      <c r="O1753" s="8" t="s">
        <v>81</v>
      </c>
      <c r="P1753" s="38" t="str">
        <f t="shared" si="139"/>
        <v/>
      </c>
    </row>
    <row r="1754" spans="4:16" x14ac:dyDescent="0.25">
      <c r="D1754" s="150"/>
      <c r="G1754" s="8" t="str">
        <f t="shared" si="135"/>
        <v/>
      </c>
      <c r="H1754" s="8" t="str">
        <f t="shared" si="136"/>
        <v/>
      </c>
      <c r="I1754" s="8" t="str">
        <f t="shared" si="137"/>
        <v/>
      </c>
      <c r="J1754" s="8" t="str">
        <f t="shared" si="138"/>
        <v/>
      </c>
      <c r="L1754" s="8" t="s">
        <v>81</v>
      </c>
      <c r="M1754" s="8" t="s">
        <v>81</v>
      </c>
      <c r="N1754" s="8" t="s">
        <v>81</v>
      </c>
      <c r="O1754" s="8" t="s">
        <v>81</v>
      </c>
      <c r="P1754" s="38" t="str">
        <f t="shared" si="139"/>
        <v/>
      </c>
    </row>
    <row r="1755" spans="4:16" x14ac:dyDescent="0.25">
      <c r="D1755" s="150"/>
      <c r="G1755" s="8" t="str">
        <f t="shared" si="135"/>
        <v/>
      </c>
      <c r="H1755" s="8" t="str">
        <f t="shared" si="136"/>
        <v/>
      </c>
      <c r="I1755" s="8" t="str">
        <f t="shared" si="137"/>
        <v/>
      </c>
      <c r="J1755" s="8" t="str">
        <f t="shared" si="138"/>
        <v/>
      </c>
      <c r="L1755" s="8" t="s">
        <v>81</v>
      </c>
      <c r="M1755" s="8" t="s">
        <v>81</v>
      </c>
      <c r="N1755" s="8" t="s">
        <v>81</v>
      </c>
      <c r="O1755" s="8" t="s">
        <v>81</v>
      </c>
      <c r="P1755" s="38" t="str">
        <f t="shared" si="139"/>
        <v/>
      </c>
    </row>
    <row r="1756" spans="4:16" x14ac:dyDescent="0.25">
      <c r="D1756" s="150"/>
      <c r="G1756" s="8" t="str">
        <f t="shared" si="135"/>
        <v/>
      </c>
      <c r="H1756" s="8" t="str">
        <f t="shared" si="136"/>
        <v/>
      </c>
      <c r="I1756" s="8" t="str">
        <f t="shared" si="137"/>
        <v/>
      </c>
      <c r="J1756" s="8" t="str">
        <f t="shared" si="138"/>
        <v/>
      </c>
      <c r="L1756" s="8" t="s">
        <v>81</v>
      </c>
      <c r="M1756" s="8" t="s">
        <v>81</v>
      </c>
      <c r="N1756" s="8" t="s">
        <v>81</v>
      </c>
      <c r="O1756" s="8" t="s">
        <v>81</v>
      </c>
      <c r="P1756" s="38" t="str">
        <f t="shared" si="139"/>
        <v/>
      </c>
    </row>
    <row r="1757" spans="4:16" x14ac:dyDescent="0.25">
      <c r="D1757" s="150"/>
      <c r="G1757" s="8" t="str">
        <f t="shared" si="135"/>
        <v/>
      </c>
      <c r="H1757" s="8" t="str">
        <f t="shared" si="136"/>
        <v/>
      </c>
      <c r="I1757" s="8" t="str">
        <f t="shared" si="137"/>
        <v/>
      </c>
      <c r="J1757" s="8" t="str">
        <f t="shared" si="138"/>
        <v/>
      </c>
      <c r="L1757" s="8" t="s">
        <v>81</v>
      </c>
      <c r="M1757" s="8" t="s">
        <v>81</v>
      </c>
      <c r="N1757" s="8" t="s">
        <v>81</v>
      </c>
      <c r="O1757" s="8" t="s">
        <v>81</v>
      </c>
      <c r="P1757" s="38" t="str">
        <f t="shared" si="139"/>
        <v/>
      </c>
    </row>
    <row r="1758" spans="4:16" x14ac:dyDescent="0.25">
      <c r="D1758" s="150"/>
      <c r="G1758" s="8" t="str">
        <f t="shared" si="135"/>
        <v/>
      </c>
      <c r="H1758" s="8" t="str">
        <f t="shared" si="136"/>
        <v/>
      </c>
      <c r="I1758" s="8" t="str">
        <f t="shared" si="137"/>
        <v/>
      </c>
      <c r="J1758" s="8" t="str">
        <f t="shared" si="138"/>
        <v/>
      </c>
      <c r="L1758" s="8" t="s">
        <v>81</v>
      </c>
      <c r="M1758" s="8" t="s">
        <v>81</v>
      </c>
      <c r="N1758" s="8" t="s">
        <v>81</v>
      </c>
      <c r="O1758" s="8" t="s">
        <v>81</v>
      </c>
      <c r="P1758" s="38" t="str">
        <f t="shared" si="139"/>
        <v/>
      </c>
    </row>
    <row r="1759" spans="4:16" x14ac:dyDescent="0.25">
      <c r="D1759" s="150"/>
      <c r="G1759" s="8" t="str">
        <f t="shared" si="135"/>
        <v/>
      </c>
      <c r="H1759" s="8" t="str">
        <f t="shared" si="136"/>
        <v/>
      </c>
      <c r="I1759" s="8" t="str">
        <f t="shared" si="137"/>
        <v/>
      </c>
      <c r="J1759" s="8" t="str">
        <f t="shared" si="138"/>
        <v/>
      </c>
      <c r="L1759" s="8" t="s">
        <v>81</v>
      </c>
      <c r="M1759" s="8" t="s">
        <v>81</v>
      </c>
      <c r="N1759" s="8" t="s">
        <v>81</v>
      </c>
      <c r="O1759" s="8" t="s">
        <v>81</v>
      </c>
      <c r="P1759" s="38" t="str">
        <f t="shared" si="139"/>
        <v/>
      </c>
    </row>
    <row r="1760" spans="4:16" x14ac:dyDescent="0.25">
      <c r="D1760" s="150"/>
      <c r="G1760" s="8" t="str">
        <f t="shared" si="135"/>
        <v/>
      </c>
      <c r="H1760" s="8" t="str">
        <f t="shared" si="136"/>
        <v/>
      </c>
      <c r="I1760" s="8" t="str">
        <f t="shared" si="137"/>
        <v/>
      </c>
      <c r="J1760" s="8" t="str">
        <f t="shared" si="138"/>
        <v/>
      </c>
      <c r="L1760" s="8" t="s">
        <v>81</v>
      </c>
      <c r="M1760" s="8" t="s">
        <v>81</v>
      </c>
      <c r="N1760" s="8" t="s">
        <v>81</v>
      </c>
      <c r="O1760" s="8" t="s">
        <v>81</v>
      </c>
      <c r="P1760" s="38" t="str">
        <f t="shared" si="139"/>
        <v/>
      </c>
    </row>
    <row r="1761" spans="4:16" x14ac:dyDescent="0.25">
      <c r="D1761" s="150"/>
      <c r="G1761" s="8" t="str">
        <f t="shared" si="135"/>
        <v/>
      </c>
      <c r="H1761" s="8" t="str">
        <f t="shared" si="136"/>
        <v/>
      </c>
      <c r="I1761" s="8" t="str">
        <f t="shared" si="137"/>
        <v/>
      </c>
      <c r="J1761" s="8" t="str">
        <f t="shared" si="138"/>
        <v/>
      </c>
      <c r="L1761" s="8" t="s">
        <v>81</v>
      </c>
      <c r="M1761" s="8" t="s">
        <v>81</v>
      </c>
      <c r="N1761" s="8" t="s">
        <v>81</v>
      </c>
      <c r="O1761" s="8" t="s">
        <v>81</v>
      </c>
      <c r="P1761" s="38" t="str">
        <f t="shared" si="139"/>
        <v/>
      </c>
    </row>
    <row r="1762" spans="4:16" x14ac:dyDescent="0.25">
      <c r="D1762" s="150"/>
      <c r="G1762" s="8" t="str">
        <f t="shared" si="135"/>
        <v/>
      </c>
      <c r="H1762" s="8" t="str">
        <f t="shared" si="136"/>
        <v/>
      </c>
      <c r="I1762" s="8" t="str">
        <f t="shared" si="137"/>
        <v/>
      </c>
      <c r="J1762" s="8" t="str">
        <f t="shared" si="138"/>
        <v/>
      </c>
      <c r="L1762" s="8" t="s">
        <v>81</v>
      </c>
      <c r="M1762" s="8" t="s">
        <v>81</v>
      </c>
      <c r="N1762" s="8" t="s">
        <v>81</v>
      </c>
      <c r="O1762" s="8" t="s">
        <v>81</v>
      </c>
      <c r="P1762" s="38" t="str">
        <f t="shared" si="139"/>
        <v/>
      </c>
    </row>
    <row r="1763" spans="4:16" x14ac:dyDescent="0.25">
      <c r="D1763" s="150"/>
      <c r="G1763" s="8" t="str">
        <f t="shared" si="135"/>
        <v/>
      </c>
      <c r="H1763" s="8" t="str">
        <f t="shared" si="136"/>
        <v/>
      </c>
      <c r="I1763" s="8" t="str">
        <f t="shared" si="137"/>
        <v/>
      </c>
      <c r="J1763" s="8" t="str">
        <f t="shared" si="138"/>
        <v/>
      </c>
      <c r="L1763" s="8" t="s">
        <v>81</v>
      </c>
      <c r="M1763" s="8" t="s">
        <v>81</v>
      </c>
      <c r="N1763" s="8" t="s">
        <v>81</v>
      </c>
      <c r="O1763" s="8" t="s">
        <v>81</v>
      </c>
      <c r="P1763" s="38" t="str">
        <f t="shared" si="139"/>
        <v/>
      </c>
    </row>
    <row r="1764" spans="4:16" x14ac:dyDescent="0.25">
      <c r="D1764" s="150"/>
      <c r="G1764" s="8" t="str">
        <f t="shared" si="135"/>
        <v/>
      </c>
      <c r="H1764" s="8" t="str">
        <f t="shared" si="136"/>
        <v/>
      </c>
      <c r="I1764" s="8" t="str">
        <f t="shared" si="137"/>
        <v/>
      </c>
      <c r="J1764" s="8" t="str">
        <f t="shared" si="138"/>
        <v/>
      </c>
      <c r="L1764" s="8" t="s">
        <v>81</v>
      </c>
      <c r="M1764" s="8" t="s">
        <v>81</v>
      </c>
      <c r="N1764" s="8" t="s">
        <v>81</v>
      </c>
      <c r="O1764" s="8" t="s">
        <v>81</v>
      </c>
      <c r="P1764" s="38" t="str">
        <f t="shared" si="139"/>
        <v/>
      </c>
    </row>
    <row r="1765" spans="4:16" x14ac:dyDescent="0.25">
      <c r="D1765" s="150"/>
      <c r="G1765" s="8" t="str">
        <f t="shared" si="135"/>
        <v/>
      </c>
      <c r="H1765" s="8" t="str">
        <f t="shared" si="136"/>
        <v/>
      </c>
      <c r="I1765" s="8" t="str">
        <f t="shared" si="137"/>
        <v/>
      </c>
      <c r="J1765" s="8" t="str">
        <f t="shared" si="138"/>
        <v/>
      </c>
      <c r="L1765" s="8" t="s">
        <v>81</v>
      </c>
      <c r="M1765" s="8" t="s">
        <v>81</v>
      </c>
      <c r="N1765" s="8" t="s">
        <v>81</v>
      </c>
      <c r="O1765" s="8" t="s">
        <v>81</v>
      </c>
      <c r="P1765" s="38" t="str">
        <f t="shared" si="139"/>
        <v/>
      </c>
    </row>
    <row r="1766" spans="4:16" x14ac:dyDescent="0.25">
      <c r="D1766" s="150"/>
      <c r="G1766" s="8" t="str">
        <f t="shared" si="135"/>
        <v/>
      </c>
      <c r="H1766" s="8" t="str">
        <f t="shared" si="136"/>
        <v/>
      </c>
      <c r="I1766" s="8" t="str">
        <f t="shared" si="137"/>
        <v/>
      </c>
      <c r="J1766" s="8" t="str">
        <f t="shared" si="138"/>
        <v/>
      </c>
      <c r="L1766" s="8" t="s">
        <v>81</v>
      </c>
      <c r="M1766" s="8" t="s">
        <v>81</v>
      </c>
      <c r="N1766" s="8" t="s">
        <v>81</v>
      </c>
      <c r="O1766" s="8" t="s">
        <v>81</v>
      </c>
      <c r="P1766" s="38" t="str">
        <f t="shared" si="139"/>
        <v/>
      </c>
    </row>
    <row r="1767" spans="4:16" x14ac:dyDescent="0.25">
      <c r="D1767" s="150"/>
      <c r="G1767" s="8" t="str">
        <f t="shared" si="135"/>
        <v/>
      </c>
      <c r="H1767" s="8" t="str">
        <f t="shared" si="136"/>
        <v/>
      </c>
      <c r="I1767" s="8" t="str">
        <f t="shared" si="137"/>
        <v/>
      </c>
      <c r="J1767" s="8" t="str">
        <f t="shared" si="138"/>
        <v/>
      </c>
      <c r="L1767" s="8" t="s">
        <v>81</v>
      </c>
      <c r="M1767" s="8" t="s">
        <v>81</v>
      </c>
      <c r="N1767" s="8" t="s">
        <v>81</v>
      </c>
      <c r="O1767" s="8" t="s">
        <v>81</v>
      </c>
      <c r="P1767" s="38" t="str">
        <f t="shared" si="139"/>
        <v/>
      </c>
    </row>
    <row r="1768" spans="4:16" x14ac:dyDescent="0.25">
      <c r="D1768" s="150"/>
      <c r="G1768" s="8" t="str">
        <f t="shared" si="135"/>
        <v/>
      </c>
      <c r="H1768" s="8" t="str">
        <f t="shared" si="136"/>
        <v/>
      </c>
      <c r="I1768" s="8" t="str">
        <f t="shared" si="137"/>
        <v/>
      </c>
      <c r="J1768" s="8" t="str">
        <f t="shared" si="138"/>
        <v/>
      </c>
      <c r="L1768" s="8" t="s">
        <v>81</v>
      </c>
      <c r="M1768" s="8" t="s">
        <v>81</v>
      </c>
      <c r="N1768" s="8" t="s">
        <v>81</v>
      </c>
      <c r="O1768" s="8" t="s">
        <v>81</v>
      </c>
      <c r="P1768" s="38" t="str">
        <f t="shared" si="139"/>
        <v/>
      </c>
    </row>
    <row r="1769" spans="4:16" x14ac:dyDescent="0.25">
      <c r="D1769" s="150"/>
      <c r="G1769" s="8" t="str">
        <f t="shared" ref="G1769:G1832" si="140">IF(LEFT(D1769,8)="Critical",LEFT(D1769,8),IF(LEFT(D1769,5)="Major",LEFT(D1769,5),IF(LEFT(D1769,5)="Minor",LEFT(D1769,5),"")))</f>
        <v/>
      </c>
      <c r="H1769" s="8" t="str">
        <f t="shared" ref="H1769:H1832" si="141">IF(LEFT(D1772,15)="SpecificProblem",MID(D1772,28,50),"")</f>
        <v/>
      </c>
      <c r="I1769" s="8" t="str">
        <f t="shared" ref="I1769:I1832" si="142">IF(LEFT(D1773,9)="EventTime",MID(D1773,28,16),"")</f>
        <v/>
      </c>
      <c r="J1769" s="8" t="str">
        <f t="shared" ref="J1769:J1832" si="143">IF(G1769="","",IF(LEFT(D1769,8)="Critical",MID(D1769,78,6),MID(D1769,75,6)))</f>
        <v/>
      </c>
      <c r="L1769" s="8" t="s">
        <v>81</v>
      </c>
      <c r="M1769" s="8" t="s">
        <v>81</v>
      </c>
      <c r="N1769" s="8" t="s">
        <v>81</v>
      </c>
      <c r="O1769" s="8" t="s">
        <v>81</v>
      </c>
      <c r="P1769" s="38" t="str">
        <f t="shared" si="139"/>
        <v/>
      </c>
    </row>
    <row r="1770" spans="4:16" x14ac:dyDescent="0.25">
      <c r="D1770" s="150"/>
      <c r="G1770" s="8" t="str">
        <f t="shared" si="140"/>
        <v/>
      </c>
      <c r="H1770" s="8" t="str">
        <f t="shared" si="141"/>
        <v/>
      </c>
      <c r="I1770" s="8" t="str">
        <f t="shared" si="142"/>
        <v/>
      </c>
      <c r="J1770" s="8" t="str">
        <f t="shared" si="143"/>
        <v/>
      </c>
      <c r="L1770" s="8" t="s">
        <v>81</v>
      </c>
      <c r="M1770" s="8" t="s">
        <v>81</v>
      </c>
      <c r="N1770" s="8" t="s">
        <v>81</v>
      </c>
      <c r="O1770" s="8" t="s">
        <v>81</v>
      </c>
      <c r="P1770" s="38" t="str">
        <f t="shared" si="139"/>
        <v/>
      </c>
    </row>
    <row r="1771" spans="4:16" x14ac:dyDescent="0.25">
      <c r="D1771" s="150"/>
      <c r="G1771" s="8" t="str">
        <f t="shared" si="140"/>
        <v/>
      </c>
      <c r="H1771" s="8" t="str">
        <f t="shared" si="141"/>
        <v/>
      </c>
      <c r="I1771" s="8" t="str">
        <f t="shared" si="142"/>
        <v/>
      </c>
      <c r="J1771" s="8" t="str">
        <f t="shared" si="143"/>
        <v/>
      </c>
      <c r="L1771" s="8" t="s">
        <v>81</v>
      </c>
      <c r="M1771" s="8" t="s">
        <v>81</v>
      </c>
      <c r="N1771" s="8" t="s">
        <v>81</v>
      </c>
      <c r="O1771" s="8" t="s">
        <v>81</v>
      </c>
      <c r="P1771" s="38" t="str">
        <f t="shared" si="139"/>
        <v/>
      </c>
    </row>
    <row r="1772" spans="4:16" x14ac:dyDescent="0.25">
      <c r="D1772" s="150"/>
      <c r="G1772" s="8" t="str">
        <f t="shared" si="140"/>
        <v/>
      </c>
      <c r="H1772" s="8" t="str">
        <f t="shared" si="141"/>
        <v/>
      </c>
      <c r="I1772" s="8" t="str">
        <f t="shared" si="142"/>
        <v/>
      </c>
      <c r="J1772" s="8" t="str">
        <f t="shared" si="143"/>
        <v/>
      </c>
      <c r="L1772" s="8" t="s">
        <v>81</v>
      </c>
      <c r="M1772" s="8" t="s">
        <v>81</v>
      </c>
      <c r="N1772" s="8" t="s">
        <v>81</v>
      </c>
      <c r="O1772" s="8" t="s">
        <v>81</v>
      </c>
      <c r="P1772" s="38" t="str">
        <f t="shared" si="139"/>
        <v/>
      </c>
    </row>
    <row r="1773" spans="4:16" x14ac:dyDescent="0.25">
      <c r="D1773" s="150"/>
      <c r="G1773" s="8" t="str">
        <f t="shared" si="140"/>
        <v/>
      </c>
      <c r="H1773" s="8" t="str">
        <f t="shared" si="141"/>
        <v/>
      </c>
      <c r="I1773" s="8" t="str">
        <f t="shared" si="142"/>
        <v/>
      </c>
      <c r="J1773" s="8" t="str">
        <f t="shared" si="143"/>
        <v/>
      </c>
      <c r="L1773" s="8" t="s">
        <v>81</v>
      </c>
      <c r="M1773" s="8" t="s">
        <v>81</v>
      </c>
      <c r="N1773" s="8" t="s">
        <v>81</v>
      </c>
      <c r="O1773" s="8" t="s">
        <v>81</v>
      </c>
      <c r="P1773" s="38" t="str">
        <f t="shared" si="139"/>
        <v/>
      </c>
    </row>
    <row r="1774" spans="4:16" x14ac:dyDescent="0.25">
      <c r="D1774" s="150"/>
      <c r="G1774" s="8" t="str">
        <f t="shared" si="140"/>
        <v/>
      </c>
      <c r="H1774" s="8" t="str">
        <f t="shared" si="141"/>
        <v/>
      </c>
      <c r="I1774" s="8" t="str">
        <f t="shared" si="142"/>
        <v/>
      </c>
      <c r="J1774" s="8" t="str">
        <f t="shared" si="143"/>
        <v/>
      </c>
      <c r="L1774" s="8" t="s">
        <v>81</v>
      </c>
      <c r="M1774" s="8" t="s">
        <v>81</v>
      </c>
      <c r="N1774" s="8" t="s">
        <v>81</v>
      </c>
      <c r="O1774" s="8" t="s">
        <v>81</v>
      </c>
      <c r="P1774" s="38" t="str">
        <f t="shared" si="139"/>
        <v/>
      </c>
    </row>
    <row r="1775" spans="4:16" x14ac:dyDescent="0.25">
      <c r="D1775" s="150"/>
      <c r="G1775" s="8" t="str">
        <f t="shared" si="140"/>
        <v/>
      </c>
      <c r="H1775" s="8" t="str">
        <f t="shared" si="141"/>
        <v/>
      </c>
      <c r="I1775" s="8" t="str">
        <f t="shared" si="142"/>
        <v/>
      </c>
      <c r="J1775" s="8" t="str">
        <f t="shared" si="143"/>
        <v/>
      </c>
      <c r="L1775" s="8" t="s">
        <v>81</v>
      </c>
      <c r="M1775" s="8" t="s">
        <v>81</v>
      </c>
      <c r="N1775" s="8" t="s">
        <v>81</v>
      </c>
      <c r="O1775" s="8" t="s">
        <v>81</v>
      </c>
      <c r="P1775" s="38" t="str">
        <f t="shared" si="139"/>
        <v/>
      </c>
    </row>
    <row r="1776" spans="4:16" x14ac:dyDescent="0.25">
      <c r="D1776" s="150"/>
      <c r="G1776" s="8" t="str">
        <f t="shared" si="140"/>
        <v/>
      </c>
      <c r="H1776" s="8" t="str">
        <f t="shared" si="141"/>
        <v/>
      </c>
      <c r="I1776" s="8" t="str">
        <f t="shared" si="142"/>
        <v/>
      </c>
      <c r="J1776" s="8" t="str">
        <f t="shared" si="143"/>
        <v/>
      </c>
      <c r="L1776" s="8" t="s">
        <v>81</v>
      </c>
      <c r="M1776" s="8" t="s">
        <v>81</v>
      </c>
      <c r="N1776" s="8" t="s">
        <v>81</v>
      </c>
      <c r="O1776" s="8" t="s">
        <v>81</v>
      </c>
      <c r="P1776" s="38" t="str">
        <f t="shared" si="139"/>
        <v/>
      </c>
    </row>
    <row r="1777" spans="4:16" x14ac:dyDescent="0.25">
      <c r="D1777" s="150"/>
      <c r="G1777" s="8" t="str">
        <f t="shared" si="140"/>
        <v/>
      </c>
      <c r="H1777" s="8" t="str">
        <f t="shared" si="141"/>
        <v/>
      </c>
      <c r="I1777" s="8" t="str">
        <f t="shared" si="142"/>
        <v/>
      </c>
      <c r="J1777" s="8" t="str">
        <f t="shared" si="143"/>
        <v/>
      </c>
      <c r="L1777" s="8" t="s">
        <v>81</v>
      </c>
      <c r="M1777" s="8" t="s">
        <v>81</v>
      </c>
      <c r="N1777" s="8" t="s">
        <v>81</v>
      </c>
      <c r="O1777" s="8" t="s">
        <v>81</v>
      </c>
      <c r="P1777" s="38" t="str">
        <f t="shared" si="139"/>
        <v/>
      </c>
    </row>
    <row r="1778" spans="4:16" x14ac:dyDescent="0.25">
      <c r="D1778" s="150"/>
      <c r="G1778" s="8" t="str">
        <f t="shared" si="140"/>
        <v/>
      </c>
      <c r="H1778" s="8" t="str">
        <f t="shared" si="141"/>
        <v/>
      </c>
      <c r="I1778" s="8" t="str">
        <f t="shared" si="142"/>
        <v/>
      </c>
      <c r="J1778" s="8" t="str">
        <f t="shared" si="143"/>
        <v/>
      </c>
      <c r="L1778" s="8" t="s">
        <v>81</v>
      </c>
      <c r="M1778" s="8" t="s">
        <v>81</v>
      </c>
      <c r="N1778" s="8" t="s">
        <v>81</v>
      </c>
      <c r="O1778" s="8" t="s">
        <v>81</v>
      </c>
      <c r="P1778" s="38" t="str">
        <f t="shared" si="139"/>
        <v/>
      </c>
    </row>
    <row r="1779" spans="4:16" x14ac:dyDescent="0.25">
      <c r="D1779" s="150"/>
      <c r="G1779" s="8" t="str">
        <f t="shared" si="140"/>
        <v/>
      </c>
      <c r="H1779" s="8" t="str">
        <f t="shared" si="141"/>
        <v/>
      </c>
      <c r="I1779" s="8" t="str">
        <f t="shared" si="142"/>
        <v/>
      </c>
      <c r="J1779" s="8" t="str">
        <f t="shared" si="143"/>
        <v/>
      </c>
      <c r="L1779" s="8" t="s">
        <v>81</v>
      </c>
      <c r="M1779" s="8" t="s">
        <v>81</v>
      </c>
      <c r="N1779" s="8" t="s">
        <v>81</v>
      </c>
      <c r="O1779" s="8" t="s">
        <v>81</v>
      </c>
      <c r="P1779" s="38" t="str">
        <f t="shared" si="139"/>
        <v/>
      </c>
    </row>
    <row r="1780" spans="4:16" x14ac:dyDescent="0.25">
      <c r="D1780" s="150"/>
      <c r="G1780" s="8" t="str">
        <f t="shared" si="140"/>
        <v/>
      </c>
      <c r="H1780" s="8" t="str">
        <f t="shared" si="141"/>
        <v/>
      </c>
      <c r="I1780" s="8" t="str">
        <f t="shared" si="142"/>
        <v/>
      </c>
      <c r="J1780" s="8" t="str">
        <f t="shared" si="143"/>
        <v/>
      </c>
      <c r="L1780" s="8" t="s">
        <v>81</v>
      </c>
      <c r="M1780" s="8" t="s">
        <v>81</v>
      </c>
      <c r="N1780" s="8" t="s">
        <v>81</v>
      </c>
      <c r="O1780" s="8" t="s">
        <v>81</v>
      </c>
      <c r="P1780" s="38" t="str">
        <f t="shared" si="139"/>
        <v/>
      </c>
    </row>
    <row r="1781" spans="4:16" x14ac:dyDescent="0.25">
      <c r="D1781" s="150"/>
      <c r="G1781" s="8" t="str">
        <f t="shared" si="140"/>
        <v/>
      </c>
      <c r="H1781" s="8" t="str">
        <f t="shared" si="141"/>
        <v/>
      </c>
      <c r="I1781" s="8" t="str">
        <f t="shared" si="142"/>
        <v/>
      </c>
      <c r="J1781" s="8" t="str">
        <f t="shared" si="143"/>
        <v/>
      </c>
      <c r="L1781" s="8" t="s">
        <v>81</v>
      </c>
      <c r="M1781" s="8" t="s">
        <v>81</v>
      </c>
      <c r="N1781" s="8" t="s">
        <v>81</v>
      </c>
      <c r="O1781" s="8" t="s">
        <v>81</v>
      </c>
      <c r="P1781" s="38" t="str">
        <f t="shared" si="139"/>
        <v/>
      </c>
    </row>
    <row r="1782" spans="4:16" x14ac:dyDescent="0.25">
      <c r="D1782" s="150"/>
      <c r="G1782" s="8" t="str">
        <f t="shared" si="140"/>
        <v/>
      </c>
      <c r="H1782" s="8" t="str">
        <f t="shared" si="141"/>
        <v/>
      </c>
      <c r="I1782" s="8" t="str">
        <f t="shared" si="142"/>
        <v/>
      </c>
      <c r="J1782" s="8" t="str">
        <f t="shared" si="143"/>
        <v/>
      </c>
      <c r="L1782" s="8" t="s">
        <v>81</v>
      </c>
      <c r="M1782" s="8" t="s">
        <v>81</v>
      </c>
      <c r="N1782" s="8" t="s">
        <v>81</v>
      </c>
      <c r="O1782" s="8" t="s">
        <v>81</v>
      </c>
      <c r="P1782" s="38" t="str">
        <f t="shared" si="139"/>
        <v/>
      </c>
    </row>
    <row r="1783" spans="4:16" x14ac:dyDescent="0.25">
      <c r="D1783" s="150"/>
      <c r="G1783" s="8" t="str">
        <f t="shared" si="140"/>
        <v/>
      </c>
      <c r="H1783" s="8" t="str">
        <f t="shared" si="141"/>
        <v/>
      </c>
      <c r="I1783" s="8" t="str">
        <f t="shared" si="142"/>
        <v/>
      </c>
      <c r="J1783" s="8" t="str">
        <f t="shared" si="143"/>
        <v/>
      </c>
      <c r="L1783" s="8" t="s">
        <v>81</v>
      </c>
      <c r="M1783" s="8" t="s">
        <v>81</v>
      </c>
      <c r="N1783" s="8" t="s">
        <v>81</v>
      </c>
      <c r="O1783" s="8" t="s">
        <v>81</v>
      </c>
      <c r="P1783" s="38" t="str">
        <f t="shared" si="139"/>
        <v/>
      </c>
    </row>
    <row r="1784" spans="4:16" x14ac:dyDescent="0.25">
      <c r="D1784" s="150"/>
      <c r="G1784" s="8" t="str">
        <f t="shared" si="140"/>
        <v/>
      </c>
      <c r="H1784" s="8" t="str">
        <f t="shared" si="141"/>
        <v/>
      </c>
      <c r="I1784" s="8" t="str">
        <f t="shared" si="142"/>
        <v/>
      </c>
      <c r="J1784" s="8" t="str">
        <f t="shared" si="143"/>
        <v/>
      </c>
      <c r="L1784" s="8" t="s">
        <v>81</v>
      </c>
      <c r="M1784" s="8" t="s">
        <v>81</v>
      </c>
      <c r="N1784" s="8" t="s">
        <v>81</v>
      </c>
      <c r="O1784" s="8" t="s">
        <v>81</v>
      </c>
      <c r="P1784" s="38" t="str">
        <f t="shared" si="139"/>
        <v/>
      </c>
    </row>
    <row r="1785" spans="4:16" x14ac:dyDescent="0.25">
      <c r="D1785" s="150"/>
      <c r="G1785" s="8" t="str">
        <f t="shared" si="140"/>
        <v/>
      </c>
      <c r="H1785" s="8" t="str">
        <f t="shared" si="141"/>
        <v/>
      </c>
      <c r="I1785" s="8" t="str">
        <f t="shared" si="142"/>
        <v/>
      </c>
      <c r="J1785" s="8" t="str">
        <f t="shared" si="143"/>
        <v/>
      </c>
      <c r="L1785" s="8" t="s">
        <v>81</v>
      </c>
      <c r="M1785" s="8" t="s">
        <v>81</v>
      </c>
      <c r="N1785" s="8" t="s">
        <v>81</v>
      </c>
      <c r="O1785" s="8" t="s">
        <v>81</v>
      </c>
      <c r="P1785" s="38" t="str">
        <f t="shared" si="139"/>
        <v/>
      </c>
    </row>
    <row r="1786" spans="4:16" x14ac:dyDescent="0.25">
      <c r="D1786" s="150"/>
      <c r="G1786" s="8" t="str">
        <f t="shared" si="140"/>
        <v/>
      </c>
      <c r="H1786" s="8" t="str">
        <f t="shared" si="141"/>
        <v/>
      </c>
      <c r="I1786" s="8" t="str">
        <f t="shared" si="142"/>
        <v/>
      </c>
      <c r="J1786" s="8" t="str">
        <f t="shared" si="143"/>
        <v/>
      </c>
      <c r="L1786" s="8" t="s">
        <v>81</v>
      </c>
      <c r="M1786" s="8" t="s">
        <v>81</v>
      </c>
      <c r="N1786" s="8" t="s">
        <v>81</v>
      </c>
      <c r="O1786" s="8" t="s">
        <v>81</v>
      </c>
      <c r="P1786" s="38" t="str">
        <f t="shared" si="139"/>
        <v/>
      </c>
    </row>
    <row r="1787" spans="4:16" x14ac:dyDescent="0.25">
      <c r="D1787" s="150"/>
      <c r="G1787" s="8" t="str">
        <f t="shared" si="140"/>
        <v/>
      </c>
      <c r="H1787" s="8" t="str">
        <f t="shared" si="141"/>
        <v/>
      </c>
      <c r="I1787" s="8" t="str">
        <f t="shared" si="142"/>
        <v/>
      </c>
      <c r="J1787" s="8" t="str">
        <f t="shared" si="143"/>
        <v/>
      </c>
      <c r="L1787" s="8" t="s">
        <v>81</v>
      </c>
      <c r="M1787" s="8" t="s">
        <v>81</v>
      </c>
      <c r="N1787" s="8" t="s">
        <v>81</v>
      </c>
      <c r="O1787" s="8" t="s">
        <v>81</v>
      </c>
      <c r="P1787" s="38" t="str">
        <f t="shared" si="139"/>
        <v/>
      </c>
    </row>
    <row r="1788" spans="4:16" x14ac:dyDescent="0.25">
      <c r="D1788" s="150"/>
      <c r="G1788" s="8" t="str">
        <f t="shared" si="140"/>
        <v/>
      </c>
      <c r="H1788" s="8" t="str">
        <f t="shared" si="141"/>
        <v/>
      </c>
      <c r="I1788" s="8" t="str">
        <f t="shared" si="142"/>
        <v/>
      </c>
      <c r="J1788" s="8" t="str">
        <f t="shared" si="143"/>
        <v/>
      </c>
      <c r="L1788" s="8" t="s">
        <v>81</v>
      </c>
      <c r="M1788" s="8" t="s">
        <v>81</v>
      </c>
      <c r="N1788" s="8" t="s">
        <v>81</v>
      </c>
      <c r="O1788" s="8" t="s">
        <v>81</v>
      </c>
      <c r="P1788" s="38" t="str">
        <f t="shared" si="139"/>
        <v/>
      </c>
    </row>
    <row r="1789" spans="4:16" x14ac:dyDescent="0.25">
      <c r="D1789" s="150"/>
      <c r="G1789" s="8" t="str">
        <f t="shared" si="140"/>
        <v/>
      </c>
      <c r="H1789" s="8" t="str">
        <f t="shared" si="141"/>
        <v/>
      </c>
      <c r="I1789" s="8" t="str">
        <f t="shared" si="142"/>
        <v/>
      </c>
      <c r="J1789" s="8" t="str">
        <f t="shared" si="143"/>
        <v/>
      </c>
      <c r="L1789" s="8" t="s">
        <v>81</v>
      </c>
      <c r="M1789" s="8" t="s">
        <v>81</v>
      </c>
      <c r="N1789" s="8" t="s">
        <v>81</v>
      </c>
      <c r="O1789" s="8" t="s">
        <v>81</v>
      </c>
      <c r="P1789" s="38" t="str">
        <f t="shared" si="139"/>
        <v/>
      </c>
    </row>
    <row r="1790" spans="4:16" x14ac:dyDescent="0.25">
      <c r="D1790" s="150"/>
      <c r="G1790" s="8" t="str">
        <f t="shared" si="140"/>
        <v/>
      </c>
      <c r="H1790" s="8" t="str">
        <f t="shared" si="141"/>
        <v/>
      </c>
      <c r="I1790" s="8" t="str">
        <f t="shared" si="142"/>
        <v/>
      </c>
      <c r="J1790" s="8" t="str">
        <f t="shared" si="143"/>
        <v/>
      </c>
      <c r="L1790" s="8" t="s">
        <v>81</v>
      </c>
      <c r="M1790" s="8" t="s">
        <v>81</v>
      </c>
      <c r="N1790" s="8" t="s">
        <v>81</v>
      </c>
      <c r="O1790" s="8" t="s">
        <v>81</v>
      </c>
      <c r="P1790" s="38" t="str">
        <f t="shared" si="139"/>
        <v/>
      </c>
    </row>
    <row r="1791" spans="4:16" x14ac:dyDescent="0.25">
      <c r="D1791" s="150"/>
      <c r="G1791" s="8" t="str">
        <f t="shared" si="140"/>
        <v/>
      </c>
      <c r="H1791" s="8" t="str">
        <f t="shared" si="141"/>
        <v/>
      </c>
      <c r="I1791" s="8" t="str">
        <f t="shared" si="142"/>
        <v/>
      </c>
      <c r="J1791" s="8" t="str">
        <f t="shared" si="143"/>
        <v/>
      </c>
      <c r="L1791" s="8" t="s">
        <v>81</v>
      </c>
      <c r="M1791" s="8" t="s">
        <v>81</v>
      </c>
      <c r="N1791" s="8" t="s">
        <v>81</v>
      </c>
      <c r="O1791" s="8" t="s">
        <v>81</v>
      </c>
      <c r="P1791" s="38" t="str">
        <f t="shared" si="139"/>
        <v/>
      </c>
    </row>
    <row r="1792" spans="4:16" x14ac:dyDescent="0.25">
      <c r="D1792" s="150"/>
      <c r="G1792" s="8" t="str">
        <f t="shared" si="140"/>
        <v/>
      </c>
      <c r="H1792" s="8" t="str">
        <f t="shared" si="141"/>
        <v/>
      </c>
      <c r="I1792" s="8" t="str">
        <f t="shared" si="142"/>
        <v/>
      </c>
      <c r="J1792" s="8" t="str">
        <f t="shared" si="143"/>
        <v/>
      </c>
      <c r="L1792" s="8" t="s">
        <v>81</v>
      </c>
      <c r="M1792" s="8" t="s">
        <v>81</v>
      </c>
      <c r="N1792" s="8" t="s">
        <v>81</v>
      </c>
      <c r="O1792" s="8" t="s">
        <v>81</v>
      </c>
      <c r="P1792" s="38" t="str">
        <f t="shared" si="139"/>
        <v/>
      </c>
    </row>
    <row r="1793" spans="4:16" x14ac:dyDescent="0.25">
      <c r="D1793" s="150"/>
      <c r="G1793" s="8" t="str">
        <f t="shared" si="140"/>
        <v/>
      </c>
      <c r="H1793" s="8" t="str">
        <f t="shared" si="141"/>
        <v/>
      </c>
      <c r="I1793" s="8" t="str">
        <f t="shared" si="142"/>
        <v/>
      </c>
      <c r="J1793" s="8" t="str">
        <f t="shared" si="143"/>
        <v/>
      </c>
      <c r="L1793" s="8" t="s">
        <v>81</v>
      </c>
      <c r="M1793" s="8" t="s">
        <v>81</v>
      </c>
      <c r="N1793" s="8" t="s">
        <v>81</v>
      </c>
      <c r="O1793" s="8" t="s">
        <v>81</v>
      </c>
      <c r="P1793" s="38" t="str">
        <f t="shared" si="139"/>
        <v/>
      </c>
    </row>
    <row r="1794" spans="4:16" x14ac:dyDescent="0.25">
      <c r="D1794" s="150"/>
      <c r="G1794" s="8" t="str">
        <f t="shared" si="140"/>
        <v/>
      </c>
      <c r="H1794" s="8" t="str">
        <f t="shared" si="141"/>
        <v/>
      </c>
      <c r="I1794" s="8" t="str">
        <f t="shared" si="142"/>
        <v/>
      </c>
      <c r="J1794" s="8" t="str">
        <f t="shared" si="143"/>
        <v/>
      </c>
      <c r="L1794" s="8" t="s">
        <v>81</v>
      </c>
      <c r="M1794" s="8" t="s">
        <v>81</v>
      </c>
      <c r="N1794" s="8" t="s">
        <v>81</v>
      </c>
      <c r="O1794" s="8" t="s">
        <v>81</v>
      </c>
      <c r="P1794" s="38" t="str">
        <f t="shared" si="139"/>
        <v/>
      </c>
    </row>
    <row r="1795" spans="4:16" x14ac:dyDescent="0.25">
      <c r="D1795" s="150"/>
      <c r="G1795" s="8" t="str">
        <f t="shared" si="140"/>
        <v/>
      </c>
      <c r="H1795" s="8" t="str">
        <f t="shared" si="141"/>
        <v/>
      </c>
      <c r="I1795" s="8" t="str">
        <f t="shared" si="142"/>
        <v/>
      </c>
      <c r="J1795" s="8" t="str">
        <f t="shared" si="143"/>
        <v/>
      </c>
      <c r="L1795" s="8" t="s">
        <v>81</v>
      </c>
      <c r="M1795" s="8" t="s">
        <v>81</v>
      </c>
      <c r="N1795" s="8" t="s">
        <v>81</v>
      </c>
      <c r="O1795" s="8" t="s">
        <v>81</v>
      </c>
      <c r="P1795" s="38" t="str">
        <f t="shared" ref="P1795:P1858" si="144">IF(ISBLANK(N1795),"",TEXT(N1795,"mm/dd hh:mm"))</f>
        <v/>
      </c>
    </row>
    <row r="1796" spans="4:16" x14ac:dyDescent="0.25">
      <c r="D1796" s="150"/>
      <c r="G1796" s="8" t="str">
        <f t="shared" si="140"/>
        <v/>
      </c>
      <c r="H1796" s="8" t="str">
        <f t="shared" si="141"/>
        <v/>
      </c>
      <c r="I1796" s="8" t="str">
        <f t="shared" si="142"/>
        <v/>
      </c>
      <c r="J1796" s="8" t="str">
        <f t="shared" si="143"/>
        <v/>
      </c>
      <c r="L1796" s="8" t="s">
        <v>81</v>
      </c>
      <c r="M1796" s="8" t="s">
        <v>81</v>
      </c>
      <c r="N1796" s="8" t="s">
        <v>81</v>
      </c>
      <c r="O1796" s="8" t="s">
        <v>81</v>
      </c>
      <c r="P1796" s="38" t="str">
        <f t="shared" si="144"/>
        <v/>
      </c>
    </row>
    <row r="1797" spans="4:16" x14ac:dyDescent="0.25">
      <c r="D1797" s="150"/>
      <c r="G1797" s="8" t="str">
        <f t="shared" si="140"/>
        <v/>
      </c>
      <c r="H1797" s="8" t="str">
        <f t="shared" si="141"/>
        <v/>
      </c>
      <c r="I1797" s="8" t="str">
        <f t="shared" si="142"/>
        <v/>
      </c>
      <c r="J1797" s="8" t="str">
        <f t="shared" si="143"/>
        <v/>
      </c>
      <c r="L1797" s="8" t="s">
        <v>81</v>
      </c>
      <c r="M1797" s="8" t="s">
        <v>81</v>
      </c>
      <c r="N1797" s="8" t="s">
        <v>81</v>
      </c>
      <c r="O1797" s="8" t="s">
        <v>81</v>
      </c>
      <c r="P1797" s="38" t="str">
        <f t="shared" si="144"/>
        <v/>
      </c>
    </row>
    <row r="1798" spans="4:16" x14ac:dyDescent="0.25">
      <c r="D1798" s="150"/>
      <c r="G1798" s="8" t="str">
        <f t="shared" si="140"/>
        <v/>
      </c>
      <c r="H1798" s="8" t="str">
        <f t="shared" si="141"/>
        <v/>
      </c>
      <c r="I1798" s="8" t="str">
        <f t="shared" si="142"/>
        <v/>
      </c>
      <c r="J1798" s="8" t="str">
        <f t="shared" si="143"/>
        <v/>
      </c>
      <c r="L1798" s="8" t="s">
        <v>81</v>
      </c>
      <c r="M1798" s="8" t="s">
        <v>81</v>
      </c>
      <c r="N1798" s="8" t="s">
        <v>81</v>
      </c>
      <c r="O1798" s="8" t="s">
        <v>81</v>
      </c>
      <c r="P1798" s="38" t="str">
        <f t="shared" si="144"/>
        <v/>
      </c>
    </row>
    <row r="1799" spans="4:16" x14ac:dyDescent="0.25">
      <c r="D1799" s="150"/>
      <c r="G1799" s="8" t="str">
        <f t="shared" si="140"/>
        <v/>
      </c>
      <c r="H1799" s="8" t="str">
        <f t="shared" si="141"/>
        <v/>
      </c>
      <c r="I1799" s="8" t="str">
        <f t="shared" si="142"/>
        <v/>
      </c>
      <c r="J1799" s="8" t="str">
        <f t="shared" si="143"/>
        <v/>
      </c>
      <c r="L1799" s="8" t="s">
        <v>81</v>
      </c>
      <c r="M1799" s="8" t="s">
        <v>81</v>
      </c>
      <c r="N1799" s="8" t="s">
        <v>81</v>
      </c>
      <c r="O1799" s="8" t="s">
        <v>81</v>
      </c>
      <c r="P1799" s="38" t="str">
        <f t="shared" si="144"/>
        <v/>
      </c>
    </row>
    <row r="1800" spans="4:16" x14ac:dyDescent="0.25">
      <c r="D1800" s="150"/>
      <c r="G1800" s="8" t="str">
        <f t="shared" si="140"/>
        <v/>
      </c>
      <c r="H1800" s="8" t="str">
        <f t="shared" si="141"/>
        <v/>
      </c>
      <c r="I1800" s="8" t="str">
        <f t="shared" si="142"/>
        <v/>
      </c>
      <c r="J1800" s="8" t="str">
        <f t="shared" si="143"/>
        <v/>
      </c>
      <c r="L1800" s="8" t="s">
        <v>81</v>
      </c>
      <c r="M1800" s="8" t="s">
        <v>81</v>
      </c>
      <c r="N1800" s="8" t="s">
        <v>81</v>
      </c>
      <c r="O1800" s="8" t="s">
        <v>81</v>
      </c>
      <c r="P1800" s="38" t="str">
        <f t="shared" si="144"/>
        <v/>
      </c>
    </row>
    <row r="1801" spans="4:16" x14ac:dyDescent="0.25">
      <c r="D1801" s="150"/>
      <c r="G1801" s="8" t="str">
        <f t="shared" si="140"/>
        <v/>
      </c>
      <c r="H1801" s="8" t="str">
        <f t="shared" si="141"/>
        <v/>
      </c>
      <c r="I1801" s="8" t="str">
        <f t="shared" si="142"/>
        <v/>
      </c>
      <c r="J1801" s="8" t="str">
        <f t="shared" si="143"/>
        <v/>
      </c>
      <c r="L1801" s="8" t="s">
        <v>81</v>
      </c>
      <c r="M1801" s="8" t="s">
        <v>81</v>
      </c>
      <c r="N1801" s="8" t="s">
        <v>81</v>
      </c>
      <c r="O1801" s="8" t="s">
        <v>81</v>
      </c>
      <c r="P1801" s="38" t="str">
        <f t="shared" si="144"/>
        <v/>
      </c>
    </row>
    <row r="1802" spans="4:16" x14ac:dyDescent="0.25">
      <c r="D1802" s="150"/>
      <c r="G1802" s="8" t="str">
        <f t="shared" si="140"/>
        <v/>
      </c>
      <c r="H1802" s="8" t="str">
        <f t="shared" si="141"/>
        <v/>
      </c>
      <c r="I1802" s="8" t="str">
        <f t="shared" si="142"/>
        <v/>
      </c>
      <c r="J1802" s="8" t="str">
        <f t="shared" si="143"/>
        <v/>
      </c>
      <c r="L1802" s="8" t="s">
        <v>81</v>
      </c>
      <c r="M1802" s="8" t="s">
        <v>81</v>
      </c>
      <c r="N1802" s="8" t="s">
        <v>81</v>
      </c>
      <c r="O1802" s="8" t="s">
        <v>81</v>
      </c>
      <c r="P1802" s="38" t="str">
        <f t="shared" si="144"/>
        <v/>
      </c>
    </row>
    <row r="1803" spans="4:16" x14ac:dyDescent="0.25">
      <c r="D1803" s="150"/>
      <c r="G1803" s="8" t="str">
        <f t="shared" si="140"/>
        <v/>
      </c>
      <c r="H1803" s="8" t="str">
        <f t="shared" si="141"/>
        <v/>
      </c>
      <c r="I1803" s="8" t="str">
        <f t="shared" si="142"/>
        <v/>
      </c>
      <c r="J1803" s="8" t="str">
        <f t="shared" si="143"/>
        <v/>
      </c>
      <c r="L1803" s="8" t="s">
        <v>81</v>
      </c>
      <c r="M1803" s="8" t="s">
        <v>81</v>
      </c>
      <c r="N1803" s="8" t="s">
        <v>81</v>
      </c>
      <c r="O1803" s="8" t="s">
        <v>81</v>
      </c>
      <c r="P1803" s="38" t="str">
        <f t="shared" si="144"/>
        <v/>
      </c>
    </row>
    <row r="1804" spans="4:16" x14ac:dyDescent="0.25">
      <c r="D1804" s="150"/>
      <c r="G1804" s="8" t="str">
        <f t="shared" si="140"/>
        <v/>
      </c>
      <c r="H1804" s="8" t="str">
        <f t="shared" si="141"/>
        <v/>
      </c>
      <c r="I1804" s="8" t="str">
        <f t="shared" si="142"/>
        <v/>
      </c>
      <c r="J1804" s="8" t="str">
        <f t="shared" si="143"/>
        <v/>
      </c>
      <c r="L1804" s="8" t="s">
        <v>81</v>
      </c>
      <c r="M1804" s="8" t="s">
        <v>81</v>
      </c>
      <c r="N1804" s="8" t="s">
        <v>81</v>
      </c>
      <c r="O1804" s="8" t="s">
        <v>81</v>
      </c>
      <c r="P1804" s="38" t="str">
        <f t="shared" si="144"/>
        <v/>
      </c>
    </row>
    <row r="1805" spans="4:16" x14ac:dyDescent="0.25">
      <c r="D1805" s="150"/>
      <c r="G1805" s="8" t="str">
        <f t="shared" si="140"/>
        <v/>
      </c>
      <c r="H1805" s="8" t="str">
        <f t="shared" si="141"/>
        <v/>
      </c>
      <c r="I1805" s="8" t="str">
        <f t="shared" si="142"/>
        <v/>
      </c>
      <c r="J1805" s="8" t="str">
        <f t="shared" si="143"/>
        <v/>
      </c>
      <c r="L1805" s="8" t="s">
        <v>81</v>
      </c>
      <c r="M1805" s="8" t="s">
        <v>81</v>
      </c>
      <c r="N1805" s="8" t="s">
        <v>81</v>
      </c>
      <c r="O1805" s="8" t="s">
        <v>81</v>
      </c>
      <c r="P1805" s="38" t="str">
        <f t="shared" si="144"/>
        <v/>
      </c>
    </row>
    <row r="1806" spans="4:16" x14ac:dyDescent="0.25">
      <c r="D1806" s="150"/>
      <c r="G1806" s="8" t="str">
        <f t="shared" si="140"/>
        <v/>
      </c>
      <c r="H1806" s="8" t="str">
        <f t="shared" si="141"/>
        <v/>
      </c>
      <c r="I1806" s="8" t="str">
        <f t="shared" si="142"/>
        <v/>
      </c>
      <c r="J1806" s="8" t="str">
        <f t="shared" si="143"/>
        <v/>
      </c>
      <c r="L1806" s="8" t="s">
        <v>81</v>
      </c>
      <c r="M1806" s="8" t="s">
        <v>81</v>
      </c>
      <c r="N1806" s="8" t="s">
        <v>81</v>
      </c>
      <c r="O1806" s="8" t="s">
        <v>81</v>
      </c>
      <c r="P1806" s="38" t="str">
        <f t="shared" si="144"/>
        <v/>
      </c>
    </row>
    <row r="1807" spans="4:16" x14ac:dyDescent="0.25">
      <c r="D1807" s="150"/>
      <c r="G1807" s="8" t="str">
        <f t="shared" si="140"/>
        <v/>
      </c>
      <c r="H1807" s="8" t="str">
        <f t="shared" si="141"/>
        <v/>
      </c>
      <c r="I1807" s="8" t="str">
        <f t="shared" si="142"/>
        <v/>
      </c>
      <c r="J1807" s="8" t="str">
        <f t="shared" si="143"/>
        <v/>
      </c>
      <c r="L1807" s="8" t="s">
        <v>81</v>
      </c>
      <c r="M1807" s="8" t="s">
        <v>81</v>
      </c>
      <c r="N1807" s="8" t="s">
        <v>81</v>
      </c>
      <c r="O1807" s="8" t="s">
        <v>81</v>
      </c>
      <c r="P1807" s="38" t="str">
        <f t="shared" si="144"/>
        <v/>
      </c>
    </row>
    <row r="1808" spans="4:16" x14ac:dyDescent="0.25">
      <c r="D1808" s="150"/>
      <c r="G1808" s="8" t="str">
        <f t="shared" si="140"/>
        <v/>
      </c>
      <c r="H1808" s="8" t="str">
        <f t="shared" si="141"/>
        <v/>
      </c>
      <c r="I1808" s="8" t="str">
        <f t="shared" si="142"/>
        <v/>
      </c>
      <c r="J1808" s="8" t="str">
        <f t="shared" si="143"/>
        <v/>
      </c>
      <c r="L1808" s="8" t="s">
        <v>81</v>
      </c>
      <c r="M1808" s="8" t="s">
        <v>81</v>
      </c>
      <c r="N1808" s="8" t="s">
        <v>81</v>
      </c>
      <c r="O1808" s="8" t="s">
        <v>81</v>
      </c>
      <c r="P1808" s="38" t="str">
        <f t="shared" si="144"/>
        <v/>
      </c>
    </row>
    <row r="1809" spans="4:16" x14ac:dyDescent="0.25">
      <c r="D1809" s="150"/>
      <c r="G1809" s="8" t="str">
        <f t="shared" si="140"/>
        <v/>
      </c>
      <c r="H1809" s="8" t="str">
        <f t="shared" si="141"/>
        <v/>
      </c>
      <c r="I1809" s="8" t="str">
        <f t="shared" si="142"/>
        <v/>
      </c>
      <c r="J1809" s="8" t="str">
        <f t="shared" si="143"/>
        <v/>
      </c>
      <c r="L1809" s="8" t="s">
        <v>81</v>
      </c>
      <c r="M1809" s="8" t="s">
        <v>81</v>
      </c>
      <c r="N1809" s="8" t="s">
        <v>81</v>
      </c>
      <c r="O1809" s="8" t="s">
        <v>81</v>
      </c>
      <c r="P1809" s="38" t="str">
        <f t="shared" si="144"/>
        <v/>
      </c>
    </row>
    <row r="1810" spans="4:16" x14ac:dyDescent="0.25">
      <c r="D1810" s="150"/>
      <c r="G1810" s="8" t="str">
        <f t="shared" si="140"/>
        <v/>
      </c>
      <c r="H1810" s="8" t="str">
        <f t="shared" si="141"/>
        <v/>
      </c>
      <c r="I1810" s="8" t="str">
        <f t="shared" si="142"/>
        <v/>
      </c>
      <c r="J1810" s="8" t="str">
        <f t="shared" si="143"/>
        <v/>
      </c>
      <c r="L1810" s="8" t="s">
        <v>81</v>
      </c>
      <c r="M1810" s="8" t="s">
        <v>81</v>
      </c>
      <c r="N1810" s="8" t="s">
        <v>81</v>
      </c>
      <c r="O1810" s="8" t="s">
        <v>81</v>
      </c>
      <c r="P1810" s="38" t="str">
        <f t="shared" si="144"/>
        <v/>
      </c>
    </row>
    <row r="1811" spans="4:16" x14ac:dyDescent="0.25">
      <c r="D1811" s="150"/>
      <c r="G1811" s="8" t="str">
        <f t="shared" si="140"/>
        <v/>
      </c>
      <c r="H1811" s="8" t="str">
        <f t="shared" si="141"/>
        <v/>
      </c>
      <c r="I1811" s="8" t="str">
        <f t="shared" si="142"/>
        <v/>
      </c>
      <c r="J1811" s="8" t="str">
        <f t="shared" si="143"/>
        <v/>
      </c>
      <c r="L1811" s="8" t="s">
        <v>81</v>
      </c>
      <c r="M1811" s="8" t="s">
        <v>81</v>
      </c>
      <c r="N1811" s="8" t="s">
        <v>81</v>
      </c>
      <c r="O1811" s="8" t="s">
        <v>81</v>
      </c>
      <c r="P1811" s="38" t="str">
        <f t="shared" si="144"/>
        <v/>
      </c>
    </row>
    <row r="1812" spans="4:16" x14ac:dyDescent="0.25">
      <c r="D1812" s="150"/>
      <c r="G1812" s="8" t="str">
        <f t="shared" si="140"/>
        <v/>
      </c>
      <c r="H1812" s="8" t="str">
        <f t="shared" si="141"/>
        <v/>
      </c>
      <c r="I1812" s="8" t="str">
        <f t="shared" si="142"/>
        <v/>
      </c>
      <c r="J1812" s="8" t="str">
        <f t="shared" si="143"/>
        <v/>
      </c>
      <c r="L1812" s="8" t="s">
        <v>81</v>
      </c>
      <c r="M1812" s="8" t="s">
        <v>81</v>
      </c>
      <c r="N1812" s="8" t="s">
        <v>81</v>
      </c>
      <c r="O1812" s="8" t="s">
        <v>81</v>
      </c>
      <c r="P1812" s="38" t="str">
        <f t="shared" si="144"/>
        <v/>
      </c>
    </row>
    <row r="1813" spans="4:16" x14ac:dyDescent="0.25">
      <c r="D1813" s="150"/>
      <c r="G1813" s="8" t="str">
        <f t="shared" si="140"/>
        <v/>
      </c>
      <c r="H1813" s="8" t="str">
        <f t="shared" si="141"/>
        <v/>
      </c>
      <c r="I1813" s="8" t="str">
        <f t="shared" si="142"/>
        <v/>
      </c>
      <c r="J1813" s="8" t="str">
        <f t="shared" si="143"/>
        <v/>
      </c>
      <c r="L1813" s="8" t="s">
        <v>81</v>
      </c>
      <c r="M1813" s="8" t="s">
        <v>81</v>
      </c>
      <c r="N1813" s="8" t="s">
        <v>81</v>
      </c>
      <c r="O1813" s="8" t="s">
        <v>81</v>
      </c>
      <c r="P1813" s="38" t="str">
        <f t="shared" si="144"/>
        <v/>
      </c>
    </row>
    <row r="1814" spans="4:16" x14ac:dyDescent="0.25">
      <c r="D1814" s="150"/>
      <c r="G1814" s="8" t="str">
        <f t="shared" si="140"/>
        <v/>
      </c>
      <c r="H1814" s="8" t="str">
        <f t="shared" si="141"/>
        <v/>
      </c>
      <c r="I1814" s="8" t="str">
        <f t="shared" si="142"/>
        <v/>
      </c>
      <c r="J1814" s="8" t="str">
        <f t="shared" si="143"/>
        <v/>
      </c>
      <c r="L1814" s="8" t="s">
        <v>81</v>
      </c>
      <c r="M1814" s="8" t="s">
        <v>81</v>
      </c>
      <c r="N1814" s="8" t="s">
        <v>81</v>
      </c>
      <c r="O1814" s="8" t="s">
        <v>81</v>
      </c>
      <c r="P1814" s="38" t="str">
        <f t="shared" si="144"/>
        <v/>
      </c>
    </row>
    <row r="1815" spans="4:16" x14ac:dyDescent="0.25">
      <c r="D1815" s="150"/>
      <c r="G1815" s="8" t="str">
        <f t="shared" si="140"/>
        <v/>
      </c>
      <c r="H1815" s="8" t="str">
        <f t="shared" si="141"/>
        <v/>
      </c>
      <c r="I1815" s="8" t="str">
        <f t="shared" si="142"/>
        <v/>
      </c>
      <c r="J1815" s="8" t="str">
        <f t="shared" si="143"/>
        <v/>
      </c>
      <c r="L1815" s="8" t="s">
        <v>81</v>
      </c>
      <c r="M1815" s="8" t="s">
        <v>81</v>
      </c>
      <c r="N1815" s="8" t="s">
        <v>81</v>
      </c>
      <c r="O1815" s="8" t="s">
        <v>81</v>
      </c>
      <c r="P1815" s="38" t="str">
        <f t="shared" si="144"/>
        <v/>
      </c>
    </row>
    <row r="1816" spans="4:16" x14ac:dyDescent="0.25">
      <c r="D1816" s="150"/>
      <c r="G1816" s="8" t="str">
        <f t="shared" si="140"/>
        <v/>
      </c>
      <c r="H1816" s="8" t="str">
        <f t="shared" si="141"/>
        <v/>
      </c>
      <c r="I1816" s="8" t="str">
        <f t="shared" si="142"/>
        <v/>
      </c>
      <c r="J1816" s="8" t="str">
        <f t="shared" si="143"/>
        <v/>
      </c>
      <c r="L1816" s="8" t="s">
        <v>81</v>
      </c>
      <c r="M1816" s="8" t="s">
        <v>81</v>
      </c>
      <c r="N1816" s="8" t="s">
        <v>81</v>
      </c>
      <c r="O1816" s="8" t="s">
        <v>81</v>
      </c>
      <c r="P1816" s="38" t="str">
        <f t="shared" si="144"/>
        <v/>
      </c>
    </row>
    <row r="1817" spans="4:16" x14ac:dyDescent="0.25">
      <c r="D1817" s="150"/>
      <c r="G1817" s="8" t="str">
        <f t="shared" si="140"/>
        <v/>
      </c>
      <c r="H1817" s="8" t="str">
        <f t="shared" si="141"/>
        <v/>
      </c>
      <c r="I1817" s="8" t="str">
        <f t="shared" si="142"/>
        <v/>
      </c>
      <c r="J1817" s="8" t="str">
        <f t="shared" si="143"/>
        <v/>
      </c>
      <c r="L1817" s="8" t="s">
        <v>81</v>
      </c>
      <c r="M1817" s="8" t="s">
        <v>81</v>
      </c>
      <c r="N1817" s="8" t="s">
        <v>81</v>
      </c>
      <c r="O1817" s="8" t="s">
        <v>81</v>
      </c>
      <c r="P1817" s="38" t="str">
        <f t="shared" si="144"/>
        <v/>
      </c>
    </row>
    <row r="1818" spans="4:16" x14ac:dyDescent="0.25">
      <c r="D1818" s="150"/>
      <c r="G1818" s="8" t="str">
        <f t="shared" si="140"/>
        <v/>
      </c>
      <c r="H1818" s="8" t="str">
        <f t="shared" si="141"/>
        <v/>
      </c>
      <c r="I1818" s="8" t="str">
        <f t="shared" si="142"/>
        <v/>
      </c>
      <c r="J1818" s="8" t="str">
        <f t="shared" si="143"/>
        <v/>
      </c>
      <c r="L1818" s="8" t="s">
        <v>81</v>
      </c>
      <c r="M1818" s="8" t="s">
        <v>81</v>
      </c>
      <c r="N1818" s="8" t="s">
        <v>81</v>
      </c>
      <c r="O1818" s="8" t="s">
        <v>81</v>
      </c>
      <c r="P1818" s="38" t="str">
        <f t="shared" si="144"/>
        <v/>
      </c>
    </row>
    <row r="1819" spans="4:16" x14ac:dyDescent="0.25">
      <c r="D1819" s="150"/>
      <c r="G1819" s="8" t="str">
        <f t="shared" si="140"/>
        <v/>
      </c>
      <c r="H1819" s="8" t="str">
        <f t="shared" si="141"/>
        <v/>
      </c>
      <c r="I1819" s="8" t="str">
        <f t="shared" si="142"/>
        <v/>
      </c>
      <c r="J1819" s="8" t="str">
        <f t="shared" si="143"/>
        <v/>
      </c>
      <c r="L1819" s="8" t="s">
        <v>81</v>
      </c>
      <c r="M1819" s="8" t="s">
        <v>81</v>
      </c>
      <c r="N1819" s="8" t="s">
        <v>81</v>
      </c>
      <c r="O1819" s="8" t="s">
        <v>81</v>
      </c>
      <c r="P1819" s="38" t="str">
        <f t="shared" si="144"/>
        <v/>
      </c>
    </row>
    <row r="1820" spans="4:16" x14ac:dyDescent="0.25">
      <c r="D1820" s="150"/>
      <c r="G1820" s="8" t="str">
        <f t="shared" si="140"/>
        <v/>
      </c>
      <c r="H1820" s="8" t="str">
        <f t="shared" si="141"/>
        <v/>
      </c>
      <c r="I1820" s="8" t="str">
        <f t="shared" si="142"/>
        <v/>
      </c>
      <c r="J1820" s="8" t="str">
        <f t="shared" si="143"/>
        <v/>
      </c>
      <c r="L1820" s="8" t="s">
        <v>81</v>
      </c>
      <c r="M1820" s="8" t="s">
        <v>81</v>
      </c>
      <c r="N1820" s="8" t="s">
        <v>81</v>
      </c>
      <c r="O1820" s="8" t="s">
        <v>81</v>
      </c>
      <c r="P1820" s="38" t="str">
        <f t="shared" si="144"/>
        <v/>
      </c>
    </row>
    <row r="1821" spans="4:16" x14ac:dyDescent="0.25">
      <c r="D1821" s="150"/>
      <c r="G1821" s="8" t="str">
        <f t="shared" si="140"/>
        <v/>
      </c>
      <c r="H1821" s="8" t="str">
        <f t="shared" si="141"/>
        <v/>
      </c>
      <c r="I1821" s="8" t="str">
        <f t="shared" si="142"/>
        <v/>
      </c>
      <c r="J1821" s="8" t="str">
        <f t="shared" si="143"/>
        <v/>
      </c>
      <c r="L1821" s="8" t="s">
        <v>81</v>
      </c>
      <c r="M1821" s="8" t="s">
        <v>81</v>
      </c>
      <c r="N1821" s="8" t="s">
        <v>81</v>
      </c>
      <c r="O1821" s="8" t="s">
        <v>81</v>
      </c>
      <c r="P1821" s="38" t="str">
        <f t="shared" si="144"/>
        <v/>
      </c>
    </row>
    <row r="1822" spans="4:16" x14ac:dyDescent="0.25">
      <c r="D1822" s="150"/>
      <c r="G1822" s="8" t="str">
        <f t="shared" si="140"/>
        <v/>
      </c>
      <c r="H1822" s="8" t="str">
        <f t="shared" si="141"/>
        <v/>
      </c>
      <c r="I1822" s="8" t="str">
        <f t="shared" si="142"/>
        <v/>
      </c>
      <c r="J1822" s="8" t="str">
        <f t="shared" si="143"/>
        <v/>
      </c>
      <c r="L1822" s="8" t="s">
        <v>81</v>
      </c>
      <c r="M1822" s="8" t="s">
        <v>81</v>
      </c>
      <c r="N1822" s="8" t="s">
        <v>81</v>
      </c>
      <c r="O1822" s="8" t="s">
        <v>81</v>
      </c>
      <c r="P1822" s="38" t="str">
        <f t="shared" si="144"/>
        <v/>
      </c>
    </row>
    <row r="1823" spans="4:16" x14ac:dyDescent="0.25">
      <c r="D1823" s="150"/>
      <c r="G1823" s="8" t="str">
        <f t="shared" si="140"/>
        <v/>
      </c>
      <c r="H1823" s="8" t="str">
        <f t="shared" si="141"/>
        <v/>
      </c>
      <c r="I1823" s="8" t="str">
        <f t="shared" si="142"/>
        <v/>
      </c>
      <c r="J1823" s="8" t="str">
        <f t="shared" si="143"/>
        <v/>
      </c>
      <c r="L1823" s="8" t="s">
        <v>81</v>
      </c>
      <c r="M1823" s="8" t="s">
        <v>81</v>
      </c>
      <c r="N1823" s="8" t="s">
        <v>81</v>
      </c>
      <c r="O1823" s="8" t="s">
        <v>81</v>
      </c>
      <c r="P1823" s="38" t="str">
        <f t="shared" si="144"/>
        <v/>
      </c>
    </row>
    <row r="1824" spans="4:16" x14ac:dyDescent="0.25">
      <c r="D1824" s="150"/>
      <c r="G1824" s="8" t="str">
        <f t="shared" si="140"/>
        <v/>
      </c>
      <c r="H1824" s="8" t="str">
        <f t="shared" si="141"/>
        <v/>
      </c>
      <c r="I1824" s="8" t="str">
        <f t="shared" si="142"/>
        <v/>
      </c>
      <c r="J1824" s="8" t="str">
        <f t="shared" si="143"/>
        <v/>
      </c>
      <c r="L1824" s="8" t="s">
        <v>81</v>
      </c>
      <c r="M1824" s="8" t="s">
        <v>81</v>
      </c>
      <c r="N1824" s="8" t="s">
        <v>81</v>
      </c>
      <c r="O1824" s="8" t="s">
        <v>81</v>
      </c>
      <c r="P1824" s="38" t="str">
        <f t="shared" si="144"/>
        <v/>
      </c>
    </row>
    <row r="1825" spans="4:16" x14ac:dyDescent="0.25">
      <c r="D1825" s="150"/>
      <c r="G1825" s="8" t="str">
        <f t="shared" si="140"/>
        <v/>
      </c>
      <c r="H1825" s="8" t="str">
        <f t="shared" si="141"/>
        <v/>
      </c>
      <c r="I1825" s="8" t="str">
        <f t="shared" si="142"/>
        <v/>
      </c>
      <c r="J1825" s="8" t="str">
        <f t="shared" si="143"/>
        <v/>
      </c>
      <c r="L1825" s="8" t="s">
        <v>81</v>
      </c>
      <c r="M1825" s="8" t="s">
        <v>81</v>
      </c>
      <c r="N1825" s="8" t="s">
        <v>81</v>
      </c>
      <c r="O1825" s="8" t="s">
        <v>81</v>
      </c>
      <c r="P1825" s="38" t="str">
        <f t="shared" si="144"/>
        <v/>
      </c>
    </row>
    <row r="1826" spans="4:16" x14ac:dyDescent="0.25">
      <c r="D1826" s="150"/>
      <c r="G1826" s="8" t="str">
        <f t="shared" si="140"/>
        <v/>
      </c>
      <c r="H1826" s="8" t="str">
        <f t="shared" si="141"/>
        <v/>
      </c>
      <c r="I1826" s="8" t="str">
        <f t="shared" si="142"/>
        <v/>
      </c>
      <c r="J1826" s="8" t="str">
        <f t="shared" si="143"/>
        <v/>
      </c>
      <c r="L1826" s="8" t="s">
        <v>81</v>
      </c>
      <c r="M1826" s="8" t="s">
        <v>81</v>
      </c>
      <c r="N1826" s="8" t="s">
        <v>81</v>
      </c>
      <c r="O1826" s="8" t="s">
        <v>81</v>
      </c>
      <c r="P1826" s="38" t="str">
        <f t="shared" si="144"/>
        <v/>
      </c>
    </row>
    <row r="1827" spans="4:16" x14ac:dyDescent="0.25">
      <c r="D1827" s="150"/>
      <c r="G1827" s="8" t="str">
        <f t="shared" si="140"/>
        <v/>
      </c>
      <c r="H1827" s="8" t="str">
        <f t="shared" si="141"/>
        <v/>
      </c>
      <c r="I1827" s="8" t="str">
        <f t="shared" si="142"/>
        <v/>
      </c>
      <c r="J1827" s="8" t="str">
        <f t="shared" si="143"/>
        <v/>
      </c>
      <c r="L1827" s="8" t="s">
        <v>81</v>
      </c>
      <c r="M1827" s="8" t="s">
        <v>81</v>
      </c>
      <c r="N1827" s="8" t="s">
        <v>81</v>
      </c>
      <c r="O1827" s="8" t="s">
        <v>81</v>
      </c>
      <c r="P1827" s="38" t="str">
        <f t="shared" si="144"/>
        <v/>
      </c>
    </row>
    <row r="1828" spans="4:16" x14ac:dyDescent="0.25">
      <c r="D1828" s="150"/>
      <c r="G1828" s="8" t="str">
        <f t="shared" si="140"/>
        <v/>
      </c>
      <c r="H1828" s="8" t="str">
        <f t="shared" si="141"/>
        <v/>
      </c>
      <c r="I1828" s="8" t="str">
        <f t="shared" si="142"/>
        <v/>
      </c>
      <c r="J1828" s="8" t="str">
        <f t="shared" si="143"/>
        <v/>
      </c>
      <c r="L1828" s="8" t="s">
        <v>81</v>
      </c>
      <c r="M1828" s="8" t="s">
        <v>81</v>
      </c>
      <c r="N1828" s="8" t="s">
        <v>81</v>
      </c>
      <c r="O1828" s="8" t="s">
        <v>81</v>
      </c>
      <c r="P1828" s="38" t="str">
        <f t="shared" si="144"/>
        <v/>
      </c>
    </row>
    <row r="1829" spans="4:16" x14ac:dyDescent="0.25">
      <c r="D1829" s="150"/>
      <c r="G1829" s="8" t="str">
        <f t="shared" si="140"/>
        <v/>
      </c>
      <c r="H1829" s="8" t="str">
        <f t="shared" si="141"/>
        <v/>
      </c>
      <c r="I1829" s="8" t="str">
        <f t="shared" si="142"/>
        <v/>
      </c>
      <c r="J1829" s="8" t="str">
        <f t="shared" si="143"/>
        <v/>
      </c>
      <c r="L1829" s="8" t="s">
        <v>81</v>
      </c>
      <c r="M1829" s="8" t="s">
        <v>81</v>
      </c>
      <c r="N1829" s="8" t="s">
        <v>81</v>
      </c>
      <c r="O1829" s="8" t="s">
        <v>81</v>
      </c>
      <c r="P1829" s="38" t="str">
        <f t="shared" si="144"/>
        <v/>
      </c>
    </row>
    <row r="1830" spans="4:16" x14ac:dyDescent="0.25">
      <c r="D1830" s="150"/>
      <c r="G1830" s="8" t="str">
        <f t="shared" si="140"/>
        <v/>
      </c>
      <c r="H1830" s="8" t="str">
        <f t="shared" si="141"/>
        <v/>
      </c>
      <c r="I1830" s="8" t="str">
        <f t="shared" si="142"/>
        <v/>
      </c>
      <c r="J1830" s="8" t="str">
        <f t="shared" si="143"/>
        <v/>
      </c>
      <c r="L1830" s="8" t="s">
        <v>81</v>
      </c>
      <c r="M1830" s="8" t="s">
        <v>81</v>
      </c>
      <c r="N1830" s="8" t="s">
        <v>81</v>
      </c>
      <c r="O1830" s="8" t="s">
        <v>81</v>
      </c>
      <c r="P1830" s="38" t="str">
        <f t="shared" si="144"/>
        <v/>
      </c>
    </row>
    <row r="1831" spans="4:16" x14ac:dyDescent="0.25">
      <c r="D1831" s="150"/>
      <c r="G1831" s="8" t="str">
        <f t="shared" si="140"/>
        <v/>
      </c>
      <c r="H1831" s="8" t="str">
        <f t="shared" si="141"/>
        <v/>
      </c>
      <c r="I1831" s="8" t="str">
        <f t="shared" si="142"/>
        <v/>
      </c>
      <c r="J1831" s="8" t="str">
        <f t="shared" si="143"/>
        <v/>
      </c>
      <c r="L1831" s="8" t="s">
        <v>81</v>
      </c>
      <c r="M1831" s="8" t="s">
        <v>81</v>
      </c>
      <c r="N1831" s="8" t="s">
        <v>81</v>
      </c>
      <c r="O1831" s="8" t="s">
        <v>81</v>
      </c>
      <c r="P1831" s="38" t="str">
        <f t="shared" si="144"/>
        <v/>
      </c>
    </row>
    <row r="1832" spans="4:16" x14ac:dyDescent="0.25">
      <c r="D1832" s="150"/>
      <c r="G1832" s="8" t="str">
        <f t="shared" si="140"/>
        <v/>
      </c>
      <c r="H1832" s="8" t="str">
        <f t="shared" si="141"/>
        <v/>
      </c>
      <c r="I1832" s="8" t="str">
        <f t="shared" si="142"/>
        <v/>
      </c>
      <c r="J1832" s="8" t="str">
        <f t="shared" si="143"/>
        <v/>
      </c>
      <c r="L1832" s="8" t="s">
        <v>81</v>
      </c>
      <c r="M1832" s="8" t="s">
        <v>81</v>
      </c>
      <c r="N1832" s="8" t="s">
        <v>81</v>
      </c>
      <c r="O1832" s="8" t="s">
        <v>81</v>
      </c>
      <c r="P1832" s="38" t="str">
        <f t="shared" si="144"/>
        <v/>
      </c>
    </row>
    <row r="1833" spans="4:16" x14ac:dyDescent="0.25">
      <c r="D1833" s="150"/>
      <c r="G1833" s="8" t="str">
        <f t="shared" ref="G1833:G1896" si="145">IF(LEFT(D1833,8)="Critical",LEFT(D1833,8),IF(LEFT(D1833,5)="Major",LEFT(D1833,5),IF(LEFT(D1833,5)="Minor",LEFT(D1833,5),"")))</f>
        <v/>
      </c>
      <c r="H1833" s="8" t="str">
        <f t="shared" ref="H1833:H1896" si="146">IF(LEFT(D1836,15)="SpecificProblem",MID(D1836,28,50),"")</f>
        <v/>
      </c>
      <c r="I1833" s="8" t="str">
        <f t="shared" ref="I1833:I1896" si="147">IF(LEFT(D1837,9)="EventTime",MID(D1837,28,16),"")</f>
        <v/>
      </c>
      <c r="J1833" s="8" t="str">
        <f t="shared" ref="J1833:J1896" si="148">IF(G1833="","",IF(LEFT(D1833,8)="Critical",MID(D1833,78,6),MID(D1833,75,6)))</f>
        <v/>
      </c>
      <c r="L1833" s="8" t="s">
        <v>81</v>
      </c>
      <c r="M1833" s="8" t="s">
        <v>81</v>
      </c>
      <c r="N1833" s="8" t="s">
        <v>81</v>
      </c>
      <c r="O1833" s="8" t="s">
        <v>81</v>
      </c>
      <c r="P1833" s="38" t="str">
        <f t="shared" si="144"/>
        <v/>
      </c>
    </row>
    <row r="1834" spans="4:16" x14ac:dyDescent="0.25">
      <c r="D1834" s="150"/>
      <c r="G1834" s="8" t="str">
        <f t="shared" si="145"/>
        <v/>
      </c>
      <c r="H1834" s="8" t="str">
        <f t="shared" si="146"/>
        <v/>
      </c>
      <c r="I1834" s="8" t="str">
        <f t="shared" si="147"/>
        <v/>
      </c>
      <c r="J1834" s="8" t="str">
        <f t="shared" si="148"/>
        <v/>
      </c>
      <c r="L1834" s="8" t="s">
        <v>81</v>
      </c>
      <c r="M1834" s="8" t="s">
        <v>81</v>
      </c>
      <c r="N1834" s="8" t="s">
        <v>81</v>
      </c>
      <c r="O1834" s="8" t="s">
        <v>81</v>
      </c>
      <c r="P1834" s="38" t="str">
        <f t="shared" si="144"/>
        <v/>
      </c>
    </row>
    <row r="1835" spans="4:16" x14ac:dyDescent="0.25">
      <c r="D1835" s="150"/>
      <c r="G1835" s="8" t="str">
        <f t="shared" si="145"/>
        <v/>
      </c>
      <c r="H1835" s="8" t="str">
        <f t="shared" si="146"/>
        <v/>
      </c>
      <c r="I1835" s="8" t="str">
        <f t="shared" si="147"/>
        <v/>
      </c>
      <c r="J1835" s="8" t="str">
        <f t="shared" si="148"/>
        <v/>
      </c>
      <c r="L1835" s="8" t="s">
        <v>81</v>
      </c>
      <c r="M1835" s="8" t="s">
        <v>81</v>
      </c>
      <c r="N1835" s="8" t="s">
        <v>81</v>
      </c>
      <c r="O1835" s="8" t="s">
        <v>81</v>
      </c>
      <c r="P1835" s="38" t="str">
        <f t="shared" si="144"/>
        <v/>
      </c>
    </row>
    <row r="1836" spans="4:16" x14ac:dyDescent="0.25">
      <c r="D1836" s="150"/>
      <c r="G1836" s="8" t="str">
        <f t="shared" si="145"/>
        <v/>
      </c>
      <c r="H1836" s="8" t="str">
        <f t="shared" si="146"/>
        <v/>
      </c>
      <c r="I1836" s="8" t="str">
        <f t="shared" si="147"/>
        <v/>
      </c>
      <c r="J1836" s="8" t="str">
        <f t="shared" si="148"/>
        <v/>
      </c>
      <c r="L1836" s="8" t="s">
        <v>81</v>
      </c>
      <c r="M1836" s="8" t="s">
        <v>81</v>
      </c>
      <c r="N1836" s="8" t="s">
        <v>81</v>
      </c>
      <c r="O1836" s="8" t="s">
        <v>81</v>
      </c>
      <c r="P1836" s="38" t="str">
        <f t="shared" si="144"/>
        <v/>
      </c>
    </row>
    <row r="1837" spans="4:16" x14ac:dyDescent="0.25">
      <c r="D1837" s="150"/>
      <c r="G1837" s="8" t="str">
        <f t="shared" si="145"/>
        <v/>
      </c>
      <c r="H1837" s="8" t="str">
        <f t="shared" si="146"/>
        <v/>
      </c>
      <c r="I1837" s="8" t="str">
        <f t="shared" si="147"/>
        <v/>
      </c>
      <c r="J1837" s="8" t="str">
        <f t="shared" si="148"/>
        <v/>
      </c>
      <c r="L1837" s="8" t="s">
        <v>81</v>
      </c>
      <c r="M1837" s="8" t="s">
        <v>81</v>
      </c>
      <c r="N1837" s="8" t="s">
        <v>81</v>
      </c>
      <c r="O1837" s="8" t="s">
        <v>81</v>
      </c>
      <c r="P1837" s="38" t="str">
        <f t="shared" si="144"/>
        <v/>
      </c>
    </row>
    <row r="1838" spans="4:16" x14ac:dyDescent="0.25">
      <c r="D1838" s="150"/>
      <c r="G1838" s="8" t="str">
        <f t="shared" si="145"/>
        <v/>
      </c>
      <c r="H1838" s="8" t="str">
        <f t="shared" si="146"/>
        <v/>
      </c>
      <c r="I1838" s="8" t="str">
        <f t="shared" si="147"/>
        <v/>
      </c>
      <c r="J1838" s="8" t="str">
        <f t="shared" si="148"/>
        <v/>
      </c>
      <c r="L1838" s="8" t="s">
        <v>81</v>
      </c>
      <c r="M1838" s="8" t="s">
        <v>81</v>
      </c>
      <c r="N1838" s="8" t="s">
        <v>81</v>
      </c>
      <c r="O1838" s="8" t="s">
        <v>81</v>
      </c>
      <c r="P1838" s="38" t="str">
        <f t="shared" si="144"/>
        <v/>
      </c>
    </row>
    <row r="1839" spans="4:16" x14ac:dyDescent="0.25">
      <c r="D1839" s="150"/>
      <c r="G1839" s="8" t="str">
        <f t="shared" si="145"/>
        <v/>
      </c>
      <c r="H1839" s="8" t="str">
        <f t="shared" si="146"/>
        <v/>
      </c>
      <c r="I1839" s="8" t="str">
        <f t="shared" si="147"/>
        <v/>
      </c>
      <c r="J1839" s="8" t="str">
        <f t="shared" si="148"/>
        <v/>
      </c>
      <c r="L1839" s="8" t="s">
        <v>81</v>
      </c>
      <c r="M1839" s="8" t="s">
        <v>81</v>
      </c>
      <c r="N1839" s="8" t="s">
        <v>81</v>
      </c>
      <c r="O1839" s="8" t="s">
        <v>81</v>
      </c>
      <c r="P1839" s="38" t="str">
        <f t="shared" si="144"/>
        <v/>
      </c>
    </row>
    <row r="1840" spans="4:16" x14ac:dyDescent="0.25">
      <c r="D1840" s="150"/>
      <c r="G1840" s="8" t="str">
        <f t="shared" si="145"/>
        <v/>
      </c>
      <c r="H1840" s="8" t="str">
        <f t="shared" si="146"/>
        <v/>
      </c>
      <c r="I1840" s="8" t="str">
        <f t="shared" si="147"/>
        <v/>
      </c>
      <c r="J1840" s="8" t="str">
        <f t="shared" si="148"/>
        <v/>
      </c>
      <c r="L1840" s="8" t="s">
        <v>81</v>
      </c>
      <c r="M1840" s="8" t="s">
        <v>81</v>
      </c>
      <c r="N1840" s="8" t="s">
        <v>81</v>
      </c>
      <c r="O1840" s="8" t="s">
        <v>81</v>
      </c>
      <c r="P1840" s="38" t="str">
        <f t="shared" si="144"/>
        <v/>
      </c>
    </row>
    <row r="1841" spans="4:16" x14ac:dyDescent="0.25">
      <c r="D1841" s="150"/>
      <c r="G1841" s="8" t="str">
        <f t="shared" si="145"/>
        <v/>
      </c>
      <c r="H1841" s="8" t="str">
        <f t="shared" si="146"/>
        <v/>
      </c>
      <c r="I1841" s="8" t="str">
        <f t="shared" si="147"/>
        <v/>
      </c>
      <c r="J1841" s="8" t="str">
        <f t="shared" si="148"/>
        <v/>
      </c>
      <c r="L1841" s="8" t="s">
        <v>81</v>
      </c>
      <c r="M1841" s="8" t="s">
        <v>81</v>
      </c>
      <c r="N1841" s="8" t="s">
        <v>81</v>
      </c>
      <c r="O1841" s="8" t="s">
        <v>81</v>
      </c>
      <c r="P1841" s="38" t="str">
        <f t="shared" si="144"/>
        <v/>
      </c>
    </row>
    <row r="1842" spans="4:16" x14ac:dyDescent="0.25">
      <c r="D1842" s="150"/>
      <c r="G1842" s="8" t="str">
        <f t="shared" si="145"/>
        <v/>
      </c>
      <c r="H1842" s="8" t="str">
        <f t="shared" si="146"/>
        <v/>
      </c>
      <c r="I1842" s="8" t="str">
        <f t="shared" si="147"/>
        <v/>
      </c>
      <c r="J1842" s="8" t="str">
        <f t="shared" si="148"/>
        <v/>
      </c>
      <c r="L1842" s="8" t="s">
        <v>81</v>
      </c>
      <c r="M1842" s="8" t="s">
        <v>81</v>
      </c>
      <c r="N1842" s="8" t="s">
        <v>81</v>
      </c>
      <c r="O1842" s="8" t="s">
        <v>81</v>
      </c>
      <c r="P1842" s="38" t="str">
        <f t="shared" si="144"/>
        <v/>
      </c>
    </row>
    <row r="1843" spans="4:16" x14ac:dyDescent="0.25">
      <c r="D1843" s="150"/>
      <c r="G1843" s="8" t="str">
        <f t="shared" si="145"/>
        <v/>
      </c>
      <c r="H1843" s="8" t="str">
        <f t="shared" si="146"/>
        <v/>
      </c>
      <c r="I1843" s="8" t="str">
        <f t="shared" si="147"/>
        <v/>
      </c>
      <c r="J1843" s="8" t="str">
        <f t="shared" si="148"/>
        <v/>
      </c>
      <c r="L1843" s="8" t="s">
        <v>81</v>
      </c>
      <c r="M1843" s="8" t="s">
        <v>81</v>
      </c>
      <c r="N1843" s="8" t="s">
        <v>81</v>
      </c>
      <c r="O1843" s="8" t="s">
        <v>81</v>
      </c>
      <c r="P1843" s="38" t="str">
        <f t="shared" si="144"/>
        <v/>
      </c>
    </row>
    <row r="1844" spans="4:16" x14ac:dyDescent="0.25">
      <c r="D1844" s="150"/>
      <c r="G1844" s="8" t="str">
        <f t="shared" si="145"/>
        <v/>
      </c>
      <c r="H1844" s="8" t="str">
        <f t="shared" si="146"/>
        <v/>
      </c>
      <c r="I1844" s="8" t="str">
        <f t="shared" si="147"/>
        <v/>
      </c>
      <c r="J1844" s="8" t="str">
        <f t="shared" si="148"/>
        <v/>
      </c>
      <c r="L1844" s="8" t="s">
        <v>81</v>
      </c>
      <c r="M1844" s="8" t="s">
        <v>81</v>
      </c>
      <c r="N1844" s="8" t="s">
        <v>81</v>
      </c>
      <c r="O1844" s="8" t="s">
        <v>81</v>
      </c>
      <c r="P1844" s="38" t="str">
        <f t="shared" si="144"/>
        <v/>
      </c>
    </row>
    <row r="1845" spans="4:16" x14ac:dyDescent="0.25">
      <c r="D1845" s="150"/>
      <c r="G1845" s="8" t="str">
        <f t="shared" si="145"/>
        <v/>
      </c>
      <c r="H1845" s="8" t="str">
        <f t="shared" si="146"/>
        <v/>
      </c>
      <c r="I1845" s="8" t="str">
        <f t="shared" si="147"/>
        <v/>
      </c>
      <c r="J1845" s="8" t="str">
        <f t="shared" si="148"/>
        <v/>
      </c>
      <c r="L1845" s="8" t="s">
        <v>81</v>
      </c>
      <c r="M1845" s="8" t="s">
        <v>81</v>
      </c>
      <c r="N1845" s="8" t="s">
        <v>81</v>
      </c>
      <c r="O1845" s="8" t="s">
        <v>81</v>
      </c>
      <c r="P1845" s="38" t="str">
        <f t="shared" si="144"/>
        <v/>
      </c>
    </row>
    <row r="1846" spans="4:16" x14ac:dyDescent="0.25">
      <c r="D1846" s="150"/>
      <c r="G1846" s="8" t="str">
        <f t="shared" si="145"/>
        <v/>
      </c>
      <c r="H1846" s="8" t="str">
        <f t="shared" si="146"/>
        <v/>
      </c>
      <c r="I1846" s="8" t="str">
        <f t="shared" si="147"/>
        <v/>
      </c>
      <c r="J1846" s="8" t="str">
        <f t="shared" si="148"/>
        <v/>
      </c>
      <c r="L1846" s="8" t="s">
        <v>81</v>
      </c>
      <c r="M1846" s="8" t="s">
        <v>81</v>
      </c>
      <c r="N1846" s="8" t="s">
        <v>81</v>
      </c>
      <c r="O1846" s="8" t="s">
        <v>81</v>
      </c>
      <c r="P1846" s="38" t="str">
        <f t="shared" si="144"/>
        <v/>
      </c>
    </row>
    <row r="1847" spans="4:16" x14ac:dyDescent="0.25">
      <c r="D1847" s="150"/>
      <c r="G1847" s="8" t="str">
        <f t="shared" si="145"/>
        <v/>
      </c>
      <c r="H1847" s="8" t="str">
        <f t="shared" si="146"/>
        <v/>
      </c>
      <c r="I1847" s="8" t="str">
        <f t="shared" si="147"/>
        <v/>
      </c>
      <c r="J1847" s="8" t="str">
        <f t="shared" si="148"/>
        <v/>
      </c>
      <c r="L1847" s="8" t="s">
        <v>81</v>
      </c>
      <c r="M1847" s="8" t="s">
        <v>81</v>
      </c>
      <c r="N1847" s="8" t="s">
        <v>81</v>
      </c>
      <c r="O1847" s="8" t="s">
        <v>81</v>
      </c>
      <c r="P1847" s="38" t="str">
        <f t="shared" si="144"/>
        <v/>
      </c>
    </row>
    <row r="1848" spans="4:16" x14ac:dyDescent="0.25">
      <c r="D1848" s="150"/>
      <c r="G1848" s="8" t="str">
        <f t="shared" si="145"/>
        <v/>
      </c>
      <c r="H1848" s="8" t="str">
        <f t="shared" si="146"/>
        <v/>
      </c>
      <c r="I1848" s="8" t="str">
        <f t="shared" si="147"/>
        <v/>
      </c>
      <c r="J1848" s="8" t="str">
        <f t="shared" si="148"/>
        <v/>
      </c>
      <c r="L1848" s="8" t="s">
        <v>81</v>
      </c>
      <c r="M1848" s="8" t="s">
        <v>81</v>
      </c>
      <c r="N1848" s="8" t="s">
        <v>81</v>
      </c>
      <c r="O1848" s="8" t="s">
        <v>81</v>
      </c>
      <c r="P1848" s="38" t="str">
        <f t="shared" si="144"/>
        <v/>
      </c>
    </row>
    <row r="1849" spans="4:16" x14ac:dyDescent="0.25">
      <c r="D1849" s="150"/>
      <c r="G1849" s="8" t="str">
        <f t="shared" si="145"/>
        <v/>
      </c>
      <c r="H1849" s="8" t="str">
        <f t="shared" si="146"/>
        <v/>
      </c>
      <c r="I1849" s="8" t="str">
        <f t="shared" si="147"/>
        <v/>
      </c>
      <c r="J1849" s="8" t="str">
        <f t="shared" si="148"/>
        <v/>
      </c>
      <c r="L1849" s="8" t="s">
        <v>81</v>
      </c>
      <c r="M1849" s="8" t="s">
        <v>81</v>
      </c>
      <c r="N1849" s="8" t="s">
        <v>81</v>
      </c>
      <c r="O1849" s="8" t="s">
        <v>81</v>
      </c>
      <c r="P1849" s="38" t="str">
        <f t="shared" si="144"/>
        <v/>
      </c>
    </row>
    <row r="1850" spans="4:16" x14ac:dyDescent="0.25">
      <c r="D1850" s="150"/>
      <c r="G1850" s="8" t="str">
        <f t="shared" si="145"/>
        <v/>
      </c>
      <c r="H1850" s="8" t="str">
        <f t="shared" si="146"/>
        <v/>
      </c>
      <c r="I1850" s="8" t="str">
        <f t="shared" si="147"/>
        <v/>
      </c>
      <c r="J1850" s="8" t="str">
        <f t="shared" si="148"/>
        <v/>
      </c>
      <c r="L1850" s="8" t="s">
        <v>81</v>
      </c>
      <c r="M1850" s="8" t="s">
        <v>81</v>
      </c>
      <c r="N1850" s="8" t="s">
        <v>81</v>
      </c>
      <c r="O1850" s="8" t="s">
        <v>81</v>
      </c>
      <c r="P1850" s="38" t="str">
        <f t="shared" si="144"/>
        <v/>
      </c>
    </row>
    <row r="1851" spans="4:16" x14ac:dyDescent="0.25">
      <c r="D1851" s="150"/>
      <c r="G1851" s="8" t="str">
        <f t="shared" si="145"/>
        <v/>
      </c>
      <c r="H1851" s="8" t="str">
        <f t="shared" si="146"/>
        <v/>
      </c>
      <c r="I1851" s="8" t="str">
        <f t="shared" si="147"/>
        <v/>
      </c>
      <c r="J1851" s="8" t="str">
        <f t="shared" si="148"/>
        <v/>
      </c>
      <c r="L1851" s="8" t="s">
        <v>81</v>
      </c>
      <c r="M1851" s="8" t="s">
        <v>81</v>
      </c>
      <c r="N1851" s="8" t="s">
        <v>81</v>
      </c>
      <c r="O1851" s="8" t="s">
        <v>81</v>
      </c>
      <c r="P1851" s="38" t="str">
        <f t="shared" si="144"/>
        <v/>
      </c>
    </row>
    <row r="1852" spans="4:16" x14ac:dyDescent="0.25">
      <c r="D1852" s="150"/>
      <c r="G1852" s="8" t="str">
        <f t="shared" si="145"/>
        <v/>
      </c>
      <c r="H1852" s="8" t="str">
        <f t="shared" si="146"/>
        <v/>
      </c>
      <c r="I1852" s="8" t="str">
        <f t="shared" si="147"/>
        <v/>
      </c>
      <c r="J1852" s="8" t="str">
        <f t="shared" si="148"/>
        <v/>
      </c>
      <c r="L1852" s="8" t="s">
        <v>81</v>
      </c>
      <c r="M1852" s="8" t="s">
        <v>81</v>
      </c>
      <c r="N1852" s="8" t="s">
        <v>81</v>
      </c>
      <c r="O1852" s="8" t="s">
        <v>81</v>
      </c>
      <c r="P1852" s="38" t="str">
        <f t="shared" si="144"/>
        <v/>
      </c>
    </row>
    <row r="1853" spans="4:16" x14ac:dyDescent="0.25">
      <c r="D1853" s="150"/>
      <c r="G1853" s="8" t="str">
        <f t="shared" si="145"/>
        <v/>
      </c>
      <c r="H1853" s="8" t="str">
        <f t="shared" si="146"/>
        <v/>
      </c>
      <c r="I1853" s="8" t="str">
        <f t="shared" si="147"/>
        <v/>
      </c>
      <c r="J1853" s="8" t="str">
        <f t="shared" si="148"/>
        <v/>
      </c>
      <c r="L1853" s="8" t="s">
        <v>81</v>
      </c>
      <c r="M1853" s="8" t="s">
        <v>81</v>
      </c>
      <c r="N1853" s="8" t="s">
        <v>81</v>
      </c>
      <c r="O1853" s="8" t="s">
        <v>81</v>
      </c>
      <c r="P1853" s="38" t="str">
        <f t="shared" si="144"/>
        <v/>
      </c>
    </row>
    <row r="1854" spans="4:16" x14ac:dyDescent="0.25">
      <c r="D1854" s="150"/>
      <c r="G1854" s="8" t="str">
        <f t="shared" si="145"/>
        <v/>
      </c>
      <c r="H1854" s="8" t="str">
        <f t="shared" si="146"/>
        <v/>
      </c>
      <c r="I1854" s="8" t="str">
        <f t="shared" si="147"/>
        <v/>
      </c>
      <c r="J1854" s="8" t="str">
        <f t="shared" si="148"/>
        <v/>
      </c>
      <c r="L1854" s="8" t="s">
        <v>81</v>
      </c>
      <c r="M1854" s="8" t="s">
        <v>81</v>
      </c>
      <c r="N1854" s="8" t="s">
        <v>81</v>
      </c>
      <c r="O1854" s="8" t="s">
        <v>81</v>
      </c>
      <c r="P1854" s="38" t="str">
        <f t="shared" si="144"/>
        <v/>
      </c>
    </row>
    <row r="1855" spans="4:16" x14ac:dyDescent="0.25">
      <c r="D1855" s="150"/>
      <c r="G1855" s="8" t="str">
        <f t="shared" si="145"/>
        <v/>
      </c>
      <c r="H1855" s="8" t="str">
        <f t="shared" si="146"/>
        <v/>
      </c>
      <c r="I1855" s="8" t="str">
        <f t="shared" si="147"/>
        <v/>
      </c>
      <c r="J1855" s="8" t="str">
        <f t="shared" si="148"/>
        <v/>
      </c>
      <c r="L1855" s="8" t="s">
        <v>81</v>
      </c>
      <c r="M1855" s="8" t="s">
        <v>81</v>
      </c>
      <c r="N1855" s="8" t="s">
        <v>81</v>
      </c>
      <c r="O1855" s="8" t="s">
        <v>81</v>
      </c>
      <c r="P1855" s="38" t="str">
        <f t="shared" si="144"/>
        <v/>
      </c>
    </row>
    <row r="1856" spans="4:16" x14ac:dyDescent="0.25">
      <c r="D1856" s="150"/>
      <c r="G1856" s="8" t="str">
        <f t="shared" si="145"/>
        <v/>
      </c>
      <c r="H1856" s="8" t="str">
        <f t="shared" si="146"/>
        <v/>
      </c>
      <c r="I1856" s="8" t="str">
        <f t="shared" si="147"/>
        <v/>
      </c>
      <c r="J1856" s="8" t="str">
        <f t="shared" si="148"/>
        <v/>
      </c>
      <c r="L1856" s="8" t="s">
        <v>81</v>
      </c>
      <c r="M1856" s="8" t="s">
        <v>81</v>
      </c>
      <c r="N1856" s="8" t="s">
        <v>81</v>
      </c>
      <c r="O1856" s="8" t="s">
        <v>81</v>
      </c>
      <c r="P1856" s="38" t="str">
        <f t="shared" si="144"/>
        <v/>
      </c>
    </row>
    <row r="1857" spans="4:16" x14ac:dyDescent="0.25">
      <c r="D1857" s="150"/>
      <c r="G1857" s="8" t="str">
        <f t="shared" si="145"/>
        <v/>
      </c>
      <c r="H1857" s="8" t="str">
        <f t="shared" si="146"/>
        <v/>
      </c>
      <c r="I1857" s="8" t="str">
        <f t="shared" si="147"/>
        <v/>
      </c>
      <c r="J1857" s="8" t="str">
        <f t="shared" si="148"/>
        <v/>
      </c>
      <c r="L1857" s="8" t="s">
        <v>81</v>
      </c>
      <c r="M1857" s="8" t="s">
        <v>81</v>
      </c>
      <c r="N1857" s="8" t="s">
        <v>81</v>
      </c>
      <c r="O1857" s="8" t="s">
        <v>81</v>
      </c>
      <c r="P1857" s="38" t="str">
        <f t="shared" si="144"/>
        <v/>
      </c>
    </row>
    <row r="1858" spans="4:16" x14ac:dyDescent="0.25">
      <c r="D1858" s="150"/>
      <c r="G1858" s="8" t="str">
        <f t="shared" si="145"/>
        <v/>
      </c>
      <c r="H1858" s="8" t="str">
        <f t="shared" si="146"/>
        <v/>
      </c>
      <c r="I1858" s="8" t="str">
        <f t="shared" si="147"/>
        <v/>
      </c>
      <c r="J1858" s="8" t="str">
        <f t="shared" si="148"/>
        <v/>
      </c>
      <c r="L1858" s="8" t="s">
        <v>81</v>
      </c>
      <c r="M1858" s="8" t="s">
        <v>81</v>
      </c>
      <c r="N1858" s="8" t="s">
        <v>81</v>
      </c>
      <c r="O1858" s="8" t="s">
        <v>81</v>
      </c>
      <c r="P1858" s="38" t="str">
        <f t="shared" si="144"/>
        <v/>
      </c>
    </row>
    <row r="1859" spans="4:16" x14ac:dyDescent="0.25">
      <c r="D1859" s="150"/>
      <c r="G1859" s="8" t="str">
        <f t="shared" si="145"/>
        <v/>
      </c>
      <c r="H1859" s="8" t="str">
        <f t="shared" si="146"/>
        <v/>
      </c>
      <c r="I1859" s="8" t="str">
        <f t="shared" si="147"/>
        <v/>
      </c>
      <c r="J1859" s="8" t="str">
        <f t="shared" si="148"/>
        <v/>
      </c>
      <c r="L1859" s="8" t="s">
        <v>81</v>
      </c>
      <c r="M1859" s="8" t="s">
        <v>81</v>
      </c>
      <c r="N1859" s="8" t="s">
        <v>81</v>
      </c>
      <c r="O1859" s="8" t="s">
        <v>81</v>
      </c>
      <c r="P1859" s="38" t="str">
        <f t="shared" ref="P1859:P1922" si="149">IF(ISBLANK(N1859),"",TEXT(N1859,"mm/dd hh:mm"))</f>
        <v/>
      </c>
    </row>
    <row r="1860" spans="4:16" x14ac:dyDescent="0.25">
      <c r="D1860" s="150"/>
      <c r="G1860" s="8" t="str">
        <f t="shared" si="145"/>
        <v/>
      </c>
      <c r="H1860" s="8" t="str">
        <f t="shared" si="146"/>
        <v/>
      </c>
      <c r="I1860" s="8" t="str">
        <f t="shared" si="147"/>
        <v/>
      </c>
      <c r="J1860" s="8" t="str">
        <f t="shared" si="148"/>
        <v/>
      </c>
      <c r="L1860" s="8" t="s">
        <v>81</v>
      </c>
      <c r="M1860" s="8" t="s">
        <v>81</v>
      </c>
      <c r="N1860" s="8" t="s">
        <v>81</v>
      </c>
      <c r="O1860" s="8" t="s">
        <v>81</v>
      </c>
      <c r="P1860" s="38" t="str">
        <f t="shared" si="149"/>
        <v/>
      </c>
    </row>
    <row r="1861" spans="4:16" x14ac:dyDescent="0.25">
      <c r="D1861" s="150"/>
      <c r="G1861" s="8" t="str">
        <f t="shared" si="145"/>
        <v/>
      </c>
      <c r="H1861" s="8" t="str">
        <f t="shared" si="146"/>
        <v/>
      </c>
      <c r="I1861" s="8" t="str">
        <f t="shared" si="147"/>
        <v/>
      </c>
      <c r="J1861" s="8" t="str">
        <f t="shared" si="148"/>
        <v/>
      </c>
      <c r="L1861" s="8" t="s">
        <v>81</v>
      </c>
      <c r="M1861" s="8" t="s">
        <v>81</v>
      </c>
      <c r="N1861" s="8" t="s">
        <v>81</v>
      </c>
      <c r="O1861" s="8" t="s">
        <v>81</v>
      </c>
      <c r="P1861" s="38" t="str">
        <f t="shared" si="149"/>
        <v/>
      </c>
    </row>
    <row r="1862" spans="4:16" x14ac:dyDescent="0.25">
      <c r="D1862" s="150"/>
      <c r="G1862" s="8" t="str">
        <f t="shared" si="145"/>
        <v/>
      </c>
      <c r="H1862" s="8" t="str">
        <f t="shared" si="146"/>
        <v/>
      </c>
      <c r="I1862" s="8" t="str">
        <f t="shared" si="147"/>
        <v/>
      </c>
      <c r="J1862" s="8" t="str">
        <f t="shared" si="148"/>
        <v/>
      </c>
      <c r="L1862" s="8" t="s">
        <v>81</v>
      </c>
      <c r="M1862" s="8" t="s">
        <v>81</v>
      </c>
      <c r="N1862" s="8" t="s">
        <v>81</v>
      </c>
      <c r="O1862" s="8" t="s">
        <v>81</v>
      </c>
      <c r="P1862" s="38" t="str">
        <f t="shared" si="149"/>
        <v/>
      </c>
    </row>
    <row r="1863" spans="4:16" x14ac:dyDescent="0.25">
      <c r="D1863" s="150"/>
      <c r="G1863" s="8" t="str">
        <f t="shared" si="145"/>
        <v/>
      </c>
      <c r="H1863" s="8" t="str">
        <f t="shared" si="146"/>
        <v/>
      </c>
      <c r="I1863" s="8" t="str">
        <f t="shared" si="147"/>
        <v/>
      </c>
      <c r="J1863" s="8" t="str">
        <f t="shared" si="148"/>
        <v/>
      </c>
      <c r="L1863" s="8" t="s">
        <v>81</v>
      </c>
      <c r="M1863" s="8" t="s">
        <v>81</v>
      </c>
      <c r="N1863" s="8" t="s">
        <v>81</v>
      </c>
      <c r="O1863" s="8" t="s">
        <v>81</v>
      </c>
      <c r="P1863" s="38" t="str">
        <f t="shared" si="149"/>
        <v/>
      </c>
    </row>
    <row r="1864" spans="4:16" x14ac:dyDescent="0.25">
      <c r="D1864" s="150"/>
      <c r="G1864" s="8" t="str">
        <f t="shared" si="145"/>
        <v/>
      </c>
      <c r="H1864" s="8" t="str">
        <f t="shared" si="146"/>
        <v/>
      </c>
      <c r="I1864" s="8" t="str">
        <f t="shared" si="147"/>
        <v/>
      </c>
      <c r="J1864" s="8" t="str">
        <f t="shared" si="148"/>
        <v/>
      </c>
      <c r="L1864" s="8" t="s">
        <v>81</v>
      </c>
      <c r="M1864" s="8" t="s">
        <v>81</v>
      </c>
      <c r="N1864" s="8" t="s">
        <v>81</v>
      </c>
      <c r="O1864" s="8" t="s">
        <v>81</v>
      </c>
      <c r="P1864" s="38" t="str">
        <f t="shared" si="149"/>
        <v/>
      </c>
    </row>
    <row r="1865" spans="4:16" x14ac:dyDescent="0.25">
      <c r="D1865" s="150"/>
      <c r="G1865" s="8" t="str">
        <f t="shared" si="145"/>
        <v/>
      </c>
      <c r="H1865" s="8" t="str">
        <f t="shared" si="146"/>
        <v/>
      </c>
      <c r="I1865" s="8" t="str">
        <f t="shared" si="147"/>
        <v/>
      </c>
      <c r="J1865" s="8" t="str">
        <f t="shared" si="148"/>
        <v/>
      </c>
      <c r="L1865" s="8" t="s">
        <v>81</v>
      </c>
      <c r="M1865" s="8" t="s">
        <v>81</v>
      </c>
      <c r="N1865" s="8" t="s">
        <v>81</v>
      </c>
      <c r="O1865" s="8" t="s">
        <v>81</v>
      </c>
      <c r="P1865" s="38" t="str">
        <f t="shared" si="149"/>
        <v/>
      </c>
    </row>
    <row r="1866" spans="4:16" x14ac:dyDescent="0.25">
      <c r="D1866" s="150"/>
      <c r="G1866" s="8" t="str">
        <f t="shared" si="145"/>
        <v/>
      </c>
      <c r="H1866" s="8" t="str">
        <f t="shared" si="146"/>
        <v/>
      </c>
      <c r="I1866" s="8" t="str">
        <f t="shared" si="147"/>
        <v/>
      </c>
      <c r="J1866" s="8" t="str">
        <f t="shared" si="148"/>
        <v/>
      </c>
      <c r="L1866" s="8" t="s">
        <v>81</v>
      </c>
      <c r="M1866" s="8" t="s">
        <v>81</v>
      </c>
      <c r="N1866" s="8" t="s">
        <v>81</v>
      </c>
      <c r="O1866" s="8" t="s">
        <v>81</v>
      </c>
      <c r="P1866" s="38" t="str">
        <f t="shared" si="149"/>
        <v/>
      </c>
    </row>
    <row r="1867" spans="4:16" x14ac:dyDescent="0.25">
      <c r="D1867" s="150"/>
      <c r="G1867" s="8" t="str">
        <f t="shared" si="145"/>
        <v/>
      </c>
      <c r="H1867" s="8" t="str">
        <f t="shared" si="146"/>
        <v/>
      </c>
      <c r="I1867" s="8" t="str">
        <f t="shared" si="147"/>
        <v/>
      </c>
      <c r="J1867" s="8" t="str">
        <f t="shared" si="148"/>
        <v/>
      </c>
      <c r="L1867" s="8" t="s">
        <v>81</v>
      </c>
      <c r="M1867" s="8" t="s">
        <v>81</v>
      </c>
      <c r="N1867" s="8" t="s">
        <v>81</v>
      </c>
      <c r="O1867" s="8" t="s">
        <v>81</v>
      </c>
      <c r="P1867" s="38" t="str">
        <f t="shared" si="149"/>
        <v/>
      </c>
    </row>
    <row r="1868" spans="4:16" x14ac:dyDescent="0.25">
      <c r="D1868" s="150"/>
      <c r="G1868" s="8" t="str">
        <f t="shared" si="145"/>
        <v/>
      </c>
      <c r="H1868" s="8" t="str">
        <f t="shared" si="146"/>
        <v/>
      </c>
      <c r="I1868" s="8" t="str">
        <f t="shared" si="147"/>
        <v/>
      </c>
      <c r="J1868" s="8" t="str">
        <f t="shared" si="148"/>
        <v/>
      </c>
      <c r="L1868" s="8" t="s">
        <v>81</v>
      </c>
      <c r="M1868" s="8" t="s">
        <v>81</v>
      </c>
      <c r="N1868" s="8" t="s">
        <v>81</v>
      </c>
      <c r="O1868" s="8" t="s">
        <v>81</v>
      </c>
      <c r="P1868" s="38" t="str">
        <f t="shared" si="149"/>
        <v/>
      </c>
    </row>
    <row r="1869" spans="4:16" x14ac:dyDescent="0.25">
      <c r="D1869" s="150"/>
      <c r="G1869" s="8" t="str">
        <f t="shared" si="145"/>
        <v/>
      </c>
      <c r="H1869" s="8" t="str">
        <f t="shared" si="146"/>
        <v/>
      </c>
      <c r="I1869" s="8" t="str">
        <f t="shared" si="147"/>
        <v/>
      </c>
      <c r="J1869" s="8" t="str">
        <f t="shared" si="148"/>
        <v/>
      </c>
      <c r="L1869" s="8" t="s">
        <v>81</v>
      </c>
      <c r="M1869" s="8" t="s">
        <v>81</v>
      </c>
      <c r="N1869" s="8" t="s">
        <v>81</v>
      </c>
      <c r="O1869" s="8" t="s">
        <v>81</v>
      </c>
      <c r="P1869" s="38" t="str">
        <f t="shared" si="149"/>
        <v/>
      </c>
    </row>
    <row r="1870" spans="4:16" x14ac:dyDescent="0.25">
      <c r="D1870" s="150"/>
      <c r="G1870" s="8" t="str">
        <f t="shared" si="145"/>
        <v/>
      </c>
      <c r="H1870" s="8" t="str">
        <f t="shared" si="146"/>
        <v/>
      </c>
      <c r="I1870" s="8" t="str">
        <f t="shared" si="147"/>
        <v/>
      </c>
      <c r="J1870" s="8" t="str">
        <f t="shared" si="148"/>
        <v/>
      </c>
      <c r="L1870" s="8" t="s">
        <v>81</v>
      </c>
      <c r="M1870" s="8" t="s">
        <v>81</v>
      </c>
      <c r="N1870" s="8" t="s">
        <v>81</v>
      </c>
      <c r="O1870" s="8" t="s">
        <v>81</v>
      </c>
      <c r="P1870" s="38" t="str">
        <f t="shared" si="149"/>
        <v/>
      </c>
    </row>
    <row r="1871" spans="4:16" x14ac:dyDescent="0.25">
      <c r="D1871" s="150"/>
      <c r="G1871" s="8" t="str">
        <f t="shared" si="145"/>
        <v/>
      </c>
      <c r="H1871" s="8" t="str">
        <f t="shared" si="146"/>
        <v/>
      </c>
      <c r="I1871" s="8" t="str">
        <f t="shared" si="147"/>
        <v/>
      </c>
      <c r="J1871" s="8" t="str">
        <f t="shared" si="148"/>
        <v/>
      </c>
      <c r="L1871" s="8" t="s">
        <v>81</v>
      </c>
      <c r="M1871" s="8" t="s">
        <v>81</v>
      </c>
      <c r="N1871" s="8" t="s">
        <v>81</v>
      </c>
      <c r="O1871" s="8" t="s">
        <v>81</v>
      </c>
      <c r="P1871" s="38" t="str">
        <f t="shared" si="149"/>
        <v/>
      </c>
    </row>
    <row r="1872" spans="4:16" x14ac:dyDescent="0.25">
      <c r="D1872" s="150"/>
      <c r="G1872" s="8" t="str">
        <f t="shared" si="145"/>
        <v/>
      </c>
      <c r="H1872" s="8" t="str">
        <f t="shared" si="146"/>
        <v/>
      </c>
      <c r="I1872" s="8" t="str">
        <f t="shared" si="147"/>
        <v/>
      </c>
      <c r="J1872" s="8" t="str">
        <f t="shared" si="148"/>
        <v/>
      </c>
      <c r="L1872" s="8" t="s">
        <v>81</v>
      </c>
      <c r="M1872" s="8" t="s">
        <v>81</v>
      </c>
      <c r="N1872" s="8" t="s">
        <v>81</v>
      </c>
      <c r="O1872" s="8" t="s">
        <v>81</v>
      </c>
      <c r="P1872" s="38" t="str">
        <f t="shared" si="149"/>
        <v/>
      </c>
    </row>
    <row r="1873" spans="4:16" x14ac:dyDescent="0.25">
      <c r="D1873" s="150"/>
      <c r="G1873" s="8" t="str">
        <f t="shared" si="145"/>
        <v/>
      </c>
      <c r="H1873" s="8" t="str">
        <f t="shared" si="146"/>
        <v/>
      </c>
      <c r="I1873" s="8" t="str">
        <f t="shared" si="147"/>
        <v/>
      </c>
      <c r="J1873" s="8" t="str">
        <f t="shared" si="148"/>
        <v/>
      </c>
      <c r="L1873" s="8" t="s">
        <v>81</v>
      </c>
      <c r="M1873" s="8" t="s">
        <v>81</v>
      </c>
      <c r="N1873" s="8" t="s">
        <v>81</v>
      </c>
      <c r="O1873" s="8" t="s">
        <v>81</v>
      </c>
      <c r="P1873" s="38" t="str">
        <f t="shared" si="149"/>
        <v/>
      </c>
    </row>
    <row r="1874" spans="4:16" x14ac:dyDescent="0.25">
      <c r="D1874" s="150"/>
      <c r="G1874" s="8" t="str">
        <f t="shared" si="145"/>
        <v/>
      </c>
      <c r="H1874" s="8" t="str">
        <f t="shared" si="146"/>
        <v/>
      </c>
      <c r="I1874" s="8" t="str">
        <f t="shared" si="147"/>
        <v/>
      </c>
      <c r="J1874" s="8" t="str">
        <f t="shared" si="148"/>
        <v/>
      </c>
      <c r="L1874" s="8" t="s">
        <v>81</v>
      </c>
      <c r="M1874" s="8" t="s">
        <v>81</v>
      </c>
      <c r="N1874" s="8" t="s">
        <v>81</v>
      </c>
      <c r="O1874" s="8" t="s">
        <v>81</v>
      </c>
      <c r="P1874" s="38" t="str">
        <f t="shared" si="149"/>
        <v/>
      </c>
    </row>
    <row r="1875" spans="4:16" x14ac:dyDescent="0.25">
      <c r="D1875" s="150"/>
      <c r="G1875" s="8" t="str">
        <f t="shared" si="145"/>
        <v/>
      </c>
      <c r="H1875" s="8" t="str">
        <f t="shared" si="146"/>
        <v/>
      </c>
      <c r="I1875" s="8" t="str">
        <f t="shared" si="147"/>
        <v/>
      </c>
      <c r="J1875" s="8" t="str">
        <f t="shared" si="148"/>
        <v/>
      </c>
      <c r="L1875" s="8" t="s">
        <v>81</v>
      </c>
      <c r="M1875" s="8" t="s">
        <v>81</v>
      </c>
      <c r="N1875" s="8" t="s">
        <v>81</v>
      </c>
      <c r="O1875" s="8" t="s">
        <v>81</v>
      </c>
      <c r="P1875" s="38" t="str">
        <f t="shared" si="149"/>
        <v/>
      </c>
    </row>
    <row r="1876" spans="4:16" x14ac:dyDescent="0.25">
      <c r="D1876" s="150"/>
      <c r="G1876" s="8" t="str">
        <f t="shared" si="145"/>
        <v/>
      </c>
      <c r="H1876" s="8" t="str">
        <f t="shared" si="146"/>
        <v/>
      </c>
      <c r="I1876" s="8" t="str">
        <f t="shared" si="147"/>
        <v/>
      </c>
      <c r="J1876" s="8" t="str">
        <f t="shared" si="148"/>
        <v/>
      </c>
      <c r="L1876" s="8" t="s">
        <v>81</v>
      </c>
      <c r="M1876" s="8" t="s">
        <v>81</v>
      </c>
      <c r="N1876" s="8" t="s">
        <v>81</v>
      </c>
      <c r="O1876" s="8" t="s">
        <v>81</v>
      </c>
      <c r="P1876" s="38" t="str">
        <f t="shared" si="149"/>
        <v/>
      </c>
    </row>
    <row r="1877" spans="4:16" x14ac:dyDescent="0.25">
      <c r="D1877" s="150"/>
      <c r="G1877" s="8" t="str">
        <f t="shared" si="145"/>
        <v/>
      </c>
      <c r="H1877" s="8" t="str">
        <f t="shared" si="146"/>
        <v/>
      </c>
      <c r="I1877" s="8" t="str">
        <f t="shared" si="147"/>
        <v/>
      </c>
      <c r="J1877" s="8" t="str">
        <f t="shared" si="148"/>
        <v/>
      </c>
      <c r="L1877" s="8" t="s">
        <v>81</v>
      </c>
      <c r="M1877" s="8" t="s">
        <v>81</v>
      </c>
      <c r="N1877" s="8" t="s">
        <v>81</v>
      </c>
      <c r="O1877" s="8" t="s">
        <v>81</v>
      </c>
      <c r="P1877" s="38" t="str">
        <f t="shared" si="149"/>
        <v/>
      </c>
    </row>
    <row r="1878" spans="4:16" x14ac:dyDescent="0.25">
      <c r="D1878" s="150"/>
      <c r="G1878" s="8" t="str">
        <f t="shared" si="145"/>
        <v/>
      </c>
      <c r="H1878" s="8" t="str">
        <f t="shared" si="146"/>
        <v/>
      </c>
      <c r="I1878" s="8" t="str">
        <f t="shared" si="147"/>
        <v/>
      </c>
      <c r="J1878" s="8" t="str">
        <f t="shared" si="148"/>
        <v/>
      </c>
      <c r="L1878" s="8" t="s">
        <v>81</v>
      </c>
      <c r="M1878" s="8" t="s">
        <v>81</v>
      </c>
      <c r="N1878" s="8" t="s">
        <v>81</v>
      </c>
      <c r="O1878" s="8" t="s">
        <v>81</v>
      </c>
      <c r="P1878" s="38" t="str">
        <f t="shared" si="149"/>
        <v/>
      </c>
    </row>
    <row r="1879" spans="4:16" x14ac:dyDescent="0.25">
      <c r="D1879" s="150"/>
      <c r="G1879" s="8" t="str">
        <f t="shared" si="145"/>
        <v/>
      </c>
      <c r="H1879" s="8" t="str">
        <f t="shared" si="146"/>
        <v/>
      </c>
      <c r="I1879" s="8" t="str">
        <f t="shared" si="147"/>
        <v/>
      </c>
      <c r="J1879" s="8" t="str">
        <f t="shared" si="148"/>
        <v/>
      </c>
      <c r="L1879" s="8" t="s">
        <v>81</v>
      </c>
      <c r="M1879" s="8" t="s">
        <v>81</v>
      </c>
      <c r="N1879" s="8" t="s">
        <v>81</v>
      </c>
      <c r="O1879" s="8" t="s">
        <v>81</v>
      </c>
      <c r="P1879" s="38" t="str">
        <f t="shared" si="149"/>
        <v/>
      </c>
    </row>
    <row r="1880" spans="4:16" x14ac:dyDescent="0.25">
      <c r="D1880" s="150"/>
      <c r="G1880" s="8" t="str">
        <f t="shared" si="145"/>
        <v/>
      </c>
      <c r="H1880" s="8" t="str">
        <f t="shared" si="146"/>
        <v/>
      </c>
      <c r="I1880" s="8" t="str">
        <f t="shared" si="147"/>
        <v/>
      </c>
      <c r="J1880" s="8" t="str">
        <f t="shared" si="148"/>
        <v/>
      </c>
      <c r="L1880" s="8" t="s">
        <v>81</v>
      </c>
      <c r="M1880" s="8" t="s">
        <v>81</v>
      </c>
      <c r="N1880" s="8" t="s">
        <v>81</v>
      </c>
      <c r="O1880" s="8" t="s">
        <v>81</v>
      </c>
      <c r="P1880" s="38" t="str">
        <f t="shared" si="149"/>
        <v/>
      </c>
    </row>
    <row r="1881" spans="4:16" x14ac:dyDescent="0.25">
      <c r="D1881" s="150"/>
      <c r="G1881" s="8" t="str">
        <f t="shared" si="145"/>
        <v/>
      </c>
      <c r="H1881" s="8" t="str">
        <f t="shared" si="146"/>
        <v/>
      </c>
      <c r="I1881" s="8" t="str">
        <f t="shared" si="147"/>
        <v/>
      </c>
      <c r="J1881" s="8" t="str">
        <f t="shared" si="148"/>
        <v/>
      </c>
      <c r="L1881" s="8" t="s">
        <v>81</v>
      </c>
      <c r="M1881" s="8" t="s">
        <v>81</v>
      </c>
      <c r="N1881" s="8" t="s">
        <v>81</v>
      </c>
      <c r="O1881" s="8" t="s">
        <v>81</v>
      </c>
      <c r="P1881" s="38" t="str">
        <f t="shared" si="149"/>
        <v/>
      </c>
    </row>
    <row r="1882" spans="4:16" x14ac:dyDescent="0.25">
      <c r="D1882" s="150"/>
      <c r="G1882" s="8" t="str">
        <f t="shared" si="145"/>
        <v/>
      </c>
      <c r="H1882" s="8" t="str">
        <f t="shared" si="146"/>
        <v/>
      </c>
      <c r="I1882" s="8" t="str">
        <f t="shared" si="147"/>
        <v/>
      </c>
      <c r="J1882" s="8" t="str">
        <f t="shared" si="148"/>
        <v/>
      </c>
      <c r="L1882" s="8" t="s">
        <v>81</v>
      </c>
      <c r="M1882" s="8" t="s">
        <v>81</v>
      </c>
      <c r="N1882" s="8" t="s">
        <v>81</v>
      </c>
      <c r="O1882" s="8" t="s">
        <v>81</v>
      </c>
      <c r="P1882" s="38" t="str">
        <f t="shared" si="149"/>
        <v/>
      </c>
    </row>
    <row r="1883" spans="4:16" x14ac:dyDescent="0.25">
      <c r="D1883" s="150"/>
      <c r="G1883" s="8" t="str">
        <f t="shared" si="145"/>
        <v/>
      </c>
      <c r="H1883" s="8" t="str">
        <f t="shared" si="146"/>
        <v/>
      </c>
      <c r="I1883" s="8" t="str">
        <f t="shared" si="147"/>
        <v/>
      </c>
      <c r="J1883" s="8" t="str">
        <f t="shared" si="148"/>
        <v/>
      </c>
      <c r="L1883" s="8" t="s">
        <v>81</v>
      </c>
      <c r="M1883" s="8" t="s">
        <v>81</v>
      </c>
      <c r="N1883" s="8" t="s">
        <v>81</v>
      </c>
      <c r="O1883" s="8" t="s">
        <v>81</v>
      </c>
      <c r="P1883" s="38" t="str">
        <f t="shared" si="149"/>
        <v/>
      </c>
    </row>
    <row r="1884" spans="4:16" x14ac:dyDescent="0.25">
      <c r="D1884" s="150"/>
      <c r="G1884" s="8" t="str">
        <f t="shared" si="145"/>
        <v/>
      </c>
      <c r="H1884" s="8" t="str">
        <f t="shared" si="146"/>
        <v/>
      </c>
      <c r="I1884" s="8" t="str">
        <f t="shared" si="147"/>
        <v/>
      </c>
      <c r="J1884" s="8" t="str">
        <f t="shared" si="148"/>
        <v/>
      </c>
      <c r="L1884" s="8" t="s">
        <v>81</v>
      </c>
      <c r="M1884" s="8" t="s">
        <v>81</v>
      </c>
      <c r="N1884" s="8" t="s">
        <v>81</v>
      </c>
      <c r="O1884" s="8" t="s">
        <v>81</v>
      </c>
      <c r="P1884" s="38" t="str">
        <f t="shared" si="149"/>
        <v/>
      </c>
    </row>
    <row r="1885" spans="4:16" x14ac:dyDescent="0.25">
      <c r="D1885" s="150"/>
      <c r="G1885" s="8" t="str">
        <f t="shared" si="145"/>
        <v/>
      </c>
      <c r="H1885" s="8" t="str">
        <f t="shared" si="146"/>
        <v/>
      </c>
      <c r="I1885" s="8" t="str">
        <f t="shared" si="147"/>
        <v/>
      </c>
      <c r="J1885" s="8" t="str">
        <f t="shared" si="148"/>
        <v/>
      </c>
      <c r="L1885" s="8" t="s">
        <v>81</v>
      </c>
      <c r="M1885" s="8" t="s">
        <v>81</v>
      </c>
      <c r="N1885" s="8" t="s">
        <v>81</v>
      </c>
      <c r="O1885" s="8" t="s">
        <v>81</v>
      </c>
      <c r="P1885" s="38" t="str">
        <f t="shared" si="149"/>
        <v/>
      </c>
    </row>
    <row r="1886" spans="4:16" x14ac:dyDescent="0.25">
      <c r="D1886" s="150"/>
      <c r="G1886" s="8" t="str">
        <f t="shared" si="145"/>
        <v/>
      </c>
      <c r="H1886" s="8" t="str">
        <f t="shared" si="146"/>
        <v/>
      </c>
      <c r="I1886" s="8" t="str">
        <f t="shared" si="147"/>
        <v/>
      </c>
      <c r="J1886" s="8" t="str">
        <f t="shared" si="148"/>
        <v/>
      </c>
      <c r="L1886" s="8" t="s">
        <v>81</v>
      </c>
      <c r="M1886" s="8" t="s">
        <v>81</v>
      </c>
      <c r="N1886" s="8" t="s">
        <v>81</v>
      </c>
      <c r="O1886" s="8" t="s">
        <v>81</v>
      </c>
      <c r="P1886" s="38" t="str">
        <f t="shared" si="149"/>
        <v/>
      </c>
    </row>
    <row r="1887" spans="4:16" x14ac:dyDescent="0.25">
      <c r="D1887" s="150"/>
      <c r="G1887" s="8" t="str">
        <f t="shared" si="145"/>
        <v/>
      </c>
      <c r="H1887" s="8" t="str">
        <f t="shared" si="146"/>
        <v/>
      </c>
      <c r="I1887" s="8" t="str">
        <f t="shared" si="147"/>
        <v/>
      </c>
      <c r="J1887" s="8" t="str">
        <f t="shared" si="148"/>
        <v/>
      </c>
      <c r="L1887" s="8" t="s">
        <v>81</v>
      </c>
      <c r="M1887" s="8" t="s">
        <v>81</v>
      </c>
      <c r="N1887" s="8" t="s">
        <v>81</v>
      </c>
      <c r="O1887" s="8" t="s">
        <v>81</v>
      </c>
      <c r="P1887" s="38" t="str">
        <f t="shared" si="149"/>
        <v/>
      </c>
    </row>
    <row r="1888" spans="4:16" x14ac:dyDescent="0.25">
      <c r="D1888" s="150"/>
      <c r="G1888" s="8" t="str">
        <f t="shared" si="145"/>
        <v/>
      </c>
      <c r="H1888" s="8" t="str">
        <f t="shared" si="146"/>
        <v/>
      </c>
      <c r="I1888" s="8" t="str">
        <f t="shared" si="147"/>
        <v/>
      </c>
      <c r="J1888" s="8" t="str">
        <f t="shared" si="148"/>
        <v/>
      </c>
      <c r="L1888" s="8" t="s">
        <v>81</v>
      </c>
      <c r="M1888" s="8" t="s">
        <v>81</v>
      </c>
      <c r="N1888" s="8" t="s">
        <v>81</v>
      </c>
      <c r="O1888" s="8" t="s">
        <v>81</v>
      </c>
      <c r="P1888" s="38" t="str">
        <f t="shared" si="149"/>
        <v/>
      </c>
    </row>
    <row r="1889" spans="4:16" x14ac:dyDescent="0.25">
      <c r="D1889" s="150"/>
      <c r="G1889" s="8" t="str">
        <f t="shared" si="145"/>
        <v/>
      </c>
      <c r="H1889" s="8" t="str">
        <f t="shared" si="146"/>
        <v/>
      </c>
      <c r="I1889" s="8" t="str">
        <f t="shared" si="147"/>
        <v/>
      </c>
      <c r="J1889" s="8" t="str">
        <f t="shared" si="148"/>
        <v/>
      </c>
      <c r="L1889" s="8" t="s">
        <v>81</v>
      </c>
      <c r="M1889" s="8" t="s">
        <v>81</v>
      </c>
      <c r="N1889" s="8" t="s">
        <v>81</v>
      </c>
      <c r="O1889" s="8" t="s">
        <v>81</v>
      </c>
      <c r="P1889" s="38" t="str">
        <f t="shared" si="149"/>
        <v/>
      </c>
    </row>
    <row r="1890" spans="4:16" x14ac:dyDescent="0.25">
      <c r="D1890" s="150"/>
      <c r="G1890" s="8" t="str">
        <f t="shared" si="145"/>
        <v/>
      </c>
      <c r="H1890" s="8" t="str">
        <f t="shared" si="146"/>
        <v/>
      </c>
      <c r="I1890" s="8" t="str">
        <f t="shared" si="147"/>
        <v/>
      </c>
      <c r="J1890" s="8" t="str">
        <f t="shared" si="148"/>
        <v/>
      </c>
      <c r="L1890" s="8" t="s">
        <v>81</v>
      </c>
      <c r="M1890" s="8" t="s">
        <v>81</v>
      </c>
      <c r="N1890" s="8" t="s">
        <v>81</v>
      </c>
      <c r="O1890" s="8" t="s">
        <v>81</v>
      </c>
      <c r="P1890" s="38" t="str">
        <f t="shared" si="149"/>
        <v/>
      </c>
    </row>
    <row r="1891" spans="4:16" x14ac:dyDescent="0.25">
      <c r="D1891" s="150"/>
      <c r="G1891" s="8" t="str">
        <f t="shared" si="145"/>
        <v/>
      </c>
      <c r="H1891" s="8" t="str">
        <f t="shared" si="146"/>
        <v/>
      </c>
      <c r="I1891" s="8" t="str">
        <f t="shared" si="147"/>
        <v/>
      </c>
      <c r="J1891" s="8" t="str">
        <f t="shared" si="148"/>
        <v/>
      </c>
      <c r="L1891" s="8" t="s">
        <v>81</v>
      </c>
      <c r="M1891" s="8" t="s">
        <v>81</v>
      </c>
      <c r="N1891" s="8" t="s">
        <v>81</v>
      </c>
      <c r="O1891" s="8" t="s">
        <v>81</v>
      </c>
      <c r="P1891" s="38" t="str">
        <f t="shared" si="149"/>
        <v/>
      </c>
    </row>
    <row r="1892" spans="4:16" x14ac:dyDescent="0.25">
      <c r="D1892" s="150"/>
      <c r="G1892" s="8" t="str">
        <f t="shared" si="145"/>
        <v/>
      </c>
      <c r="H1892" s="8" t="str">
        <f t="shared" si="146"/>
        <v/>
      </c>
      <c r="I1892" s="8" t="str">
        <f t="shared" si="147"/>
        <v/>
      </c>
      <c r="J1892" s="8" t="str">
        <f t="shared" si="148"/>
        <v/>
      </c>
      <c r="L1892" s="8" t="s">
        <v>81</v>
      </c>
      <c r="M1892" s="8" t="s">
        <v>81</v>
      </c>
      <c r="N1892" s="8" t="s">
        <v>81</v>
      </c>
      <c r="O1892" s="8" t="s">
        <v>81</v>
      </c>
      <c r="P1892" s="38" t="str">
        <f t="shared" si="149"/>
        <v/>
      </c>
    </row>
    <row r="1893" spans="4:16" x14ac:dyDescent="0.25">
      <c r="D1893" s="150"/>
      <c r="G1893" s="8" t="str">
        <f t="shared" si="145"/>
        <v/>
      </c>
      <c r="H1893" s="8" t="str">
        <f t="shared" si="146"/>
        <v/>
      </c>
      <c r="I1893" s="8" t="str">
        <f t="shared" si="147"/>
        <v/>
      </c>
      <c r="J1893" s="8" t="str">
        <f t="shared" si="148"/>
        <v/>
      </c>
      <c r="L1893" s="8" t="s">
        <v>81</v>
      </c>
      <c r="M1893" s="8" t="s">
        <v>81</v>
      </c>
      <c r="N1893" s="8" t="s">
        <v>81</v>
      </c>
      <c r="O1893" s="8" t="s">
        <v>81</v>
      </c>
      <c r="P1893" s="38" t="str">
        <f t="shared" si="149"/>
        <v/>
      </c>
    </row>
    <row r="1894" spans="4:16" x14ac:dyDescent="0.25">
      <c r="D1894" s="150"/>
      <c r="G1894" s="8" t="str">
        <f t="shared" si="145"/>
        <v/>
      </c>
      <c r="H1894" s="8" t="str">
        <f t="shared" si="146"/>
        <v/>
      </c>
      <c r="I1894" s="8" t="str">
        <f t="shared" si="147"/>
        <v/>
      </c>
      <c r="J1894" s="8" t="str">
        <f t="shared" si="148"/>
        <v/>
      </c>
      <c r="L1894" s="8" t="s">
        <v>81</v>
      </c>
      <c r="M1894" s="8" t="s">
        <v>81</v>
      </c>
      <c r="N1894" s="8" t="s">
        <v>81</v>
      </c>
      <c r="O1894" s="8" t="s">
        <v>81</v>
      </c>
      <c r="P1894" s="38" t="str">
        <f t="shared" si="149"/>
        <v/>
      </c>
    </row>
    <row r="1895" spans="4:16" x14ac:dyDescent="0.25">
      <c r="D1895" s="150"/>
      <c r="G1895" s="8" t="str">
        <f t="shared" si="145"/>
        <v/>
      </c>
      <c r="H1895" s="8" t="str">
        <f t="shared" si="146"/>
        <v/>
      </c>
      <c r="I1895" s="8" t="str">
        <f t="shared" si="147"/>
        <v/>
      </c>
      <c r="J1895" s="8" t="str">
        <f t="shared" si="148"/>
        <v/>
      </c>
      <c r="L1895" s="8" t="s">
        <v>81</v>
      </c>
      <c r="M1895" s="8" t="s">
        <v>81</v>
      </c>
      <c r="N1895" s="8" t="s">
        <v>81</v>
      </c>
      <c r="O1895" s="8" t="s">
        <v>81</v>
      </c>
      <c r="P1895" s="38" t="str">
        <f t="shared" si="149"/>
        <v/>
      </c>
    </row>
    <row r="1896" spans="4:16" x14ac:dyDescent="0.25">
      <c r="D1896" s="150"/>
      <c r="G1896" s="8" t="str">
        <f t="shared" si="145"/>
        <v/>
      </c>
      <c r="H1896" s="8" t="str">
        <f t="shared" si="146"/>
        <v/>
      </c>
      <c r="I1896" s="8" t="str">
        <f t="shared" si="147"/>
        <v/>
      </c>
      <c r="J1896" s="8" t="str">
        <f t="shared" si="148"/>
        <v/>
      </c>
      <c r="L1896" s="8" t="s">
        <v>81</v>
      </c>
      <c r="M1896" s="8" t="s">
        <v>81</v>
      </c>
      <c r="N1896" s="8" t="s">
        <v>81</v>
      </c>
      <c r="O1896" s="8" t="s">
        <v>81</v>
      </c>
      <c r="P1896" s="38" t="str">
        <f t="shared" si="149"/>
        <v/>
      </c>
    </row>
    <row r="1897" spans="4:16" x14ac:dyDescent="0.25">
      <c r="D1897" s="150"/>
      <c r="G1897" s="8" t="str">
        <f t="shared" ref="G1897:G1960" si="150">IF(LEFT(D1897,8)="Critical",LEFT(D1897,8),IF(LEFT(D1897,5)="Major",LEFT(D1897,5),IF(LEFT(D1897,5)="Minor",LEFT(D1897,5),"")))</f>
        <v/>
      </c>
      <c r="H1897" s="8" t="str">
        <f t="shared" ref="H1897:H1960" si="151">IF(LEFT(D1900,15)="SpecificProblem",MID(D1900,28,50),"")</f>
        <v/>
      </c>
      <c r="I1897" s="8" t="str">
        <f t="shared" ref="I1897:I1960" si="152">IF(LEFT(D1901,9)="EventTime",MID(D1901,28,16),"")</f>
        <v/>
      </c>
      <c r="J1897" s="8" t="str">
        <f t="shared" ref="J1897:J1960" si="153">IF(G1897="","",IF(LEFT(D1897,8)="Critical",MID(D1897,78,6),MID(D1897,75,6)))</f>
        <v/>
      </c>
      <c r="L1897" s="8" t="s">
        <v>81</v>
      </c>
      <c r="M1897" s="8" t="s">
        <v>81</v>
      </c>
      <c r="N1897" s="8" t="s">
        <v>81</v>
      </c>
      <c r="O1897" s="8" t="s">
        <v>81</v>
      </c>
      <c r="P1897" s="38" t="str">
        <f t="shared" si="149"/>
        <v/>
      </c>
    </row>
    <row r="1898" spans="4:16" x14ac:dyDescent="0.25">
      <c r="D1898" s="150"/>
      <c r="G1898" s="8" t="str">
        <f t="shared" si="150"/>
        <v/>
      </c>
      <c r="H1898" s="8" t="str">
        <f t="shared" si="151"/>
        <v/>
      </c>
      <c r="I1898" s="8" t="str">
        <f t="shared" si="152"/>
        <v/>
      </c>
      <c r="J1898" s="8" t="str">
        <f t="shared" si="153"/>
        <v/>
      </c>
      <c r="L1898" s="8" t="s">
        <v>81</v>
      </c>
      <c r="M1898" s="8" t="s">
        <v>81</v>
      </c>
      <c r="N1898" s="8" t="s">
        <v>81</v>
      </c>
      <c r="O1898" s="8" t="s">
        <v>81</v>
      </c>
      <c r="P1898" s="38" t="str">
        <f t="shared" si="149"/>
        <v/>
      </c>
    </row>
    <row r="1899" spans="4:16" x14ac:dyDescent="0.25">
      <c r="D1899" s="150"/>
      <c r="G1899" s="8" t="str">
        <f t="shared" si="150"/>
        <v/>
      </c>
      <c r="H1899" s="8" t="str">
        <f t="shared" si="151"/>
        <v/>
      </c>
      <c r="I1899" s="8" t="str">
        <f t="shared" si="152"/>
        <v/>
      </c>
      <c r="J1899" s="8" t="str">
        <f t="shared" si="153"/>
        <v/>
      </c>
      <c r="L1899" s="8" t="s">
        <v>81</v>
      </c>
      <c r="M1899" s="8" t="s">
        <v>81</v>
      </c>
      <c r="N1899" s="8" t="s">
        <v>81</v>
      </c>
      <c r="O1899" s="8" t="s">
        <v>81</v>
      </c>
      <c r="P1899" s="38" t="str">
        <f t="shared" si="149"/>
        <v/>
      </c>
    </row>
    <row r="1900" spans="4:16" x14ac:dyDescent="0.25">
      <c r="D1900" s="150"/>
      <c r="G1900" s="8" t="str">
        <f t="shared" si="150"/>
        <v/>
      </c>
      <c r="H1900" s="8" t="str">
        <f t="shared" si="151"/>
        <v/>
      </c>
      <c r="I1900" s="8" t="str">
        <f t="shared" si="152"/>
        <v/>
      </c>
      <c r="J1900" s="8" t="str">
        <f t="shared" si="153"/>
        <v/>
      </c>
      <c r="L1900" s="8" t="s">
        <v>81</v>
      </c>
      <c r="M1900" s="8" t="s">
        <v>81</v>
      </c>
      <c r="N1900" s="8" t="s">
        <v>81</v>
      </c>
      <c r="O1900" s="8" t="s">
        <v>81</v>
      </c>
      <c r="P1900" s="38" t="str">
        <f t="shared" si="149"/>
        <v/>
      </c>
    </row>
    <row r="1901" spans="4:16" x14ac:dyDescent="0.25">
      <c r="D1901" s="150"/>
      <c r="G1901" s="8" t="str">
        <f t="shared" si="150"/>
        <v/>
      </c>
      <c r="H1901" s="8" t="str">
        <f t="shared" si="151"/>
        <v/>
      </c>
      <c r="I1901" s="8" t="str">
        <f t="shared" si="152"/>
        <v/>
      </c>
      <c r="J1901" s="8" t="str">
        <f t="shared" si="153"/>
        <v/>
      </c>
      <c r="L1901" s="8" t="s">
        <v>81</v>
      </c>
      <c r="M1901" s="8" t="s">
        <v>81</v>
      </c>
      <c r="N1901" s="8" t="s">
        <v>81</v>
      </c>
      <c r="O1901" s="8" t="s">
        <v>81</v>
      </c>
      <c r="P1901" s="38" t="str">
        <f t="shared" si="149"/>
        <v/>
      </c>
    </row>
    <row r="1902" spans="4:16" x14ac:dyDescent="0.25">
      <c r="D1902" s="150"/>
      <c r="G1902" s="8" t="str">
        <f t="shared" si="150"/>
        <v/>
      </c>
      <c r="H1902" s="8" t="str">
        <f t="shared" si="151"/>
        <v/>
      </c>
      <c r="I1902" s="8" t="str">
        <f t="shared" si="152"/>
        <v/>
      </c>
      <c r="J1902" s="8" t="str">
        <f t="shared" si="153"/>
        <v/>
      </c>
      <c r="L1902" s="8" t="s">
        <v>81</v>
      </c>
      <c r="M1902" s="8" t="s">
        <v>81</v>
      </c>
      <c r="N1902" s="8" t="s">
        <v>81</v>
      </c>
      <c r="O1902" s="8" t="s">
        <v>81</v>
      </c>
      <c r="P1902" s="38" t="str">
        <f t="shared" si="149"/>
        <v/>
      </c>
    </row>
    <row r="1903" spans="4:16" x14ac:dyDescent="0.25">
      <c r="D1903" s="150"/>
      <c r="G1903" s="8" t="str">
        <f t="shared" si="150"/>
        <v/>
      </c>
      <c r="H1903" s="8" t="str">
        <f t="shared" si="151"/>
        <v/>
      </c>
      <c r="I1903" s="8" t="str">
        <f t="shared" si="152"/>
        <v/>
      </c>
      <c r="J1903" s="8" t="str">
        <f t="shared" si="153"/>
        <v/>
      </c>
      <c r="L1903" s="8" t="s">
        <v>81</v>
      </c>
      <c r="M1903" s="8" t="s">
        <v>81</v>
      </c>
      <c r="N1903" s="8" t="s">
        <v>81</v>
      </c>
      <c r="O1903" s="8" t="s">
        <v>81</v>
      </c>
      <c r="P1903" s="38" t="str">
        <f t="shared" si="149"/>
        <v/>
      </c>
    </row>
    <row r="1904" spans="4:16" x14ac:dyDescent="0.25">
      <c r="D1904" s="150"/>
      <c r="G1904" s="8" t="str">
        <f t="shared" si="150"/>
        <v/>
      </c>
      <c r="H1904" s="8" t="str">
        <f t="shared" si="151"/>
        <v/>
      </c>
      <c r="I1904" s="8" t="str">
        <f t="shared" si="152"/>
        <v/>
      </c>
      <c r="J1904" s="8" t="str">
        <f t="shared" si="153"/>
        <v/>
      </c>
      <c r="L1904" s="8" t="s">
        <v>81</v>
      </c>
      <c r="M1904" s="8" t="s">
        <v>81</v>
      </c>
      <c r="N1904" s="8" t="s">
        <v>81</v>
      </c>
      <c r="O1904" s="8" t="s">
        <v>81</v>
      </c>
      <c r="P1904" s="38" t="str">
        <f t="shared" si="149"/>
        <v/>
      </c>
    </row>
    <row r="1905" spans="4:16" x14ac:dyDescent="0.25">
      <c r="D1905" s="150"/>
      <c r="G1905" s="8" t="str">
        <f t="shared" si="150"/>
        <v/>
      </c>
      <c r="H1905" s="8" t="str">
        <f t="shared" si="151"/>
        <v/>
      </c>
      <c r="I1905" s="8" t="str">
        <f t="shared" si="152"/>
        <v/>
      </c>
      <c r="J1905" s="8" t="str">
        <f t="shared" si="153"/>
        <v/>
      </c>
      <c r="L1905" s="8" t="s">
        <v>81</v>
      </c>
      <c r="M1905" s="8" t="s">
        <v>81</v>
      </c>
      <c r="N1905" s="8" t="s">
        <v>81</v>
      </c>
      <c r="O1905" s="8" t="s">
        <v>81</v>
      </c>
      <c r="P1905" s="38" t="str">
        <f t="shared" si="149"/>
        <v/>
      </c>
    </row>
    <row r="1906" spans="4:16" x14ac:dyDescent="0.25">
      <c r="D1906" s="150"/>
      <c r="G1906" s="8" t="str">
        <f t="shared" si="150"/>
        <v/>
      </c>
      <c r="H1906" s="8" t="str">
        <f t="shared" si="151"/>
        <v/>
      </c>
      <c r="I1906" s="8" t="str">
        <f t="shared" si="152"/>
        <v/>
      </c>
      <c r="J1906" s="8" t="str">
        <f t="shared" si="153"/>
        <v/>
      </c>
      <c r="L1906" s="8" t="s">
        <v>81</v>
      </c>
      <c r="M1906" s="8" t="s">
        <v>81</v>
      </c>
      <c r="N1906" s="8" t="s">
        <v>81</v>
      </c>
      <c r="O1906" s="8" t="s">
        <v>81</v>
      </c>
      <c r="P1906" s="38" t="str">
        <f t="shared" si="149"/>
        <v/>
      </c>
    </row>
    <row r="1907" spans="4:16" x14ac:dyDescent="0.25">
      <c r="D1907" s="150"/>
      <c r="G1907" s="8" t="str">
        <f t="shared" si="150"/>
        <v/>
      </c>
      <c r="H1907" s="8" t="str">
        <f t="shared" si="151"/>
        <v/>
      </c>
      <c r="I1907" s="8" t="str">
        <f t="shared" si="152"/>
        <v/>
      </c>
      <c r="J1907" s="8" t="str">
        <f t="shared" si="153"/>
        <v/>
      </c>
      <c r="L1907" s="8" t="s">
        <v>81</v>
      </c>
      <c r="M1907" s="8" t="s">
        <v>81</v>
      </c>
      <c r="N1907" s="8" t="s">
        <v>81</v>
      </c>
      <c r="O1907" s="8" t="s">
        <v>81</v>
      </c>
      <c r="P1907" s="38" t="str">
        <f t="shared" si="149"/>
        <v/>
      </c>
    </row>
    <row r="1908" spans="4:16" x14ac:dyDescent="0.25">
      <c r="D1908" s="150"/>
      <c r="G1908" s="8" t="str">
        <f t="shared" si="150"/>
        <v/>
      </c>
      <c r="H1908" s="8" t="str">
        <f t="shared" si="151"/>
        <v/>
      </c>
      <c r="I1908" s="8" t="str">
        <f t="shared" si="152"/>
        <v/>
      </c>
      <c r="J1908" s="8" t="str">
        <f t="shared" si="153"/>
        <v/>
      </c>
      <c r="L1908" s="8" t="s">
        <v>81</v>
      </c>
      <c r="M1908" s="8" t="s">
        <v>81</v>
      </c>
      <c r="N1908" s="8" t="s">
        <v>81</v>
      </c>
      <c r="O1908" s="8" t="s">
        <v>81</v>
      </c>
      <c r="P1908" s="38" t="str">
        <f t="shared" si="149"/>
        <v/>
      </c>
    </row>
    <row r="1909" spans="4:16" x14ac:dyDescent="0.25">
      <c r="D1909" s="150"/>
      <c r="G1909" s="8" t="str">
        <f t="shared" si="150"/>
        <v/>
      </c>
      <c r="H1909" s="8" t="str">
        <f t="shared" si="151"/>
        <v/>
      </c>
      <c r="I1909" s="8" t="str">
        <f t="shared" si="152"/>
        <v/>
      </c>
      <c r="J1909" s="8" t="str">
        <f t="shared" si="153"/>
        <v/>
      </c>
      <c r="L1909" s="8" t="s">
        <v>81</v>
      </c>
      <c r="M1909" s="8" t="s">
        <v>81</v>
      </c>
      <c r="N1909" s="8" t="s">
        <v>81</v>
      </c>
      <c r="O1909" s="8" t="s">
        <v>81</v>
      </c>
      <c r="P1909" s="38" t="str">
        <f t="shared" si="149"/>
        <v/>
      </c>
    </row>
    <row r="1910" spans="4:16" x14ac:dyDescent="0.25">
      <c r="D1910" s="150"/>
      <c r="G1910" s="8" t="str">
        <f t="shared" si="150"/>
        <v/>
      </c>
      <c r="H1910" s="8" t="str">
        <f t="shared" si="151"/>
        <v/>
      </c>
      <c r="I1910" s="8" t="str">
        <f t="shared" si="152"/>
        <v/>
      </c>
      <c r="J1910" s="8" t="str">
        <f t="shared" si="153"/>
        <v/>
      </c>
      <c r="L1910" s="8" t="s">
        <v>81</v>
      </c>
      <c r="M1910" s="8" t="s">
        <v>81</v>
      </c>
      <c r="N1910" s="8" t="s">
        <v>81</v>
      </c>
      <c r="O1910" s="8" t="s">
        <v>81</v>
      </c>
      <c r="P1910" s="38" t="str">
        <f t="shared" si="149"/>
        <v/>
      </c>
    </row>
    <row r="1911" spans="4:16" x14ac:dyDescent="0.25">
      <c r="D1911" s="150"/>
      <c r="G1911" s="8" t="str">
        <f t="shared" si="150"/>
        <v/>
      </c>
      <c r="H1911" s="8" t="str">
        <f t="shared" si="151"/>
        <v/>
      </c>
      <c r="I1911" s="8" t="str">
        <f t="shared" si="152"/>
        <v/>
      </c>
      <c r="J1911" s="8" t="str">
        <f t="shared" si="153"/>
        <v/>
      </c>
      <c r="L1911" s="8" t="s">
        <v>81</v>
      </c>
      <c r="M1911" s="8" t="s">
        <v>81</v>
      </c>
      <c r="N1911" s="8" t="s">
        <v>81</v>
      </c>
      <c r="O1911" s="8" t="s">
        <v>81</v>
      </c>
      <c r="P1911" s="38" t="str">
        <f t="shared" si="149"/>
        <v/>
      </c>
    </row>
    <row r="1912" spans="4:16" x14ac:dyDescent="0.25">
      <c r="D1912" s="150"/>
      <c r="G1912" s="8" t="str">
        <f t="shared" si="150"/>
        <v/>
      </c>
      <c r="H1912" s="8" t="str">
        <f t="shared" si="151"/>
        <v/>
      </c>
      <c r="I1912" s="8" t="str">
        <f t="shared" si="152"/>
        <v/>
      </c>
      <c r="J1912" s="8" t="str">
        <f t="shared" si="153"/>
        <v/>
      </c>
      <c r="L1912" s="8" t="s">
        <v>81</v>
      </c>
      <c r="M1912" s="8" t="s">
        <v>81</v>
      </c>
      <c r="N1912" s="8" t="s">
        <v>81</v>
      </c>
      <c r="O1912" s="8" t="s">
        <v>81</v>
      </c>
      <c r="P1912" s="38" t="str">
        <f t="shared" si="149"/>
        <v/>
      </c>
    </row>
    <row r="1913" spans="4:16" x14ac:dyDescent="0.25">
      <c r="D1913" s="150"/>
      <c r="G1913" s="8" t="str">
        <f t="shared" si="150"/>
        <v/>
      </c>
      <c r="H1913" s="8" t="str">
        <f t="shared" si="151"/>
        <v/>
      </c>
      <c r="I1913" s="8" t="str">
        <f t="shared" si="152"/>
        <v/>
      </c>
      <c r="J1913" s="8" t="str">
        <f t="shared" si="153"/>
        <v/>
      </c>
      <c r="L1913" s="8" t="s">
        <v>81</v>
      </c>
      <c r="M1913" s="8" t="s">
        <v>81</v>
      </c>
      <c r="N1913" s="8" t="s">
        <v>81</v>
      </c>
      <c r="O1913" s="8" t="s">
        <v>81</v>
      </c>
      <c r="P1913" s="38" t="str">
        <f t="shared" si="149"/>
        <v/>
      </c>
    </row>
    <row r="1914" spans="4:16" x14ac:dyDescent="0.25">
      <c r="D1914" s="150"/>
      <c r="G1914" s="8" t="str">
        <f t="shared" si="150"/>
        <v/>
      </c>
      <c r="H1914" s="8" t="str">
        <f t="shared" si="151"/>
        <v/>
      </c>
      <c r="I1914" s="8" t="str">
        <f t="shared" si="152"/>
        <v/>
      </c>
      <c r="J1914" s="8" t="str">
        <f t="shared" si="153"/>
        <v/>
      </c>
      <c r="L1914" s="8" t="s">
        <v>81</v>
      </c>
      <c r="M1914" s="8" t="s">
        <v>81</v>
      </c>
      <c r="N1914" s="8" t="s">
        <v>81</v>
      </c>
      <c r="O1914" s="8" t="s">
        <v>81</v>
      </c>
      <c r="P1914" s="38" t="str">
        <f t="shared" si="149"/>
        <v/>
      </c>
    </row>
    <row r="1915" spans="4:16" x14ac:dyDescent="0.25">
      <c r="D1915" s="150"/>
      <c r="G1915" s="8" t="str">
        <f t="shared" si="150"/>
        <v/>
      </c>
      <c r="H1915" s="8" t="str">
        <f t="shared" si="151"/>
        <v/>
      </c>
      <c r="I1915" s="8" t="str">
        <f t="shared" si="152"/>
        <v/>
      </c>
      <c r="J1915" s="8" t="str">
        <f t="shared" si="153"/>
        <v/>
      </c>
      <c r="L1915" s="8" t="s">
        <v>81</v>
      </c>
      <c r="M1915" s="8" t="s">
        <v>81</v>
      </c>
      <c r="N1915" s="8" t="s">
        <v>81</v>
      </c>
      <c r="O1915" s="8" t="s">
        <v>81</v>
      </c>
      <c r="P1915" s="38" t="str">
        <f t="shared" si="149"/>
        <v/>
      </c>
    </row>
    <row r="1916" spans="4:16" x14ac:dyDescent="0.25">
      <c r="D1916" s="150"/>
      <c r="G1916" s="8" t="str">
        <f t="shared" si="150"/>
        <v/>
      </c>
      <c r="H1916" s="8" t="str">
        <f t="shared" si="151"/>
        <v/>
      </c>
      <c r="I1916" s="8" t="str">
        <f t="shared" si="152"/>
        <v/>
      </c>
      <c r="J1916" s="8" t="str">
        <f t="shared" si="153"/>
        <v/>
      </c>
      <c r="L1916" s="8" t="s">
        <v>81</v>
      </c>
      <c r="M1916" s="8" t="s">
        <v>81</v>
      </c>
      <c r="N1916" s="8" t="s">
        <v>81</v>
      </c>
      <c r="O1916" s="8" t="s">
        <v>81</v>
      </c>
      <c r="P1916" s="38" t="str">
        <f t="shared" si="149"/>
        <v/>
      </c>
    </row>
    <row r="1917" spans="4:16" x14ac:dyDescent="0.25">
      <c r="D1917" s="150"/>
      <c r="G1917" s="8" t="str">
        <f t="shared" si="150"/>
        <v/>
      </c>
      <c r="H1917" s="8" t="str">
        <f t="shared" si="151"/>
        <v/>
      </c>
      <c r="I1917" s="8" t="str">
        <f t="shared" si="152"/>
        <v/>
      </c>
      <c r="J1917" s="8" t="str">
        <f t="shared" si="153"/>
        <v/>
      </c>
      <c r="L1917" s="8" t="s">
        <v>81</v>
      </c>
      <c r="M1917" s="8" t="s">
        <v>81</v>
      </c>
      <c r="N1917" s="8" t="s">
        <v>81</v>
      </c>
      <c r="O1917" s="8" t="s">
        <v>81</v>
      </c>
      <c r="P1917" s="38" t="str">
        <f t="shared" si="149"/>
        <v/>
      </c>
    </row>
    <row r="1918" spans="4:16" x14ac:dyDescent="0.25">
      <c r="D1918" s="150"/>
      <c r="G1918" s="8" t="str">
        <f t="shared" si="150"/>
        <v/>
      </c>
      <c r="H1918" s="8" t="str">
        <f t="shared" si="151"/>
        <v/>
      </c>
      <c r="I1918" s="8" t="str">
        <f t="shared" si="152"/>
        <v/>
      </c>
      <c r="J1918" s="8" t="str">
        <f t="shared" si="153"/>
        <v/>
      </c>
      <c r="L1918" s="8" t="s">
        <v>81</v>
      </c>
      <c r="M1918" s="8" t="s">
        <v>81</v>
      </c>
      <c r="N1918" s="8" t="s">
        <v>81</v>
      </c>
      <c r="O1918" s="8" t="s">
        <v>81</v>
      </c>
      <c r="P1918" s="38" t="str">
        <f t="shared" si="149"/>
        <v/>
      </c>
    </row>
    <row r="1919" spans="4:16" x14ac:dyDescent="0.25">
      <c r="D1919" s="150"/>
      <c r="G1919" s="8" t="str">
        <f t="shared" si="150"/>
        <v/>
      </c>
      <c r="H1919" s="8" t="str">
        <f t="shared" si="151"/>
        <v/>
      </c>
      <c r="I1919" s="8" t="str">
        <f t="shared" si="152"/>
        <v/>
      </c>
      <c r="J1919" s="8" t="str">
        <f t="shared" si="153"/>
        <v/>
      </c>
      <c r="L1919" s="8" t="s">
        <v>81</v>
      </c>
      <c r="M1919" s="8" t="s">
        <v>81</v>
      </c>
      <c r="N1919" s="8" t="s">
        <v>81</v>
      </c>
      <c r="O1919" s="8" t="s">
        <v>81</v>
      </c>
      <c r="P1919" s="38" t="str">
        <f t="shared" si="149"/>
        <v/>
      </c>
    </row>
    <row r="1920" spans="4:16" x14ac:dyDescent="0.25">
      <c r="D1920" s="150"/>
      <c r="G1920" s="8" t="str">
        <f t="shared" si="150"/>
        <v/>
      </c>
      <c r="H1920" s="8" t="str">
        <f t="shared" si="151"/>
        <v/>
      </c>
      <c r="I1920" s="8" t="str">
        <f t="shared" si="152"/>
        <v/>
      </c>
      <c r="J1920" s="8" t="str">
        <f t="shared" si="153"/>
        <v/>
      </c>
      <c r="L1920" s="8" t="s">
        <v>81</v>
      </c>
      <c r="M1920" s="8" t="s">
        <v>81</v>
      </c>
      <c r="N1920" s="8" t="s">
        <v>81</v>
      </c>
      <c r="O1920" s="8" t="s">
        <v>81</v>
      </c>
      <c r="P1920" s="38" t="str">
        <f t="shared" si="149"/>
        <v/>
      </c>
    </row>
    <row r="1921" spans="4:16" x14ac:dyDescent="0.25">
      <c r="D1921" s="150"/>
      <c r="G1921" s="8" t="str">
        <f t="shared" si="150"/>
        <v/>
      </c>
      <c r="H1921" s="8" t="str">
        <f t="shared" si="151"/>
        <v/>
      </c>
      <c r="I1921" s="8" t="str">
        <f t="shared" si="152"/>
        <v/>
      </c>
      <c r="J1921" s="8" t="str">
        <f t="shared" si="153"/>
        <v/>
      </c>
      <c r="L1921" s="8" t="s">
        <v>81</v>
      </c>
      <c r="M1921" s="8" t="s">
        <v>81</v>
      </c>
      <c r="N1921" s="8" t="s">
        <v>81</v>
      </c>
      <c r="O1921" s="8" t="s">
        <v>81</v>
      </c>
      <c r="P1921" s="38" t="str">
        <f t="shared" si="149"/>
        <v/>
      </c>
    </row>
    <row r="1922" spans="4:16" x14ac:dyDescent="0.25">
      <c r="D1922" s="150"/>
      <c r="G1922" s="8" t="str">
        <f t="shared" si="150"/>
        <v/>
      </c>
      <c r="H1922" s="8" t="str">
        <f t="shared" si="151"/>
        <v/>
      </c>
      <c r="I1922" s="8" t="str">
        <f t="shared" si="152"/>
        <v/>
      </c>
      <c r="J1922" s="8" t="str">
        <f t="shared" si="153"/>
        <v/>
      </c>
      <c r="L1922" s="8" t="s">
        <v>81</v>
      </c>
      <c r="M1922" s="8" t="s">
        <v>81</v>
      </c>
      <c r="N1922" s="8" t="s">
        <v>81</v>
      </c>
      <c r="O1922" s="8" t="s">
        <v>81</v>
      </c>
      <c r="P1922" s="38" t="str">
        <f t="shared" si="149"/>
        <v/>
      </c>
    </row>
    <row r="1923" spans="4:16" x14ac:dyDescent="0.25">
      <c r="D1923" s="150"/>
      <c r="G1923" s="8" t="str">
        <f t="shared" si="150"/>
        <v/>
      </c>
      <c r="H1923" s="8" t="str">
        <f t="shared" si="151"/>
        <v/>
      </c>
      <c r="I1923" s="8" t="str">
        <f t="shared" si="152"/>
        <v/>
      </c>
      <c r="J1923" s="8" t="str">
        <f t="shared" si="153"/>
        <v/>
      </c>
      <c r="L1923" s="8" t="s">
        <v>81</v>
      </c>
      <c r="M1923" s="8" t="s">
        <v>81</v>
      </c>
      <c r="N1923" s="8" t="s">
        <v>81</v>
      </c>
      <c r="O1923" s="8" t="s">
        <v>81</v>
      </c>
      <c r="P1923" s="38" t="str">
        <f t="shared" ref="P1923:P1986" si="154">IF(ISBLANK(N1923),"",TEXT(N1923,"mm/dd hh:mm"))</f>
        <v/>
      </c>
    </row>
    <row r="1924" spans="4:16" x14ac:dyDescent="0.25">
      <c r="D1924" s="150"/>
      <c r="G1924" s="8" t="str">
        <f t="shared" si="150"/>
        <v/>
      </c>
      <c r="H1924" s="8" t="str">
        <f t="shared" si="151"/>
        <v/>
      </c>
      <c r="I1924" s="8" t="str">
        <f t="shared" si="152"/>
        <v/>
      </c>
      <c r="J1924" s="8" t="str">
        <f t="shared" si="153"/>
        <v/>
      </c>
      <c r="L1924" s="8" t="s">
        <v>81</v>
      </c>
      <c r="M1924" s="8" t="s">
        <v>81</v>
      </c>
      <c r="N1924" s="8" t="s">
        <v>81</v>
      </c>
      <c r="O1924" s="8" t="s">
        <v>81</v>
      </c>
      <c r="P1924" s="38" t="str">
        <f t="shared" si="154"/>
        <v/>
      </c>
    </row>
    <row r="1925" spans="4:16" x14ac:dyDescent="0.25">
      <c r="D1925" s="150"/>
      <c r="G1925" s="8" t="str">
        <f t="shared" si="150"/>
        <v/>
      </c>
      <c r="H1925" s="8" t="str">
        <f t="shared" si="151"/>
        <v/>
      </c>
      <c r="I1925" s="8" t="str">
        <f t="shared" si="152"/>
        <v/>
      </c>
      <c r="J1925" s="8" t="str">
        <f t="shared" si="153"/>
        <v/>
      </c>
      <c r="L1925" s="8" t="s">
        <v>81</v>
      </c>
      <c r="M1925" s="8" t="s">
        <v>81</v>
      </c>
      <c r="N1925" s="8" t="s">
        <v>81</v>
      </c>
      <c r="O1925" s="8" t="s">
        <v>81</v>
      </c>
      <c r="P1925" s="38" t="str">
        <f t="shared" si="154"/>
        <v/>
      </c>
    </row>
    <row r="1926" spans="4:16" x14ac:dyDescent="0.25">
      <c r="D1926" s="150"/>
      <c r="G1926" s="8" t="str">
        <f t="shared" si="150"/>
        <v/>
      </c>
      <c r="H1926" s="8" t="str">
        <f t="shared" si="151"/>
        <v/>
      </c>
      <c r="I1926" s="8" t="str">
        <f t="shared" si="152"/>
        <v/>
      </c>
      <c r="J1926" s="8" t="str">
        <f t="shared" si="153"/>
        <v/>
      </c>
      <c r="L1926" s="8" t="s">
        <v>81</v>
      </c>
      <c r="M1926" s="8" t="s">
        <v>81</v>
      </c>
      <c r="N1926" s="8" t="s">
        <v>81</v>
      </c>
      <c r="O1926" s="8" t="s">
        <v>81</v>
      </c>
      <c r="P1926" s="38" t="str">
        <f t="shared" si="154"/>
        <v/>
      </c>
    </row>
    <row r="1927" spans="4:16" x14ac:dyDescent="0.25">
      <c r="D1927" s="150"/>
      <c r="G1927" s="8" t="str">
        <f t="shared" si="150"/>
        <v/>
      </c>
      <c r="H1927" s="8" t="str">
        <f t="shared" si="151"/>
        <v/>
      </c>
      <c r="I1927" s="8" t="str">
        <f t="shared" si="152"/>
        <v/>
      </c>
      <c r="J1927" s="8" t="str">
        <f t="shared" si="153"/>
        <v/>
      </c>
      <c r="L1927" s="8" t="s">
        <v>81</v>
      </c>
      <c r="M1927" s="8" t="s">
        <v>81</v>
      </c>
      <c r="N1927" s="8" t="s">
        <v>81</v>
      </c>
      <c r="O1927" s="8" t="s">
        <v>81</v>
      </c>
      <c r="P1927" s="38" t="str">
        <f t="shared" si="154"/>
        <v/>
      </c>
    </row>
    <row r="1928" spans="4:16" x14ac:dyDescent="0.25">
      <c r="D1928" s="150"/>
      <c r="G1928" s="8" t="str">
        <f t="shared" si="150"/>
        <v/>
      </c>
      <c r="H1928" s="8" t="str">
        <f t="shared" si="151"/>
        <v/>
      </c>
      <c r="I1928" s="8" t="str">
        <f t="shared" si="152"/>
        <v/>
      </c>
      <c r="J1928" s="8" t="str">
        <f t="shared" si="153"/>
        <v/>
      </c>
      <c r="L1928" s="8" t="s">
        <v>81</v>
      </c>
      <c r="M1928" s="8" t="s">
        <v>81</v>
      </c>
      <c r="N1928" s="8" t="s">
        <v>81</v>
      </c>
      <c r="O1928" s="8" t="s">
        <v>81</v>
      </c>
      <c r="P1928" s="38" t="str">
        <f t="shared" si="154"/>
        <v/>
      </c>
    </row>
    <row r="1929" spans="4:16" x14ac:dyDescent="0.25">
      <c r="D1929" s="150"/>
      <c r="G1929" s="8" t="str">
        <f t="shared" si="150"/>
        <v/>
      </c>
      <c r="H1929" s="8" t="str">
        <f t="shared" si="151"/>
        <v/>
      </c>
      <c r="I1929" s="8" t="str">
        <f t="shared" si="152"/>
        <v/>
      </c>
      <c r="J1929" s="8" t="str">
        <f t="shared" si="153"/>
        <v/>
      </c>
      <c r="L1929" s="8" t="s">
        <v>81</v>
      </c>
      <c r="M1929" s="8" t="s">
        <v>81</v>
      </c>
      <c r="N1929" s="8" t="s">
        <v>81</v>
      </c>
      <c r="O1929" s="8" t="s">
        <v>81</v>
      </c>
      <c r="P1929" s="38" t="str">
        <f t="shared" si="154"/>
        <v/>
      </c>
    </row>
    <row r="1930" spans="4:16" x14ac:dyDescent="0.25">
      <c r="D1930" s="150"/>
      <c r="G1930" s="8" t="str">
        <f t="shared" si="150"/>
        <v/>
      </c>
      <c r="H1930" s="8" t="str">
        <f t="shared" si="151"/>
        <v/>
      </c>
      <c r="I1930" s="8" t="str">
        <f t="shared" si="152"/>
        <v/>
      </c>
      <c r="J1930" s="8" t="str">
        <f t="shared" si="153"/>
        <v/>
      </c>
      <c r="L1930" s="8" t="s">
        <v>81</v>
      </c>
      <c r="M1930" s="8" t="s">
        <v>81</v>
      </c>
      <c r="N1930" s="8" t="s">
        <v>81</v>
      </c>
      <c r="O1930" s="8" t="s">
        <v>81</v>
      </c>
      <c r="P1930" s="38" t="str">
        <f t="shared" si="154"/>
        <v/>
      </c>
    </row>
    <row r="1931" spans="4:16" x14ac:dyDescent="0.25">
      <c r="D1931" s="150"/>
      <c r="G1931" s="8" t="str">
        <f t="shared" si="150"/>
        <v/>
      </c>
      <c r="H1931" s="8" t="str">
        <f t="shared" si="151"/>
        <v/>
      </c>
      <c r="I1931" s="8" t="str">
        <f t="shared" si="152"/>
        <v/>
      </c>
      <c r="J1931" s="8" t="str">
        <f t="shared" si="153"/>
        <v/>
      </c>
      <c r="L1931" s="8" t="s">
        <v>81</v>
      </c>
      <c r="M1931" s="8" t="s">
        <v>81</v>
      </c>
      <c r="N1931" s="8" t="s">
        <v>81</v>
      </c>
      <c r="O1931" s="8" t="s">
        <v>81</v>
      </c>
      <c r="P1931" s="38" t="str">
        <f t="shared" si="154"/>
        <v/>
      </c>
    </row>
    <row r="1932" spans="4:16" x14ac:dyDescent="0.25">
      <c r="D1932" s="150"/>
      <c r="G1932" s="8" t="str">
        <f t="shared" si="150"/>
        <v/>
      </c>
      <c r="H1932" s="8" t="str">
        <f t="shared" si="151"/>
        <v/>
      </c>
      <c r="I1932" s="8" t="str">
        <f t="shared" si="152"/>
        <v/>
      </c>
      <c r="J1932" s="8" t="str">
        <f t="shared" si="153"/>
        <v/>
      </c>
      <c r="L1932" s="8" t="s">
        <v>81</v>
      </c>
      <c r="M1932" s="8" t="s">
        <v>81</v>
      </c>
      <c r="N1932" s="8" t="s">
        <v>81</v>
      </c>
      <c r="O1932" s="8" t="s">
        <v>81</v>
      </c>
      <c r="P1932" s="38" t="str">
        <f t="shared" si="154"/>
        <v/>
      </c>
    </row>
    <row r="1933" spans="4:16" x14ac:dyDescent="0.25">
      <c r="D1933" s="150"/>
      <c r="G1933" s="8" t="str">
        <f t="shared" si="150"/>
        <v/>
      </c>
      <c r="H1933" s="8" t="str">
        <f t="shared" si="151"/>
        <v/>
      </c>
      <c r="I1933" s="8" t="str">
        <f t="shared" si="152"/>
        <v/>
      </c>
      <c r="J1933" s="8" t="str">
        <f t="shared" si="153"/>
        <v/>
      </c>
      <c r="L1933" s="8" t="s">
        <v>81</v>
      </c>
      <c r="M1933" s="8" t="s">
        <v>81</v>
      </c>
      <c r="N1933" s="8" t="s">
        <v>81</v>
      </c>
      <c r="O1933" s="8" t="s">
        <v>81</v>
      </c>
      <c r="P1933" s="38" t="str">
        <f t="shared" si="154"/>
        <v/>
      </c>
    </row>
    <row r="1934" spans="4:16" x14ac:dyDescent="0.25">
      <c r="D1934" s="150"/>
      <c r="G1934" s="8" t="str">
        <f t="shared" si="150"/>
        <v/>
      </c>
      <c r="H1934" s="8" t="str">
        <f t="shared" si="151"/>
        <v/>
      </c>
      <c r="I1934" s="8" t="str">
        <f t="shared" si="152"/>
        <v/>
      </c>
      <c r="J1934" s="8" t="str">
        <f t="shared" si="153"/>
        <v/>
      </c>
      <c r="L1934" s="8" t="s">
        <v>81</v>
      </c>
      <c r="M1934" s="8" t="s">
        <v>81</v>
      </c>
      <c r="N1934" s="8" t="s">
        <v>81</v>
      </c>
      <c r="O1934" s="8" t="s">
        <v>81</v>
      </c>
      <c r="P1934" s="38" t="str">
        <f t="shared" si="154"/>
        <v/>
      </c>
    </row>
    <row r="1935" spans="4:16" x14ac:dyDescent="0.25">
      <c r="D1935" s="150"/>
      <c r="G1935" s="8" t="str">
        <f t="shared" si="150"/>
        <v/>
      </c>
      <c r="H1935" s="8" t="str">
        <f t="shared" si="151"/>
        <v/>
      </c>
      <c r="I1935" s="8" t="str">
        <f t="shared" si="152"/>
        <v/>
      </c>
      <c r="J1935" s="8" t="str">
        <f t="shared" si="153"/>
        <v/>
      </c>
      <c r="L1935" s="8" t="s">
        <v>81</v>
      </c>
      <c r="M1935" s="8" t="s">
        <v>81</v>
      </c>
      <c r="N1935" s="8" t="s">
        <v>81</v>
      </c>
      <c r="O1935" s="8" t="s">
        <v>81</v>
      </c>
      <c r="P1935" s="38" t="str">
        <f t="shared" si="154"/>
        <v/>
      </c>
    </row>
    <row r="1936" spans="4:16" x14ac:dyDescent="0.25">
      <c r="D1936" s="150"/>
      <c r="G1936" s="8" t="str">
        <f t="shared" si="150"/>
        <v/>
      </c>
      <c r="H1936" s="8" t="str">
        <f t="shared" si="151"/>
        <v/>
      </c>
      <c r="I1936" s="8" t="str">
        <f t="shared" si="152"/>
        <v/>
      </c>
      <c r="J1936" s="8" t="str">
        <f t="shared" si="153"/>
        <v/>
      </c>
      <c r="L1936" s="8" t="s">
        <v>81</v>
      </c>
      <c r="M1936" s="8" t="s">
        <v>81</v>
      </c>
      <c r="N1936" s="8" t="s">
        <v>81</v>
      </c>
      <c r="O1936" s="8" t="s">
        <v>81</v>
      </c>
      <c r="P1936" s="38" t="str">
        <f t="shared" si="154"/>
        <v/>
      </c>
    </row>
    <row r="1937" spans="4:16" x14ac:dyDescent="0.25">
      <c r="D1937" s="150"/>
      <c r="G1937" s="8" t="str">
        <f t="shared" si="150"/>
        <v/>
      </c>
      <c r="H1937" s="8" t="str">
        <f t="shared" si="151"/>
        <v/>
      </c>
      <c r="I1937" s="8" t="str">
        <f t="shared" si="152"/>
        <v/>
      </c>
      <c r="J1937" s="8" t="str">
        <f t="shared" si="153"/>
        <v/>
      </c>
      <c r="L1937" s="8" t="s">
        <v>81</v>
      </c>
      <c r="M1937" s="8" t="s">
        <v>81</v>
      </c>
      <c r="N1937" s="8" t="s">
        <v>81</v>
      </c>
      <c r="O1937" s="8" t="s">
        <v>81</v>
      </c>
      <c r="P1937" s="38" t="str">
        <f t="shared" si="154"/>
        <v/>
      </c>
    </row>
    <row r="1938" spans="4:16" x14ac:dyDescent="0.25">
      <c r="D1938" s="150"/>
      <c r="G1938" s="8" t="str">
        <f t="shared" si="150"/>
        <v/>
      </c>
      <c r="H1938" s="8" t="str">
        <f t="shared" si="151"/>
        <v/>
      </c>
      <c r="I1938" s="8" t="str">
        <f t="shared" si="152"/>
        <v/>
      </c>
      <c r="J1938" s="8" t="str">
        <f t="shared" si="153"/>
        <v/>
      </c>
      <c r="L1938" s="8" t="s">
        <v>81</v>
      </c>
      <c r="M1938" s="8" t="s">
        <v>81</v>
      </c>
      <c r="N1938" s="8" t="s">
        <v>81</v>
      </c>
      <c r="O1938" s="8" t="s">
        <v>81</v>
      </c>
      <c r="P1938" s="38" t="str">
        <f t="shared" si="154"/>
        <v/>
      </c>
    </row>
    <row r="1939" spans="4:16" x14ac:dyDescent="0.25">
      <c r="D1939" s="150"/>
      <c r="G1939" s="8" t="str">
        <f t="shared" si="150"/>
        <v/>
      </c>
      <c r="H1939" s="8" t="str">
        <f t="shared" si="151"/>
        <v/>
      </c>
      <c r="I1939" s="8" t="str">
        <f t="shared" si="152"/>
        <v/>
      </c>
      <c r="J1939" s="8" t="str">
        <f t="shared" si="153"/>
        <v/>
      </c>
      <c r="L1939" s="8" t="s">
        <v>81</v>
      </c>
      <c r="M1939" s="8" t="s">
        <v>81</v>
      </c>
      <c r="N1939" s="8" t="s">
        <v>81</v>
      </c>
      <c r="O1939" s="8" t="s">
        <v>81</v>
      </c>
      <c r="P1939" s="38" t="str">
        <f t="shared" si="154"/>
        <v/>
      </c>
    </row>
    <row r="1940" spans="4:16" x14ac:dyDescent="0.25">
      <c r="D1940" s="150"/>
      <c r="G1940" s="8" t="str">
        <f t="shared" si="150"/>
        <v/>
      </c>
      <c r="H1940" s="8" t="str">
        <f t="shared" si="151"/>
        <v/>
      </c>
      <c r="I1940" s="8" t="str">
        <f t="shared" si="152"/>
        <v/>
      </c>
      <c r="J1940" s="8" t="str">
        <f t="shared" si="153"/>
        <v/>
      </c>
      <c r="L1940" s="8" t="s">
        <v>81</v>
      </c>
      <c r="M1940" s="8" t="s">
        <v>81</v>
      </c>
      <c r="N1940" s="8" t="s">
        <v>81</v>
      </c>
      <c r="O1940" s="8" t="s">
        <v>81</v>
      </c>
      <c r="P1940" s="38" t="str">
        <f t="shared" si="154"/>
        <v/>
      </c>
    </row>
    <row r="1941" spans="4:16" x14ac:dyDescent="0.25">
      <c r="D1941" s="150"/>
      <c r="G1941" s="8" t="str">
        <f t="shared" si="150"/>
        <v/>
      </c>
      <c r="H1941" s="8" t="str">
        <f t="shared" si="151"/>
        <v/>
      </c>
      <c r="I1941" s="8" t="str">
        <f t="shared" si="152"/>
        <v/>
      </c>
      <c r="J1941" s="8" t="str">
        <f t="shared" si="153"/>
        <v/>
      </c>
      <c r="L1941" s="8" t="s">
        <v>81</v>
      </c>
      <c r="M1941" s="8" t="s">
        <v>81</v>
      </c>
      <c r="N1941" s="8" t="s">
        <v>81</v>
      </c>
      <c r="O1941" s="8" t="s">
        <v>81</v>
      </c>
      <c r="P1941" s="38" t="str">
        <f t="shared" si="154"/>
        <v/>
      </c>
    </row>
    <row r="1942" spans="4:16" x14ac:dyDescent="0.25">
      <c r="D1942" s="150"/>
      <c r="G1942" s="8" t="str">
        <f t="shared" si="150"/>
        <v/>
      </c>
      <c r="H1942" s="8" t="str">
        <f t="shared" si="151"/>
        <v/>
      </c>
      <c r="I1942" s="8" t="str">
        <f t="shared" si="152"/>
        <v/>
      </c>
      <c r="J1942" s="8" t="str">
        <f t="shared" si="153"/>
        <v/>
      </c>
      <c r="L1942" s="8" t="s">
        <v>81</v>
      </c>
      <c r="M1942" s="8" t="s">
        <v>81</v>
      </c>
      <c r="N1942" s="8" t="s">
        <v>81</v>
      </c>
      <c r="O1942" s="8" t="s">
        <v>81</v>
      </c>
      <c r="P1942" s="38" t="str">
        <f t="shared" si="154"/>
        <v/>
      </c>
    </row>
    <row r="1943" spans="4:16" x14ac:dyDescent="0.25">
      <c r="D1943" s="150"/>
      <c r="G1943" s="8" t="str">
        <f t="shared" si="150"/>
        <v/>
      </c>
      <c r="H1943" s="8" t="str">
        <f t="shared" si="151"/>
        <v/>
      </c>
      <c r="I1943" s="8" t="str">
        <f t="shared" si="152"/>
        <v/>
      </c>
      <c r="J1943" s="8" t="str">
        <f t="shared" si="153"/>
        <v/>
      </c>
      <c r="L1943" s="8" t="s">
        <v>81</v>
      </c>
      <c r="M1943" s="8" t="s">
        <v>81</v>
      </c>
      <c r="N1943" s="8" t="s">
        <v>81</v>
      </c>
      <c r="O1943" s="8" t="s">
        <v>81</v>
      </c>
      <c r="P1943" s="38" t="str">
        <f t="shared" si="154"/>
        <v/>
      </c>
    </row>
    <row r="1944" spans="4:16" x14ac:dyDescent="0.25">
      <c r="D1944" s="150"/>
      <c r="G1944" s="8" t="str">
        <f t="shared" si="150"/>
        <v/>
      </c>
      <c r="H1944" s="8" t="str">
        <f t="shared" si="151"/>
        <v/>
      </c>
      <c r="I1944" s="8" t="str">
        <f t="shared" si="152"/>
        <v/>
      </c>
      <c r="J1944" s="8" t="str">
        <f t="shared" si="153"/>
        <v/>
      </c>
      <c r="L1944" s="8" t="s">
        <v>81</v>
      </c>
      <c r="M1944" s="8" t="s">
        <v>81</v>
      </c>
      <c r="N1944" s="8" t="s">
        <v>81</v>
      </c>
      <c r="O1944" s="8" t="s">
        <v>81</v>
      </c>
      <c r="P1944" s="38" t="str">
        <f t="shared" si="154"/>
        <v/>
      </c>
    </row>
    <row r="1945" spans="4:16" x14ac:dyDescent="0.25">
      <c r="D1945" s="150"/>
      <c r="G1945" s="8" t="str">
        <f t="shared" si="150"/>
        <v/>
      </c>
      <c r="H1945" s="8" t="str">
        <f t="shared" si="151"/>
        <v/>
      </c>
      <c r="I1945" s="8" t="str">
        <f t="shared" si="152"/>
        <v/>
      </c>
      <c r="J1945" s="8" t="str">
        <f t="shared" si="153"/>
        <v/>
      </c>
      <c r="L1945" s="8" t="s">
        <v>81</v>
      </c>
      <c r="M1945" s="8" t="s">
        <v>81</v>
      </c>
      <c r="N1945" s="8" t="s">
        <v>81</v>
      </c>
      <c r="O1945" s="8" t="s">
        <v>81</v>
      </c>
      <c r="P1945" s="38" t="str">
        <f t="shared" si="154"/>
        <v/>
      </c>
    </row>
    <row r="1946" spans="4:16" x14ac:dyDescent="0.25">
      <c r="D1946" s="150"/>
      <c r="G1946" s="8" t="str">
        <f t="shared" si="150"/>
        <v/>
      </c>
      <c r="H1946" s="8" t="str">
        <f t="shared" si="151"/>
        <v/>
      </c>
      <c r="I1946" s="8" t="str">
        <f t="shared" si="152"/>
        <v/>
      </c>
      <c r="J1946" s="8" t="str">
        <f t="shared" si="153"/>
        <v/>
      </c>
      <c r="L1946" s="8" t="s">
        <v>81</v>
      </c>
      <c r="M1946" s="8" t="s">
        <v>81</v>
      </c>
      <c r="N1946" s="8" t="s">
        <v>81</v>
      </c>
      <c r="O1946" s="8" t="s">
        <v>81</v>
      </c>
      <c r="P1946" s="38" t="str">
        <f t="shared" si="154"/>
        <v/>
      </c>
    </row>
    <row r="1947" spans="4:16" x14ac:dyDescent="0.25">
      <c r="D1947" s="150"/>
      <c r="G1947" s="8" t="str">
        <f t="shared" si="150"/>
        <v/>
      </c>
      <c r="H1947" s="8" t="str">
        <f t="shared" si="151"/>
        <v/>
      </c>
      <c r="I1947" s="8" t="str">
        <f t="shared" si="152"/>
        <v/>
      </c>
      <c r="J1947" s="8" t="str">
        <f t="shared" si="153"/>
        <v/>
      </c>
      <c r="L1947" s="8" t="s">
        <v>81</v>
      </c>
      <c r="M1947" s="8" t="s">
        <v>81</v>
      </c>
      <c r="N1947" s="8" t="s">
        <v>81</v>
      </c>
      <c r="O1947" s="8" t="s">
        <v>81</v>
      </c>
      <c r="P1947" s="38" t="str">
        <f t="shared" si="154"/>
        <v/>
      </c>
    </row>
    <row r="1948" spans="4:16" x14ac:dyDescent="0.25">
      <c r="D1948" s="150"/>
      <c r="G1948" s="8" t="str">
        <f t="shared" si="150"/>
        <v/>
      </c>
      <c r="H1948" s="8" t="str">
        <f t="shared" si="151"/>
        <v/>
      </c>
      <c r="I1948" s="8" t="str">
        <f t="shared" si="152"/>
        <v/>
      </c>
      <c r="J1948" s="8" t="str">
        <f t="shared" si="153"/>
        <v/>
      </c>
      <c r="L1948" s="8" t="s">
        <v>81</v>
      </c>
      <c r="M1948" s="8" t="s">
        <v>81</v>
      </c>
      <c r="N1948" s="8" t="s">
        <v>81</v>
      </c>
      <c r="O1948" s="8" t="s">
        <v>81</v>
      </c>
      <c r="P1948" s="38" t="str">
        <f t="shared" si="154"/>
        <v/>
      </c>
    </row>
    <row r="1949" spans="4:16" x14ac:dyDescent="0.25">
      <c r="D1949" s="150"/>
      <c r="G1949" s="8" t="str">
        <f t="shared" si="150"/>
        <v/>
      </c>
      <c r="H1949" s="8" t="str">
        <f t="shared" si="151"/>
        <v/>
      </c>
      <c r="I1949" s="8" t="str">
        <f t="shared" si="152"/>
        <v/>
      </c>
      <c r="J1949" s="8" t="str">
        <f t="shared" si="153"/>
        <v/>
      </c>
      <c r="L1949" s="8" t="s">
        <v>81</v>
      </c>
      <c r="M1949" s="8" t="s">
        <v>81</v>
      </c>
      <c r="N1949" s="8" t="s">
        <v>81</v>
      </c>
      <c r="O1949" s="8" t="s">
        <v>81</v>
      </c>
      <c r="P1949" s="38" t="str">
        <f t="shared" si="154"/>
        <v/>
      </c>
    </row>
    <row r="1950" spans="4:16" x14ac:dyDescent="0.25">
      <c r="D1950" s="150"/>
      <c r="G1950" s="8" t="str">
        <f t="shared" si="150"/>
        <v/>
      </c>
      <c r="H1950" s="8" t="str">
        <f t="shared" si="151"/>
        <v/>
      </c>
      <c r="I1950" s="8" t="str">
        <f t="shared" si="152"/>
        <v/>
      </c>
      <c r="J1950" s="8" t="str">
        <f t="shared" si="153"/>
        <v/>
      </c>
      <c r="L1950" s="8" t="s">
        <v>81</v>
      </c>
      <c r="M1950" s="8" t="s">
        <v>81</v>
      </c>
      <c r="N1950" s="8" t="s">
        <v>81</v>
      </c>
      <c r="O1950" s="8" t="s">
        <v>81</v>
      </c>
      <c r="P1950" s="38" t="str">
        <f t="shared" si="154"/>
        <v/>
      </c>
    </row>
    <row r="1951" spans="4:16" x14ac:dyDescent="0.25">
      <c r="D1951" s="150"/>
      <c r="G1951" s="8" t="str">
        <f t="shared" si="150"/>
        <v/>
      </c>
      <c r="H1951" s="8" t="str">
        <f t="shared" si="151"/>
        <v/>
      </c>
      <c r="I1951" s="8" t="str">
        <f t="shared" si="152"/>
        <v/>
      </c>
      <c r="J1951" s="8" t="str">
        <f t="shared" si="153"/>
        <v/>
      </c>
      <c r="L1951" s="8" t="s">
        <v>81</v>
      </c>
      <c r="M1951" s="8" t="s">
        <v>81</v>
      </c>
      <c r="N1951" s="8" t="s">
        <v>81</v>
      </c>
      <c r="O1951" s="8" t="s">
        <v>81</v>
      </c>
      <c r="P1951" s="38" t="str">
        <f t="shared" si="154"/>
        <v/>
      </c>
    </row>
    <row r="1952" spans="4:16" x14ac:dyDescent="0.25">
      <c r="D1952" s="150"/>
      <c r="G1952" s="8" t="str">
        <f t="shared" si="150"/>
        <v/>
      </c>
      <c r="H1952" s="8" t="str">
        <f t="shared" si="151"/>
        <v/>
      </c>
      <c r="I1952" s="8" t="str">
        <f t="shared" si="152"/>
        <v/>
      </c>
      <c r="J1952" s="8" t="str">
        <f t="shared" si="153"/>
        <v/>
      </c>
      <c r="L1952" s="8" t="s">
        <v>81</v>
      </c>
      <c r="M1952" s="8" t="s">
        <v>81</v>
      </c>
      <c r="N1952" s="8" t="s">
        <v>81</v>
      </c>
      <c r="O1952" s="8" t="s">
        <v>81</v>
      </c>
      <c r="P1952" s="38" t="str">
        <f t="shared" si="154"/>
        <v/>
      </c>
    </row>
    <row r="1953" spans="4:16" x14ac:dyDescent="0.25">
      <c r="D1953" s="150"/>
      <c r="G1953" s="8" t="str">
        <f t="shared" si="150"/>
        <v/>
      </c>
      <c r="H1953" s="8" t="str">
        <f t="shared" si="151"/>
        <v/>
      </c>
      <c r="I1953" s="8" t="str">
        <f t="shared" si="152"/>
        <v/>
      </c>
      <c r="J1953" s="8" t="str">
        <f t="shared" si="153"/>
        <v/>
      </c>
      <c r="L1953" s="8" t="s">
        <v>81</v>
      </c>
      <c r="M1953" s="8" t="s">
        <v>81</v>
      </c>
      <c r="N1953" s="8" t="s">
        <v>81</v>
      </c>
      <c r="O1953" s="8" t="s">
        <v>81</v>
      </c>
      <c r="P1953" s="38" t="str">
        <f t="shared" si="154"/>
        <v/>
      </c>
    </row>
    <row r="1954" spans="4:16" x14ac:dyDescent="0.25">
      <c r="D1954" s="150"/>
      <c r="G1954" s="8" t="str">
        <f t="shared" si="150"/>
        <v/>
      </c>
      <c r="H1954" s="8" t="str">
        <f t="shared" si="151"/>
        <v/>
      </c>
      <c r="I1954" s="8" t="str">
        <f t="shared" si="152"/>
        <v/>
      </c>
      <c r="J1954" s="8" t="str">
        <f t="shared" si="153"/>
        <v/>
      </c>
      <c r="L1954" s="8" t="s">
        <v>81</v>
      </c>
      <c r="M1954" s="8" t="s">
        <v>81</v>
      </c>
      <c r="N1954" s="8" t="s">
        <v>81</v>
      </c>
      <c r="O1954" s="8" t="s">
        <v>81</v>
      </c>
      <c r="P1954" s="38" t="str">
        <f t="shared" si="154"/>
        <v/>
      </c>
    </row>
    <row r="1955" spans="4:16" x14ac:dyDescent="0.25">
      <c r="D1955" s="150"/>
      <c r="G1955" s="8" t="str">
        <f t="shared" si="150"/>
        <v/>
      </c>
      <c r="H1955" s="8" t="str">
        <f t="shared" si="151"/>
        <v/>
      </c>
      <c r="I1955" s="8" t="str">
        <f t="shared" si="152"/>
        <v/>
      </c>
      <c r="J1955" s="8" t="str">
        <f t="shared" si="153"/>
        <v/>
      </c>
      <c r="L1955" s="8" t="s">
        <v>81</v>
      </c>
      <c r="M1955" s="8" t="s">
        <v>81</v>
      </c>
      <c r="N1955" s="8" t="s">
        <v>81</v>
      </c>
      <c r="O1955" s="8" t="s">
        <v>81</v>
      </c>
      <c r="P1955" s="38" t="str">
        <f t="shared" si="154"/>
        <v/>
      </c>
    </row>
    <row r="1956" spans="4:16" x14ac:dyDescent="0.25">
      <c r="D1956" s="150"/>
      <c r="G1956" s="8" t="str">
        <f t="shared" si="150"/>
        <v/>
      </c>
      <c r="H1956" s="8" t="str">
        <f t="shared" si="151"/>
        <v/>
      </c>
      <c r="I1956" s="8" t="str">
        <f t="shared" si="152"/>
        <v/>
      </c>
      <c r="J1956" s="8" t="str">
        <f t="shared" si="153"/>
        <v/>
      </c>
      <c r="L1956" s="8" t="s">
        <v>81</v>
      </c>
      <c r="M1956" s="8" t="s">
        <v>81</v>
      </c>
      <c r="N1956" s="8" t="s">
        <v>81</v>
      </c>
      <c r="O1956" s="8" t="s">
        <v>81</v>
      </c>
      <c r="P1956" s="38" t="str">
        <f t="shared" si="154"/>
        <v/>
      </c>
    </row>
    <row r="1957" spans="4:16" x14ac:dyDescent="0.25">
      <c r="D1957" s="150"/>
      <c r="G1957" s="8" t="str">
        <f t="shared" si="150"/>
        <v/>
      </c>
      <c r="H1957" s="8" t="str">
        <f t="shared" si="151"/>
        <v/>
      </c>
      <c r="I1957" s="8" t="str">
        <f t="shared" si="152"/>
        <v/>
      </c>
      <c r="J1957" s="8" t="str">
        <f t="shared" si="153"/>
        <v/>
      </c>
      <c r="L1957" s="8" t="s">
        <v>81</v>
      </c>
      <c r="M1957" s="8" t="s">
        <v>81</v>
      </c>
      <c r="N1957" s="8" t="s">
        <v>81</v>
      </c>
      <c r="O1957" s="8" t="s">
        <v>81</v>
      </c>
      <c r="P1957" s="38" t="str">
        <f t="shared" si="154"/>
        <v/>
      </c>
    </row>
    <row r="1958" spans="4:16" x14ac:dyDescent="0.25">
      <c r="D1958" s="150"/>
      <c r="G1958" s="8" t="str">
        <f t="shared" si="150"/>
        <v/>
      </c>
      <c r="H1958" s="8" t="str">
        <f t="shared" si="151"/>
        <v/>
      </c>
      <c r="I1958" s="8" t="str">
        <f t="shared" si="152"/>
        <v/>
      </c>
      <c r="J1958" s="8" t="str">
        <f t="shared" si="153"/>
        <v/>
      </c>
      <c r="L1958" s="8" t="s">
        <v>81</v>
      </c>
      <c r="M1958" s="8" t="s">
        <v>81</v>
      </c>
      <c r="N1958" s="8" t="s">
        <v>81</v>
      </c>
      <c r="O1958" s="8" t="s">
        <v>81</v>
      </c>
      <c r="P1958" s="38" t="str">
        <f t="shared" si="154"/>
        <v/>
      </c>
    </row>
    <row r="1959" spans="4:16" x14ac:dyDescent="0.25">
      <c r="D1959" s="150"/>
      <c r="G1959" s="8" t="str">
        <f t="shared" si="150"/>
        <v/>
      </c>
      <c r="H1959" s="8" t="str">
        <f t="shared" si="151"/>
        <v/>
      </c>
      <c r="I1959" s="8" t="str">
        <f t="shared" si="152"/>
        <v/>
      </c>
      <c r="J1959" s="8" t="str">
        <f t="shared" si="153"/>
        <v/>
      </c>
      <c r="L1959" s="8" t="s">
        <v>81</v>
      </c>
      <c r="M1959" s="8" t="s">
        <v>81</v>
      </c>
      <c r="N1959" s="8" t="s">
        <v>81</v>
      </c>
      <c r="O1959" s="8" t="s">
        <v>81</v>
      </c>
      <c r="P1959" s="38" t="str">
        <f t="shared" si="154"/>
        <v/>
      </c>
    </row>
    <row r="1960" spans="4:16" x14ac:dyDescent="0.25">
      <c r="D1960" s="150"/>
      <c r="G1960" s="8" t="str">
        <f t="shared" si="150"/>
        <v/>
      </c>
      <c r="H1960" s="8" t="str">
        <f t="shared" si="151"/>
        <v/>
      </c>
      <c r="I1960" s="8" t="str">
        <f t="shared" si="152"/>
        <v/>
      </c>
      <c r="J1960" s="8" t="str">
        <f t="shared" si="153"/>
        <v/>
      </c>
      <c r="L1960" s="8" t="s">
        <v>81</v>
      </c>
      <c r="M1960" s="8" t="s">
        <v>81</v>
      </c>
      <c r="N1960" s="8" t="s">
        <v>81</v>
      </c>
      <c r="O1960" s="8" t="s">
        <v>81</v>
      </c>
      <c r="P1960" s="38" t="str">
        <f t="shared" si="154"/>
        <v/>
      </c>
    </row>
    <row r="1961" spans="4:16" x14ac:dyDescent="0.25">
      <c r="D1961" s="150"/>
      <c r="G1961" s="8" t="str">
        <f t="shared" ref="G1961:G2000" si="155">IF(LEFT(D1961,8)="Critical",LEFT(D1961,8),IF(LEFT(D1961,5)="Major",LEFT(D1961,5),IF(LEFT(D1961,5)="Minor",LEFT(D1961,5),"")))</f>
        <v/>
      </c>
      <c r="H1961" s="8" t="str">
        <f t="shared" ref="H1961:H2000" si="156">IF(LEFT(D1964,15)="SpecificProblem",MID(D1964,28,50),"")</f>
        <v/>
      </c>
      <c r="I1961" s="8" t="str">
        <f t="shared" ref="I1961:I2000" si="157">IF(LEFT(D1965,9)="EventTime",MID(D1965,28,16),"")</f>
        <v/>
      </c>
      <c r="J1961" s="8" t="str">
        <f t="shared" ref="J1961:J2000" si="158">IF(G1961="","",IF(LEFT(D1961,8)="Critical",MID(D1961,78,6),MID(D1961,75,6)))</f>
        <v/>
      </c>
      <c r="L1961" s="8" t="s">
        <v>81</v>
      </c>
      <c r="M1961" s="8" t="s">
        <v>81</v>
      </c>
      <c r="N1961" s="8" t="s">
        <v>81</v>
      </c>
      <c r="O1961" s="8" t="s">
        <v>81</v>
      </c>
      <c r="P1961" s="38" t="str">
        <f t="shared" si="154"/>
        <v/>
      </c>
    </row>
    <row r="1962" spans="4:16" x14ac:dyDescent="0.25">
      <c r="D1962" s="150"/>
      <c r="G1962" s="8" t="str">
        <f t="shared" si="155"/>
        <v/>
      </c>
      <c r="H1962" s="8" t="str">
        <f t="shared" si="156"/>
        <v/>
      </c>
      <c r="I1962" s="8" t="str">
        <f t="shared" si="157"/>
        <v/>
      </c>
      <c r="J1962" s="8" t="str">
        <f t="shared" si="158"/>
        <v/>
      </c>
      <c r="L1962" s="8" t="s">
        <v>81</v>
      </c>
      <c r="M1962" s="8" t="s">
        <v>81</v>
      </c>
      <c r="N1962" s="8" t="s">
        <v>81</v>
      </c>
      <c r="O1962" s="8" t="s">
        <v>81</v>
      </c>
      <c r="P1962" s="38" t="str">
        <f t="shared" si="154"/>
        <v/>
      </c>
    </row>
    <row r="1963" spans="4:16" x14ac:dyDescent="0.25">
      <c r="D1963" s="150"/>
      <c r="G1963" s="8" t="str">
        <f t="shared" si="155"/>
        <v/>
      </c>
      <c r="H1963" s="8" t="str">
        <f t="shared" si="156"/>
        <v/>
      </c>
      <c r="I1963" s="8" t="str">
        <f t="shared" si="157"/>
        <v/>
      </c>
      <c r="J1963" s="8" t="str">
        <f t="shared" si="158"/>
        <v/>
      </c>
      <c r="L1963" s="8" t="s">
        <v>81</v>
      </c>
      <c r="M1963" s="8" t="s">
        <v>81</v>
      </c>
      <c r="N1963" s="8" t="s">
        <v>81</v>
      </c>
      <c r="O1963" s="8" t="s">
        <v>81</v>
      </c>
      <c r="P1963" s="38" t="str">
        <f t="shared" si="154"/>
        <v/>
      </c>
    </row>
    <row r="1964" spans="4:16" x14ac:dyDescent="0.25">
      <c r="D1964" s="150"/>
      <c r="G1964" s="8" t="str">
        <f t="shared" si="155"/>
        <v/>
      </c>
      <c r="H1964" s="8" t="str">
        <f t="shared" si="156"/>
        <v/>
      </c>
      <c r="I1964" s="8" t="str">
        <f t="shared" si="157"/>
        <v/>
      </c>
      <c r="J1964" s="8" t="str">
        <f t="shared" si="158"/>
        <v/>
      </c>
      <c r="L1964" s="8" t="s">
        <v>81</v>
      </c>
      <c r="M1964" s="8" t="s">
        <v>81</v>
      </c>
      <c r="N1964" s="8" t="s">
        <v>81</v>
      </c>
      <c r="O1964" s="8" t="s">
        <v>81</v>
      </c>
      <c r="P1964" s="38" t="str">
        <f t="shared" si="154"/>
        <v/>
      </c>
    </row>
    <row r="1965" spans="4:16" x14ac:dyDescent="0.25">
      <c r="D1965" s="150"/>
      <c r="G1965" s="8" t="str">
        <f t="shared" si="155"/>
        <v/>
      </c>
      <c r="H1965" s="8" t="str">
        <f t="shared" si="156"/>
        <v/>
      </c>
      <c r="I1965" s="8" t="str">
        <f t="shared" si="157"/>
        <v/>
      </c>
      <c r="J1965" s="8" t="str">
        <f t="shared" si="158"/>
        <v/>
      </c>
      <c r="L1965" s="8" t="s">
        <v>81</v>
      </c>
      <c r="M1965" s="8" t="s">
        <v>81</v>
      </c>
      <c r="N1965" s="8" t="s">
        <v>81</v>
      </c>
      <c r="O1965" s="8" t="s">
        <v>81</v>
      </c>
      <c r="P1965" s="38" t="str">
        <f t="shared" si="154"/>
        <v/>
      </c>
    </row>
    <row r="1966" spans="4:16" x14ac:dyDescent="0.25">
      <c r="D1966" s="150"/>
      <c r="G1966" s="8" t="str">
        <f t="shared" si="155"/>
        <v/>
      </c>
      <c r="H1966" s="8" t="str">
        <f t="shared" si="156"/>
        <v/>
      </c>
      <c r="I1966" s="8" t="str">
        <f t="shared" si="157"/>
        <v/>
      </c>
      <c r="J1966" s="8" t="str">
        <f t="shared" si="158"/>
        <v/>
      </c>
      <c r="L1966" s="8" t="s">
        <v>81</v>
      </c>
      <c r="M1966" s="8" t="s">
        <v>81</v>
      </c>
      <c r="N1966" s="8" t="s">
        <v>81</v>
      </c>
      <c r="O1966" s="8" t="s">
        <v>81</v>
      </c>
      <c r="P1966" s="38" t="str">
        <f t="shared" si="154"/>
        <v/>
      </c>
    </row>
    <row r="1967" spans="4:16" x14ac:dyDescent="0.25">
      <c r="D1967" s="150"/>
      <c r="G1967" s="8" t="str">
        <f t="shared" si="155"/>
        <v/>
      </c>
      <c r="H1967" s="8" t="str">
        <f t="shared" si="156"/>
        <v/>
      </c>
      <c r="I1967" s="8" t="str">
        <f t="shared" si="157"/>
        <v/>
      </c>
      <c r="J1967" s="8" t="str">
        <f t="shared" si="158"/>
        <v/>
      </c>
      <c r="L1967" s="8" t="s">
        <v>81</v>
      </c>
      <c r="M1967" s="8" t="s">
        <v>81</v>
      </c>
      <c r="N1967" s="8" t="s">
        <v>81</v>
      </c>
      <c r="O1967" s="8" t="s">
        <v>81</v>
      </c>
      <c r="P1967" s="38" t="str">
        <f t="shared" si="154"/>
        <v/>
      </c>
    </row>
    <row r="1968" spans="4:16" x14ac:dyDescent="0.25">
      <c r="D1968" s="150"/>
      <c r="G1968" s="8" t="str">
        <f t="shared" si="155"/>
        <v/>
      </c>
      <c r="H1968" s="8" t="str">
        <f t="shared" si="156"/>
        <v/>
      </c>
      <c r="I1968" s="8" t="str">
        <f t="shared" si="157"/>
        <v/>
      </c>
      <c r="J1968" s="8" t="str">
        <f t="shared" si="158"/>
        <v/>
      </c>
      <c r="L1968" s="8" t="s">
        <v>81</v>
      </c>
      <c r="M1968" s="8" t="s">
        <v>81</v>
      </c>
      <c r="N1968" s="8" t="s">
        <v>81</v>
      </c>
      <c r="O1968" s="8" t="s">
        <v>81</v>
      </c>
      <c r="P1968" s="38" t="str">
        <f t="shared" si="154"/>
        <v/>
      </c>
    </row>
    <row r="1969" spans="4:16" x14ac:dyDescent="0.25">
      <c r="D1969" s="150"/>
      <c r="G1969" s="8" t="str">
        <f t="shared" si="155"/>
        <v/>
      </c>
      <c r="H1969" s="8" t="str">
        <f t="shared" si="156"/>
        <v/>
      </c>
      <c r="I1969" s="8" t="str">
        <f t="shared" si="157"/>
        <v/>
      </c>
      <c r="J1969" s="8" t="str">
        <f t="shared" si="158"/>
        <v/>
      </c>
      <c r="L1969" s="8" t="s">
        <v>81</v>
      </c>
      <c r="M1969" s="8" t="s">
        <v>81</v>
      </c>
      <c r="N1969" s="8" t="s">
        <v>81</v>
      </c>
      <c r="O1969" s="8" t="s">
        <v>81</v>
      </c>
      <c r="P1969" s="38" t="str">
        <f t="shared" si="154"/>
        <v/>
      </c>
    </row>
    <row r="1970" spans="4:16" x14ac:dyDescent="0.25">
      <c r="D1970" s="150"/>
      <c r="G1970" s="8" t="str">
        <f t="shared" si="155"/>
        <v/>
      </c>
      <c r="H1970" s="8" t="str">
        <f t="shared" si="156"/>
        <v/>
      </c>
      <c r="I1970" s="8" t="str">
        <f t="shared" si="157"/>
        <v/>
      </c>
      <c r="J1970" s="8" t="str">
        <f t="shared" si="158"/>
        <v/>
      </c>
      <c r="L1970" s="8" t="s">
        <v>81</v>
      </c>
      <c r="M1970" s="8" t="s">
        <v>81</v>
      </c>
      <c r="N1970" s="8" t="s">
        <v>81</v>
      </c>
      <c r="O1970" s="8" t="s">
        <v>81</v>
      </c>
      <c r="P1970" s="38" t="str">
        <f t="shared" si="154"/>
        <v/>
      </c>
    </row>
    <row r="1971" spans="4:16" x14ac:dyDescent="0.25">
      <c r="D1971" s="150"/>
      <c r="G1971" s="8" t="str">
        <f t="shared" si="155"/>
        <v/>
      </c>
      <c r="H1971" s="8" t="str">
        <f t="shared" si="156"/>
        <v/>
      </c>
      <c r="I1971" s="8" t="str">
        <f t="shared" si="157"/>
        <v/>
      </c>
      <c r="J1971" s="8" t="str">
        <f t="shared" si="158"/>
        <v/>
      </c>
      <c r="L1971" s="8" t="s">
        <v>81</v>
      </c>
      <c r="M1971" s="8" t="s">
        <v>81</v>
      </c>
      <c r="N1971" s="8" t="s">
        <v>81</v>
      </c>
      <c r="O1971" s="8" t="s">
        <v>81</v>
      </c>
      <c r="P1971" s="38" t="str">
        <f t="shared" si="154"/>
        <v/>
      </c>
    </row>
    <row r="1972" spans="4:16" x14ac:dyDescent="0.25">
      <c r="D1972" s="150"/>
      <c r="G1972" s="8" t="str">
        <f t="shared" si="155"/>
        <v/>
      </c>
      <c r="H1972" s="8" t="str">
        <f t="shared" si="156"/>
        <v/>
      </c>
      <c r="I1972" s="8" t="str">
        <f t="shared" si="157"/>
        <v/>
      </c>
      <c r="J1972" s="8" t="str">
        <f t="shared" si="158"/>
        <v/>
      </c>
      <c r="L1972" s="8" t="s">
        <v>81</v>
      </c>
      <c r="M1972" s="8" t="s">
        <v>81</v>
      </c>
      <c r="N1972" s="8" t="s">
        <v>81</v>
      </c>
      <c r="O1972" s="8" t="s">
        <v>81</v>
      </c>
      <c r="P1972" s="38" t="str">
        <f t="shared" si="154"/>
        <v/>
      </c>
    </row>
    <row r="1973" spans="4:16" x14ac:dyDescent="0.25">
      <c r="D1973" s="150"/>
      <c r="G1973" s="8" t="str">
        <f t="shared" si="155"/>
        <v/>
      </c>
      <c r="H1973" s="8" t="str">
        <f t="shared" si="156"/>
        <v/>
      </c>
      <c r="I1973" s="8" t="str">
        <f t="shared" si="157"/>
        <v/>
      </c>
      <c r="J1973" s="8" t="str">
        <f t="shared" si="158"/>
        <v/>
      </c>
      <c r="L1973" s="8" t="s">
        <v>81</v>
      </c>
      <c r="M1973" s="8" t="s">
        <v>81</v>
      </c>
      <c r="N1973" s="8" t="s">
        <v>81</v>
      </c>
      <c r="O1973" s="8" t="s">
        <v>81</v>
      </c>
      <c r="P1973" s="38" t="str">
        <f t="shared" si="154"/>
        <v/>
      </c>
    </row>
    <row r="1974" spans="4:16" x14ac:dyDescent="0.25">
      <c r="D1974" s="150"/>
      <c r="G1974" s="8" t="str">
        <f t="shared" si="155"/>
        <v/>
      </c>
      <c r="H1974" s="8" t="str">
        <f t="shared" si="156"/>
        <v/>
      </c>
      <c r="I1974" s="8" t="str">
        <f t="shared" si="157"/>
        <v/>
      </c>
      <c r="J1974" s="8" t="str">
        <f t="shared" si="158"/>
        <v/>
      </c>
      <c r="L1974" s="8" t="s">
        <v>81</v>
      </c>
      <c r="M1974" s="8" t="s">
        <v>81</v>
      </c>
      <c r="N1974" s="8" t="s">
        <v>81</v>
      </c>
      <c r="O1974" s="8" t="s">
        <v>81</v>
      </c>
      <c r="P1974" s="38" t="str">
        <f t="shared" si="154"/>
        <v/>
      </c>
    </row>
    <row r="1975" spans="4:16" x14ac:dyDescent="0.25">
      <c r="D1975" s="150"/>
      <c r="G1975" s="8" t="str">
        <f t="shared" si="155"/>
        <v/>
      </c>
      <c r="H1975" s="8" t="str">
        <f t="shared" si="156"/>
        <v/>
      </c>
      <c r="I1975" s="8" t="str">
        <f t="shared" si="157"/>
        <v/>
      </c>
      <c r="J1975" s="8" t="str">
        <f t="shared" si="158"/>
        <v/>
      </c>
      <c r="L1975" s="8" t="s">
        <v>81</v>
      </c>
      <c r="M1975" s="8" t="s">
        <v>81</v>
      </c>
      <c r="N1975" s="8" t="s">
        <v>81</v>
      </c>
      <c r="O1975" s="8" t="s">
        <v>81</v>
      </c>
      <c r="P1975" s="38" t="str">
        <f t="shared" si="154"/>
        <v/>
      </c>
    </row>
    <row r="1976" spans="4:16" x14ac:dyDescent="0.25">
      <c r="D1976" s="150"/>
      <c r="G1976" s="8" t="str">
        <f t="shared" si="155"/>
        <v/>
      </c>
      <c r="H1976" s="8" t="str">
        <f t="shared" si="156"/>
        <v/>
      </c>
      <c r="I1976" s="8" t="str">
        <f t="shared" si="157"/>
        <v/>
      </c>
      <c r="J1976" s="8" t="str">
        <f t="shared" si="158"/>
        <v/>
      </c>
      <c r="L1976" s="8" t="s">
        <v>81</v>
      </c>
      <c r="M1976" s="8" t="s">
        <v>81</v>
      </c>
      <c r="N1976" s="8" t="s">
        <v>81</v>
      </c>
      <c r="O1976" s="8" t="s">
        <v>81</v>
      </c>
      <c r="P1976" s="38" t="str">
        <f t="shared" si="154"/>
        <v/>
      </c>
    </row>
    <row r="1977" spans="4:16" x14ac:dyDescent="0.25">
      <c r="D1977" s="150"/>
      <c r="G1977" s="8" t="str">
        <f t="shared" si="155"/>
        <v/>
      </c>
      <c r="H1977" s="8" t="str">
        <f t="shared" si="156"/>
        <v/>
      </c>
      <c r="I1977" s="8" t="str">
        <f t="shared" si="157"/>
        <v/>
      </c>
      <c r="J1977" s="8" t="str">
        <f t="shared" si="158"/>
        <v/>
      </c>
      <c r="L1977" s="8" t="s">
        <v>81</v>
      </c>
      <c r="M1977" s="8" t="s">
        <v>81</v>
      </c>
      <c r="N1977" s="8" t="s">
        <v>81</v>
      </c>
      <c r="O1977" s="8" t="s">
        <v>81</v>
      </c>
      <c r="P1977" s="38" t="str">
        <f t="shared" si="154"/>
        <v/>
      </c>
    </row>
    <row r="1978" spans="4:16" x14ac:dyDescent="0.25">
      <c r="D1978" s="150"/>
      <c r="G1978" s="8" t="str">
        <f t="shared" si="155"/>
        <v/>
      </c>
      <c r="H1978" s="8" t="str">
        <f t="shared" si="156"/>
        <v/>
      </c>
      <c r="I1978" s="8" t="str">
        <f t="shared" si="157"/>
        <v/>
      </c>
      <c r="J1978" s="8" t="str">
        <f t="shared" si="158"/>
        <v/>
      </c>
      <c r="L1978" s="8" t="s">
        <v>81</v>
      </c>
      <c r="M1978" s="8" t="s">
        <v>81</v>
      </c>
      <c r="N1978" s="8" t="s">
        <v>81</v>
      </c>
      <c r="O1978" s="8" t="s">
        <v>81</v>
      </c>
      <c r="P1978" s="38" t="str">
        <f t="shared" si="154"/>
        <v/>
      </c>
    </row>
    <row r="1979" spans="4:16" x14ac:dyDescent="0.25">
      <c r="D1979" s="150"/>
      <c r="G1979" s="8" t="str">
        <f t="shared" si="155"/>
        <v/>
      </c>
      <c r="H1979" s="8" t="str">
        <f t="shared" si="156"/>
        <v/>
      </c>
      <c r="I1979" s="8" t="str">
        <f t="shared" si="157"/>
        <v/>
      </c>
      <c r="J1979" s="8" t="str">
        <f t="shared" si="158"/>
        <v/>
      </c>
      <c r="L1979" s="8" t="s">
        <v>81</v>
      </c>
      <c r="M1979" s="8" t="s">
        <v>81</v>
      </c>
      <c r="N1979" s="8" t="s">
        <v>81</v>
      </c>
      <c r="O1979" s="8" t="s">
        <v>81</v>
      </c>
      <c r="P1979" s="38" t="str">
        <f t="shared" si="154"/>
        <v/>
      </c>
    </row>
    <row r="1980" spans="4:16" x14ac:dyDescent="0.25">
      <c r="D1980" s="150"/>
      <c r="G1980" s="8" t="str">
        <f t="shared" si="155"/>
        <v/>
      </c>
      <c r="H1980" s="8" t="str">
        <f t="shared" si="156"/>
        <v/>
      </c>
      <c r="I1980" s="8" t="str">
        <f t="shared" si="157"/>
        <v/>
      </c>
      <c r="J1980" s="8" t="str">
        <f t="shared" si="158"/>
        <v/>
      </c>
      <c r="L1980" s="8" t="s">
        <v>81</v>
      </c>
      <c r="M1980" s="8" t="s">
        <v>81</v>
      </c>
      <c r="N1980" s="8" t="s">
        <v>81</v>
      </c>
      <c r="O1980" s="8" t="s">
        <v>81</v>
      </c>
      <c r="P1980" s="38" t="str">
        <f t="shared" si="154"/>
        <v/>
      </c>
    </row>
    <row r="1981" spans="4:16" x14ac:dyDescent="0.25">
      <c r="D1981" s="150"/>
      <c r="G1981" s="8" t="str">
        <f t="shared" si="155"/>
        <v/>
      </c>
      <c r="H1981" s="8" t="str">
        <f t="shared" si="156"/>
        <v/>
      </c>
      <c r="I1981" s="8" t="str">
        <f t="shared" si="157"/>
        <v/>
      </c>
      <c r="J1981" s="8" t="str">
        <f t="shared" si="158"/>
        <v/>
      </c>
      <c r="L1981" s="8" t="s">
        <v>81</v>
      </c>
      <c r="M1981" s="8" t="s">
        <v>81</v>
      </c>
      <c r="N1981" s="8" t="s">
        <v>81</v>
      </c>
      <c r="O1981" s="8" t="s">
        <v>81</v>
      </c>
      <c r="P1981" s="38" t="str">
        <f t="shared" si="154"/>
        <v/>
      </c>
    </row>
    <row r="1982" spans="4:16" x14ac:dyDescent="0.25">
      <c r="D1982" s="150"/>
      <c r="G1982" s="8" t="str">
        <f t="shared" si="155"/>
        <v/>
      </c>
      <c r="H1982" s="8" t="str">
        <f t="shared" si="156"/>
        <v/>
      </c>
      <c r="I1982" s="8" t="str">
        <f t="shared" si="157"/>
        <v/>
      </c>
      <c r="J1982" s="8" t="str">
        <f t="shared" si="158"/>
        <v/>
      </c>
      <c r="L1982" s="8" t="s">
        <v>81</v>
      </c>
      <c r="M1982" s="8" t="s">
        <v>81</v>
      </c>
      <c r="N1982" s="8" t="s">
        <v>81</v>
      </c>
      <c r="O1982" s="8" t="s">
        <v>81</v>
      </c>
      <c r="P1982" s="38" t="str">
        <f t="shared" si="154"/>
        <v/>
      </c>
    </row>
    <row r="1983" spans="4:16" x14ac:dyDescent="0.25">
      <c r="D1983" s="150"/>
      <c r="G1983" s="8" t="str">
        <f t="shared" si="155"/>
        <v/>
      </c>
      <c r="H1983" s="8" t="str">
        <f t="shared" si="156"/>
        <v/>
      </c>
      <c r="I1983" s="8" t="str">
        <f t="shared" si="157"/>
        <v/>
      </c>
      <c r="J1983" s="8" t="str">
        <f t="shared" si="158"/>
        <v/>
      </c>
      <c r="L1983" s="8" t="s">
        <v>81</v>
      </c>
      <c r="M1983" s="8" t="s">
        <v>81</v>
      </c>
      <c r="N1983" s="8" t="s">
        <v>81</v>
      </c>
      <c r="O1983" s="8" t="s">
        <v>81</v>
      </c>
      <c r="P1983" s="38" t="str">
        <f t="shared" si="154"/>
        <v/>
      </c>
    </row>
    <row r="1984" spans="4:16" x14ac:dyDescent="0.25">
      <c r="D1984" s="150"/>
      <c r="G1984" s="8" t="str">
        <f t="shared" si="155"/>
        <v/>
      </c>
      <c r="H1984" s="8" t="str">
        <f t="shared" si="156"/>
        <v/>
      </c>
      <c r="I1984" s="8" t="str">
        <f t="shared" si="157"/>
        <v/>
      </c>
      <c r="J1984" s="8" t="str">
        <f t="shared" si="158"/>
        <v/>
      </c>
      <c r="L1984" s="8" t="s">
        <v>81</v>
      </c>
      <c r="M1984" s="8" t="s">
        <v>81</v>
      </c>
      <c r="N1984" s="8" t="s">
        <v>81</v>
      </c>
      <c r="O1984" s="8" t="s">
        <v>81</v>
      </c>
      <c r="P1984" s="38" t="str">
        <f t="shared" si="154"/>
        <v/>
      </c>
    </row>
    <row r="1985" spans="4:16" x14ac:dyDescent="0.25">
      <c r="D1985" s="150"/>
      <c r="G1985" s="8" t="str">
        <f t="shared" si="155"/>
        <v/>
      </c>
      <c r="H1985" s="8" t="str">
        <f t="shared" si="156"/>
        <v/>
      </c>
      <c r="I1985" s="8" t="str">
        <f t="shared" si="157"/>
        <v/>
      </c>
      <c r="J1985" s="8" t="str">
        <f t="shared" si="158"/>
        <v/>
      </c>
      <c r="L1985" s="8" t="s">
        <v>81</v>
      </c>
      <c r="M1985" s="8" t="s">
        <v>81</v>
      </c>
      <c r="N1985" s="8" t="s">
        <v>81</v>
      </c>
      <c r="O1985" s="8" t="s">
        <v>81</v>
      </c>
      <c r="P1985" s="38" t="str">
        <f t="shared" si="154"/>
        <v/>
      </c>
    </row>
    <row r="1986" spans="4:16" x14ac:dyDescent="0.25">
      <c r="D1986" s="150"/>
      <c r="G1986" s="8" t="str">
        <f t="shared" si="155"/>
        <v/>
      </c>
      <c r="H1986" s="8" t="str">
        <f t="shared" si="156"/>
        <v/>
      </c>
      <c r="I1986" s="8" t="str">
        <f t="shared" si="157"/>
        <v/>
      </c>
      <c r="J1986" s="8" t="str">
        <f t="shared" si="158"/>
        <v/>
      </c>
      <c r="L1986" s="8" t="s">
        <v>81</v>
      </c>
      <c r="M1986" s="8" t="s">
        <v>81</v>
      </c>
      <c r="N1986" s="8" t="s">
        <v>81</v>
      </c>
      <c r="O1986" s="8" t="s">
        <v>81</v>
      </c>
      <c r="P1986" s="38" t="str">
        <f t="shared" si="154"/>
        <v/>
      </c>
    </row>
    <row r="1987" spans="4:16" x14ac:dyDescent="0.25">
      <c r="D1987" s="150"/>
      <c r="G1987" s="8" t="str">
        <f t="shared" si="155"/>
        <v/>
      </c>
      <c r="H1987" s="8" t="str">
        <f t="shared" si="156"/>
        <v/>
      </c>
      <c r="I1987" s="8" t="str">
        <f t="shared" si="157"/>
        <v/>
      </c>
      <c r="J1987" s="8" t="str">
        <f t="shared" si="158"/>
        <v/>
      </c>
      <c r="L1987" s="8" t="s">
        <v>81</v>
      </c>
      <c r="M1987" s="8" t="s">
        <v>81</v>
      </c>
      <c r="N1987" s="8" t="s">
        <v>81</v>
      </c>
      <c r="O1987" s="8" t="s">
        <v>81</v>
      </c>
      <c r="P1987" s="38" t="str">
        <f t="shared" ref="P1987:P2050" si="159">IF(ISBLANK(N1987),"",TEXT(N1987,"mm/dd hh:mm"))</f>
        <v/>
      </c>
    </row>
    <row r="1988" spans="4:16" x14ac:dyDescent="0.25">
      <c r="D1988" s="150"/>
      <c r="G1988" s="8" t="str">
        <f t="shared" si="155"/>
        <v/>
      </c>
      <c r="H1988" s="8" t="str">
        <f t="shared" si="156"/>
        <v/>
      </c>
      <c r="I1988" s="8" t="str">
        <f t="shared" si="157"/>
        <v/>
      </c>
      <c r="J1988" s="8" t="str">
        <f t="shared" si="158"/>
        <v/>
      </c>
      <c r="L1988" s="8" t="s">
        <v>81</v>
      </c>
      <c r="M1988" s="8" t="s">
        <v>81</v>
      </c>
      <c r="N1988" s="8" t="s">
        <v>81</v>
      </c>
      <c r="O1988" s="8" t="s">
        <v>81</v>
      </c>
      <c r="P1988" s="38" t="str">
        <f t="shared" si="159"/>
        <v/>
      </c>
    </row>
    <row r="1989" spans="4:16" x14ac:dyDescent="0.25">
      <c r="D1989" s="150"/>
      <c r="G1989" s="8" t="str">
        <f t="shared" si="155"/>
        <v/>
      </c>
      <c r="H1989" s="8" t="str">
        <f t="shared" si="156"/>
        <v/>
      </c>
      <c r="I1989" s="8" t="str">
        <f t="shared" si="157"/>
        <v/>
      </c>
      <c r="J1989" s="8" t="str">
        <f t="shared" si="158"/>
        <v/>
      </c>
      <c r="L1989" s="8" t="s">
        <v>81</v>
      </c>
      <c r="M1989" s="8" t="s">
        <v>81</v>
      </c>
      <c r="N1989" s="8" t="s">
        <v>81</v>
      </c>
      <c r="O1989" s="8" t="s">
        <v>81</v>
      </c>
      <c r="P1989" s="38" t="str">
        <f t="shared" si="159"/>
        <v/>
      </c>
    </row>
    <row r="1990" spans="4:16" x14ac:dyDescent="0.25">
      <c r="D1990" s="150"/>
      <c r="G1990" s="8" t="str">
        <f t="shared" si="155"/>
        <v/>
      </c>
      <c r="H1990" s="8" t="str">
        <f t="shared" si="156"/>
        <v/>
      </c>
      <c r="I1990" s="8" t="str">
        <f t="shared" si="157"/>
        <v/>
      </c>
      <c r="J1990" s="8" t="str">
        <f t="shared" si="158"/>
        <v/>
      </c>
      <c r="L1990" s="8" t="s">
        <v>81</v>
      </c>
      <c r="M1990" s="8" t="s">
        <v>81</v>
      </c>
      <c r="N1990" s="8" t="s">
        <v>81</v>
      </c>
      <c r="O1990" s="8" t="s">
        <v>81</v>
      </c>
      <c r="P1990" s="38" t="str">
        <f t="shared" si="159"/>
        <v/>
      </c>
    </row>
    <row r="1991" spans="4:16" x14ac:dyDescent="0.25">
      <c r="D1991" s="150"/>
      <c r="G1991" s="8" t="str">
        <f t="shared" si="155"/>
        <v/>
      </c>
      <c r="H1991" s="8" t="str">
        <f t="shared" si="156"/>
        <v/>
      </c>
      <c r="I1991" s="8" t="str">
        <f t="shared" si="157"/>
        <v/>
      </c>
      <c r="J1991" s="8" t="str">
        <f t="shared" si="158"/>
        <v/>
      </c>
      <c r="L1991" s="8" t="s">
        <v>81</v>
      </c>
      <c r="M1991" s="8" t="s">
        <v>81</v>
      </c>
      <c r="N1991" s="8" t="s">
        <v>81</v>
      </c>
      <c r="O1991" s="8" t="s">
        <v>81</v>
      </c>
      <c r="P1991" s="38" t="str">
        <f t="shared" si="159"/>
        <v/>
      </c>
    </row>
    <row r="1992" spans="4:16" x14ac:dyDescent="0.25">
      <c r="D1992" s="150"/>
      <c r="G1992" s="8" t="str">
        <f t="shared" si="155"/>
        <v/>
      </c>
      <c r="H1992" s="8" t="str">
        <f t="shared" si="156"/>
        <v/>
      </c>
      <c r="I1992" s="8" t="str">
        <f t="shared" si="157"/>
        <v/>
      </c>
      <c r="J1992" s="8" t="str">
        <f t="shared" si="158"/>
        <v/>
      </c>
      <c r="L1992" s="8" t="s">
        <v>81</v>
      </c>
      <c r="M1992" s="8" t="s">
        <v>81</v>
      </c>
      <c r="N1992" s="8" t="s">
        <v>81</v>
      </c>
      <c r="O1992" s="8" t="s">
        <v>81</v>
      </c>
      <c r="P1992" s="38" t="str">
        <f t="shared" si="159"/>
        <v/>
      </c>
    </row>
    <row r="1993" spans="4:16" x14ac:dyDescent="0.25">
      <c r="D1993" s="150"/>
      <c r="G1993" s="8" t="str">
        <f t="shared" si="155"/>
        <v/>
      </c>
      <c r="H1993" s="8" t="str">
        <f t="shared" si="156"/>
        <v/>
      </c>
      <c r="I1993" s="8" t="str">
        <f t="shared" si="157"/>
        <v/>
      </c>
      <c r="J1993" s="8" t="str">
        <f t="shared" si="158"/>
        <v/>
      </c>
      <c r="L1993" s="8" t="s">
        <v>81</v>
      </c>
      <c r="M1993" s="8" t="s">
        <v>81</v>
      </c>
      <c r="N1993" s="8" t="s">
        <v>81</v>
      </c>
      <c r="O1993" s="8" t="s">
        <v>81</v>
      </c>
      <c r="P1993" s="38" t="str">
        <f t="shared" si="159"/>
        <v/>
      </c>
    </row>
    <row r="1994" spans="4:16" x14ac:dyDescent="0.25">
      <c r="D1994" s="150"/>
      <c r="G1994" s="8" t="str">
        <f t="shared" si="155"/>
        <v/>
      </c>
      <c r="H1994" s="8" t="str">
        <f t="shared" si="156"/>
        <v/>
      </c>
      <c r="I1994" s="8" t="str">
        <f t="shared" si="157"/>
        <v/>
      </c>
      <c r="J1994" s="8" t="str">
        <f t="shared" si="158"/>
        <v/>
      </c>
      <c r="L1994" s="8" t="s">
        <v>81</v>
      </c>
      <c r="M1994" s="8" t="s">
        <v>81</v>
      </c>
      <c r="N1994" s="8" t="s">
        <v>81</v>
      </c>
      <c r="O1994" s="8" t="s">
        <v>81</v>
      </c>
      <c r="P1994" s="38" t="str">
        <f t="shared" si="159"/>
        <v/>
      </c>
    </row>
    <row r="1995" spans="4:16" x14ac:dyDescent="0.25">
      <c r="D1995" s="150"/>
      <c r="G1995" s="8" t="str">
        <f t="shared" si="155"/>
        <v/>
      </c>
      <c r="H1995" s="8" t="str">
        <f t="shared" si="156"/>
        <v/>
      </c>
      <c r="I1995" s="8" t="str">
        <f t="shared" si="157"/>
        <v/>
      </c>
      <c r="J1995" s="8" t="str">
        <f t="shared" si="158"/>
        <v/>
      </c>
      <c r="L1995" s="8" t="s">
        <v>81</v>
      </c>
      <c r="M1995" s="8" t="s">
        <v>81</v>
      </c>
      <c r="N1995" s="8" t="s">
        <v>81</v>
      </c>
      <c r="O1995" s="8" t="s">
        <v>81</v>
      </c>
      <c r="P1995" s="38" t="str">
        <f t="shared" si="159"/>
        <v/>
      </c>
    </row>
    <row r="1996" spans="4:16" x14ac:dyDescent="0.25">
      <c r="D1996" s="150"/>
      <c r="G1996" s="8" t="str">
        <f t="shared" si="155"/>
        <v/>
      </c>
      <c r="H1996" s="8" t="str">
        <f t="shared" si="156"/>
        <v/>
      </c>
      <c r="I1996" s="8" t="str">
        <f t="shared" si="157"/>
        <v/>
      </c>
      <c r="J1996" s="8" t="str">
        <f t="shared" si="158"/>
        <v/>
      </c>
      <c r="L1996" s="8" t="s">
        <v>81</v>
      </c>
      <c r="M1996" s="8" t="s">
        <v>81</v>
      </c>
      <c r="N1996" s="8" t="s">
        <v>81</v>
      </c>
      <c r="O1996" s="8" t="s">
        <v>81</v>
      </c>
      <c r="P1996" s="38" t="str">
        <f t="shared" si="159"/>
        <v/>
      </c>
    </row>
    <row r="1997" spans="4:16" x14ac:dyDescent="0.25">
      <c r="D1997" s="150"/>
      <c r="G1997" s="8" t="str">
        <f t="shared" si="155"/>
        <v/>
      </c>
      <c r="H1997" s="8" t="str">
        <f t="shared" si="156"/>
        <v/>
      </c>
      <c r="I1997" s="8" t="str">
        <f t="shared" si="157"/>
        <v/>
      </c>
      <c r="J1997" s="8" t="str">
        <f t="shared" si="158"/>
        <v/>
      </c>
      <c r="L1997" s="8" t="s">
        <v>81</v>
      </c>
      <c r="M1997" s="8" t="s">
        <v>81</v>
      </c>
      <c r="N1997" s="8" t="s">
        <v>81</v>
      </c>
      <c r="O1997" s="8" t="s">
        <v>81</v>
      </c>
      <c r="P1997" s="38" t="str">
        <f t="shared" si="159"/>
        <v/>
      </c>
    </row>
    <row r="1998" spans="4:16" x14ac:dyDescent="0.25">
      <c r="D1998" s="150"/>
      <c r="G1998" s="8" t="str">
        <f t="shared" si="155"/>
        <v/>
      </c>
      <c r="H1998" s="8" t="str">
        <f t="shared" si="156"/>
        <v/>
      </c>
      <c r="I1998" s="8" t="str">
        <f t="shared" si="157"/>
        <v/>
      </c>
      <c r="J1998" s="8" t="str">
        <f t="shared" si="158"/>
        <v/>
      </c>
      <c r="L1998" s="8" t="s">
        <v>81</v>
      </c>
      <c r="M1998" s="8" t="s">
        <v>81</v>
      </c>
      <c r="N1998" s="8" t="s">
        <v>81</v>
      </c>
      <c r="O1998" s="8" t="s">
        <v>81</v>
      </c>
      <c r="P1998" s="38" t="str">
        <f t="shared" si="159"/>
        <v/>
      </c>
    </row>
    <row r="1999" spans="4:16" x14ac:dyDescent="0.25">
      <c r="D1999" s="150"/>
      <c r="G1999" s="8" t="str">
        <f t="shared" si="155"/>
        <v/>
      </c>
      <c r="H1999" s="8" t="str">
        <f t="shared" si="156"/>
        <v/>
      </c>
      <c r="I1999" s="8" t="str">
        <f t="shared" si="157"/>
        <v/>
      </c>
      <c r="J1999" s="8" t="str">
        <f t="shared" si="158"/>
        <v/>
      </c>
      <c r="L1999" s="8" t="s">
        <v>81</v>
      </c>
      <c r="M1999" s="8" t="s">
        <v>81</v>
      </c>
      <c r="N1999" s="8" t="s">
        <v>81</v>
      </c>
      <c r="O1999" s="8" t="s">
        <v>81</v>
      </c>
      <c r="P1999" s="38" t="str">
        <f t="shared" si="159"/>
        <v/>
      </c>
    </row>
    <row r="2000" spans="4:16" x14ac:dyDescent="0.25">
      <c r="D2000" s="150"/>
      <c r="G2000" s="8" t="str">
        <f t="shared" si="155"/>
        <v/>
      </c>
      <c r="H2000" s="8" t="str">
        <f t="shared" si="156"/>
        <v/>
      </c>
      <c r="I2000" s="8" t="str">
        <f t="shared" si="157"/>
        <v/>
      </c>
      <c r="J2000" s="8" t="str">
        <f t="shared" si="158"/>
        <v/>
      </c>
      <c r="L2000" s="8" t="s">
        <v>81</v>
      </c>
      <c r="M2000" s="8" t="s">
        <v>81</v>
      </c>
      <c r="N2000" s="8" t="s">
        <v>81</v>
      </c>
      <c r="O2000" s="8" t="s">
        <v>81</v>
      </c>
      <c r="P2000" s="38" t="str">
        <f t="shared" si="159"/>
        <v/>
      </c>
    </row>
    <row r="2001" spans="4:16" x14ac:dyDescent="0.25">
      <c r="D2001" s="150"/>
      <c r="G2001" s="8" t="str">
        <f t="shared" ref="G2001:G2064" si="160">IF(LEFT(D2001,8)="Critical",LEFT(D2001,8),IF(LEFT(D2001,5)="Major",LEFT(D2001,5),IF(LEFT(D2001,5)="Minor",LEFT(D2001,5),"")))</f>
        <v/>
      </c>
      <c r="H2001" s="8" t="str">
        <f t="shared" ref="H2001:H2064" si="161">IF(LEFT(D2004,15)="SpecificProblem",MID(D2004,28,50),"")</f>
        <v/>
      </c>
      <c r="I2001" s="8" t="str">
        <f t="shared" ref="I2001:I2064" si="162">IF(LEFT(D2005,9)="EventTime",MID(D2005,28,16),"")</f>
        <v/>
      </c>
      <c r="J2001" s="8" t="str">
        <f t="shared" ref="J2001:J2064" si="163">IF(G2001="","",IF(LEFT(D2001,8)="Critical",MID(D2001,78,6),MID(D2001,75,6)))</f>
        <v/>
      </c>
      <c r="L2001" s="8" t="s">
        <v>81</v>
      </c>
      <c r="M2001" s="8" t="s">
        <v>81</v>
      </c>
      <c r="N2001" s="8" t="s">
        <v>81</v>
      </c>
      <c r="O2001" s="8" t="s">
        <v>81</v>
      </c>
      <c r="P2001" s="38" t="str">
        <f t="shared" si="159"/>
        <v/>
      </c>
    </row>
    <row r="2002" spans="4:16" x14ac:dyDescent="0.25">
      <c r="D2002" s="150"/>
      <c r="G2002" s="8" t="str">
        <f t="shared" si="160"/>
        <v/>
      </c>
      <c r="H2002" s="8" t="str">
        <f t="shared" si="161"/>
        <v/>
      </c>
      <c r="I2002" s="8" t="str">
        <f t="shared" si="162"/>
        <v/>
      </c>
      <c r="J2002" s="8" t="str">
        <f t="shared" si="163"/>
        <v/>
      </c>
      <c r="L2002" s="8" t="s">
        <v>81</v>
      </c>
      <c r="M2002" s="8" t="s">
        <v>81</v>
      </c>
      <c r="N2002" s="8" t="s">
        <v>81</v>
      </c>
      <c r="O2002" s="8" t="s">
        <v>81</v>
      </c>
      <c r="P2002" s="38" t="str">
        <f t="shared" si="159"/>
        <v/>
      </c>
    </row>
    <row r="2003" spans="4:16" x14ac:dyDescent="0.25">
      <c r="D2003" s="150"/>
      <c r="G2003" s="8" t="str">
        <f t="shared" si="160"/>
        <v/>
      </c>
      <c r="H2003" s="8" t="str">
        <f t="shared" si="161"/>
        <v/>
      </c>
      <c r="I2003" s="8" t="str">
        <f t="shared" si="162"/>
        <v/>
      </c>
      <c r="J2003" s="8" t="str">
        <f t="shared" si="163"/>
        <v/>
      </c>
      <c r="L2003" s="8" t="s">
        <v>81</v>
      </c>
      <c r="M2003" s="8" t="s">
        <v>81</v>
      </c>
      <c r="N2003" s="8" t="s">
        <v>81</v>
      </c>
      <c r="O2003" s="8" t="s">
        <v>81</v>
      </c>
      <c r="P2003" s="38" t="str">
        <f t="shared" si="159"/>
        <v/>
      </c>
    </row>
    <row r="2004" spans="4:16" x14ac:dyDescent="0.25">
      <c r="D2004" s="150"/>
      <c r="G2004" s="8" t="str">
        <f t="shared" si="160"/>
        <v/>
      </c>
      <c r="H2004" s="8" t="str">
        <f t="shared" si="161"/>
        <v/>
      </c>
      <c r="I2004" s="8" t="str">
        <f t="shared" si="162"/>
        <v/>
      </c>
      <c r="J2004" s="8" t="str">
        <f t="shared" si="163"/>
        <v/>
      </c>
      <c r="L2004" s="8" t="s">
        <v>81</v>
      </c>
      <c r="M2004" s="8" t="s">
        <v>81</v>
      </c>
      <c r="N2004" s="8" t="s">
        <v>81</v>
      </c>
      <c r="O2004" s="8" t="s">
        <v>81</v>
      </c>
      <c r="P2004" s="38" t="str">
        <f t="shared" si="159"/>
        <v/>
      </c>
    </row>
    <row r="2005" spans="4:16" x14ac:dyDescent="0.25">
      <c r="D2005" s="150"/>
      <c r="G2005" s="8" t="str">
        <f t="shared" si="160"/>
        <v/>
      </c>
      <c r="H2005" s="8" t="str">
        <f t="shared" si="161"/>
        <v/>
      </c>
      <c r="I2005" s="8" t="str">
        <f t="shared" si="162"/>
        <v/>
      </c>
      <c r="J2005" s="8" t="str">
        <f t="shared" si="163"/>
        <v/>
      </c>
      <c r="L2005" s="8" t="s">
        <v>81</v>
      </c>
      <c r="M2005" s="8" t="s">
        <v>81</v>
      </c>
      <c r="N2005" s="8" t="s">
        <v>81</v>
      </c>
      <c r="O2005" s="8" t="s">
        <v>81</v>
      </c>
      <c r="P2005" s="38" t="str">
        <f t="shared" si="159"/>
        <v/>
      </c>
    </row>
    <row r="2006" spans="4:16" x14ac:dyDescent="0.25">
      <c r="D2006" s="150"/>
      <c r="G2006" s="8" t="str">
        <f t="shared" si="160"/>
        <v/>
      </c>
      <c r="H2006" s="8" t="str">
        <f t="shared" si="161"/>
        <v/>
      </c>
      <c r="I2006" s="8" t="str">
        <f t="shared" si="162"/>
        <v/>
      </c>
      <c r="J2006" s="8" t="str">
        <f t="shared" si="163"/>
        <v/>
      </c>
      <c r="L2006" s="8" t="s">
        <v>81</v>
      </c>
      <c r="M2006" s="8" t="s">
        <v>81</v>
      </c>
      <c r="N2006" s="8" t="s">
        <v>81</v>
      </c>
      <c r="O2006" s="8" t="s">
        <v>81</v>
      </c>
      <c r="P2006" s="38" t="str">
        <f t="shared" si="159"/>
        <v/>
      </c>
    </row>
    <row r="2007" spans="4:16" x14ac:dyDescent="0.25">
      <c r="D2007" s="150"/>
      <c r="G2007" s="8" t="str">
        <f t="shared" si="160"/>
        <v/>
      </c>
      <c r="H2007" s="8" t="str">
        <f t="shared" si="161"/>
        <v/>
      </c>
      <c r="I2007" s="8" t="str">
        <f t="shared" si="162"/>
        <v/>
      </c>
      <c r="J2007" s="8" t="str">
        <f t="shared" si="163"/>
        <v/>
      </c>
      <c r="L2007" s="8" t="s">
        <v>81</v>
      </c>
      <c r="M2007" s="8" t="s">
        <v>81</v>
      </c>
      <c r="N2007" s="8" t="s">
        <v>81</v>
      </c>
      <c r="O2007" s="8" t="s">
        <v>81</v>
      </c>
      <c r="P2007" s="38" t="str">
        <f t="shared" si="159"/>
        <v/>
      </c>
    </row>
    <row r="2008" spans="4:16" x14ac:dyDescent="0.25">
      <c r="D2008" s="150"/>
      <c r="G2008" s="8" t="str">
        <f t="shared" si="160"/>
        <v/>
      </c>
      <c r="H2008" s="8" t="str">
        <f t="shared" si="161"/>
        <v/>
      </c>
      <c r="I2008" s="8" t="str">
        <f t="shared" si="162"/>
        <v/>
      </c>
      <c r="J2008" s="8" t="str">
        <f t="shared" si="163"/>
        <v/>
      </c>
      <c r="L2008" s="8" t="s">
        <v>81</v>
      </c>
      <c r="M2008" s="8" t="s">
        <v>81</v>
      </c>
      <c r="N2008" s="8" t="s">
        <v>81</v>
      </c>
      <c r="O2008" s="8" t="s">
        <v>81</v>
      </c>
      <c r="P2008" s="38" t="str">
        <f t="shared" si="159"/>
        <v/>
      </c>
    </row>
    <row r="2009" spans="4:16" x14ac:dyDescent="0.25">
      <c r="D2009" s="150"/>
      <c r="G2009" s="8" t="str">
        <f t="shared" si="160"/>
        <v/>
      </c>
      <c r="H2009" s="8" t="str">
        <f t="shared" si="161"/>
        <v/>
      </c>
      <c r="I2009" s="8" t="str">
        <f t="shared" si="162"/>
        <v/>
      </c>
      <c r="J2009" s="8" t="str">
        <f t="shared" si="163"/>
        <v/>
      </c>
      <c r="L2009" s="8" t="s">
        <v>81</v>
      </c>
      <c r="M2009" s="8" t="s">
        <v>81</v>
      </c>
      <c r="N2009" s="8" t="s">
        <v>81</v>
      </c>
      <c r="O2009" s="8" t="s">
        <v>81</v>
      </c>
      <c r="P2009" s="38" t="str">
        <f t="shared" si="159"/>
        <v/>
      </c>
    </row>
    <row r="2010" spans="4:16" x14ac:dyDescent="0.25">
      <c r="D2010" s="150"/>
      <c r="G2010" s="8" t="str">
        <f t="shared" si="160"/>
        <v/>
      </c>
      <c r="H2010" s="8" t="str">
        <f t="shared" si="161"/>
        <v/>
      </c>
      <c r="I2010" s="8" t="str">
        <f t="shared" si="162"/>
        <v/>
      </c>
      <c r="J2010" s="8" t="str">
        <f t="shared" si="163"/>
        <v/>
      </c>
      <c r="L2010" s="8" t="s">
        <v>81</v>
      </c>
      <c r="M2010" s="8" t="s">
        <v>81</v>
      </c>
      <c r="N2010" s="8" t="s">
        <v>81</v>
      </c>
      <c r="O2010" s="8" t="s">
        <v>81</v>
      </c>
      <c r="P2010" s="38" t="str">
        <f t="shared" si="159"/>
        <v/>
      </c>
    </row>
    <row r="2011" spans="4:16" x14ac:dyDescent="0.25">
      <c r="D2011" s="150"/>
      <c r="G2011" s="8" t="str">
        <f t="shared" si="160"/>
        <v/>
      </c>
      <c r="H2011" s="8" t="str">
        <f t="shared" si="161"/>
        <v/>
      </c>
      <c r="I2011" s="8" t="str">
        <f t="shared" si="162"/>
        <v/>
      </c>
      <c r="J2011" s="8" t="str">
        <f t="shared" si="163"/>
        <v/>
      </c>
      <c r="L2011" s="8" t="s">
        <v>81</v>
      </c>
      <c r="M2011" s="8" t="s">
        <v>81</v>
      </c>
      <c r="N2011" s="8" t="s">
        <v>81</v>
      </c>
      <c r="O2011" s="8" t="s">
        <v>81</v>
      </c>
      <c r="P2011" s="38" t="str">
        <f t="shared" si="159"/>
        <v/>
      </c>
    </row>
    <row r="2012" spans="4:16" x14ac:dyDescent="0.25">
      <c r="D2012" s="150"/>
      <c r="G2012" s="8" t="str">
        <f t="shared" si="160"/>
        <v/>
      </c>
      <c r="H2012" s="8" t="str">
        <f t="shared" si="161"/>
        <v/>
      </c>
      <c r="I2012" s="8" t="str">
        <f t="shared" si="162"/>
        <v/>
      </c>
      <c r="J2012" s="8" t="str">
        <f t="shared" si="163"/>
        <v/>
      </c>
      <c r="L2012" s="8" t="s">
        <v>81</v>
      </c>
      <c r="M2012" s="8" t="s">
        <v>81</v>
      </c>
      <c r="N2012" s="8" t="s">
        <v>81</v>
      </c>
      <c r="O2012" s="8" t="s">
        <v>81</v>
      </c>
      <c r="P2012" s="38" t="str">
        <f t="shared" si="159"/>
        <v/>
      </c>
    </row>
    <row r="2013" spans="4:16" x14ac:dyDescent="0.25">
      <c r="D2013" s="150"/>
      <c r="G2013" s="8" t="str">
        <f t="shared" si="160"/>
        <v/>
      </c>
      <c r="H2013" s="8" t="str">
        <f t="shared" si="161"/>
        <v/>
      </c>
      <c r="I2013" s="8" t="str">
        <f t="shared" si="162"/>
        <v/>
      </c>
      <c r="J2013" s="8" t="str">
        <f t="shared" si="163"/>
        <v/>
      </c>
      <c r="L2013" s="8" t="s">
        <v>81</v>
      </c>
      <c r="M2013" s="8" t="s">
        <v>81</v>
      </c>
      <c r="N2013" s="8" t="s">
        <v>81</v>
      </c>
      <c r="O2013" s="8" t="s">
        <v>81</v>
      </c>
      <c r="P2013" s="38" t="str">
        <f t="shared" si="159"/>
        <v/>
      </c>
    </row>
    <row r="2014" spans="4:16" x14ac:dyDescent="0.25">
      <c r="D2014" s="150"/>
      <c r="G2014" s="8" t="str">
        <f t="shared" si="160"/>
        <v/>
      </c>
      <c r="H2014" s="8" t="str">
        <f t="shared" si="161"/>
        <v/>
      </c>
      <c r="I2014" s="8" t="str">
        <f t="shared" si="162"/>
        <v/>
      </c>
      <c r="J2014" s="8" t="str">
        <f t="shared" si="163"/>
        <v/>
      </c>
      <c r="L2014" s="8" t="s">
        <v>81</v>
      </c>
      <c r="M2014" s="8" t="s">
        <v>81</v>
      </c>
      <c r="N2014" s="8" t="s">
        <v>81</v>
      </c>
      <c r="O2014" s="8" t="s">
        <v>81</v>
      </c>
      <c r="P2014" s="38" t="str">
        <f t="shared" si="159"/>
        <v/>
      </c>
    </row>
    <row r="2015" spans="4:16" x14ac:dyDescent="0.25">
      <c r="D2015" s="150"/>
      <c r="G2015" s="8" t="str">
        <f t="shared" si="160"/>
        <v/>
      </c>
      <c r="H2015" s="8" t="str">
        <f t="shared" si="161"/>
        <v/>
      </c>
      <c r="I2015" s="8" t="str">
        <f t="shared" si="162"/>
        <v/>
      </c>
      <c r="J2015" s="8" t="str">
        <f t="shared" si="163"/>
        <v/>
      </c>
      <c r="L2015" s="8" t="s">
        <v>81</v>
      </c>
      <c r="M2015" s="8" t="s">
        <v>81</v>
      </c>
      <c r="N2015" s="8" t="s">
        <v>81</v>
      </c>
      <c r="O2015" s="8" t="s">
        <v>81</v>
      </c>
      <c r="P2015" s="38" t="str">
        <f t="shared" si="159"/>
        <v/>
      </c>
    </row>
    <row r="2016" spans="4:16" x14ac:dyDescent="0.25">
      <c r="D2016" s="150"/>
      <c r="G2016" s="8" t="str">
        <f t="shared" si="160"/>
        <v/>
      </c>
      <c r="H2016" s="8" t="str">
        <f t="shared" si="161"/>
        <v/>
      </c>
      <c r="I2016" s="8" t="str">
        <f t="shared" si="162"/>
        <v/>
      </c>
      <c r="J2016" s="8" t="str">
        <f t="shared" si="163"/>
        <v/>
      </c>
      <c r="L2016" s="8" t="s">
        <v>81</v>
      </c>
      <c r="M2016" s="8" t="s">
        <v>81</v>
      </c>
      <c r="N2016" s="8" t="s">
        <v>81</v>
      </c>
      <c r="O2016" s="8" t="s">
        <v>81</v>
      </c>
      <c r="P2016" s="38" t="str">
        <f t="shared" si="159"/>
        <v/>
      </c>
    </row>
    <row r="2017" spans="4:16" x14ac:dyDescent="0.25">
      <c r="D2017" s="150"/>
      <c r="G2017" s="8" t="str">
        <f t="shared" si="160"/>
        <v/>
      </c>
      <c r="H2017" s="8" t="str">
        <f t="shared" si="161"/>
        <v/>
      </c>
      <c r="I2017" s="8" t="str">
        <f t="shared" si="162"/>
        <v/>
      </c>
      <c r="J2017" s="8" t="str">
        <f t="shared" si="163"/>
        <v/>
      </c>
      <c r="L2017" s="8" t="s">
        <v>81</v>
      </c>
      <c r="M2017" s="8" t="s">
        <v>81</v>
      </c>
      <c r="N2017" s="8" t="s">
        <v>81</v>
      </c>
      <c r="O2017" s="8" t="s">
        <v>81</v>
      </c>
      <c r="P2017" s="38" t="str">
        <f t="shared" si="159"/>
        <v/>
      </c>
    </row>
    <row r="2018" spans="4:16" x14ac:dyDescent="0.25">
      <c r="D2018" s="150"/>
      <c r="G2018" s="8" t="str">
        <f t="shared" si="160"/>
        <v/>
      </c>
      <c r="H2018" s="8" t="str">
        <f t="shared" si="161"/>
        <v/>
      </c>
      <c r="I2018" s="8" t="str">
        <f t="shared" si="162"/>
        <v/>
      </c>
      <c r="J2018" s="8" t="str">
        <f t="shared" si="163"/>
        <v/>
      </c>
      <c r="L2018" s="8" t="s">
        <v>81</v>
      </c>
      <c r="M2018" s="8" t="s">
        <v>81</v>
      </c>
      <c r="N2018" s="8" t="s">
        <v>81</v>
      </c>
      <c r="O2018" s="8" t="s">
        <v>81</v>
      </c>
      <c r="P2018" s="38" t="str">
        <f t="shared" si="159"/>
        <v/>
      </c>
    </row>
    <row r="2019" spans="4:16" x14ac:dyDescent="0.25">
      <c r="D2019" s="150"/>
      <c r="G2019" s="8" t="str">
        <f t="shared" si="160"/>
        <v/>
      </c>
      <c r="H2019" s="8" t="str">
        <f t="shared" si="161"/>
        <v/>
      </c>
      <c r="I2019" s="8" t="str">
        <f t="shared" si="162"/>
        <v/>
      </c>
      <c r="J2019" s="8" t="str">
        <f t="shared" si="163"/>
        <v/>
      </c>
      <c r="L2019" s="8" t="s">
        <v>81</v>
      </c>
      <c r="M2019" s="8" t="s">
        <v>81</v>
      </c>
      <c r="N2019" s="8" t="s">
        <v>81</v>
      </c>
      <c r="O2019" s="8" t="s">
        <v>81</v>
      </c>
      <c r="P2019" s="38" t="str">
        <f t="shared" si="159"/>
        <v/>
      </c>
    </row>
    <row r="2020" spans="4:16" x14ac:dyDescent="0.25">
      <c r="D2020" s="150"/>
      <c r="G2020" s="8" t="str">
        <f t="shared" si="160"/>
        <v/>
      </c>
      <c r="H2020" s="8" t="str">
        <f t="shared" si="161"/>
        <v/>
      </c>
      <c r="I2020" s="8" t="str">
        <f t="shared" si="162"/>
        <v/>
      </c>
      <c r="J2020" s="8" t="str">
        <f t="shared" si="163"/>
        <v/>
      </c>
      <c r="L2020" s="8" t="s">
        <v>81</v>
      </c>
      <c r="M2020" s="8" t="s">
        <v>81</v>
      </c>
      <c r="N2020" s="8" t="s">
        <v>81</v>
      </c>
      <c r="O2020" s="8" t="s">
        <v>81</v>
      </c>
      <c r="P2020" s="38" t="str">
        <f t="shared" si="159"/>
        <v/>
      </c>
    </row>
    <row r="2021" spans="4:16" x14ac:dyDescent="0.25">
      <c r="D2021" s="150"/>
      <c r="G2021" s="8" t="str">
        <f t="shared" si="160"/>
        <v/>
      </c>
      <c r="H2021" s="8" t="str">
        <f t="shared" si="161"/>
        <v/>
      </c>
      <c r="I2021" s="8" t="str">
        <f t="shared" si="162"/>
        <v/>
      </c>
      <c r="J2021" s="8" t="str">
        <f t="shared" si="163"/>
        <v/>
      </c>
      <c r="L2021" s="8" t="s">
        <v>81</v>
      </c>
      <c r="M2021" s="8" t="s">
        <v>81</v>
      </c>
      <c r="N2021" s="8" t="s">
        <v>81</v>
      </c>
      <c r="O2021" s="8" t="s">
        <v>81</v>
      </c>
      <c r="P2021" s="38" t="str">
        <f t="shared" si="159"/>
        <v/>
      </c>
    </row>
    <row r="2022" spans="4:16" x14ac:dyDescent="0.25">
      <c r="D2022" s="150"/>
      <c r="G2022" s="8" t="str">
        <f t="shared" si="160"/>
        <v/>
      </c>
      <c r="H2022" s="8" t="str">
        <f t="shared" si="161"/>
        <v/>
      </c>
      <c r="I2022" s="8" t="str">
        <f t="shared" si="162"/>
        <v/>
      </c>
      <c r="J2022" s="8" t="str">
        <f t="shared" si="163"/>
        <v/>
      </c>
      <c r="L2022" s="8" t="s">
        <v>81</v>
      </c>
      <c r="M2022" s="8" t="s">
        <v>81</v>
      </c>
      <c r="N2022" s="8" t="s">
        <v>81</v>
      </c>
      <c r="O2022" s="8" t="s">
        <v>81</v>
      </c>
      <c r="P2022" s="38" t="str">
        <f t="shared" si="159"/>
        <v/>
      </c>
    </row>
    <row r="2023" spans="4:16" x14ac:dyDescent="0.25">
      <c r="D2023" s="150"/>
      <c r="G2023" s="8" t="str">
        <f t="shared" si="160"/>
        <v/>
      </c>
      <c r="H2023" s="8" t="str">
        <f t="shared" si="161"/>
        <v/>
      </c>
      <c r="I2023" s="8" t="str">
        <f t="shared" si="162"/>
        <v/>
      </c>
      <c r="J2023" s="8" t="str">
        <f t="shared" si="163"/>
        <v/>
      </c>
      <c r="L2023" s="8" t="s">
        <v>81</v>
      </c>
      <c r="M2023" s="8" t="s">
        <v>81</v>
      </c>
      <c r="N2023" s="8" t="s">
        <v>81</v>
      </c>
      <c r="O2023" s="8" t="s">
        <v>81</v>
      </c>
      <c r="P2023" s="38" t="str">
        <f t="shared" si="159"/>
        <v/>
      </c>
    </row>
    <row r="2024" spans="4:16" x14ac:dyDescent="0.25">
      <c r="D2024" s="150"/>
      <c r="G2024" s="8" t="str">
        <f t="shared" si="160"/>
        <v/>
      </c>
      <c r="H2024" s="8" t="str">
        <f t="shared" si="161"/>
        <v/>
      </c>
      <c r="I2024" s="8" t="str">
        <f t="shared" si="162"/>
        <v/>
      </c>
      <c r="J2024" s="8" t="str">
        <f t="shared" si="163"/>
        <v/>
      </c>
      <c r="L2024" s="8" t="s">
        <v>81</v>
      </c>
      <c r="M2024" s="8" t="s">
        <v>81</v>
      </c>
      <c r="N2024" s="8" t="s">
        <v>81</v>
      </c>
      <c r="O2024" s="8" t="s">
        <v>81</v>
      </c>
      <c r="P2024" s="38" t="str">
        <f t="shared" si="159"/>
        <v/>
      </c>
    </row>
    <row r="2025" spans="4:16" x14ac:dyDescent="0.25">
      <c r="D2025" s="150"/>
      <c r="G2025" s="8" t="str">
        <f t="shared" si="160"/>
        <v/>
      </c>
      <c r="H2025" s="8" t="str">
        <f t="shared" si="161"/>
        <v/>
      </c>
      <c r="I2025" s="8" t="str">
        <f t="shared" si="162"/>
        <v/>
      </c>
      <c r="J2025" s="8" t="str">
        <f t="shared" si="163"/>
        <v/>
      </c>
      <c r="L2025" s="8" t="s">
        <v>81</v>
      </c>
      <c r="M2025" s="8" t="s">
        <v>81</v>
      </c>
      <c r="N2025" s="8" t="s">
        <v>81</v>
      </c>
      <c r="O2025" s="8" t="s">
        <v>81</v>
      </c>
      <c r="P2025" s="38" t="str">
        <f t="shared" si="159"/>
        <v/>
      </c>
    </row>
    <row r="2026" spans="4:16" x14ac:dyDescent="0.25">
      <c r="D2026" s="150"/>
      <c r="G2026" s="8" t="str">
        <f t="shared" si="160"/>
        <v/>
      </c>
      <c r="H2026" s="8" t="str">
        <f t="shared" si="161"/>
        <v/>
      </c>
      <c r="I2026" s="8" t="str">
        <f t="shared" si="162"/>
        <v/>
      </c>
      <c r="J2026" s="8" t="str">
        <f t="shared" si="163"/>
        <v/>
      </c>
      <c r="L2026" s="8" t="s">
        <v>81</v>
      </c>
      <c r="M2026" s="8" t="s">
        <v>81</v>
      </c>
      <c r="N2026" s="8" t="s">
        <v>81</v>
      </c>
      <c r="O2026" s="8" t="s">
        <v>81</v>
      </c>
      <c r="P2026" s="38" t="str">
        <f t="shared" si="159"/>
        <v/>
      </c>
    </row>
    <row r="2027" spans="4:16" x14ac:dyDescent="0.25">
      <c r="D2027" s="150"/>
      <c r="G2027" s="8" t="str">
        <f t="shared" si="160"/>
        <v/>
      </c>
      <c r="H2027" s="8" t="str">
        <f t="shared" si="161"/>
        <v/>
      </c>
      <c r="I2027" s="8" t="str">
        <f t="shared" si="162"/>
        <v/>
      </c>
      <c r="J2027" s="8" t="str">
        <f t="shared" si="163"/>
        <v/>
      </c>
      <c r="L2027" s="8" t="s">
        <v>81</v>
      </c>
      <c r="M2027" s="8" t="s">
        <v>81</v>
      </c>
      <c r="N2027" s="8" t="s">
        <v>81</v>
      </c>
      <c r="O2027" s="8" t="s">
        <v>81</v>
      </c>
      <c r="P2027" s="38" t="str">
        <f t="shared" si="159"/>
        <v/>
      </c>
    </row>
    <row r="2028" spans="4:16" x14ac:dyDescent="0.25">
      <c r="D2028" s="150"/>
      <c r="G2028" s="8" t="str">
        <f t="shared" si="160"/>
        <v/>
      </c>
      <c r="H2028" s="8" t="str">
        <f t="shared" si="161"/>
        <v/>
      </c>
      <c r="I2028" s="8" t="str">
        <f t="shared" si="162"/>
        <v/>
      </c>
      <c r="J2028" s="8" t="str">
        <f t="shared" si="163"/>
        <v/>
      </c>
      <c r="L2028" s="8" t="s">
        <v>81</v>
      </c>
      <c r="M2028" s="8" t="s">
        <v>81</v>
      </c>
      <c r="N2028" s="8" t="s">
        <v>81</v>
      </c>
      <c r="O2028" s="8" t="s">
        <v>81</v>
      </c>
      <c r="P2028" s="38" t="str">
        <f t="shared" si="159"/>
        <v/>
      </c>
    </row>
    <row r="2029" spans="4:16" x14ac:dyDescent="0.25">
      <c r="D2029" s="150"/>
      <c r="G2029" s="8" t="str">
        <f t="shared" si="160"/>
        <v/>
      </c>
      <c r="H2029" s="8" t="str">
        <f t="shared" si="161"/>
        <v/>
      </c>
      <c r="I2029" s="8" t="str">
        <f t="shared" si="162"/>
        <v/>
      </c>
      <c r="J2029" s="8" t="str">
        <f t="shared" si="163"/>
        <v/>
      </c>
      <c r="L2029" s="8" t="s">
        <v>81</v>
      </c>
      <c r="M2029" s="8" t="s">
        <v>81</v>
      </c>
      <c r="N2029" s="8" t="s">
        <v>81</v>
      </c>
      <c r="O2029" s="8" t="s">
        <v>81</v>
      </c>
      <c r="P2029" s="38" t="str">
        <f t="shared" si="159"/>
        <v/>
      </c>
    </row>
    <row r="2030" spans="4:16" x14ac:dyDescent="0.25">
      <c r="D2030" s="150"/>
      <c r="G2030" s="8" t="str">
        <f t="shared" si="160"/>
        <v/>
      </c>
      <c r="H2030" s="8" t="str">
        <f t="shared" si="161"/>
        <v/>
      </c>
      <c r="I2030" s="8" t="str">
        <f t="shared" si="162"/>
        <v/>
      </c>
      <c r="J2030" s="8" t="str">
        <f t="shared" si="163"/>
        <v/>
      </c>
      <c r="L2030" s="8" t="s">
        <v>81</v>
      </c>
      <c r="M2030" s="8" t="s">
        <v>81</v>
      </c>
      <c r="N2030" s="8" t="s">
        <v>81</v>
      </c>
      <c r="O2030" s="8" t="s">
        <v>81</v>
      </c>
      <c r="P2030" s="38" t="str">
        <f t="shared" si="159"/>
        <v/>
      </c>
    </row>
    <row r="2031" spans="4:16" x14ac:dyDescent="0.25">
      <c r="D2031" s="150"/>
      <c r="G2031" s="8" t="str">
        <f t="shared" si="160"/>
        <v/>
      </c>
      <c r="H2031" s="8" t="str">
        <f t="shared" si="161"/>
        <v/>
      </c>
      <c r="I2031" s="8" t="str">
        <f t="shared" si="162"/>
        <v/>
      </c>
      <c r="J2031" s="8" t="str">
        <f t="shared" si="163"/>
        <v/>
      </c>
      <c r="L2031" s="8" t="s">
        <v>81</v>
      </c>
      <c r="M2031" s="8" t="s">
        <v>81</v>
      </c>
      <c r="N2031" s="8" t="s">
        <v>81</v>
      </c>
      <c r="O2031" s="8" t="s">
        <v>81</v>
      </c>
      <c r="P2031" s="38" t="str">
        <f t="shared" si="159"/>
        <v/>
      </c>
    </row>
    <row r="2032" spans="4:16" x14ac:dyDescent="0.25">
      <c r="D2032" s="150"/>
      <c r="G2032" s="8" t="str">
        <f t="shared" si="160"/>
        <v/>
      </c>
      <c r="H2032" s="8" t="str">
        <f t="shared" si="161"/>
        <v/>
      </c>
      <c r="I2032" s="8" t="str">
        <f t="shared" si="162"/>
        <v/>
      </c>
      <c r="J2032" s="8" t="str">
        <f t="shared" si="163"/>
        <v/>
      </c>
      <c r="L2032" s="8" t="s">
        <v>81</v>
      </c>
      <c r="M2032" s="8" t="s">
        <v>81</v>
      </c>
      <c r="N2032" s="8" t="s">
        <v>81</v>
      </c>
      <c r="O2032" s="8" t="s">
        <v>81</v>
      </c>
      <c r="P2032" s="38" t="str">
        <f t="shared" si="159"/>
        <v/>
      </c>
    </row>
    <row r="2033" spans="4:16" x14ac:dyDescent="0.25">
      <c r="D2033" s="150"/>
      <c r="G2033" s="8" t="str">
        <f t="shared" si="160"/>
        <v/>
      </c>
      <c r="H2033" s="8" t="str">
        <f t="shared" si="161"/>
        <v/>
      </c>
      <c r="I2033" s="8" t="str">
        <f t="shared" si="162"/>
        <v/>
      </c>
      <c r="J2033" s="8" t="str">
        <f t="shared" si="163"/>
        <v/>
      </c>
      <c r="L2033" s="8" t="s">
        <v>81</v>
      </c>
      <c r="M2033" s="8" t="s">
        <v>81</v>
      </c>
      <c r="N2033" s="8" t="s">
        <v>81</v>
      </c>
      <c r="O2033" s="8" t="s">
        <v>81</v>
      </c>
      <c r="P2033" s="38" t="str">
        <f t="shared" si="159"/>
        <v/>
      </c>
    </row>
    <row r="2034" spans="4:16" x14ac:dyDescent="0.25">
      <c r="D2034" s="150"/>
      <c r="G2034" s="8" t="str">
        <f t="shared" si="160"/>
        <v/>
      </c>
      <c r="H2034" s="8" t="str">
        <f t="shared" si="161"/>
        <v/>
      </c>
      <c r="I2034" s="8" t="str">
        <f t="shared" si="162"/>
        <v/>
      </c>
      <c r="J2034" s="8" t="str">
        <f t="shared" si="163"/>
        <v/>
      </c>
      <c r="L2034" s="8" t="s">
        <v>81</v>
      </c>
      <c r="M2034" s="8" t="s">
        <v>81</v>
      </c>
      <c r="N2034" s="8" t="s">
        <v>81</v>
      </c>
      <c r="O2034" s="8" t="s">
        <v>81</v>
      </c>
      <c r="P2034" s="38" t="str">
        <f t="shared" si="159"/>
        <v/>
      </c>
    </row>
    <row r="2035" spans="4:16" x14ac:dyDescent="0.25">
      <c r="D2035" s="150"/>
      <c r="G2035" s="8" t="str">
        <f t="shared" si="160"/>
        <v/>
      </c>
      <c r="H2035" s="8" t="str">
        <f t="shared" si="161"/>
        <v/>
      </c>
      <c r="I2035" s="8" t="str">
        <f t="shared" si="162"/>
        <v/>
      </c>
      <c r="J2035" s="8" t="str">
        <f t="shared" si="163"/>
        <v/>
      </c>
      <c r="L2035" s="8" t="s">
        <v>81</v>
      </c>
      <c r="M2035" s="8" t="s">
        <v>81</v>
      </c>
      <c r="N2035" s="8" t="s">
        <v>81</v>
      </c>
      <c r="O2035" s="8" t="s">
        <v>81</v>
      </c>
      <c r="P2035" s="38" t="str">
        <f t="shared" si="159"/>
        <v/>
      </c>
    </row>
    <row r="2036" spans="4:16" x14ac:dyDescent="0.25">
      <c r="D2036" s="150"/>
      <c r="G2036" s="8" t="str">
        <f t="shared" si="160"/>
        <v/>
      </c>
      <c r="H2036" s="8" t="str">
        <f t="shared" si="161"/>
        <v/>
      </c>
      <c r="I2036" s="8" t="str">
        <f t="shared" si="162"/>
        <v/>
      </c>
      <c r="J2036" s="8" t="str">
        <f t="shared" si="163"/>
        <v/>
      </c>
      <c r="L2036" s="8" t="s">
        <v>81</v>
      </c>
      <c r="M2036" s="8" t="s">
        <v>81</v>
      </c>
      <c r="N2036" s="8" t="s">
        <v>81</v>
      </c>
      <c r="O2036" s="8" t="s">
        <v>81</v>
      </c>
      <c r="P2036" s="38" t="str">
        <f t="shared" si="159"/>
        <v/>
      </c>
    </row>
    <row r="2037" spans="4:16" x14ac:dyDescent="0.25">
      <c r="D2037" s="150"/>
      <c r="G2037" s="8" t="str">
        <f t="shared" si="160"/>
        <v/>
      </c>
      <c r="H2037" s="8" t="str">
        <f t="shared" si="161"/>
        <v/>
      </c>
      <c r="I2037" s="8" t="str">
        <f t="shared" si="162"/>
        <v/>
      </c>
      <c r="J2037" s="8" t="str">
        <f t="shared" si="163"/>
        <v/>
      </c>
      <c r="L2037" s="8" t="s">
        <v>81</v>
      </c>
      <c r="M2037" s="8" t="s">
        <v>81</v>
      </c>
      <c r="N2037" s="8" t="s">
        <v>81</v>
      </c>
      <c r="O2037" s="8" t="s">
        <v>81</v>
      </c>
      <c r="P2037" s="38" t="str">
        <f t="shared" si="159"/>
        <v/>
      </c>
    </row>
    <row r="2038" spans="4:16" x14ac:dyDescent="0.25">
      <c r="D2038" s="150"/>
      <c r="G2038" s="8" t="str">
        <f t="shared" si="160"/>
        <v/>
      </c>
      <c r="H2038" s="8" t="str">
        <f t="shared" si="161"/>
        <v/>
      </c>
      <c r="I2038" s="8" t="str">
        <f t="shared" si="162"/>
        <v/>
      </c>
      <c r="J2038" s="8" t="str">
        <f t="shared" si="163"/>
        <v/>
      </c>
      <c r="L2038" s="8" t="s">
        <v>81</v>
      </c>
      <c r="M2038" s="8" t="s">
        <v>81</v>
      </c>
      <c r="N2038" s="8" t="s">
        <v>81</v>
      </c>
      <c r="O2038" s="8" t="s">
        <v>81</v>
      </c>
      <c r="P2038" s="38" t="str">
        <f t="shared" si="159"/>
        <v/>
      </c>
    </row>
    <row r="2039" spans="4:16" x14ac:dyDescent="0.25">
      <c r="D2039" s="150"/>
      <c r="G2039" s="8" t="str">
        <f t="shared" si="160"/>
        <v/>
      </c>
      <c r="H2039" s="8" t="str">
        <f t="shared" si="161"/>
        <v/>
      </c>
      <c r="I2039" s="8" t="str">
        <f t="shared" si="162"/>
        <v/>
      </c>
      <c r="J2039" s="8" t="str">
        <f t="shared" si="163"/>
        <v/>
      </c>
      <c r="L2039" s="8" t="s">
        <v>81</v>
      </c>
      <c r="M2039" s="8" t="s">
        <v>81</v>
      </c>
      <c r="N2039" s="8" t="s">
        <v>81</v>
      </c>
      <c r="O2039" s="8" t="s">
        <v>81</v>
      </c>
      <c r="P2039" s="38" t="str">
        <f t="shared" si="159"/>
        <v/>
      </c>
    </row>
    <row r="2040" spans="4:16" x14ac:dyDescent="0.25">
      <c r="D2040" s="150"/>
      <c r="G2040" s="8" t="str">
        <f t="shared" si="160"/>
        <v/>
      </c>
      <c r="H2040" s="8" t="str">
        <f t="shared" si="161"/>
        <v/>
      </c>
      <c r="I2040" s="8" t="str">
        <f t="shared" si="162"/>
        <v/>
      </c>
      <c r="J2040" s="8" t="str">
        <f t="shared" si="163"/>
        <v/>
      </c>
      <c r="L2040" s="8" t="s">
        <v>81</v>
      </c>
      <c r="M2040" s="8" t="s">
        <v>81</v>
      </c>
      <c r="N2040" s="8" t="s">
        <v>81</v>
      </c>
      <c r="O2040" s="8" t="s">
        <v>81</v>
      </c>
      <c r="P2040" s="38" t="str">
        <f t="shared" si="159"/>
        <v/>
      </c>
    </row>
    <row r="2041" spans="4:16" x14ac:dyDescent="0.25">
      <c r="D2041" s="150"/>
      <c r="G2041" s="8" t="str">
        <f t="shared" si="160"/>
        <v/>
      </c>
      <c r="H2041" s="8" t="str">
        <f t="shared" si="161"/>
        <v/>
      </c>
      <c r="I2041" s="8" t="str">
        <f t="shared" si="162"/>
        <v/>
      </c>
      <c r="J2041" s="8" t="str">
        <f t="shared" si="163"/>
        <v/>
      </c>
      <c r="L2041" s="8" t="s">
        <v>81</v>
      </c>
      <c r="M2041" s="8" t="s">
        <v>81</v>
      </c>
      <c r="N2041" s="8" t="s">
        <v>81</v>
      </c>
      <c r="O2041" s="8" t="s">
        <v>81</v>
      </c>
      <c r="P2041" s="38" t="str">
        <f t="shared" si="159"/>
        <v/>
      </c>
    </row>
    <row r="2042" spans="4:16" x14ac:dyDescent="0.25">
      <c r="D2042" s="150"/>
      <c r="G2042" s="8" t="str">
        <f t="shared" si="160"/>
        <v/>
      </c>
      <c r="H2042" s="8" t="str">
        <f t="shared" si="161"/>
        <v/>
      </c>
      <c r="I2042" s="8" t="str">
        <f t="shared" si="162"/>
        <v/>
      </c>
      <c r="J2042" s="8" t="str">
        <f t="shared" si="163"/>
        <v/>
      </c>
      <c r="L2042" s="8" t="s">
        <v>81</v>
      </c>
      <c r="M2042" s="8" t="s">
        <v>81</v>
      </c>
      <c r="N2042" s="8" t="s">
        <v>81</v>
      </c>
      <c r="O2042" s="8" t="s">
        <v>81</v>
      </c>
      <c r="P2042" s="38" t="str">
        <f t="shared" si="159"/>
        <v/>
      </c>
    </row>
    <row r="2043" spans="4:16" x14ac:dyDescent="0.25">
      <c r="D2043" s="150"/>
      <c r="G2043" s="8" t="str">
        <f t="shared" si="160"/>
        <v/>
      </c>
      <c r="H2043" s="8" t="str">
        <f t="shared" si="161"/>
        <v/>
      </c>
      <c r="I2043" s="8" t="str">
        <f t="shared" si="162"/>
        <v/>
      </c>
      <c r="J2043" s="8" t="str">
        <f t="shared" si="163"/>
        <v/>
      </c>
      <c r="L2043" s="8" t="s">
        <v>81</v>
      </c>
      <c r="M2043" s="8" t="s">
        <v>81</v>
      </c>
      <c r="N2043" s="8" t="s">
        <v>81</v>
      </c>
      <c r="O2043" s="8" t="s">
        <v>81</v>
      </c>
      <c r="P2043" s="38" t="str">
        <f t="shared" si="159"/>
        <v/>
      </c>
    </row>
    <row r="2044" spans="4:16" x14ac:dyDescent="0.25">
      <c r="D2044" s="150"/>
      <c r="G2044" s="8" t="str">
        <f t="shared" si="160"/>
        <v/>
      </c>
      <c r="H2044" s="8" t="str">
        <f t="shared" si="161"/>
        <v/>
      </c>
      <c r="I2044" s="8" t="str">
        <f t="shared" si="162"/>
        <v/>
      </c>
      <c r="J2044" s="8" t="str">
        <f t="shared" si="163"/>
        <v/>
      </c>
      <c r="L2044" s="8" t="s">
        <v>81</v>
      </c>
      <c r="M2044" s="8" t="s">
        <v>81</v>
      </c>
      <c r="N2044" s="8" t="s">
        <v>81</v>
      </c>
      <c r="O2044" s="8" t="s">
        <v>81</v>
      </c>
      <c r="P2044" s="38" t="str">
        <f t="shared" si="159"/>
        <v/>
      </c>
    </row>
    <row r="2045" spans="4:16" x14ac:dyDescent="0.25">
      <c r="D2045" s="150"/>
      <c r="G2045" s="8" t="str">
        <f t="shared" si="160"/>
        <v/>
      </c>
      <c r="H2045" s="8" t="str">
        <f t="shared" si="161"/>
        <v/>
      </c>
      <c r="I2045" s="8" t="str">
        <f t="shared" si="162"/>
        <v/>
      </c>
      <c r="J2045" s="8" t="str">
        <f t="shared" si="163"/>
        <v/>
      </c>
      <c r="L2045" s="8" t="s">
        <v>81</v>
      </c>
      <c r="M2045" s="8" t="s">
        <v>81</v>
      </c>
      <c r="N2045" s="8" t="s">
        <v>81</v>
      </c>
      <c r="O2045" s="8" t="s">
        <v>81</v>
      </c>
      <c r="P2045" s="38" t="str">
        <f t="shared" si="159"/>
        <v/>
      </c>
    </row>
    <row r="2046" spans="4:16" x14ac:dyDescent="0.25">
      <c r="D2046" s="150"/>
      <c r="G2046" s="8" t="str">
        <f t="shared" si="160"/>
        <v/>
      </c>
      <c r="H2046" s="8" t="str">
        <f t="shared" si="161"/>
        <v/>
      </c>
      <c r="I2046" s="8" t="str">
        <f t="shared" si="162"/>
        <v/>
      </c>
      <c r="J2046" s="8" t="str">
        <f t="shared" si="163"/>
        <v/>
      </c>
      <c r="L2046" s="8" t="s">
        <v>81</v>
      </c>
      <c r="M2046" s="8" t="s">
        <v>81</v>
      </c>
      <c r="N2046" s="8" t="s">
        <v>81</v>
      </c>
      <c r="O2046" s="8" t="s">
        <v>81</v>
      </c>
      <c r="P2046" s="38" t="str">
        <f t="shared" si="159"/>
        <v/>
      </c>
    </row>
    <row r="2047" spans="4:16" x14ac:dyDescent="0.25">
      <c r="D2047" s="150"/>
      <c r="G2047" s="8" t="str">
        <f t="shared" si="160"/>
        <v/>
      </c>
      <c r="H2047" s="8" t="str">
        <f t="shared" si="161"/>
        <v/>
      </c>
      <c r="I2047" s="8" t="str">
        <f t="shared" si="162"/>
        <v/>
      </c>
      <c r="J2047" s="8" t="str">
        <f t="shared" si="163"/>
        <v/>
      </c>
      <c r="L2047" s="8" t="s">
        <v>81</v>
      </c>
      <c r="M2047" s="8" t="s">
        <v>81</v>
      </c>
      <c r="N2047" s="8" t="s">
        <v>81</v>
      </c>
      <c r="O2047" s="8" t="s">
        <v>81</v>
      </c>
      <c r="P2047" s="38" t="str">
        <f t="shared" si="159"/>
        <v/>
      </c>
    </row>
    <row r="2048" spans="4:16" x14ac:dyDescent="0.25">
      <c r="D2048" s="150"/>
      <c r="G2048" s="8" t="str">
        <f t="shared" si="160"/>
        <v/>
      </c>
      <c r="H2048" s="8" t="str">
        <f t="shared" si="161"/>
        <v/>
      </c>
      <c r="I2048" s="8" t="str">
        <f t="shared" si="162"/>
        <v/>
      </c>
      <c r="J2048" s="8" t="str">
        <f t="shared" si="163"/>
        <v/>
      </c>
      <c r="L2048" s="8" t="s">
        <v>81</v>
      </c>
      <c r="M2048" s="8" t="s">
        <v>81</v>
      </c>
      <c r="N2048" s="8" t="s">
        <v>81</v>
      </c>
      <c r="O2048" s="8" t="s">
        <v>81</v>
      </c>
      <c r="P2048" s="38" t="str">
        <f t="shared" si="159"/>
        <v/>
      </c>
    </row>
    <row r="2049" spans="4:16" x14ac:dyDescent="0.25">
      <c r="D2049" s="150"/>
      <c r="G2049" s="8" t="str">
        <f t="shared" si="160"/>
        <v/>
      </c>
      <c r="H2049" s="8" t="str">
        <f t="shared" si="161"/>
        <v/>
      </c>
      <c r="I2049" s="8" t="str">
        <f t="shared" si="162"/>
        <v/>
      </c>
      <c r="J2049" s="8" t="str">
        <f t="shared" si="163"/>
        <v/>
      </c>
      <c r="L2049" s="8" t="s">
        <v>81</v>
      </c>
      <c r="M2049" s="8" t="s">
        <v>81</v>
      </c>
      <c r="N2049" s="8" t="s">
        <v>81</v>
      </c>
      <c r="O2049" s="8" t="s">
        <v>81</v>
      </c>
      <c r="P2049" s="38" t="str">
        <f t="shared" si="159"/>
        <v/>
      </c>
    </row>
    <row r="2050" spans="4:16" x14ac:dyDescent="0.25">
      <c r="D2050" s="150"/>
      <c r="G2050" s="8" t="str">
        <f t="shared" si="160"/>
        <v/>
      </c>
      <c r="H2050" s="8" t="str">
        <f t="shared" si="161"/>
        <v/>
      </c>
      <c r="I2050" s="8" t="str">
        <f t="shared" si="162"/>
        <v/>
      </c>
      <c r="J2050" s="8" t="str">
        <f t="shared" si="163"/>
        <v/>
      </c>
      <c r="L2050" s="8" t="s">
        <v>81</v>
      </c>
      <c r="M2050" s="8" t="s">
        <v>81</v>
      </c>
      <c r="N2050" s="8" t="s">
        <v>81</v>
      </c>
      <c r="O2050" s="8" t="s">
        <v>81</v>
      </c>
      <c r="P2050" s="38" t="str">
        <f t="shared" si="159"/>
        <v/>
      </c>
    </row>
    <row r="2051" spans="4:16" x14ac:dyDescent="0.25">
      <c r="D2051" s="150"/>
      <c r="G2051" s="8" t="str">
        <f t="shared" si="160"/>
        <v/>
      </c>
      <c r="H2051" s="8" t="str">
        <f t="shared" si="161"/>
        <v/>
      </c>
      <c r="I2051" s="8" t="str">
        <f t="shared" si="162"/>
        <v/>
      </c>
      <c r="J2051" s="8" t="str">
        <f t="shared" si="163"/>
        <v/>
      </c>
      <c r="L2051" s="8" t="s">
        <v>81</v>
      </c>
      <c r="M2051" s="8" t="s">
        <v>81</v>
      </c>
      <c r="N2051" s="8" t="s">
        <v>81</v>
      </c>
      <c r="O2051" s="8" t="s">
        <v>81</v>
      </c>
      <c r="P2051" s="38" t="str">
        <f t="shared" ref="P2051:P2114" si="164">IF(ISBLANK(N2051),"",TEXT(N2051,"mm/dd hh:mm"))</f>
        <v/>
      </c>
    </row>
    <row r="2052" spans="4:16" x14ac:dyDescent="0.25">
      <c r="D2052" s="150"/>
      <c r="G2052" s="8" t="str">
        <f t="shared" si="160"/>
        <v/>
      </c>
      <c r="H2052" s="8" t="str">
        <f t="shared" si="161"/>
        <v/>
      </c>
      <c r="I2052" s="8" t="str">
        <f t="shared" si="162"/>
        <v/>
      </c>
      <c r="J2052" s="8" t="str">
        <f t="shared" si="163"/>
        <v/>
      </c>
      <c r="L2052" s="8" t="s">
        <v>81</v>
      </c>
      <c r="M2052" s="8" t="s">
        <v>81</v>
      </c>
      <c r="N2052" s="8" t="s">
        <v>81</v>
      </c>
      <c r="O2052" s="8" t="s">
        <v>81</v>
      </c>
      <c r="P2052" s="38" t="str">
        <f t="shared" si="164"/>
        <v/>
      </c>
    </row>
    <row r="2053" spans="4:16" x14ac:dyDescent="0.25">
      <c r="D2053" s="150"/>
      <c r="G2053" s="8" t="str">
        <f t="shared" si="160"/>
        <v/>
      </c>
      <c r="H2053" s="8" t="str">
        <f t="shared" si="161"/>
        <v/>
      </c>
      <c r="I2053" s="8" t="str">
        <f t="shared" si="162"/>
        <v/>
      </c>
      <c r="J2053" s="8" t="str">
        <f t="shared" si="163"/>
        <v/>
      </c>
      <c r="L2053" s="8" t="s">
        <v>81</v>
      </c>
      <c r="M2053" s="8" t="s">
        <v>81</v>
      </c>
      <c r="N2053" s="8" t="s">
        <v>81</v>
      </c>
      <c r="O2053" s="8" t="s">
        <v>81</v>
      </c>
      <c r="P2053" s="38" t="str">
        <f t="shared" si="164"/>
        <v/>
      </c>
    </row>
    <row r="2054" spans="4:16" x14ac:dyDescent="0.25">
      <c r="D2054" s="150"/>
      <c r="G2054" s="8" t="str">
        <f t="shared" si="160"/>
        <v/>
      </c>
      <c r="H2054" s="8" t="str">
        <f t="shared" si="161"/>
        <v/>
      </c>
      <c r="I2054" s="8" t="str">
        <f t="shared" si="162"/>
        <v/>
      </c>
      <c r="J2054" s="8" t="str">
        <f t="shared" si="163"/>
        <v/>
      </c>
      <c r="L2054" s="8" t="s">
        <v>81</v>
      </c>
      <c r="M2054" s="8" t="s">
        <v>81</v>
      </c>
      <c r="N2054" s="8" t="s">
        <v>81</v>
      </c>
      <c r="O2054" s="8" t="s">
        <v>81</v>
      </c>
      <c r="P2054" s="38" t="str">
        <f t="shared" si="164"/>
        <v/>
      </c>
    </row>
    <row r="2055" spans="4:16" x14ac:dyDescent="0.25">
      <c r="D2055" s="150"/>
      <c r="G2055" s="8" t="str">
        <f t="shared" si="160"/>
        <v/>
      </c>
      <c r="H2055" s="8" t="str">
        <f t="shared" si="161"/>
        <v/>
      </c>
      <c r="I2055" s="8" t="str">
        <f t="shared" si="162"/>
        <v/>
      </c>
      <c r="J2055" s="8" t="str">
        <f t="shared" si="163"/>
        <v/>
      </c>
      <c r="L2055" s="8" t="s">
        <v>81</v>
      </c>
      <c r="M2055" s="8" t="s">
        <v>81</v>
      </c>
      <c r="N2055" s="8" t="s">
        <v>81</v>
      </c>
      <c r="O2055" s="8" t="s">
        <v>81</v>
      </c>
      <c r="P2055" s="38" t="str">
        <f t="shared" si="164"/>
        <v/>
      </c>
    </row>
    <row r="2056" spans="4:16" x14ac:dyDescent="0.25">
      <c r="D2056" s="150"/>
      <c r="G2056" s="8" t="str">
        <f t="shared" si="160"/>
        <v/>
      </c>
      <c r="H2056" s="8" t="str">
        <f t="shared" si="161"/>
        <v/>
      </c>
      <c r="I2056" s="8" t="str">
        <f t="shared" si="162"/>
        <v/>
      </c>
      <c r="J2056" s="8" t="str">
        <f t="shared" si="163"/>
        <v/>
      </c>
      <c r="L2056" s="8" t="s">
        <v>81</v>
      </c>
      <c r="M2056" s="8" t="s">
        <v>81</v>
      </c>
      <c r="N2056" s="8" t="s">
        <v>81</v>
      </c>
      <c r="O2056" s="8" t="s">
        <v>81</v>
      </c>
      <c r="P2056" s="38" t="str">
        <f t="shared" si="164"/>
        <v/>
      </c>
    </row>
    <row r="2057" spans="4:16" x14ac:dyDescent="0.25">
      <c r="D2057" s="150"/>
      <c r="G2057" s="8" t="str">
        <f t="shared" si="160"/>
        <v/>
      </c>
      <c r="H2057" s="8" t="str">
        <f t="shared" si="161"/>
        <v/>
      </c>
      <c r="I2057" s="8" t="str">
        <f t="shared" si="162"/>
        <v/>
      </c>
      <c r="J2057" s="8" t="str">
        <f t="shared" si="163"/>
        <v/>
      </c>
      <c r="L2057" s="8" t="s">
        <v>81</v>
      </c>
      <c r="M2057" s="8" t="s">
        <v>81</v>
      </c>
      <c r="N2057" s="8" t="s">
        <v>81</v>
      </c>
      <c r="O2057" s="8" t="s">
        <v>81</v>
      </c>
      <c r="P2057" s="38" t="str">
        <f t="shared" si="164"/>
        <v/>
      </c>
    </row>
    <row r="2058" spans="4:16" x14ac:dyDescent="0.25">
      <c r="D2058" s="150"/>
      <c r="G2058" s="8" t="str">
        <f t="shared" si="160"/>
        <v/>
      </c>
      <c r="H2058" s="8" t="str">
        <f t="shared" si="161"/>
        <v/>
      </c>
      <c r="I2058" s="8" t="str">
        <f t="shared" si="162"/>
        <v/>
      </c>
      <c r="J2058" s="8" t="str">
        <f t="shared" si="163"/>
        <v/>
      </c>
      <c r="L2058" s="8" t="s">
        <v>81</v>
      </c>
      <c r="M2058" s="8" t="s">
        <v>81</v>
      </c>
      <c r="N2058" s="8" t="s">
        <v>81</v>
      </c>
      <c r="O2058" s="8" t="s">
        <v>81</v>
      </c>
      <c r="P2058" s="38" t="str">
        <f t="shared" si="164"/>
        <v/>
      </c>
    </row>
    <row r="2059" spans="4:16" x14ac:dyDescent="0.25">
      <c r="D2059" s="150"/>
      <c r="G2059" s="8" t="str">
        <f t="shared" si="160"/>
        <v/>
      </c>
      <c r="H2059" s="8" t="str">
        <f t="shared" si="161"/>
        <v/>
      </c>
      <c r="I2059" s="8" t="str">
        <f t="shared" si="162"/>
        <v/>
      </c>
      <c r="J2059" s="8" t="str">
        <f t="shared" si="163"/>
        <v/>
      </c>
      <c r="L2059" s="8" t="s">
        <v>81</v>
      </c>
      <c r="M2059" s="8" t="s">
        <v>81</v>
      </c>
      <c r="N2059" s="8" t="s">
        <v>81</v>
      </c>
      <c r="O2059" s="8" t="s">
        <v>81</v>
      </c>
      <c r="P2059" s="38" t="str">
        <f t="shared" si="164"/>
        <v/>
      </c>
    </row>
    <row r="2060" spans="4:16" x14ac:dyDescent="0.25">
      <c r="D2060" s="150"/>
      <c r="G2060" s="8" t="str">
        <f t="shared" si="160"/>
        <v/>
      </c>
      <c r="H2060" s="8" t="str">
        <f t="shared" si="161"/>
        <v/>
      </c>
      <c r="I2060" s="8" t="str">
        <f t="shared" si="162"/>
        <v/>
      </c>
      <c r="J2060" s="8" t="str">
        <f t="shared" si="163"/>
        <v/>
      </c>
      <c r="L2060" s="8" t="s">
        <v>81</v>
      </c>
      <c r="M2060" s="8" t="s">
        <v>81</v>
      </c>
      <c r="N2060" s="8" t="s">
        <v>81</v>
      </c>
      <c r="O2060" s="8" t="s">
        <v>81</v>
      </c>
      <c r="P2060" s="38" t="str">
        <f t="shared" si="164"/>
        <v/>
      </c>
    </row>
    <row r="2061" spans="4:16" x14ac:dyDescent="0.25">
      <c r="D2061" s="150"/>
      <c r="G2061" s="8" t="str">
        <f t="shared" si="160"/>
        <v/>
      </c>
      <c r="H2061" s="8" t="str">
        <f t="shared" si="161"/>
        <v/>
      </c>
      <c r="I2061" s="8" t="str">
        <f t="shared" si="162"/>
        <v/>
      </c>
      <c r="J2061" s="8" t="str">
        <f t="shared" si="163"/>
        <v/>
      </c>
      <c r="L2061" s="8" t="s">
        <v>81</v>
      </c>
      <c r="M2061" s="8" t="s">
        <v>81</v>
      </c>
      <c r="N2061" s="8" t="s">
        <v>81</v>
      </c>
      <c r="O2061" s="8" t="s">
        <v>81</v>
      </c>
      <c r="P2061" s="38" t="str">
        <f t="shared" si="164"/>
        <v/>
      </c>
    </row>
    <row r="2062" spans="4:16" x14ac:dyDescent="0.25">
      <c r="D2062" s="150"/>
      <c r="G2062" s="8" t="str">
        <f t="shared" si="160"/>
        <v/>
      </c>
      <c r="H2062" s="8" t="str">
        <f t="shared" si="161"/>
        <v/>
      </c>
      <c r="I2062" s="8" t="str">
        <f t="shared" si="162"/>
        <v/>
      </c>
      <c r="J2062" s="8" t="str">
        <f t="shared" si="163"/>
        <v/>
      </c>
      <c r="L2062" s="8" t="s">
        <v>81</v>
      </c>
      <c r="M2062" s="8" t="s">
        <v>81</v>
      </c>
      <c r="N2062" s="8" t="s">
        <v>81</v>
      </c>
      <c r="O2062" s="8" t="s">
        <v>81</v>
      </c>
      <c r="P2062" s="38" t="str">
        <f t="shared" si="164"/>
        <v/>
      </c>
    </row>
    <row r="2063" spans="4:16" x14ac:dyDescent="0.25">
      <c r="D2063" s="150"/>
      <c r="G2063" s="8" t="str">
        <f t="shared" si="160"/>
        <v/>
      </c>
      <c r="H2063" s="8" t="str">
        <f t="shared" si="161"/>
        <v/>
      </c>
      <c r="I2063" s="8" t="str">
        <f t="shared" si="162"/>
        <v/>
      </c>
      <c r="J2063" s="8" t="str">
        <f t="shared" si="163"/>
        <v/>
      </c>
      <c r="L2063" s="8" t="s">
        <v>81</v>
      </c>
      <c r="M2063" s="8" t="s">
        <v>81</v>
      </c>
      <c r="N2063" s="8" t="s">
        <v>81</v>
      </c>
      <c r="O2063" s="8" t="s">
        <v>81</v>
      </c>
      <c r="P2063" s="38" t="str">
        <f t="shared" si="164"/>
        <v/>
      </c>
    </row>
    <row r="2064" spans="4:16" x14ac:dyDescent="0.25">
      <c r="D2064" s="150"/>
      <c r="G2064" s="8" t="str">
        <f t="shared" si="160"/>
        <v/>
      </c>
      <c r="H2064" s="8" t="str">
        <f t="shared" si="161"/>
        <v/>
      </c>
      <c r="I2064" s="8" t="str">
        <f t="shared" si="162"/>
        <v/>
      </c>
      <c r="J2064" s="8" t="str">
        <f t="shared" si="163"/>
        <v/>
      </c>
      <c r="L2064" s="8" t="s">
        <v>81</v>
      </c>
      <c r="M2064" s="8" t="s">
        <v>81</v>
      </c>
      <c r="N2064" s="8" t="s">
        <v>81</v>
      </c>
      <c r="O2064" s="8" t="s">
        <v>81</v>
      </c>
      <c r="P2064" s="38" t="str">
        <f t="shared" si="164"/>
        <v/>
      </c>
    </row>
    <row r="2065" spans="4:16" x14ac:dyDescent="0.25">
      <c r="D2065" s="150"/>
      <c r="G2065" s="8" t="str">
        <f t="shared" ref="G2065:G2128" si="165">IF(LEFT(D2065,8)="Critical",LEFT(D2065,8),IF(LEFT(D2065,5)="Major",LEFT(D2065,5),IF(LEFT(D2065,5)="Minor",LEFT(D2065,5),"")))</f>
        <v/>
      </c>
      <c r="H2065" s="8" t="str">
        <f t="shared" ref="H2065:H2128" si="166">IF(LEFT(D2068,15)="SpecificProblem",MID(D2068,28,50),"")</f>
        <v/>
      </c>
      <c r="I2065" s="8" t="str">
        <f t="shared" ref="I2065:I2128" si="167">IF(LEFT(D2069,9)="EventTime",MID(D2069,28,16),"")</f>
        <v/>
      </c>
      <c r="J2065" s="8" t="str">
        <f t="shared" ref="J2065:J2128" si="168">IF(G2065="","",IF(LEFT(D2065,8)="Critical",MID(D2065,78,6),MID(D2065,75,6)))</f>
        <v/>
      </c>
      <c r="L2065" s="8" t="s">
        <v>81</v>
      </c>
      <c r="M2065" s="8" t="s">
        <v>81</v>
      </c>
      <c r="N2065" s="8" t="s">
        <v>81</v>
      </c>
      <c r="O2065" s="8" t="s">
        <v>81</v>
      </c>
      <c r="P2065" s="38" t="str">
        <f t="shared" si="164"/>
        <v/>
      </c>
    </row>
    <row r="2066" spans="4:16" x14ac:dyDescent="0.25">
      <c r="D2066" s="150"/>
      <c r="G2066" s="8" t="str">
        <f t="shared" si="165"/>
        <v/>
      </c>
      <c r="H2066" s="8" t="str">
        <f t="shared" si="166"/>
        <v/>
      </c>
      <c r="I2066" s="8" t="str">
        <f t="shared" si="167"/>
        <v/>
      </c>
      <c r="J2066" s="8" t="str">
        <f t="shared" si="168"/>
        <v/>
      </c>
      <c r="L2066" s="8" t="s">
        <v>81</v>
      </c>
      <c r="M2066" s="8" t="s">
        <v>81</v>
      </c>
      <c r="N2066" s="8" t="s">
        <v>81</v>
      </c>
      <c r="O2066" s="8" t="s">
        <v>81</v>
      </c>
      <c r="P2066" s="38" t="str">
        <f t="shared" si="164"/>
        <v/>
      </c>
    </row>
    <row r="2067" spans="4:16" x14ac:dyDescent="0.25">
      <c r="D2067" s="150"/>
      <c r="G2067" s="8" t="str">
        <f t="shared" si="165"/>
        <v/>
      </c>
      <c r="H2067" s="8" t="str">
        <f t="shared" si="166"/>
        <v/>
      </c>
      <c r="I2067" s="8" t="str">
        <f t="shared" si="167"/>
        <v/>
      </c>
      <c r="J2067" s="8" t="str">
        <f t="shared" si="168"/>
        <v/>
      </c>
      <c r="L2067" s="8" t="s">
        <v>81</v>
      </c>
      <c r="M2067" s="8" t="s">
        <v>81</v>
      </c>
      <c r="N2067" s="8" t="s">
        <v>81</v>
      </c>
      <c r="O2067" s="8" t="s">
        <v>81</v>
      </c>
      <c r="P2067" s="38" t="str">
        <f t="shared" si="164"/>
        <v/>
      </c>
    </row>
    <row r="2068" spans="4:16" x14ac:dyDescent="0.25">
      <c r="D2068" s="150"/>
      <c r="G2068" s="8" t="str">
        <f t="shared" si="165"/>
        <v/>
      </c>
      <c r="H2068" s="8" t="str">
        <f t="shared" si="166"/>
        <v/>
      </c>
      <c r="I2068" s="8" t="str">
        <f t="shared" si="167"/>
        <v/>
      </c>
      <c r="J2068" s="8" t="str">
        <f t="shared" si="168"/>
        <v/>
      </c>
      <c r="L2068" s="8" t="s">
        <v>81</v>
      </c>
      <c r="M2068" s="8" t="s">
        <v>81</v>
      </c>
      <c r="N2068" s="8" t="s">
        <v>81</v>
      </c>
      <c r="O2068" s="8" t="s">
        <v>81</v>
      </c>
      <c r="P2068" s="38" t="str">
        <f t="shared" si="164"/>
        <v/>
      </c>
    </row>
    <row r="2069" spans="4:16" x14ac:dyDescent="0.25">
      <c r="D2069" s="150"/>
      <c r="G2069" s="8" t="str">
        <f t="shared" si="165"/>
        <v/>
      </c>
      <c r="H2069" s="8" t="str">
        <f t="shared" si="166"/>
        <v/>
      </c>
      <c r="I2069" s="8" t="str">
        <f t="shared" si="167"/>
        <v/>
      </c>
      <c r="J2069" s="8" t="str">
        <f t="shared" si="168"/>
        <v/>
      </c>
      <c r="L2069" s="8" t="s">
        <v>81</v>
      </c>
      <c r="M2069" s="8" t="s">
        <v>81</v>
      </c>
      <c r="N2069" s="8" t="s">
        <v>81</v>
      </c>
      <c r="O2069" s="8" t="s">
        <v>81</v>
      </c>
      <c r="P2069" s="38" t="str">
        <f t="shared" si="164"/>
        <v/>
      </c>
    </row>
    <row r="2070" spans="4:16" x14ac:dyDescent="0.25">
      <c r="D2070" s="150"/>
      <c r="G2070" s="8" t="str">
        <f t="shared" si="165"/>
        <v/>
      </c>
      <c r="H2070" s="8" t="str">
        <f t="shared" si="166"/>
        <v/>
      </c>
      <c r="I2070" s="8" t="str">
        <f t="shared" si="167"/>
        <v/>
      </c>
      <c r="J2070" s="8" t="str">
        <f t="shared" si="168"/>
        <v/>
      </c>
      <c r="L2070" s="8" t="s">
        <v>81</v>
      </c>
      <c r="M2070" s="8" t="s">
        <v>81</v>
      </c>
      <c r="N2070" s="8" t="s">
        <v>81</v>
      </c>
      <c r="O2070" s="8" t="s">
        <v>81</v>
      </c>
      <c r="P2070" s="38" t="str">
        <f t="shared" si="164"/>
        <v/>
      </c>
    </row>
    <row r="2071" spans="4:16" x14ac:dyDescent="0.25">
      <c r="D2071" s="150"/>
      <c r="G2071" s="8" t="str">
        <f t="shared" si="165"/>
        <v/>
      </c>
      <c r="H2071" s="8" t="str">
        <f t="shared" si="166"/>
        <v/>
      </c>
      <c r="I2071" s="8" t="str">
        <f t="shared" si="167"/>
        <v/>
      </c>
      <c r="J2071" s="8" t="str">
        <f t="shared" si="168"/>
        <v/>
      </c>
      <c r="L2071" s="8" t="s">
        <v>81</v>
      </c>
      <c r="M2071" s="8" t="s">
        <v>81</v>
      </c>
      <c r="N2071" s="8" t="s">
        <v>81</v>
      </c>
      <c r="O2071" s="8" t="s">
        <v>81</v>
      </c>
      <c r="P2071" s="38" t="str">
        <f t="shared" si="164"/>
        <v/>
      </c>
    </row>
    <row r="2072" spans="4:16" x14ac:dyDescent="0.25">
      <c r="D2072" s="150"/>
      <c r="G2072" s="8" t="str">
        <f t="shared" si="165"/>
        <v/>
      </c>
      <c r="H2072" s="8" t="str">
        <f t="shared" si="166"/>
        <v/>
      </c>
      <c r="I2072" s="8" t="str">
        <f t="shared" si="167"/>
        <v/>
      </c>
      <c r="J2072" s="8" t="str">
        <f t="shared" si="168"/>
        <v/>
      </c>
      <c r="L2072" s="8" t="s">
        <v>81</v>
      </c>
      <c r="M2072" s="8" t="s">
        <v>81</v>
      </c>
      <c r="N2072" s="8" t="s">
        <v>81</v>
      </c>
      <c r="O2072" s="8" t="s">
        <v>81</v>
      </c>
      <c r="P2072" s="38" t="str">
        <f t="shared" si="164"/>
        <v/>
      </c>
    </row>
    <row r="2073" spans="4:16" x14ac:dyDescent="0.25">
      <c r="D2073" s="150"/>
      <c r="G2073" s="8" t="str">
        <f t="shared" si="165"/>
        <v/>
      </c>
      <c r="H2073" s="8" t="str">
        <f t="shared" si="166"/>
        <v/>
      </c>
      <c r="I2073" s="8" t="str">
        <f t="shared" si="167"/>
        <v/>
      </c>
      <c r="J2073" s="8" t="str">
        <f t="shared" si="168"/>
        <v/>
      </c>
      <c r="L2073" s="8" t="s">
        <v>81</v>
      </c>
      <c r="M2073" s="8" t="s">
        <v>81</v>
      </c>
      <c r="N2073" s="8" t="s">
        <v>81</v>
      </c>
      <c r="O2073" s="8" t="s">
        <v>81</v>
      </c>
      <c r="P2073" s="38" t="str">
        <f t="shared" si="164"/>
        <v/>
      </c>
    </row>
    <row r="2074" spans="4:16" x14ac:dyDescent="0.25">
      <c r="D2074" s="150"/>
      <c r="G2074" s="8" t="str">
        <f t="shared" si="165"/>
        <v/>
      </c>
      <c r="H2074" s="8" t="str">
        <f t="shared" si="166"/>
        <v/>
      </c>
      <c r="I2074" s="8" t="str">
        <f t="shared" si="167"/>
        <v/>
      </c>
      <c r="J2074" s="8" t="str">
        <f t="shared" si="168"/>
        <v/>
      </c>
      <c r="L2074" s="8" t="s">
        <v>81</v>
      </c>
      <c r="M2074" s="8" t="s">
        <v>81</v>
      </c>
      <c r="N2074" s="8" t="s">
        <v>81</v>
      </c>
      <c r="O2074" s="8" t="s">
        <v>81</v>
      </c>
      <c r="P2074" s="38" t="str">
        <f t="shared" si="164"/>
        <v/>
      </c>
    </row>
    <row r="2075" spans="4:16" x14ac:dyDescent="0.25">
      <c r="D2075" s="150"/>
      <c r="G2075" s="8" t="str">
        <f t="shared" si="165"/>
        <v/>
      </c>
      <c r="H2075" s="8" t="str">
        <f t="shared" si="166"/>
        <v/>
      </c>
      <c r="I2075" s="8" t="str">
        <f t="shared" si="167"/>
        <v/>
      </c>
      <c r="J2075" s="8" t="str">
        <f t="shared" si="168"/>
        <v/>
      </c>
      <c r="L2075" s="8" t="s">
        <v>81</v>
      </c>
      <c r="M2075" s="8" t="s">
        <v>81</v>
      </c>
      <c r="N2075" s="8" t="s">
        <v>81</v>
      </c>
      <c r="O2075" s="8" t="s">
        <v>81</v>
      </c>
      <c r="P2075" s="38" t="str">
        <f t="shared" si="164"/>
        <v/>
      </c>
    </row>
    <row r="2076" spans="4:16" x14ac:dyDescent="0.25">
      <c r="D2076" s="150"/>
      <c r="G2076" s="8" t="str">
        <f t="shared" si="165"/>
        <v/>
      </c>
      <c r="H2076" s="8" t="str">
        <f t="shared" si="166"/>
        <v/>
      </c>
      <c r="I2076" s="8" t="str">
        <f t="shared" si="167"/>
        <v/>
      </c>
      <c r="J2076" s="8" t="str">
        <f t="shared" si="168"/>
        <v/>
      </c>
      <c r="L2076" s="8" t="s">
        <v>81</v>
      </c>
      <c r="M2076" s="8" t="s">
        <v>81</v>
      </c>
      <c r="N2076" s="8" t="s">
        <v>81</v>
      </c>
      <c r="O2076" s="8" t="s">
        <v>81</v>
      </c>
      <c r="P2076" s="38" t="str">
        <f t="shared" si="164"/>
        <v/>
      </c>
    </row>
    <row r="2077" spans="4:16" x14ac:dyDescent="0.25">
      <c r="D2077" s="150"/>
      <c r="G2077" s="8" t="str">
        <f t="shared" si="165"/>
        <v/>
      </c>
      <c r="H2077" s="8" t="str">
        <f t="shared" si="166"/>
        <v/>
      </c>
      <c r="I2077" s="8" t="str">
        <f t="shared" si="167"/>
        <v/>
      </c>
      <c r="J2077" s="8" t="str">
        <f t="shared" si="168"/>
        <v/>
      </c>
      <c r="L2077" s="8" t="s">
        <v>81</v>
      </c>
      <c r="M2077" s="8" t="s">
        <v>81</v>
      </c>
      <c r="N2077" s="8" t="s">
        <v>81</v>
      </c>
      <c r="O2077" s="8" t="s">
        <v>81</v>
      </c>
      <c r="P2077" s="38" t="str">
        <f t="shared" si="164"/>
        <v/>
      </c>
    </row>
    <row r="2078" spans="4:16" x14ac:dyDescent="0.25">
      <c r="D2078" s="150"/>
      <c r="G2078" s="8" t="str">
        <f t="shared" si="165"/>
        <v/>
      </c>
      <c r="H2078" s="8" t="str">
        <f t="shared" si="166"/>
        <v/>
      </c>
      <c r="I2078" s="8" t="str">
        <f t="shared" si="167"/>
        <v/>
      </c>
      <c r="J2078" s="8" t="str">
        <f t="shared" si="168"/>
        <v/>
      </c>
      <c r="L2078" s="8" t="s">
        <v>81</v>
      </c>
      <c r="M2078" s="8" t="s">
        <v>81</v>
      </c>
      <c r="N2078" s="8" t="s">
        <v>81</v>
      </c>
      <c r="O2078" s="8" t="s">
        <v>81</v>
      </c>
      <c r="P2078" s="38" t="str">
        <f t="shared" si="164"/>
        <v/>
      </c>
    </row>
    <row r="2079" spans="4:16" x14ac:dyDescent="0.25">
      <c r="D2079" s="150"/>
      <c r="G2079" s="8" t="str">
        <f t="shared" si="165"/>
        <v/>
      </c>
      <c r="H2079" s="8" t="str">
        <f t="shared" si="166"/>
        <v/>
      </c>
      <c r="I2079" s="8" t="str">
        <f t="shared" si="167"/>
        <v/>
      </c>
      <c r="J2079" s="8" t="str">
        <f t="shared" si="168"/>
        <v/>
      </c>
      <c r="L2079" s="8" t="s">
        <v>81</v>
      </c>
      <c r="M2079" s="8" t="s">
        <v>81</v>
      </c>
      <c r="N2079" s="8" t="s">
        <v>81</v>
      </c>
      <c r="O2079" s="8" t="s">
        <v>81</v>
      </c>
      <c r="P2079" s="38" t="str">
        <f t="shared" si="164"/>
        <v/>
      </c>
    </row>
    <row r="2080" spans="4:16" x14ac:dyDescent="0.25">
      <c r="D2080" s="150"/>
      <c r="G2080" s="8" t="str">
        <f t="shared" si="165"/>
        <v/>
      </c>
      <c r="H2080" s="8" t="str">
        <f t="shared" si="166"/>
        <v/>
      </c>
      <c r="I2080" s="8" t="str">
        <f t="shared" si="167"/>
        <v/>
      </c>
      <c r="J2080" s="8" t="str">
        <f t="shared" si="168"/>
        <v/>
      </c>
      <c r="L2080" s="8" t="s">
        <v>81</v>
      </c>
      <c r="M2080" s="8" t="s">
        <v>81</v>
      </c>
      <c r="N2080" s="8" t="s">
        <v>81</v>
      </c>
      <c r="O2080" s="8" t="s">
        <v>81</v>
      </c>
      <c r="P2080" s="38" t="str">
        <f t="shared" si="164"/>
        <v/>
      </c>
    </row>
    <row r="2081" spans="4:16" x14ac:dyDescent="0.25">
      <c r="D2081" s="150"/>
      <c r="G2081" s="8" t="str">
        <f t="shared" si="165"/>
        <v/>
      </c>
      <c r="H2081" s="8" t="str">
        <f t="shared" si="166"/>
        <v/>
      </c>
      <c r="I2081" s="8" t="str">
        <f t="shared" si="167"/>
        <v/>
      </c>
      <c r="J2081" s="8" t="str">
        <f t="shared" si="168"/>
        <v/>
      </c>
      <c r="L2081" s="8" t="s">
        <v>81</v>
      </c>
      <c r="M2081" s="8" t="s">
        <v>81</v>
      </c>
      <c r="N2081" s="8" t="s">
        <v>81</v>
      </c>
      <c r="O2081" s="8" t="s">
        <v>81</v>
      </c>
      <c r="P2081" s="38" t="str">
        <f t="shared" si="164"/>
        <v/>
      </c>
    </row>
    <row r="2082" spans="4:16" x14ac:dyDescent="0.25">
      <c r="D2082" s="150"/>
      <c r="G2082" s="8" t="str">
        <f t="shared" si="165"/>
        <v/>
      </c>
      <c r="H2082" s="8" t="str">
        <f t="shared" si="166"/>
        <v/>
      </c>
      <c r="I2082" s="8" t="str">
        <f t="shared" si="167"/>
        <v/>
      </c>
      <c r="J2082" s="8" t="str">
        <f t="shared" si="168"/>
        <v/>
      </c>
      <c r="L2082" s="8" t="s">
        <v>81</v>
      </c>
      <c r="M2082" s="8" t="s">
        <v>81</v>
      </c>
      <c r="N2082" s="8" t="s">
        <v>81</v>
      </c>
      <c r="O2082" s="8" t="s">
        <v>81</v>
      </c>
      <c r="P2082" s="38" t="str">
        <f t="shared" si="164"/>
        <v/>
      </c>
    </row>
    <row r="2083" spans="4:16" x14ac:dyDescent="0.25">
      <c r="D2083" s="150"/>
      <c r="G2083" s="8" t="str">
        <f t="shared" si="165"/>
        <v/>
      </c>
      <c r="H2083" s="8" t="str">
        <f t="shared" si="166"/>
        <v/>
      </c>
      <c r="I2083" s="8" t="str">
        <f t="shared" si="167"/>
        <v/>
      </c>
      <c r="J2083" s="8" t="str">
        <f t="shared" si="168"/>
        <v/>
      </c>
      <c r="L2083" s="8" t="s">
        <v>81</v>
      </c>
      <c r="M2083" s="8" t="s">
        <v>81</v>
      </c>
      <c r="N2083" s="8" t="s">
        <v>81</v>
      </c>
      <c r="O2083" s="8" t="s">
        <v>81</v>
      </c>
      <c r="P2083" s="38" t="str">
        <f t="shared" si="164"/>
        <v/>
      </c>
    </row>
    <row r="2084" spans="4:16" x14ac:dyDescent="0.25">
      <c r="D2084" s="150"/>
      <c r="G2084" s="8" t="str">
        <f t="shared" si="165"/>
        <v/>
      </c>
      <c r="H2084" s="8" t="str">
        <f t="shared" si="166"/>
        <v/>
      </c>
      <c r="I2084" s="8" t="str">
        <f t="shared" si="167"/>
        <v/>
      </c>
      <c r="J2084" s="8" t="str">
        <f t="shared" si="168"/>
        <v/>
      </c>
      <c r="L2084" s="8" t="s">
        <v>81</v>
      </c>
      <c r="M2084" s="8" t="s">
        <v>81</v>
      </c>
      <c r="N2084" s="8" t="s">
        <v>81</v>
      </c>
      <c r="O2084" s="8" t="s">
        <v>81</v>
      </c>
      <c r="P2084" s="38" t="str">
        <f t="shared" si="164"/>
        <v/>
      </c>
    </row>
    <row r="2085" spans="4:16" x14ac:dyDescent="0.25">
      <c r="D2085" s="150"/>
      <c r="G2085" s="8" t="str">
        <f t="shared" si="165"/>
        <v/>
      </c>
      <c r="H2085" s="8" t="str">
        <f t="shared" si="166"/>
        <v/>
      </c>
      <c r="I2085" s="8" t="str">
        <f t="shared" si="167"/>
        <v/>
      </c>
      <c r="J2085" s="8" t="str">
        <f t="shared" si="168"/>
        <v/>
      </c>
      <c r="L2085" s="8" t="s">
        <v>81</v>
      </c>
      <c r="M2085" s="8" t="s">
        <v>81</v>
      </c>
      <c r="N2085" s="8" t="s">
        <v>81</v>
      </c>
      <c r="O2085" s="8" t="s">
        <v>81</v>
      </c>
      <c r="P2085" s="38" t="str">
        <f t="shared" si="164"/>
        <v/>
      </c>
    </row>
    <row r="2086" spans="4:16" x14ac:dyDescent="0.25">
      <c r="D2086" s="150"/>
      <c r="G2086" s="8" t="str">
        <f t="shared" si="165"/>
        <v/>
      </c>
      <c r="H2086" s="8" t="str">
        <f t="shared" si="166"/>
        <v/>
      </c>
      <c r="I2086" s="8" t="str">
        <f t="shared" si="167"/>
        <v/>
      </c>
      <c r="J2086" s="8" t="str">
        <f t="shared" si="168"/>
        <v/>
      </c>
      <c r="L2086" s="8" t="s">
        <v>81</v>
      </c>
      <c r="M2086" s="8" t="s">
        <v>81</v>
      </c>
      <c r="N2086" s="8" t="s">
        <v>81</v>
      </c>
      <c r="O2086" s="8" t="s">
        <v>81</v>
      </c>
      <c r="P2086" s="38" t="str">
        <f t="shared" si="164"/>
        <v/>
      </c>
    </row>
    <row r="2087" spans="4:16" x14ac:dyDescent="0.25">
      <c r="D2087" s="150"/>
      <c r="G2087" s="8" t="str">
        <f t="shared" si="165"/>
        <v/>
      </c>
      <c r="H2087" s="8" t="str">
        <f t="shared" si="166"/>
        <v/>
      </c>
      <c r="I2087" s="8" t="str">
        <f t="shared" si="167"/>
        <v/>
      </c>
      <c r="J2087" s="8" t="str">
        <f t="shared" si="168"/>
        <v/>
      </c>
      <c r="L2087" s="8" t="s">
        <v>81</v>
      </c>
      <c r="M2087" s="8" t="s">
        <v>81</v>
      </c>
      <c r="N2087" s="8" t="s">
        <v>81</v>
      </c>
      <c r="O2087" s="8" t="s">
        <v>81</v>
      </c>
      <c r="P2087" s="38" t="str">
        <f t="shared" si="164"/>
        <v/>
      </c>
    </row>
    <row r="2088" spans="4:16" x14ac:dyDescent="0.25">
      <c r="D2088" s="150"/>
      <c r="G2088" s="8" t="str">
        <f t="shared" si="165"/>
        <v/>
      </c>
      <c r="H2088" s="8" t="str">
        <f t="shared" si="166"/>
        <v/>
      </c>
      <c r="I2088" s="8" t="str">
        <f t="shared" si="167"/>
        <v/>
      </c>
      <c r="J2088" s="8" t="str">
        <f t="shared" si="168"/>
        <v/>
      </c>
      <c r="L2088" s="8" t="s">
        <v>81</v>
      </c>
      <c r="M2088" s="8" t="s">
        <v>81</v>
      </c>
      <c r="N2088" s="8" t="s">
        <v>81</v>
      </c>
      <c r="O2088" s="8" t="s">
        <v>81</v>
      </c>
      <c r="P2088" s="38" t="str">
        <f t="shared" si="164"/>
        <v/>
      </c>
    </row>
    <row r="2089" spans="4:16" x14ac:dyDescent="0.25">
      <c r="D2089" s="150"/>
      <c r="G2089" s="8" t="str">
        <f t="shared" si="165"/>
        <v/>
      </c>
      <c r="H2089" s="8" t="str">
        <f t="shared" si="166"/>
        <v/>
      </c>
      <c r="I2089" s="8" t="str">
        <f t="shared" si="167"/>
        <v/>
      </c>
      <c r="J2089" s="8" t="str">
        <f t="shared" si="168"/>
        <v/>
      </c>
      <c r="L2089" s="8" t="s">
        <v>81</v>
      </c>
      <c r="M2089" s="8" t="s">
        <v>81</v>
      </c>
      <c r="N2089" s="8" t="s">
        <v>81</v>
      </c>
      <c r="O2089" s="8" t="s">
        <v>81</v>
      </c>
      <c r="P2089" s="38" t="str">
        <f t="shared" si="164"/>
        <v/>
      </c>
    </row>
    <row r="2090" spans="4:16" x14ac:dyDescent="0.25">
      <c r="D2090" s="150"/>
      <c r="G2090" s="8" t="str">
        <f t="shared" si="165"/>
        <v/>
      </c>
      <c r="H2090" s="8" t="str">
        <f t="shared" si="166"/>
        <v/>
      </c>
      <c r="I2090" s="8" t="str">
        <f t="shared" si="167"/>
        <v/>
      </c>
      <c r="J2090" s="8" t="str">
        <f t="shared" si="168"/>
        <v/>
      </c>
      <c r="L2090" s="8" t="s">
        <v>81</v>
      </c>
      <c r="M2090" s="8" t="s">
        <v>81</v>
      </c>
      <c r="N2090" s="8" t="s">
        <v>81</v>
      </c>
      <c r="O2090" s="8" t="s">
        <v>81</v>
      </c>
      <c r="P2090" s="38" t="str">
        <f t="shared" si="164"/>
        <v/>
      </c>
    </row>
    <row r="2091" spans="4:16" x14ac:dyDescent="0.25">
      <c r="D2091" s="150"/>
      <c r="G2091" s="8" t="str">
        <f t="shared" si="165"/>
        <v/>
      </c>
      <c r="H2091" s="8" t="str">
        <f t="shared" si="166"/>
        <v/>
      </c>
      <c r="I2091" s="8" t="str">
        <f t="shared" si="167"/>
        <v/>
      </c>
      <c r="J2091" s="8" t="str">
        <f t="shared" si="168"/>
        <v/>
      </c>
      <c r="L2091" s="8" t="s">
        <v>81</v>
      </c>
      <c r="M2091" s="8" t="s">
        <v>81</v>
      </c>
      <c r="N2091" s="8" t="s">
        <v>81</v>
      </c>
      <c r="O2091" s="8" t="s">
        <v>81</v>
      </c>
      <c r="P2091" s="38" t="str">
        <f t="shared" si="164"/>
        <v/>
      </c>
    </row>
    <row r="2092" spans="4:16" x14ac:dyDescent="0.25">
      <c r="D2092" s="150"/>
      <c r="G2092" s="8" t="str">
        <f t="shared" si="165"/>
        <v/>
      </c>
      <c r="H2092" s="8" t="str">
        <f t="shared" si="166"/>
        <v/>
      </c>
      <c r="I2092" s="8" t="str">
        <f t="shared" si="167"/>
        <v/>
      </c>
      <c r="J2092" s="8" t="str">
        <f t="shared" si="168"/>
        <v/>
      </c>
      <c r="L2092" s="8" t="s">
        <v>81</v>
      </c>
      <c r="M2092" s="8" t="s">
        <v>81</v>
      </c>
      <c r="N2092" s="8" t="s">
        <v>81</v>
      </c>
      <c r="O2092" s="8" t="s">
        <v>81</v>
      </c>
      <c r="P2092" s="38" t="str">
        <f t="shared" si="164"/>
        <v/>
      </c>
    </row>
    <row r="2093" spans="4:16" x14ac:dyDescent="0.25">
      <c r="D2093" s="150"/>
      <c r="G2093" s="8" t="str">
        <f t="shared" si="165"/>
        <v/>
      </c>
      <c r="H2093" s="8" t="str">
        <f t="shared" si="166"/>
        <v/>
      </c>
      <c r="I2093" s="8" t="str">
        <f t="shared" si="167"/>
        <v/>
      </c>
      <c r="J2093" s="8" t="str">
        <f t="shared" si="168"/>
        <v/>
      </c>
      <c r="L2093" s="8" t="s">
        <v>81</v>
      </c>
      <c r="M2093" s="8" t="s">
        <v>81</v>
      </c>
      <c r="N2093" s="8" t="s">
        <v>81</v>
      </c>
      <c r="O2093" s="8" t="s">
        <v>81</v>
      </c>
      <c r="P2093" s="38" t="str">
        <f t="shared" si="164"/>
        <v/>
      </c>
    </row>
    <row r="2094" spans="4:16" x14ac:dyDescent="0.25">
      <c r="D2094" s="150"/>
      <c r="G2094" s="8" t="str">
        <f t="shared" si="165"/>
        <v/>
      </c>
      <c r="H2094" s="8" t="str">
        <f t="shared" si="166"/>
        <v/>
      </c>
      <c r="I2094" s="8" t="str">
        <f t="shared" si="167"/>
        <v/>
      </c>
      <c r="J2094" s="8" t="str">
        <f t="shared" si="168"/>
        <v/>
      </c>
      <c r="L2094" s="8" t="s">
        <v>81</v>
      </c>
      <c r="M2094" s="8" t="s">
        <v>81</v>
      </c>
      <c r="N2094" s="8" t="s">
        <v>81</v>
      </c>
      <c r="O2094" s="8" t="s">
        <v>81</v>
      </c>
      <c r="P2094" s="38" t="str">
        <f t="shared" si="164"/>
        <v/>
      </c>
    </row>
    <row r="2095" spans="4:16" x14ac:dyDescent="0.25">
      <c r="D2095" s="150"/>
      <c r="G2095" s="8" t="str">
        <f t="shared" si="165"/>
        <v/>
      </c>
      <c r="H2095" s="8" t="str">
        <f t="shared" si="166"/>
        <v/>
      </c>
      <c r="I2095" s="8" t="str">
        <f t="shared" si="167"/>
        <v/>
      </c>
      <c r="J2095" s="8" t="str">
        <f t="shared" si="168"/>
        <v/>
      </c>
      <c r="L2095" s="8" t="s">
        <v>81</v>
      </c>
      <c r="M2095" s="8" t="s">
        <v>81</v>
      </c>
      <c r="N2095" s="8" t="s">
        <v>81</v>
      </c>
      <c r="O2095" s="8" t="s">
        <v>81</v>
      </c>
      <c r="P2095" s="38" t="str">
        <f t="shared" si="164"/>
        <v/>
      </c>
    </row>
    <row r="2096" spans="4:16" x14ac:dyDescent="0.25">
      <c r="D2096" s="150"/>
      <c r="G2096" s="8" t="str">
        <f t="shared" si="165"/>
        <v/>
      </c>
      <c r="H2096" s="8" t="str">
        <f t="shared" si="166"/>
        <v/>
      </c>
      <c r="I2096" s="8" t="str">
        <f t="shared" si="167"/>
        <v/>
      </c>
      <c r="J2096" s="8" t="str">
        <f t="shared" si="168"/>
        <v/>
      </c>
      <c r="L2096" s="8" t="s">
        <v>81</v>
      </c>
      <c r="M2096" s="8" t="s">
        <v>81</v>
      </c>
      <c r="N2096" s="8" t="s">
        <v>81</v>
      </c>
      <c r="O2096" s="8" t="s">
        <v>81</v>
      </c>
      <c r="P2096" s="38" t="str">
        <f t="shared" si="164"/>
        <v/>
      </c>
    </row>
    <row r="2097" spans="4:16" x14ac:dyDescent="0.25">
      <c r="D2097" s="150"/>
      <c r="G2097" s="8" t="str">
        <f t="shared" si="165"/>
        <v/>
      </c>
      <c r="H2097" s="8" t="str">
        <f t="shared" si="166"/>
        <v/>
      </c>
      <c r="I2097" s="8" t="str">
        <f t="shared" si="167"/>
        <v/>
      </c>
      <c r="J2097" s="8" t="str">
        <f t="shared" si="168"/>
        <v/>
      </c>
      <c r="L2097" s="8" t="s">
        <v>81</v>
      </c>
      <c r="M2097" s="8" t="s">
        <v>81</v>
      </c>
      <c r="N2097" s="8" t="s">
        <v>81</v>
      </c>
      <c r="O2097" s="8" t="s">
        <v>81</v>
      </c>
      <c r="P2097" s="38" t="str">
        <f t="shared" si="164"/>
        <v/>
      </c>
    </row>
    <row r="2098" spans="4:16" x14ac:dyDescent="0.25">
      <c r="D2098" s="150"/>
      <c r="G2098" s="8" t="str">
        <f t="shared" si="165"/>
        <v/>
      </c>
      <c r="H2098" s="8" t="str">
        <f t="shared" si="166"/>
        <v/>
      </c>
      <c r="I2098" s="8" t="str">
        <f t="shared" si="167"/>
        <v/>
      </c>
      <c r="J2098" s="8" t="str">
        <f t="shared" si="168"/>
        <v/>
      </c>
      <c r="L2098" s="8" t="s">
        <v>81</v>
      </c>
      <c r="M2098" s="8" t="s">
        <v>81</v>
      </c>
      <c r="N2098" s="8" t="s">
        <v>81</v>
      </c>
      <c r="O2098" s="8" t="s">
        <v>81</v>
      </c>
      <c r="P2098" s="38" t="str">
        <f t="shared" si="164"/>
        <v/>
      </c>
    </row>
    <row r="2099" spans="4:16" x14ac:dyDescent="0.25">
      <c r="D2099" s="150"/>
      <c r="G2099" s="8" t="str">
        <f t="shared" si="165"/>
        <v/>
      </c>
      <c r="H2099" s="8" t="str">
        <f t="shared" si="166"/>
        <v/>
      </c>
      <c r="I2099" s="8" t="str">
        <f t="shared" si="167"/>
        <v/>
      </c>
      <c r="J2099" s="8" t="str">
        <f t="shared" si="168"/>
        <v/>
      </c>
      <c r="L2099" s="8" t="s">
        <v>81</v>
      </c>
      <c r="M2099" s="8" t="s">
        <v>81</v>
      </c>
      <c r="N2099" s="8" t="s">
        <v>81</v>
      </c>
      <c r="O2099" s="8" t="s">
        <v>81</v>
      </c>
      <c r="P2099" s="38" t="str">
        <f t="shared" si="164"/>
        <v/>
      </c>
    </row>
    <row r="2100" spans="4:16" x14ac:dyDescent="0.25">
      <c r="D2100" s="150"/>
      <c r="G2100" s="8" t="str">
        <f t="shared" si="165"/>
        <v/>
      </c>
      <c r="H2100" s="8" t="str">
        <f t="shared" si="166"/>
        <v/>
      </c>
      <c r="I2100" s="8" t="str">
        <f t="shared" si="167"/>
        <v/>
      </c>
      <c r="J2100" s="8" t="str">
        <f t="shared" si="168"/>
        <v/>
      </c>
      <c r="L2100" s="8" t="s">
        <v>81</v>
      </c>
      <c r="M2100" s="8" t="s">
        <v>81</v>
      </c>
      <c r="N2100" s="8" t="s">
        <v>81</v>
      </c>
      <c r="O2100" s="8" t="s">
        <v>81</v>
      </c>
      <c r="P2100" s="38" t="str">
        <f t="shared" si="164"/>
        <v/>
      </c>
    </row>
    <row r="2101" spans="4:16" x14ac:dyDescent="0.25">
      <c r="D2101" s="150"/>
      <c r="G2101" s="8" t="str">
        <f t="shared" si="165"/>
        <v/>
      </c>
      <c r="H2101" s="8" t="str">
        <f t="shared" si="166"/>
        <v/>
      </c>
      <c r="I2101" s="8" t="str">
        <f t="shared" si="167"/>
        <v/>
      </c>
      <c r="J2101" s="8" t="str">
        <f t="shared" si="168"/>
        <v/>
      </c>
      <c r="L2101" s="8" t="s">
        <v>81</v>
      </c>
      <c r="M2101" s="8" t="s">
        <v>81</v>
      </c>
      <c r="N2101" s="8" t="s">
        <v>81</v>
      </c>
      <c r="O2101" s="8" t="s">
        <v>81</v>
      </c>
      <c r="P2101" s="38" t="str">
        <f t="shared" si="164"/>
        <v/>
      </c>
    </row>
    <row r="2102" spans="4:16" x14ac:dyDescent="0.25">
      <c r="D2102" s="150"/>
      <c r="G2102" s="8" t="str">
        <f t="shared" si="165"/>
        <v/>
      </c>
      <c r="H2102" s="8" t="str">
        <f t="shared" si="166"/>
        <v/>
      </c>
      <c r="I2102" s="8" t="str">
        <f t="shared" si="167"/>
        <v/>
      </c>
      <c r="J2102" s="8" t="str">
        <f t="shared" si="168"/>
        <v/>
      </c>
      <c r="L2102" s="8" t="s">
        <v>81</v>
      </c>
      <c r="M2102" s="8" t="s">
        <v>81</v>
      </c>
      <c r="N2102" s="8" t="s">
        <v>81</v>
      </c>
      <c r="O2102" s="8" t="s">
        <v>81</v>
      </c>
      <c r="P2102" s="38" t="str">
        <f t="shared" si="164"/>
        <v/>
      </c>
    </row>
    <row r="2103" spans="4:16" x14ac:dyDescent="0.25">
      <c r="D2103" s="150"/>
      <c r="G2103" s="8" t="str">
        <f t="shared" si="165"/>
        <v/>
      </c>
      <c r="H2103" s="8" t="str">
        <f t="shared" si="166"/>
        <v/>
      </c>
      <c r="I2103" s="8" t="str">
        <f t="shared" si="167"/>
        <v/>
      </c>
      <c r="J2103" s="8" t="str">
        <f t="shared" si="168"/>
        <v/>
      </c>
      <c r="L2103" s="8" t="s">
        <v>81</v>
      </c>
      <c r="M2103" s="8" t="s">
        <v>81</v>
      </c>
      <c r="N2103" s="8" t="s">
        <v>81</v>
      </c>
      <c r="O2103" s="8" t="s">
        <v>81</v>
      </c>
      <c r="P2103" s="38" t="str">
        <f t="shared" si="164"/>
        <v/>
      </c>
    </row>
    <row r="2104" spans="4:16" x14ac:dyDescent="0.25">
      <c r="D2104" s="150"/>
      <c r="G2104" s="8" t="str">
        <f t="shared" si="165"/>
        <v/>
      </c>
      <c r="H2104" s="8" t="str">
        <f t="shared" si="166"/>
        <v/>
      </c>
      <c r="I2104" s="8" t="str">
        <f t="shared" si="167"/>
        <v/>
      </c>
      <c r="J2104" s="8" t="str">
        <f t="shared" si="168"/>
        <v/>
      </c>
      <c r="L2104" s="8" t="s">
        <v>81</v>
      </c>
      <c r="M2104" s="8" t="s">
        <v>81</v>
      </c>
      <c r="N2104" s="8" t="s">
        <v>81</v>
      </c>
      <c r="O2104" s="8" t="s">
        <v>81</v>
      </c>
      <c r="P2104" s="38" t="str">
        <f t="shared" si="164"/>
        <v/>
      </c>
    </row>
    <row r="2105" spans="4:16" x14ac:dyDescent="0.25">
      <c r="D2105" s="150"/>
      <c r="G2105" s="8" t="str">
        <f t="shared" si="165"/>
        <v/>
      </c>
      <c r="H2105" s="8" t="str">
        <f t="shared" si="166"/>
        <v/>
      </c>
      <c r="I2105" s="8" t="str">
        <f t="shared" si="167"/>
        <v/>
      </c>
      <c r="J2105" s="8" t="str">
        <f t="shared" si="168"/>
        <v/>
      </c>
      <c r="L2105" s="8" t="s">
        <v>81</v>
      </c>
      <c r="M2105" s="8" t="s">
        <v>81</v>
      </c>
      <c r="N2105" s="8" t="s">
        <v>81</v>
      </c>
      <c r="O2105" s="8" t="s">
        <v>81</v>
      </c>
      <c r="P2105" s="38" t="str">
        <f t="shared" si="164"/>
        <v/>
      </c>
    </row>
    <row r="2106" spans="4:16" x14ac:dyDescent="0.25">
      <c r="D2106" s="150"/>
      <c r="G2106" s="8" t="str">
        <f t="shared" si="165"/>
        <v/>
      </c>
      <c r="H2106" s="8" t="str">
        <f t="shared" si="166"/>
        <v/>
      </c>
      <c r="I2106" s="8" t="str">
        <f t="shared" si="167"/>
        <v/>
      </c>
      <c r="J2106" s="8" t="str">
        <f t="shared" si="168"/>
        <v/>
      </c>
      <c r="L2106" s="8" t="s">
        <v>81</v>
      </c>
      <c r="M2106" s="8" t="s">
        <v>81</v>
      </c>
      <c r="N2106" s="8" t="s">
        <v>81</v>
      </c>
      <c r="O2106" s="8" t="s">
        <v>81</v>
      </c>
      <c r="P2106" s="38" t="str">
        <f t="shared" si="164"/>
        <v/>
      </c>
    </row>
    <row r="2107" spans="4:16" x14ac:dyDescent="0.25">
      <c r="D2107" s="150"/>
      <c r="G2107" s="8" t="str">
        <f t="shared" si="165"/>
        <v/>
      </c>
      <c r="H2107" s="8" t="str">
        <f t="shared" si="166"/>
        <v/>
      </c>
      <c r="I2107" s="8" t="str">
        <f t="shared" si="167"/>
        <v/>
      </c>
      <c r="J2107" s="8" t="str">
        <f t="shared" si="168"/>
        <v/>
      </c>
      <c r="L2107" s="8" t="s">
        <v>81</v>
      </c>
      <c r="M2107" s="8" t="s">
        <v>81</v>
      </c>
      <c r="N2107" s="8" t="s">
        <v>81</v>
      </c>
      <c r="O2107" s="8" t="s">
        <v>81</v>
      </c>
      <c r="P2107" s="38" t="str">
        <f t="shared" si="164"/>
        <v/>
      </c>
    </row>
    <row r="2108" spans="4:16" x14ac:dyDescent="0.25">
      <c r="D2108" s="150"/>
      <c r="G2108" s="8" t="str">
        <f t="shared" si="165"/>
        <v/>
      </c>
      <c r="H2108" s="8" t="str">
        <f t="shared" si="166"/>
        <v/>
      </c>
      <c r="I2108" s="8" t="str">
        <f t="shared" si="167"/>
        <v/>
      </c>
      <c r="J2108" s="8" t="str">
        <f t="shared" si="168"/>
        <v/>
      </c>
      <c r="L2108" s="8" t="s">
        <v>81</v>
      </c>
      <c r="M2108" s="8" t="s">
        <v>81</v>
      </c>
      <c r="N2108" s="8" t="s">
        <v>81</v>
      </c>
      <c r="O2108" s="8" t="s">
        <v>81</v>
      </c>
      <c r="P2108" s="38" t="str">
        <f t="shared" si="164"/>
        <v/>
      </c>
    </row>
    <row r="2109" spans="4:16" x14ac:dyDescent="0.25">
      <c r="D2109" s="150"/>
      <c r="G2109" s="8" t="str">
        <f t="shared" si="165"/>
        <v/>
      </c>
      <c r="H2109" s="8" t="str">
        <f t="shared" si="166"/>
        <v/>
      </c>
      <c r="I2109" s="8" t="str">
        <f t="shared" si="167"/>
        <v/>
      </c>
      <c r="J2109" s="8" t="str">
        <f t="shared" si="168"/>
        <v/>
      </c>
      <c r="L2109" s="8" t="s">
        <v>81</v>
      </c>
      <c r="M2109" s="8" t="s">
        <v>81</v>
      </c>
      <c r="N2109" s="8" t="s">
        <v>81</v>
      </c>
      <c r="O2109" s="8" t="s">
        <v>81</v>
      </c>
      <c r="P2109" s="38" t="str">
        <f t="shared" si="164"/>
        <v/>
      </c>
    </row>
    <row r="2110" spans="4:16" x14ac:dyDescent="0.25">
      <c r="D2110" s="150"/>
      <c r="G2110" s="8" t="str">
        <f t="shared" si="165"/>
        <v/>
      </c>
      <c r="H2110" s="8" t="str">
        <f t="shared" si="166"/>
        <v/>
      </c>
      <c r="I2110" s="8" t="str">
        <f t="shared" si="167"/>
        <v/>
      </c>
      <c r="J2110" s="8" t="str">
        <f t="shared" si="168"/>
        <v/>
      </c>
      <c r="L2110" s="8" t="s">
        <v>81</v>
      </c>
      <c r="M2110" s="8" t="s">
        <v>81</v>
      </c>
      <c r="N2110" s="8" t="s">
        <v>81</v>
      </c>
      <c r="O2110" s="8" t="s">
        <v>81</v>
      </c>
      <c r="P2110" s="38" t="str">
        <f t="shared" si="164"/>
        <v/>
      </c>
    </row>
    <row r="2111" spans="4:16" x14ac:dyDescent="0.25">
      <c r="D2111" s="150"/>
      <c r="G2111" s="8" t="str">
        <f t="shared" si="165"/>
        <v/>
      </c>
      <c r="H2111" s="8" t="str">
        <f t="shared" si="166"/>
        <v/>
      </c>
      <c r="I2111" s="8" t="str">
        <f t="shared" si="167"/>
        <v/>
      </c>
      <c r="J2111" s="8" t="str">
        <f t="shared" si="168"/>
        <v/>
      </c>
      <c r="L2111" s="8" t="s">
        <v>81</v>
      </c>
      <c r="M2111" s="8" t="s">
        <v>81</v>
      </c>
      <c r="N2111" s="8" t="s">
        <v>81</v>
      </c>
      <c r="O2111" s="8" t="s">
        <v>81</v>
      </c>
      <c r="P2111" s="38" t="str">
        <f t="shared" si="164"/>
        <v/>
      </c>
    </row>
    <row r="2112" spans="4:16" x14ac:dyDescent="0.25">
      <c r="D2112" s="150"/>
      <c r="G2112" s="8" t="str">
        <f t="shared" si="165"/>
        <v/>
      </c>
      <c r="H2112" s="8" t="str">
        <f t="shared" si="166"/>
        <v/>
      </c>
      <c r="I2112" s="8" t="str">
        <f t="shared" si="167"/>
        <v/>
      </c>
      <c r="J2112" s="8" t="str">
        <f t="shared" si="168"/>
        <v/>
      </c>
      <c r="L2112" s="8" t="s">
        <v>81</v>
      </c>
      <c r="M2112" s="8" t="s">
        <v>81</v>
      </c>
      <c r="N2112" s="8" t="s">
        <v>81</v>
      </c>
      <c r="O2112" s="8" t="s">
        <v>81</v>
      </c>
      <c r="P2112" s="38" t="str">
        <f t="shared" si="164"/>
        <v/>
      </c>
    </row>
    <row r="2113" spans="4:16" x14ac:dyDescent="0.25">
      <c r="D2113" s="150"/>
      <c r="G2113" s="8" t="str">
        <f t="shared" si="165"/>
        <v/>
      </c>
      <c r="H2113" s="8" t="str">
        <f t="shared" si="166"/>
        <v/>
      </c>
      <c r="I2113" s="8" t="str">
        <f t="shared" si="167"/>
        <v/>
      </c>
      <c r="J2113" s="8" t="str">
        <f t="shared" si="168"/>
        <v/>
      </c>
      <c r="L2113" s="8" t="s">
        <v>81</v>
      </c>
      <c r="M2113" s="8" t="s">
        <v>81</v>
      </c>
      <c r="N2113" s="8" t="s">
        <v>81</v>
      </c>
      <c r="O2113" s="8" t="s">
        <v>81</v>
      </c>
      <c r="P2113" s="38" t="str">
        <f t="shared" si="164"/>
        <v/>
      </c>
    </row>
    <row r="2114" spans="4:16" x14ac:dyDescent="0.25">
      <c r="D2114" s="150"/>
      <c r="G2114" s="8" t="str">
        <f t="shared" si="165"/>
        <v/>
      </c>
      <c r="H2114" s="8" t="str">
        <f t="shared" si="166"/>
        <v/>
      </c>
      <c r="I2114" s="8" t="str">
        <f t="shared" si="167"/>
        <v/>
      </c>
      <c r="J2114" s="8" t="str">
        <f t="shared" si="168"/>
        <v/>
      </c>
      <c r="L2114" s="8" t="s">
        <v>81</v>
      </c>
      <c r="M2114" s="8" t="s">
        <v>81</v>
      </c>
      <c r="N2114" s="8" t="s">
        <v>81</v>
      </c>
      <c r="O2114" s="8" t="s">
        <v>81</v>
      </c>
      <c r="P2114" s="38" t="str">
        <f t="shared" si="164"/>
        <v/>
      </c>
    </row>
    <row r="2115" spans="4:16" x14ac:dyDescent="0.25">
      <c r="D2115" s="150"/>
      <c r="G2115" s="8" t="str">
        <f t="shared" si="165"/>
        <v/>
      </c>
      <c r="H2115" s="8" t="str">
        <f t="shared" si="166"/>
        <v/>
      </c>
      <c r="I2115" s="8" t="str">
        <f t="shared" si="167"/>
        <v/>
      </c>
      <c r="J2115" s="8" t="str">
        <f t="shared" si="168"/>
        <v/>
      </c>
      <c r="L2115" s="8" t="s">
        <v>81</v>
      </c>
      <c r="M2115" s="8" t="s">
        <v>81</v>
      </c>
      <c r="N2115" s="8" t="s">
        <v>81</v>
      </c>
      <c r="O2115" s="8" t="s">
        <v>81</v>
      </c>
      <c r="P2115" s="38" t="str">
        <f t="shared" ref="P2115:P2178" si="169">IF(ISBLANK(N2115),"",TEXT(N2115,"mm/dd hh:mm"))</f>
        <v/>
      </c>
    </row>
    <row r="2116" spans="4:16" x14ac:dyDescent="0.25">
      <c r="D2116" s="150"/>
      <c r="G2116" s="8" t="str">
        <f t="shared" si="165"/>
        <v/>
      </c>
      <c r="H2116" s="8" t="str">
        <f t="shared" si="166"/>
        <v/>
      </c>
      <c r="I2116" s="8" t="str">
        <f t="shared" si="167"/>
        <v/>
      </c>
      <c r="J2116" s="8" t="str">
        <f t="shared" si="168"/>
        <v/>
      </c>
      <c r="L2116" s="8" t="s">
        <v>81</v>
      </c>
      <c r="M2116" s="8" t="s">
        <v>81</v>
      </c>
      <c r="N2116" s="8" t="s">
        <v>81</v>
      </c>
      <c r="O2116" s="8" t="s">
        <v>81</v>
      </c>
      <c r="P2116" s="38" t="str">
        <f t="shared" si="169"/>
        <v/>
      </c>
    </row>
    <row r="2117" spans="4:16" x14ac:dyDescent="0.25">
      <c r="D2117" s="150"/>
      <c r="G2117" s="8" t="str">
        <f t="shared" si="165"/>
        <v/>
      </c>
      <c r="H2117" s="8" t="str">
        <f t="shared" si="166"/>
        <v/>
      </c>
      <c r="I2117" s="8" t="str">
        <f t="shared" si="167"/>
        <v/>
      </c>
      <c r="J2117" s="8" t="str">
        <f t="shared" si="168"/>
        <v/>
      </c>
      <c r="L2117" s="8" t="s">
        <v>81</v>
      </c>
      <c r="M2117" s="8" t="s">
        <v>81</v>
      </c>
      <c r="N2117" s="8" t="s">
        <v>81</v>
      </c>
      <c r="O2117" s="8" t="s">
        <v>81</v>
      </c>
      <c r="P2117" s="38" t="str">
        <f t="shared" si="169"/>
        <v/>
      </c>
    </row>
    <row r="2118" spans="4:16" x14ac:dyDescent="0.25">
      <c r="D2118" s="150"/>
      <c r="G2118" s="8" t="str">
        <f t="shared" si="165"/>
        <v/>
      </c>
      <c r="H2118" s="8" t="str">
        <f t="shared" si="166"/>
        <v/>
      </c>
      <c r="I2118" s="8" t="str">
        <f t="shared" si="167"/>
        <v/>
      </c>
      <c r="J2118" s="8" t="str">
        <f t="shared" si="168"/>
        <v/>
      </c>
      <c r="L2118" s="8" t="s">
        <v>81</v>
      </c>
      <c r="M2118" s="8" t="s">
        <v>81</v>
      </c>
      <c r="N2118" s="8" t="s">
        <v>81</v>
      </c>
      <c r="O2118" s="8" t="s">
        <v>81</v>
      </c>
      <c r="P2118" s="38" t="str">
        <f t="shared" si="169"/>
        <v/>
      </c>
    </row>
    <row r="2119" spans="4:16" x14ac:dyDescent="0.25">
      <c r="D2119" s="150"/>
      <c r="G2119" s="8" t="str">
        <f t="shared" si="165"/>
        <v/>
      </c>
      <c r="H2119" s="8" t="str">
        <f t="shared" si="166"/>
        <v/>
      </c>
      <c r="I2119" s="8" t="str">
        <f t="shared" si="167"/>
        <v/>
      </c>
      <c r="J2119" s="8" t="str">
        <f t="shared" si="168"/>
        <v/>
      </c>
      <c r="L2119" s="8" t="s">
        <v>81</v>
      </c>
      <c r="M2119" s="8" t="s">
        <v>81</v>
      </c>
      <c r="N2119" s="8" t="s">
        <v>81</v>
      </c>
      <c r="O2119" s="8" t="s">
        <v>81</v>
      </c>
      <c r="P2119" s="38" t="str">
        <f t="shared" si="169"/>
        <v/>
      </c>
    </row>
    <row r="2120" spans="4:16" x14ac:dyDescent="0.25">
      <c r="D2120" s="150"/>
      <c r="G2120" s="8" t="str">
        <f t="shared" si="165"/>
        <v/>
      </c>
      <c r="H2120" s="8" t="str">
        <f t="shared" si="166"/>
        <v/>
      </c>
      <c r="I2120" s="8" t="str">
        <f t="shared" si="167"/>
        <v/>
      </c>
      <c r="J2120" s="8" t="str">
        <f t="shared" si="168"/>
        <v/>
      </c>
      <c r="L2120" s="8" t="s">
        <v>81</v>
      </c>
      <c r="M2120" s="8" t="s">
        <v>81</v>
      </c>
      <c r="N2120" s="8" t="s">
        <v>81</v>
      </c>
      <c r="O2120" s="8" t="s">
        <v>81</v>
      </c>
      <c r="P2120" s="38" t="str">
        <f t="shared" si="169"/>
        <v/>
      </c>
    </row>
    <row r="2121" spans="4:16" x14ac:dyDescent="0.25">
      <c r="D2121" s="150"/>
      <c r="G2121" s="8" t="str">
        <f t="shared" si="165"/>
        <v/>
      </c>
      <c r="H2121" s="8" t="str">
        <f t="shared" si="166"/>
        <v/>
      </c>
      <c r="I2121" s="8" t="str">
        <f t="shared" si="167"/>
        <v/>
      </c>
      <c r="J2121" s="8" t="str">
        <f t="shared" si="168"/>
        <v/>
      </c>
      <c r="L2121" s="8" t="s">
        <v>81</v>
      </c>
      <c r="M2121" s="8" t="s">
        <v>81</v>
      </c>
      <c r="N2121" s="8" t="s">
        <v>81</v>
      </c>
      <c r="O2121" s="8" t="s">
        <v>81</v>
      </c>
      <c r="P2121" s="38" t="str">
        <f t="shared" si="169"/>
        <v/>
      </c>
    </row>
    <row r="2122" spans="4:16" x14ac:dyDescent="0.25">
      <c r="D2122" s="150"/>
      <c r="G2122" s="8" t="str">
        <f t="shared" si="165"/>
        <v/>
      </c>
      <c r="H2122" s="8" t="str">
        <f t="shared" si="166"/>
        <v/>
      </c>
      <c r="I2122" s="8" t="str">
        <f t="shared" si="167"/>
        <v/>
      </c>
      <c r="J2122" s="8" t="str">
        <f t="shared" si="168"/>
        <v/>
      </c>
      <c r="L2122" s="8" t="s">
        <v>81</v>
      </c>
      <c r="M2122" s="8" t="s">
        <v>81</v>
      </c>
      <c r="N2122" s="8" t="s">
        <v>81</v>
      </c>
      <c r="O2122" s="8" t="s">
        <v>81</v>
      </c>
      <c r="P2122" s="38" t="str">
        <f t="shared" si="169"/>
        <v/>
      </c>
    </row>
    <row r="2123" spans="4:16" x14ac:dyDescent="0.25">
      <c r="D2123" s="150"/>
      <c r="G2123" s="8" t="str">
        <f t="shared" si="165"/>
        <v/>
      </c>
      <c r="H2123" s="8" t="str">
        <f t="shared" si="166"/>
        <v/>
      </c>
      <c r="I2123" s="8" t="str">
        <f t="shared" si="167"/>
        <v/>
      </c>
      <c r="J2123" s="8" t="str">
        <f t="shared" si="168"/>
        <v/>
      </c>
      <c r="L2123" s="8" t="s">
        <v>81</v>
      </c>
      <c r="M2123" s="8" t="s">
        <v>81</v>
      </c>
      <c r="N2123" s="8" t="s">
        <v>81</v>
      </c>
      <c r="O2123" s="8" t="s">
        <v>81</v>
      </c>
      <c r="P2123" s="38" t="str">
        <f t="shared" si="169"/>
        <v/>
      </c>
    </row>
    <row r="2124" spans="4:16" x14ac:dyDescent="0.25">
      <c r="D2124" s="150"/>
      <c r="G2124" s="8" t="str">
        <f t="shared" si="165"/>
        <v/>
      </c>
      <c r="H2124" s="8" t="str">
        <f t="shared" si="166"/>
        <v/>
      </c>
      <c r="I2124" s="8" t="str">
        <f t="shared" si="167"/>
        <v/>
      </c>
      <c r="J2124" s="8" t="str">
        <f t="shared" si="168"/>
        <v/>
      </c>
      <c r="L2124" s="8" t="s">
        <v>81</v>
      </c>
      <c r="M2124" s="8" t="s">
        <v>81</v>
      </c>
      <c r="N2124" s="8" t="s">
        <v>81</v>
      </c>
      <c r="O2124" s="8" t="s">
        <v>81</v>
      </c>
      <c r="P2124" s="38" t="str">
        <f t="shared" si="169"/>
        <v/>
      </c>
    </row>
    <row r="2125" spans="4:16" x14ac:dyDescent="0.25">
      <c r="D2125" s="150"/>
      <c r="G2125" s="8" t="str">
        <f t="shared" si="165"/>
        <v/>
      </c>
      <c r="H2125" s="8" t="str">
        <f t="shared" si="166"/>
        <v/>
      </c>
      <c r="I2125" s="8" t="str">
        <f t="shared" si="167"/>
        <v/>
      </c>
      <c r="J2125" s="8" t="str">
        <f t="shared" si="168"/>
        <v/>
      </c>
      <c r="L2125" s="8" t="s">
        <v>81</v>
      </c>
      <c r="M2125" s="8" t="s">
        <v>81</v>
      </c>
      <c r="N2125" s="8" t="s">
        <v>81</v>
      </c>
      <c r="O2125" s="8" t="s">
        <v>81</v>
      </c>
      <c r="P2125" s="38" t="str">
        <f t="shared" si="169"/>
        <v/>
      </c>
    </row>
    <row r="2126" spans="4:16" x14ac:dyDescent="0.25">
      <c r="D2126" s="150"/>
      <c r="G2126" s="8" t="str">
        <f t="shared" si="165"/>
        <v/>
      </c>
      <c r="H2126" s="8" t="str">
        <f t="shared" si="166"/>
        <v/>
      </c>
      <c r="I2126" s="8" t="str">
        <f t="shared" si="167"/>
        <v/>
      </c>
      <c r="J2126" s="8" t="str">
        <f t="shared" si="168"/>
        <v/>
      </c>
      <c r="L2126" s="8" t="s">
        <v>81</v>
      </c>
      <c r="M2126" s="8" t="s">
        <v>81</v>
      </c>
      <c r="N2126" s="8" t="s">
        <v>81</v>
      </c>
      <c r="O2126" s="8" t="s">
        <v>81</v>
      </c>
      <c r="P2126" s="38" t="str">
        <f t="shared" si="169"/>
        <v/>
      </c>
    </row>
    <row r="2127" spans="4:16" x14ac:dyDescent="0.25">
      <c r="D2127" s="150"/>
      <c r="G2127" s="8" t="str">
        <f t="shared" si="165"/>
        <v/>
      </c>
      <c r="H2127" s="8" t="str">
        <f t="shared" si="166"/>
        <v/>
      </c>
      <c r="I2127" s="8" t="str">
        <f t="shared" si="167"/>
        <v/>
      </c>
      <c r="J2127" s="8" t="str">
        <f t="shared" si="168"/>
        <v/>
      </c>
      <c r="L2127" s="8" t="s">
        <v>81</v>
      </c>
      <c r="M2127" s="8" t="s">
        <v>81</v>
      </c>
      <c r="N2127" s="8" t="s">
        <v>81</v>
      </c>
      <c r="O2127" s="8" t="s">
        <v>81</v>
      </c>
      <c r="P2127" s="38" t="str">
        <f t="shared" si="169"/>
        <v/>
      </c>
    </row>
    <row r="2128" spans="4:16" x14ac:dyDescent="0.25">
      <c r="D2128" s="150"/>
      <c r="G2128" s="8" t="str">
        <f t="shared" si="165"/>
        <v/>
      </c>
      <c r="H2128" s="8" t="str">
        <f t="shared" si="166"/>
        <v/>
      </c>
      <c r="I2128" s="8" t="str">
        <f t="shared" si="167"/>
        <v/>
      </c>
      <c r="J2128" s="8" t="str">
        <f t="shared" si="168"/>
        <v/>
      </c>
      <c r="L2128" s="8" t="s">
        <v>81</v>
      </c>
      <c r="M2128" s="8" t="s">
        <v>81</v>
      </c>
      <c r="N2128" s="8" t="s">
        <v>81</v>
      </c>
      <c r="O2128" s="8" t="s">
        <v>81</v>
      </c>
      <c r="P2128" s="38" t="str">
        <f t="shared" si="169"/>
        <v/>
      </c>
    </row>
    <row r="2129" spans="4:16" x14ac:dyDescent="0.25">
      <c r="D2129" s="150"/>
      <c r="G2129" s="8" t="str">
        <f t="shared" ref="G2129:G2192" si="170">IF(LEFT(D2129,8)="Critical",LEFT(D2129,8),IF(LEFT(D2129,5)="Major",LEFT(D2129,5),IF(LEFT(D2129,5)="Minor",LEFT(D2129,5),"")))</f>
        <v/>
      </c>
      <c r="H2129" s="8" t="str">
        <f t="shared" ref="H2129:H2192" si="171">IF(LEFT(D2132,15)="SpecificProblem",MID(D2132,28,50),"")</f>
        <v/>
      </c>
      <c r="I2129" s="8" t="str">
        <f t="shared" ref="I2129:I2192" si="172">IF(LEFT(D2133,9)="EventTime",MID(D2133,28,16),"")</f>
        <v/>
      </c>
      <c r="J2129" s="8" t="str">
        <f t="shared" ref="J2129:J2192" si="173">IF(G2129="","",IF(LEFT(D2129,8)="Critical",MID(D2129,78,6),MID(D2129,75,6)))</f>
        <v/>
      </c>
      <c r="L2129" s="8" t="s">
        <v>81</v>
      </c>
      <c r="M2129" s="8" t="s">
        <v>81</v>
      </c>
      <c r="N2129" s="8" t="s">
        <v>81</v>
      </c>
      <c r="O2129" s="8" t="s">
        <v>81</v>
      </c>
      <c r="P2129" s="38" t="str">
        <f t="shared" si="169"/>
        <v/>
      </c>
    </row>
    <row r="2130" spans="4:16" x14ac:dyDescent="0.25">
      <c r="D2130" s="150"/>
      <c r="G2130" s="8" t="str">
        <f t="shared" si="170"/>
        <v/>
      </c>
      <c r="H2130" s="8" t="str">
        <f t="shared" si="171"/>
        <v/>
      </c>
      <c r="I2130" s="8" t="str">
        <f t="shared" si="172"/>
        <v/>
      </c>
      <c r="J2130" s="8" t="str">
        <f t="shared" si="173"/>
        <v/>
      </c>
      <c r="L2130" s="8" t="s">
        <v>81</v>
      </c>
      <c r="M2130" s="8" t="s">
        <v>81</v>
      </c>
      <c r="N2130" s="8" t="s">
        <v>81</v>
      </c>
      <c r="O2130" s="8" t="s">
        <v>81</v>
      </c>
      <c r="P2130" s="38" t="str">
        <f t="shared" si="169"/>
        <v/>
      </c>
    </row>
    <row r="2131" spans="4:16" x14ac:dyDescent="0.25">
      <c r="D2131" s="150"/>
      <c r="G2131" s="8" t="str">
        <f t="shared" si="170"/>
        <v/>
      </c>
      <c r="H2131" s="8" t="str">
        <f t="shared" si="171"/>
        <v/>
      </c>
      <c r="I2131" s="8" t="str">
        <f t="shared" si="172"/>
        <v/>
      </c>
      <c r="J2131" s="8" t="str">
        <f t="shared" si="173"/>
        <v/>
      </c>
      <c r="L2131" s="8" t="s">
        <v>81</v>
      </c>
      <c r="M2131" s="8" t="s">
        <v>81</v>
      </c>
      <c r="N2131" s="8" t="s">
        <v>81</v>
      </c>
      <c r="O2131" s="8" t="s">
        <v>81</v>
      </c>
      <c r="P2131" s="38" t="str">
        <f t="shared" si="169"/>
        <v/>
      </c>
    </row>
    <row r="2132" spans="4:16" x14ac:dyDescent="0.25">
      <c r="D2132" s="150"/>
      <c r="G2132" s="8" t="str">
        <f t="shared" si="170"/>
        <v/>
      </c>
      <c r="H2132" s="8" t="str">
        <f t="shared" si="171"/>
        <v/>
      </c>
      <c r="I2132" s="8" t="str">
        <f t="shared" si="172"/>
        <v/>
      </c>
      <c r="J2132" s="8" t="str">
        <f t="shared" si="173"/>
        <v/>
      </c>
      <c r="L2132" s="8" t="s">
        <v>81</v>
      </c>
      <c r="M2132" s="8" t="s">
        <v>81</v>
      </c>
      <c r="N2132" s="8" t="s">
        <v>81</v>
      </c>
      <c r="O2132" s="8" t="s">
        <v>81</v>
      </c>
      <c r="P2132" s="38" t="str">
        <f t="shared" si="169"/>
        <v/>
      </c>
    </row>
    <row r="2133" spans="4:16" x14ac:dyDescent="0.25">
      <c r="D2133" s="150"/>
      <c r="G2133" s="8" t="str">
        <f t="shared" si="170"/>
        <v/>
      </c>
      <c r="H2133" s="8" t="str">
        <f t="shared" si="171"/>
        <v/>
      </c>
      <c r="I2133" s="8" t="str">
        <f t="shared" si="172"/>
        <v/>
      </c>
      <c r="J2133" s="8" t="str">
        <f t="shared" si="173"/>
        <v/>
      </c>
      <c r="L2133" s="8" t="s">
        <v>81</v>
      </c>
      <c r="M2133" s="8" t="s">
        <v>81</v>
      </c>
      <c r="N2133" s="8" t="s">
        <v>81</v>
      </c>
      <c r="O2133" s="8" t="s">
        <v>81</v>
      </c>
      <c r="P2133" s="38" t="str">
        <f t="shared" si="169"/>
        <v/>
      </c>
    </row>
    <row r="2134" spans="4:16" x14ac:dyDescent="0.25">
      <c r="D2134" s="150"/>
      <c r="G2134" s="8" t="str">
        <f t="shared" si="170"/>
        <v/>
      </c>
      <c r="H2134" s="8" t="str">
        <f t="shared" si="171"/>
        <v/>
      </c>
      <c r="I2134" s="8" t="str">
        <f t="shared" si="172"/>
        <v/>
      </c>
      <c r="J2134" s="8" t="str">
        <f t="shared" si="173"/>
        <v/>
      </c>
      <c r="L2134" s="8" t="s">
        <v>81</v>
      </c>
      <c r="M2134" s="8" t="s">
        <v>81</v>
      </c>
      <c r="N2134" s="8" t="s">
        <v>81</v>
      </c>
      <c r="O2134" s="8" t="s">
        <v>81</v>
      </c>
      <c r="P2134" s="38" t="str">
        <f t="shared" si="169"/>
        <v/>
      </c>
    </row>
    <row r="2135" spans="4:16" x14ac:dyDescent="0.25">
      <c r="D2135" s="150"/>
      <c r="G2135" s="8" t="str">
        <f t="shared" si="170"/>
        <v/>
      </c>
      <c r="H2135" s="8" t="str">
        <f t="shared" si="171"/>
        <v/>
      </c>
      <c r="I2135" s="8" t="str">
        <f t="shared" si="172"/>
        <v/>
      </c>
      <c r="J2135" s="8" t="str">
        <f t="shared" si="173"/>
        <v/>
      </c>
      <c r="L2135" s="8" t="s">
        <v>81</v>
      </c>
      <c r="M2135" s="8" t="s">
        <v>81</v>
      </c>
      <c r="N2135" s="8" t="s">
        <v>81</v>
      </c>
      <c r="O2135" s="8" t="s">
        <v>81</v>
      </c>
      <c r="P2135" s="38" t="str">
        <f t="shared" si="169"/>
        <v/>
      </c>
    </row>
    <row r="2136" spans="4:16" x14ac:dyDescent="0.25">
      <c r="D2136" s="150"/>
      <c r="G2136" s="8" t="str">
        <f t="shared" si="170"/>
        <v/>
      </c>
      <c r="H2136" s="8" t="str">
        <f t="shared" si="171"/>
        <v/>
      </c>
      <c r="I2136" s="8" t="str">
        <f t="shared" si="172"/>
        <v/>
      </c>
      <c r="J2136" s="8" t="str">
        <f t="shared" si="173"/>
        <v/>
      </c>
      <c r="L2136" s="8" t="s">
        <v>81</v>
      </c>
      <c r="M2136" s="8" t="s">
        <v>81</v>
      </c>
      <c r="N2136" s="8" t="s">
        <v>81</v>
      </c>
      <c r="O2136" s="8" t="s">
        <v>81</v>
      </c>
      <c r="P2136" s="38" t="str">
        <f t="shared" si="169"/>
        <v/>
      </c>
    </row>
    <row r="2137" spans="4:16" x14ac:dyDescent="0.25">
      <c r="D2137" s="150"/>
      <c r="G2137" s="8" t="str">
        <f t="shared" si="170"/>
        <v/>
      </c>
      <c r="H2137" s="8" t="str">
        <f t="shared" si="171"/>
        <v/>
      </c>
      <c r="I2137" s="8" t="str">
        <f t="shared" si="172"/>
        <v/>
      </c>
      <c r="J2137" s="8" t="str">
        <f t="shared" si="173"/>
        <v/>
      </c>
      <c r="L2137" s="8" t="s">
        <v>81</v>
      </c>
      <c r="M2137" s="8" t="s">
        <v>81</v>
      </c>
      <c r="N2137" s="8" t="s">
        <v>81</v>
      </c>
      <c r="O2137" s="8" t="s">
        <v>81</v>
      </c>
      <c r="P2137" s="38" t="str">
        <f t="shared" si="169"/>
        <v/>
      </c>
    </row>
    <row r="2138" spans="4:16" x14ac:dyDescent="0.25">
      <c r="D2138" s="150"/>
      <c r="G2138" s="8" t="str">
        <f t="shared" si="170"/>
        <v/>
      </c>
      <c r="H2138" s="8" t="str">
        <f t="shared" si="171"/>
        <v/>
      </c>
      <c r="I2138" s="8" t="str">
        <f t="shared" si="172"/>
        <v/>
      </c>
      <c r="J2138" s="8" t="str">
        <f t="shared" si="173"/>
        <v/>
      </c>
      <c r="L2138" s="8" t="s">
        <v>81</v>
      </c>
      <c r="M2138" s="8" t="s">
        <v>81</v>
      </c>
      <c r="N2138" s="8" t="s">
        <v>81</v>
      </c>
      <c r="O2138" s="8" t="s">
        <v>81</v>
      </c>
      <c r="P2138" s="38" t="str">
        <f t="shared" si="169"/>
        <v/>
      </c>
    </row>
    <row r="2139" spans="4:16" x14ac:dyDescent="0.25">
      <c r="D2139" s="150"/>
      <c r="G2139" s="8" t="str">
        <f t="shared" si="170"/>
        <v/>
      </c>
      <c r="H2139" s="8" t="str">
        <f t="shared" si="171"/>
        <v/>
      </c>
      <c r="I2139" s="8" t="str">
        <f t="shared" si="172"/>
        <v/>
      </c>
      <c r="J2139" s="8" t="str">
        <f t="shared" si="173"/>
        <v/>
      </c>
      <c r="L2139" s="8" t="s">
        <v>81</v>
      </c>
      <c r="M2139" s="8" t="s">
        <v>81</v>
      </c>
      <c r="N2139" s="8" t="s">
        <v>81</v>
      </c>
      <c r="O2139" s="8" t="s">
        <v>81</v>
      </c>
      <c r="P2139" s="38" t="str">
        <f t="shared" si="169"/>
        <v/>
      </c>
    </row>
    <row r="2140" spans="4:16" x14ac:dyDescent="0.25">
      <c r="D2140" s="150"/>
      <c r="G2140" s="8" t="str">
        <f t="shared" si="170"/>
        <v/>
      </c>
      <c r="H2140" s="8" t="str">
        <f t="shared" si="171"/>
        <v/>
      </c>
      <c r="I2140" s="8" t="str">
        <f t="shared" si="172"/>
        <v/>
      </c>
      <c r="J2140" s="8" t="str">
        <f t="shared" si="173"/>
        <v/>
      </c>
      <c r="L2140" s="8" t="s">
        <v>81</v>
      </c>
      <c r="M2140" s="8" t="s">
        <v>81</v>
      </c>
      <c r="N2140" s="8" t="s">
        <v>81</v>
      </c>
      <c r="O2140" s="8" t="s">
        <v>81</v>
      </c>
      <c r="P2140" s="38" t="str">
        <f t="shared" si="169"/>
        <v/>
      </c>
    </row>
    <row r="2141" spans="4:16" x14ac:dyDescent="0.25">
      <c r="D2141" s="150"/>
      <c r="G2141" s="8" t="str">
        <f t="shared" si="170"/>
        <v/>
      </c>
      <c r="H2141" s="8" t="str">
        <f t="shared" si="171"/>
        <v/>
      </c>
      <c r="I2141" s="8" t="str">
        <f t="shared" si="172"/>
        <v/>
      </c>
      <c r="J2141" s="8" t="str">
        <f t="shared" si="173"/>
        <v/>
      </c>
      <c r="L2141" s="8" t="s">
        <v>81</v>
      </c>
      <c r="M2141" s="8" t="s">
        <v>81</v>
      </c>
      <c r="N2141" s="8" t="s">
        <v>81</v>
      </c>
      <c r="O2141" s="8" t="s">
        <v>81</v>
      </c>
      <c r="P2141" s="38" t="str">
        <f t="shared" si="169"/>
        <v/>
      </c>
    </row>
    <row r="2142" spans="4:16" x14ac:dyDescent="0.25">
      <c r="D2142" s="150"/>
      <c r="G2142" s="8" t="str">
        <f t="shared" si="170"/>
        <v/>
      </c>
      <c r="H2142" s="8" t="str">
        <f t="shared" si="171"/>
        <v/>
      </c>
      <c r="I2142" s="8" t="str">
        <f t="shared" si="172"/>
        <v/>
      </c>
      <c r="J2142" s="8" t="str">
        <f t="shared" si="173"/>
        <v/>
      </c>
      <c r="L2142" s="8" t="s">
        <v>81</v>
      </c>
      <c r="M2142" s="8" t="s">
        <v>81</v>
      </c>
      <c r="N2142" s="8" t="s">
        <v>81</v>
      </c>
      <c r="O2142" s="8" t="s">
        <v>81</v>
      </c>
      <c r="P2142" s="38" t="str">
        <f t="shared" si="169"/>
        <v/>
      </c>
    </row>
    <row r="2143" spans="4:16" x14ac:dyDescent="0.25">
      <c r="D2143" s="150"/>
      <c r="G2143" s="8" t="str">
        <f t="shared" si="170"/>
        <v/>
      </c>
      <c r="H2143" s="8" t="str">
        <f t="shared" si="171"/>
        <v/>
      </c>
      <c r="I2143" s="8" t="str">
        <f t="shared" si="172"/>
        <v/>
      </c>
      <c r="J2143" s="8" t="str">
        <f t="shared" si="173"/>
        <v/>
      </c>
      <c r="L2143" s="8" t="s">
        <v>81</v>
      </c>
      <c r="M2143" s="8" t="s">
        <v>81</v>
      </c>
      <c r="N2143" s="8" t="s">
        <v>81</v>
      </c>
      <c r="O2143" s="8" t="s">
        <v>81</v>
      </c>
      <c r="P2143" s="38" t="str">
        <f t="shared" si="169"/>
        <v/>
      </c>
    </row>
    <row r="2144" spans="4:16" x14ac:dyDescent="0.25">
      <c r="D2144" s="150"/>
      <c r="G2144" s="8" t="str">
        <f t="shared" si="170"/>
        <v/>
      </c>
      <c r="H2144" s="8" t="str">
        <f t="shared" si="171"/>
        <v/>
      </c>
      <c r="I2144" s="8" t="str">
        <f t="shared" si="172"/>
        <v/>
      </c>
      <c r="J2144" s="8" t="str">
        <f t="shared" si="173"/>
        <v/>
      </c>
      <c r="L2144" s="8" t="s">
        <v>81</v>
      </c>
      <c r="M2144" s="8" t="s">
        <v>81</v>
      </c>
      <c r="N2144" s="8" t="s">
        <v>81</v>
      </c>
      <c r="O2144" s="8" t="s">
        <v>81</v>
      </c>
      <c r="P2144" s="38" t="str">
        <f t="shared" si="169"/>
        <v/>
      </c>
    </row>
    <row r="2145" spans="4:16" x14ac:dyDescent="0.25">
      <c r="D2145" s="150"/>
      <c r="G2145" s="8" t="str">
        <f t="shared" si="170"/>
        <v/>
      </c>
      <c r="H2145" s="8" t="str">
        <f t="shared" si="171"/>
        <v/>
      </c>
      <c r="I2145" s="8" t="str">
        <f t="shared" si="172"/>
        <v/>
      </c>
      <c r="J2145" s="8" t="str">
        <f t="shared" si="173"/>
        <v/>
      </c>
      <c r="L2145" s="8" t="s">
        <v>81</v>
      </c>
      <c r="M2145" s="8" t="s">
        <v>81</v>
      </c>
      <c r="N2145" s="8" t="s">
        <v>81</v>
      </c>
      <c r="O2145" s="8" t="s">
        <v>81</v>
      </c>
      <c r="P2145" s="38" t="str">
        <f t="shared" si="169"/>
        <v/>
      </c>
    </row>
    <row r="2146" spans="4:16" x14ac:dyDescent="0.25">
      <c r="D2146" s="150"/>
      <c r="G2146" s="8" t="str">
        <f t="shared" si="170"/>
        <v/>
      </c>
      <c r="H2146" s="8" t="str">
        <f t="shared" si="171"/>
        <v/>
      </c>
      <c r="I2146" s="8" t="str">
        <f t="shared" si="172"/>
        <v/>
      </c>
      <c r="J2146" s="8" t="str">
        <f t="shared" si="173"/>
        <v/>
      </c>
      <c r="L2146" s="8" t="s">
        <v>81</v>
      </c>
      <c r="M2146" s="8" t="s">
        <v>81</v>
      </c>
      <c r="N2146" s="8" t="s">
        <v>81</v>
      </c>
      <c r="O2146" s="8" t="s">
        <v>81</v>
      </c>
      <c r="P2146" s="38" t="str">
        <f t="shared" si="169"/>
        <v/>
      </c>
    </row>
    <row r="2147" spans="4:16" x14ac:dyDescent="0.25">
      <c r="D2147" s="150"/>
      <c r="G2147" s="8" t="str">
        <f t="shared" si="170"/>
        <v/>
      </c>
      <c r="H2147" s="8" t="str">
        <f t="shared" si="171"/>
        <v/>
      </c>
      <c r="I2147" s="8" t="str">
        <f t="shared" si="172"/>
        <v/>
      </c>
      <c r="J2147" s="8" t="str">
        <f t="shared" si="173"/>
        <v/>
      </c>
      <c r="L2147" s="8" t="s">
        <v>81</v>
      </c>
      <c r="M2147" s="8" t="s">
        <v>81</v>
      </c>
      <c r="N2147" s="8" t="s">
        <v>81</v>
      </c>
      <c r="O2147" s="8" t="s">
        <v>81</v>
      </c>
      <c r="P2147" s="38" t="str">
        <f t="shared" si="169"/>
        <v/>
      </c>
    </row>
    <row r="2148" spans="4:16" x14ac:dyDescent="0.25">
      <c r="D2148" s="150"/>
      <c r="G2148" s="8" t="str">
        <f t="shared" si="170"/>
        <v/>
      </c>
      <c r="H2148" s="8" t="str">
        <f t="shared" si="171"/>
        <v/>
      </c>
      <c r="I2148" s="8" t="str">
        <f t="shared" si="172"/>
        <v/>
      </c>
      <c r="J2148" s="8" t="str">
        <f t="shared" si="173"/>
        <v/>
      </c>
      <c r="L2148" s="8" t="s">
        <v>81</v>
      </c>
      <c r="M2148" s="8" t="s">
        <v>81</v>
      </c>
      <c r="N2148" s="8" t="s">
        <v>81</v>
      </c>
      <c r="O2148" s="8" t="s">
        <v>81</v>
      </c>
      <c r="P2148" s="38" t="str">
        <f t="shared" si="169"/>
        <v/>
      </c>
    </row>
    <row r="2149" spans="4:16" x14ac:dyDescent="0.25">
      <c r="D2149" s="150"/>
      <c r="G2149" s="8" t="str">
        <f t="shared" si="170"/>
        <v/>
      </c>
      <c r="H2149" s="8" t="str">
        <f t="shared" si="171"/>
        <v/>
      </c>
      <c r="I2149" s="8" t="str">
        <f t="shared" si="172"/>
        <v/>
      </c>
      <c r="J2149" s="8" t="str">
        <f t="shared" si="173"/>
        <v/>
      </c>
      <c r="L2149" s="8" t="s">
        <v>81</v>
      </c>
      <c r="M2149" s="8" t="s">
        <v>81</v>
      </c>
      <c r="N2149" s="8" t="s">
        <v>81</v>
      </c>
      <c r="O2149" s="8" t="s">
        <v>81</v>
      </c>
      <c r="P2149" s="38" t="str">
        <f t="shared" si="169"/>
        <v/>
      </c>
    </row>
    <row r="2150" spans="4:16" x14ac:dyDescent="0.25">
      <c r="D2150" s="150"/>
      <c r="G2150" s="8" t="str">
        <f t="shared" si="170"/>
        <v/>
      </c>
      <c r="H2150" s="8" t="str">
        <f t="shared" si="171"/>
        <v/>
      </c>
      <c r="I2150" s="8" t="str">
        <f t="shared" si="172"/>
        <v/>
      </c>
      <c r="J2150" s="8" t="str">
        <f t="shared" si="173"/>
        <v/>
      </c>
      <c r="L2150" s="8" t="s">
        <v>81</v>
      </c>
      <c r="M2150" s="8" t="s">
        <v>81</v>
      </c>
      <c r="N2150" s="8" t="s">
        <v>81</v>
      </c>
      <c r="O2150" s="8" t="s">
        <v>81</v>
      </c>
      <c r="P2150" s="38" t="str">
        <f t="shared" si="169"/>
        <v/>
      </c>
    </row>
    <row r="2151" spans="4:16" x14ac:dyDescent="0.25">
      <c r="D2151" s="150"/>
      <c r="G2151" s="8" t="str">
        <f t="shared" si="170"/>
        <v/>
      </c>
      <c r="H2151" s="8" t="str">
        <f t="shared" si="171"/>
        <v/>
      </c>
      <c r="I2151" s="8" t="str">
        <f t="shared" si="172"/>
        <v/>
      </c>
      <c r="J2151" s="8" t="str">
        <f t="shared" si="173"/>
        <v/>
      </c>
      <c r="L2151" s="8" t="s">
        <v>81</v>
      </c>
      <c r="M2151" s="8" t="s">
        <v>81</v>
      </c>
      <c r="N2151" s="8" t="s">
        <v>81</v>
      </c>
      <c r="O2151" s="8" t="s">
        <v>81</v>
      </c>
      <c r="P2151" s="38" t="str">
        <f t="shared" si="169"/>
        <v/>
      </c>
    </row>
    <row r="2152" spans="4:16" x14ac:dyDescent="0.25">
      <c r="D2152" s="150"/>
      <c r="G2152" s="8" t="str">
        <f t="shared" si="170"/>
        <v/>
      </c>
      <c r="H2152" s="8" t="str">
        <f t="shared" si="171"/>
        <v/>
      </c>
      <c r="I2152" s="8" t="str">
        <f t="shared" si="172"/>
        <v/>
      </c>
      <c r="J2152" s="8" t="str">
        <f t="shared" si="173"/>
        <v/>
      </c>
      <c r="L2152" s="8" t="s">
        <v>81</v>
      </c>
      <c r="M2152" s="8" t="s">
        <v>81</v>
      </c>
      <c r="N2152" s="8" t="s">
        <v>81</v>
      </c>
      <c r="O2152" s="8" t="s">
        <v>81</v>
      </c>
      <c r="P2152" s="38" t="str">
        <f t="shared" si="169"/>
        <v/>
      </c>
    </row>
    <row r="2153" spans="4:16" x14ac:dyDescent="0.25">
      <c r="D2153" s="150"/>
      <c r="G2153" s="8" t="str">
        <f t="shared" si="170"/>
        <v/>
      </c>
      <c r="H2153" s="8" t="str">
        <f t="shared" si="171"/>
        <v/>
      </c>
      <c r="I2153" s="8" t="str">
        <f t="shared" si="172"/>
        <v/>
      </c>
      <c r="J2153" s="8" t="str">
        <f t="shared" si="173"/>
        <v/>
      </c>
      <c r="L2153" s="8" t="s">
        <v>81</v>
      </c>
      <c r="M2153" s="8" t="s">
        <v>81</v>
      </c>
      <c r="N2153" s="8" t="s">
        <v>81</v>
      </c>
      <c r="O2153" s="8" t="s">
        <v>81</v>
      </c>
      <c r="P2153" s="38" t="str">
        <f t="shared" si="169"/>
        <v/>
      </c>
    </row>
    <row r="2154" spans="4:16" x14ac:dyDescent="0.25">
      <c r="D2154" s="150"/>
      <c r="G2154" s="8" t="str">
        <f t="shared" si="170"/>
        <v/>
      </c>
      <c r="H2154" s="8" t="str">
        <f t="shared" si="171"/>
        <v/>
      </c>
      <c r="I2154" s="8" t="str">
        <f t="shared" si="172"/>
        <v/>
      </c>
      <c r="J2154" s="8" t="str">
        <f t="shared" si="173"/>
        <v/>
      </c>
      <c r="L2154" s="8" t="s">
        <v>81</v>
      </c>
      <c r="M2154" s="8" t="s">
        <v>81</v>
      </c>
      <c r="N2154" s="8" t="s">
        <v>81</v>
      </c>
      <c r="O2154" s="8" t="s">
        <v>81</v>
      </c>
      <c r="P2154" s="38" t="str">
        <f t="shared" si="169"/>
        <v/>
      </c>
    </row>
    <row r="2155" spans="4:16" x14ac:dyDescent="0.25">
      <c r="D2155" s="150"/>
      <c r="G2155" s="8" t="str">
        <f t="shared" si="170"/>
        <v/>
      </c>
      <c r="H2155" s="8" t="str">
        <f t="shared" si="171"/>
        <v/>
      </c>
      <c r="I2155" s="8" t="str">
        <f t="shared" si="172"/>
        <v/>
      </c>
      <c r="J2155" s="8" t="str">
        <f t="shared" si="173"/>
        <v/>
      </c>
      <c r="L2155" s="8" t="s">
        <v>81</v>
      </c>
      <c r="M2155" s="8" t="s">
        <v>81</v>
      </c>
      <c r="N2155" s="8" t="s">
        <v>81</v>
      </c>
      <c r="O2155" s="8" t="s">
        <v>81</v>
      </c>
      <c r="P2155" s="38" t="str">
        <f t="shared" si="169"/>
        <v/>
      </c>
    </row>
    <row r="2156" spans="4:16" x14ac:dyDescent="0.25">
      <c r="D2156" s="150"/>
      <c r="G2156" s="8" t="str">
        <f t="shared" si="170"/>
        <v/>
      </c>
      <c r="H2156" s="8" t="str">
        <f t="shared" si="171"/>
        <v/>
      </c>
      <c r="I2156" s="8" t="str">
        <f t="shared" si="172"/>
        <v/>
      </c>
      <c r="J2156" s="8" t="str">
        <f t="shared" si="173"/>
        <v/>
      </c>
      <c r="L2156" s="8" t="s">
        <v>81</v>
      </c>
      <c r="M2156" s="8" t="s">
        <v>81</v>
      </c>
      <c r="N2156" s="8" t="s">
        <v>81</v>
      </c>
      <c r="O2156" s="8" t="s">
        <v>81</v>
      </c>
      <c r="P2156" s="38" t="str">
        <f t="shared" si="169"/>
        <v/>
      </c>
    </row>
    <row r="2157" spans="4:16" x14ac:dyDescent="0.25">
      <c r="D2157" s="150"/>
      <c r="G2157" s="8" t="str">
        <f t="shared" si="170"/>
        <v/>
      </c>
      <c r="H2157" s="8" t="str">
        <f t="shared" si="171"/>
        <v/>
      </c>
      <c r="I2157" s="8" t="str">
        <f t="shared" si="172"/>
        <v/>
      </c>
      <c r="J2157" s="8" t="str">
        <f t="shared" si="173"/>
        <v/>
      </c>
      <c r="L2157" s="8" t="s">
        <v>81</v>
      </c>
      <c r="M2157" s="8" t="s">
        <v>81</v>
      </c>
      <c r="N2157" s="8" t="s">
        <v>81</v>
      </c>
      <c r="O2157" s="8" t="s">
        <v>81</v>
      </c>
      <c r="P2157" s="38" t="str">
        <f t="shared" si="169"/>
        <v/>
      </c>
    </row>
    <row r="2158" spans="4:16" x14ac:dyDescent="0.25">
      <c r="D2158" s="150"/>
      <c r="G2158" s="8" t="str">
        <f t="shared" si="170"/>
        <v/>
      </c>
      <c r="H2158" s="8" t="str">
        <f t="shared" si="171"/>
        <v/>
      </c>
      <c r="I2158" s="8" t="str">
        <f t="shared" si="172"/>
        <v/>
      </c>
      <c r="J2158" s="8" t="str">
        <f t="shared" si="173"/>
        <v/>
      </c>
      <c r="L2158" s="8" t="s">
        <v>81</v>
      </c>
      <c r="M2158" s="8" t="s">
        <v>81</v>
      </c>
      <c r="N2158" s="8" t="s">
        <v>81</v>
      </c>
      <c r="O2158" s="8" t="s">
        <v>81</v>
      </c>
      <c r="P2158" s="38" t="str">
        <f t="shared" si="169"/>
        <v/>
      </c>
    </row>
    <row r="2159" spans="4:16" x14ac:dyDescent="0.25">
      <c r="D2159" s="150"/>
      <c r="G2159" s="8" t="str">
        <f t="shared" si="170"/>
        <v/>
      </c>
      <c r="H2159" s="8" t="str">
        <f t="shared" si="171"/>
        <v/>
      </c>
      <c r="I2159" s="8" t="str">
        <f t="shared" si="172"/>
        <v/>
      </c>
      <c r="J2159" s="8" t="str">
        <f t="shared" si="173"/>
        <v/>
      </c>
      <c r="L2159" s="8" t="s">
        <v>81</v>
      </c>
      <c r="M2159" s="8" t="s">
        <v>81</v>
      </c>
      <c r="N2159" s="8" t="s">
        <v>81</v>
      </c>
      <c r="O2159" s="8" t="s">
        <v>81</v>
      </c>
      <c r="P2159" s="38" t="str">
        <f t="shared" si="169"/>
        <v/>
      </c>
    </row>
    <row r="2160" spans="4:16" x14ac:dyDescent="0.25">
      <c r="D2160" s="150"/>
      <c r="G2160" s="8" t="str">
        <f t="shared" si="170"/>
        <v/>
      </c>
      <c r="H2160" s="8" t="str">
        <f t="shared" si="171"/>
        <v/>
      </c>
      <c r="I2160" s="8" t="str">
        <f t="shared" si="172"/>
        <v/>
      </c>
      <c r="J2160" s="8" t="str">
        <f t="shared" si="173"/>
        <v/>
      </c>
      <c r="L2160" s="8" t="s">
        <v>81</v>
      </c>
      <c r="M2160" s="8" t="s">
        <v>81</v>
      </c>
      <c r="N2160" s="8" t="s">
        <v>81</v>
      </c>
      <c r="O2160" s="8" t="s">
        <v>81</v>
      </c>
      <c r="P2160" s="38" t="str">
        <f t="shared" si="169"/>
        <v/>
      </c>
    </row>
    <row r="2161" spans="4:16" x14ac:dyDescent="0.25">
      <c r="D2161" s="150"/>
      <c r="G2161" s="8" t="str">
        <f t="shared" si="170"/>
        <v/>
      </c>
      <c r="H2161" s="8" t="str">
        <f t="shared" si="171"/>
        <v/>
      </c>
      <c r="I2161" s="8" t="str">
        <f t="shared" si="172"/>
        <v/>
      </c>
      <c r="J2161" s="8" t="str">
        <f t="shared" si="173"/>
        <v/>
      </c>
      <c r="L2161" s="8" t="s">
        <v>81</v>
      </c>
      <c r="M2161" s="8" t="s">
        <v>81</v>
      </c>
      <c r="N2161" s="8" t="s">
        <v>81</v>
      </c>
      <c r="O2161" s="8" t="s">
        <v>81</v>
      </c>
      <c r="P2161" s="38" t="str">
        <f t="shared" si="169"/>
        <v/>
      </c>
    </row>
    <row r="2162" spans="4:16" x14ac:dyDescent="0.25">
      <c r="D2162" s="150"/>
      <c r="G2162" s="8" t="str">
        <f t="shared" si="170"/>
        <v/>
      </c>
      <c r="H2162" s="8" t="str">
        <f t="shared" si="171"/>
        <v/>
      </c>
      <c r="I2162" s="8" t="str">
        <f t="shared" si="172"/>
        <v/>
      </c>
      <c r="J2162" s="8" t="str">
        <f t="shared" si="173"/>
        <v/>
      </c>
      <c r="L2162" s="8" t="s">
        <v>81</v>
      </c>
      <c r="M2162" s="8" t="s">
        <v>81</v>
      </c>
      <c r="N2162" s="8" t="s">
        <v>81</v>
      </c>
      <c r="O2162" s="8" t="s">
        <v>81</v>
      </c>
      <c r="P2162" s="38" t="str">
        <f t="shared" si="169"/>
        <v/>
      </c>
    </row>
    <row r="2163" spans="4:16" x14ac:dyDescent="0.25">
      <c r="D2163" s="150"/>
      <c r="G2163" s="8" t="str">
        <f t="shared" si="170"/>
        <v/>
      </c>
      <c r="H2163" s="8" t="str">
        <f t="shared" si="171"/>
        <v/>
      </c>
      <c r="I2163" s="8" t="str">
        <f t="shared" si="172"/>
        <v/>
      </c>
      <c r="J2163" s="8" t="str">
        <f t="shared" si="173"/>
        <v/>
      </c>
      <c r="L2163" s="8" t="s">
        <v>81</v>
      </c>
      <c r="M2163" s="8" t="s">
        <v>81</v>
      </c>
      <c r="N2163" s="8" t="s">
        <v>81</v>
      </c>
      <c r="O2163" s="8" t="s">
        <v>81</v>
      </c>
      <c r="P2163" s="38" t="str">
        <f t="shared" si="169"/>
        <v/>
      </c>
    </row>
    <row r="2164" spans="4:16" x14ac:dyDescent="0.25">
      <c r="D2164" s="150"/>
      <c r="G2164" s="8" t="str">
        <f t="shared" si="170"/>
        <v/>
      </c>
      <c r="H2164" s="8" t="str">
        <f t="shared" si="171"/>
        <v/>
      </c>
      <c r="I2164" s="8" t="str">
        <f t="shared" si="172"/>
        <v/>
      </c>
      <c r="J2164" s="8" t="str">
        <f t="shared" si="173"/>
        <v/>
      </c>
      <c r="L2164" s="8" t="s">
        <v>81</v>
      </c>
      <c r="M2164" s="8" t="s">
        <v>81</v>
      </c>
      <c r="N2164" s="8" t="s">
        <v>81</v>
      </c>
      <c r="O2164" s="8" t="s">
        <v>81</v>
      </c>
      <c r="P2164" s="38" t="str">
        <f t="shared" si="169"/>
        <v/>
      </c>
    </row>
    <row r="2165" spans="4:16" x14ac:dyDescent="0.25">
      <c r="D2165" s="150"/>
      <c r="G2165" s="8" t="str">
        <f t="shared" si="170"/>
        <v/>
      </c>
      <c r="H2165" s="8" t="str">
        <f t="shared" si="171"/>
        <v/>
      </c>
      <c r="I2165" s="8" t="str">
        <f t="shared" si="172"/>
        <v/>
      </c>
      <c r="J2165" s="8" t="str">
        <f t="shared" si="173"/>
        <v/>
      </c>
      <c r="L2165" s="8" t="s">
        <v>81</v>
      </c>
      <c r="M2165" s="8" t="s">
        <v>81</v>
      </c>
      <c r="N2165" s="8" t="s">
        <v>81</v>
      </c>
      <c r="O2165" s="8" t="s">
        <v>81</v>
      </c>
      <c r="P2165" s="38" t="str">
        <f t="shared" si="169"/>
        <v/>
      </c>
    </row>
    <row r="2166" spans="4:16" x14ac:dyDescent="0.25">
      <c r="D2166" s="150"/>
      <c r="G2166" s="8" t="str">
        <f t="shared" si="170"/>
        <v/>
      </c>
      <c r="H2166" s="8" t="str">
        <f t="shared" si="171"/>
        <v/>
      </c>
      <c r="I2166" s="8" t="str">
        <f t="shared" si="172"/>
        <v/>
      </c>
      <c r="J2166" s="8" t="str">
        <f t="shared" si="173"/>
        <v/>
      </c>
      <c r="L2166" s="8" t="s">
        <v>81</v>
      </c>
      <c r="M2166" s="8" t="s">
        <v>81</v>
      </c>
      <c r="N2166" s="8" t="s">
        <v>81</v>
      </c>
      <c r="O2166" s="8" t="s">
        <v>81</v>
      </c>
      <c r="P2166" s="38" t="str">
        <f t="shared" si="169"/>
        <v/>
      </c>
    </row>
    <row r="2167" spans="4:16" x14ac:dyDescent="0.25">
      <c r="D2167" s="150"/>
      <c r="G2167" s="8" t="str">
        <f t="shared" si="170"/>
        <v/>
      </c>
      <c r="H2167" s="8" t="str">
        <f t="shared" si="171"/>
        <v/>
      </c>
      <c r="I2167" s="8" t="str">
        <f t="shared" si="172"/>
        <v/>
      </c>
      <c r="J2167" s="8" t="str">
        <f t="shared" si="173"/>
        <v/>
      </c>
      <c r="L2167" s="8" t="s">
        <v>81</v>
      </c>
      <c r="M2167" s="8" t="s">
        <v>81</v>
      </c>
      <c r="N2167" s="8" t="s">
        <v>81</v>
      </c>
      <c r="O2167" s="8" t="s">
        <v>81</v>
      </c>
      <c r="P2167" s="38" t="str">
        <f t="shared" si="169"/>
        <v/>
      </c>
    </row>
    <row r="2168" spans="4:16" x14ac:dyDescent="0.25">
      <c r="D2168" s="150"/>
      <c r="G2168" s="8" t="str">
        <f t="shared" si="170"/>
        <v/>
      </c>
      <c r="H2168" s="8" t="str">
        <f t="shared" si="171"/>
        <v/>
      </c>
      <c r="I2168" s="8" t="str">
        <f t="shared" si="172"/>
        <v/>
      </c>
      <c r="J2168" s="8" t="str">
        <f t="shared" si="173"/>
        <v/>
      </c>
      <c r="L2168" s="8" t="s">
        <v>81</v>
      </c>
      <c r="M2168" s="8" t="s">
        <v>81</v>
      </c>
      <c r="N2168" s="8" t="s">
        <v>81</v>
      </c>
      <c r="O2168" s="8" t="s">
        <v>81</v>
      </c>
      <c r="P2168" s="38" t="str">
        <f t="shared" si="169"/>
        <v/>
      </c>
    </row>
    <row r="2169" spans="4:16" x14ac:dyDescent="0.25">
      <c r="D2169" s="150"/>
      <c r="G2169" s="8" t="str">
        <f t="shared" si="170"/>
        <v/>
      </c>
      <c r="H2169" s="8" t="str">
        <f t="shared" si="171"/>
        <v/>
      </c>
      <c r="I2169" s="8" t="str">
        <f t="shared" si="172"/>
        <v/>
      </c>
      <c r="J2169" s="8" t="str">
        <f t="shared" si="173"/>
        <v/>
      </c>
      <c r="L2169" s="8" t="s">
        <v>81</v>
      </c>
      <c r="M2169" s="8" t="s">
        <v>81</v>
      </c>
      <c r="N2169" s="8" t="s">
        <v>81</v>
      </c>
      <c r="O2169" s="8" t="s">
        <v>81</v>
      </c>
      <c r="P2169" s="38" t="str">
        <f t="shared" si="169"/>
        <v/>
      </c>
    </row>
    <row r="2170" spans="4:16" x14ac:dyDescent="0.25">
      <c r="D2170" s="150"/>
      <c r="G2170" s="8" t="str">
        <f t="shared" si="170"/>
        <v/>
      </c>
      <c r="H2170" s="8" t="str">
        <f t="shared" si="171"/>
        <v/>
      </c>
      <c r="I2170" s="8" t="str">
        <f t="shared" si="172"/>
        <v/>
      </c>
      <c r="J2170" s="8" t="str">
        <f t="shared" si="173"/>
        <v/>
      </c>
      <c r="L2170" s="8" t="s">
        <v>81</v>
      </c>
      <c r="M2170" s="8" t="s">
        <v>81</v>
      </c>
      <c r="N2170" s="8" t="s">
        <v>81</v>
      </c>
      <c r="O2170" s="8" t="s">
        <v>81</v>
      </c>
      <c r="P2170" s="38" t="str">
        <f t="shared" si="169"/>
        <v/>
      </c>
    </row>
    <row r="2171" spans="4:16" x14ac:dyDescent="0.25">
      <c r="D2171" s="150"/>
      <c r="G2171" s="8" t="str">
        <f t="shared" si="170"/>
        <v/>
      </c>
      <c r="H2171" s="8" t="str">
        <f t="shared" si="171"/>
        <v/>
      </c>
      <c r="I2171" s="8" t="str">
        <f t="shared" si="172"/>
        <v/>
      </c>
      <c r="J2171" s="8" t="str">
        <f t="shared" si="173"/>
        <v/>
      </c>
      <c r="L2171" s="8" t="s">
        <v>81</v>
      </c>
      <c r="M2171" s="8" t="s">
        <v>81</v>
      </c>
      <c r="N2171" s="8" t="s">
        <v>81</v>
      </c>
      <c r="O2171" s="8" t="s">
        <v>81</v>
      </c>
      <c r="P2171" s="38" t="str">
        <f t="shared" si="169"/>
        <v/>
      </c>
    </row>
    <row r="2172" spans="4:16" x14ac:dyDescent="0.25">
      <c r="D2172" s="150"/>
      <c r="G2172" s="8" t="str">
        <f t="shared" si="170"/>
        <v/>
      </c>
      <c r="H2172" s="8" t="str">
        <f t="shared" si="171"/>
        <v/>
      </c>
      <c r="I2172" s="8" t="str">
        <f t="shared" si="172"/>
        <v/>
      </c>
      <c r="J2172" s="8" t="str">
        <f t="shared" si="173"/>
        <v/>
      </c>
      <c r="L2172" s="8" t="s">
        <v>81</v>
      </c>
      <c r="M2172" s="8" t="s">
        <v>81</v>
      </c>
      <c r="N2172" s="8" t="s">
        <v>81</v>
      </c>
      <c r="O2172" s="8" t="s">
        <v>81</v>
      </c>
      <c r="P2172" s="38" t="str">
        <f t="shared" si="169"/>
        <v/>
      </c>
    </row>
    <row r="2173" spans="4:16" x14ac:dyDescent="0.25">
      <c r="D2173" s="150"/>
      <c r="G2173" s="8" t="str">
        <f t="shared" si="170"/>
        <v/>
      </c>
      <c r="H2173" s="8" t="str">
        <f t="shared" si="171"/>
        <v/>
      </c>
      <c r="I2173" s="8" t="str">
        <f t="shared" si="172"/>
        <v/>
      </c>
      <c r="J2173" s="8" t="str">
        <f t="shared" si="173"/>
        <v/>
      </c>
      <c r="L2173" s="8" t="s">
        <v>81</v>
      </c>
      <c r="M2173" s="8" t="s">
        <v>81</v>
      </c>
      <c r="N2173" s="8" t="s">
        <v>81</v>
      </c>
      <c r="O2173" s="8" t="s">
        <v>81</v>
      </c>
      <c r="P2173" s="38" t="str">
        <f t="shared" si="169"/>
        <v/>
      </c>
    </row>
    <row r="2174" spans="4:16" x14ac:dyDescent="0.25">
      <c r="D2174" s="150"/>
      <c r="G2174" s="8" t="str">
        <f t="shared" si="170"/>
        <v/>
      </c>
      <c r="H2174" s="8" t="str">
        <f t="shared" si="171"/>
        <v/>
      </c>
      <c r="I2174" s="8" t="str">
        <f t="shared" si="172"/>
        <v/>
      </c>
      <c r="J2174" s="8" t="str">
        <f t="shared" si="173"/>
        <v/>
      </c>
      <c r="L2174" s="8" t="s">
        <v>81</v>
      </c>
      <c r="M2174" s="8" t="s">
        <v>81</v>
      </c>
      <c r="N2174" s="8" t="s">
        <v>81</v>
      </c>
      <c r="O2174" s="8" t="s">
        <v>81</v>
      </c>
      <c r="P2174" s="38" t="str">
        <f t="shared" si="169"/>
        <v/>
      </c>
    </row>
    <row r="2175" spans="4:16" x14ac:dyDescent="0.25">
      <c r="D2175" s="150"/>
      <c r="G2175" s="8" t="str">
        <f t="shared" si="170"/>
        <v/>
      </c>
      <c r="H2175" s="8" t="str">
        <f t="shared" si="171"/>
        <v/>
      </c>
      <c r="I2175" s="8" t="str">
        <f t="shared" si="172"/>
        <v/>
      </c>
      <c r="J2175" s="8" t="str">
        <f t="shared" si="173"/>
        <v/>
      </c>
      <c r="L2175" s="8" t="s">
        <v>81</v>
      </c>
      <c r="M2175" s="8" t="s">
        <v>81</v>
      </c>
      <c r="N2175" s="8" t="s">
        <v>81</v>
      </c>
      <c r="O2175" s="8" t="s">
        <v>81</v>
      </c>
      <c r="P2175" s="38" t="str">
        <f t="shared" si="169"/>
        <v/>
      </c>
    </row>
    <row r="2176" spans="4:16" x14ac:dyDescent="0.25">
      <c r="D2176" s="150"/>
      <c r="G2176" s="8" t="str">
        <f t="shared" si="170"/>
        <v/>
      </c>
      <c r="H2176" s="8" t="str">
        <f t="shared" si="171"/>
        <v/>
      </c>
      <c r="I2176" s="8" t="str">
        <f t="shared" si="172"/>
        <v/>
      </c>
      <c r="J2176" s="8" t="str">
        <f t="shared" si="173"/>
        <v/>
      </c>
      <c r="L2176" s="8" t="s">
        <v>81</v>
      </c>
      <c r="M2176" s="8" t="s">
        <v>81</v>
      </c>
      <c r="N2176" s="8" t="s">
        <v>81</v>
      </c>
      <c r="O2176" s="8" t="s">
        <v>81</v>
      </c>
      <c r="P2176" s="38" t="str">
        <f t="shared" si="169"/>
        <v/>
      </c>
    </row>
    <row r="2177" spans="4:16" x14ac:dyDescent="0.25">
      <c r="D2177" s="150"/>
      <c r="G2177" s="8" t="str">
        <f t="shared" si="170"/>
        <v/>
      </c>
      <c r="H2177" s="8" t="str">
        <f t="shared" si="171"/>
        <v/>
      </c>
      <c r="I2177" s="8" t="str">
        <f t="shared" si="172"/>
        <v/>
      </c>
      <c r="J2177" s="8" t="str">
        <f t="shared" si="173"/>
        <v/>
      </c>
      <c r="L2177" s="8" t="s">
        <v>81</v>
      </c>
      <c r="M2177" s="8" t="s">
        <v>81</v>
      </c>
      <c r="N2177" s="8" t="s">
        <v>81</v>
      </c>
      <c r="O2177" s="8" t="s">
        <v>81</v>
      </c>
      <c r="P2177" s="38" t="str">
        <f t="shared" si="169"/>
        <v/>
      </c>
    </row>
    <row r="2178" spans="4:16" x14ac:dyDescent="0.25">
      <c r="D2178" s="150"/>
      <c r="G2178" s="8" t="str">
        <f t="shared" si="170"/>
        <v/>
      </c>
      <c r="H2178" s="8" t="str">
        <f t="shared" si="171"/>
        <v/>
      </c>
      <c r="I2178" s="8" t="str">
        <f t="shared" si="172"/>
        <v/>
      </c>
      <c r="J2178" s="8" t="str">
        <f t="shared" si="173"/>
        <v/>
      </c>
      <c r="L2178" s="8" t="s">
        <v>81</v>
      </c>
      <c r="M2178" s="8" t="s">
        <v>81</v>
      </c>
      <c r="N2178" s="8" t="s">
        <v>81</v>
      </c>
      <c r="O2178" s="8" t="s">
        <v>81</v>
      </c>
      <c r="P2178" s="38" t="str">
        <f t="shared" si="169"/>
        <v/>
      </c>
    </row>
    <row r="2179" spans="4:16" x14ac:dyDescent="0.25">
      <c r="D2179" s="150"/>
      <c r="G2179" s="8" t="str">
        <f t="shared" si="170"/>
        <v/>
      </c>
      <c r="H2179" s="8" t="str">
        <f t="shared" si="171"/>
        <v/>
      </c>
      <c r="I2179" s="8" t="str">
        <f t="shared" si="172"/>
        <v/>
      </c>
      <c r="J2179" s="8" t="str">
        <f t="shared" si="173"/>
        <v/>
      </c>
      <c r="L2179" s="8" t="s">
        <v>81</v>
      </c>
      <c r="M2179" s="8" t="s">
        <v>81</v>
      </c>
      <c r="N2179" s="8" t="s">
        <v>81</v>
      </c>
      <c r="O2179" s="8" t="s">
        <v>81</v>
      </c>
      <c r="P2179" s="38" t="str">
        <f t="shared" ref="P2179:P2242" si="174">IF(ISBLANK(N2179),"",TEXT(N2179,"mm/dd hh:mm"))</f>
        <v/>
      </c>
    </row>
    <row r="2180" spans="4:16" x14ac:dyDescent="0.25">
      <c r="D2180" s="150"/>
      <c r="G2180" s="8" t="str">
        <f t="shared" si="170"/>
        <v/>
      </c>
      <c r="H2180" s="8" t="str">
        <f t="shared" si="171"/>
        <v/>
      </c>
      <c r="I2180" s="8" t="str">
        <f t="shared" si="172"/>
        <v/>
      </c>
      <c r="J2180" s="8" t="str">
        <f t="shared" si="173"/>
        <v/>
      </c>
      <c r="L2180" s="8" t="s">
        <v>81</v>
      </c>
      <c r="M2180" s="8" t="s">
        <v>81</v>
      </c>
      <c r="N2180" s="8" t="s">
        <v>81</v>
      </c>
      <c r="O2180" s="8" t="s">
        <v>81</v>
      </c>
      <c r="P2180" s="38" t="str">
        <f t="shared" si="174"/>
        <v/>
      </c>
    </row>
    <row r="2181" spans="4:16" x14ac:dyDescent="0.25">
      <c r="D2181" s="150"/>
      <c r="G2181" s="8" t="str">
        <f t="shared" si="170"/>
        <v/>
      </c>
      <c r="H2181" s="8" t="str">
        <f t="shared" si="171"/>
        <v/>
      </c>
      <c r="I2181" s="8" t="str">
        <f t="shared" si="172"/>
        <v/>
      </c>
      <c r="J2181" s="8" t="str">
        <f t="shared" si="173"/>
        <v/>
      </c>
      <c r="L2181" s="8" t="s">
        <v>81</v>
      </c>
      <c r="M2181" s="8" t="s">
        <v>81</v>
      </c>
      <c r="N2181" s="8" t="s">
        <v>81</v>
      </c>
      <c r="O2181" s="8" t="s">
        <v>81</v>
      </c>
      <c r="P2181" s="38" t="str">
        <f t="shared" si="174"/>
        <v/>
      </c>
    </row>
    <row r="2182" spans="4:16" x14ac:dyDescent="0.25">
      <c r="D2182" s="150"/>
      <c r="G2182" s="8" t="str">
        <f t="shared" si="170"/>
        <v/>
      </c>
      <c r="H2182" s="8" t="str">
        <f t="shared" si="171"/>
        <v/>
      </c>
      <c r="I2182" s="8" t="str">
        <f t="shared" si="172"/>
        <v/>
      </c>
      <c r="J2182" s="8" t="str">
        <f t="shared" si="173"/>
        <v/>
      </c>
      <c r="L2182" s="8" t="s">
        <v>81</v>
      </c>
      <c r="M2182" s="8" t="s">
        <v>81</v>
      </c>
      <c r="N2182" s="8" t="s">
        <v>81</v>
      </c>
      <c r="O2182" s="8" t="s">
        <v>81</v>
      </c>
      <c r="P2182" s="38" t="str">
        <f t="shared" si="174"/>
        <v/>
      </c>
    </row>
    <row r="2183" spans="4:16" x14ac:dyDescent="0.25">
      <c r="D2183" s="150"/>
      <c r="G2183" s="8" t="str">
        <f t="shared" si="170"/>
        <v/>
      </c>
      <c r="H2183" s="8" t="str">
        <f t="shared" si="171"/>
        <v/>
      </c>
      <c r="I2183" s="8" t="str">
        <f t="shared" si="172"/>
        <v/>
      </c>
      <c r="J2183" s="8" t="str">
        <f t="shared" si="173"/>
        <v/>
      </c>
      <c r="L2183" s="8" t="s">
        <v>81</v>
      </c>
      <c r="M2183" s="8" t="s">
        <v>81</v>
      </c>
      <c r="N2183" s="8" t="s">
        <v>81</v>
      </c>
      <c r="O2183" s="8" t="s">
        <v>81</v>
      </c>
      <c r="P2183" s="38" t="str">
        <f t="shared" si="174"/>
        <v/>
      </c>
    </row>
    <row r="2184" spans="4:16" x14ac:dyDescent="0.25">
      <c r="D2184" s="150"/>
      <c r="G2184" s="8" t="str">
        <f t="shared" si="170"/>
        <v/>
      </c>
      <c r="H2184" s="8" t="str">
        <f t="shared" si="171"/>
        <v/>
      </c>
      <c r="I2184" s="8" t="str">
        <f t="shared" si="172"/>
        <v/>
      </c>
      <c r="J2184" s="8" t="str">
        <f t="shared" si="173"/>
        <v/>
      </c>
      <c r="L2184" s="8" t="s">
        <v>81</v>
      </c>
      <c r="M2184" s="8" t="s">
        <v>81</v>
      </c>
      <c r="N2184" s="8" t="s">
        <v>81</v>
      </c>
      <c r="O2184" s="8" t="s">
        <v>81</v>
      </c>
      <c r="P2184" s="38" t="str">
        <f t="shared" si="174"/>
        <v/>
      </c>
    </row>
    <row r="2185" spans="4:16" x14ac:dyDescent="0.25">
      <c r="D2185" s="150"/>
      <c r="G2185" s="8" t="str">
        <f t="shared" si="170"/>
        <v/>
      </c>
      <c r="H2185" s="8" t="str">
        <f t="shared" si="171"/>
        <v/>
      </c>
      <c r="I2185" s="8" t="str">
        <f t="shared" si="172"/>
        <v/>
      </c>
      <c r="J2185" s="8" t="str">
        <f t="shared" si="173"/>
        <v/>
      </c>
      <c r="L2185" s="8" t="s">
        <v>81</v>
      </c>
      <c r="M2185" s="8" t="s">
        <v>81</v>
      </c>
      <c r="N2185" s="8" t="s">
        <v>81</v>
      </c>
      <c r="O2185" s="8" t="s">
        <v>81</v>
      </c>
      <c r="P2185" s="38" t="str">
        <f t="shared" si="174"/>
        <v/>
      </c>
    </row>
    <row r="2186" spans="4:16" x14ac:dyDescent="0.25">
      <c r="D2186" s="150"/>
      <c r="G2186" s="8" t="str">
        <f t="shared" si="170"/>
        <v/>
      </c>
      <c r="H2186" s="8" t="str">
        <f t="shared" si="171"/>
        <v/>
      </c>
      <c r="I2186" s="8" t="str">
        <f t="shared" si="172"/>
        <v/>
      </c>
      <c r="J2186" s="8" t="str">
        <f t="shared" si="173"/>
        <v/>
      </c>
      <c r="L2186" s="8" t="s">
        <v>81</v>
      </c>
      <c r="M2186" s="8" t="s">
        <v>81</v>
      </c>
      <c r="N2186" s="8" t="s">
        <v>81</v>
      </c>
      <c r="O2186" s="8" t="s">
        <v>81</v>
      </c>
      <c r="P2186" s="38" t="str">
        <f t="shared" si="174"/>
        <v/>
      </c>
    </row>
    <row r="2187" spans="4:16" x14ac:dyDescent="0.25">
      <c r="D2187" s="150"/>
      <c r="G2187" s="8" t="str">
        <f t="shared" si="170"/>
        <v/>
      </c>
      <c r="H2187" s="8" t="str">
        <f t="shared" si="171"/>
        <v/>
      </c>
      <c r="I2187" s="8" t="str">
        <f t="shared" si="172"/>
        <v/>
      </c>
      <c r="J2187" s="8" t="str">
        <f t="shared" si="173"/>
        <v/>
      </c>
      <c r="L2187" s="8" t="s">
        <v>81</v>
      </c>
      <c r="M2187" s="8" t="s">
        <v>81</v>
      </c>
      <c r="N2187" s="8" t="s">
        <v>81</v>
      </c>
      <c r="O2187" s="8" t="s">
        <v>81</v>
      </c>
      <c r="P2187" s="38" t="str">
        <f t="shared" si="174"/>
        <v/>
      </c>
    </row>
    <row r="2188" spans="4:16" x14ac:dyDescent="0.25">
      <c r="D2188" s="150"/>
      <c r="G2188" s="8" t="str">
        <f t="shared" si="170"/>
        <v/>
      </c>
      <c r="H2188" s="8" t="str">
        <f t="shared" si="171"/>
        <v/>
      </c>
      <c r="I2188" s="8" t="str">
        <f t="shared" si="172"/>
        <v/>
      </c>
      <c r="J2188" s="8" t="str">
        <f t="shared" si="173"/>
        <v/>
      </c>
      <c r="L2188" s="8" t="s">
        <v>81</v>
      </c>
      <c r="M2188" s="8" t="s">
        <v>81</v>
      </c>
      <c r="N2188" s="8" t="s">
        <v>81</v>
      </c>
      <c r="O2188" s="8" t="s">
        <v>81</v>
      </c>
      <c r="P2188" s="38" t="str">
        <f t="shared" si="174"/>
        <v/>
      </c>
    </row>
    <row r="2189" spans="4:16" x14ac:dyDescent="0.25">
      <c r="D2189" s="150"/>
      <c r="G2189" s="8" t="str">
        <f t="shared" si="170"/>
        <v/>
      </c>
      <c r="H2189" s="8" t="str">
        <f t="shared" si="171"/>
        <v/>
      </c>
      <c r="I2189" s="8" t="str">
        <f t="shared" si="172"/>
        <v/>
      </c>
      <c r="J2189" s="8" t="str">
        <f t="shared" si="173"/>
        <v/>
      </c>
      <c r="L2189" s="8" t="s">
        <v>81</v>
      </c>
      <c r="M2189" s="8" t="s">
        <v>81</v>
      </c>
      <c r="N2189" s="8" t="s">
        <v>81</v>
      </c>
      <c r="O2189" s="8" t="s">
        <v>81</v>
      </c>
      <c r="P2189" s="38" t="str">
        <f t="shared" si="174"/>
        <v/>
      </c>
    </row>
    <row r="2190" spans="4:16" x14ac:dyDescent="0.25">
      <c r="D2190" s="150"/>
      <c r="G2190" s="8" t="str">
        <f t="shared" si="170"/>
        <v/>
      </c>
      <c r="H2190" s="8" t="str">
        <f t="shared" si="171"/>
        <v/>
      </c>
      <c r="I2190" s="8" t="str">
        <f t="shared" si="172"/>
        <v/>
      </c>
      <c r="J2190" s="8" t="str">
        <f t="shared" si="173"/>
        <v/>
      </c>
      <c r="L2190" s="8" t="s">
        <v>81</v>
      </c>
      <c r="M2190" s="8" t="s">
        <v>81</v>
      </c>
      <c r="N2190" s="8" t="s">
        <v>81</v>
      </c>
      <c r="O2190" s="8" t="s">
        <v>81</v>
      </c>
      <c r="P2190" s="38" t="str">
        <f t="shared" si="174"/>
        <v/>
      </c>
    </row>
    <row r="2191" spans="4:16" x14ac:dyDescent="0.25">
      <c r="D2191" s="150"/>
      <c r="G2191" s="8" t="str">
        <f t="shared" si="170"/>
        <v/>
      </c>
      <c r="H2191" s="8" t="str">
        <f t="shared" si="171"/>
        <v/>
      </c>
      <c r="I2191" s="8" t="str">
        <f t="shared" si="172"/>
        <v/>
      </c>
      <c r="J2191" s="8" t="str">
        <f t="shared" si="173"/>
        <v/>
      </c>
      <c r="L2191" s="8" t="s">
        <v>81</v>
      </c>
      <c r="M2191" s="8" t="s">
        <v>81</v>
      </c>
      <c r="N2191" s="8" t="s">
        <v>81</v>
      </c>
      <c r="O2191" s="8" t="s">
        <v>81</v>
      </c>
      <c r="P2191" s="38" t="str">
        <f t="shared" si="174"/>
        <v/>
      </c>
    </row>
    <row r="2192" spans="4:16" x14ac:dyDescent="0.25">
      <c r="D2192" s="150"/>
      <c r="G2192" s="8" t="str">
        <f t="shared" si="170"/>
        <v/>
      </c>
      <c r="H2192" s="8" t="str">
        <f t="shared" si="171"/>
        <v/>
      </c>
      <c r="I2192" s="8" t="str">
        <f t="shared" si="172"/>
        <v/>
      </c>
      <c r="J2192" s="8" t="str">
        <f t="shared" si="173"/>
        <v/>
      </c>
      <c r="L2192" s="8" t="s">
        <v>81</v>
      </c>
      <c r="M2192" s="8" t="s">
        <v>81</v>
      </c>
      <c r="N2192" s="8" t="s">
        <v>81</v>
      </c>
      <c r="O2192" s="8" t="s">
        <v>81</v>
      </c>
      <c r="P2192" s="38" t="str">
        <f t="shared" si="174"/>
        <v/>
      </c>
    </row>
    <row r="2193" spans="4:16" x14ac:dyDescent="0.25">
      <c r="D2193" s="150"/>
      <c r="G2193" s="8" t="str">
        <f t="shared" ref="G2193:G2256" si="175">IF(LEFT(D2193,8)="Critical",LEFT(D2193,8),IF(LEFT(D2193,5)="Major",LEFT(D2193,5),IF(LEFT(D2193,5)="Minor",LEFT(D2193,5),"")))</f>
        <v/>
      </c>
      <c r="H2193" s="8" t="str">
        <f t="shared" ref="H2193:H2256" si="176">IF(LEFT(D2196,15)="SpecificProblem",MID(D2196,28,50),"")</f>
        <v/>
      </c>
      <c r="I2193" s="8" t="str">
        <f t="shared" ref="I2193:I2256" si="177">IF(LEFT(D2197,9)="EventTime",MID(D2197,28,16),"")</f>
        <v/>
      </c>
      <c r="J2193" s="8" t="str">
        <f t="shared" ref="J2193:J2256" si="178">IF(G2193="","",IF(LEFT(D2193,8)="Critical",MID(D2193,78,6),MID(D2193,75,6)))</f>
        <v/>
      </c>
      <c r="L2193" s="8" t="s">
        <v>81</v>
      </c>
      <c r="M2193" s="8" t="s">
        <v>81</v>
      </c>
      <c r="N2193" s="8" t="s">
        <v>81</v>
      </c>
      <c r="O2193" s="8" t="s">
        <v>81</v>
      </c>
      <c r="P2193" s="38" t="str">
        <f t="shared" si="174"/>
        <v/>
      </c>
    </row>
    <row r="2194" spans="4:16" x14ac:dyDescent="0.25">
      <c r="D2194" s="150"/>
      <c r="G2194" s="8" t="str">
        <f t="shared" si="175"/>
        <v/>
      </c>
      <c r="H2194" s="8" t="str">
        <f t="shared" si="176"/>
        <v/>
      </c>
      <c r="I2194" s="8" t="str">
        <f t="shared" si="177"/>
        <v/>
      </c>
      <c r="J2194" s="8" t="str">
        <f t="shared" si="178"/>
        <v/>
      </c>
      <c r="L2194" s="8" t="s">
        <v>81</v>
      </c>
      <c r="M2194" s="8" t="s">
        <v>81</v>
      </c>
      <c r="N2194" s="8" t="s">
        <v>81</v>
      </c>
      <c r="O2194" s="8" t="s">
        <v>81</v>
      </c>
      <c r="P2194" s="38" t="str">
        <f t="shared" si="174"/>
        <v/>
      </c>
    </row>
    <row r="2195" spans="4:16" x14ac:dyDescent="0.25">
      <c r="D2195" s="150"/>
      <c r="G2195" s="8" t="str">
        <f t="shared" si="175"/>
        <v/>
      </c>
      <c r="H2195" s="8" t="str">
        <f t="shared" si="176"/>
        <v/>
      </c>
      <c r="I2195" s="8" t="str">
        <f t="shared" si="177"/>
        <v/>
      </c>
      <c r="J2195" s="8" t="str">
        <f t="shared" si="178"/>
        <v/>
      </c>
      <c r="L2195" s="8" t="s">
        <v>81</v>
      </c>
      <c r="M2195" s="8" t="s">
        <v>81</v>
      </c>
      <c r="N2195" s="8" t="s">
        <v>81</v>
      </c>
      <c r="O2195" s="8" t="s">
        <v>81</v>
      </c>
      <c r="P2195" s="38" t="str">
        <f t="shared" si="174"/>
        <v/>
      </c>
    </row>
    <row r="2196" spans="4:16" x14ac:dyDescent="0.25">
      <c r="D2196" s="150"/>
      <c r="G2196" s="8" t="str">
        <f t="shared" si="175"/>
        <v/>
      </c>
      <c r="H2196" s="8" t="str">
        <f t="shared" si="176"/>
        <v/>
      </c>
      <c r="I2196" s="8" t="str">
        <f t="shared" si="177"/>
        <v/>
      </c>
      <c r="J2196" s="8" t="str">
        <f t="shared" si="178"/>
        <v/>
      </c>
      <c r="L2196" s="8" t="s">
        <v>81</v>
      </c>
      <c r="M2196" s="8" t="s">
        <v>81</v>
      </c>
      <c r="N2196" s="8" t="s">
        <v>81</v>
      </c>
      <c r="O2196" s="8" t="s">
        <v>81</v>
      </c>
      <c r="P2196" s="38" t="str">
        <f t="shared" si="174"/>
        <v/>
      </c>
    </row>
    <row r="2197" spans="4:16" x14ac:dyDescent="0.25">
      <c r="D2197" s="150"/>
      <c r="G2197" s="8" t="str">
        <f t="shared" si="175"/>
        <v/>
      </c>
      <c r="H2197" s="8" t="str">
        <f t="shared" si="176"/>
        <v/>
      </c>
      <c r="I2197" s="8" t="str">
        <f t="shared" si="177"/>
        <v/>
      </c>
      <c r="J2197" s="8" t="str">
        <f t="shared" si="178"/>
        <v/>
      </c>
      <c r="L2197" s="8" t="s">
        <v>81</v>
      </c>
      <c r="M2197" s="8" t="s">
        <v>81</v>
      </c>
      <c r="N2197" s="8" t="s">
        <v>81</v>
      </c>
      <c r="O2197" s="8" t="s">
        <v>81</v>
      </c>
      <c r="P2197" s="38" t="str">
        <f t="shared" si="174"/>
        <v/>
      </c>
    </row>
    <row r="2198" spans="4:16" x14ac:dyDescent="0.25">
      <c r="D2198" s="150"/>
      <c r="G2198" s="8" t="str">
        <f t="shared" si="175"/>
        <v/>
      </c>
      <c r="H2198" s="8" t="str">
        <f t="shared" si="176"/>
        <v/>
      </c>
      <c r="I2198" s="8" t="str">
        <f t="shared" si="177"/>
        <v/>
      </c>
      <c r="J2198" s="8" t="str">
        <f t="shared" si="178"/>
        <v/>
      </c>
      <c r="L2198" s="8" t="s">
        <v>81</v>
      </c>
      <c r="M2198" s="8" t="s">
        <v>81</v>
      </c>
      <c r="N2198" s="8" t="s">
        <v>81</v>
      </c>
      <c r="O2198" s="8" t="s">
        <v>81</v>
      </c>
      <c r="P2198" s="38" t="str">
        <f t="shared" si="174"/>
        <v/>
      </c>
    </row>
    <row r="2199" spans="4:16" x14ac:dyDescent="0.25">
      <c r="D2199" s="150"/>
      <c r="G2199" s="8" t="str">
        <f t="shared" si="175"/>
        <v/>
      </c>
      <c r="H2199" s="8" t="str">
        <f t="shared" si="176"/>
        <v/>
      </c>
      <c r="I2199" s="8" t="str">
        <f t="shared" si="177"/>
        <v/>
      </c>
      <c r="J2199" s="8" t="str">
        <f t="shared" si="178"/>
        <v/>
      </c>
      <c r="L2199" s="8" t="s">
        <v>81</v>
      </c>
      <c r="M2199" s="8" t="s">
        <v>81</v>
      </c>
      <c r="N2199" s="8" t="s">
        <v>81</v>
      </c>
      <c r="O2199" s="8" t="s">
        <v>81</v>
      </c>
      <c r="P2199" s="38" t="str">
        <f t="shared" si="174"/>
        <v/>
      </c>
    </row>
    <row r="2200" spans="4:16" x14ac:dyDescent="0.25">
      <c r="D2200" s="150"/>
      <c r="G2200" s="8" t="str">
        <f t="shared" si="175"/>
        <v/>
      </c>
      <c r="H2200" s="8" t="str">
        <f t="shared" si="176"/>
        <v/>
      </c>
      <c r="I2200" s="8" t="str">
        <f t="shared" si="177"/>
        <v/>
      </c>
      <c r="J2200" s="8" t="str">
        <f t="shared" si="178"/>
        <v/>
      </c>
      <c r="L2200" s="8" t="s">
        <v>81</v>
      </c>
      <c r="M2200" s="8" t="s">
        <v>81</v>
      </c>
      <c r="N2200" s="8" t="s">
        <v>81</v>
      </c>
      <c r="O2200" s="8" t="s">
        <v>81</v>
      </c>
      <c r="P2200" s="38" t="str">
        <f t="shared" si="174"/>
        <v/>
      </c>
    </row>
    <row r="2201" spans="4:16" x14ac:dyDescent="0.25">
      <c r="D2201" s="150"/>
      <c r="G2201" s="8" t="str">
        <f t="shared" si="175"/>
        <v/>
      </c>
      <c r="H2201" s="8" t="str">
        <f t="shared" si="176"/>
        <v/>
      </c>
      <c r="I2201" s="8" t="str">
        <f t="shared" si="177"/>
        <v/>
      </c>
      <c r="J2201" s="8" t="str">
        <f t="shared" si="178"/>
        <v/>
      </c>
      <c r="L2201" s="8" t="s">
        <v>81</v>
      </c>
      <c r="M2201" s="8" t="s">
        <v>81</v>
      </c>
      <c r="N2201" s="8" t="s">
        <v>81</v>
      </c>
      <c r="O2201" s="8" t="s">
        <v>81</v>
      </c>
      <c r="P2201" s="38" t="str">
        <f t="shared" si="174"/>
        <v/>
      </c>
    </row>
    <row r="2202" spans="4:16" x14ac:dyDescent="0.25">
      <c r="D2202" s="150"/>
      <c r="G2202" s="8" t="str">
        <f t="shared" si="175"/>
        <v/>
      </c>
      <c r="H2202" s="8" t="str">
        <f t="shared" si="176"/>
        <v/>
      </c>
      <c r="I2202" s="8" t="str">
        <f t="shared" si="177"/>
        <v/>
      </c>
      <c r="J2202" s="8" t="str">
        <f t="shared" si="178"/>
        <v/>
      </c>
      <c r="L2202" s="8" t="s">
        <v>81</v>
      </c>
      <c r="M2202" s="8" t="s">
        <v>81</v>
      </c>
      <c r="N2202" s="8" t="s">
        <v>81</v>
      </c>
      <c r="O2202" s="8" t="s">
        <v>81</v>
      </c>
      <c r="P2202" s="38" t="str">
        <f t="shared" si="174"/>
        <v/>
      </c>
    </row>
    <row r="2203" spans="4:16" x14ac:dyDescent="0.25">
      <c r="D2203" s="150"/>
      <c r="G2203" s="8" t="str">
        <f t="shared" si="175"/>
        <v/>
      </c>
      <c r="H2203" s="8" t="str">
        <f t="shared" si="176"/>
        <v/>
      </c>
      <c r="I2203" s="8" t="str">
        <f t="shared" si="177"/>
        <v/>
      </c>
      <c r="J2203" s="8" t="str">
        <f t="shared" si="178"/>
        <v/>
      </c>
      <c r="L2203" s="8" t="s">
        <v>81</v>
      </c>
      <c r="M2203" s="8" t="s">
        <v>81</v>
      </c>
      <c r="N2203" s="8" t="s">
        <v>81</v>
      </c>
      <c r="O2203" s="8" t="s">
        <v>81</v>
      </c>
      <c r="P2203" s="38" t="str">
        <f t="shared" si="174"/>
        <v/>
      </c>
    </row>
    <row r="2204" spans="4:16" x14ac:dyDescent="0.25">
      <c r="D2204" s="150"/>
      <c r="G2204" s="8" t="str">
        <f t="shared" si="175"/>
        <v/>
      </c>
      <c r="H2204" s="8" t="str">
        <f t="shared" si="176"/>
        <v/>
      </c>
      <c r="I2204" s="8" t="str">
        <f t="shared" si="177"/>
        <v/>
      </c>
      <c r="J2204" s="8" t="str">
        <f t="shared" si="178"/>
        <v/>
      </c>
      <c r="L2204" s="8" t="s">
        <v>81</v>
      </c>
      <c r="M2204" s="8" t="s">
        <v>81</v>
      </c>
      <c r="N2204" s="8" t="s">
        <v>81</v>
      </c>
      <c r="O2204" s="8" t="s">
        <v>81</v>
      </c>
      <c r="P2204" s="38" t="str">
        <f t="shared" si="174"/>
        <v/>
      </c>
    </row>
    <row r="2205" spans="4:16" x14ac:dyDescent="0.25">
      <c r="D2205" s="150"/>
      <c r="G2205" s="8" t="str">
        <f t="shared" si="175"/>
        <v/>
      </c>
      <c r="H2205" s="8" t="str">
        <f t="shared" si="176"/>
        <v/>
      </c>
      <c r="I2205" s="8" t="str">
        <f t="shared" si="177"/>
        <v/>
      </c>
      <c r="J2205" s="8" t="str">
        <f t="shared" si="178"/>
        <v/>
      </c>
      <c r="L2205" s="8" t="s">
        <v>81</v>
      </c>
      <c r="M2205" s="8" t="s">
        <v>81</v>
      </c>
      <c r="N2205" s="8" t="s">
        <v>81</v>
      </c>
      <c r="O2205" s="8" t="s">
        <v>81</v>
      </c>
      <c r="P2205" s="38" t="str">
        <f t="shared" si="174"/>
        <v/>
      </c>
    </row>
    <row r="2206" spans="4:16" x14ac:dyDescent="0.25">
      <c r="D2206" s="150"/>
      <c r="G2206" s="8" t="str">
        <f t="shared" si="175"/>
        <v/>
      </c>
      <c r="H2206" s="8" t="str">
        <f t="shared" si="176"/>
        <v/>
      </c>
      <c r="I2206" s="8" t="str">
        <f t="shared" si="177"/>
        <v/>
      </c>
      <c r="J2206" s="8" t="str">
        <f t="shared" si="178"/>
        <v/>
      </c>
      <c r="L2206" s="8" t="s">
        <v>81</v>
      </c>
      <c r="M2206" s="8" t="s">
        <v>81</v>
      </c>
      <c r="N2206" s="8" t="s">
        <v>81</v>
      </c>
      <c r="O2206" s="8" t="s">
        <v>81</v>
      </c>
      <c r="P2206" s="38" t="str">
        <f t="shared" si="174"/>
        <v/>
      </c>
    </row>
    <row r="2207" spans="4:16" x14ac:dyDescent="0.25">
      <c r="D2207" s="150"/>
      <c r="G2207" s="8" t="str">
        <f t="shared" si="175"/>
        <v/>
      </c>
      <c r="H2207" s="8" t="str">
        <f t="shared" si="176"/>
        <v/>
      </c>
      <c r="I2207" s="8" t="str">
        <f t="shared" si="177"/>
        <v/>
      </c>
      <c r="J2207" s="8" t="str">
        <f t="shared" si="178"/>
        <v/>
      </c>
      <c r="L2207" s="8" t="s">
        <v>81</v>
      </c>
      <c r="M2207" s="8" t="s">
        <v>81</v>
      </c>
      <c r="N2207" s="8" t="s">
        <v>81</v>
      </c>
      <c r="O2207" s="8" t="s">
        <v>81</v>
      </c>
      <c r="P2207" s="38" t="str">
        <f t="shared" si="174"/>
        <v/>
      </c>
    </row>
    <row r="2208" spans="4:16" x14ac:dyDescent="0.25">
      <c r="D2208" s="150"/>
      <c r="G2208" s="8" t="str">
        <f t="shared" si="175"/>
        <v/>
      </c>
      <c r="H2208" s="8" t="str">
        <f t="shared" si="176"/>
        <v/>
      </c>
      <c r="I2208" s="8" t="str">
        <f t="shared" si="177"/>
        <v/>
      </c>
      <c r="J2208" s="8" t="str">
        <f t="shared" si="178"/>
        <v/>
      </c>
      <c r="L2208" s="8" t="s">
        <v>81</v>
      </c>
      <c r="M2208" s="8" t="s">
        <v>81</v>
      </c>
      <c r="N2208" s="8" t="s">
        <v>81</v>
      </c>
      <c r="O2208" s="8" t="s">
        <v>81</v>
      </c>
      <c r="P2208" s="38" t="str">
        <f t="shared" si="174"/>
        <v/>
      </c>
    </row>
    <row r="2209" spans="4:16" x14ac:dyDescent="0.25">
      <c r="D2209" s="150"/>
      <c r="G2209" s="8" t="str">
        <f t="shared" si="175"/>
        <v/>
      </c>
      <c r="H2209" s="8" t="str">
        <f t="shared" si="176"/>
        <v/>
      </c>
      <c r="I2209" s="8" t="str">
        <f t="shared" si="177"/>
        <v/>
      </c>
      <c r="J2209" s="8" t="str">
        <f t="shared" si="178"/>
        <v/>
      </c>
      <c r="L2209" s="8" t="s">
        <v>81</v>
      </c>
      <c r="M2209" s="8" t="s">
        <v>81</v>
      </c>
      <c r="N2209" s="8" t="s">
        <v>81</v>
      </c>
      <c r="O2209" s="8" t="s">
        <v>81</v>
      </c>
      <c r="P2209" s="38" t="str">
        <f t="shared" si="174"/>
        <v/>
      </c>
    </row>
    <row r="2210" spans="4:16" x14ac:dyDescent="0.25">
      <c r="D2210" s="150"/>
      <c r="G2210" s="8" t="str">
        <f t="shared" si="175"/>
        <v/>
      </c>
      <c r="H2210" s="8" t="str">
        <f t="shared" si="176"/>
        <v/>
      </c>
      <c r="I2210" s="8" t="str">
        <f t="shared" si="177"/>
        <v/>
      </c>
      <c r="J2210" s="8" t="str">
        <f t="shared" si="178"/>
        <v/>
      </c>
      <c r="L2210" s="8" t="s">
        <v>81</v>
      </c>
      <c r="M2210" s="8" t="s">
        <v>81</v>
      </c>
      <c r="N2210" s="8" t="s">
        <v>81</v>
      </c>
      <c r="O2210" s="8" t="s">
        <v>81</v>
      </c>
      <c r="P2210" s="38" t="str">
        <f t="shared" si="174"/>
        <v/>
      </c>
    </row>
    <row r="2211" spans="4:16" x14ac:dyDescent="0.25">
      <c r="D2211" s="150"/>
      <c r="G2211" s="8" t="str">
        <f t="shared" si="175"/>
        <v/>
      </c>
      <c r="H2211" s="8" t="str">
        <f t="shared" si="176"/>
        <v/>
      </c>
      <c r="I2211" s="8" t="str">
        <f t="shared" si="177"/>
        <v/>
      </c>
      <c r="J2211" s="8" t="str">
        <f t="shared" si="178"/>
        <v/>
      </c>
      <c r="L2211" s="8" t="s">
        <v>81</v>
      </c>
      <c r="M2211" s="8" t="s">
        <v>81</v>
      </c>
      <c r="N2211" s="8" t="s">
        <v>81</v>
      </c>
      <c r="O2211" s="8" t="s">
        <v>81</v>
      </c>
      <c r="P2211" s="38" t="str">
        <f t="shared" si="174"/>
        <v/>
      </c>
    </row>
    <row r="2212" spans="4:16" x14ac:dyDescent="0.25">
      <c r="D2212" s="150"/>
      <c r="G2212" s="8" t="str">
        <f t="shared" si="175"/>
        <v/>
      </c>
      <c r="H2212" s="8" t="str">
        <f t="shared" si="176"/>
        <v/>
      </c>
      <c r="I2212" s="8" t="str">
        <f t="shared" si="177"/>
        <v/>
      </c>
      <c r="J2212" s="8" t="str">
        <f t="shared" si="178"/>
        <v/>
      </c>
      <c r="L2212" s="8" t="s">
        <v>81</v>
      </c>
      <c r="M2212" s="8" t="s">
        <v>81</v>
      </c>
      <c r="N2212" s="8" t="s">
        <v>81</v>
      </c>
      <c r="O2212" s="8" t="s">
        <v>81</v>
      </c>
      <c r="P2212" s="38" t="str">
        <f t="shared" si="174"/>
        <v/>
      </c>
    </row>
    <row r="2213" spans="4:16" x14ac:dyDescent="0.25">
      <c r="D2213" s="150"/>
      <c r="G2213" s="8" t="str">
        <f t="shared" si="175"/>
        <v/>
      </c>
      <c r="H2213" s="8" t="str">
        <f t="shared" si="176"/>
        <v/>
      </c>
      <c r="I2213" s="8" t="str">
        <f t="shared" si="177"/>
        <v/>
      </c>
      <c r="J2213" s="8" t="str">
        <f t="shared" si="178"/>
        <v/>
      </c>
      <c r="L2213" s="8" t="s">
        <v>81</v>
      </c>
      <c r="M2213" s="8" t="s">
        <v>81</v>
      </c>
      <c r="N2213" s="8" t="s">
        <v>81</v>
      </c>
      <c r="O2213" s="8" t="s">
        <v>81</v>
      </c>
      <c r="P2213" s="38" t="str">
        <f t="shared" si="174"/>
        <v/>
      </c>
    </row>
    <row r="2214" spans="4:16" x14ac:dyDescent="0.25">
      <c r="D2214" s="150"/>
      <c r="G2214" s="8" t="str">
        <f t="shared" si="175"/>
        <v/>
      </c>
      <c r="H2214" s="8" t="str">
        <f t="shared" si="176"/>
        <v/>
      </c>
      <c r="I2214" s="8" t="str">
        <f t="shared" si="177"/>
        <v/>
      </c>
      <c r="J2214" s="8" t="str">
        <f t="shared" si="178"/>
        <v/>
      </c>
      <c r="L2214" s="8" t="s">
        <v>81</v>
      </c>
      <c r="M2214" s="8" t="s">
        <v>81</v>
      </c>
      <c r="N2214" s="8" t="s">
        <v>81</v>
      </c>
      <c r="O2214" s="8" t="s">
        <v>81</v>
      </c>
      <c r="P2214" s="38" t="str">
        <f t="shared" si="174"/>
        <v/>
      </c>
    </row>
    <row r="2215" spans="4:16" x14ac:dyDescent="0.25">
      <c r="D2215" s="150"/>
      <c r="G2215" s="8" t="str">
        <f t="shared" si="175"/>
        <v/>
      </c>
      <c r="H2215" s="8" t="str">
        <f t="shared" si="176"/>
        <v/>
      </c>
      <c r="I2215" s="8" t="str">
        <f t="shared" si="177"/>
        <v/>
      </c>
      <c r="J2215" s="8" t="str">
        <f t="shared" si="178"/>
        <v/>
      </c>
      <c r="L2215" s="8" t="s">
        <v>81</v>
      </c>
      <c r="M2215" s="8" t="s">
        <v>81</v>
      </c>
      <c r="N2215" s="8" t="s">
        <v>81</v>
      </c>
      <c r="O2215" s="8" t="s">
        <v>81</v>
      </c>
      <c r="P2215" s="38" t="str">
        <f t="shared" si="174"/>
        <v/>
      </c>
    </row>
    <row r="2216" spans="4:16" x14ac:dyDescent="0.25">
      <c r="D2216" s="150"/>
      <c r="G2216" s="8" t="str">
        <f t="shared" si="175"/>
        <v/>
      </c>
      <c r="H2216" s="8" t="str">
        <f t="shared" si="176"/>
        <v/>
      </c>
      <c r="I2216" s="8" t="str">
        <f t="shared" si="177"/>
        <v/>
      </c>
      <c r="J2216" s="8" t="str">
        <f t="shared" si="178"/>
        <v/>
      </c>
      <c r="L2216" s="8" t="s">
        <v>81</v>
      </c>
      <c r="M2216" s="8" t="s">
        <v>81</v>
      </c>
      <c r="N2216" s="8" t="s">
        <v>81</v>
      </c>
      <c r="O2216" s="8" t="s">
        <v>81</v>
      </c>
      <c r="P2216" s="38" t="str">
        <f t="shared" si="174"/>
        <v/>
      </c>
    </row>
    <row r="2217" spans="4:16" x14ac:dyDescent="0.25">
      <c r="D2217" s="150"/>
      <c r="G2217" s="8" t="str">
        <f t="shared" si="175"/>
        <v/>
      </c>
      <c r="H2217" s="8" t="str">
        <f t="shared" si="176"/>
        <v/>
      </c>
      <c r="I2217" s="8" t="str">
        <f t="shared" si="177"/>
        <v/>
      </c>
      <c r="J2217" s="8" t="str">
        <f t="shared" si="178"/>
        <v/>
      </c>
      <c r="L2217" s="8" t="s">
        <v>81</v>
      </c>
      <c r="M2217" s="8" t="s">
        <v>81</v>
      </c>
      <c r="N2217" s="8" t="s">
        <v>81</v>
      </c>
      <c r="O2217" s="8" t="s">
        <v>81</v>
      </c>
      <c r="P2217" s="38" t="str">
        <f t="shared" si="174"/>
        <v/>
      </c>
    </row>
    <row r="2218" spans="4:16" x14ac:dyDescent="0.25">
      <c r="D2218" s="150"/>
      <c r="G2218" s="8" t="str">
        <f t="shared" si="175"/>
        <v/>
      </c>
      <c r="H2218" s="8" t="str">
        <f t="shared" si="176"/>
        <v/>
      </c>
      <c r="I2218" s="8" t="str">
        <f t="shared" si="177"/>
        <v/>
      </c>
      <c r="J2218" s="8" t="str">
        <f t="shared" si="178"/>
        <v/>
      </c>
      <c r="L2218" s="8" t="s">
        <v>81</v>
      </c>
      <c r="M2218" s="8" t="s">
        <v>81</v>
      </c>
      <c r="N2218" s="8" t="s">
        <v>81</v>
      </c>
      <c r="O2218" s="8" t="s">
        <v>81</v>
      </c>
      <c r="P2218" s="38" t="str">
        <f t="shared" si="174"/>
        <v/>
      </c>
    </row>
    <row r="2219" spans="4:16" x14ac:dyDescent="0.25">
      <c r="D2219" s="150"/>
      <c r="G2219" s="8" t="str">
        <f t="shared" si="175"/>
        <v/>
      </c>
      <c r="H2219" s="8" t="str">
        <f t="shared" si="176"/>
        <v/>
      </c>
      <c r="I2219" s="8" t="str">
        <f t="shared" si="177"/>
        <v/>
      </c>
      <c r="J2219" s="8" t="str">
        <f t="shared" si="178"/>
        <v/>
      </c>
      <c r="L2219" s="8" t="s">
        <v>81</v>
      </c>
      <c r="M2219" s="8" t="s">
        <v>81</v>
      </c>
      <c r="N2219" s="8" t="s">
        <v>81</v>
      </c>
      <c r="O2219" s="8" t="s">
        <v>81</v>
      </c>
      <c r="P2219" s="38" t="str">
        <f t="shared" si="174"/>
        <v/>
      </c>
    </row>
    <row r="2220" spans="4:16" x14ac:dyDescent="0.25">
      <c r="D2220" s="150"/>
      <c r="G2220" s="8" t="str">
        <f t="shared" si="175"/>
        <v/>
      </c>
      <c r="H2220" s="8" t="str">
        <f t="shared" si="176"/>
        <v/>
      </c>
      <c r="I2220" s="8" t="str">
        <f t="shared" si="177"/>
        <v/>
      </c>
      <c r="J2220" s="8" t="str">
        <f t="shared" si="178"/>
        <v/>
      </c>
      <c r="L2220" s="8" t="s">
        <v>81</v>
      </c>
      <c r="M2220" s="8" t="s">
        <v>81</v>
      </c>
      <c r="N2220" s="8" t="s">
        <v>81</v>
      </c>
      <c r="O2220" s="8" t="s">
        <v>81</v>
      </c>
      <c r="P2220" s="38" t="str">
        <f t="shared" si="174"/>
        <v/>
      </c>
    </row>
    <row r="2221" spans="4:16" x14ac:dyDescent="0.25">
      <c r="D2221" s="150"/>
      <c r="G2221" s="8" t="str">
        <f t="shared" si="175"/>
        <v/>
      </c>
      <c r="H2221" s="8" t="str">
        <f t="shared" si="176"/>
        <v/>
      </c>
      <c r="I2221" s="8" t="str">
        <f t="shared" si="177"/>
        <v/>
      </c>
      <c r="J2221" s="8" t="str">
        <f t="shared" si="178"/>
        <v/>
      </c>
      <c r="L2221" s="8" t="s">
        <v>81</v>
      </c>
      <c r="M2221" s="8" t="s">
        <v>81</v>
      </c>
      <c r="N2221" s="8" t="s">
        <v>81</v>
      </c>
      <c r="O2221" s="8" t="s">
        <v>81</v>
      </c>
      <c r="P2221" s="38" t="str">
        <f t="shared" si="174"/>
        <v/>
      </c>
    </row>
    <row r="2222" spans="4:16" x14ac:dyDescent="0.25">
      <c r="D2222" s="150"/>
      <c r="G2222" s="8" t="str">
        <f t="shared" si="175"/>
        <v/>
      </c>
      <c r="H2222" s="8" t="str">
        <f t="shared" si="176"/>
        <v/>
      </c>
      <c r="I2222" s="8" t="str">
        <f t="shared" si="177"/>
        <v/>
      </c>
      <c r="J2222" s="8" t="str">
        <f t="shared" si="178"/>
        <v/>
      </c>
      <c r="L2222" s="8" t="s">
        <v>81</v>
      </c>
      <c r="M2222" s="8" t="s">
        <v>81</v>
      </c>
      <c r="N2222" s="8" t="s">
        <v>81</v>
      </c>
      <c r="O2222" s="8" t="s">
        <v>81</v>
      </c>
      <c r="P2222" s="38" t="str">
        <f t="shared" si="174"/>
        <v/>
      </c>
    </row>
    <row r="2223" spans="4:16" x14ac:dyDescent="0.25">
      <c r="D2223" s="150"/>
      <c r="G2223" s="8" t="str">
        <f t="shared" si="175"/>
        <v/>
      </c>
      <c r="H2223" s="8" t="str">
        <f t="shared" si="176"/>
        <v/>
      </c>
      <c r="I2223" s="8" t="str">
        <f t="shared" si="177"/>
        <v/>
      </c>
      <c r="J2223" s="8" t="str">
        <f t="shared" si="178"/>
        <v/>
      </c>
      <c r="L2223" s="8" t="s">
        <v>81</v>
      </c>
      <c r="M2223" s="8" t="s">
        <v>81</v>
      </c>
      <c r="N2223" s="8" t="s">
        <v>81</v>
      </c>
      <c r="O2223" s="8" t="s">
        <v>81</v>
      </c>
      <c r="P2223" s="38" t="str">
        <f t="shared" si="174"/>
        <v/>
      </c>
    </row>
    <row r="2224" spans="4:16" x14ac:dyDescent="0.25">
      <c r="D2224" s="150"/>
      <c r="G2224" s="8" t="str">
        <f t="shared" si="175"/>
        <v/>
      </c>
      <c r="H2224" s="8" t="str">
        <f t="shared" si="176"/>
        <v/>
      </c>
      <c r="I2224" s="8" t="str">
        <f t="shared" si="177"/>
        <v/>
      </c>
      <c r="J2224" s="8" t="str">
        <f t="shared" si="178"/>
        <v/>
      </c>
      <c r="L2224" s="8" t="s">
        <v>81</v>
      </c>
      <c r="M2224" s="8" t="s">
        <v>81</v>
      </c>
      <c r="N2224" s="8" t="s">
        <v>81</v>
      </c>
      <c r="O2224" s="8" t="s">
        <v>81</v>
      </c>
      <c r="P2224" s="38" t="str">
        <f t="shared" si="174"/>
        <v/>
      </c>
    </row>
    <row r="2225" spans="4:16" x14ac:dyDescent="0.25">
      <c r="D2225" s="150"/>
      <c r="G2225" s="8" t="str">
        <f t="shared" si="175"/>
        <v/>
      </c>
      <c r="H2225" s="8" t="str">
        <f t="shared" si="176"/>
        <v/>
      </c>
      <c r="I2225" s="8" t="str">
        <f t="shared" si="177"/>
        <v/>
      </c>
      <c r="J2225" s="8" t="str">
        <f t="shared" si="178"/>
        <v/>
      </c>
      <c r="L2225" s="8" t="s">
        <v>81</v>
      </c>
      <c r="M2225" s="8" t="s">
        <v>81</v>
      </c>
      <c r="N2225" s="8" t="s">
        <v>81</v>
      </c>
      <c r="O2225" s="8" t="s">
        <v>81</v>
      </c>
      <c r="P2225" s="38" t="str">
        <f t="shared" si="174"/>
        <v/>
      </c>
    </row>
    <row r="2226" spans="4:16" x14ac:dyDescent="0.25">
      <c r="D2226" s="150"/>
      <c r="G2226" s="8" t="str">
        <f t="shared" si="175"/>
        <v/>
      </c>
      <c r="H2226" s="8" t="str">
        <f t="shared" si="176"/>
        <v/>
      </c>
      <c r="I2226" s="8" t="str">
        <f t="shared" si="177"/>
        <v/>
      </c>
      <c r="J2226" s="8" t="str">
        <f t="shared" si="178"/>
        <v/>
      </c>
      <c r="L2226" s="8" t="s">
        <v>81</v>
      </c>
      <c r="M2226" s="8" t="s">
        <v>81</v>
      </c>
      <c r="N2226" s="8" t="s">
        <v>81</v>
      </c>
      <c r="O2226" s="8" t="s">
        <v>81</v>
      </c>
      <c r="P2226" s="38" t="str">
        <f t="shared" si="174"/>
        <v/>
      </c>
    </row>
    <row r="2227" spans="4:16" x14ac:dyDescent="0.25">
      <c r="D2227" s="150"/>
      <c r="G2227" s="8" t="str">
        <f t="shared" si="175"/>
        <v/>
      </c>
      <c r="H2227" s="8" t="str">
        <f t="shared" si="176"/>
        <v/>
      </c>
      <c r="I2227" s="8" t="str">
        <f t="shared" si="177"/>
        <v/>
      </c>
      <c r="J2227" s="8" t="str">
        <f t="shared" si="178"/>
        <v/>
      </c>
      <c r="L2227" s="8" t="s">
        <v>81</v>
      </c>
      <c r="M2227" s="8" t="s">
        <v>81</v>
      </c>
      <c r="N2227" s="8" t="s">
        <v>81</v>
      </c>
      <c r="O2227" s="8" t="s">
        <v>81</v>
      </c>
      <c r="P2227" s="38" t="str">
        <f t="shared" si="174"/>
        <v/>
      </c>
    </row>
    <row r="2228" spans="4:16" x14ac:dyDescent="0.25">
      <c r="D2228" s="150"/>
      <c r="G2228" s="8" t="str">
        <f t="shared" si="175"/>
        <v/>
      </c>
      <c r="H2228" s="8" t="str">
        <f t="shared" si="176"/>
        <v/>
      </c>
      <c r="I2228" s="8" t="str">
        <f t="shared" si="177"/>
        <v/>
      </c>
      <c r="J2228" s="8" t="str">
        <f t="shared" si="178"/>
        <v/>
      </c>
      <c r="L2228" s="8" t="s">
        <v>81</v>
      </c>
      <c r="M2228" s="8" t="s">
        <v>81</v>
      </c>
      <c r="N2228" s="8" t="s">
        <v>81</v>
      </c>
      <c r="O2228" s="8" t="s">
        <v>81</v>
      </c>
      <c r="P2228" s="38" t="str">
        <f t="shared" si="174"/>
        <v/>
      </c>
    </row>
    <row r="2229" spans="4:16" x14ac:dyDescent="0.25">
      <c r="D2229" s="150"/>
      <c r="G2229" s="8" t="str">
        <f t="shared" si="175"/>
        <v/>
      </c>
      <c r="H2229" s="8" t="str">
        <f t="shared" si="176"/>
        <v/>
      </c>
      <c r="I2229" s="8" t="str">
        <f t="shared" si="177"/>
        <v/>
      </c>
      <c r="J2229" s="8" t="str">
        <f t="shared" si="178"/>
        <v/>
      </c>
      <c r="L2229" s="8" t="s">
        <v>81</v>
      </c>
      <c r="M2229" s="8" t="s">
        <v>81</v>
      </c>
      <c r="N2229" s="8" t="s">
        <v>81</v>
      </c>
      <c r="O2229" s="8" t="s">
        <v>81</v>
      </c>
      <c r="P2229" s="38" t="str">
        <f t="shared" si="174"/>
        <v/>
      </c>
    </row>
    <row r="2230" spans="4:16" x14ac:dyDescent="0.25">
      <c r="D2230" s="150"/>
      <c r="G2230" s="8" t="str">
        <f t="shared" si="175"/>
        <v/>
      </c>
      <c r="H2230" s="8" t="str">
        <f t="shared" si="176"/>
        <v/>
      </c>
      <c r="I2230" s="8" t="str">
        <f t="shared" si="177"/>
        <v/>
      </c>
      <c r="J2230" s="8" t="str">
        <f t="shared" si="178"/>
        <v/>
      </c>
      <c r="L2230" s="8" t="s">
        <v>81</v>
      </c>
      <c r="M2230" s="8" t="s">
        <v>81</v>
      </c>
      <c r="N2230" s="8" t="s">
        <v>81</v>
      </c>
      <c r="O2230" s="8" t="s">
        <v>81</v>
      </c>
      <c r="P2230" s="38" t="str">
        <f t="shared" si="174"/>
        <v/>
      </c>
    </row>
    <row r="2231" spans="4:16" x14ac:dyDescent="0.25">
      <c r="D2231" s="150"/>
      <c r="G2231" s="8" t="str">
        <f t="shared" si="175"/>
        <v/>
      </c>
      <c r="H2231" s="8" t="str">
        <f t="shared" si="176"/>
        <v/>
      </c>
      <c r="I2231" s="8" t="str">
        <f t="shared" si="177"/>
        <v/>
      </c>
      <c r="J2231" s="8" t="str">
        <f t="shared" si="178"/>
        <v/>
      </c>
      <c r="L2231" s="8" t="s">
        <v>81</v>
      </c>
      <c r="M2231" s="8" t="s">
        <v>81</v>
      </c>
      <c r="N2231" s="8" t="s">
        <v>81</v>
      </c>
      <c r="O2231" s="8" t="s">
        <v>81</v>
      </c>
      <c r="P2231" s="38" t="str">
        <f t="shared" si="174"/>
        <v/>
      </c>
    </row>
    <row r="2232" spans="4:16" x14ac:dyDescent="0.25">
      <c r="D2232" s="150"/>
      <c r="G2232" s="8" t="str">
        <f t="shared" si="175"/>
        <v/>
      </c>
      <c r="H2232" s="8" t="str">
        <f t="shared" si="176"/>
        <v/>
      </c>
      <c r="I2232" s="8" t="str">
        <f t="shared" si="177"/>
        <v/>
      </c>
      <c r="J2232" s="8" t="str">
        <f t="shared" si="178"/>
        <v/>
      </c>
      <c r="L2232" s="8" t="s">
        <v>81</v>
      </c>
      <c r="M2232" s="8" t="s">
        <v>81</v>
      </c>
      <c r="N2232" s="8" t="s">
        <v>81</v>
      </c>
      <c r="O2232" s="8" t="s">
        <v>81</v>
      </c>
      <c r="P2232" s="38" t="str">
        <f t="shared" si="174"/>
        <v/>
      </c>
    </row>
    <row r="2233" spans="4:16" x14ac:dyDescent="0.25">
      <c r="D2233" s="150"/>
      <c r="G2233" s="8" t="str">
        <f t="shared" si="175"/>
        <v/>
      </c>
      <c r="H2233" s="8" t="str">
        <f t="shared" si="176"/>
        <v/>
      </c>
      <c r="I2233" s="8" t="str">
        <f t="shared" si="177"/>
        <v/>
      </c>
      <c r="J2233" s="8" t="str">
        <f t="shared" si="178"/>
        <v/>
      </c>
      <c r="L2233" s="8" t="s">
        <v>81</v>
      </c>
      <c r="M2233" s="8" t="s">
        <v>81</v>
      </c>
      <c r="N2233" s="8" t="s">
        <v>81</v>
      </c>
      <c r="O2233" s="8" t="s">
        <v>81</v>
      </c>
      <c r="P2233" s="38" t="str">
        <f t="shared" si="174"/>
        <v/>
      </c>
    </row>
    <row r="2234" spans="4:16" x14ac:dyDescent="0.25">
      <c r="D2234" s="150"/>
      <c r="G2234" s="8" t="str">
        <f t="shared" si="175"/>
        <v/>
      </c>
      <c r="H2234" s="8" t="str">
        <f t="shared" si="176"/>
        <v/>
      </c>
      <c r="I2234" s="8" t="str">
        <f t="shared" si="177"/>
        <v/>
      </c>
      <c r="J2234" s="8" t="str">
        <f t="shared" si="178"/>
        <v/>
      </c>
      <c r="L2234" s="8" t="s">
        <v>81</v>
      </c>
      <c r="M2234" s="8" t="s">
        <v>81</v>
      </c>
      <c r="N2234" s="8" t="s">
        <v>81</v>
      </c>
      <c r="O2234" s="8" t="s">
        <v>81</v>
      </c>
      <c r="P2234" s="38" t="str">
        <f t="shared" si="174"/>
        <v/>
      </c>
    </row>
    <row r="2235" spans="4:16" x14ac:dyDescent="0.25">
      <c r="D2235" s="150"/>
      <c r="G2235" s="8" t="str">
        <f t="shared" si="175"/>
        <v/>
      </c>
      <c r="H2235" s="8" t="str">
        <f t="shared" si="176"/>
        <v/>
      </c>
      <c r="I2235" s="8" t="str">
        <f t="shared" si="177"/>
        <v/>
      </c>
      <c r="J2235" s="8" t="str">
        <f t="shared" si="178"/>
        <v/>
      </c>
      <c r="L2235" s="8" t="s">
        <v>81</v>
      </c>
      <c r="M2235" s="8" t="s">
        <v>81</v>
      </c>
      <c r="N2235" s="8" t="s">
        <v>81</v>
      </c>
      <c r="O2235" s="8" t="s">
        <v>81</v>
      </c>
      <c r="P2235" s="38" t="str">
        <f t="shared" si="174"/>
        <v/>
      </c>
    </row>
    <row r="2236" spans="4:16" x14ac:dyDescent="0.25">
      <c r="D2236" s="150"/>
      <c r="G2236" s="8" t="str">
        <f t="shared" si="175"/>
        <v/>
      </c>
      <c r="H2236" s="8" t="str">
        <f t="shared" si="176"/>
        <v/>
      </c>
      <c r="I2236" s="8" t="str">
        <f t="shared" si="177"/>
        <v/>
      </c>
      <c r="J2236" s="8" t="str">
        <f t="shared" si="178"/>
        <v/>
      </c>
      <c r="L2236" s="8" t="s">
        <v>81</v>
      </c>
      <c r="M2236" s="8" t="s">
        <v>81</v>
      </c>
      <c r="N2236" s="8" t="s">
        <v>81</v>
      </c>
      <c r="O2236" s="8" t="s">
        <v>81</v>
      </c>
      <c r="P2236" s="38" t="str">
        <f t="shared" si="174"/>
        <v/>
      </c>
    </row>
    <row r="2237" spans="4:16" x14ac:dyDescent="0.25">
      <c r="D2237" s="150"/>
      <c r="G2237" s="8" t="str">
        <f t="shared" si="175"/>
        <v/>
      </c>
      <c r="H2237" s="8" t="str">
        <f t="shared" si="176"/>
        <v/>
      </c>
      <c r="I2237" s="8" t="str">
        <f t="shared" si="177"/>
        <v/>
      </c>
      <c r="J2237" s="8" t="str">
        <f t="shared" si="178"/>
        <v/>
      </c>
      <c r="L2237" s="8" t="s">
        <v>81</v>
      </c>
      <c r="M2237" s="8" t="s">
        <v>81</v>
      </c>
      <c r="N2237" s="8" t="s">
        <v>81</v>
      </c>
      <c r="O2237" s="8" t="s">
        <v>81</v>
      </c>
      <c r="P2237" s="38" t="str">
        <f t="shared" si="174"/>
        <v/>
      </c>
    </row>
    <row r="2238" spans="4:16" x14ac:dyDescent="0.25">
      <c r="D2238" s="150"/>
      <c r="G2238" s="8" t="str">
        <f t="shared" si="175"/>
        <v/>
      </c>
      <c r="H2238" s="8" t="str">
        <f t="shared" si="176"/>
        <v/>
      </c>
      <c r="I2238" s="8" t="str">
        <f t="shared" si="177"/>
        <v/>
      </c>
      <c r="J2238" s="8" t="str">
        <f t="shared" si="178"/>
        <v/>
      </c>
      <c r="L2238" s="8" t="s">
        <v>81</v>
      </c>
      <c r="M2238" s="8" t="s">
        <v>81</v>
      </c>
      <c r="N2238" s="8" t="s">
        <v>81</v>
      </c>
      <c r="O2238" s="8" t="s">
        <v>81</v>
      </c>
      <c r="P2238" s="38" t="str">
        <f t="shared" si="174"/>
        <v/>
      </c>
    </row>
    <row r="2239" spans="4:16" x14ac:dyDescent="0.25">
      <c r="D2239" s="150"/>
      <c r="G2239" s="8" t="str">
        <f t="shared" si="175"/>
        <v/>
      </c>
      <c r="H2239" s="8" t="str">
        <f t="shared" si="176"/>
        <v/>
      </c>
      <c r="I2239" s="8" t="str">
        <f t="shared" si="177"/>
        <v/>
      </c>
      <c r="J2239" s="8" t="str">
        <f t="shared" si="178"/>
        <v/>
      </c>
      <c r="L2239" s="8" t="s">
        <v>81</v>
      </c>
      <c r="M2239" s="8" t="s">
        <v>81</v>
      </c>
      <c r="N2239" s="8" t="s">
        <v>81</v>
      </c>
      <c r="O2239" s="8" t="s">
        <v>81</v>
      </c>
      <c r="P2239" s="38" t="str">
        <f t="shared" si="174"/>
        <v/>
      </c>
    </row>
    <row r="2240" spans="4:16" x14ac:dyDescent="0.25">
      <c r="D2240" s="150"/>
      <c r="G2240" s="8" t="str">
        <f t="shared" si="175"/>
        <v/>
      </c>
      <c r="H2240" s="8" t="str">
        <f t="shared" si="176"/>
        <v/>
      </c>
      <c r="I2240" s="8" t="str">
        <f t="shared" si="177"/>
        <v/>
      </c>
      <c r="J2240" s="8" t="str">
        <f t="shared" si="178"/>
        <v/>
      </c>
      <c r="L2240" s="8" t="s">
        <v>81</v>
      </c>
      <c r="M2240" s="8" t="s">
        <v>81</v>
      </c>
      <c r="N2240" s="8" t="s">
        <v>81</v>
      </c>
      <c r="O2240" s="8" t="s">
        <v>81</v>
      </c>
      <c r="P2240" s="38" t="str">
        <f t="shared" si="174"/>
        <v/>
      </c>
    </row>
    <row r="2241" spans="4:16" x14ac:dyDescent="0.25">
      <c r="D2241" s="150"/>
      <c r="G2241" s="8" t="str">
        <f t="shared" si="175"/>
        <v/>
      </c>
      <c r="H2241" s="8" t="str">
        <f t="shared" si="176"/>
        <v/>
      </c>
      <c r="I2241" s="8" t="str">
        <f t="shared" si="177"/>
        <v/>
      </c>
      <c r="J2241" s="8" t="str">
        <f t="shared" si="178"/>
        <v/>
      </c>
      <c r="L2241" s="8" t="s">
        <v>81</v>
      </c>
      <c r="M2241" s="8" t="s">
        <v>81</v>
      </c>
      <c r="N2241" s="8" t="s">
        <v>81</v>
      </c>
      <c r="O2241" s="8" t="s">
        <v>81</v>
      </c>
      <c r="P2241" s="38" t="str">
        <f t="shared" si="174"/>
        <v/>
      </c>
    </row>
    <row r="2242" spans="4:16" x14ac:dyDescent="0.25">
      <c r="D2242" s="150"/>
      <c r="G2242" s="8" t="str">
        <f t="shared" si="175"/>
        <v/>
      </c>
      <c r="H2242" s="8" t="str">
        <f t="shared" si="176"/>
        <v/>
      </c>
      <c r="I2242" s="8" t="str">
        <f t="shared" si="177"/>
        <v/>
      </c>
      <c r="J2242" s="8" t="str">
        <f t="shared" si="178"/>
        <v/>
      </c>
      <c r="L2242" s="8" t="s">
        <v>81</v>
      </c>
      <c r="M2242" s="8" t="s">
        <v>81</v>
      </c>
      <c r="N2242" s="8" t="s">
        <v>81</v>
      </c>
      <c r="O2242" s="8" t="s">
        <v>81</v>
      </c>
      <c r="P2242" s="38" t="str">
        <f t="shared" si="174"/>
        <v/>
      </c>
    </row>
    <row r="2243" spans="4:16" x14ac:dyDescent="0.25">
      <c r="D2243" s="150"/>
      <c r="G2243" s="8" t="str">
        <f t="shared" si="175"/>
        <v/>
      </c>
      <c r="H2243" s="8" t="str">
        <f t="shared" si="176"/>
        <v/>
      </c>
      <c r="I2243" s="8" t="str">
        <f t="shared" si="177"/>
        <v/>
      </c>
      <c r="J2243" s="8" t="str">
        <f t="shared" si="178"/>
        <v/>
      </c>
      <c r="L2243" s="8" t="s">
        <v>81</v>
      </c>
      <c r="M2243" s="8" t="s">
        <v>81</v>
      </c>
      <c r="N2243" s="8" t="s">
        <v>81</v>
      </c>
      <c r="O2243" s="8" t="s">
        <v>81</v>
      </c>
      <c r="P2243" s="38" t="str">
        <f t="shared" ref="P2243:P2306" si="179">IF(ISBLANK(N2243),"",TEXT(N2243,"mm/dd hh:mm"))</f>
        <v/>
      </c>
    </row>
    <row r="2244" spans="4:16" x14ac:dyDescent="0.25">
      <c r="D2244" s="150"/>
      <c r="G2244" s="8" t="str">
        <f t="shared" si="175"/>
        <v/>
      </c>
      <c r="H2244" s="8" t="str">
        <f t="shared" si="176"/>
        <v/>
      </c>
      <c r="I2244" s="8" t="str">
        <f t="shared" si="177"/>
        <v/>
      </c>
      <c r="J2244" s="8" t="str">
        <f t="shared" si="178"/>
        <v/>
      </c>
      <c r="L2244" s="8" t="s">
        <v>81</v>
      </c>
      <c r="M2244" s="8" t="s">
        <v>81</v>
      </c>
      <c r="N2244" s="8" t="s">
        <v>81</v>
      </c>
      <c r="O2244" s="8" t="s">
        <v>81</v>
      </c>
      <c r="P2244" s="38" t="str">
        <f t="shared" si="179"/>
        <v/>
      </c>
    </row>
    <row r="2245" spans="4:16" x14ac:dyDescent="0.25">
      <c r="D2245" s="150"/>
      <c r="G2245" s="8" t="str">
        <f t="shared" si="175"/>
        <v/>
      </c>
      <c r="H2245" s="8" t="str">
        <f t="shared" si="176"/>
        <v/>
      </c>
      <c r="I2245" s="8" t="str">
        <f t="shared" si="177"/>
        <v/>
      </c>
      <c r="J2245" s="8" t="str">
        <f t="shared" si="178"/>
        <v/>
      </c>
      <c r="L2245" s="8" t="s">
        <v>81</v>
      </c>
      <c r="M2245" s="8" t="s">
        <v>81</v>
      </c>
      <c r="N2245" s="8" t="s">
        <v>81</v>
      </c>
      <c r="O2245" s="8" t="s">
        <v>81</v>
      </c>
      <c r="P2245" s="38" t="str">
        <f t="shared" si="179"/>
        <v/>
      </c>
    </row>
    <row r="2246" spans="4:16" x14ac:dyDescent="0.25">
      <c r="D2246" s="150"/>
      <c r="G2246" s="8" t="str">
        <f t="shared" si="175"/>
        <v/>
      </c>
      <c r="H2246" s="8" t="str">
        <f t="shared" si="176"/>
        <v/>
      </c>
      <c r="I2246" s="8" t="str">
        <f t="shared" si="177"/>
        <v/>
      </c>
      <c r="J2246" s="8" t="str">
        <f t="shared" si="178"/>
        <v/>
      </c>
      <c r="L2246" s="8" t="s">
        <v>81</v>
      </c>
      <c r="M2246" s="8" t="s">
        <v>81</v>
      </c>
      <c r="N2246" s="8" t="s">
        <v>81</v>
      </c>
      <c r="O2246" s="8" t="s">
        <v>81</v>
      </c>
      <c r="P2246" s="38" t="str">
        <f t="shared" si="179"/>
        <v/>
      </c>
    </row>
    <row r="2247" spans="4:16" x14ac:dyDescent="0.25">
      <c r="D2247" s="150"/>
      <c r="G2247" s="8" t="str">
        <f t="shared" si="175"/>
        <v/>
      </c>
      <c r="H2247" s="8" t="str">
        <f t="shared" si="176"/>
        <v/>
      </c>
      <c r="I2247" s="8" t="str">
        <f t="shared" si="177"/>
        <v/>
      </c>
      <c r="J2247" s="8" t="str">
        <f t="shared" si="178"/>
        <v/>
      </c>
      <c r="L2247" s="8" t="s">
        <v>81</v>
      </c>
      <c r="M2247" s="8" t="s">
        <v>81</v>
      </c>
      <c r="N2247" s="8" t="s">
        <v>81</v>
      </c>
      <c r="O2247" s="8" t="s">
        <v>81</v>
      </c>
      <c r="P2247" s="38" t="str">
        <f t="shared" si="179"/>
        <v/>
      </c>
    </row>
    <row r="2248" spans="4:16" x14ac:dyDescent="0.25">
      <c r="D2248" s="150"/>
      <c r="G2248" s="8" t="str">
        <f t="shared" si="175"/>
        <v/>
      </c>
      <c r="H2248" s="8" t="str">
        <f t="shared" si="176"/>
        <v/>
      </c>
      <c r="I2248" s="8" t="str">
        <f t="shared" si="177"/>
        <v/>
      </c>
      <c r="J2248" s="8" t="str">
        <f t="shared" si="178"/>
        <v/>
      </c>
      <c r="L2248" s="8" t="s">
        <v>81</v>
      </c>
      <c r="M2248" s="8" t="s">
        <v>81</v>
      </c>
      <c r="N2248" s="8" t="s">
        <v>81</v>
      </c>
      <c r="O2248" s="8" t="s">
        <v>81</v>
      </c>
      <c r="P2248" s="38" t="str">
        <f t="shared" si="179"/>
        <v/>
      </c>
    </row>
    <row r="2249" spans="4:16" x14ac:dyDescent="0.25">
      <c r="D2249" s="150"/>
      <c r="G2249" s="8" t="str">
        <f t="shared" si="175"/>
        <v/>
      </c>
      <c r="H2249" s="8" t="str">
        <f t="shared" si="176"/>
        <v/>
      </c>
      <c r="I2249" s="8" t="str">
        <f t="shared" si="177"/>
        <v/>
      </c>
      <c r="J2249" s="8" t="str">
        <f t="shared" si="178"/>
        <v/>
      </c>
      <c r="L2249" s="8" t="s">
        <v>81</v>
      </c>
      <c r="M2249" s="8" t="s">
        <v>81</v>
      </c>
      <c r="N2249" s="8" t="s">
        <v>81</v>
      </c>
      <c r="O2249" s="8" t="s">
        <v>81</v>
      </c>
      <c r="P2249" s="38" t="str">
        <f t="shared" si="179"/>
        <v/>
      </c>
    </row>
    <row r="2250" spans="4:16" x14ac:dyDescent="0.25">
      <c r="D2250" s="150"/>
      <c r="G2250" s="8" t="str">
        <f t="shared" si="175"/>
        <v/>
      </c>
      <c r="H2250" s="8" t="str">
        <f t="shared" si="176"/>
        <v/>
      </c>
      <c r="I2250" s="8" t="str">
        <f t="shared" si="177"/>
        <v/>
      </c>
      <c r="J2250" s="8" t="str">
        <f t="shared" si="178"/>
        <v/>
      </c>
      <c r="L2250" s="8" t="s">
        <v>81</v>
      </c>
      <c r="M2250" s="8" t="s">
        <v>81</v>
      </c>
      <c r="N2250" s="8" t="s">
        <v>81</v>
      </c>
      <c r="O2250" s="8" t="s">
        <v>81</v>
      </c>
      <c r="P2250" s="38" t="str">
        <f t="shared" si="179"/>
        <v/>
      </c>
    </row>
    <row r="2251" spans="4:16" x14ac:dyDescent="0.25">
      <c r="D2251" s="150"/>
      <c r="G2251" s="8" t="str">
        <f t="shared" si="175"/>
        <v/>
      </c>
      <c r="H2251" s="8" t="str">
        <f t="shared" si="176"/>
        <v/>
      </c>
      <c r="I2251" s="8" t="str">
        <f t="shared" si="177"/>
        <v/>
      </c>
      <c r="J2251" s="8" t="str">
        <f t="shared" si="178"/>
        <v/>
      </c>
      <c r="L2251" s="8" t="s">
        <v>81</v>
      </c>
      <c r="M2251" s="8" t="s">
        <v>81</v>
      </c>
      <c r="N2251" s="8" t="s">
        <v>81</v>
      </c>
      <c r="O2251" s="8" t="s">
        <v>81</v>
      </c>
      <c r="P2251" s="38" t="str">
        <f t="shared" si="179"/>
        <v/>
      </c>
    </row>
    <row r="2252" spans="4:16" x14ac:dyDescent="0.25">
      <c r="D2252" s="150"/>
      <c r="G2252" s="8" t="str">
        <f t="shared" si="175"/>
        <v/>
      </c>
      <c r="H2252" s="8" t="str">
        <f t="shared" si="176"/>
        <v/>
      </c>
      <c r="I2252" s="8" t="str">
        <f t="shared" si="177"/>
        <v/>
      </c>
      <c r="J2252" s="8" t="str">
        <f t="shared" si="178"/>
        <v/>
      </c>
      <c r="L2252" s="8" t="s">
        <v>81</v>
      </c>
      <c r="M2252" s="8" t="s">
        <v>81</v>
      </c>
      <c r="N2252" s="8" t="s">
        <v>81</v>
      </c>
      <c r="O2252" s="8" t="s">
        <v>81</v>
      </c>
      <c r="P2252" s="38" t="str">
        <f t="shared" si="179"/>
        <v/>
      </c>
    </row>
    <row r="2253" spans="4:16" x14ac:dyDescent="0.25">
      <c r="D2253" s="150"/>
      <c r="G2253" s="8" t="str">
        <f t="shared" si="175"/>
        <v/>
      </c>
      <c r="H2253" s="8" t="str">
        <f t="shared" si="176"/>
        <v/>
      </c>
      <c r="I2253" s="8" t="str">
        <f t="shared" si="177"/>
        <v/>
      </c>
      <c r="J2253" s="8" t="str">
        <f t="shared" si="178"/>
        <v/>
      </c>
      <c r="L2253" s="8" t="s">
        <v>81</v>
      </c>
      <c r="M2253" s="8" t="s">
        <v>81</v>
      </c>
      <c r="N2253" s="8" t="s">
        <v>81</v>
      </c>
      <c r="O2253" s="8" t="s">
        <v>81</v>
      </c>
      <c r="P2253" s="38" t="str">
        <f t="shared" si="179"/>
        <v/>
      </c>
    </row>
    <row r="2254" spans="4:16" x14ac:dyDescent="0.25">
      <c r="D2254" s="150"/>
      <c r="G2254" s="8" t="str">
        <f t="shared" si="175"/>
        <v/>
      </c>
      <c r="H2254" s="8" t="str">
        <f t="shared" si="176"/>
        <v/>
      </c>
      <c r="I2254" s="8" t="str">
        <f t="shared" si="177"/>
        <v/>
      </c>
      <c r="J2254" s="8" t="str">
        <f t="shared" si="178"/>
        <v/>
      </c>
      <c r="L2254" s="8" t="s">
        <v>81</v>
      </c>
      <c r="M2254" s="8" t="s">
        <v>81</v>
      </c>
      <c r="N2254" s="8" t="s">
        <v>81</v>
      </c>
      <c r="O2254" s="8" t="s">
        <v>81</v>
      </c>
      <c r="P2254" s="38" t="str">
        <f t="shared" si="179"/>
        <v/>
      </c>
    </row>
    <row r="2255" spans="4:16" x14ac:dyDescent="0.25">
      <c r="D2255" s="150"/>
      <c r="G2255" s="8" t="str">
        <f t="shared" si="175"/>
        <v/>
      </c>
      <c r="H2255" s="8" t="str">
        <f t="shared" si="176"/>
        <v/>
      </c>
      <c r="I2255" s="8" t="str">
        <f t="shared" si="177"/>
        <v/>
      </c>
      <c r="J2255" s="8" t="str">
        <f t="shared" si="178"/>
        <v/>
      </c>
      <c r="L2255" s="8" t="s">
        <v>81</v>
      </c>
      <c r="M2255" s="8" t="s">
        <v>81</v>
      </c>
      <c r="N2255" s="8" t="s">
        <v>81</v>
      </c>
      <c r="O2255" s="8" t="s">
        <v>81</v>
      </c>
      <c r="P2255" s="38" t="str">
        <f t="shared" si="179"/>
        <v/>
      </c>
    </row>
    <row r="2256" spans="4:16" x14ac:dyDescent="0.25">
      <c r="D2256" s="150"/>
      <c r="G2256" s="8" t="str">
        <f t="shared" si="175"/>
        <v/>
      </c>
      <c r="H2256" s="8" t="str">
        <f t="shared" si="176"/>
        <v/>
      </c>
      <c r="I2256" s="8" t="str">
        <f t="shared" si="177"/>
        <v/>
      </c>
      <c r="J2256" s="8" t="str">
        <f t="shared" si="178"/>
        <v/>
      </c>
      <c r="L2256" s="8" t="s">
        <v>81</v>
      </c>
      <c r="M2256" s="8" t="s">
        <v>81</v>
      </c>
      <c r="N2256" s="8" t="s">
        <v>81</v>
      </c>
      <c r="O2256" s="8" t="s">
        <v>81</v>
      </c>
      <c r="P2256" s="38" t="str">
        <f t="shared" si="179"/>
        <v/>
      </c>
    </row>
    <row r="2257" spans="4:16" x14ac:dyDescent="0.25">
      <c r="D2257" s="150"/>
      <c r="G2257" s="8" t="str">
        <f t="shared" ref="G2257:G2320" si="180">IF(LEFT(D2257,8)="Critical",LEFT(D2257,8),IF(LEFT(D2257,5)="Major",LEFT(D2257,5),IF(LEFT(D2257,5)="Minor",LEFT(D2257,5),"")))</f>
        <v/>
      </c>
      <c r="H2257" s="8" t="str">
        <f t="shared" ref="H2257:H2320" si="181">IF(LEFT(D2260,15)="SpecificProblem",MID(D2260,28,50),"")</f>
        <v/>
      </c>
      <c r="I2257" s="8" t="str">
        <f t="shared" ref="I2257:I2320" si="182">IF(LEFT(D2261,9)="EventTime",MID(D2261,28,16),"")</f>
        <v/>
      </c>
      <c r="J2257" s="8" t="str">
        <f t="shared" ref="J2257:J2320" si="183">IF(G2257="","",IF(LEFT(D2257,8)="Critical",MID(D2257,78,6),MID(D2257,75,6)))</f>
        <v/>
      </c>
      <c r="L2257" s="8" t="s">
        <v>81</v>
      </c>
      <c r="M2257" s="8" t="s">
        <v>81</v>
      </c>
      <c r="N2257" s="8" t="s">
        <v>81</v>
      </c>
      <c r="O2257" s="8" t="s">
        <v>81</v>
      </c>
      <c r="P2257" s="38" t="str">
        <f t="shared" si="179"/>
        <v/>
      </c>
    </row>
    <row r="2258" spans="4:16" x14ac:dyDescent="0.25">
      <c r="D2258" s="150"/>
      <c r="G2258" s="8" t="str">
        <f t="shared" si="180"/>
        <v/>
      </c>
      <c r="H2258" s="8" t="str">
        <f t="shared" si="181"/>
        <v/>
      </c>
      <c r="I2258" s="8" t="str">
        <f t="shared" si="182"/>
        <v/>
      </c>
      <c r="J2258" s="8" t="str">
        <f t="shared" si="183"/>
        <v/>
      </c>
      <c r="L2258" s="8" t="s">
        <v>81</v>
      </c>
      <c r="M2258" s="8" t="s">
        <v>81</v>
      </c>
      <c r="N2258" s="8" t="s">
        <v>81</v>
      </c>
      <c r="O2258" s="8" t="s">
        <v>81</v>
      </c>
      <c r="P2258" s="38" t="str">
        <f t="shared" si="179"/>
        <v/>
      </c>
    </row>
    <row r="2259" spans="4:16" x14ac:dyDescent="0.25">
      <c r="D2259" s="150"/>
      <c r="G2259" s="8" t="str">
        <f t="shared" si="180"/>
        <v/>
      </c>
      <c r="H2259" s="8" t="str">
        <f t="shared" si="181"/>
        <v/>
      </c>
      <c r="I2259" s="8" t="str">
        <f t="shared" si="182"/>
        <v/>
      </c>
      <c r="J2259" s="8" t="str">
        <f t="shared" si="183"/>
        <v/>
      </c>
      <c r="L2259" s="8" t="s">
        <v>81</v>
      </c>
      <c r="M2259" s="8" t="s">
        <v>81</v>
      </c>
      <c r="N2259" s="8" t="s">
        <v>81</v>
      </c>
      <c r="O2259" s="8" t="s">
        <v>81</v>
      </c>
      <c r="P2259" s="38" t="str">
        <f t="shared" si="179"/>
        <v/>
      </c>
    </row>
    <row r="2260" spans="4:16" x14ac:dyDescent="0.25">
      <c r="D2260" s="150"/>
      <c r="G2260" s="8" t="str">
        <f t="shared" si="180"/>
        <v/>
      </c>
      <c r="H2260" s="8" t="str">
        <f t="shared" si="181"/>
        <v/>
      </c>
      <c r="I2260" s="8" t="str">
        <f t="shared" si="182"/>
        <v/>
      </c>
      <c r="J2260" s="8" t="str">
        <f t="shared" si="183"/>
        <v/>
      </c>
      <c r="L2260" s="8" t="s">
        <v>81</v>
      </c>
      <c r="M2260" s="8" t="s">
        <v>81</v>
      </c>
      <c r="N2260" s="8" t="s">
        <v>81</v>
      </c>
      <c r="O2260" s="8" t="s">
        <v>81</v>
      </c>
      <c r="P2260" s="38" t="str">
        <f t="shared" si="179"/>
        <v/>
      </c>
    </row>
    <row r="2261" spans="4:16" x14ac:dyDescent="0.25">
      <c r="D2261" s="150"/>
      <c r="G2261" s="8" t="str">
        <f t="shared" si="180"/>
        <v/>
      </c>
      <c r="H2261" s="8" t="str">
        <f t="shared" si="181"/>
        <v/>
      </c>
      <c r="I2261" s="8" t="str">
        <f t="shared" si="182"/>
        <v/>
      </c>
      <c r="J2261" s="8" t="str">
        <f t="shared" si="183"/>
        <v/>
      </c>
      <c r="L2261" s="8" t="s">
        <v>81</v>
      </c>
      <c r="M2261" s="8" t="s">
        <v>81</v>
      </c>
      <c r="N2261" s="8" t="s">
        <v>81</v>
      </c>
      <c r="O2261" s="8" t="s">
        <v>81</v>
      </c>
      <c r="P2261" s="38" t="str">
        <f t="shared" si="179"/>
        <v/>
      </c>
    </row>
    <row r="2262" spans="4:16" x14ac:dyDescent="0.25">
      <c r="D2262" s="150"/>
      <c r="G2262" s="8" t="str">
        <f t="shared" si="180"/>
        <v/>
      </c>
      <c r="H2262" s="8" t="str">
        <f t="shared" si="181"/>
        <v/>
      </c>
      <c r="I2262" s="8" t="str">
        <f t="shared" si="182"/>
        <v/>
      </c>
      <c r="J2262" s="8" t="str">
        <f t="shared" si="183"/>
        <v/>
      </c>
      <c r="L2262" s="8" t="s">
        <v>81</v>
      </c>
      <c r="M2262" s="8" t="s">
        <v>81</v>
      </c>
      <c r="N2262" s="8" t="s">
        <v>81</v>
      </c>
      <c r="O2262" s="8" t="s">
        <v>81</v>
      </c>
      <c r="P2262" s="38" t="str">
        <f t="shared" si="179"/>
        <v/>
      </c>
    </row>
    <row r="2263" spans="4:16" x14ac:dyDescent="0.25">
      <c r="D2263" s="150"/>
      <c r="G2263" s="8" t="str">
        <f t="shared" si="180"/>
        <v/>
      </c>
      <c r="H2263" s="8" t="str">
        <f t="shared" si="181"/>
        <v/>
      </c>
      <c r="I2263" s="8" t="str">
        <f t="shared" si="182"/>
        <v/>
      </c>
      <c r="J2263" s="8" t="str">
        <f t="shared" si="183"/>
        <v/>
      </c>
      <c r="L2263" s="8" t="s">
        <v>81</v>
      </c>
      <c r="M2263" s="8" t="s">
        <v>81</v>
      </c>
      <c r="N2263" s="8" t="s">
        <v>81</v>
      </c>
      <c r="O2263" s="8" t="s">
        <v>81</v>
      </c>
      <c r="P2263" s="38" t="str">
        <f t="shared" si="179"/>
        <v/>
      </c>
    </row>
    <row r="2264" spans="4:16" x14ac:dyDescent="0.25">
      <c r="D2264" s="150"/>
      <c r="G2264" s="8" t="str">
        <f t="shared" si="180"/>
        <v/>
      </c>
      <c r="H2264" s="8" t="str">
        <f t="shared" si="181"/>
        <v/>
      </c>
      <c r="I2264" s="8" t="str">
        <f t="shared" si="182"/>
        <v/>
      </c>
      <c r="J2264" s="8" t="str">
        <f t="shared" si="183"/>
        <v/>
      </c>
      <c r="L2264" s="8" t="s">
        <v>81</v>
      </c>
      <c r="M2264" s="8" t="s">
        <v>81</v>
      </c>
      <c r="N2264" s="8" t="s">
        <v>81</v>
      </c>
      <c r="O2264" s="8" t="s">
        <v>81</v>
      </c>
      <c r="P2264" s="38" t="str">
        <f t="shared" si="179"/>
        <v/>
      </c>
    </row>
    <row r="2265" spans="4:16" x14ac:dyDescent="0.25">
      <c r="D2265" s="150"/>
      <c r="G2265" s="8" t="str">
        <f t="shared" si="180"/>
        <v/>
      </c>
      <c r="H2265" s="8" t="str">
        <f t="shared" si="181"/>
        <v/>
      </c>
      <c r="I2265" s="8" t="str">
        <f t="shared" si="182"/>
        <v/>
      </c>
      <c r="J2265" s="8" t="str">
        <f t="shared" si="183"/>
        <v/>
      </c>
      <c r="L2265" s="8" t="s">
        <v>81</v>
      </c>
      <c r="M2265" s="8" t="s">
        <v>81</v>
      </c>
      <c r="N2265" s="8" t="s">
        <v>81</v>
      </c>
      <c r="O2265" s="8" t="s">
        <v>81</v>
      </c>
      <c r="P2265" s="38" t="str">
        <f t="shared" si="179"/>
        <v/>
      </c>
    </row>
    <row r="2266" spans="4:16" x14ac:dyDescent="0.25">
      <c r="D2266" s="150"/>
      <c r="G2266" s="8" t="str">
        <f t="shared" si="180"/>
        <v/>
      </c>
      <c r="H2266" s="8" t="str">
        <f t="shared" si="181"/>
        <v/>
      </c>
      <c r="I2266" s="8" t="str">
        <f t="shared" si="182"/>
        <v/>
      </c>
      <c r="J2266" s="8" t="str">
        <f t="shared" si="183"/>
        <v/>
      </c>
      <c r="L2266" s="8" t="s">
        <v>81</v>
      </c>
      <c r="M2266" s="8" t="s">
        <v>81</v>
      </c>
      <c r="N2266" s="8" t="s">
        <v>81</v>
      </c>
      <c r="O2266" s="8" t="s">
        <v>81</v>
      </c>
      <c r="P2266" s="38" t="str">
        <f t="shared" si="179"/>
        <v/>
      </c>
    </row>
    <row r="2267" spans="4:16" x14ac:dyDescent="0.25">
      <c r="D2267" s="150"/>
      <c r="G2267" s="8" t="str">
        <f t="shared" si="180"/>
        <v/>
      </c>
      <c r="H2267" s="8" t="str">
        <f t="shared" si="181"/>
        <v/>
      </c>
      <c r="I2267" s="8" t="str">
        <f t="shared" si="182"/>
        <v/>
      </c>
      <c r="J2267" s="8" t="str">
        <f t="shared" si="183"/>
        <v/>
      </c>
      <c r="L2267" s="8" t="s">
        <v>81</v>
      </c>
      <c r="M2267" s="8" t="s">
        <v>81</v>
      </c>
      <c r="N2267" s="8" t="s">
        <v>81</v>
      </c>
      <c r="O2267" s="8" t="s">
        <v>81</v>
      </c>
      <c r="P2267" s="38" t="str">
        <f t="shared" si="179"/>
        <v/>
      </c>
    </row>
    <row r="2268" spans="4:16" x14ac:dyDescent="0.25">
      <c r="D2268" s="150"/>
      <c r="G2268" s="8" t="str">
        <f t="shared" si="180"/>
        <v/>
      </c>
      <c r="H2268" s="8" t="str">
        <f t="shared" si="181"/>
        <v/>
      </c>
      <c r="I2268" s="8" t="str">
        <f t="shared" si="182"/>
        <v/>
      </c>
      <c r="J2268" s="8" t="str">
        <f t="shared" si="183"/>
        <v/>
      </c>
      <c r="L2268" s="8" t="s">
        <v>81</v>
      </c>
      <c r="M2268" s="8" t="s">
        <v>81</v>
      </c>
      <c r="N2268" s="8" t="s">
        <v>81</v>
      </c>
      <c r="O2268" s="8" t="s">
        <v>81</v>
      </c>
      <c r="P2268" s="38" t="str">
        <f t="shared" si="179"/>
        <v/>
      </c>
    </row>
    <row r="2269" spans="4:16" x14ac:dyDescent="0.25">
      <c r="D2269" s="150"/>
      <c r="G2269" s="8" t="str">
        <f t="shared" si="180"/>
        <v/>
      </c>
      <c r="H2269" s="8" t="str">
        <f t="shared" si="181"/>
        <v/>
      </c>
      <c r="I2269" s="8" t="str">
        <f t="shared" si="182"/>
        <v/>
      </c>
      <c r="J2269" s="8" t="str">
        <f t="shared" si="183"/>
        <v/>
      </c>
      <c r="L2269" s="8" t="s">
        <v>81</v>
      </c>
      <c r="M2269" s="8" t="s">
        <v>81</v>
      </c>
      <c r="N2269" s="8" t="s">
        <v>81</v>
      </c>
      <c r="O2269" s="8" t="s">
        <v>81</v>
      </c>
      <c r="P2269" s="38" t="str">
        <f t="shared" si="179"/>
        <v/>
      </c>
    </row>
    <row r="2270" spans="4:16" x14ac:dyDescent="0.25">
      <c r="D2270" s="150"/>
      <c r="G2270" s="8" t="str">
        <f t="shared" si="180"/>
        <v/>
      </c>
      <c r="H2270" s="8" t="str">
        <f t="shared" si="181"/>
        <v/>
      </c>
      <c r="I2270" s="8" t="str">
        <f t="shared" si="182"/>
        <v/>
      </c>
      <c r="J2270" s="8" t="str">
        <f t="shared" si="183"/>
        <v/>
      </c>
      <c r="L2270" s="8" t="s">
        <v>81</v>
      </c>
      <c r="M2270" s="8" t="s">
        <v>81</v>
      </c>
      <c r="N2270" s="8" t="s">
        <v>81</v>
      </c>
      <c r="O2270" s="8" t="s">
        <v>81</v>
      </c>
      <c r="P2270" s="38" t="str">
        <f t="shared" si="179"/>
        <v/>
      </c>
    </row>
    <row r="2271" spans="4:16" x14ac:dyDescent="0.25">
      <c r="D2271" s="150"/>
      <c r="G2271" s="8" t="str">
        <f t="shared" si="180"/>
        <v/>
      </c>
      <c r="H2271" s="8" t="str">
        <f t="shared" si="181"/>
        <v/>
      </c>
      <c r="I2271" s="8" t="str">
        <f t="shared" si="182"/>
        <v/>
      </c>
      <c r="J2271" s="8" t="str">
        <f t="shared" si="183"/>
        <v/>
      </c>
      <c r="L2271" s="8" t="s">
        <v>81</v>
      </c>
      <c r="M2271" s="8" t="s">
        <v>81</v>
      </c>
      <c r="N2271" s="8" t="s">
        <v>81</v>
      </c>
      <c r="O2271" s="8" t="s">
        <v>81</v>
      </c>
      <c r="P2271" s="38" t="str">
        <f t="shared" si="179"/>
        <v/>
      </c>
    </row>
    <row r="2272" spans="4:16" x14ac:dyDescent="0.25">
      <c r="D2272" s="150"/>
      <c r="G2272" s="8" t="str">
        <f t="shared" si="180"/>
        <v/>
      </c>
      <c r="H2272" s="8" t="str">
        <f t="shared" si="181"/>
        <v/>
      </c>
      <c r="I2272" s="8" t="str">
        <f t="shared" si="182"/>
        <v/>
      </c>
      <c r="J2272" s="8" t="str">
        <f t="shared" si="183"/>
        <v/>
      </c>
      <c r="L2272" s="8" t="s">
        <v>81</v>
      </c>
      <c r="M2272" s="8" t="s">
        <v>81</v>
      </c>
      <c r="N2272" s="8" t="s">
        <v>81</v>
      </c>
      <c r="O2272" s="8" t="s">
        <v>81</v>
      </c>
      <c r="P2272" s="38" t="str">
        <f t="shared" si="179"/>
        <v/>
      </c>
    </row>
    <row r="2273" spans="4:16" x14ac:dyDescent="0.25">
      <c r="D2273" s="150"/>
      <c r="G2273" s="8" t="str">
        <f t="shared" si="180"/>
        <v/>
      </c>
      <c r="H2273" s="8" t="str">
        <f t="shared" si="181"/>
        <v/>
      </c>
      <c r="I2273" s="8" t="str">
        <f t="shared" si="182"/>
        <v/>
      </c>
      <c r="J2273" s="8" t="str">
        <f t="shared" si="183"/>
        <v/>
      </c>
      <c r="L2273" s="8" t="s">
        <v>81</v>
      </c>
      <c r="M2273" s="8" t="s">
        <v>81</v>
      </c>
      <c r="N2273" s="8" t="s">
        <v>81</v>
      </c>
      <c r="O2273" s="8" t="s">
        <v>81</v>
      </c>
      <c r="P2273" s="38" t="str">
        <f t="shared" si="179"/>
        <v/>
      </c>
    </row>
    <row r="2274" spans="4:16" x14ac:dyDescent="0.25">
      <c r="D2274" s="150"/>
      <c r="G2274" s="8" t="str">
        <f t="shared" si="180"/>
        <v/>
      </c>
      <c r="H2274" s="8" t="str">
        <f t="shared" si="181"/>
        <v/>
      </c>
      <c r="I2274" s="8" t="str">
        <f t="shared" si="182"/>
        <v/>
      </c>
      <c r="J2274" s="8" t="str">
        <f t="shared" si="183"/>
        <v/>
      </c>
      <c r="L2274" s="8" t="s">
        <v>81</v>
      </c>
      <c r="M2274" s="8" t="s">
        <v>81</v>
      </c>
      <c r="N2274" s="8" t="s">
        <v>81</v>
      </c>
      <c r="O2274" s="8" t="s">
        <v>81</v>
      </c>
      <c r="P2274" s="38" t="str">
        <f t="shared" si="179"/>
        <v/>
      </c>
    </row>
    <row r="2275" spans="4:16" x14ac:dyDescent="0.25">
      <c r="D2275" s="150"/>
      <c r="G2275" s="8" t="str">
        <f t="shared" si="180"/>
        <v/>
      </c>
      <c r="H2275" s="8" t="str">
        <f t="shared" si="181"/>
        <v/>
      </c>
      <c r="I2275" s="8" t="str">
        <f t="shared" si="182"/>
        <v/>
      </c>
      <c r="J2275" s="8" t="str">
        <f t="shared" si="183"/>
        <v/>
      </c>
      <c r="L2275" s="8" t="s">
        <v>81</v>
      </c>
      <c r="M2275" s="8" t="s">
        <v>81</v>
      </c>
      <c r="N2275" s="8" t="s">
        <v>81</v>
      </c>
      <c r="O2275" s="8" t="s">
        <v>81</v>
      </c>
      <c r="P2275" s="38" t="str">
        <f t="shared" si="179"/>
        <v/>
      </c>
    </row>
    <row r="2276" spans="4:16" x14ac:dyDescent="0.25">
      <c r="D2276" s="150"/>
      <c r="G2276" s="8" t="str">
        <f t="shared" si="180"/>
        <v/>
      </c>
      <c r="H2276" s="8" t="str">
        <f t="shared" si="181"/>
        <v/>
      </c>
      <c r="I2276" s="8" t="str">
        <f t="shared" si="182"/>
        <v/>
      </c>
      <c r="J2276" s="8" t="str">
        <f t="shared" si="183"/>
        <v/>
      </c>
      <c r="L2276" s="8" t="s">
        <v>81</v>
      </c>
      <c r="M2276" s="8" t="s">
        <v>81</v>
      </c>
      <c r="N2276" s="8" t="s">
        <v>81</v>
      </c>
      <c r="O2276" s="8" t="s">
        <v>81</v>
      </c>
      <c r="P2276" s="38" t="str">
        <f t="shared" si="179"/>
        <v/>
      </c>
    </row>
    <row r="2277" spans="4:16" x14ac:dyDescent="0.25">
      <c r="D2277" s="150"/>
      <c r="G2277" s="8" t="str">
        <f t="shared" si="180"/>
        <v/>
      </c>
      <c r="H2277" s="8" t="str">
        <f t="shared" si="181"/>
        <v/>
      </c>
      <c r="I2277" s="8" t="str">
        <f t="shared" si="182"/>
        <v/>
      </c>
      <c r="J2277" s="8" t="str">
        <f t="shared" si="183"/>
        <v/>
      </c>
      <c r="L2277" s="8" t="s">
        <v>81</v>
      </c>
      <c r="M2277" s="8" t="s">
        <v>81</v>
      </c>
      <c r="N2277" s="8" t="s">
        <v>81</v>
      </c>
      <c r="O2277" s="8" t="s">
        <v>81</v>
      </c>
      <c r="P2277" s="38" t="str">
        <f t="shared" si="179"/>
        <v/>
      </c>
    </row>
    <row r="2278" spans="4:16" x14ac:dyDescent="0.25">
      <c r="D2278" s="150"/>
      <c r="G2278" s="8" t="str">
        <f t="shared" si="180"/>
        <v/>
      </c>
      <c r="H2278" s="8" t="str">
        <f t="shared" si="181"/>
        <v/>
      </c>
      <c r="I2278" s="8" t="str">
        <f t="shared" si="182"/>
        <v/>
      </c>
      <c r="J2278" s="8" t="str">
        <f t="shared" si="183"/>
        <v/>
      </c>
      <c r="L2278" s="8" t="s">
        <v>81</v>
      </c>
      <c r="M2278" s="8" t="s">
        <v>81</v>
      </c>
      <c r="N2278" s="8" t="s">
        <v>81</v>
      </c>
      <c r="O2278" s="8" t="s">
        <v>81</v>
      </c>
      <c r="P2278" s="38" t="str">
        <f t="shared" si="179"/>
        <v/>
      </c>
    </row>
    <row r="2279" spans="4:16" x14ac:dyDescent="0.25">
      <c r="D2279" s="150"/>
      <c r="G2279" s="8" t="str">
        <f t="shared" si="180"/>
        <v/>
      </c>
      <c r="H2279" s="8" t="str">
        <f t="shared" si="181"/>
        <v/>
      </c>
      <c r="I2279" s="8" t="str">
        <f t="shared" si="182"/>
        <v/>
      </c>
      <c r="J2279" s="8" t="str">
        <f t="shared" si="183"/>
        <v/>
      </c>
      <c r="L2279" s="8" t="s">
        <v>81</v>
      </c>
      <c r="M2279" s="8" t="s">
        <v>81</v>
      </c>
      <c r="N2279" s="8" t="s">
        <v>81</v>
      </c>
      <c r="O2279" s="8" t="s">
        <v>81</v>
      </c>
      <c r="P2279" s="38" t="str">
        <f t="shared" si="179"/>
        <v/>
      </c>
    </row>
    <row r="2280" spans="4:16" x14ac:dyDescent="0.25">
      <c r="D2280" s="150"/>
      <c r="G2280" s="8" t="str">
        <f t="shared" si="180"/>
        <v/>
      </c>
      <c r="H2280" s="8" t="str">
        <f t="shared" si="181"/>
        <v/>
      </c>
      <c r="I2280" s="8" t="str">
        <f t="shared" si="182"/>
        <v/>
      </c>
      <c r="J2280" s="8" t="str">
        <f t="shared" si="183"/>
        <v/>
      </c>
      <c r="L2280" s="8" t="s">
        <v>81</v>
      </c>
      <c r="M2280" s="8" t="s">
        <v>81</v>
      </c>
      <c r="N2280" s="8" t="s">
        <v>81</v>
      </c>
      <c r="O2280" s="8" t="s">
        <v>81</v>
      </c>
      <c r="P2280" s="38" t="str">
        <f t="shared" si="179"/>
        <v/>
      </c>
    </row>
    <row r="2281" spans="4:16" x14ac:dyDescent="0.25">
      <c r="D2281" s="150"/>
      <c r="G2281" s="8" t="str">
        <f t="shared" si="180"/>
        <v/>
      </c>
      <c r="H2281" s="8" t="str">
        <f t="shared" si="181"/>
        <v/>
      </c>
      <c r="I2281" s="8" t="str">
        <f t="shared" si="182"/>
        <v/>
      </c>
      <c r="J2281" s="8" t="str">
        <f t="shared" si="183"/>
        <v/>
      </c>
      <c r="L2281" s="8" t="s">
        <v>81</v>
      </c>
      <c r="M2281" s="8" t="s">
        <v>81</v>
      </c>
      <c r="N2281" s="8" t="s">
        <v>81</v>
      </c>
      <c r="O2281" s="8" t="s">
        <v>81</v>
      </c>
      <c r="P2281" s="38" t="str">
        <f t="shared" si="179"/>
        <v/>
      </c>
    </row>
    <row r="2282" spans="4:16" x14ac:dyDescent="0.25">
      <c r="D2282" s="150"/>
      <c r="G2282" s="8" t="str">
        <f t="shared" si="180"/>
        <v/>
      </c>
      <c r="H2282" s="8" t="str">
        <f t="shared" si="181"/>
        <v/>
      </c>
      <c r="I2282" s="8" t="str">
        <f t="shared" si="182"/>
        <v/>
      </c>
      <c r="J2282" s="8" t="str">
        <f t="shared" si="183"/>
        <v/>
      </c>
      <c r="L2282" s="8" t="s">
        <v>81</v>
      </c>
      <c r="M2282" s="8" t="s">
        <v>81</v>
      </c>
      <c r="N2282" s="8" t="s">
        <v>81</v>
      </c>
      <c r="O2282" s="8" t="s">
        <v>81</v>
      </c>
      <c r="P2282" s="38" t="str">
        <f t="shared" si="179"/>
        <v/>
      </c>
    </row>
    <row r="2283" spans="4:16" x14ac:dyDescent="0.25">
      <c r="D2283" s="150"/>
      <c r="G2283" s="8" t="str">
        <f t="shared" si="180"/>
        <v/>
      </c>
      <c r="H2283" s="8" t="str">
        <f t="shared" si="181"/>
        <v/>
      </c>
      <c r="I2283" s="8" t="str">
        <f t="shared" si="182"/>
        <v/>
      </c>
      <c r="J2283" s="8" t="str">
        <f t="shared" si="183"/>
        <v/>
      </c>
      <c r="L2283" s="8" t="s">
        <v>81</v>
      </c>
      <c r="M2283" s="8" t="s">
        <v>81</v>
      </c>
      <c r="N2283" s="8" t="s">
        <v>81</v>
      </c>
      <c r="O2283" s="8" t="s">
        <v>81</v>
      </c>
      <c r="P2283" s="38" t="str">
        <f t="shared" si="179"/>
        <v/>
      </c>
    </row>
    <row r="2284" spans="4:16" x14ac:dyDescent="0.25">
      <c r="D2284" s="150"/>
      <c r="G2284" s="8" t="str">
        <f t="shared" si="180"/>
        <v/>
      </c>
      <c r="H2284" s="8" t="str">
        <f t="shared" si="181"/>
        <v/>
      </c>
      <c r="I2284" s="8" t="str">
        <f t="shared" si="182"/>
        <v/>
      </c>
      <c r="J2284" s="8" t="str">
        <f t="shared" si="183"/>
        <v/>
      </c>
      <c r="L2284" s="8" t="s">
        <v>81</v>
      </c>
      <c r="M2284" s="8" t="s">
        <v>81</v>
      </c>
      <c r="N2284" s="8" t="s">
        <v>81</v>
      </c>
      <c r="O2284" s="8" t="s">
        <v>81</v>
      </c>
      <c r="P2284" s="38" t="str">
        <f t="shared" si="179"/>
        <v/>
      </c>
    </row>
    <row r="2285" spans="4:16" x14ac:dyDescent="0.25">
      <c r="D2285" s="150"/>
      <c r="G2285" s="8" t="str">
        <f t="shared" si="180"/>
        <v/>
      </c>
      <c r="H2285" s="8" t="str">
        <f t="shared" si="181"/>
        <v/>
      </c>
      <c r="I2285" s="8" t="str">
        <f t="shared" si="182"/>
        <v/>
      </c>
      <c r="J2285" s="8" t="str">
        <f t="shared" si="183"/>
        <v/>
      </c>
      <c r="L2285" s="8" t="s">
        <v>81</v>
      </c>
      <c r="M2285" s="8" t="s">
        <v>81</v>
      </c>
      <c r="N2285" s="8" t="s">
        <v>81</v>
      </c>
      <c r="O2285" s="8" t="s">
        <v>81</v>
      </c>
      <c r="P2285" s="38" t="str">
        <f t="shared" si="179"/>
        <v/>
      </c>
    </row>
    <row r="2286" spans="4:16" x14ac:dyDescent="0.25">
      <c r="D2286" s="150"/>
      <c r="G2286" s="8" t="str">
        <f t="shared" si="180"/>
        <v/>
      </c>
      <c r="H2286" s="8" t="str">
        <f t="shared" si="181"/>
        <v/>
      </c>
      <c r="I2286" s="8" t="str">
        <f t="shared" si="182"/>
        <v/>
      </c>
      <c r="J2286" s="8" t="str">
        <f t="shared" si="183"/>
        <v/>
      </c>
      <c r="L2286" s="8" t="s">
        <v>81</v>
      </c>
      <c r="M2286" s="8" t="s">
        <v>81</v>
      </c>
      <c r="N2286" s="8" t="s">
        <v>81</v>
      </c>
      <c r="O2286" s="8" t="s">
        <v>81</v>
      </c>
      <c r="P2286" s="38" t="str">
        <f t="shared" si="179"/>
        <v/>
      </c>
    </row>
    <row r="2287" spans="4:16" x14ac:dyDescent="0.25">
      <c r="D2287" s="150"/>
      <c r="G2287" s="8" t="str">
        <f t="shared" si="180"/>
        <v/>
      </c>
      <c r="H2287" s="8" t="str">
        <f t="shared" si="181"/>
        <v/>
      </c>
      <c r="I2287" s="8" t="str">
        <f t="shared" si="182"/>
        <v/>
      </c>
      <c r="J2287" s="8" t="str">
        <f t="shared" si="183"/>
        <v/>
      </c>
      <c r="L2287" s="8" t="s">
        <v>81</v>
      </c>
      <c r="M2287" s="8" t="s">
        <v>81</v>
      </c>
      <c r="N2287" s="8" t="s">
        <v>81</v>
      </c>
      <c r="O2287" s="8" t="s">
        <v>81</v>
      </c>
      <c r="P2287" s="38" t="str">
        <f t="shared" si="179"/>
        <v/>
      </c>
    </row>
    <row r="2288" spans="4:16" x14ac:dyDescent="0.25">
      <c r="D2288" s="150"/>
      <c r="G2288" s="8" t="str">
        <f t="shared" si="180"/>
        <v/>
      </c>
      <c r="H2288" s="8" t="str">
        <f t="shared" si="181"/>
        <v/>
      </c>
      <c r="I2288" s="8" t="str">
        <f t="shared" si="182"/>
        <v/>
      </c>
      <c r="J2288" s="8" t="str">
        <f t="shared" si="183"/>
        <v/>
      </c>
      <c r="L2288" s="8" t="s">
        <v>81</v>
      </c>
      <c r="M2288" s="8" t="s">
        <v>81</v>
      </c>
      <c r="N2288" s="8" t="s">
        <v>81</v>
      </c>
      <c r="O2288" s="8" t="s">
        <v>81</v>
      </c>
      <c r="P2288" s="38" t="str">
        <f t="shared" si="179"/>
        <v/>
      </c>
    </row>
    <row r="2289" spans="4:16" x14ac:dyDescent="0.25">
      <c r="D2289" s="150"/>
      <c r="G2289" s="8" t="str">
        <f t="shared" si="180"/>
        <v/>
      </c>
      <c r="H2289" s="8" t="str">
        <f t="shared" si="181"/>
        <v/>
      </c>
      <c r="I2289" s="8" t="str">
        <f t="shared" si="182"/>
        <v/>
      </c>
      <c r="J2289" s="8" t="str">
        <f t="shared" si="183"/>
        <v/>
      </c>
      <c r="L2289" s="8" t="s">
        <v>81</v>
      </c>
      <c r="M2289" s="8" t="s">
        <v>81</v>
      </c>
      <c r="N2289" s="8" t="s">
        <v>81</v>
      </c>
      <c r="O2289" s="8" t="s">
        <v>81</v>
      </c>
      <c r="P2289" s="38" t="str">
        <f t="shared" si="179"/>
        <v/>
      </c>
    </row>
    <row r="2290" spans="4:16" x14ac:dyDescent="0.25">
      <c r="D2290" s="150"/>
      <c r="G2290" s="8" t="str">
        <f t="shared" si="180"/>
        <v/>
      </c>
      <c r="H2290" s="8" t="str">
        <f t="shared" si="181"/>
        <v/>
      </c>
      <c r="I2290" s="8" t="str">
        <f t="shared" si="182"/>
        <v/>
      </c>
      <c r="J2290" s="8" t="str">
        <f t="shared" si="183"/>
        <v/>
      </c>
      <c r="L2290" s="8" t="s">
        <v>81</v>
      </c>
      <c r="M2290" s="8" t="s">
        <v>81</v>
      </c>
      <c r="N2290" s="8" t="s">
        <v>81</v>
      </c>
      <c r="O2290" s="8" t="s">
        <v>81</v>
      </c>
      <c r="P2290" s="38" t="str">
        <f t="shared" si="179"/>
        <v/>
      </c>
    </row>
    <row r="2291" spans="4:16" x14ac:dyDescent="0.25">
      <c r="D2291" s="150"/>
      <c r="G2291" s="8" t="str">
        <f t="shared" si="180"/>
        <v/>
      </c>
      <c r="H2291" s="8" t="str">
        <f t="shared" si="181"/>
        <v/>
      </c>
      <c r="I2291" s="8" t="str">
        <f t="shared" si="182"/>
        <v/>
      </c>
      <c r="J2291" s="8" t="str">
        <f t="shared" si="183"/>
        <v/>
      </c>
      <c r="L2291" s="8" t="s">
        <v>81</v>
      </c>
      <c r="M2291" s="8" t="s">
        <v>81</v>
      </c>
      <c r="N2291" s="8" t="s">
        <v>81</v>
      </c>
      <c r="O2291" s="8" t="s">
        <v>81</v>
      </c>
      <c r="P2291" s="38" t="str">
        <f t="shared" si="179"/>
        <v/>
      </c>
    </row>
    <row r="2292" spans="4:16" x14ac:dyDescent="0.25">
      <c r="D2292" s="150"/>
      <c r="G2292" s="8" t="str">
        <f t="shared" si="180"/>
        <v/>
      </c>
      <c r="H2292" s="8" t="str">
        <f t="shared" si="181"/>
        <v/>
      </c>
      <c r="I2292" s="8" t="str">
        <f t="shared" si="182"/>
        <v/>
      </c>
      <c r="J2292" s="8" t="str">
        <f t="shared" si="183"/>
        <v/>
      </c>
      <c r="L2292" s="8" t="s">
        <v>81</v>
      </c>
      <c r="M2292" s="8" t="s">
        <v>81</v>
      </c>
      <c r="N2292" s="8" t="s">
        <v>81</v>
      </c>
      <c r="O2292" s="8" t="s">
        <v>81</v>
      </c>
      <c r="P2292" s="38" t="str">
        <f t="shared" si="179"/>
        <v/>
      </c>
    </row>
    <row r="2293" spans="4:16" x14ac:dyDescent="0.25">
      <c r="D2293" s="150"/>
      <c r="G2293" s="8" t="str">
        <f t="shared" si="180"/>
        <v/>
      </c>
      <c r="H2293" s="8" t="str">
        <f t="shared" si="181"/>
        <v/>
      </c>
      <c r="I2293" s="8" t="str">
        <f t="shared" si="182"/>
        <v/>
      </c>
      <c r="J2293" s="8" t="str">
        <f t="shared" si="183"/>
        <v/>
      </c>
      <c r="L2293" s="8" t="s">
        <v>81</v>
      </c>
      <c r="M2293" s="8" t="s">
        <v>81</v>
      </c>
      <c r="N2293" s="8" t="s">
        <v>81</v>
      </c>
      <c r="O2293" s="8" t="s">
        <v>81</v>
      </c>
      <c r="P2293" s="38" t="str">
        <f t="shared" si="179"/>
        <v/>
      </c>
    </row>
    <row r="2294" spans="4:16" x14ac:dyDescent="0.25">
      <c r="D2294" s="150"/>
      <c r="G2294" s="8" t="str">
        <f t="shared" si="180"/>
        <v/>
      </c>
      <c r="H2294" s="8" t="str">
        <f t="shared" si="181"/>
        <v/>
      </c>
      <c r="I2294" s="8" t="str">
        <f t="shared" si="182"/>
        <v/>
      </c>
      <c r="J2294" s="8" t="str">
        <f t="shared" si="183"/>
        <v/>
      </c>
      <c r="L2294" s="8" t="s">
        <v>81</v>
      </c>
      <c r="M2294" s="8" t="s">
        <v>81</v>
      </c>
      <c r="N2294" s="8" t="s">
        <v>81</v>
      </c>
      <c r="O2294" s="8" t="s">
        <v>81</v>
      </c>
      <c r="P2294" s="38" t="str">
        <f t="shared" si="179"/>
        <v/>
      </c>
    </row>
    <row r="2295" spans="4:16" x14ac:dyDescent="0.25">
      <c r="D2295" s="150"/>
      <c r="G2295" s="8" t="str">
        <f t="shared" si="180"/>
        <v/>
      </c>
      <c r="H2295" s="8" t="str">
        <f t="shared" si="181"/>
        <v/>
      </c>
      <c r="I2295" s="8" t="str">
        <f t="shared" si="182"/>
        <v/>
      </c>
      <c r="J2295" s="8" t="str">
        <f t="shared" si="183"/>
        <v/>
      </c>
      <c r="L2295" s="8" t="s">
        <v>81</v>
      </c>
      <c r="M2295" s="8" t="s">
        <v>81</v>
      </c>
      <c r="N2295" s="8" t="s">
        <v>81</v>
      </c>
      <c r="O2295" s="8" t="s">
        <v>81</v>
      </c>
      <c r="P2295" s="38" t="str">
        <f t="shared" si="179"/>
        <v/>
      </c>
    </row>
    <row r="2296" spans="4:16" x14ac:dyDescent="0.25">
      <c r="D2296" s="150"/>
      <c r="G2296" s="8" t="str">
        <f t="shared" si="180"/>
        <v/>
      </c>
      <c r="H2296" s="8" t="str">
        <f t="shared" si="181"/>
        <v/>
      </c>
      <c r="I2296" s="8" t="str">
        <f t="shared" si="182"/>
        <v/>
      </c>
      <c r="J2296" s="8" t="str">
        <f t="shared" si="183"/>
        <v/>
      </c>
      <c r="L2296" s="8" t="s">
        <v>81</v>
      </c>
      <c r="M2296" s="8" t="s">
        <v>81</v>
      </c>
      <c r="N2296" s="8" t="s">
        <v>81</v>
      </c>
      <c r="O2296" s="8" t="s">
        <v>81</v>
      </c>
      <c r="P2296" s="38" t="str">
        <f t="shared" si="179"/>
        <v/>
      </c>
    </row>
    <row r="2297" spans="4:16" x14ac:dyDescent="0.25">
      <c r="D2297" s="150"/>
      <c r="G2297" s="8" t="str">
        <f t="shared" si="180"/>
        <v/>
      </c>
      <c r="H2297" s="8" t="str">
        <f t="shared" si="181"/>
        <v/>
      </c>
      <c r="I2297" s="8" t="str">
        <f t="shared" si="182"/>
        <v/>
      </c>
      <c r="J2297" s="8" t="str">
        <f t="shared" si="183"/>
        <v/>
      </c>
      <c r="L2297" s="8" t="s">
        <v>81</v>
      </c>
      <c r="M2297" s="8" t="s">
        <v>81</v>
      </c>
      <c r="N2297" s="8" t="s">
        <v>81</v>
      </c>
      <c r="O2297" s="8" t="s">
        <v>81</v>
      </c>
      <c r="P2297" s="38" t="str">
        <f t="shared" si="179"/>
        <v/>
      </c>
    </row>
    <row r="2298" spans="4:16" x14ac:dyDescent="0.25">
      <c r="D2298" s="150"/>
      <c r="G2298" s="8" t="str">
        <f t="shared" si="180"/>
        <v/>
      </c>
      <c r="H2298" s="8" t="str">
        <f t="shared" si="181"/>
        <v/>
      </c>
      <c r="I2298" s="8" t="str">
        <f t="shared" si="182"/>
        <v/>
      </c>
      <c r="J2298" s="8" t="str">
        <f t="shared" si="183"/>
        <v/>
      </c>
      <c r="L2298" s="8" t="s">
        <v>81</v>
      </c>
      <c r="M2298" s="8" t="s">
        <v>81</v>
      </c>
      <c r="N2298" s="8" t="s">
        <v>81</v>
      </c>
      <c r="O2298" s="8" t="s">
        <v>81</v>
      </c>
      <c r="P2298" s="38" t="str">
        <f t="shared" si="179"/>
        <v/>
      </c>
    </row>
    <row r="2299" spans="4:16" x14ac:dyDescent="0.25">
      <c r="D2299" s="150"/>
      <c r="G2299" s="8" t="str">
        <f t="shared" si="180"/>
        <v/>
      </c>
      <c r="H2299" s="8" t="str">
        <f t="shared" si="181"/>
        <v/>
      </c>
      <c r="I2299" s="8" t="str">
        <f t="shared" si="182"/>
        <v/>
      </c>
      <c r="J2299" s="8" t="str">
        <f t="shared" si="183"/>
        <v/>
      </c>
      <c r="L2299" s="8" t="s">
        <v>81</v>
      </c>
      <c r="M2299" s="8" t="s">
        <v>81</v>
      </c>
      <c r="N2299" s="8" t="s">
        <v>81</v>
      </c>
      <c r="O2299" s="8" t="s">
        <v>81</v>
      </c>
      <c r="P2299" s="38" t="str">
        <f t="shared" si="179"/>
        <v/>
      </c>
    </row>
    <row r="2300" spans="4:16" x14ac:dyDescent="0.25">
      <c r="D2300" s="150"/>
      <c r="G2300" s="8" t="str">
        <f t="shared" si="180"/>
        <v/>
      </c>
      <c r="H2300" s="8" t="str">
        <f t="shared" si="181"/>
        <v/>
      </c>
      <c r="I2300" s="8" t="str">
        <f t="shared" si="182"/>
        <v/>
      </c>
      <c r="J2300" s="8" t="str">
        <f t="shared" si="183"/>
        <v/>
      </c>
      <c r="L2300" s="8" t="s">
        <v>81</v>
      </c>
      <c r="M2300" s="8" t="s">
        <v>81</v>
      </c>
      <c r="N2300" s="8" t="s">
        <v>81</v>
      </c>
      <c r="O2300" s="8" t="s">
        <v>81</v>
      </c>
      <c r="P2300" s="38" t="str">
        <f t="shared" si="179"/>
        <v/>
      </c>
    </row>
    <row r="2301" spans="4:16" x14ac:dyDescent="0.25">
      <c r="D2301" s="150"/>
      <c r="G2301" s="8" t="str">
        <f t="shared" si="180"/>
        <v/>
      </c>
      <c r="H2301" s="8" t="str">
        <f t="shared" si="181"/>
        <v/>
      </c>
      <c r="I2301" s="8" t="str">
        <f t="shared" si="182"/>
        <v/>
      </c>
      <c r="J2301" s="8" t="str">
        <f t="shared" si="183"/>
        <v/>
      </c>
      <c r="L2301" s="8" t="s">
        <v>81</v>
      </c>
      <c r="M2301" s="8" t="s">
        <v>81</v>
      </c>
      <c r="N2301" s="8" t="s">
        <v>81</v>
      </c>
      <c r="O2301" s="8" t="s">
        <v>81</v>
      </c>
      <c r="P2301" s="38" t="str">
        <f t="shared" si="179"/>
        <v/>
      </c>
    </row>
    <row r="2302" spans="4:16" x14ac:dyDescent="0.25">
      <c r="D2302" s="150"/>
      <c r="G2302" s="8" t="str">
        <f t="shared" si="180"/>
        <v/>
      </c>
      <c r="H2302" s="8" t="str">
        <f t="shared" si="181"/>
        <v/>
      </c>
      <c r="I2302" s="8" t="str">
        <f t="shared" si="182"/>
        <v/>
      </c>
      <c r="J2302" s="8" t="str">
        <f t="shared" si="183"/>
        <v/>
      </c>
      <c r="L2302" s="8" t="s">
        <v>81</v>
      </c>
      <c r="M2302" s="8" t="s">
        <v>81</v>
      </c>
      <c r="N2302" s="8" t="s">
        <v>81</v>
      </c>
      <c r="O2302" s="8" t="s">
        <v>81</v>
      </c>
      <c r="P2302" s="38" t="str">
        <f t="shared" si="179"/>
        <v/>
      </c>
    </row>
    <row r="2303" spans="4:16" x14ac:dyDescent="0.25">
      <c r="D2303" s="150"/>
      <c r="G2303" s="8" t="str">
        <f t="shared" si="180"/>
        <v/>
      </c>
      <c r="H2303" s="8" t="str">
        <f t="shared" si="181"/>
        <v/>
      </c>
      <c r="I2303" s="8" t="str">
        <f t="shared" si="182"/>
        <v/>
      </c>
      <c r="J2303" s="8" t="str">
        <f t="shared" si="183"/>
        <v/>
      </c>
      <c r="L2303" s="8" t="s">
        <v>81</v>
      </c>
      <c r="M2303" s="8" t="s">
        <v>81</v>
      </c>
      <c r="N2303" s="8" t="s">
        <v>81</v>
      </c>
      <c r="O2303" s="8" t="s">
        <v>81</v>
      </c>
      <c r="P2303" s="38" t="str">
        <f t="shared" si="179"/>
        <v/>
      </c>
    </row>
    <row r="2304" spans="4:16" x14ac:dyDescent="0.25">
      <c r="D2304" s="150"/>
      <c r="G2304" s="8" t="str">
        <f t="shared" si="180"/>
        <v/>
      </c>
      <c r="H2304" s="8" t="str">
        <f t="shared" si="181"/>
        <v/>
      </c>
      <c r="I2304" s="8" t="str">
        <f t="shared" si="182"/>
        <v/>
      </c>
      <c r="J2304" s="8" t="str">
        <f t="shared" si="183"/>
        <v/>
      </c>
      <c r="L2304" s="8" t="s">
        <v>81</v>
      </c>
      <c r="M2304" s="8" t="s">
        <v>81</v>
      </c>
      <c r="N2304" s="8" t="s">
        <v>81</v>
      </c>
      <c r="O2304" s="8" t="s">
        <v>81</v>
      </c>
      <c r="P2304" s="38" t="str">
        <f t="shared" si="179"/>
        <v/>
      </c>
    </row>
    <row r="2305" spans="4:16" x14ac:dyDescent="0.25">
      <c r="D2305" s="150"/>
      <c r="G2305" s="8" t="str">
        <f t="shared" si="180"/>
        <v/>
      </c>
      <c r="H2305" s="8" t="str">
        <f t="shared" si="181"/>
        <v/>
      </c>
      <c r="I2305" s="8" t="str">
        <f t="shared" si="182"/>
        <v/>
      </c>
      <c r="J2305" s="8" t="str">
        <f t="shared" si="183"/>
        <v/>
      </c>
      <c r="L2305" s="8" t="s">
        <v>81</v>
      </c>
      <c r="M2305" s="8" t="s">
        <v>81</v>
      </c>
      <c r="N2305" s="8" t="s">
        <v>81</v>
      </c>
      <c r="O2305" s="8" t="s">
        <v>81</v>
      </c>
      <c r="P2305" s="38" t="str">
        <f t="shared" si="179"/>
        <v/>
      </c>
    </row>
    <row r="2306" spans="4:16" x14ac:dyDescent="0.25">
      <c r="D2306" s="150"/>
      <c r="G2306" s="8" t="str">
        <f t="shared" si="180"/>
        <v/>
      </c>
      <c r="H2306" s="8" t="str">
        <f t="shared" si="181"/>
        <v/>
      </c>
      <c r="I2306" s="8" t="str">
        <f t="shared" si="182"/>
        <v/>
      </c>
      <c r="J2306" s="8" t="str">
        <f t="shared" si="183"/>
        <v/>
      </c>
      <c r="L2306" s="8" t="s">
        <v>81</v>
      </c>
      <c r="M2306" s="8" t="s">
        <v>81</v>
      </c>
      <c r="N2306" s="8" t="s">
        <v>81</v>
      </c>
      <c r="O2306" s="8" t="s">
        <v>81</v>
      </c>
      <c r="P2306" s="38" t="str">
        <f t="shared" si="179"/>
        <v/>
      </c>
    </row>
    <row r="2307" spans="4:16" x14ac:dyDescent="0.25">
      <c r="D2307" s="150"/>
      <c r="G2307" s="8" t="str">
        <f t="shared" si="180"/>
        <v/>
      </c>
      <c r="H2307" s="8" t="str">
        <f t="shared" si="181"/>
        <v/>
      </c>
      <c r="I2307" s="8" t="str">
        <f t="shared" si="182"/>
        <v/>
      </c>
      <c r="J2307" s="8" t="str">
        <f t="shared" si="183"/>
        <v/>
      </c>
      <c r="L2307" s="8" t="s">
        <v>81</v>
      </c>
      <c r="M2307" s="8" t="s">
        <v>81</v>
      </c>
      <c r="N2307" s="8" t="s">
        <v>81</v>
      </c>
      <c r="O2307" s="8" t="s">
        <v>81</v>
      </c>
      <c r="P2307" s="38" t="str">
        <f t="shared" ref="P2307:P2370" si="184">IF(ISBLANK(N2307),"",TEXT(N2307,"mm/dd hh:mm"))</f>
        <v/>
      </c>
    </row>
    <row r="2308" spans="4:16" x14ac:dyDescent="0.25">
      <c r="D2308" s="150"/>
      <c r="G2308" s="8" t="str">
        <f t="shared" si="180"/>
        <v/>
      </c>
      <c r="H2308" s="8" t="str">
        <f t="shared" si="181"/>
        <v/>
      </c>
      <c r="I2308" s="8" t="str">
        <f t="shared" si="182"/>
        <v/>
      </c>
      <c r="J2308" s="8" t="str">
        <f t="shared" si="183"/>
        <v/>
      </c>
      <c r="L2308" s="8" t="s">
        <v>81</v>
      </c>
      <c r="M2308" s="8" t="s">
        <v>81</v>
      </c>
      <c r="N2308" s="8" t="s">
        <v>81</v>
      </c>
      <c r="O2308" s="8" t="s">
        <v>81</v>
      </c>
      <c r="P2308" s="38" t="str">
        <f t="shared" si="184"/>
        <v/>
      </c>
    </row>
    <row r="2309" spans="4:16" x14ac:dyDescent="0.25">
      <c r="D2309" s="150"/>
      <c r="G2309" s="8" t="str">
        <f t="shared" si="180"/>
        <v/>
      </c>
      <c r="H2309" s="8" t="str">
        <f t="shared" si="181"/>
        <v/>
      </c>
      <c r="I2309" s="8" t="str">
        <f t="shared" si="182"/>
        <v/>
      </c>
      <c r="J2309" s="8" t="str">
        <f t="shared" si="183"/>
        <v/>
      </c>
      <c r="L2309" s="8" t="s">
        <v>81</v>
      </c>
      <c r="M2309" s="8" t="s">
        <v>81</v>
      </c>
      <c r="N2309" s="8" t="s">
        <v>81</v>
      </c>
      <c r="O2309" s="8" t="s">
        <v>81</v>
      </c>
      <c r="P2309" s="38" t="str">
        <f t="shared" si="184"/>
        <v/>
      </c>
    </row>
    <row r="2310" spans="4:16" x14ac:dyDescent="0.25">
      <c r="D2310" s="150"/>
      <c r="G2310" s="8" t="str">
        <f t="shared" si="180"/>
        <v/>
      </c>
      <c r="H2310" s="8" t="str">
        <f t="shared" si="181"/>
        <v/>
      </c>
      <c r="I2310" s="8" t="str">
        <f t="shared" si="182"/>
        <v/>
      </c>
      <c r="J2310" s="8" t="str">
        <f t="shared" si="183"/>
        <v/>
      </c>
      <c r="L2310" s="8" t="s">
        <v>81</v>
      </c>
      <c r="M2310" s="8" t="s">
        <v>81</v>
      </c>
      <c r="N2310" s="8" t="s">
        <v>81</v>
      </c>
      <c r="O2310" s="8" t="s">
        <v>81</v>
      </c>
      <c r="P2310" s="38" t="str">
        <f t="shared" si="184"/>
        <v/>
      </c>
    </row>
    <row r="2311" spans="4:16" x14ac:dyDescent="0.25">
      <c r="D2311" s="150"/>
      <c r="G2311" s="8" t="str">
        <f t="shared" si="180"/>
        <v/>
      </c>
      <c r="H2311" s="8" t="str">
        <f t="shared" si="181"/>
        <v/>
      </c>
      <c r="I2311" s="8" t="str">
        <f t="shared" si="182"/>
        <v/>
      </c>
      <c r="J2311" s="8" t="str">
        <f t="shared" si="183"/>
        <v/>
      </c>
      <c r="L2311" s="8" t="s">
        <v>81</v>
      </c>
      <c r="M2311" s="8" t="s">
        <v>81</v>
      </c>
      <c r="N2311" s="8" t="s">
        <v>81</v>
      </c>
      <c r="O2311" s="8" t="s">
        <v>81</v>
      </c>
      <c r="P2311" s="38" t="str">
        <f t="shared" si="184"/>
        <v/>
      </c>
    </row>
    <row r="2312" spans="4:16" x14ac:dyDescent="0.25">
      <c r="D2312" s="150"/>
      <c r="G2312" s="8" t="str">
        <f t="shared" si="180"/>
        <v/>
      </c>
      <c r="H2312" s="8" t="str">
        <f t="shared" si="181"/>
        <v/>
      </c>
      <c r="I2312" s="8" t="str">
        <f t="shared" si="182"/>
        <v/>
      </c>
      <c r="J2312" s="8" t="str">
        <f t="shared" si="183"/>
        <v/>
      </c>
      <c r="L2312" s="8" t="s">
        <v>81</v>
      </c>
      <c r="M2312" s="8" t="s">
        <v>81</v>
      </c>
      <c r="N2312" s="8" t="s">
        <v>81</v>
      </c>
      <c r="O2312" s="8" t="s">
        <v>81</v>
      </c>
      <c r="P2312" s="38" t="str">
        <f t="shared" si="184"/>
        <v/>
      </c>
    </row>
    <row r="2313" spans="4:16" x14ac:dyDescent="0.25">
      <c r="D2313" s="150"/>
      <c r="G2313" s="8" t="str">
        <f t="shared" si="180"/>
        <v/>
      </c>
      <c r="H2313" s="8" t="str">
        <f t="shared" si="181"/>
        <v/>
      </c>
      <c r="I2313" s="8" t="str">
        <f t="shared" si="182"/>
        <v/>
      </c>
      <c r="J2313" s="8" t="str">
        <f t="shared" si="183"/>
        <v/>
      </c>
      <c r="L2313" s="8" t="s">
        <v>81</v>
      </c>
      <c r="M2313" s="8" t="s">
        <v>81</v>
      </c>
      <c r="N2313" s="8" t="s">
        <v>81</v>
      </c>
      <c r="O2313" s="8" t="s">
        <v>81</v>
      </c>
      <c r="P2313" s="38" t="str">
        <f t="shared" si="184"/>
        <v/>
      </c>
    </row>
    <row r="2314" spans="4:16" x14ac:dyDescent="0.25">
      <c r="D2314" s="150"/>
      <c r="G2314" s="8" t="str">
        <f t="shared" si="180"/>
        <v/>
      </c>
      <c r="H2314" s="8" t="str">
        <f t="shared" si="181"/>
        <v/>
      </c>
      <c r="I2314" s="8" t="str">
        <f t="shared" si="182"/>
        <v/>
      </c>
      <c r="J2314" s="8" t="str">
        <f t="shared" si="183"/>
        <v/>
      </c>
      <c r="L2314" s="8" t="s">
        <v>81</v>
      </c>
      <c r="M2314" s="8" t="s">
        <v>81</v>
      </c>
      <c r="N2314" s="8" t="s">
        <v>81</v>
      </c>
      <c r="O2314" s="8" t="s">
        <v>81</v>
      </c>
      <c r="P2314" s="38" t="str">
        <f t="shared" si="184"/>
        <v/>
      </c>
    </row>
    <row r="2315" spans="4:16" x14ac:dyDescent="0.25">
      <c r="D2315" s="150"/>
      <c r="G2315" s="8" t="str">
        <f t="shared" si="180"/>
        <v/>
      </c>
      <c r="H2315" s="8" t="str">
        <f t="shared" si="181"/>
        <v/>
      </c>
      <c r="I2315" s="8" t="str">
        <f t="shared" si="182"/>
        <v/>
      </c>
      <c r="J2315" s="8" t="str">
        <f t="shared" si="183"/>
        <v/>
      </c>
      <c r="L2315" s="8" t="s">
        <v>81</v>
      </c>
      <c r="M2315" s="8" t="s">
        <v>81</v>
      </c>
      <c r="N2315" s="8" t="s">
        <v>81</v>
      </c>
      <c r="O2315" s="8" t="s">
        <v>81</v>
      </c>
      <c r="P2315" s="38" t="str">
        <f t="shared" si="184"/>
        <v/>
      </c>
    </row>
    <row r="2316" spans="4:16" x14ac:dyDescent="0.25">
      <c r="D2316" s="150"/>
      <c r="G2316" s="8" t="str">
        <f t="shared" si="180"/>
        <v/>
      </c>
      <c r="H2316" s="8" t="str">
        <f t="shared" si="181"/>
        <v/>
      </c>
      <c r="I2316" s="8" t="str">
        <f t="shared" si="182"/>
        <v/>
      </c>
      <c r="J2316" s="8" t="str">
        <f t="shared" si="183"/>
        <v/>
      </c>
      <c r="L2316" s="8" t="s">
        <v>81</v>
      </c>
      <c r="M2316" s="8" t="s">
        <v>81</v>
      </c>
      <c r="N2316" s="8" t="s">
        <v>81</v>
      </c>
      <c r="O2316" s="8" t="s">
        <v>81</v>
      </c>
      <c r="P2316" s="38" t="str">
        <f t="shared" si="184"/>
        <v/>
      </c>
    </row>
    <row r="2317" spans="4:16" x14ac:dyDescent="0.25">
      <c r="D2317" s="150"/>
      <c r="G2317" s="8" t="str">
        <f t="shared" si="180"/>
        <v/>
      </c>
      <c r="H2317" s="8" t="str">
        <f t="shared" si="181"/>
        <v/>
      </c>
      <c r="I2317" s="8" t="str">
        <f t="shared" si="182"/>
        <v/>
      </c>
      <c r="J2317" s="8" t="str">
        <f t="shared" si="183"/>
        <v/>
      </c>
      <c r="L2317" s="8" t="s">
        <v>81</v>
      </c>
      <c r="M2317" s="8" t="s">
        <v>81</v>
      </c>
      <c r="N2317" s="8" t="s">
        <v>81</v>
      </c>
      <c r="O2317" s="8" t="s">
        <v>81</v>
      </c>
      <c r="P2317" s="38" t="str">
        <f t="shared" si="184"/>
        <v/>
      </c>
    </row>
    <row r="2318" spans="4:16" x14ac:dyDescent="0.25">
      <c r="D2318" s="150"/>
      <c r="G2318" s="8" t="str">
        <f t="shared" si="180"/>
        <v/>
      </c>
      <c r="H2318" s="8" t="str">
        <f t="shared" si="181"/>
        <v/>
      </c>
      <c r="I2318" s="8" t="str">
        <f t="shared" si="182"/>
        <v/>
      </c>
      <c r="J2318" s="8" t="str">
        <f t="shared" si="183"/>
        <v/>
      </c>
      <c r="L2318" s="8" t="s">
        <v>81</v>
      </c>
      <c r="M2318" s="8" t="s">
        <v>81</v>
      </c>
      <c r="N2318" s="8" t="s">
        <v>81</v>
      </c>
      <c r="O2318" s="8" t="s">
        <v>81</v>
      </c>
      <c r="P2318" s="38" t="str">
        <f t="shared" si="184"/>
        <v/>
      </c>
    </row>
    <row r="2319" spans="4:16" x14ac:dyDescent="0.25">
      <c r="D2319" s="150"/>
      <c r="G2319" s="8" t="str">
        <f t="shared" si="180"/>
        <v/>
      </c>
      <c r="H2319" s="8" t="str">
        <f t="shared" si="181"/>
        <v/>
      </c>
      <c r="I2319" s="8" t="str">
        <f t="shared" si="182"/>
        <v/>
      </c>
      <c r="J2319" s="8" t="str">
        <f t="shared" si="183"/>
        <v/>
      </c>
      <c r="L2319" s="8" t="s">
        <v>81</v>
      </c>
      <c r="M2319" s="8" t="s">
        <v>81</v>
      </c>
      <c r="N2319" s="8" t="s">
        <v>81</v>
      </c>
      <c r="O2319" s="8" t="s">
        <v>81</v>
      </c>
      <c r="P2319" s="38" t="str">
        <f t="shared" si="184"/>
        <v/>
      </c>
    </row>
    <row r="2320" spans="4:16" x14ac:dyDescent="0.25">
      <c r="D2320" s="150"/>
      <c r="G2320" s="8" t="str">
        <f t="shared" si="180"/>
        <v/>
      </c>
      <c r="H2320" s="8" t="str">
        <f t="shared" si="181"/>
        <v/>
      </c>
      <c r="I2320" s="8" t="str">
        <f t="shared" si="182"/>
        <v/>
      </c>
      <c r="J2320" s="8" t="str">
        <f t="shared" si="183"/>
        <v/>
      </c>
      <c r="L2320" s="8" t="s">
        <v>81</v>
      </c>
      <c r="M2320" s="8" t="s">
        <v>81</v>
      </c>
      <c r="N2320" s="8" t="s">
        <v>81</v>
      </c>
      <c r="O2320" s="8" t="s">
        <v>81</v>
      </c>
      <c r="P2320" s="38" t="str">
        <f t="shared" si="184"/>
        <v/>
      </c>
    </row>
    <row r="2321" spans="4:16" x14ac:dyDescent="0.25">
      <c r="D2321" s="150"/>
      <c r="G2321" s="8" t="str">
        <f t="shared" ref="G2321:G2384" si="185">IF(LEFT(D2321,8)="Critical",LEFT(D2321,8),IF(LEFT(D2321,5)="Major",LEFT(D2321,5),IF(LEFT(D2321,5)="Minor",LEFT(D2321,5),"")))</f>
        <v/>
      </c>
      <c r="H2321" s="8" t="str">
        <f t="shared" ref="H2321:H2384" si="186">IF(LEFT(D2324,15)="SpecificProblem",MID(D2324,28,50),"")</f>
        <v/>
      </c>
      <c r="I2321" s="8" t="str">
        <f t="shared" ref="I2321:I2384" si="187">IF(LEFT(D2325,9)="EventTime",MID(D2325,28,16),"")</f>
        <v/>
      </c>
      <c r="J2321" s="8" t="str">
        <f t="shared" ref="J2321:J2384" si="188">IF(G2321="","",IF(LEFT(D2321,8)="Critical",MID(D2321,78,6),MID(D2321,75,6)))</f>
        <v/>
      </c>
      <c r="L2321" s="8" t="s">
        <v>81</v>
      </c>
      <c r="M2321" s="8" t="s">
        <v>81</v>
      </c>
      <c r="N2321" s="8" t="s">
        <v>81</v>
      </c>
      <c r="O2321" s="8" t="s">
        <v>81</v>
      </c>
      <c r="P2321" s="38" t="str">
        <f t="shared" si="184"/>
        <v/>
      </c>
    </row>
    <row r="2322" spans="4:16" x14ac:dyDescent="0.25">
      <c r="D2322" s="150"/>
      <c r="G2322" s="8" t="str">
        <f t="shared" si="185"/>
        <v/>
      </c>
      <c r="H2322" s="8" t="str">
        <f t="shared" si="186"/>
        <v/>
      </c>
      <c r="I2322" s="8" t="str">
        <f t="shared" si="187"/>
        <v/>
      </c>
      <c r="J2322" s="8" t="str">
        <f t="shared" si="188"/>
        <v/>
      </c>
      <c r="L2322" s="8" t="s">
        <v>81</v>
      </c>
      <c r="M2322" s="8" t="s">
        <v>81</v>
      </c>
      <c r="N2322" s="8" t="s">
        <v>81</v>
      </c>
      <c r="O2322" s="8" t="s">
        <v>81</v>
      </c>
      <c r="P2322" s="38" t="str">
        <f t="shared" si="184"/>
        <v/>
      </c>
    </row>
    <row r="2323" spans="4:16" x14ac:dyDescent="0.25">
      <c r="D2323" s="150"/>
      <c r="G2323" s="8" t="str">
        <f t="shared" si="185"/>
        <v/>
      </c>
      <c r="H2323" s="8" t="str">
        <f t="shared" si="186"/>
        <v/>
      </c>
      <c r="I2323" s="8" t="str">
        <f t="shared" si="187"/>
        <v/>
      </c>
      <c r="J2323" s="8" t="str">
        <f t="shared" si="188"/>
        <v/>
      </c>
      <c r="L2323" s="8" t="s">
        <v>81</v>
      </c>
      <c r="M2323" s="8" t="s">
        <v>81</v>
      </c>
      <c r="N2323" s="8" t="s">
        <v>81</v>
      </c>
      <c r="O2323" s="8" t="s">
        <v>81</v>
      </c>
      <c r="P2323" s="38" t="str">
        <f t="shared" si="184"/>
        <v/>
      </c>
    </row>
    <row r="2324" spans="4:16" x14ac:dyDescent="0.25">
      <c r="D2324" s="150"/>
      <c r="G2324" s="8" t="str">
        <f t="shared" si="185"/>
        <v/>
      </c>
      <c r="H2324" s="8" t="str">
        <f t="shared" si="186"/>
        <v/>
      </c>
      <c r="I2324" s="8" t="str">
        <f t="shared" si="187"/>
        <v/>
      </c>
      <c r="J2324" s="8" t="str">
        <f t="shared" si="188"/>
        <v/>
      </c>
      <c r="L2324" s="8" t="s">
        <v>81</v>
      </c>
      <c r="M2324" s="8" t="s">
        <v>81</v>
      </c>
      <c r="N2324" s="8" t="s">
        <v>81</v>
      </c>
      <c r="O2324" s="8" t="s">
        <v>81</v>
      </c>
      <c r="P2324" s="38" t="str">
        <f t="shared" si="184"/>
        <v/>
      </c>
    </row>
    <row r="2325" spans="4:16" x14ac:dyDescent="0.25">
      <c r="D2325" s="150"/>
      <c r="G2325" s="8" t="str">
        <f t="shared" si="185"/>
        <v/>
      </c>
      <c r="H2325" s="8" t="str">
        <f t="shared" si="186"/>
        <v/>
      </c>
      <c r="I2325" s="8" t="str">
        <f t="shared" si="187"/>
        <v/>
      </c>
      <c r="J2325" s="8" t="str">
        <f t="shared" si="188"/>
        <v/>
      </c>
      <c r="L2325" s="8" t="s">
        <v>81</v>
      </c>
      <c r="M2325" s="8" t="s">
        <v>81</v>
      </c>
      <c r="N2325" s="8" t="s">
        <v>81</v>
      </c>
      <c r="O2325" s="8" t="s">
        <v>81</v>
      </c>
      <c r="P2325" s="38" t="str">
        <f t="shared" si="184"/>
        <v/>
      </c>
    </row>
    <row r="2326" spans="4:16" x14ac:dyDescent="0.25">
      <c r="D2326" s="150"/>
      <c r="G2326" s="8" t="str">
        <f t="shared" si="185"/>
        <v/>
      </c>
      <c r="H2326" s="8" t="str">
        <f t="shared" si="186"/>
        <v/>
      </c>
      <c r="I2326" s="8" t="str">
        <f t="shared" si="187"/>
        <v/>
      </c>
      <c r="J2326" s="8" t="str">
        <f t="shared" si="188"/>
        <v/>
      </c>
      <c r="L2326" s="8" t="s">
        <v>81</v>
      </c>
      <c r="M2326" s="8" t="s">
        <v>81</v>
      </c>
      <c r="N2326" s="8" t="s">
        <v>81</v>
      </c>
      <c r="O2326" s="8" t="s">
        <v>81</v>
      </c>
      <c r="P2326" s="38" t="str">
        <f t="shared" si="184"/>
        <v/>
      </c>
    </row>
    <row r="2327" spans="4:16" x14ac:dyDescent="0.25">
      <c r="D2327" s="150"/>
      <c r="G2327" s="8" t="str">
        <f t="shared" si="185"/>
        <v/>
      </c>
      <c r="H2327" s="8" t="str">
        <f t="shared" si="186"/>
        <v/>
      </c>
      <c r="I2327" s="8" t="str">
        <f t="shared" si="187"/>
        <v/>
      </c>
      <c r="J2327" s="8" t="str">
        <f t="shared" si="188"/>
        <v/>
      </c>
      <c r="L2327" s="8" t="s">
        <v>81</v>
      </c>
      <c r="M2327" s="8" t="s">
        <v>81</v>
      </c>
      <c r="N2327" s="8" t="s">
        <v>81</v>
      </c>
      <c r="O2327" s="8" t="s">
        <v>81</v>
      </c>
      <c r="P2327" s="38" t="str">
        <f t="shared" si="184"/>
        <v/>
      </c>
    </row>
    <row r="2328" spans="4:16" x14ac:dyDescent="0.25">
      <c r="D2328" s="150"/>
      <c r="G2328" s="8" t="str">
        <f t="shared" si="185"/>
        <v/>
      </c>
      <c r="H2328" s="8" t="str">
        <f t="shared" si="186"/>
        <v/>
      </c>
      <c r="I2328" s="8" t="str">
        <f t="shared" si="187"/>
        <v/>
      </c>
      <c r="J2328" s="8" t="str">
        <f t="shared" si="188"/>
        <v/>
      </c>
      <c r="L2328" s="8" t="s">
        <v>81</v>
      </c>
      <c r="M2328" s="8" t="s">
        <v>81</v>
      </c>
      <c r="N2328" s="8" t="s">
        <v>81</v>
      </c>
      <c r="O2328" s="8" t="s">
        <v>81</v>
      </c>
      <c r="P2328" s="38" t="str">
        <f t="shared" si="184"/>
        <v/>
      </c>
    </row>
    <row r="2329" spans="4:16" x14ac:dyDescent="0.25">
      <c r="D2329" s="150"/>
      <c r="G2329" s="8" t="str">
        <f t="shared" si="185"/>
        <v/>
      </c>
      <c r="H2329" s="8" t="str">
        <f t="shared" si="186"/>
        <v/>
      </c>
      <c r="I2329" s="8" t="str">
        <f t="shared" si="187"/>
        <v/>
      </c>
      <c r="J2329" s="8" t="str">
        <f t="shared" si="188"/>
        <v/>
      </c>
      <c r="L2329" s="8" t="s">
        <v>81</v>
      </c>
      <c r="M2329" s="8" t="s">
        <v>81</v>
      </c>
      <c r="N2329" s="8" t="s">
        <v>81</v>
      </c>
      <c r="O2329" s="8" t="s">
        <v>81</v>
      </c>
      <c r="P2329" s="38" t="str">
        <f t="shared" si="184"/>
        <v/>
      </c>
    </row>
    <row r="2330" spans="4:16" x14ac:dyDescent="0.25">
      <c r="D2330" s="150"/>
      <c r="G2330" s="8" t="str">
        <f t="shared" si="185"/>
        <v/>
      </c>
      <c r="H2330" s="8" t="str">
        <f t="shared" si="186"/>
        <v/>
      </c>
      <c r="I2330" s="8" t="str">
        <f t="shared" si="187"/>
        <v/>
      </c>
      <c r="J2330" s="8" t="str">
        <f t="shared" si="188"/>
        <v/>
      </c>
      <c r="L2330" s="8" t="s">
        <v>81</v>
      </c>
      <c r="M2330" s="8" t="s">
        <v>81</v>
      </c>
      <c r="N2330" s="8" t="s">
        <v>81</v>
      </c>
      <c r="O2330" s="8" t="s">
        <v>81</v>
      </c>
      <c r="P2330" s="38" t="str">
        <f t="shared" si="184"/>
        <v/>
      </c>
    </row>
    <row r="2331" spans="4:16" x14ac:dyDescent="0.25">
      <c r="D2331" s="150"/>
      <c r="G2331" s="8" t="str">
        <f t="shared" si="185"/>
        <v/>
      </c>
      <c r="H2331" s="8" t="str">
        <f t="shared" si="186"/>
        <v/>
      </c>
      <c r="I2331" s="8" t="str">
        <f t="shared" si="187"/>
        <v/>
      </c>
      <c r="J2331" s="8" t="str">
        <f t="shared" si="188"/>
        <v/>
      </c>
      <c r="L2331" s="8" t="s">
        <v>81</v>
      </c>
      <c r="M2331" s="8" t="s">
        <v>81</v>
      </c>
      <c r="N2331" s="8" t="s">
        <v>81</v>
      </c>
      <c r="O2331" s="8" t="s">
        <v>81</v>
      </c>
      <c r="P2331" s="38" t="str">
        <f t="shared" si="184"/>
        <v/>
      </c>
    </row>
    <row r="2332" spans="4:16" x14ac:dyDescent="0.25">
      <c r="D2332" s="150"/>
      <c r="G2332" s="8" t="str">
        <f t="shared" si="185"/>
        <v/>
      </c>
      <c r="H2332" s="8" t="str">
        <f t="shared" si="186"/>
        <v/>
      </c>
      <c r="I2332" s="8" t="str">
        <f t="shared" si="187"/>
        <v/>
      </c>
      <c r="J2332" s="8" t="str">
        <f t="shared" si="188"/>
        <v/>
      </c>
      <c r="L2332" s="8" t="s">
        <v>81</v>
      </c>
      <c r="M2332" s="8" t="s">
        <v>81</v>
      </c>
      <c r="N2332" s="8" t="s">
        <v>81</v>
      </c>
      <c r="O2332" s="8" t="s">
        <v>81</v>
      </c>
      <c r="P2332" s="38" t="str">
        <f t="shared" si="184"/>
        <v/>
      </c>
    </row>
    <row r="2333" spans="4:16" x14ac:dyDescent="0.25">
      <c r="D2333" s="150"/>
      <c r="G2333" s="8" t="str">
        <f t="shared" si="185"/>
        <v/>
      </c>
      <c r="H2333" s="8" t="str">
        <f t="shared" si="186"/>
        <v/>
      </c>
      <c r="I2333" s="8" t="str">
        <f t="shared" si="187"/>
        <v/>
      </c>
      <c r="J2333" s="8" t="str">
        <f t="shared" si="188"/>
        <v/>
      </c>
      <c r="L2333" s="8" t="s">
        <v>81</v>
      </c>
      <c r="M2333" s="8" t="s">
        <v>81</v>
      </c>
      <c r="N2333" s="8" t="s">
        <v>81</v>
      </c>
      <c r="O2333" s="8" t="s">
        <v>81</v>
      </c>
      <c r="P2333" s="38" t="str">
        <f t="shared" si="184"/>
        <v/>
      </c>
    </row>
    <row r="2334" spans="4:16" x14ac:dyDescent="0.25">
      <c r="D2334" s="150"/>
      <c r="G2334" s="8" t="str">
        <f t="shared" si="185"/>
        <v/>
      </c>
      <c r="H2334" s="8" t="str">
        <f t="shared" si="186"/>
        <v/>
      </c>
      <c r="I2334" s="8" t="str">
        <f t="shared" si="187"/>
        <v/>
      </c>
      <c r="J2334" s="8" t="str">
        <f t="shared" si="188"/>
        <v/>
      </c>
      <c r="L2334" s="8" t="s">
        <v>81</v>
      </c>
      <c r="M2334" s="8" t="s">
        <v>81</v>
      </c>
      <c r="N2334" s="8" t="s">
        <v>81</v>
      </c>
      <c r="O2334" s="8" t="s">
        <v>81</v>
      </c>
      <c r="P2334" s="38" t="str">
        <f t="shared" si="184"/>
        <v/>
      </c>
    </row>
    <row r="2335" spans="4:16" x14ac:dyDescent="0.25">
      <c r="D2335" s="150"/>
      <c r="G2335" s="8" t="str">
        <f t="shared" si="185"/>
        <v/>
      </c>
      <c r="H2335" s="8" t="str">
        <f t="shared" si="186"/>
        <v/>
      </c>
      <c r="I2335" s="8" t="str">
        <f t="shared" si="187"/>
        <v/>
      </c>
      <c r="J2335" s="8" t="str">
        <f t="shared" si="188"/>
        <v/>
      </c>
      <c r="L2335" s="8" t="s">
        <v>81</v>
      </c>
      <c r="M2335" s="8" t="s">
        <v>81</v>
      </c>
      <c r="N2335" s="8" t="s">
        <v>81</v>
      </c>
      <c r="O2335" s="8" t="s">
        <v>81</v>
      </c>
      <c r="P2335" s="38" t="str">
        <f t="shared" si="184"/>
        <v/>
      </c>
    </row>
    <row r="2336" spans="4:16" x14ac:dyDescent="0.25">
      <c r="D2336" s="150"/>
      <c r="G2336" s="8" t="str">
        <f t="shared" si="185"/>
        <v/>
      </c>
      <c r="H2336" s="8" t="str">
        <f t="shared" si="186"/>
        <v/>
      </c>
      <c r="I2336" s="8" t="str">
        <f t="shared" si="187"/>
        <v/>
      </c>
      <c r="J2336" s="8" t="str">
        <f t="shared" si="188"/>
        <v/>
      </c>
      <c r="L2336" s="8" t="s">
        <v>81</v>
      </c>
      <c r="M2336" s="8" t="s">
        <v>81</v>
      </c>
      <c r="N2336" s="8" t="s">
        <v>81</v>
      </c>
      <c r="O2336" s="8" t="s">
        <v>81</v>
      </c>
      <c r="P2336" s="38" t="str">
        <f t="shared" si="184"/>
        <v/>
      </c>
    </row>
    <row r="2337" spans="4:16" x14ac:dyDescent="0.25">
      <c r="D2337" s="150"/>
      <c r="G2337" s="8" t="str">
        <f t="shared" si="185"/>
        <v/>
      </c>
      <c r="H2337" s="8" t="str">
        <f t="shared" si="186"/>
        <v/>
      </c>
      <c r="I2337" s="8" t="str">
        <f t="shared" si="187"/>
        <v/>
      </c>
      <c r="J2337" s="8" t="str">
        <f t="shared" si="188"/>
        <v/>
      </c>
      <c r="L2337" s="8" t="s">
        <v>81</v>
      </c>
      <c r="M2337" s="8" t="s">
        <v>81</v>
      </c>
      <c r="N2337" s="8" t="s">
        <v>81</v>
      </c>
      <c r="O2337" s="8" t="s">
        <v>81</v>
      </c>
      <c r="P2337" s="38" t="str">
        <f t="shared" si="184"/>
        <v/>
      </c>
    </row>
    <row r="2338" spans="4:16" x14ac:dyDescent="0.25">
      <c r="D2338" s="150"/>
      <c r="G2338" s="8" t="str">
        <f t="shared" si="185"/>
        <v/>
      </c>
      <c r="H2338" s="8" t="str">
        <f t="shared" si="186"/>
        <v/>
      </c>
      <c r="I2338" s="8" t="str">
        <f t="shared" si="187"/>
        <v/>
      </c>
      <c r="J2338" s="8" t="str">
        <f t="shared" si="188"/>
        <v/>
      </c>
      <c r="L2338" s="8" t="s">
        <v>81</v>
      </c>
      <c r="M2338" s="8" t="s">
        <v>81</v>
      </c>
      <c r="N2338" s="8" t="s">
        <v>81</v>
      </c>
      <c r="O2338" s="8" t="s">
        <v>81</v>
      </c>
      <c r="P2338" s="38" t="str">
        <f t="shared" si="184"/>
        <v/>
      </c>
    </row>
    <row r="2339" spans="4:16" x14ac:dyDescent="0.25">
      <c r="D2339" s="150"/>
      <c r="G2339" s="8" t="str">
        <f t="shared" si="185"/>
        <v/>
      </c>
      <c r="H2339" s="8" t="str">
        <f t="shared" si="186"/>
        <v/>
      </c>
      <c r="I2339" s="8" t="str">
        <f t="shared" si="187"/>
        <v/>
      </c>
      <c r="J2339" s="8" t="str">
        <f t="shared" si="188"/>
        <v/>
      </c>
      <c r="L2339" s="8" t="s">
        <v>81</v>
      </c>
      <c r="M2339" s="8" t="s">
        <v>81</v>
      </c>
      <c r="N2339" s="8" t="s">
        <v>81</v>
      </c>
      <c r="O2339" s="8" t="s">
        <v>81</v>
      </c>
      <c r="P2339" s="38" t="str">
        <f t="shared" si="184"/>
        <v/>
      </c>
    </row>
    <row r="2340" spans="4:16" x14ac:dyDescent="0.25">
      <c r="D2340" s="150"/>
      <c r="G2340" s="8" t="str">
        <f t="shared" si="185"/>
        <v/>
      </c>
      <c r="H2340" s="8" t="str">
        <f t="shared" si="186"/>
        <v/>
      </c>
      <c r="I2340" s="8" t="str">
        <f t="shared" si="187"/>
        <v/>
      </c>
      <c r="J2340" s="8" t="str">
        <f t="shared" si="188"/>
        <v/>
      </c>
      <c r="L2340" s="8" t="s">
        <v>81</v>
      </c>
      <c r="M2340" s="8" t="s">
        <v>81</v>
      </c>
      <c r="N2340" s="8" t="s">
        <v>81</v>
      </c>
      <c r="O2340" s="8" t="s">
        <v>81</v>
      </c>
      <c r="P2340" s="38" t="str">
        <f t="shared" si="184"/>
        <v/>
      </c>
    </row>
    <row r="2341" spans="4:16" x14ac:dyDescent="0.25">
      <c r="D2341" s="150"/>
      <c r="G2341" s="8" t="str">
        <f t="shared" si="185"/>
        <v/>
      </c>
      <c r="H2341" s="8" t="str">
        <f t="shared" si="186"/>
        <v/>
      </c>
      <c r="I2341" s="8" t="str">
        <f t="shared" si="187"/>
        <v/>
      </c>
      <c r="J2341" s="8" t="str">
        <f t="shared" si="188"/>
        <v/>
      </c>
      <c r="L2341" s="8" t="s">
        <v>81</v>
      </c>
      <c r="M2341" s="8" t="s">
        <v>81</v>
      </c>
      <c r="N2341" s="8" t="s">
        <v>81</v>
      </c>
      <c r="O2341" s="8" t="s">
        <v>81</v>
      </c>
      <c r="P2341" s="38" t="str">
        <f t="shared" si="184"/>
        <v/>
      </c>
    </row>
    <row r="2342" spans="4:16" x14ac:dyDescent="0.25">
      <c r="D2342" s="150"/>
      <c r="G2342" s="8" t="str">
        <f t="shared" si="185"/>
        <v/>
      </c>
      <c r="H2342" s="8" t="str">
        <f t="shared" si="186"/>
        <v/>
      </c>
      <c r="I2342" s="8" t="str">
        <f t="shared" si="187"/>
        <v/>
      </c>
      <c r="J2342" s="8" t="str">
        <f t="shared" si="188"/>
        <v/>
      </c>
      <c r="L2342" s="8" t="s">
        <v>81</v>
      </c>
      <c r="M2342" s="8" t="s">
        <v>81</v>
      </c>
      <c r="N2342" s="8" t="s">
        <v>81</v>
      </c>
      <c r="O2342" s="8" t="s">
        <v>81</v>
      </c>
      <c r="P2342" s="38" t="str">
        <f t="shared" si="184"/>
        <v/>
      </c>
    </row>
    <row r="2343" spans="4:16" x14ac:dyDescent="0.25">
      <c r="D2343" s="150"/>
      <c r="G2343" s="8" t="str">
        <f t="shared" si="185"/>
        <v/>
      </c>
      <c r="H2343" s="8" t="str">
        <f t="shared" si="186"/>
        <v/>
      </c>
      <c r="I2343" s="8" t="str">
        <f t="shared" si="187"/>
        <v/>
      </c>
      <c r="J2343" s="8" t="str">
        <f t="shared" si="188"/>
        <v/>
      </c>
      <c r="L2343" s="8" t="s">
        <v>81</v>
      </c>
      <c r="M2343" s="8" t="s">
        <v>81</v>
      </c>
      <c r="N2343" s="8" t="s">
        <v>81</v>
      </c>
      <c r="O2343" s="8" t="s">
        <v>81</v>
      </c>
      <c r="P2343" s="38" t="str">
        <f t="shared" si="184"/>
        <v/>
      </c>
    </row>
    <row r="2344" spans="4:16" x14ac:dyDescent="0.25">
      <c r="D2344" s="150"/>
      <c r="G2344" s="8" t="str">
        <f t="shared" si="185"/>
        <v/>
      </c>
      <c r="H2344" s="8" t="str">
        <f t="shared" si="186"/>
        <v/>
      </c>
      <c r="I2344" s="8" t="str">
        <f t="shared" si="187"/>
        <v/>
      </c>
      <c r="J2344" s="8" t="str">
        <f t="shared" si="188"/>
        <v/>
      </c>
      <c r="L2344" s="8" t="s">
        <v>81</v>
      </c>
      <c r="M2344" s="8" t="s">
        <v>81</v>
      </c>
      <c r="N2344" s="8" t="s">
        <v>81</v>
      </c>
      <c r="O2344" s="8" t="s">
        <v>81</v>
      </c>
      <c r="P2344" s="38" t="str">
        <f t="shared" si="184"/>
        <v/>
      </c>
    </row>
    <row r="2345" spans="4:16" x14ac:dyDescent="0.25">
      <c r="D2345" s="150"/>
      <c r="G2345" s="8" t="str">
        <f t="shared" si="185"/>
        <v/>
      </c>
      <c r="H2345" s="8" t="str">
        <f t="shared" si="186"/>
        <v/>
      </c>
      <c r="I2345" s="8" t="str">
        <f t="shared" si="187"/>
        <v/>
      </c>
      <c r="J2345" s="8" t="str">
        <f t="shared" si="188"/>
        <v/>
      </c>
      <c r="L2345" s="8" t="s">
        <v>81</v>
      </c>
      <c r="M2345" s="8" t="s">
        <v>81</v>
      </c>
      <c r="N2345" s="8" t="s">
        <v>81</v>
      </c>
      <c r="O2345" s="8" t="s">
        <v>81</v>
      </c>
      <c r="P2345" s="38" t="str">
        <f t="shared" si="184"/>
        <v/>
      </c>
    </row>
    <row r="2346" spans="4:16" x14ac:dyDescent="0.25">
      <c r="D2346" s="150"/>
      <c r="G2346" s="8" t="str">
        <f t="shared" si="185"/>
        <v/>
      </c>
      <c r="H2346" s="8" t="str">
        <f t="shared" si="186"/>
        <v/>
      </c>
      <c r="I2346" s="8" t="str">
        <f t="shared" si="187"/>
        <v/>
      </c>
      <c r="J2346" s="8" t="str">
        <f t="shared" si="188"/>
        <v/>
      </c>
      <c r="L2346" s="8" t="s">
        <v>81</v>
      </c>
      <c r="M2346" s="8" t="s">
        <v>81</v>
      </c>
      <c r="N2346" s="8" t="s">
        <v>81</v>
      </c>
      <c r="O2346" s="8" t="s">
        <v>81</v>
      </c>
      <c r="P2346" s="38" t="str">
        <f t="shared" si="184"/>
        <v/>
      </c>
    </row>
    <row r="2347" spans="4:16" x14ac:dyDescent="0.25">
      <c r="D2347" s="150"/>
      <c r="G2347" s="8" t="str">
        <f t="shared" si="185"/>
        <v/>
      </c>
      <c r="H2347" s="8" t="str">
        <f t="shared" si="186"/>
        <v/>
      </c>
      <c r="I2347" s="8" t="str">
        <f t="shared" si="187"/>
        <v/>
      </c>
      <c r="J2347" s="8" t="str">
        <f t="shared" si="188"/>
        <v/>
      </c>
      <c r="L2347" s="8" t="s">
        <v>81</v>
      </c>
      <c r="M2347" s="8" t="s">
        <v>81</v>
      </c>
      <c r="N2347" s="8" t="s">
        <v>81</v>
      </c>
      <c r="O2347" s="8" t="s">
        <v>81</v>
      </c>
      <c r="P2347" s="38" t="str">
        <f t="shared" si="184"/>
        <v/>
      </c>
    </row>
    <row r="2348" spans="4:16" x14ac:dyDescent="0.25">
      <c r="D2348" s="150"/>
      <c r="G2348" s="8" t="str">
        <f t="shared" si="185"/>
        <v/>
      </c>
      <c r="H2348" s="8" t="str">
        <f t="shared" si="186"/>
        <v/>
      </c>
      <c r="I2348" s="8" t="str">
        <f t="shared" si="187"/>
        <v/>
      </c>
      <c r="J2348" s="8" t="str">
        <f t="shared" si="188"/>
        <v/>
      </c>
      <c r="L2348" s="8" t="s">
        <v>81</v>
      </c>
      <c r="M2348" s="8" t="s">
        <v>81</v>
      </c>
      <c r="N2348" s="8" t="s">
        <v>81</v>
      </c>
      <c r="O2348" s="8" t="s">
        <v>81</v>
      </c>
      <c r="P2348" s="38" t="str">
        <f t="shared" si="184"/>
        <v/>
      </c>
    </row>
    <row r="2349" spans="4:16" x14ac:dyDescent="0.25">
      <c r="D2349" s="150"/>
      <c r="G2349" s="8" t="str">
        <f t="shared" si="185"/>
        <v/>
      </c>
      <c r="H2349" s="8" t="str">
        <f t="shared" si="186"/>
        <v/>
      </c>
      <c r="I2349" s="8" t="str">
        <f t="shared" si="187"/>
        <v/>
      </c>
      <c r="J2349" s="8" t="str">
        <f t="shared" si="188"/>
        <v/>
      </c>
      <c r="L2349" s="8" t="s">
        <v>81</v>
      </c>
      <c r="M2349" s="8" t="s">
        <v>81</v>
      </c>
      <c r="N2349" s="8" t="s">
        <v>81</v>
      </c>
      <c r="O2349" s="8" t="s">
        <v>81</v>
      </c>
      <c r="P2349" s="38" t="str">
        <f t="shared" si="184"/>
        <v/>
      </c>
    </row>
    <row r="2350" spans="4:16" x14ac:dyDescent="0.25">
      <c r="D2350" s="150"/>
      <c r="G2350" s="8" t="str">
        <f t="shared" si="185"/>
        <v/>
      </c>
      <c r="H2350" s="8" t="str">
        <f t="shared" si="186"/>
        <v/>
      </c>
      <c r="I2350" s="8" t="str">
        <f t="shared" si="187"/>
        <v/>
      </c>
      <c r="J2350" s="8" t="str">
        <f t="shared" si="188"/>
        <v/>
      </c>
      <c r="L2350" s="8" t="s">
        <v>81</v>
      </c>
      <c r="M2350" s="8" t="s">
        <v>81</v>
      </c>
      <c r="N2350" s="8" t="s">
        <v>81</v>
      </c>
      <c r="O2350" s="8" t="s">
        <v>81</v>
      </c>
      <c r="P2350" s="38" t="str">
        <f t="shared" si="184"/>
        <v/>
      </c>
    </row>
    <row r="2351" spans="4:16" x14ac:dyDescent="0.25">
      <c r="D2351" s="150"/>
      <c r="G2351" s="8" t="str">
        <f t="shared" si="185"/>
        <v/>
      </c>
      <c r="H2351" s="8" t="str">
        <f t="shared" si="186"/>
        <v/>
      </c>
      <c r="I2351" s="8" t="str">
        <f t="shared" si="187"/>
        <v/>
      </c>
      <c r="J2351" s="8" t="str">
        <f t="shared" si="188"/>
        <v/>
      </c>
      <c r="L2351" s="8" t="s">
        <v>81</v>
      </c>
      <c r="M2351" s="8" t="s">
        <v>81</v>
      </c>
      <c r="N2351" s="8" t="s">
        <v>81</v>
      </c>
      <c r="O2351" s="8" t="s">
        <v>81</v>
      </c>
      <c r="P2351" s="38" t="str">
        <f t="shared" si="184"/>
        <v/>
      </c>
    </row>
    <row r="2352" spans="4:16" x14ac:dyDescent="0.25">
      <c r="D2352" s="150"/>
      <c r="G2352" s="8" t="str">
        <f t="shared" si="185"/>
        <v/>
      </c>
      <c r="H2352" s="8" t="str">
        <f t="shared" si="186"/>
        <v/>
      </c>
      <c r="I2352" s="8" t="str">
        <f t="shared" si="187"/>
        <v/>
      </c>
      <c r="J2352" s="8" t="str">
        <f t="shared" si="188"/>
        <v/>
      </c>
      <c r="L2352" s="8" t="s">
        <v>81</v>
      </c>
      <c r="M2352" s="8" t="s">
        <v>81</v>
      </c>
      <c r="N2352" s="8" t="s">
        <v>81</v>
      </c>
      <c r="O2352" s="8" t="s">
        <v>81</v>
      </c>
      <c r="P2352" s="38" t="str">
        <f t="shared" si="184"/>
        <v/>
      </c>
    </row>
    <row r="2353" spans="4:16" x14ac:dyDescent="0.25">
      <c r="D2353" s="150"/>
      <c r="G2353" s="8" t="str">
        <f t="shared" si="185"/>
        <v/>
      </c>
      <c r="H2353" s="8" t="str">
        <f t="shared" si="186"/>
        <v/>
      </c>
      <c r="I2353" s="8" t="str">
        <f t="shared" si="187"/>
        <v/>
      </c>
      <c r="J2353" s="8" t="str">
        <f t="shared" si="188"/>
        <v/>
      </c>
      <c r="L2353" s="8" t="s">
        <v>81</v>
      </c>
      <c r="M2353" s="8" t="s">
        <v>81</v>
      </c>
      <c r="N2353" s="8" t="s">
        <v>81</v>
      </c>
      <c r="O2353" s="8" t="s">
        <v>81</v>
      </c>
      <c r="P2353" s="38" t="str">
        <f t="shared" si="184"/>
        <v/>
      </c>
    </row>
    <row r="2354" spans="4:16" x14ac:dyDescent="0.25">
      <c r="D2354" s="150"/>
      <c r="G2354" s="8" t="str">
        <f t="shared" si="185"/>
        <v/>
      </c>
      <c r="H2354" s="8" t="str">
        <f t="shared" si="186"/>
        <v/>
      </c>
      <c r="I2354" s="8" t="str">
        <f t="shared" si="187"/>
        <v/>
      </c>
      <c r="J2354" s="8" t="str">
        <f t="shared" si="188"/>
        <v/>
      </c>
      <c r="L2354" s="8" t="s">
        <v>81</v>
      </c>
      <c r="M2354" s="8" t="s">
        <v>81</v>
      </c>
      <c r="N2354" s="8" t="s">
        <v>81</v>
      </c>
      <c r="O2354" s="8" t="s">
        <v>81</v>
      </c>
      <c r="P2354" s="38" t="str">
        <f t="shared" si="184"/>
        <v/>
      </c>
    </row>
    <row r="2355" spans="4:16" x14ac:dyDescent="0.25">
      <c r="D2355" s="150"/>
      <c r="G2355" s="8" t="str">
        <f t="shared" si="185"/>
        <v/>
      </c>
      <c r="H2355" s="8" t="str">
        <f t="shared" si="186"/>
        <v/>
      </c>
      <c r="I2355" s="8" t="str">
        <f t="shared" si="187"/>
        <v/>
      </c>
      <c r="J2355" s="8" t="str">
        <f t="shared" si="188"/>
        <v/>
      </c>
      <c r="L2355" s="8" t="s">
        <v>81</v>
      </c>
      <c r="M2355" s="8" t="s">
        <v>81</v>
      </c>
      <c r="N2355" s="8" t="s">
        <v>81</v>
      </c>
      <c r="O2355" s="8" t="s">
        <v>81</v>
      </c>
      <c r="P2355" s="38" t="str">
        <f t="shared" si="184"/>
        <v/>
      </c>
    </row>
    <row r="2356" spans="4:16" x14ac:dyDescent="0.25">
      <c r="D2356" s="150"/>
      <c r="G2356" s="8" t="str">
        <f t="shared" si="185"/>
        <v/>
      </c>
      <c r="H2356" s="8" t="str">
        <f t="shared" si="186"/>
        <v/>
      </c>
      <c r="I2356" s="8" t="str">
        <f t="shared" si="187"/>
        <v/>
      </c>
      <c r="J2356" s="8" t="str">
        <f t="shared" si="188"/>
        <v/>
      </c>
      <c r="L2356" s="8" t="s">
        <v>81</v>
      </c>
      <c r="M2356" s="8" t="s">
        <v>81</v>
      </c>
      <c r="N2356" s="8" t="s">
        <v>81</v>
      </c>
      <c r="O2356" s="8" t="s">
        <v>81</v>
      </c>
      <c r="P2356" s="38" t="str">
        <f t="shared" si="184"/>
        <v/>
      </c>
    </row>
    <row r="2357" spans="4:16" x14ac:dyDescent="0.25">
      <c r="D2357" s="150"/>
      <c r="G2357" s="8" t="str">
        <f t="shared" si="185"/>
        <v/>
      </c>
      <c r="H2357" s="8" t="str">
        <f t="shared" si="186"/>
        <v/>
      </c>
      <c r="I2357" s="8" t="str">
        <f t="shared" si="187"/>
        <v/>
      </c>
      <c r="J2357" s="8" t="str">
        <f t="shared" si="188"/>
        <v/>
      </c>
      <c r="L2357" s="8" t="s">
        <v>81</v>
      </c>
      <c r="M2357" s="8" t="s">
        <v>81</v>
      </c>
      <c r="N2357" s="8" t="s">
        <v>81</v>
      </c>
      <c r="O2357" s="8" t="s">
        <v>81</v>
      </c>
      <c r="P2357" s="38" t="str">
        <f t="shared" si="184"/>
        <v/>
      </c>
    </row>
    <row r="2358" spans="4:16" x14ac:dyDescent="0.25">
      <c r="D2358" s="150"/>
      <c r="G2358" s="8" t="str">
        <f t="shared" si="185"/>
        <v/>
      </c>
      <c r="H2358" s="8" t="str">
        <f t="shared" si="186"/>
        <v/>
      </c>
      <c r="I2358" s="8" t="str">
        <f t="shared" si="187"/>
        <v/>
      </c>
      <c r="J2358" s="8" t="str">
        <f t="shared" si="188"/>
        <v/>
      </c>
      <c r="L2358" s="8" t="s">
        <v>81</v>
      </c>
      <c r="M2358" s="8" t="s">
        <v>81</v>
      </c>
      <c r="N2358" s="8" t="s">
        <v>81</v>
      </c>
      <c r="O2358" s="8" t="s">
        <v>81</v>
      </c>
      <c r="P2358" s="38" t="str">
        <f t="shared" si="184"/>
        <v/>
      </c>
    </row>
    <row r="2359" spans="4:16" x14ac:dyDescent="0.25">
      <c r="D2359" s="150"/>
      <c r="G2359" s="8" t="str">
        <f t="shared" si="185"/>
        <v/>
      </c>
      <c r="H2359" s="8" t="str">
        <f t="shared" si="186"/>
        <v/>
      </c>
      <c r="I2359" s="8" t="str">
        <f t="shared" si="187"/>
        <v/>
      </c>
      <c r="J2359" s="8" t="str">
        <f t="shared" si="188"/>
        <v/>
      </c>
      <c r="L2359" s="8" t="s">
        <v>81</v>
      </c>
      <c r="M2359" s="8" t="s">
        <v>81</v>
      </c>
      <c r="N2359" s="8" t="s">
        <v>81</v>
      </c>
      <c r="O2359" s="8" t="s">
        <v>81</v>
      </c>
      <c r="P2359" s="38" t="str">
        <f t="shared" si="184"/>
        <v/>
      </c>
    </row>
    <row r="2360" spans="4:16" x14ac:dyDescent="0.25">
      <c r="D2360" s="150"/>
      <c r="G2360" s="8" t="str">
        <f t="shared" si="185"/>
        <v/>
      </c>
      <c r="H2360" s="8" t="str">
        <f t="shared" si="186"/>
        <v/>
      </c>
      <c r="I2360" s="8" t="str">
        <f t="shared" si="187"/>
        <v/>
      </c>
      <c r="J2360" s="8" t="str">
        <f t="shared" si="188"/>
        <v/>
      </c>
      <c r="L2360" s="8" t="s">
        <v>81</v>
      </c>
      <c r="M2360" s="8" t="s">
        <v>81</v>
      </c>
      <c r="N2360" s="8" t="s">
        <v>81</v>
      </c>
      <c r="O2360" s="8" t="s">
        <v>81</v>
      </c>
      <c r="P2360" s="38" t="str">
        <f t="shared" si="184"/>
        <v/>
      </c>
    </row>
    <row r="2361" spans="4:16" x14ac:dyDescent="0.25">
      <c r="D2361" s="150"/>
      <c r="G2361" s="8" t="str">
        <f t="shared" si="185"/>
        <v/>
      </c>
      <c r="H2361" s="8" t="str">
        <f t="shared" si="186"/>
        <v/>
      </c>
      <c r="I2361" s="8" t="str">
        <f t="shared" si="187"/>
        <v/>
      </c>
      <c r="J2361" s="8" t="str">
        <f t="shared" si="188"/>
        <v/>
      </c>
      <c r="L2361" s="8" t="s">
        <v>81</v>
      </c>
      <c r="M2361" s="8" t="s">
        <v>81</v>
      </c>
      <c r="N2361" s="8" t="s">
        <v>81</v>
      </c>
      <c r="O2361" s="8" t="s">
        <v>81</v>
      </c>
      <c r="P2361" s="38" t="str">
        <f t="shared" si="184"/>
        <v/>
      </c>
    </row>
    <row r="2362" spans="4:16" x14ac:dyDescent="0.25">
      <c r="D2362" s="150"/>
      <c r="G2362" s="8" t="str">
        <f t="shared" si="185"/>
        <v/>
      </c>
      <c r="H2362" s="8" t="str">
        <f t="shared" si="186"/>
        <v/>
      </c>
      <c r="I2362" s="8" t="str">
        <f t="shared" si="187"/>
        <v/>
      </c>
      <c r="J2362" s="8" t="str">
        <f t="shared" si="188"/>
        <v/>
      </c>
      <c r="L2362" s="8" t="s">
        <v>81</v>
      </c>
      <c r="M2362" s="8" t="s">
        <v>81</v>
      </c>
      <c r="N2362" s="8" t="s">
        <v>81</v>
      </c>
      <c r="O2362" s="8" t="s">
        <v>81</v>
      </c>
      <c r="P2362" s="38" t="str">
        <f t="shared" si="184"/>
        <v/>
      </c>
    </row>
    <row r="2363" spans="4:16" x14ac:dyDescent="0.25">
      <c r="D2363" s="150"/>
      <c r="G2363" s="8" t="str">
        <f t="shared" si="185"/>
        <v/>
      </c>
      <c r="H2363" s="8" t="str">
        <f t="shared" si="186"/>
        <v/>
      </c>
      <c r="I2363" s="8" t="str">
        <f t="shared" si="187"/>
        <v/>
      </c>
      <c r="J2363" s="8" t="str">
        <f t="shared" si="188"/>
        <v/>
      </c>
      <c r="L2363" s="8" t="s">
        <v>81</v>
      </c>
      <c r="M2363" s="8" t="s">
        <v>81</v>
      </c>
      <c r="N2363" s="8" t="s">
        <v>81</v>
      </c>
      <c r="O2363" s="8" t="s">
        <v>81</v>
      </c>
      <c r="P2363" s="38" t="str">
        <f t="shared" si="184"/>
        <v/>
      </c>
    </row>
    <row r="2364" spans="4:16" x14ac:dyDescent="0.25">
      <c r="D2364" s="150"/>
      <c r="G2364" s="8" t="str">
        <f t="shared" si="185"/>
        <v/>
      </c>
      <c r="H2364" s="8" t="str">
        <f t="shared" si="186"/>
        <v/>
      </c>
      <c r="I2364" s="8" t="str">
        <f t="shared" si="187"/>
        <v/>
      </c>
      <c r="J2364" s="8" t="str">
        <f t="shared" si="188"/>
        <v/>
      </c>
      <c r="L2364" s="8" t="s">
        <v>81</v>
      </c>
      <c r="M2364" s="8" t="s">
        <v>81</v>
      </c>
      <c r="N2364" s="8" t="s">
        <v>81</v>
      </c>
      <c r="O2364" s="8" t="s">
        <v>81</v>
      </c>
      <c r="P2364" s="38" t="str">
        <f t="shared" si="184"/>
        <v/>
      </c>
    </row>
    <row r="2365" spans="4:16" x14ac:dyDescent="0.25">
      <c r="D2365" s="150"/>
      <c r="G2365" s="8" t="str">
        <f t="shared" si="185"/>
        <v/>
      </c>
      <c r="H2365" s="8" t="str">
        <f t="shared" si="186"/>
        <v/>
      </c>
      <c r="I2365" s="8" t="str">
        <f t="shared" si="187"/>
        <v/>
      </c>
      <c r="J2365" s="8" t="str">
        <f t="shared" si="188"/>
        <v/>
      </c>
      <c r="L2365" s="8" t="s">
        <v>81</v>
      </c>
      <c r="M2365" s="8" t="s">
        <v>81</v>
      </c>
      <c r="N2365" s="8" t="s">
        <v>81</v>
      </c>
      <c r="O2365" s="8" t="s">
        <v>81</v>
      </c>
      <c r="P2365" s="38" t="str">
        <f t="shared" si="184"/>
        <v/>
      </c>
    </row>
    <row r="2366" spans="4:16" x14ac:dyDescent="0.25">
      <c r="D2366" s="150"/>
      <c r="G2366" s="8" t="str">
        <f t="shared" si="185"/>
        <v/>
      </c>
      <c r="H2366" s="8" t="str">
        <f t="shared" si="186"/>
        <v/>
      </c>
      <c r="I2366" s="8" t="str">
        <f t="shared" si="187"/>
        <v/>
      </c>
      <c r="J2366" s="8" t="str">
        <f t="shared" si="188"/>
        <v/>
      </c>
      <c r="L2366" s="8" t="s">
        <v>81</v>
      </c>
      <c r="M2366" s="8" t="s">
        <v>81</v>
      </c>
      <c r="N2366" s="8" t="s">
        <v>81</v>
      </c>
      <c r="O2366" s="8" t="s">
        <v>81</v>
      </c>
      <c r="P2366" s="38" t="str">
        <f t="shared" si="184"/>
        <v/>
      </c>
    </row>
    <row r="2367" spans="4:16" x14ac:dyDescent="0.25">
      <c r="D2367" s="150"/>
      <c r="G2367" s="8" t="str">
        <f t="shared" si="185"/>
        <v/>
      </c>
      <c r="H2367" s="8" t="str">
        <f t="shared" si="186"/>
        <v/>
      </c>
      <c r="I2367" s="8" t="str">
        <f t="shared" si="187"/>
        <v/>
      </c>
      <c r="J2367" s="8" t="str">
        <f t="shared" si="188"/>
        <v/>
      </c>
      <c r="L2367" s="8" t="s">
        <v>81</v>
      </c>
      <c r="M2367" s="8" t="s">
        <v>81</v>
      </c>
      <c r="N2367" s="8" t="s">
        <v>81</v>
      </c>
      <c r="O2367" s="8" t="s">
        <v>81</v>
      </c>
      <c r="P2367" s="38" t="str">
        <f t="shared" si="184"/>
        <v/>
      </c>
    </row>
    <row r="2368" spans="4:16" x14ac:dyDescent="0.25">
      <c r="D2368" s="150"/>
      <c r="G2368" s="8" t="str">
        <f t="shared" si="185"/>
        <v/>
      </c>
      <c r="H2368" s="8" t="str">
        <f t="shared" si="186"/>
        <v/>
      </c>
      <c r="I2368" s="8" t="str">
        <f t="shared" si="187"/>
        <v/>
      </c>
      <c r="J2368" s="8" t="str">
        <f t="shared" si="188"/>
        <v/>
      </c>
      <c r="L2368" s="8" t="s">
        <v>81</v>
      </c>
      <c r="M2368" s="8" t="s">
        <v>81</v>
      </c>
      <c r="N2368" s="8" t="s">
        <v>81</v>
      </c>
      <c r="O2368" s="8" t="s">
        <v>81</v>
      </c>
      <c r="P2368" s="38" t="str">
        <f t="shared" si="184"/>
        <v/>
      </c>
    </row>
    <row r="2369" spans="4:16" x14ac:dyDescent="0.25">
      <c r="D2369" s="150"/>
      <c r="G2369" s="8" t="str">
        <f t="shared" si="185"/>
        <v/>
      </c>
      <c r="H2369" s="8" t="str">
        <f t="shared" si="186"/>
        <v/>
      </c>
      <c r="I2369" s="8" t="str">
        <f t="shared" si="187"/>
        <v/>
      </c>
      <c r="J2369" s="8" t="str">
        <f t="shared" si="188"/>
        <v/>
      </c>
      <c r="L2369" s="8" t="s">
        <v>81</v>
      </c>
      <c r="M2369" s="8" t="s">
        <v>81</v>
      </c>
      <c r="N2369" s="8" t="s">
        <v>81</v>
      </c>
      <c r="O2369" s="8" t="s">
        <v>81</v>
      </c>
      <c r="P2369" s="38" t="str">
        <f t="shared" si="184"/>
        <v/>
      </c>
    </row>
    <row r="2370" spans="4:16" x14ac:dyDescent="0.25">
      <c r="D2370" s="150"/>
      <c r="G2370" s="8" t="str">
        <f t="shared" si="185"/>
        <v/>
      </c>
      <c r="H2370" s="8" t="str">
        <f t="shared" si="186"/>
        <v/>
      </c>
      <c r="I2370" s="8" t="str">
        <f t="shared" si="187"/>
        <v/>
      </c>
      <c r="J2370" s="8" t="str">
        <f t="shared" si="188"/>
        <v/>
      </c>
      <c r="L2370" s="8" t="s">
        <v>81</v>
      </c>
      <c r="M2370" s="8" t="s">
        <v>81</v>
      </c>
      <c r="N2370" s="8" t="s">
        <v>81</v>
      </c>
      <c r="O2370" s="8" t="s">
        <v>81</v>
      </c>
      <c r="P2370" s="38" t="str">
        <f t="shared" si="184"/>
        <v/>
      </c>
    </row>
    <row r="2371" spans="4:16" x14ac:dyDescent="0.25">
      <c r="D2371" s="150"/>
      <c r="G2371" s="8" t="str">
        <f t="shared" si="185"/>
        <v/>
      </c>
      <c r="H2371" s="8" t="str">
        <f t="shared" si="186"/>
        <v/>
      </c>
      <c r="I2371" s="8" t="str">
        <f t="shared" si="187"/>
        <v/>
      </c>
      <c r="J2371" s="8" t="str">
        <f t="shared" si="188"/>
        <v/>
      </c>
      <c r="L2371" s="8" t="s">
        <v>81</v>
      </c>
      <c r="M2371" s="8" t="s">
        <v>81</v>
      </c>
      <c r="N2371" s="8" t="s">
        <v>81</v>
      </c>
      <c r="O2371" s="8" t="s">
        <v>81</v>
      </c>
      <c r="P2371" s="38" t="str">
        <f t="shared" ref="P2371:P2434" si="189">IF(ISBLANK(N2371),"",TEXT(N2371,"mm/dd hh:mm"))</f>
        <v/>
      </c>
    </row>
    <row r="2372" spans="4:16" x14ac:dyDescent="0.25">
      <c r="D2372" s="150"/>
      <c r="G2372" s="8" t="str">
        <f t="shared" si="185"/>
        <v/>
      </c>
      <c r="H2372" s="8" t="str">
        <f t="shared" si="186"/>
        <v/>
      </c>
      <c r="I2372" s="8" t="str">
        <f t="shared" si="187"/>
        <v/>
      </c>
      <c r="J2372" s="8" t="str">
        <f t="shared" si="188"/>
        <v/>
      </c>
      <c r="L2372" s="8" t="s">
        <v>81</v>
      </c>
      <c r="M2372" s="8" t="s">
        <v>81</v>
      </c>
      <c r="N2372" s="8" t="s">
        <v>81</v>
      </c>
      <c r="O2372" s="8" t="s">
        <v>81</v>
      </c>
      <c r="P2372" s="38" t="str">
        <f t="shared" si="189"/>
        <v/>
      </c>
    </row>
    <row r="2373" spans="4:16" x14ac:dyDescent="0.25">
      <c r="D2373" s="150"/>
      <c r="G2373" s="8" t="str">
        <f t="shared" si="185"/>
        <v/>
      </c>
      <c r="H2373" s="8" t="str">
        <f t="shared" si="186"/>
        <v/>
      </c>
      <c r="I2373" s="8" t="str">
        <f t="shared" si="187"/>
        <v/>
      </c>
      <c r="J2373" s="8" t="str">
        <f t="shared" si="188"/>
        <v/>
      </c>
      <c r="L2373" s="8" t="s">
        <v>81</v>
      </c>
      <c r="M2373" s="8" t="s">
        <v>81</v>
      </c>
      <c r="N2373" s="8" t="s">
        <v>81</v>
      </c>
      <c r="O2373" s="8" t="s">
        <v>81</v>
      </c>
      <c r="P2373" s="38" t="str">
        <f t="shared" si="189"/>
        <v/>
      </c>
    </row>
    <row r="2374" spans="4:16" x14ac:dyDescent="0.25">
      <c r="D2374" s="150"/>
      <c r="G2374" s="8" t="str">
        <f t="shared" si="185"/>
        <v/>
      </c>
      <c r="H2374" s="8" t="str">
        <f t="shared" si="186"/>
        <v/>
      </c>
      <c r="I2374" s="8" t="str">
        <f t="shared" si="187"/>
        <v/>
      </c>
      <c r="J2374" s="8" t="str">
        <f t="shared" si="188"/>
        <v/>
      </c>
      <c r="L2374" s="8" t="s">
        <v>81</v>
      </c>
      <c r="M2374" s="8" t="s">
        <v>81</v>
      </c>
      <c r="N2374" s="8" t="s">
        <v>81</v>
      </c>
      <c r="O2374" s="8" t="s">
        <v>81</v>
      </c>
      <c r="P2374" s="38" t="str">
        <f t="shared" si="189"/>
        <v/>
      </c>
    </row>
    <row r="2375" spans="4:16" x14ac:dyDescent="0.25">
      <c r="D2375" s="150"/>
      <c r="G2375" s="8" t="str">
        <f t="shared" si="185"/>
        <v/>
      </c>
      <c r="H2375" s="8" t="str">
        <f t="shared" si="186"/>
        <v/>
      </c>
      <c r="I2375" s="8" t="str">
        <f t="shared" si="187"/>
        <v/>
      </c>
      <c r="J2375" s="8" t="str">
        <f t="shared" si="188"/>
        <v/>
      </c>
      <c r="L2375" s="8" t="s">
        <v>81</v>
      </c>
      <c r="M2375" s="8" t="s">
        <v>81</v>
      </c>
      <c r="N2375" s="8" t="s">
        <v>81</v>
      </c>
      <c r="O2375" s="8" t="s">
        <v>81</v>
      </c>
      <c r="P2375" s="38" t="str">
        <f t="shared" si="189"/>
        <v/>
      </c>
    </row>
    <row r="2376" spans="4:16" x14ac:dyDescent="0.25">
      <c r="D2376" s="150"/>
      <c r="G2376" s="8" t="str">
        <f t="shared" si="185"/>
        <v/>
      </c>
      <c r="H2376" s="8" t="str">
        <f t="shared" si="186"/>
        <v/>
      </c>
      <c r="I2376" s="8" t="str">
        <f t="shared" si="187"/>
        <v/>
      </c>
      <c r="J2376" s="8" t="str">
        <f t="shared" si="188"/>
        <v/>
      </c>
      <c r="L2376" s="8" t="s">
        <v>81</v>
      </c>
      <c r="M2376" s="8" t="s">
        <v>81</v>
      </c>
      <c r="N2376" s="8" t="s">
        <v>81</v>
      </c>
      <c r="O2376" s="8" t="s">
        <v>81</v>
      </c>
      <c r="P2376" s="38" t="str">
        <f t="shared" si="189"/>
        <v/>
      </c>
    </row>
    <row r="2377" spans="4:16" x14ac:dyDescent="0.25">
      <c r="D2377" s="150"/>
      <c r="G2377" s="8" t="str">
        <f t="shared" si="185"/>
        <v/>
      </c>
      <c r="H2377" s="8" t="str">
        <f t="shared" si="186"/>
        <v/>
      </c>
      <c r="I2377" s="8" t="str">
        <f t="shared" si="187"/>
        <v/>
      </c>
      <c r="J2377" s="8" t="str">
        <f t="shared" si="188"/>
        <v/>
      </c>
      <c r="L2377" s="8" t="s">
        <v>81</v>
      </c>
      <c r="M2377" s="8" t="s">
        <v>81</v>
      </c>
      <c r="N2377" s="8" t="s">
        <v>81</v>
      </c>
      <c r="O2377" s="8" t="s">
        <v>81</v>
      </c>
      <c r="P2377" s="38" t="str">
        <f t="shared" si="189"/>
        <v/>
      </c>
    </row>
    <row r="2378" spans="4:16" x14ac:dyDescent="0.25">
      <c r="D2378" s="150"/>
      <c r="G2378" s="8" t="str">
        <f t="shared" si="185"/>
        <v/>
      </c>
      <c r="H2378" s="8" t="str">
        <f t="shared" si="186"/>
        <v/>
      </c>
      <c r="I2378" s="8" t="str">
        <f t="shared" si="187"/>
        <v/>
      </c>
      <c r="J2378" s="8" t="str">
        <f t="shared" si="188"/>
        <v/>
      </c>
      <c r="L2378" s="8" t="s">
        <v>81</v>
      </c>
      <c r="M2378" s="8" t="s">
        <v>81</v>
      </c>
      <c r="N2378" s="8" t="s">
        <v>81</v>
      </c>
      <c r="O2378" s="8" t="s">
        <v>81</v>
      </c>
      <c r="P2378" s="38" t="str">
        <f t="shared" si="189"/>
        <v/>
      </c>
    </row>
    <row r="2379" spans="4:16" x14ac:dyDescent="0.25">
      <c r="D2379" s="150"/>
      <c r="G2379" s="8" t="str">
        <f t="shared" si="185"/>
        <v/>
      </c>
      <c r="H2379" s="8" t="str">
        <f t="shared" si="186"/>
        <v/>
      </c>
      <c r="I2379" s="8" t="str">
        <f t="shared" si="187"/>
        <v/>
      </c>
      <c r="J2379" s="8" t="str">
        <f t="shared" si="188"/>
        <v/>
      </c>
      <c r="L2379" s="8" t="s">
        <v>81</v>
      </c>
      <c r="M2379" s="8" t="s">
        <v>81</v>
      </c>
      <c r="N2379" s="8" t="s">
        <v>81</v>
      </c>
      <c r="O2379" s="8" t="s">
        <v>81</v>
      </c>
      <c r="P2379" s="38" t="str">
        <f t="shared" si="189"/>
        <v/>
      </c>
    </row>
    <row r="2380" spans="4:16" x14ac:dyDescent="0.25">
      <c r="D2380" s="150"/>
      <c r="G2380" s="8" t="str">
        <f t="shared" si="185"/>
        <v/>
      </c>
      <c r="H2380" s="8" t="str">
        <f t="shared" si="186"/>
        <v/>
      </c>
      <c r="I2380" s="8" t="str">
        <f t="shared" si="187"/>
        <v/>
      </c>
      <c r="J2380" s="8" t="str">
        <f t="shared" si="188"/>
        <v/>
      </c>
      <c r="L2380" s="8" t="s">
        <v>81</v>
      </c>
      <c r="M2380" s="8" t="s">
        <v>81</v>
      </c>
      <c r="N2380" s="8" t="s">
        <v>81</v>
      </c>
      <c r="O2380" s="8" t="s">
        <v>81</v>
      </c>
      <c r="P2380" s="38" t="str">
        <f t="shared" si="189"/>
        <v/>
      </c>
    </row>
    <row r="2381" spans="4:16" x14ac:dyDescent="0.25">
      <c r="D2381" s="150"/>
      <c r="G2381" s="8" t="str">
        <f t="shared" si="185"/>
        <v/>
      </c>
      <c r="H2381" s="8" t="str">
        <f t="shared" si="186"/>
        <v/>
      </c>
      <c r="I2381" s="8" t="str">
        <f t="shared" si="187"/>
        <v/>
      </c>
      <c r="J2381" s="8" t="str">
        <f t="shared" si="188"/>
        <v/>
      </c>
      <c r="L2381" s="8" t="s">
        <v>81</v>
      </c>
      <c r="M2381" s="8" t="s">
        <v>81</v>
      </c>
      <c r="N2381" s="8" t="s">
        <v>81</v>
      </c>
      <c r="O2381" s="8" t="s">
        <v>81</v>
      </c>
      <c r="P2381" s="38" t="str">
        <f t="shared" si="189"/>
        <v/>
      </c>
    </row>
    <row r="2382" spans="4:16" x14ac:dyDescent="0.25">
      <c r="D2382" s="150"/>
      <c r="G2382" s="8" t="str">
        <f t="shared" si="185"/>
        <v/>
      </c>
      <c r="H2382" s="8" t="str">
        <f t="shared" si="186"/>
        <v/>
      </c>
      <c r="I2382" s="8" t="str">
        <f t="shared" si="187"/>
        <v/>
      </c>
      <c r="J2382" s="8" t="str">
        <f t="shared" si="188"/>
        <v/>
      </c>
      <c r="L2382" s="8" t="s">
        <v>81</v>
      </c>
      <c r="M2382" s="8" t="s">
        <v>81</v>
      </c>
      <c r="N2382" s="8" t="s">
        <v>81</v>
      </c>
      <c r="O2382" s="8" t="s">
        <v>81</v>
      </c>
      <c r="P2382" s="38" t="str">
        <f t="shared" si="189"/>
        <v/>
      </c>
    </row>
    <row r="2383" spans="4:16" x14ac:dyDescent="0.25">
      <c r="D2383" s="150"/>
      <c r="G2383" s="8" t="str">
        <f t="shared" si="185"/>
        <v/>
      </c>
      <c r="H2383" s="8" t="str">
        <f t="shared" si="186"/>
        <v/>
      </c>
      <c r="I2383" s="8" t="str">
        <f t="shared" si="187"/>
        <v/>
      </c>
      <c r="J2383" s="8" t="str">
        <f t="shared" si="188"/>
        <v/>
      </c>
      <c r="L2383" s="8" t="s">
        <v>81</v>
      </c>
      <c r="M2383" s="8" t="s">
        <v>81</v>
      </c>
      <c r="N2383" s="8" t="s">
        <v>81</v>
      </c>
      <c r="O2383" s="8" t="s">
        <v>81</v>
      </c>
      <c r="P2383" s="38" t="str">
        <f t="shared" si="189"/>
        <v/>
      </c>
    </row>
    <row r="2384" spans="4:16" x14ac:dyDescent="0.25">
      <c r="D2384" s="150"/>
      <c r="G2384" s="8" t="str">
        <f t="shared" si="185"/>
        <v/>
      </c>
      <c r="H2384" s="8" t="str">
        <f t="shared" si="186"/>
        <v/>
      </c>
      <c r="I2384" s="8" t="str">
        <f t="shared" si="187"/>
        <v/>
      </c>
      <c r="J2384" s="8" t="str">
        <f t="shared" si="188"/>
        <v/>
      </c>
      <c r="L2384" s="8" t="s">
        <v>81</v>
      </c>
      <c r="M2384" s="8" t="s">
        <v>81</v>
      </c>
      <c r="N2384" s="8" t="s">
        <v>81</v>
      </c>
      <c r="O2384" s="8" t="s">
        <v>81</v>
      </c>
      <c r="P2384" s="38" t="str">
        <f t="shared" si="189"/>
        <v/>
      </c>
    </row>
    <row r="2385" spans="4:16" x14ac:dyDescent="0.25">
      <c r="D2385" s="150"/>
      <c r="G2385" s="8" t="str">
        <f t="shared" ref="G2385:G2448" si="190">IF(LEFT(D2385,8)="Critical",LEFT(D2385,8),IF(LEFT(D2385,5)="Major",LEFT(D2385,5),IF(LEFT(D2385,5)="Minor",LEFT(D2385,5),"")))</f>
        <v/>
      </c>
      <c r="H2385" s="8" t="str">
        <f t="shared" ref="H2385:H2448" si="191">IF(LEFT(D2388,15)="SpecificProblem",MID(D2388,28,50),"")</f>
        <v/>
      </c>
      <c r="I2385" s="8" t="str">
        <f t="shared" ref="I2385:I2448" si="192">IF(LEFT(D2389,9)="EventTime",MID(D2389,28,16),"")</f>
        <v/>
      </c>
      <c r="J2385" s="8" t="str">
        <f t="shared" ref="J2385:J2448" si="193">IF(G2385="","",IF(LEFT(D2385,8)="Critical",MID(D2385,78,6),MID(D2385,75,6)))</f>
        <v/>
      </c>
      <c r="L2385" s="8" t="s">
        <v>81</v>
      </c>
      <c r="M2385" s="8" t="s">
        <v>81</v>
      </c>
      <c r="N2385" s="8" t="s">
        <v>81</v>
      </c>
      <c r="O2385" s="8" t="s">
        <v>81</v>
      </c>
      <c r="P2385" s="38" t="str">
        <f t="shared" si="189"/>
        <v/>
      </c>
    </row>
    <row r="2386" spans="4:16" x14ac:dyDescent="0.25">
      <c r="D2386" s="150"/>
      <c r="G2386" s="8" t="str">
        <f t="shared" si="190"/>
        <v/>
      </c>
      <c r="H2386" s="8" t="str">
        <f t="shared" si="191"/>
        <v/>
      </c>
      <c r="I2386" s="8" t="str">
        <f t="shared" si="192"/>
        <v/>
      </c>
      <c r="J2386" s="8" t="str">
        <f t="shared" si="193"/>
        <v/>
      </c>
      <c r="L2386" s="8" t="s">
        <v>81</v>
      </c>
      <c r="M2386" s="8" t="s">
        <v>81</v>
      </c>
      <c r="N2386" s="8" t="s">
        <v>81</v>
      </c>
      <c r="O2386" s="8" t="s">
        <v>81</v>
      </c>
      <c r="P2386" s="38" t="str">
        <f t="shared" si="189"/>
        <v/>
      </c>
    </row>
    <row r="2387" spans="4:16" x14ac:dyDescent="0.25">
      <c r="D2387" s="150"/>
      <c r="G2387" s="8" t="str">
        <f t="shared" si="190"/>
        <v/>
      </c>
      <c r="H2387" s="8" t="str">
        <f t="shared" si="191"/>
        <v/>
      </c>
      <c r="I2387" s="8" t="str">
        <f t="shared" si="192"/>
        <v/>
      </c>
      <c r="J2387" s="8" t="str">
        <f t="shared" si="193"/>
        <v/>
      </c>
      <c r="L2387" s="8" t="s">
        <v>81</v>
      </c>
      <c r="M2387" s="8" t="s">
        <v>81</v>
      </c>
      <c r="N2387" s="8" t="s">
        <v>81</v>
      </c>
      <c r="O2387" s="8" t="s">
        <v>81</v>
      </c>
      <c r="P2387" s="38" t="str">
        <f t="shared" si="189"/>
        <v/>
      </c>
    </row>
    <row r="2388" spans="4:16" x14ac:dyDescent="0.25">
      <c r="D2388" s="150"/>
      <c r="G2388" s="8" t="str">
        <f t="shared" si="190"/>
        <v/>
      </c>
      <c r="H2388" s="8" t="str">
        <f t="shared" si="191"/>
        <v/>
      </c>
      <c r="I2388" s="8" t="str">
        <f t="shared" si="192"/>
        <v/>
      </c>
      <c r="J2388" s="8" t="str">
        <f t="shared" si="193"/>
        <v/>
      </c>
      <c r="L2388" s="8" t="s">
        <v>81</v>
      </c>
      <c r="M2388" s="8" t="s">
        <v>81</v>
      </c>
      <c r="N2388" s="8" t="s">
        <v>81</v>
      </c>
      <c r="O2388" s="8" t="s">
        <v>81</v>
      </c>
      <c r="P2388" s="38" t="str">
        <f t="shared" si="189"/>
        <v/>
      </c>
    </row>
    <row r="2389" spans="4:16" x14ac:dyDescent="0.25">
      <c r="D2389" s="150"/>
      <c r="G2389" s="8" t="str">
        <f t="shared" si="190"/>
        <v/>
      </c>
      <c r="H2389" s="8" t="str">
        <f t="shared" si="191"/>
        <v/>
      </c>
      <c r="I2389" s="8" t="str">
        <f t="shared" si="192"/>
        <v/>
      </c>
      <c r="J2389" s="8" t="str">
        <f t="shared" si="193"/>
        <v/>
      </c>
      <c r="L2389" s="8" t="s">
        <v>81</v>
      </c>
      <c r="M2389" s="8" t="s">
        <v>81</v>
      </c>
      <c r="N2389" s="8" t="s">
        <v>81</v>
      </c>
      <c r="O2389" s="8" t="s">
        <v>81</v>
      </c>
      <c r="P2389" s="38" t="str">
        <f t="shared" si="189"/>
        <v/>
      </c>
    </row>
    <row r="2390" spans="4:16" x14ac:dyDescent="0.25">
      <c r="D2390" s="150"/>
      <c r="G2390" s="8" t="str">
        <f t="shared" si="190"/>
        <v/>
      </c>
      <c r="H2390" s="8" t="str">
        <f t="shared" si="191"/>
        <v/>
      </c>
      <c r="I2390" s="8" t="str">
        <f t="shared" si="192"/>
        <v/>
      </c>
      <c r="J2390" s="8" t="str">
        <f t="shared" si="193"/>
        <v/>
      </c>
      <c r="L2390" s="8" t="s">
        <v>81</v>
      </c>
      <c r="M2390" s="8" t="s">
        <v>81</v>
      </c>
      <c r="N2390" s="8" t="s">
        <v>81</v>
      </c>
      <c r="O2390" s="8" t="s">
        <v>81</v>
      </c>
      <c r="P2390" s="38" t="str">
        <f t="shared" si="189"/>
        <v/>
      </c>
    </row>
    <row r="2391" spans="4:16" x14ac:dyDescent="0.25">
      <c r="D2391" s="150"/>
      <c r="G2391" s="8" t="str">
        <f t="shared" si="190"/>
        <v/>
      </c>
      <c r="H2391" s="8" t="str">
        <f t="shared" si="191"/>
        <v/>
      </c>
      <c r="I2391" s="8" t="str">
        <f t="shared" si="192"/>
        <v/>
      </c>
      <c r="J2391" s="8" t="str">
        <f t="shared" si="193"/>
        <v/>
      </c>
      <c r="L2391" s="8" t="s">
        <v>81</v>
      </c>
      <c r="M2391" s="8" t="s">
        <v>81</v>
      </c>
      <c r="N2391" s="8" t="s">
        <v>81</v>
      </c>
      <c r="O2391" s="8" t="s">
        <v>81</v>
      </c>
      <c r="P2391" s="38" t="str">
        <f t="shared" si="189"/>
        <v/>
      </c>
    </row>
    <row r="2392" spans="4:16" x14ac:dyDescent="0.25">
      <c r="D2392" s="150"/>
      <c r="G2392" s="8" t="str">
        <f t="shared" si="190"/>
        <v/>
      </c>
      <c r="H2392" s="8" t="str">
        <f t="shared" si="191"/>
        <v/>
      </c>
      <c r="I2392" s="8" t="str">
        <f t="shared" si="192"/>
        <v/>
      </c>
      <c r="J2392" s="8" t="str">
        <f t="shared" si="193"/>
        <v/>
      </c>
      <c r="L2392" s="8" t="s">
        <v>81</v>
      </c>
      <c r="M2392" s="8" t="s">
        <v>81</v>
      </c>
      <c r="N2392" s="8" t="s">
        <v>81</v>
      </c>
      <c r="O2392" s="8" t="s">
        <v>81</v>
      </c>
      <c r="P2392" s="38" t="str">
        <f t="shared" si="189"/>
        <v/>
      </c>
    </row>
    <row r="2393" spans="4:16" x14ac:dyDescent="0.25">
      <c r="D2393" s="150"/>
      <c r="G2393" s="8" t="str">
        <f t="shared" si="190"/>
        <v/>
      </c>
      <c r="H2393" s="8" t="str">
        <f t="shared" si="191"/>
        <v/>
      </c>
      <c r="I2393" s="8" t="str">
        <f t="shared" si="192"/>
        <v/>
      </c>
      <c r="J2393" s="8" t="str">
        <f t="shared" si="193"/>
        <v/>
      </c>
      <c r="L2393" s="8" t="s">
        <v>81</v>
      </c>
      <c r="M2393" s="8" t="s">
        <v>81</v>
      </c>
      <c r="N2393" s="8" t="s">
        <v>81</v>
      </c>
      <c r="O2393" s="8" t="s">
        <v>81</v>
      </c>
      <c r="P2393" s="38" t="str">
        <f t="shared" si="189"/>
        <v/>
      </c>
    </row>
    <row r="2394" spans="4:16" x14ac:dyDescent="0.25">
      <c r="D2394" s="150"/>
      <c r="G2394" s="8" t="str">
        <f t="shared" si="190"/>
        <v/>
      </c>
      <c r="H2394" s="8" t="str">
        <f t="shared" si="191"/>
        <v/>
      </c>
      <c r="I2394" s="8" t="str">
        <f t="shared" si="192"/>
        <v/>
      </c>
      <c r="J2394" s="8" t="str">
        <f t="shared" si="193"/>
        <v/>
      </c>
      <c r="L2394" s="8" t="s">
        <v>81</v>
      </c>
      <c r="M2394" s="8" t="s">
        <v>81</v>
      </c>
      <c r="N2394" s="8" t="s">
        <v>81</v>
      </c>
      <c r="O2394" s="8" t="s">
        <v>81</v>
      </c>
      <c r="P2394" s="38" t="str">
        <f t="shared" si="189"/>
        <v/>
      </c>
    </row>
    <row r="2395" spans="4:16" x14ac:dyDescent="0.25">
      <c r="D2395" s="150"/>
      <c r="G2395" s="8" t="str">
        <f t="shared" si="190"/>
        <v/>
      </c>
      <c r="H2395" s="8" t="str">
        <f t="shared" si="191"/>
        <v/>
      </c>
      <c r="I2395" s="8" t="str">
        <f t="shared" si="192"/>
        <v/>
      </c>
      <c r="J2395" s="8" t="str">
        <f t="shared" si="193"/>
        <v/>
      </c>
      <c r="L2395" s="8" t="s">
        <v>81</v>
      </c>
      <c r="M2395" s="8" t="s">
        <v>81</v>
      </c>
      <c r="N2395" s="8" t="s">
        <v>81</v>
      </c>
      <c r="O2395" s="8" t="s">
        <v>81</v>
      </c>
      <c r="P2395" s="38" t="str">
        <f t="shared" si="189"/>
        <v/>
      </c>
    </row>
    <row r="2396" spans="4:16" x14ac:dyDescent="0.25">
      <c r="D2396" s="150"/>
      <c r="G2396" s="8" t="str">
        <f t="shared" si="190"/>
        <v/>
      </c>
      <c r="H2396" s="8" t="str">
        <f t="shared" si="191"/>
        <v/>
      </c>
      <c r="I2396" s="8" t="str">
        <f t="shared" si="192"/>
        <v/>
      </c>
      <c r="J2396" s="8" t="str">
        <f t="shared" si="193"/>
        <v/>
      </c>
      <c r="L2396" s="8" t="s">
        <v>81</v>
      </c>
      <c r="M2396" s="8" t="s">
        <v>81</v>
      </c>
      <c r="N2396" s="8" t="s">
        <v>81</v>
      </c>
      <c r="O2396" s="8" t="s">
        <v>81</v>
      </c>
      <c r="P2396" s="38" t="str">
        <f t="shared" si="189"/>
        <v/>
      </c>
    </row>
    <row r="2397" spans="4:16" x14ac:dyDescent="0.25">
      <c r="D2397" s="150"/>
      <c r="G2397" s="8" t="str">
        <f t="shared" si="190"/>
        <v/>
      </c>
      <c r="H2397" s="8" t="str">
        <f t="shared" si="191"/>
        <v/>
      </c>
      <c r="I2397" s="8" t="str">
        <f t="shared" si="192"/>
        <v/>
      </c>
      <c r="J2397" s="8" t="str">
        <f t="shared" si="193"/>
        <v/>
      </c>
      <c r="L2397" s="8" t="s">
        <v>81</v>
      </c>
      <c r="M2397" s="8" t="s">
        <v>81</v>
      </c>
      <c r="N2397" s="8" t="s">
        <v>81</v>
      </c>
      <c r="O2397" s="8" t="s">
        <v>81</v>
      </c>
      <c r="P2397" s="38" t="str">
        <f t="shared" si="189"/>
        <v/>
      </c>
    </row>
    <row r="2398" spans="4:16" x14ac:dyDescent="0.25">
      <c r="D2398" s="150"/>
      <c r="G2398" s="8" t="str">
        <f t="shared" si="190"/>
        <v/>
      </c>
      <c r="H2398" s="8" t="str">
        <f t="shared" si="191"/>
        <v/>
      </c>
      <c r="I2398" s="8" t="str">
        <f t="shared" si="192"/>
        <v/>
      </c>
      <c r="J2398" s="8" t="str">
        <f t="shared" si="193"/>
        <v/>
      </c>
      <c r="L2398" s="8" t="s">
        <v>81</v>
      </c>
      <c r="M2398" s="8" t="s">
        <v>81</v>
      </c>
      <c r="N2398" s="8" t="s">
        <v>81</v>
      </c>
      <c r="O2398" s="8" t="s">
        <v>81</v>
      </c>
      <c r="P2398" s="38" t="str">
        <f t="shared" si="189"/>
        <v/>
      </c>
    </row>
    <row r="2399" spans="4:16" x14ac:dyDescent="0.25">
      <c r="D2399" s="150"/>
      <c r="G2399" s="8" t="str">
        <f t="shared" si="190"/>
        <v/>
      </c>
      <c r="H2399" s="8" t="str">
        <f t="shared" si="191"/>
        <v/>
      </c>
      <c r="I2399" s="8" t="str">
        <f t="shared" si="192"/>
        <v/>
      </c>
      <c r="J2399" s="8" t="str">
        <f t="shared" si="193"/>
        <v/>
      </c>
      <c r="L2399" s="8" t="s">
        <v>81</v>
      </c>
      <c r="M2399" s="8" t="s">
        <v>81</v>
      </c>
      <c r="N2399" s="8" t="s">
        <v>81</v>
      </c>
      <c r="O2399" s="8" t="s">
        <v>81</v>
      </c>
      <c r="P2399" s="38" t="str">
        <f t="shared" si="189"/>
        <v/>
      </c>
    </row>
    <row r="2400" spans="4:16" x14ac:dyDescent="0.25">
      <c r="D2400" s="150"/>
      <c r="G2400" s="8" t="str">
        <f t="shared" si="190"/>
        <v/>
      </c>
      <c r="H2400" s="8" t="str">
        <f t="shared" si="191"/>
        <v/>
      </c>
      <c r="I2400" s="8" t="str">
        <f t="shared" si="192"/>
        <v/>
      </c>
      <c r="J2400" s="8" t="str">
        <f t="shared" si="193"/>
        <v/>
      </c>
      <c r="L2400" s="8" t="s">
        <v>81</v>
      </c>
      <c r="M2400" s="8" t="s">
        <v>81</v>
      </c>
      <c r="N2400" s="8" t="s">
        <v>81</v>
      </c>
      <c r="O2400" s="8" t="s">
        <v>81</v>
      </c>
      <c r="P2400" s="38" t="str">
        <f t="shared" si="189"/>
        <v/>
      </c>
    </row>
    <row r="2401" spans="4:16" x14ac:dyDescent="0.25">
      <c r="D2401" s="150"/>
      <c r="G2401" s="8" t="str">
        <f t="shared" si="190"/>
        <v/>
      </c>
      <c r="H2401" s="8" t="str">
        <f t="shared" si="191"/>
        <v/>
      </c>
      <c r="I2401" s="8" t="str">
        <f t="shared" si="192"/>
        <v/>
      </c>
      <c r="J2401" s="8" t="str">
        <f t="shared" si="193"/>
        <v/>
      </c>
      <c r="L2401" s="8" t="s">
        <v>81</v>
      </c>
      <c r="M2401" s="8" t="s">
        <v>81</v>
      </c>
      <c r="N2401" s="8" t="s">
        <v>81</v>
      </c>
      <c r="O2401" s="8" t="s">
        <v>81</v>
      </c>
      <c r="P2401" s="38" t="str">
        <f t="shared" si="189"/>
        <v/>
      </c>
    </row>
    <row r="2402" spans="4:16" x14ac:dyDescent="0.25">
      <c r="D2402" s="150"/>
      <c r="G2402" s="8" t="str">
        <f t="shared" si="190"/>
        <v/>
      </c>
      <c r="H2402" s="8" t="str">
        <f t="shared" si="191"/>
        <v/>
      </c>
      <c r="I2402" s="8" t="str">
        <f t="shared" si="192"/>
        <v/>
      </c>
      <c r="J2402" s="8" t="str">
        <f t="shared" si="193"/>
        <v/>
      </c>
      <c r="L2402" s="8" t="s">
        <v>81</v>
      </c>
      <c r="M2402" s="8" t="s">
        <v>81</v>
      </c>
      <c r="N2402" s="8" t="s">
        <v>81</v>
      </c>
      <c r="O2402" s="8" t="s">
        <v>81</v>
      </c>
      <c r="P2402" s="38" t="str">
        <f t="shared" si="189"/>
        <v/>
      </c>
    </row>
    <row r="2403" spans="4:16" x14ac:dyDescent="0.25">
      <c r="D2403" s="150"/>
      <c r="G2403" s="8" t="str">
        <f t="shared" si="190"/>
        <v/>
      </c>
      <c r="H2403" s="8" t="str">
        <f t="shared" si="191"/>
        <v/>
      </c>
      <c r="I2403" s="8" t="str">
        <f t="shared" si="192"/>
        <v/>
      </c>
      <c r="J2403" s="8" t="str">
        <f t="shared" si="193"/>
        <v/>
      </c>
      <c r="L2403" s="8" t="s">
        <v>81</v>
      </c>
      <c r="M2403" s="8" t="s">
        <v>81</v>
      </c>
      <c r="N2403" s="8" t="s">
        <v>81</v>
      </c>
      <c r="O2403" s="8" t="s">
        <v>81</v>
      </c>
      <c r="P2403" s="38" t="str">
        <f t="shared" si="189"/>
        <v/>
      </c>
    </row>
    <row r="2404" spans="4:16" x14ac:dyDescent="0.25">
      <c r="D2404" s="150"/>
      <c r="G2404" s="8" t="str">
        <f t="shared" si="190"/>
        <v/>
      </c>
      <c r="H2404" s="8" t="str">
        <f t="shared" si="191"/>
        <v/>
      </c>
      <c r="I2404" s="8" t="str">
        <f t="shared" si="192"/>
        <v/>
      </c>
      <c r="J2404" s="8" t="str">
        <f t="shared" si="193"/>
        <v/>
      </c>
      <c r="L2404" s="8" t="s">
        <v>81</v>
      </c>
      <c r="M2404" s="8" t="s">
        <v>81</v>
      </c>
      <c r="N2404" s="8" t="s">
        <v>81</v>
      </c>
      <c r="O2404" s="8" t="s">
        <v>81</v>
      </c>
      <c r="P2404" s="38" t="str">
        <f t="shared" si="189"/>
        <v/>
      </c>
    </row>
    <row r="2405" spans="4:16" x14ac:dyDescent="0.25">
      <c r="D2405" s="150"/>
      <c r="G2405" s="8" t="str">
        <f t="shared" si="190"/>
        <v/>
      </c>
      <c r="H2405" s="8" t="str">
        <f t="shared" si="191"/>
        <v/>
      </c>
      <c r="I2405" s="8" t="str">
        <f t="shared" si="192"/>
        <v/>
      </c>
      <c r="J2405" s="8" t="str">
        <f t="shared" si="193"/>
        <v/>
      </c>
      <c r="L2405" s="8" t="s">
        <v>81</v>
      </c>
      <c r="M2405" s="8" t="s">
        <v>81</v>
      </c>
      <c r="N2405" s="8" t="s">
        <v>81</v>
      </c>
      <c r="O2405" s="8" t="s">
        <v>81</v>
      </c>
      <c r="P2405" s="38" t="str">
        <f t="shared" si="189"/>
        <v/>
      </c>
    </row>
    <row r="2406" spans="4:16" x14ac:dyDescent="0.25">
      <c r="D2406" s="150"/>
      <c r="G2406" s="8" t="str">
        <f t="shared" si="190"/>
        <v/>
      </c>
      <c r="H2406" s="8" t="str">
        <f t="shared" si="191"/>
        <v/>
      </c>
      <c r="I2406" s="8" t="str">
        <f t="shared" si="192"/>
        <v/>
      </c>
      <c r="J2406" s="8" t="str">
        <f t="shared" si="193"/>
        <v/>
      </c>
      <c r="L2406" s="8" t="s">
        <v>81</v>
      </c>
      <c r="M2406" s="8" t="s">
        <v>81</v>
      </c>
      <c r="N2406" s="8" t="s">
        <v>81</v>
      </c>
      <c r="O2406" s="8" t="s">
        <v>81</v>
      </c>
      <c r="P2406" s="38" t="str">
        <f t="shared" si="189"/>
        <v/>
      </c>
    </row>
    <row r="2407" spans="4:16" x14ac:dyDescent="0.25">
      <c r="D2407" s="150"/>
      <c r="G2407" s="8" t="str">
        <f t="shared" si="190"/>
        <v/>
      </c>
      <c r="H2407" s="8" t="str">
        <f t="shared" si="191"/>
        <v/>
      </c>
      <c r="I2407" s="8" t="str">
        <f t="shared" si="192"/>
        <v/>
      </c>
      <c r="J2407" s="8" t="str">
        <f t="shared" si="193"/>
        <v/>
      </c>
      <c r="L2407" s="8" t="s">
        <v>81</v>
      </c>
      <c r="M2407" s="8" t="s">
        <v>81</v>
      </c>
      <c r="N2407" s="8" t="s">
        <v>81</v>
      </c>
      <c r="O2407" s="8" t="s">
        <v>81</v>
      </c>
      <c r="P2407" s="38" t="str">
        <f t="shared" si="189"/>
        <v/>
      </c>
    </row>
    <row r="2408" spans="4:16" x14ac:dyDescent="0.25">
      <c r="D2408" s="150"/>
      <c r="G2408" s="8" t="str">
        <f t="shared" si="190"/>
        <v/>
      </c>
      <c r="H2408" s="8" t="str">
        <f t="shared" si="191"/>
        <v/>
      </c>
      <c r="I2408" s="8" t="str">
        <f t="shared" si="192"/>
        <v/>
      </c>
      <c r="J2408" s="8" t="str">
        <f t="shared" si="193"/>
        <v/>
      </c>
      <c r="L2408" s="8" t="s">
        <v>81</v>
      </c>
      <c r="M2408" s="8" t="s">
        <v>81</v>
      </c>
      <c r="N2408" s="8" t="s">
        <v>81</v>
      </c>
      <c r="O2408" s="8" t="s">
        <v>81</v>
      </c>
      <c r="P2408" s="38" t="str">
        <f t="shared" si="189"/>
        <v/>
      </c>
    </row>
    <row r="2409" spans="4:16" x14ac:dyDescent="0.25">
      <c r="D2409" s="150"/>
      <c r="G2409" s="8" t="str">
        <f t="shared" si="190"/>
        <v/>
      </c>
      <c r="H2409" s="8" t="str">
        <f t="shared" si="191"/>
        <v/>
      </c>
      <c r="I2409" s="8" t="str">
        <f t="shared" si="192"/>
        <v/>
      </c>
      <c r="J2409" s="8" t="str">
        <f t="shared" si="193"/>
        <v/>
      </c>
      <c r="L2409" s="8" t="s">
        <v>81</v>
      </c>
      <c r="M2409" s="8" t="s">
        <v>81</v>
      </c>
      <c r="N2409" s="8" t="s">
        <v>81</v>
      </c>
      <c r="O2409" s="8" t="s">
        <v>81</v>
      </c>
      <c r="P2409" s="38" t="str">
        <f t="shared" si="189"/>
        <v/>
      </c>
    </row>
    <row r="2410" spans="4:16" x14ac:dyDescent="0.25">
      <c r="D2410" s="150"/>
      <c r="G2410" s="8" t="str">
        <f t="shared" si="190"/>
        <v/>
      </c>
      <c r="H2410" s="8" t="str">
        <f t="shared" si="191"/>
        <v/>
      </c>
      <c r="I2410" s="8" t="str">
        <f t="shared" si="192"/>
        <v/>
      </c>
      <c r="J2410" s="8" t="str">
        <f t="shared" si="193"/>
        <v/>
      </c>
      <c r="L2410" s="8" t="s">
        <v>81</v>
      </c>
      <c r="M2410" s="8" t="s">
        <v>81</v>
      </c>
      <c r="N2410" s="8" t="s">
        <v>81</v>
      </c>
      <c r="O2410" s="8" t="s">
        <v>81</v>
      </c>
      <c r="P2410" s="38" t="str">
        <f t="shared" si="189"/>
        <v/>
      </c>
    </row>
    <row r="2411" spans="4:16" x14ac:dyDescent="0.25">
      <c r="D2411" s="150"/>
      <c r="G2411" s="8" t="str">
        <f t="shared" si="190"/>
        <v/>
      </c>
      <c r="H2411" s="8" t="str">
        <f t="shared" si="191"/>
        <v/>
      </c>
      <c r="I2411" s="8" t="str">
        <f t="shared" si="192"/>
        <v/>
      </c>
      <c r="J2411" s="8" t="str">
        <f t="shared" si="193"/>
        <v/>
      </c>
      <c r="L2411" s="8" t="s">
        <v>81</v>
      </c>
      <c r="M2411" s="8" t="s">
        <v>81</v>
      </c>
      <c r="N2411" s="8" t="s">
        <v>81</v>
      </c>
      <c r="O2411" s="8" t="s">
        <v>81</v>
      </c>
      <c r="P2411" s="38" t="str">
        <f t="shared" si="189"/>
        <v/>
      </c>
    </row>
    <row r="2412" spans="4:16" x14ac:dyDescent="0.25">
      <c r="D2412" s="150"/>
      <c r="G2412" s="8" t="str">
        <f t="shared" si="190"/>
        <v/>
      </c>
      <c r="H2412" s="8" t="str">
        <f t="shared" si="191"/>
        <v/>
      </c>
      <c r="I2412" s="8" t="str">
        <f t="shared" si="192"/>
        <v/>
      </c>
      <c r="J2412" s="8" t="str">
        <f t="shared" si="193"/>
        <v/>
      </c>
      <c r="L2412" s="8" t="s">
        <v>81</v>
      </c>
      <c r="M2412" s="8" t="s">
        <v>81</v>
      </c>
      <c r="N2412" s="8" t="s">
        <v>81</v>
      </c>
      <c r="O2412" s="8" t="s">
        <v>81</v>
      </c>
      <c r="P2412" s="38" t="str">
        <f t="shared" si="189"/>
        <v/>
      </c>
    </row>
    <row r="2413" spans="4:16" x14ac:dyDescent="0.25">
      <c r="D2413" s="150"/>
      <c r="G2413" s="8" t="str">
        <f t="shared" si="190"/>
        <v/>
      </c>
      <c r="H2413" s="8" t="str">
        <f t="shared" si="191"/>
        <v/>
      </c>
      <c r="I2413" s="8" t="str">
        <f t="shared" si="192"/>
        <v/>
      </c>
      <c r="J2413" s="8" t="str">
        <f t="shared" si="193"/>
        <v/>
      </c>
      <c r="L2413" s="8" t="s">
        <v>81</v>
      </c>
      <c r="M2413" s="8" t="s">
        <v>81</v>
      </c>
      <c r="N2413" s="8" t="s">
        <v>81</v>
      </c>
      <c r="O2413" s="8" t="s">
        <v>81</v>
      </c>
      <c r="P2413" s="38" t="str">
        <f t="shared" si="189"/>
        <v/>
      </c>
    </row>
    <row r="2414" spans="4:16" x14ac:dyDescent="0.25">
      <c r="D2414" s="150"/>
      <c r="G2414" s="8" t="str">
        <f t="shared" si="190"/>
        <v/>
      </c>
      <c r="H2414" s="8" t="str">
        <f t="shared" si="191"/>
        <v/>
      </c>
      <c r="I2414" s="8" t="str">
        <f t="shared" si="192"/>
        <v/>
      </c>
      <c r="J2414" s="8" t="str">
        <f t="shared" si="193"/>
        <v/>
      </c>
      <c r="L2414" s="8" t="s">
        <v>81</v>
      </c>
      <c r="M2414" s="8" t="s">
        <v>81</v>
      </c>
      <c r="N2414" s="8" t="s">
        <v>81</v>
      </c>
      <c r="O2414" s="8" t="s">
        <v>81</v>
      </c>
      <c r="P2414" s="38" t="str">
        <f t="shared" si="189"/>
        <v/>
      </c>
    </row>
    <row r="2415" spans="4:16" x14ac:dyDescent="0.25">
      <c r="D2415" s="150"/>
      <c r="G2415" s="8" t="str">
        <f t="shared" si="190"/>
        <v/>
      </c>
      <c r="H2415" s="8" t="str">
        <f t="shared" si="191"/>
        <v/>
      </c>
      <c r="I2415" s="8" t="str">
        <f t="shared" si="192"/>
        <v/>
      </c>
      <c r="J2415" s="8" t="str">
        <f t="shared" si="193"/>
        <v/>
      </c>
      <c r="L2415" s="8" t="s">
        <v>81</v>
      </c>
      <c r="M2415" s="8" t="s">
        <v>81</v>
      </c>
      <c r="N2415" s="8" t="s">
        <v>81</v>
      </c>
      <c r="O2415" s="8" t="s">
        <v>81</v>
      </c>
      <c r="P2415" s="38" t="str">
        <f t="shared" si="189"/>
        <v/>
      </c>
    </row>
    <row r="2416" spans="4:16" x14ac:dyDescent="0.25">
      <c r="D2416" s="150"/>
      <c r="G2416" s="8" t="str">
        <f t="shared" si="190"/>
        <v/>
      </c>
      <c r="H2416" s="8" t="str">
        <f t="shared" si="191"/>
        <v/>
      </c>
      <c r="I2416" s="8" t="str">
        <f t="shared" si="192"/>
        <v/>
      </c>
      <c r="J2416" s="8" t="str">
        <f t="shared" si="193"/>
        <v/>
      </c>
      <c r="L2416" s="8" t="s">
        <v>81</v>
      </c>
      <c r="M2416" s="8" t="s">
        <v>81</v>
      </c>
      <c r="N2416" s="8" t="s">
        <v>81</v>
      </c>
      <c r="O2416" s="8" t="s">
        <v>81</v>
      </c>
      <c r="P2416" s="38" t="str">
        <f t="shared" si="189"/>
        <v/>
      </c>
    </row>
    <row r="2417" spans="4:16" x14ac:dyDescent="0.25">
      <c r="D2417" s="150"/>
      <c r="G2417" s="8" t="str">
        <f t="shared" si="190"/>
        <v/>
      </c>
      <c r="H2417" s="8" t="str">
        <f t="shared" si="191"/>
        <v/>
      </c>
      <c r="I2417" s="8" t="str">
        <f t="shared" si="192"/>
        <v/>
      </c>
      <c r="J2417" s="8" t="str">
        <f t="shared" si="193"/>
        <v/>
      </c>
      <c r="L2417" s="8" t="s">
        <v>81</v>
      </c>
      <c r="M2417" s="8" t="s">
        <v>81</v>
      </c>
      <c r="N2417" s="8" t="s">
        <v>81</v>
      </c>
      <c r="O2417" s="8" t="s">
        <v>81</v>
      </c>
      <c r="P2417" s="38" t="str">
        <f t="shared" si="189"/>
        <v/>
      </c>
    </row>
    <row r="2418" spans="4:16" x14ac:dyDescent="0.25">
      <c r="D2418" s="150"/>
      <c r="G2418" s="8" t="str">
        <f t="shared" si="190"/>
        <v/>
      </c>
      <c r="H2418" s="8" t="str">
        <f t="shared" si="191"/>
        <v/>
      </c>
      <c r="I2418" s="8" t="str">
        <f t="shared" si="192"/>
        <v/>
      </c>
      <c r="J2418" s="8" t="str">
        <f t="shared" si="193"/>
        <v/>
      </c>
      <c r="L2418" s="8" t="s">
        <v>81</v>
      </c>
      <c r="M2418" s="8" t="s">
        <v>81</v>
      </c>
      <c r="N2418" s="8" t="s">
        <v>81</v>
      </c>
      <c r="O2418" s="8" t="s">
        <v>81</v>
      </c>
      <c r="P2418" s="38" t="str">
        <f t="shared" si="189"/>
        <v/>
      </c>
    </row>
    <row r="2419" spans="4:16" x14ac:dyDescent="0.25">
      <c r="D2419" s="150"/>
      <c r="G2419" s="8" t="str">
        <f t="shared" si="190"/>
        <v/>
      </c>
      <c r="H2419" s="8" t="str">
        <f t="shared" si="191"/>
        <v/>
      </c>
      <c r="I2419" s="8" t="str">
        <f t="shared" si="192"/>
        <v/>
      </c>
      <c r="J2419" s="8" t="str">
        <f t="shared" si="193"/>
        <v/>
      </c>
      <c r="L2419" s="8" t="s">
        <v>81</v>
      </c>
      <c r="M2419" s="8" t="s">
        <v>81</v>
      </c>
      <c r="N2419" s="8" t="s">
        <v>81</v>
      </c>
      <c r="O2419" s="8" t="s">
        <v>81</v>
      </c>
      <c r="P2419" s="38" t="str">
        <f t="shared" si="189"/>
        <v/>
      </c>
    </row>
    <row r="2420" spans="4:16" x14ac:dyDescent="0.25">
      <c r="D2420" s="150"/>
      <c r="G2420" s="8" t="str">
        <f t="shared" si="190"/>
        <v/>
      </c>
      <c r="H2420" s="8" t="str">
        <f t="shared" si="191"/>
        <v/>
      </c>
      <c r="I2420" s="8" t="str">
        <f t="shared" si="192"/>
        <v/>
      </c>
      <c r="J2420" s="8" t="str">
        <f t="shared" si="193"/>
        <v/>
      </c>
      <c r="L2420" s="8" t="s">
        <v>81</v>
      </c>
      <c r="M2420" s="8" t="s">
        <v>81</v>
      </c>
      <c r="N2420" s="8" t="s">
        <v>81</v>
      </c>
      <c r="O2420" s="8" t="s">
        <v>81</v>
      </c>
      <c r="P2420" s="38" t="str">
        <f t="shared" si="189"/>
        <v/>
      </c>
    </row>
    <row r="2421" spans="4:16" x14ac:dyDescent="0.25">
      <c r="D2421" s="150"/>
      <c r="G2421" s="8" t="str">
        <f t="shared" si="190"/>
        <v/>
      </c>
      <c r="H2421" s="8" t="str">
        <f t="shared" si="191"/>
        <v/>
      </c>
      <c r="I2421" s="8" t="str">
        <f t="shared" si="192"/>
        <v/>
      </c>
      <c r="J2421" s="8" t="str">
        <f t="shared" si="193"/>
        <v/>
      </c>
      <c r="L2421" s="8" t="s">
        <v>81</v>
      </c>
      <c r="M2421" s="8" t="s">
        <v>81</v>
      </c>
      <c r="N2421" s="8" t="s">
        <v>81</v>
      </c>
      <c r="O2421" s="8" t="s">
        <v>81</v>
      </c>
      <c r="P2421" s="38" t="str">
        <f t="shared" si="189"/>
        <v/>
      </c>
    </row>
    <row r="2422" spans="4:16" x14ac:dyDescent="0.25">
      <c r="D2422" s="150"/>
      <c r="G2422" s="8" t="str">
        <f t="shared" si="190"/>
        <v/>
      </c>
      <c r="H2422" s="8" t="str">
        <f t="shared" si="191"/>
        <v/>
      </c>
      <c r="I2422" s="8" t="str">
        <f t="shared" si="192"/>
        <v/>
      </c>
      <c r="J2422" s="8" t="str">
        <f t="shared" si="193"/>
        <v/>
      </c>
      <c r="L2422" s="8" t="s">
        <v>81</v>
      </c>
      <c r="M2422" s="8" t="s">
        <v>81</v>
      </c>
      <c r="N2422" s="8" t="s">
        <v>81</v>
      </c>
      <c r="O2422" s="8" t="s">
        <v>81</v>
      </c>
      <c r="P2422" s="38" t="str">
        <f t="shared" si="189"/>
        <v/>
      </c>
    </row>
    <row r="2423" spans="4:16" x14ac:dyDescent="0.25">
      <c r="D2423" s="150"/>
      <c r="G2423" s="8" t="str">
        <f t="shared" si="190"/>
        <v/>
      </c>
      <c r="H2423" s="8" t="str">
        <f t="shared" si="191"/>
        <v/>
      </c>
      <c r="I2423" s="8" t="str">
        <f t="shared" si="192"/>
        <v/>
      </c>
      <c r="J2423" s="8" t="str">
        <f t="shared" si="193"/>
        <v/>
      </c>
      <c r="L2423" s="8" t="s">
        <v>81</v>
      </c>
      <c r="M2423" s="8" t="s">
        <v>81</v>
      </c>
      <c r="N2423" s="8" t="s">
        <v>81</v>
      </c>
      <c r="O2423" s="8" t="s">
        <v>81</v>
      </c>
      <c r="P2423" s="38" t="str">
        <f t="shared" si="189"/>
        <v/>
      </c>
    </row>
    <row r="2424" spans="4:16" x14ac:dyDescent="0.25">
      <c r="D2424" s="150"/>
      <c r="G2424" s="8" t="str">
        <f t="shared" si="190"/>
        <v/>
      </c>
      <c r="H2424" s="8" t="str">
        <f t="shared" si="191"/>
        <v/>
      </c>
      <c r="I2424" s="8" t="str">
        <f t="shared" si="192"/>
        <v/>
      </c>
      <c r="J2424" s="8" t="str">
        <f t="shared" si="193"/>
        <v/>
      </c>
      <c r="L2424" s="8" t="s">
        <v>81</v>
      </c>
      <c r="M2424" s="8" t="s">
        <v>81</v>
      </c>
      <c r="N2424" s="8" t="s">
        <v>81</v>
      </c>
      <c r="O2424" s="8" t="s">
        <v>81</v>
      </c>
      <c r="P2424" s="38" t="str">
        <f t="shared" si="189"/>
        <v/>
      </c>
    </row>
    <row r="2425" spans="4:16" x14ac:dyDescent="0.25">
      <c r="D2425" s="150"/>
      <c r="G2425" s="8" t="str">
        <f t="shared" si="190"/>
        <v/>
      </c>
      <c r="H2425" s="8" t="str">
        <f t="shared" si="191"/>
        <v/>
      </c>
      <c r="I2425" s="8" t="str">
        <f t="shared" si="192"/>
        <v/>
      </c>
      <c r="J2425" s="8" t="str">
        <f t="shared" si="193"/>
        <v/>
      </c>
      <c r="L2425" s="8" t="s">
        <v>81</v>
      </c>
      <c r="M2425" s="8" t="s">
        <v>81</v>
      </c>
      <c r="N2425" s="8" t="s">
        <v>81</v>
      </c>
      <c r="O2425" s="8" t="s">
        <v>81</v>
      </c>
      <c r="P2425" s="38" t="str">
        <f t="shared" si="189"/>
        <v/>
      </c>
    </row>
    <row r="2426" spans="4:16" x14ac:dyDescent="0.25">
      <c r="D2426" s="150"/>
      <c r="G2426" s="8" t="str">
        <f t="shared" si="190"/>
        <v/>
      </c>
      <c r="H2426" s="8" t="str">
        <f t="shared" si="191"/>
        <v/>
      </c>
      <c r="I2426" s="8" t="str">
        <f t="shared" si="192"/>
        <v/>
      </c>
      <c r="J2426" s="8" t="str">
        <f t="shared" si="193"/>
        <v/>
      </c>
      <c r="L2426" s="8" t="s">
        <v>81</v>
      </c>
      <c r="M2426" s="8" t="s">
        <v>81</v>
      </c>
      <c r="N2426" s="8" t="s">
        <v>81</v>
      </c>
      <c r="O2426" s="8" t="s">
        <v>81</v>
      </c>
      <c r="P2426" s="38" t="str">
        <f t="shared" si="189"/>
        <v/>
      </c>
    </row>
    <row r="2427" spans="4:16" x14ac:dyDescent="0.25">
      <c r="D2427" s="150"/>
      <c r="G2427" s="8" t="str">
        <f t="shared" si="190"/>
        <v/>
      </c>
      <c r="H2427" s="8" t="str">
        <f t="shared" si="191"/>
        <v/>
      </c>
      <c r="I2427" s="8" t="str">
        <f t="shared" si="192"/>
        <v/>
      </c>
      <c r="J2427" s="8" t="str">
        <f t="shared" si="193"/>
        <v/>
      </c>
      <c r="L2427" s="8" t="s">
        <v>81</v>
      </c>
      <c r="M2427" s="8" t="s">
        <v>81</v>
      </c>
      <c r="N2427" s="8" t="s">
        <v>81</v>
      </c>
      <c r="O2427" s="8" t="s">
        <v>81</v>
      </c>
      <c r="P2427" s="38" t="str">
        <f t="shared" si="189"/>
        <v/>
      </c>
    </row>
    <row r="2428" spans="4:16" x14ac:dyDescent="0.25">
      <c r="D2428" s="150"/>
      <c r="G2428" s="8" t="str">
        <f t="shared" si="190"/>
        <v/>
      </c>
      <c r="H2428" s="8" t="str">
        <f t="shared" si="191"/>
        <v/>
      </c>
      <c r="I2428" s="8" t="str">
        <f t="shared" si="192"/>
        <v/>
      </c>
      <c r="J2428" s="8" t="str">
        <f t="shared" si="193"/>
        <v/>
      </c>
      <c r="L2428" s="8" t="s">
        <v>81</v>
      </c>
      <c r="M2428" s="8" t="s">
        <v>81</v>
      </c>
      <c r="N2428" s="8" t="s">
        <v>81</v>
      </c>
      <c r="O2428" s="8" t="s">
        <v>81</v>
      </c>
      <c r="P2428" s="38" t="str">
        <f t="shared" si="189"/>
        <v/>
      </c>
    </row>
    <row r="2429" spans="4:16" x14ac:dyDescent="0.25">
      <c r="D2429" s="150"/>
      <c r="G2429" s="8" t="str">
        <f t="shared" si="190"/>
        <v/>
      </c>
      <c r="H2429" s="8" t="str">
        <f t="shared" si="191"/>
        <v/>
      </c>
      <c r="I2429" s="8" t="str">
        <f t="shared" si="192"/>
        <v/>
      </c>
      <c r="J2429" s="8" t="str">
        <f t="shared" si="193"/>
        <v/>
      </c>
      <c r="L2429" s="8" t="s">
        <v>81</v>
      </c>
      <c r="M2429" s="8" t="s">
        <v>81</v>
      </c>
      <c r="N2429" s="8" t="s">
        <v>81</v>
      </c>
      <c r="O2429" s="8" t="s">
        <v>81</v>
      </c>
      <c r="P2429" s="38" t="str">
        <f t="shared" si="189"/>
        <v/>
      </c>
    </row>
    <row r="2430" spans="4:16" x14ac:dyDescent="0.25">
      <c r="D2430" s="150"/>
      <c r="G2430" s="8" t="str">
        <f t="shared" si="190"/>
        <v/>
      </c>
      <c r="H2430" s="8" t="str">
        <f t="shared" si="191"/>
        <v/>
      </c>
      <c r="I2430" s="8" t="str">
        <f t="shared" si="192"/>
        <v/>
      </c>
      <c r="J2430" s="8" t="str">
        <f t="shared" si="193"/>
        <v/>
      </c>
      <c r="L2430" s="8" t="s">
        <v>81</v>
      </c>
      <c r="M2430" s="8" t="s">
        <v>81</v>
      </c>
      <c r="N2430" s="8" t="s">
        <v>81</v>
      </c>
      <c r="O2430" s="8" t="s">
        <v>81</v>
      </c>
      <c r="P2430" s="38" t="str">
        <f t="shared" si="189"/>
        <v/>
      </c>
    </row>
    <row r="2431" spans="4:16" x14ac:dyDescent="0.25">
      <c r="D2431" s="150"/>
      <c r="G2431" s="8" t="str">
        <f t="shared" si="190"/>
        <v/>
      </c>
      <c r="H2431" s="8" t="str">
        <f t="shared" si="191"/>
        <v/>
      </c>
      <c r="I2431" s="8" t="str">
        <f t="shared" si="192"/>
        <v/>
      </c>
      <c r="J2431" s="8" t="str">
        <f t="shared" si="193"/>
        <v/>
      </c>
      <c r="L2431" s="8" t="s">
        <v>81</v>
      </c>
      <c r="M2431" s="8" t="s">
        <v>81</v>
      </c>
      <c r="N2431" s="8" t="s">
        <v>81</v>
      </c>
      <c r="O2431" s="8" t="s">
        <v>81</v>
      </c>
      <c r="P2431" s="38" t="str">
        <f t="shared" si="189"/>
        <v/>
      </c>
    </row>
    <row r="2432" spans="4:16" x14ac:dyDescent="0.25">
      <c r="D2432" s="150"/>
      <c r="G2432" s="8" t="str">
        <f t="shared" si="190"/>
        <v/>
      </c>
      <c r="H2432" s="8" t="str">
        <f t="shared" si="191"/>
        <v/>
      </c>
      <c r="I2432" s="8" t="str">
        <f t="shared" si="192"/>
        <v/>
      </c>
      <c r="J2432" s="8" t="str">
        <f t="shared" si="193"/>
        <v/>
      </c>
      <c r="L2432" s="8" t="s">
        <v>81</v>
      </c>
      <c r="M2432" s="8" t="s">
        <v>81</v>
      </c>
      <c r="N2432" s="8" t="s">
        <v>81</v>
      </c>
      <c r="O2432" s="8" t="s">
        <v>81</v>
      </c>
      <c r="P2432" s="38" t="str">
        <f t="shared" si="189"/>
        <v/>
      </c>
    </row>
    <row r="2433" spans="4:16" x14ac:dyDescent="0.25">
      <c r="D2433" s="150"/>
      <c r="G2433" s="8" t="str">
        <f t="shared" si="190"/>
        <v/>
      </c>
      <c r="H2433" s="8" t="str">
        <f t="shared" si="191"/>
        <v/>
      </c>
      <c r="I2433" s="8" t="str">
        <f t="shared" si="192"/>
        <v/>
      </c>
      <c r="J2433" s="8" t="str">
        <f t="shared" si="193"/>
        <v/>
      </c>
      <c r="L2433" s="8" t="s">
        <v>81</v>
      </c>
      <c r="M2433" s="8" t="s">
        <v>81</v>
      </c>
      <c r="N2433" s="8" t="s">
        <v>81</v>
      </c>
      <c r="O2433" s="8" t="s">
        <v>81</v>
      </c>
      <c r="P2433" s="38" t="str">
        <f t="shared" si="189"/>
        <v/>
      </c>
    </row>
    <row r="2434" spans="4:16" x14ac:dyDescent="0.25">
      <c r="D2434" s="150"/>
      <c r="G2434" s="8" t="str">
        <f t="shared" si="190"/>
        <v/>
      </c>
      <c r="H2434" s="8" t="str">
        <f t="shared" si="191"/>
        <v/>
      </c>
      <c r="I2434" s="8" t="str">
        <f t="shared" si="192"/>
        <v/>
      </c>
      <c r="J2434" s="8" t="str">
        <f t="shared" si="193"/>
        <v/>
      </c>
      <c r="L2434" s="8" t="s">
        <v>81</v>
      </c>
      <c r="M2434" s="8" t="s">
        <v>81</v>
      </c>
      <c r="N2434" s="8" t="s">
        <v>81</v>
      </c>
      <c r="O2434" s="8" t="s">
        <v>81</v>
      </c>
      <c r="P2434" s="38" t="str">
        <f t="shared" si="189"/>
        <v/>
      </c>
    </row>
    <row r="2435" spans="4:16" x14ac:dyDescent="0.25">
      <c r="D2435" s="150"/>
      <c r="G2435" s="8" t="str">
        <f t="shared" si="190"/>
        <v/>
      </c>
      <c r="H2435" s="8" t="str">
        <f t="shared" si="191"/>
        <v/>
      </c>
      <c r="I2435" s="8" t="str">
        <f t="shared" si="192"/>
        <v/>
      </c>
      <c r="J2435" s="8" t="str">
        <f t="shared" si="193"/>
        <v/>
      </c>
      <c r="L2435" s="8" t="s">
        <v>81</v>
      </c>
      <c r="M2435" s="8" t="s">
        <v>81</v>
      </c>
      <c r="N2435" s="8" t="s">
        <v>81</v>
      </c>
      <c r="O2435" s="8" t="s">
        <v>81</v>
      </c>
      <c r="P2435" s="38" t="str">
        <f t="shared" ref="P2435:P2498" si="194">IF(ISBLANK(N2435),"",TEXT(N2435,"mm/dd hh:mm"))</f>
        <v/>
      </c>
    </row>
    <row r="2436" spans="4:16" x14ac:dyDescent="0.25">
      <c r="D2436" s="150"/>
      <c r="G2436" s="8" t="str">
        <f t="shared" si="190"/>
        <v/>
      </c>
      <c r="H2436" s="8" t="str">
        <f t="shared" si="191"/>
        <v/>
      </c>
      <c r="I2436" s="8" t="str">
        <f t="shared" si="192"/>
        <v/>
      </c>
      <c r="J2436" s="8" t="str">
        <f t="shared" si="193"/>
        <v/>
      </c>
      <c r="L2436" s="8" t="s">
        <v>81</v>
      </c>
      <c r="M2436" s="8" t="s">
        <v>81</v>
      </c>
      <c r="N2436" s="8" t="s">
        <v>81</v>
      </c>
      <c r="O2436" s="8" t="s">
        <v>81</v>
      </c>
      <c r="P2436" s="38" t="str">
        <f t="shared" si="194"/>
        <v/>
      </c>
    </row>
    <row r="2437" spans="4:16" x14ac:dyDescent="0.25">
      <c r="D2437" s="150"/>
      <c r="G2437" s="8" t="str">
        <f t="shared" si="190"/>
        <v/>
      </c>
      <c r="H2437" s="8" t="str">
        <f t="shared" si="191"/>
        <v/>
      </c>
      <c r="I2437" s="8" t="str">
        <f t="shared" si="192"/>
        <v/>
      </c>
      <c r="J2437" s="8" t="str">
        <f t="shared" si="193"/>
        <v/>
      </c>
      <c r="L2437" s="8" t="s">
        <v>81</v>
      </c>
      <c r="M2437" s="8" t="s">
        <v>81</v>
      </c>
      <c r="N2437" s="8" t="s">
        <v>81</v>
      </c>
      <c r="O2437" s="8" t="s">
        <v>81</v>
      </c>
      <c r="P2437" s="38" t="str">
        <f t="shared" si="194"/>
        <v/>
      </c>
    </row>
    <row r="2438" spans="4:16" x14ac:dyDescent="0.25">
      <c r="D2438" s="150"/>
      <c r="G2438" s="8" t="str">
        <f t="shared" si="190"/>
        <v/>
      </c>
      <c r="H2438" s="8" t="str">
        <f t="shared" si="191"/>
        <v/>
      </c>
      <c r="I2438" s="8" t="str">
        <f t="shared" si="192"/>
        <v/>
      </c>
      <c r="J2438" s="8" t="str">
        <f t="shared" si="193"/>
        <v/>
      </c>
      <c r="L2438" s="8" t="s">
        <v>81</v>
      </c>
      <c r="M2438" s="8" t="s">
        <v>81</v>
      </c>
      <c r="N2438" s="8" t="s">
        <v>81</v>
      </c>
      <c r="O2438" s="8" t="s">
        <v>81</v>
      </c>
      <c r="P2438" s="38" t="str">
        <f t="shared" si="194"/>
        <v/>
      </c>
    </row>
    <row r="2439" spans="4:16" x14ac:dyDescent="0.25">
      <c r="D2439" s="150"/>
      <c r="G2439" s="8" t="str">
        <f t="shared" si="190"/>
        <v/>
      </c>
      <c r="H2439" s="8" t="str">
        <f t="shared" si="191"/>
        <v/>
      </c>
      <c r="I2439" s="8" t="str">
        <f t="shared" si="192"/>
        <v/>
      </c>
      <c r="J2439" s="8" t="str">
        <f t="shared" si="193"/>
        <v/>
      </c>
      <c r="L2439" s="8" t="s">
        <v>81</v>
      </c>
      <c r="M2439" s="8" t="s">
        <v>81</v>
      </c>
      <c r="N2439" s="8" t="s">
        <v>81</v>
      </c>
      <c r="O2439" s="8" t="s">
        <v>81</v>
      </c>
      <c r="P2439" s="38" t="str">
        <f t="shared" si="194"/>
        <v/>
      </c>
    </row>
    <row r="2440" spans="4:16" x14ac:dyDescent="0.25">
      <c r="D2440" s="150"/>
      <c r="G2440" s="8" t="str">
        <f t="shared" si="190"/>
        <v/>
      </c>
      <c r="H2440" s="8" t="str">
        <f t="shared" si="191"/>
        <v/>
      </c>
      <c r="I2440" s="8" t="str">
        <f t="shared" si="192"/>
        <v/>
      </c>
      <c r="J2440" s="8" t="str">
        <f t="shared" si="193"/>
        <v/>
      </c>
      <c r="L2440" s="8" t="s">
        <v>81</v>
      </c>
      <c r="M2440" s="8" t="s">
        <v>81</v>
      </c>
      <c r="N2440" s="8" t="s">
        <v>81</v>
      </c>
      <c r="O2440" s="8" t="s">
        <v>81</v>
      </c>
      <c r="P2440" s="38" t="str">
        <f t="shared" si="194"/>
        <v/>
      </c>
    </row>
    <row r="2441" spans="4:16" x14ac:dyDescent="0.25">
      <c r="D2441" s="150"/>
      <c r="G2441" s="8" t="str">
        <f t="shared" si="190"/>
        <v/>
      </c>
      <c r="H2441" s="8" t="str">
        <f t="shared" si="191"/>
        <v/>
      </c>
      <c r="I2441" s="8" t="str">
        <f t="shared" si="192"/>
        <v/>
      </c>
      <c r="J2441" s="8" t="str">
        <f t="shared" si="193"/>
        <v/>
      </c>
      <c r="L2441" s="8" t="s">
        <v>81</v>
      </c>
      <c r="M2441" s="8" t="s">
        <v>81</v>
      </c>
      <c r="N2441" s="8" t="s">
        <v>81</v>
      </c>
      <c r="O2441" s="8" t="s">
        <v>81</v>
      </c>
      <c r="P2441" s="38" t="str">
        <f t="shared" si="194"/>
        <v/>
      </c>
    </row>
    <row r="2442" spans="4:16" x14ac:dyDescent="0.25">
      <c r="D2442" s="150"/>
      <c r="G2442" s="8" t="str">
        <f t="shared" si="190"/>
        <v/>
      </c>
      <c r="H2442" s="8" t="str">
        <f t="shared" si="191"/>
        <v/>
      </c>
      <c r="I2442" s="8" t="str">
        <f t="shared" si="192"/>
        <v/>
      </c>
      <c r="J2442" s="8" t="str">
        <f t="shared" si="193"/>
        <v/>
      </c>
      <c r="L2442" s="8" t="s">
        <v>81</v>
      </c>
      <c r="M2442" s="8" t="s">
        <v>81</v>
      </c>
      <c r="N2442" s="8" t="s">
        <v>81</v>
      </c>
      <c r="O2442" s="8" t="s">
        <v>81</v>
      </c>
      <c r="P2442" s="38" t="str">
        <f t="shared" si="194"/>
        <v/>
      </c>
    </row>
    <row r="2443" spans="4:16" x14ac:dyDescent="0.25">
      <c r="D2443" s="150"/>
      <c r="G2443" s="8" t="str">
        <f t="shared" si="190"/>
        <v/>
      </c>
      <c r="H2443" s="8" t="str">
        <f t="shared" si="191"/>
        <v/>
      </c>
      <c r="I2443" s="8" t="str">
        <f t="shared" si="192"/>
        <v/>
      </c>
      <c r="J2443" s="8" t="str">
        <f t="shared" si="193"/>
        <v/>
      </c>
      <c r="L2443" s="8" t="s">
        <v>81</v>
      </c>
      <c r="M2443" s="8" t="s">
        <v>81</v>
      </c>
      <c r="N2443" s="8" t="s">
        <v>81</v>
      </c>
      <c r="O2443" s="8" t="s">
        <v>81</v>
      </c>
      <c r="P2443" s="38" t="str">
        <f t="shared" si="194"/>
        <v/>
      </c>
    </row>
    <row r="2444" spans="4:16" x14ac:dyDescent="0.25">
      <c r="D2444" s="150"/>
      <c r="G2444" s="8" t="str">
        <f t="shared" si="190"/>
        <v/>
      </c>
      <c r="H2444" s="8" t="str">
        <f t="shared" si="191"/>
        <v/>
      </c>
      <c r="I2444" s="8" t="str">
        <f t="shared" si="192"/>
        <v/>
      </c>
      <c r="J2444" s="8" t="str">
        <f t="shared" si="193"/>
        <v/>
      </c>
      <c r="L2444" s="8" t="s">
        <v>81</v>
      </c>
      <c r="M2444" s="8" t="s">
        <v>81</v>
      </c>
      <c r="N2444" s="8" t="s">
        <v>81</v>
      </c>
      <c r="O2444" s="8" t="s">
        <v>81</v>
      </c>
      <c r="P2444" s="38" t="str">
        <f t="shared" si="194"/>
        <v/>
      </c>
    </row>
    <row r="2445" spans="4:16" x14ac:dyDescent="0.25">
      <c r="D2445" s="150"/>
      <c r="G2445" s="8" t="str">
        <f t="shared" si="190"/>
        <v/>
      </c>
      <c r="H2445" s="8" t="str">
        <f t="shared" si="191"/>
        <v/>
      </c>
      <c r="I2445" s="8" t="str">
        <f t="shared" si="192"/>
        <v/>
      </c>
      <c r="J2445" s="8" t="str">
        <f t="shared" si="193"/>
        <v/>
      </c>
      <c r="L2445" s="8" t="s">
        <v>81</v>
      </c>
      <c r="M2445" s="8" t="s">
        <v>81</v>
      </c>
      <c r="N2445" s="8" t="s">
        <v>81</v>
      </c>
      <c r="O2445" s="8" t="s">
        <v>81</v>
      </c>
      <c r="P2445" s="38" t="str">
        <f t="shared" si="194"/>
        <v/>
      </c>
    </row>
    <row r="2446" spans="4:16" x14ac:dyDescent="0.25">
      <c r="D2446" s="150"/>
      <c r="G2446" s="8" t="str">
        <f t="shared" si="190"/>
        <v/>
      </c>
      <c r="H2446" s="8" t="str">
        <f t="shared" si="191"/>
        <v/>
      </c>
      <c r="I2446" s="8" t="str">
        <f t="shared" si="192"/>
        <v/>
      </c>
      <c r="J2446" s="8" t="str">
        <f t="shared" si="193"/>
        <v/>
      </c>
      <c r="L2446" s="8" t="s">
        <v>81</v>
      </c>
      <c r="M2446" s="8" t="s">
        <v>81</v>
      </c>
      <c r="N2446" s="8" t="s">
        <v>81</v>
      </c>
      <c r="O2446" s="8" t="s">
        <v>81</v>
      </c>
      <c r="P2446" s="38" t="str">
        <f t="shared" si="194"/>
        <v/>
      </c>
    </row>
    <row r="2447" spans="4:16" x14ac:dyDescent="0.25">
      <c r="D2447" s="150"/>
      <c r="G2447" s="8" t="str">
        <f t="shared" si="190"/>
        <v/>
      </c>
      <c r="H2447" s="8" t="str">
        <f t="shared" si="191"/>
        <v/>
      </c>
      <c r="I2447" s="8" t="str">
        <f t="shared" si="192"/>
        <v/>
      </c>
      <c r="J2447" s="8" t="str">
        <f t="shared" si="193"/>
        <v/>
      </c>
      <c r="L2447" s="8" t="s">
        <v>81</v>
      </c>
      <c r="M2447" s="8" t="s">
        <v>81</v>
      </c>
      <c r="N2447" s="8" t="s">
        <v>81</v>
      </c>
      <c r="O2447" s="8" t="s">
        <v>81</v>
      </c>
      <c r="P2447" s="38" t="str">
        <f t="shared" si="194"/>
        <v/>
      </c>
    </row>
    <row r="2448" spans="4:16" x14ac:dyDescent="0.25">
      <c r="D2448" s="150"/>
      <c r="G2448" s="8" t="str">
        <f t="shared" si="190"/>
        <v/>
      </c>
      <c r="H2448" s="8" t="str">
        <f t="shared" si="191"/>
        <v/>
      </c>
      <c r="I2448" s="8" t="str">
        <f t="shared" si="192"/>
        <v/>
      </c>
      <c r="J2448" s="8" t="str">
        <f t="shared" si="193"/>
        <v/>
      </c>
      <c r="L2448" s="8" t="s">
        <v>81</v>
      </c>
      <c r="M2448" s="8" t="s">
        <v>81</v>
      </c>
      <c r="N2448" s="8" t="s">
        <v>81</v>
      </c>
      <c r="O2448" s="8" t="s">
        <v>81</v>
      </c>
      <c r="P2448" s="38" t="str">
        <f t="shared" si="194"/>
        <v/>
      </c>
    </row>
    <row r="2449" spans="4:16" x14ac:dyDescent="0.25">
      <c r="D2449" s="150"/>
      <c r="G2449" s="8" t="str">
        <f t="shared" ref="G2449:G2512" si="195">IF(LEFT(D2449,8)="Critical",LEFT(D2449,8),IF(LEFT(D2449,5)="Major",LEFT(D2449,5),IF(LEFT(D2449,5)="Minor",LEFT(D2449,5),"")))</f>
        <v/>
      </c>
      <c r="H2449" s="8" t="str">
        <f t="shared" ref="H2449:H2512" si="196">IF(LEFT(D2452,15)="SpecificProblem",MID(D2452,28,50),"")</f>
        <v/>
      </c>
      <c r="I2449" s="8" t="str">
        <f t="shared" ref="I2449:I2512" si="197">IF(LEFT(D2453,9)="EventTime",MID(D2453,28,16),"")</f>
        <v/>
      </c>
      <c r="J2449" s="8" t="str">
        <f t="shared" ref="J2449:J2512" si="198">IF(G2449="","",IF(LEFT(D2449,8)="Critical",MID(D2449,78,6),MID(D2449,75,6)))</f>
        <v/>
      </c>
      <c r="L2449" s="8" t="s">
        <v>81</v>
      </c>
      <c r="M2449" s="8" t="s">
        <v>81</v>
      </c>
      <c r="N2449" s="8" t="s">
        <v>81</v>
      </c>
      <c r="O2449" s="8" t="s">
        <v>81</v>
      </c>
      <c r="P2449" s="38" t="str">
        <f t="shared" si="194"/>
        <v/>
      </c>
    </row>
    <row r="2450" spans="4:16" x14ac:dyDescent="0.25">
      <c r="D2450" s="150"/>
      <c r="G2450" s="8" t="str">
        <f t="shared" si="195"/>
        <v/>
      </c>
      <c r="H2450" s="8" t="str">
        <f t="shared" si="196"/>
        <v/>
      </c>
      <c r="I2450" s="8" t="str">
        <f t="shared" si="197"/>
        <v/>
      </c>
      <c r="J2450" s="8" t="str">
        <f t="shared" si="198"/>
        <v/>
      </c>
      <c r="L2450" s="8" t="s">
        <v>81</v>
      </c>
      <c r="M2450" s="8" t="s">
        <v>81</v>
      </c>
      <c r="N2450" s="8" t="s">
        <v>81</v>
      </c>
      <c r="O2450" s="8" t="s">
        <v>81</v>
      </c>
      <c r="P2450" s="38" t="str">
        <f t="shared" si="194"/>
        <v/>
      </c>
    </row>
    <row r="2451" spans="4:16" x14ac:dyDescent="0.25">
      <c r="D2451" s="150"/>
      <c r="G2451" s="8" t="str">
        <f t="shared" si="195"/>
        <v/>
      </c>
      <c r="H2451" s="8" t="str">
        <f t="shared" si="196"/>
        <v/>
      </c>
      <c r="I2451" s="8" t="str">
        <f t="shared" si="197"/>
        <v/>
      </c>
      <c r="J2451" s="8" t="str">
        <f t="shared" si="198"/>
        <v/>
      </c>
      <c r="L2451" s="8" t="s">
        <v>81</v>
      </c>
      <c r="M2451" s="8" t="s">
        <v>81</v>
      </c>
      <c r="N2451" s="8" t="s">
        <v>81</v>
      </c>
      <c r="O2451" s="8" t="s">
        <v>81</v>
      </c>
      <c r="P2451" s="38" t="str">
        <f t="shared" si="194"/>
        <v/>
      </c>
    </row>
    <row r="2452" spans="4:16" x14ac:dyDescent="0.25">
      <c r="D2452" s="150"/>
      <c r="G2452" s="8" t="str">
        <f t="shared" si="195"/>
        <v/>
      </c>
      <c r="H2452" s="8" t="str">
        <f t="shared" si="196"/>
        <v/>
      </c>
      <c r="I2452" s="8" t="str">
        <f t="shared" si="197"/>
        <v/>
      </c>
      <c r="J2452" s="8" t="str">
        <f t="shared" si="198"/>
        <v/>
      </c>
      <c r="L2452" s="8" t="s">
        <v>81</v>
      </c>
      <c r="M2452" s="8" t="s">
        <v>81</v>
      </c>
      <c r="N2452" s="8" t="s">
        <v>81</v>
      </c>
      <c r="O2452" s="8" t="s">
        <v>81</v>
      </c>
      <c r="P2452" s="38" t="str">
        <f t="shared" si="194"/>
        <v/>
      </c>
    </row>
    <row r="2453" spans="4:16" x14ac:dyDescent="0.25">
      <c r="D2453" s="150"/>
      <c r="G2453" s="8" t="str">
        <f t="shared" si="195"/>
        <v/>
      </c>
      <c r="H2453" s="8" t="str">
        <f t="shared" si="196"/>
        <v/>
      </c>
      <c r="I2453" s="8" t="str">
        <f t="shared" si="197"/>
        <v/>
      </c>
      <c r="J2453" s="8" t="str">
        <f t="shared" si="198"/>
        <v/>
      </c>
      <c r="L2453" s="8" t="s">
        <v>81</v>
      </c>
      <c r="M2453" s="8" t="s">
        <v>81</v>
      </c>
      <c r="N2453" s="8" t="s">
        <v>81</v>
      </c>
      <c r="O2453" s="8" t="s">
        <v>81</v>
      </c>
      <c r="P2453" s="38" t="str">
        <f t="shared" si="194"/>
        <v/>
      </c>
    </row>
    <row r="2454" spans="4:16" x14ac:dyDescent="0.25">
      <c r="D2454" s="150"/>
      <c r="G2454" s="8" t="str">
        <f t="shared" si="195"/>
        <v/>
      </c>
      <c r="H2454" s="8" t="str">
        <f t="shared" si="196"/>
        <v/>
      </c>
      <c r="I2454" s="8" t="str">
        <f t="shared" si="197"/>
        <v/>
      </c>
      <c r="J2454" s="8" t="str">
        <f t="shared" si="198"/>
        <v/>
      </c>
      <c r="L2454" s="8" t="s">
        <v>81</v>
      </c>
      <c r="M2454" s="8" t="s">
        <v>81</v>
      </c>
      <c r="N2454" s="8" t="s">
        <v>81</v>
      </c>
      <c r="O2454" s="8" t="s">
        <v>81</v>
      </c>
      <c r="P2454" s="38" t="str">
        <f t="shared" si="194"/>
        <v/>
      </c>
    </row>
    <row r="2455" spans="4:16" x14ac:dyDescent="0.25">
      <c r="D2455" s="150"/>
      <c r="G2455" s="8" t="str">
        <f t="shared" si="195"/>
        <v/>
      </c>
      <c r="H2455" s="8" t="str">
        <f t="shared" si="196"/>
        <v/>
      </c>
      <c r="I2455" s="8" t="str">
        <f t="shared" si="197"/>
        <v/>
      </c>
      <c r="J2455" s="8" t="str">
        <f t="shared" si="198"/>
        <v/>
      </c>
      <c r="L2455" s="8" t="s">
        <v>81</v>
      </c>
      <c r="M2455" s="8" t="s">
        <v>81</v>
      </c>
      <c r="N2455" s="8" t="s">
        <v>81</v>
      </c>
      <c r="O2455" s="8" t="s">
        <v>81</v>
      </c>
      <c r="P2455" s="38" t="str">
        <f t="shared" si="194"/>
        <v/>
      </c>
    </row>
    <row r="2456" spans="4:16" x14ac:dyDescent="0.25">
      <c r="D2456" s="150"/>
      <c r="G2456" s="8" t="str">
        <f t="shared" si="195"/>
        <v/>
      </c>
      <c r="H2456" s="8" t="str">
        <f t="shared" si="196"/>
        <v/>
      </c>
      <c r="I2456" s="8" t="str">
        <f t="shared" si="197"/>
        <v/>
      </c>
      <c r="J2456" s="8" t="str">
        <f t="shared" si="198"/>
        <v/>
      </c>
      <c r="L2456" s="8" t="s">
        <v>81</v>
      </c>
      <c r="M2456" s="8" t="s">
        <v>81</v>
      </c>
      <c r="N2456" s="8" t="s">
        <v>81</v>
      </c>
      <c r="O2456" s="8" t="s">
        <v>81</v>
      </c>
      <c r="P2456" s="38" t="str">
        <f t="shared" si="194"/>
        <v/>
      </c>
    </row>
    <row r="2457" spans="4:16" x14ac:dyDescent="0.25">
      <c r="D2457" s="150"/>
      <c r="G2457" s="8" t="str">
        <f t="shared" si="195"/>
        <v/>
      </c>
      <c r="H2457" s="8" t="str">
        <f t="shared" si="196"/>
        <v/>
      </c>
      <c r="I2457" s="8" t="str">
        <f t="shared" si="197"/>
        <v/>
      </c>
      <c r="J2457" s="8" t="str">
        <f t="shared" si="198"/>
        <v/>
      </c>
      <c r="L2457" s="8" t="s">
        <v>81</v>
      </c>
      <c r="M2457" s="8" t="s">
        <v>81</v>
      </c>
      <c r="N2457" s="8" t="s">
        <v>81</v>
      </c>
      <c r="O2457" s="8" t="s">
        <v>81</v>
      </c>
      <c r="P2457" s="38" t="str">
        <f t="shared" si="194"/>
        <v/>
      </c>
    </row>
    <row r="2458" spans="4:16" x14ac:dyDescent="0.25">
      <c r="D2458" s="150"/>
      <c r="G2458" s="8" t="str">
        <f t="shared" si="195"/>
        <v/>
      </c>
      <c r="H2458" s="8" t="str">
        <f t="shared" si="196"/>
        <v/>
      </c>
      <c r="I2458" s="8" t="str">
        <f t="shared" si="197"/>
        <v/>
      </c>
      <c r="J2458" s="8" t="str">
        <f t="shared" si="198"/>
        <v/>
      </c>
      <c r="L2458" s="8" t="s">
        <v>81</v>
      </c>
      <c r="M2458" s="8" t="s">
        <v>81</v>
      </c>
      <c r="N2458" s="8" t="s">
        <v>81</v>
      </c>
      <c r="O2458" s="8" t="s">
        <v>81</v>
      </c>
      <c r="P2458" s="38" t="str">
        <f t="shared" si="194"/>
        <v/>
      </c>
    </row>
    <row r="2459" spans="4:16" x14ac:dyDescent="0.25">
      <c r="D2459" s="150"/>
      <c r="G2459" s="8" t="str">
        <f t="shared" si="195"/>
        <v/>
      </c>
      <c r="H2459" s="8" t="str">
        <f t="shared" si="196"/>
        <v/>
      </c>
      <c r="I2459" s="8" t="str">
        <f t="shared" si="197"/>
        <v/>
      </c>
      <c r="J2459" s="8" t="str">
        <f t="shared" si="198"/>
        <v/>
      </c>
      <c r="L2459" s="8" t="s">
        <v>81</v>
      </c>
      <c r="M2459" s="8" t="s">
        <v>81</v>
      </c>
      <c r="N2459" s="8" t="s">
        <v>81</v>
      </c>
      <c r="O2459" s="8" t="s">
        <v>81</v>
      </c>
      <c r="P2459" s="38" t="str">
        <f t="shared" si="194"/>
        <v/>
      </c>
    </row>
    <row r="2460" spans="4:16" x14ac:dyDescent="0.25">
      <c r="D2460" s="150"/>
      <c r="G2460" s="8" t="str">
        <f t="shared" si="195"/>
        <v/>
      </c>
      <c r="H2460" s="8" t="str">
        <f t="shared" si="196"/>
        <v/>
      </c>
      <c r="I2460" s="8" t="str">
        <f t="shared" si="197"/>
        <v/>
      </c>
      <c r="J2460" s="8" t="str">
        <f t="shared" si="198"/>
        <v/>
      </c>
      <c r="L2460" s="8" t="s">
        <v>81</v>
      </c>
      <c r="M2460" s="8" t="s">
        <v>81</v>
      </c>
      <c r="N2460" s="8" t="s">
        <v>81</v>
      </c>
      <c r="O2460" s="8" t="s">
        <v>81</v>
      </c>
      <c r="P2460" s="38" t="str">
        <f t="shared" si="194"/>
        <v/>
      </c>
    </row>
    <row r="2461" spans="4:16" x14ac:dyDescent="0.25">
      <c r="D2461" s="150"/>
      <c r="G2461" s="8" t="str">
        <f t="shared" si="195"/>
        <v/>
      </c>
      <c r="H2461" s="8" t="str">
        <f t="shared" si="196"/>
        <v/>
      </c>
      <c r="I2461" s="8" t="str">
        <f t="shared" si="197"/>
        <v/>
      </c>
      <c r="J2461" s="8" t="str">
        <f t="shared" si="198"/>
        <v/>
      </c>
      <c r="L2461" s="8" t="s">
        <v>81</v>
      </c>
      <c r="M2461" s="8" t="s">
        <v>81</v>
      </c>
      <c r="N2461" s="8" t="s">
        <v>81</v>
      </c>
      <c r="O2461" s="8" t="s">
        <v>81</v>
      </c>
      <c r="P2461" s="38" t="str">
        <f t="shared" si="194"/>
        <v/>
      </c>
    </row>
    <row r="2462" spans="4:16" x14ac:dyDescent="0.25">
      <c r="D2462" s="150"/>
      <c r="G2462" s="8" t="str">
        <f t="shared" si="195"/>
        <v/>
      </c>
      <c r="H2462" s="8" t="str">
        <f t="shared" si="196"/>
        <v/>
      </c>
      <c r="I2462" s="8" t="str">
        <f t="shared" si="197"/>
        <v/>
      </c>
      <c r="J2462" s="8" t="str">
        <f t="shared" si="198"/>
        <v/>
      </c>
      <c r="L2462" s="8" t="s">
        <v>81</v>
      </c>
      <c r="M2462" s="8" t="s">
        <v>81</v>
      </c>
      <c r="N2462" s="8" t="s">
        <v>81</v>
      </c>
      <c r="O2462" s="8" t="s">
        <v>81</v>
      </c>
      <c r="P2462" s="38" t="str">
        <f t="shared" si="194"/>
        <v/>
      </c>
    </row>
    <row r="2463" spans="4:16" x14ac:dyDescent="0.25">
      <c r="D2463" s="150"/>
      <c r="G2463" s="8" t="str">
        <f t="shared" si="195"/>
        <v/>
      </c>
      <c r="H2463" s="8" t="str">
        <f t="shared" si="196"/>
        <v/>
      </c>
      <c r="I2463" s="8" t="str">
        <f t="shared" si="197"/>
        <v/>
      </c>
      <c r="J2463" s="8" t="str">
        <f t="shared" si="198"/>
        <v/>
      </c>
      <c r="L2463" s="8" t="s">
        <v>81</v>
      </c>
      <c r="M2463" s="8" t="s">
        <v>81</v>
      </c>
      <c r="N2463" s="8" t="s">
        <v>81</v>
      </c>
      <c r="O2463" s="8" t="s">
        <v>81</v>
      </c>
      <c r="P2463" s="38" t="str">
        <f t="shared" si="194"/>
        <v/>
      </c>
    </row>
    <row r="2464" spans="4:16" x14ac:dyDescent="0.25">
      <c r="D2464" s="150"/>
      <c r="G2464" s="8" t="str">
        <f t="shared" si="195"/>
        <v/>
      </c>
      <c r="H2464" s="8" t="str">
        <f t="shared" si="196"/>
        <v/>
      </c>
      <c r="I2464" s="8" t="str">
        <f t="shared" si="197"/>
        <v/>
      </c>
      <c r="J2464" s="8" t="str">
        <f t="shared" si="198"/>
        <v/>
      </c>
      <c r="L2464" s="8" t="s">
        <v>81</v>
      </c>
      <c r="M2464" s="8" t="s">
        <v>81</v>
      </c>
      <c r="N2464" s="8" t="s">
        <v>81</v>
      </c>
      <c r="O2464" s="8" t="s">
        <v>81</v>
      </c>
      <c r="P2464" s="38" t="str">
        <f t="shared" si="194"/>
        <v/>
      </c>
    </row>
    <row r="2465" spans="4:16" x14ac:dyDescent="0.25">
      <c r="D2465" s="150"/>
      <c r="G2465" s="8" t="str">
        <f t="shared" si="195"/>
        <v/>
      </c>
      <c r="H2465" s="8" t="str">
        <f t="shared" si="196"/>
        <v/>
      </c>
      <c r="I2465" s="8" t="str">
        <f t="shared" si="197"/>
        <v/>
      </c>
      <c r="J2465" s="8" t="str">
        <f t="shared" si="198"/>
        <v/>
      </c>
      <c r="L2465" s="8" t="s">
        <v>81</v>
      </c>
      <c r="M2465" s="8" t="s">
        <v>81</v>
      </c>
      <c r="N2465" s="8" t="s">
        <v>81</v>
      </c>
      <c r="O2465" s="8" t="s">
        <v>81</v>
      </c>
      <c r="P2465" s="38" t="str">
        <f t="shared" si="194"/>
        <v/>
      </c>
    </row>
    <row r="2466" spans="4:16" x14ac:dyDescent="0.25">
      <c r="D2466" s="150"/>
      <c r="G2466" s="8" t="str">
        <f t="shared" si="195"/>
        <v/>
      </c>
      <c r="H2466" s="8" t="str">
        <f t="shared" si="196"/>
        <v/>
      </c>
      <c r="I2466" s="8" t="str">
        <f t="shared" si="197"/>
        <v/>
      </c>
      <c r="J2466" s="8" t="str">
        <f t="shared" si="198"/>
        <v/>
      </c>
      <c r="L2466" s="8" t="s">
        <v>81</v>
      </c>
      <c r="M2466" s="8" t="s">
        <v>81</v>
      </c>
      <c r="N2466" s="8" t="s">
        <v>81</v>
      </c>
      <c r="O2466" s="8" t="s">
        <v>81</v>
      </c>
      <c r="P2466" s="38" t="str">
        <f t="shared" si="194"/>
        <v/>
      </c>
    </row>
    <row r="2467" spans="4:16" x14ac:dyDescent="0.25">
      <c r="D2467" s="150"/>
      <c r="G2467" s="8" t="str">
        <f t="shared" si="195"/>
        <v/>
      </c>
      <c r="H2467" s="8" t="str">
        <f t="shared" si="196"/>
        <v/>
      </c>
      <c r="I2467" s="8" t="str">
        <f t="shared" si="197"/>
        <v/>
      </c>
      <c r="J2467" s="8" t="str">
        <f t="shared" si="198"/>
        <v/>
      </c>
      <c r="L2467" s="8" t="s">
        <v>81</v>
      </c>
      <c r="M2467" s="8" t="s">
        <v>81</v>
      </c>
      <c r="N2467" s="8" t="s">
        <v>81</v>
      </c>
      <c r="O2467" s="8" t="s">
        <v>81</v>
      </c>
      <c r="P2467" s="38" t="str">
        <f t="shared" si="194"/>
        <v/>
      </c>
    </row>
    <row r="2468" spans="4:16" x14ac:dyDescent="0.25">
      <c r="D2468" s="150"/>
      <c r="G2468" s="8" t="str">
        <f t="shared" si="195"/>
        <v/>
      </c>
      <c r="H2468" s="8" t="str">
        <f t="shared" si="196"/>
        <v/>
      </c>
      <c r="I2468" s="8" t="str">
        <f t="shared" si="197"/>
        <v/>
      </c>
      <c r="J2468" s="8" t="str">
        <f t="shared" si="198"/>
        <v/>
      </c>
      <c r="L2468" s="8" t="s">
        <v>81</v>
      </c>
      <c r="M2468" s="8" t="s">
        <v>81</v>
      </c>
      <c r="N2468" s="8" t="s">
        <v>81</v>
      </c>
      <c r="O2468" s="8" t="s">
        <v>81</v>
      </c>
      <c r="P2468" s="38" t="str">
        <f t="shared" si="194"/>
        <v/>
      </c>
    </row>
    <row r="2469" spans="4:16" x14ac:dyDescent="0.25">
      <c r="D2469" s="150"/>
      <c r="G2469" s="8" t="str">
        <f t="shared" si="195"/>
        <v/>
      </c>
      <c r="H2469" s="8" t="str">
        <f t="shared" si="196"/>
        <v/>
      </c>
      <c r="I2469" s="8" t="str">
        <f t="shared" si="197"/>
        <v/>
      </c>
      <c r="J2469" s="8" t="str">
        <f t="shared" si="198"/>
        <v/>
      </c>
      <c r="L2469" s="8" t="s">
        <v>81</v>
      </c>
      <c r="M2469" s="8" t="s">
        <v>81</v>
      </c>
      <c r="N2469" s="8" t="s">
        <v>81</v>
      </c>
      <c r="O2469" s="8" t="s">
        <v>81</v>
      </c>
      <c r="P2469" s="38" t="str">
        <f t="shared" si="194"/>
        <v/>
      </c>
    </row>
    <row r="2470" spans="4:16" x14ac:dyDescent="0.25">
      <c r="D2470" s="150"/>
      <c r="G2470" s="8" t="str">
        <f t="shared" si="195"/>
        <v/>
      </c>
      <c r="H2470" s="8" t="str">
        <f t="shared" si="196"/>
        <v/>
      </c>
      <c r="I2470" s="8" t="str">
        <f t="shared" si="197"/>
        <v/>
      </c>
      <c r="J2470" s="8" t="str">
        <f t="shared" si="198"/>
        <v/>
      </c>
      <c r="L2470" s="8" t="s">
        <v>81</v>
      </c>
      <c r="M2470" s="8" t="s">
        <v>81</v>
      </c>
      <c r="N2470" s="8" t="s">
        <v>81</v>
      </c>
      <c r="O2470" s="8" t="s">
        <v>81</v>
      </c>
      <c r="P2470" s="38" t="str">
        <f t="shared" si="194"/>
        <v/>
      </c>
    </row>
    <row r="2471" spans="4:16" x14ac:dyDescent="0.25">
      <c r="D2471" s="150"/>
      <c r="G2471" s="8" t="str">
        <f t="shared" si="195"/>
        <v/>
      </c>
      <c r="H2471" s="8" t="str">
        <f t="shared" si="196"/>
        <v/>
      </c>
      <c r="I2471" s="8" t="str">
        <f t="shared" si="197"/>
        <v/>
      </c>
      <c r="J2471" s="8" t="str">
        <f t="shared" si="198"/>
        <v/>
      </c>
      <c r="L2471" s="8" t="s">
        <v>81</v>
      </c>
      <c r="M2471" s="8" t="s">
        <v>81</v>
      </c>
      <c r="N2471" s="8" t="s">
        <v>81</v>
      </c>
      <c r="O2471" s="8" t="s">
        <v>81</v>
      </c>
      <c r="P2471" s="38" t="str">
        <f t="shared" si="194"/>
        <v/>
      </c>
    </row>
    <row r="2472" spans="4:16" x14ac:dyDescent="0.25">
      <c r="D2472" s="150"/>
      <c r="G2472" s="8" t="str">
        <f t="shared" si="195"/>
        <v/>
      </c>
      <c r="H2472" s="8" t="str">
        <f t="shared" si="196"/>
        <v/>
      </c>
      <c r="I2472" s="8" t="str">
        <f t="shared" si="197"/>
        <v/>
      </c>
      <c r="J2472" s="8" t="str">
        <f t="shared" si="198"/>
        <v/>
      </c>
      <c r="L2472" s="8" t="s">
        <v>81</v>
      </c>
      <c r="M2472" s="8" t="s">
        <v>81</v>
      </c>
      <c r="N2472" s="8" t="s">
        <v>81</v>
      </c>
      <c r="O2472" s="8" t="s">
        <v>81</v>
      </c>
      <c r="P2472" s="38" t="str">
        <f t="shared" si="194"/>
        <v/>
      </c>
    </row>
    <row r="2473" spans="4:16" x14ac:dyDescent="0.25">
      <c r="D2473" s="150"/>
      <c r="G2473" s="8" t="str">
        <f t="shared" si="195"/>
        <v/>
      </c>
      <c r="H2473" s="8" t="str">
        <f t="shared" si="196"/>
        <v/>
      </c>
      <c r="I2473" s="8" t="str">
        <f t="shared" si="197"/>
        <v/>
      </c>
      <c r="J2473" s="8" t="str">
        <f t="shared" si="198"/>
        <v/>
      </c>
      <c r="L2473" s="8" t="s">
        <v>81</v>
      </c>
      <c r="M2473" s="8" t="s">
        <v>81</v>
      </c>
      <c r="N2473" s="8" t="s">
        <v>81</v>
      </c>
      <c r="O2473" s="8" t="s">
        <v>81</v>
      </c>
      <c r="P2473" s="38" t="str">
        <f t="shared" si="194"/>
        <v/>
      </c>
    </row>
    <row r="2474" spans="4:16" x14ac:dyDescent="0.25">
      <c r="D2474" s="150"/>
      <c r="G2474" s="8" t="str">
        <f t="shared" si="195"/>
        <v/>
      </c>
      <c r="H2474" s="8" t="str">
        <f t="shared" si="196"/>
        <v/>
      </c>
      <c r="I2474" s="8" t="str">
        <f t="shared" si="197"/>
        <v/>
      </c>
      <c r="J2474" s="8" t="str">
        <f t="shared" si="198"/>
        <v/>
      </c>
      <c r="L2474" s="8" t="s">
        <v>81</v>
      </c>
      <c r="M2474" s="8" t="s">
        <v>81</v>
      </c>
      <c r="N2474" s="8" t="s">
        <v>81</v>
      </c>
      <c r="O2474" s="8" t="s">
        <v>81</v>
      </c>
      <c r="P2474" s="38" t="str">
        <f t="shared" si="194"/>
        <v/>
      </c>
    </row>
    <row r="2475" spans="4:16" x14ac:dyDescent="0.25">
      <c r="D2475" s="150"/>
      <c r="G2475" s="8" t="str">
        <f t="shared" si="195"/>
        <v/>
      </c>
      <c r="H2475" s="8" t="str">
        <f t="shared" si="196"/>
        <v/>
      </c>
      <c r="I2475" s="8" t="str">
        <f t="shared" si="197"/>
        <v/>
      </c>
      <c r="J2475" s="8" t="str">
        <f t="shared" si="198"/>
        <v/>
      </c>
      <c r="L2475" s="8" t="s">
        <v>81</v>
      </c>
      <c r="M2475" s="8" t="s">
        <v>81</v>
      </c>
      <c r="N2475" s="8" t="s">
        <v>81</v>
      </c>
      <c r="O2475" s="8" t="s">
        <v>81</v>
      </c>
      <c r="P2475" s="38" t="str">
        <f t="shared" si="194"/>
        <v/>
      </c>
    </row>
    <row r="2476" spans="4:16" x14ac:dyDescent="0.25">
      <c r="D2476" s="150"/>
      <c r="G2476" s="8" t="str">
        <f t="shared" si="195"/>
        <v/>
      </c>
      <c r="H2476" s="8" t="str">
        <f t="shared" si="196"/>
        <v/>
      </c>
      <c r="I2476" s="8" t="str">
        <f t="shared" si="197"/>
        <v/>
      </c>
      <c r="J2476" s="8" t="str">
        <f t="shared" si="198"/>
        <v/>
      </c>
      <c r="L2476" s="8" t="s">
        <v>81</v>
      </c>
      <c r="M2476" s="8" t="s">
        <v>81</v>
      </c>
      <c r="N2476" s="8" t="s">
        <v>81</v>
      </c>
      <c r="O2476" s="8" t="s">
        <v>81</v>
      </c>
      <c r="P2476" s="38" t="str">
        <f t="shared" si="194"/>
        <v/>
      </c>
    </row>
    <row r="2477" spans="4:16" x14ac:dyDescent="0.25">
      <c r="D2477" s="150"/>
      <c r="G2477" s="8" t="str">
        <f t="shared" si="195"/>
        <v/>
      </c>
      <c r="H2477" s="8" t="str">
        <f t="shared" si="196"/>
        <v/>
      </c>
      <c r="I2477" s="8" t="str">
        <f t="shared" si="197"/>
        <v/>
      </c>
      <c r="J2477" s="8" t="str">
        <f t="shared" si="198"/>
        <v/>
      </c>
      <c r="L2477" s="8" t="s">
        <v>81</v>
      </c>
      <c r="M2477" s="8" t="s">
        <v>81</v>
      </c>
      <c r="N2477" s="8" t="s">
        <v>81</v>
      </c>
      <c r="O2477" s="8" t="s">
        <v>81</v>
      </c>
      <c r="P2477" s="38" t="str">
        <f t="shared" si="194"/>
        <v/>
      </c>
    </row>
    <row r="2478" spans="4:16" x14ac:dyDescent="0.25">
      <c r="D2478" s="150"/>
      <c r="G2478" s="8" t="str">
        <f t="shared" si="195"/>
        <v/>
      </c>
      <c r="H2478" s="8" t="str">
        <f t="shared" si="196"/>
        <v/>
      </c>
      <c r="I2478" s="8" t="str">
        <f t="shared" si="197"/>
        <v/>
      </c>
      <c r="J2478" s="8" t="str">
        <f t="shared" si="198"/>
        <v/>
      </c>
      <c r="L2478" s="8" t="s">
        <v>81</v>
      </c>
      <c r="M2478" s="8" t="s">
        <v>81</v>
      </c>
      <c r="N2478" s="8" t="s">
        <v>81</v>
      </c>
      <c r="O2478" s="8" t="s">
        <v>81</v>
      </c>
      <c r="P2478" s="38" t="str">
        <f t="shared" si="194"/>
        <v/>
      </c>
    </row>
    <row r="2479" spans="4:16" x14ac:dyDescent="0.25">
      <c r="D2479" s="150"/>
      <c r="G2479" s="8" t="str">
        <f t="shared" si="195"/>
        <v/>
      </c>
      <c r="H2479" s="8" t="str">
        <f t="shared" si="196"/>
        <v/>
      </c>
      <c r="I2479" s="8" t="str">
        <f t="shared" si="197"/>
        <v/>
      </c>
      <c r="J2479" s="8" t="str">
        <f t="shared" si="198"/>
        <v/>
      </c>
      <c r="L2479" s="8" t="s">
        <v>81</v>
      </c>
      <c r="M2479" s="8" t="s">
        <v>81</v>
      </c>
      <c r="N2479" s="8" t="s">
        <v>81</v>
      </c>
      <c r="O2479" s="8" t="s">
        <v>81</v>
      </c>
      <c r="P2479" s="38" t="str">
        <f t="shared" si="194"/>
        <v/>
      </c>
    </row>
    <row r="2480" spans="4:16" x14ac:dyDescent="0.25">
      <c r="D2480" s="150"/>
      <c r="G2480" s="8" t="str">
        <f t="shared" si="195"/>
        <v/>
      </c>
      <c r="H2480" s="8" t="str">
        <f t="shared" si="196"/>
        <v/>
      </c>
      <c r="I2480" s="8" t="str">
        <f t="shared" si="197"/>
        <v/>
      </c>
      <c r="J2480" s="8" t="str">
        <f t="shared" si="198"/>
        <v/>
      </c>
      <c r="L2480" s="8" t="s">
        <v>81</v>
      </c>
      <c r="M2480" s="8" t="s">
        <v>81</v>
      </c>
      <c r="N2480" s="8" t="s">
        <v>81</v>
      </c>
      <c r="O2480" s="8" t="s">
        <v>81</v>
      </c>
      <c r="P2480" s="38" t="str">
        <f t="shared" si="194"/>
        <v/>
      </c>
    </row>
    <row r="2481" spans="4:16" x14ac:dyDescent="0.25">
      <c r="D2481" s="150"/>
      <c r="G2481" s="8" t="str">
        <f t="shared" si="195"/>
        <v/>
      </c>
      <c r="H2481" s="8" t="str">
        <f t="shared" si="196"/>
        <v/>
      </c>
      <c r="I2481" s="8" t="str">
        <f t="shared" si="197"/>
        <v/>
      </c>
      <c r="J2481" s="8" t="str">
        <f t="shared" si="198"/>
        <v/>
      </c>
      <c r="L2481" s="8" t="s">
        <v>81</v>
      </c>
      <c r="M2481" s="8" t="s">
        <v>81</v>
      </c>
      <c r="N2481" s="8" t="s">
        <v>81</v>
      </c>
      <c r="O2481" s="8" t="s">
        <v>81</v>
      </c>
      <c r="P2481" s="38" t="str">
        <f t="shared" si="194"/>
        <v/>
      </c>
    </row>
    <row r="2482" spans="4:16" x14ac:dyDescent="0.25">
      <c r="D2482" s="150"/>
      <c r="G2482" s="8" t="str">
        <f t="shared" si="195"/>
        <v/>
      </c>
      <c r="H2482" s="8" t="str">
        <f t="shared" si="196"/>
        <v/>
      </c>
      <c r="I2482" s="8" t="str">
        <f t="shared" si="197"/>
        <v/>
      </c>
      <c r="J2482" s="8" t="str">
        <f t="shared" si="198"/>
        <v/>
      </c>
      <c r="L2482" s="8" t="s">
        <v>81</v>
      </c>
      <c r="M2482" s="8" t="s">
        <v>81</v>
      </c>
      <c r="N2482" s="8" t="s">
        <v>81</v>
      </c>
      <c r="O2482" s="8" t="s">
        <v>81</v>
      </c>
      <c r="P2482" s="38" t="str">
        <f t="shared" si="194"/>
        <v/>
      </c>
    </row>
    <row r="2483" spans="4:16" x14ac:dyDescent="0.25">
      <c r="D2483" s="150"/>
      <c r="G2483" s="8" t="str">
        <f t="shared" si="195"/>
        <v/>
      </c>
      <c r="H2483" s="8" t="str">
        <f t="shared" si="196"/>
        <v/>
      </c>
      <c r="I2483" s="8" t="str">
        <f t="shared" si="197"/>
        <v/>
      </c>
      <c r="J2483" s="8" t="str">
        <f t="shared" si="198"/>
        <v/>
      </c>
      <c r="L2483" s="8" t="s">
        <v>81</v>
      </c>
      <c r="M2483" s="8" t="s">
        <v>81</v>
      </c>
      <c r="N2483" s="8" t="s">
        <v>81</v>
      </c>
      <c r="O2483" s="8" t="s">
        <v>81</v>
      </c>
      <c r="P2483" s="38" t="str">
        <f t="shared" si="194"/>
        <v/>
      </c>
    </row>
    <row r="2484" spans="4:16" x14ac:dyDescent="0.25">
      <c r="D2484" s="150"/>
      <c r="G2484" s="8" t="str">
        <f t="shared" si="195"/>
        <v/>
      </c>
      <c r="H2484" s="8" t="str">
        <f t="shared" si="196"/>
        <v/>
      </c>
      <c r="I2484" s="8" t="str">
        <f t="shared" si="197"/>
        <v/>
      </c>
      <c r="J2484" s="8" t="str">
        <f t="shared" si="198"/>
        <v/>
      </c>
      <c r="L2484" s="8" t="s">
        <v>81</v>
      </c>
      <c r="M2484" s="8" t="s">
        <v>81</v>
      </c>
      <c r="N2484" s="8" t="s">
        <v>81</v>
      </c>
      <c r="O2484" s="8" t="s">
        <v>81</v>
      </c>
      <c r="P2484" s="38" t="str">
        <f t="shared" si="194"/>
        <v/>
      </c>
    </row>
    <row r="2485" spans="4:16" x14ac:dyDescent="0.25">
      <c r="D2485" s="150"/>
      <c r="G2485" s="8" t="str">
        <f t="shared" si="195"/>
        <v/>
      </c>
      <c r="H2485" s="8" t="str">
        <f t="shared" si="196"/>
        <v/>
      </c>
      <c r="I2485" s="8" t="str">
        <f t="shared" si="197"/>
        <v/>
      </c>
      <c r="J2485" s="8" t="str">
        <f t="shared" si="198"/>
        <v/>
      </c>
      <c r="L2485" s="8" t="s">
        <v>81</v>
      </c>
      <c r="M2485" s="8" t="s">
        <v>81</v>
      </c>
      <c r="N2485" s="8" t="s">
        <v>81</v>
      </c>
      <c r="O2485" s="8" t="s">
        <v>81</v>
      </c>
      <c r="P2485" s="38" t="str">
        <f t="shared" si="194"/>
        <v/>
      </c>
    </row>
    <row r="2486" spans="4:16" x14ac:dyDescent="0.25">
      <c r="D2486" s="150"/>
      <c r="G2486" s="8" t="str">
        <f t="shared" si="195"/>
        <v/>
      </c>
      <c r="H2486" s="8" t="str">
        <f t="shared" si="196"/>
        <v/>
      </c>
      <c r="I2486" s="8" t="str">
        <f t="shared" si="197"/>
        <v/>
      </c>
      <c r="J2486" s="8" t="str">
        <f t="shared" si="198"/>
        <v/>
      </c>
      <c r="L2486" s="8" t="s">
        <v>81</v>
      </c>
      <c r="M2486" s="8" t="s">
        <v>81</v>
      </c>
      <c r="N2486" s="8" t="s">
        <v>81</v>
      </c>
      <c r="O2486" s="8" t="s">
        <v>81</v>
      </c>
      <c r="P2486" s="38" t="str">
        <f t="shared" si="194"/>
        <v/>
      </c>
    </row>
    <row r="2487" spans="4:16" x14ac:dyDescent="0.25">
      <c r="D2487" s="150"/>
      <c r="G2487" s="8" t="str">
        <f t="shared" si="195"/>
        <v/>
      </c>
      <c r="H2487" s="8" t="str">
        <f t="shared" si="196"/>
        <v/>
      </c>
      <c r="I2487" s="8" t="str">
        <f t="shared" si="197"/>
        <v/>
      </c>
      <c r="J2487" s="8" t="str">
        <f t="shared" si="198"/>
        <v/>
      </c>
      <c r="L2487" s="8" t="s">
        <v>81</v>
      </c>
      <c r="M2487" s="8" t="s">
        <v>81</v>
      </c>
      <c r="N2487" s="8" t="s">
        <v>81</v>
      </c>
      <c r="O2487" s="8" t="s">
        <v>81</v>
      </c>
      <c r="P2487" s="38" t="str">
        <f t="shared" si="194"/>
        <v/>
      </c>
    </row>
    <row r="2488" spans="4:16" x14ac:dyDescent="0.25">
      <c r="D2488" s="150"/>
      <c r="G2488" s="8" t="str">
        <f t="shared" si="195"/>
        <v/>
      </c>
      <c r="H2488" s="8" t="str">
        <f t="shared" si="196"/>
        <v/>
      </c>
      <c r="I2488" s="8" t="str">
        <f t="shared" si="197"/>
        <v/>
      </c>
      <c r="J2488" s="8" t="str">
        <f t="shared" si="198"/>
        <v/>
      </c>
      <c r="L2488" s="8" t="s">
        <v>81</v>
      </c>
      <c r="M2488" s="8" t="s">
        <v>81</v>
      </c>
      <c r="N2488" s="8" t="s">
        <v>81</v>
      </c>
      <c r="O2488" s="8" t="s">
        <v>81</v>
      </c>
      <c r="P2488" s="38" t="str">
        <f t="shared" si="194"/>
        <v/>
      </c>
    </row>
    <row r="2489" spans="4:16" x14ac:dyDescent="0.25">
      <c r="D2489" s="150"/>
      <c r="G2489" s="8" t="str">
        <f t="shared" si="195"/>
        <v/>
      </c>
      <c r="H2489" s="8" t="str">
        <f t="shared" si="196"/>
        <v/>
      </c>
      <c r="I2489" s="8" t="str">
        <f t="shared" si="197"/>
        <v/>
      </c>
      <c r="J2489" s="8" t="str">
        <f t="shared" si="198"/>
        <v/>
      </c>
      <c r="L2489" s="8" t="s">
        <v>81</v>
      </c>
      <c r="M2489" s="8" t="s">
        <v>81</v>
      </c>
      <c r="N2489" s="8" t="s">
        <v>81</v>
      </c>
      <c r="O2489" s="8" t="s">
        <v>81</v>
      </c>
      <c r="P2489" s="38" t="str">
        <f t="shared" si="194"/>
        <v/>
      </c>
    </row>
    <row r="2490" spans="4:16" x14ac:dyDescent="0.25">
      <c r="D2490" s="150"/>
      <c r="G2490" s="8" t="str">
        <f t="shared" si="195"/>
        <v/>
      </c>
      <c r="H2490" s="8" t="str">
        <f t="shared" si="196"/>
        <v/>
      </c>
      <c r="I2490" s="8" t="str">
        <f t="shared" si="197"/>
        <v/>
      </c>
      <c r="J2490" s="8" t="str">
        <f t="shared" si="198"/>
        <v/>
      </c>
      <c r="L2490" s="8" t="s">
        <v>81</v>
      </c>
      <c r="M2490" s="8" t="s">
        <v>81</v>
      </c>
      <c r="N2490" s="8" t="s">
        <v>81</v>
      </c>
      <c r="O2490" s="8" t="s">
        <v>81</v>
      </c>
      <c r="P2490" s="38" t="str">
        <f t="shared" si="194"/>
        <v/>
      </c>
    </row>
    <row r="2491" spans="4:16" x14ac:dyDescent="0.25">
      <c r="D2491" s="150"/>
      <c r="G2491" s="8" t="str">
        <f t="shared" si="195"/>
        <v/>
      </c>
      <c r="H2491" s="8" t="str">
        <f t="shared" si="196"/>
        <v/>
      </c>
      <c r="I2491" s="8" t="str">
        <f t="shared" si="197"/>
        <v/>
      </c>
      <c r="J2491" s="8" t="str">
        <f t="shared" si="198"/>
        <v/>
      </c>
      <c r="L2491" s="8" t="s">
        <v>81</v>
      </c>
      <c r="M2491" s="8" t="s">
        <v>81</v>
      </c>
      <c r="N2491" s="8" t="s">
        <v>81</v>
      </c>
      <c r="O2491" s="8" t="s">
        <v>81</v>
      </c>
      <c r="P2491" s="38" t="str">
        <f t="shared" si="194"/>
        <v/>
      </c>
    </row>
    <row r="2492" spans="4:16" x14ac:dyDescent="0.25">
      <c r="D2492" s="150"/>
      <c r="G2492" s="8" t="str">
        <f t="shared" si="195"/>
        <v/>
      </c>
      <c r="H2492" s="8" t="str">
        <f t="shared" si="196"/>
        <v/>
      </c>
      <c r="I2492" s="8" t="str">
        <f t="shared" si="197"/>
        <v/>
      </c>
      <c r="J2492" s="8" t="str">
        <f t="shared" si="198"/>
        <v/>
      </c>
      <c r="L2492" s="8" t="s">
        <v>81</v>
      </c>
      <c r="M2492" s="8" t="s">
        <v>81</v>
      </c>
      <c r="N2492" s="8" t="s">
        <v>81</v>
      </c>
      <c r="O2492" s="8" t="s">
        <v>81</v>
      </c>
      <c r="P2492" s="38" t="str">
        <f t="shared" si="194"/>
        <v/>
      </c>
    </row>
    <row r="2493" spans="4:16" x14ac:dyDescent="0.25">
      <c r="D2493" s="150"/>
      <c r="G2493" s="8" t="str">
        <f t="shared" si="195"/>
        <v/>
      </c>
      <c r="H2493" s="8" t="str">
        <f t="shared" si="196"/>
        <v/>
      </c>
      <c r="I2493" s="8" t="str">
        <f t="shared" si="197"/>
        <v/>
      </c>
      <c r="J2493" s="8" t="str">
        <f t="shared" si="198"/>
        <v/>
      </c>
      <c r="L2493" s="8" t="s">
        <v>81</v>
      </c>
      <c r="M2493" s="8" t="s">
        <v>81</v>
      </c>
      <c r="N2493" s="8" t="s">
        <v>81</v>
      </c>
      <c r="O2493" s="8" t="s">
        <v>81</v>
      </c>
      <c r="P2493" s="38" t="str">
        <f t="shared" si="194"/>
        <v/>
      </c>
    </row>
    <row r="2494" spans="4:16" x14ac:dyDescent="0.25">
      <c r="D2494" s="150"/>
      <c r="G2494" s="8" t="str">
        <f t="shared" si="195"/>
        <v/>
      </c>
      <c r="H2494" s="8" t="str">
        <f t="shared" si="196"/>
        <v/>
      </c>
      <c r="I2494" s="8" t="str">
        <f t="shared" si="197"/>
        <v/>
      </c>
      <c r="J2494" s="8" t="str">
        <f t="shared" si="198"/>
        <v/>
      </c>
      <c r="L2494" s="8" t="s">
        <v>81</v>
      </c>
      <c r="M2494" s="8" t="s">
        <v>81</v>
      </c>
      <c r="N2494" s="8" t="s">
        <v>81</v>
      </c>
      <c r="O2494" s="8" t="s">
        <v>81</v>
      </c>
      <c r="P2494" s="38" t="str">
        <f t="shared" si="194"/>
        <v/>
      </c>
    </row>
    <row r="2495" spans="4:16" x14ac:dyDescent="0.25">
      <c r="D2495" s="150"/>
      <c r="G2495" s="8" t="str">
        <f t="shared" si="195"/>
        <v/>
      </c>
      <c r="H2495" s="8" t="str">
        <f t="shared" si="196"/>
        <v/>
      </c>
      <c r="I2495" s="8" t="str">
        <f t="shared" si="197"/>
        <v/>
      </c>
      <c r="J2495" s="8" t="str">
        <f t="shared" si="198"/>
        <v/>
      </c>
      <c r="L2495" s="8" t="s">
        <v>81</v>
      </c>
      <c r="M2495" s="8" t="s">
        <v>81</v>
      </c>
      <c r="N2495" s="8" t="s">
        <v>81</v>
      </c>
      <c r="O2495" s="8" t="s">
        <v>81</v>
      </c>
      <c r="P2495" s="38" t="str">
        <f t="shared" si="194"/>
        <v/>
      </c>
    </row>
    <row r="2496" spans="4:16" x14ac:dyDescent="0.25">
      <c r="D2496" s="150"/>
      <c r="G2496" s="8" t="str">
        <f t="shared" si="195"/>
        <v/>
      </c>
      <c r="H2496" s="8" t="str">
        <f t="shared" si="196"/>
        <v/>
      </c>
      <c r="I2496" s="8" t="str">
        <f t="shared" si="197"/>
        <v/>
      </c>
      <c r="J2496" s="8" t="str">
        <f t="shared" si="198"/>
        <v/>
      </c>
      <c r="L2496" s="8" t="s">
        <v>81</v>
      </c>
      <c r="M2496" s="8" t="s">
        <v>81</v>
      </c>
      <c r="N2496" s="8" t="s">
        <v>81</v>
      </c>
      <c r="O2496" s="8" t="s">
        <v>81</v>
      </c>
      <c r="P2496" s="38" t="str">
        <f t="shared" si="194"/>
        <v/>
      </c>
    </row>
    <row r="2497" spans="4:16" x14ac:dyDescent="0.25">
      <c r="D2497" s="150"/>
      <c r="G2497" s="8" t="str">
        <f t="shared" si="195"/>
        <v/>
      </c>
      <c r="H2497" s="8" t="str">
        <f t="shared" si="196"/>
        <v/>
      </c>
      <c r="I2497" s="8" t="str">
        <f t="shared" si="197"/>
        <v/>
      </c>
      <c r="J2497" s="8" t="str">
        <f t="shared" si="198"/>
        <v/>
      </c>
      <c r="L2497" s="8" t="s">
        <v>81</v>
      </c>
      <c r="M2497" s="8" t="s">
        <v>81</v>
      </c>
      <c r="N2497" s="8" t="s">
        <v>81</v>
      </c>
      <c r="O2497" s="8" t="s">
        <v>81</v>
      </c>
      <c r="P2497" s="38" t="str">
        <f t="shared" si="194"/>
        <v/>
      </c>
    </row>
    <row r="2498" spans="4:16" x14ac:dyDescent="0.25">
      <c r="D2498" s="150"/>
      <c r="G2498" s="8" t="str">
        <f t="shared" si="195"/>
        <v/>
      </c>
      <c r="H2498" s="8" t="str">
        <f t="shared" si="196"/>
        <v/>
      </c>
      <c r="I2498" s="8" t="str">
        <f t="shared" si="197"/>
        <v/>
      </c>
      <c r="J2498" s="8" t="str">
        <f t="shared" si="198"/>
        <v/>
      </c>
      <c r="L2498" s="8" t="s">
        <v>81</v>
      </c>
      <c r="M2498" s="8" t="s">
        <v>81</v>
      </c>
      <c r="N2498" s="8" t="s">
        <v>81</v>
      </c>
      <c r="O2498" s="8" t="s">
        <v>81</v>
      </c>
      <c r="P2498" s="38" t="str">
        <f t="shared" si="194"/>
        <v/>
      </c>
    </row>
    <row r="2499" spans="4:16" x14ac:dyDescent="0.25">
      <c r="D2499" s="150"/>
      <c r="G2499" s="8" t="str">
        <f t="shared" si="195"/>
        <v/>
      </c>
      <c r="H2499" s="8" t="str">
        <f t="shared" si="196"/>
        <v/>
      </c>
      <c r="I2499" s="8" t="str">
        <f t="shared" si="197"/>
        <v/>
      </c>
      <c r="J2499" s="8" t="str">
        <f t="shared" si="198"/>
        <v/>
      </c>
      <c r="L2499" s="8" t="s">
        <v>81</v>
      </c>
      <c r="M2499" s="8" t="s">
        <v>81</v>
      </c>
      <c r="N2499" s="8" t="s">
        <v>81</v>
      </c>
      <c r="O2499" s="8" t="s">
        <v>81</v>
      </c>
      <c r="P2499" s="38" t="str">
        <f t="shared" ref="P2499:P2562" si="199">IF(ISBLANK(N2499),"",TEXT(N2499,"mm/dd hh:mm"))</f>
        <v/>
      </c>
    </row>
    <row r="2500" spans="4:16" x14ac:dyDescent="0.25">
      <c r="D2500" s="150"/>
      <c r="G2500" s="8" t="str">
        <f t="shared" si="195"/>
        <v/>
      </c>
      <c r="H2500" s="8" t="str">
        <f t="shared" si="196"/>
        <v/>
      </c>
      <c r="I2500" s="8" t="str">
        <f t="shared" si="197"/>
        <v/>
      </c>
      <c r="J2500" s="8" t="str">
        <f t="shared" si="198"/>
        <v/>
      </c>
      <c r="L2500" s="8" t="s">
        <v>81</v>
      </c>
      <c r="M2500" s="8" t="s">
        <v>81</v>
      </c>
      <c r="N2500" s="8" t="s">
        <v>81</v>
      </c>
      <c r="O2500" s="8" t="s">
        <v>81</v>
      </c>
      <c r="P2500" s="38" t="str">
        <f t="shared" si="199"/>
        <v/>
      </c>
    </row>
    <row r="2501" spans="4:16" x14ac:dyDescent="0.25">
      <c r="D2501" s="150"/>
      <c r="G2501" s="8" t="str">
        <f t="shared" si="195"/>
        <v/>
      </c>
      <c r="H2501" s="8" t="str">
        <f t="shared" si="196"/>
        <v/>
      </c>
      <c r="I2501" s="8" t="str">
        <f t="shared" si="197"/>
        <v/>
      </c>
      <c r="J2501" s="8" t="str">
        <f t="shared" si="198"/>
        <v/>
      </c>
      <c r="L2501" s="8" t="s">
        <v>81</v>
      </c>
      <c r="M2501" s="8" t="s">
        <v>81</v>
      </c>
      <c r="N2501" s="8" t="s">
        <v>81</v>
      </c>
      <c r="O2501" s="8" t="s">
        <v>81</v>
      </c>
      <c r="P2501" s="38" t="str">
        <f t="shared" si="199"/>
        <v/>
      </c>
    </row>
    <row r="2502" spans="4:16" x14ac:dyDescent="0.25">
      <c r="D2502" s="150"/>
      <c r="G2502" s="8" t="str">
        <f t="shared" si="195"/>
        <v/>
      </c>
      <c r="H2502" s="8" t="str">
        <f t="shared" si="196"/>
        <v/>
      </c>
      <c r="I2502" s="8" t="str">
        <f t="shared" si="197"/>
        <v/>
      </c>
      <c r="J2502" s="8" t="str">
        <f t="shared" si="198"/>
        <v/>
      </c>
      <c r="L2502" s="8" t="s">
        <v>81</v>
      </c>
      <c r="M2502" s="8" t="s">
        <v>81</v>
      </c>
      <c r="N2502" s="8" t="s">
        <v>81</v>
      </c>
      <c r="O2502" s="8" t="s">
        <v>81</v>
      </c>
      <c r="P2502" s="38" t="str">
        <f t="shared" si="199"/>
        <v/>
      </c>
    </row>
    <row r="2503" spans="4:16" x14ac:dyDescent="0.25">
      <c r="D2503" s="150"/>
      <c r="G2503" s="8" t="str">
        <f t="shared" si="195"/>
        <v/>
      </c>
      <c r="H2503" s="8" t="str">
        <f t="shared" si="196"/>
        <v/>
      </c>
      <c r="I2503" s="8" t="str">
        <f t="shared" si="197"/>
        <v/>
      </c>
      <c r="J2503" s="8" t="str">
        <f t="shared" si="198"/>
        <v/>
      </c>
      <c r="L2503" s="8" t="s">
        <v>81</v>
      </c>
      <c r="M2503" s="8" t="s">
        <v>81</v>
      </c>
      <c r="N2503" s="8" t="s">
        <v>81</v>
      </c>
      <c r="O2503" s="8" t="s">
        <v>81</v>
      </c>
      <c r="P2503" s="38" t="str">
        <f t="shared" si="199"/>
        <v/>
      </c>
    </row>
    <row r="2504" spans="4:16" x14ac:dyDescent="0.25">
      <c r="D2504" s="150"/>
      <c r="G2504" s="8" t="str">
        <f t="shared" si="195"/>
        <v/>
      </c>
      <c r="H2504" s="8" t="str">
        <f t="shared" si="196"/>
        <v/>
      </c>
      <c r="I2504" s="8" t="str">
        <f t="shared" si="197"/>
        <v/>
      </c>
      <c r="J2504" s="8" t="str">
        <f t="shared" si="198"/>
        <v/>
      </c>
      <c r="L2504" s="8" t="s">
        <v>81</v>
      </c>
      <c r="M2504" s="8" t="s">
        <v>81</v>
      </c>
      <c r="N2504" s="8" t="s">
        <v>81</v>
      </c>
      <c r="O2504" s="8" t="s">
        <v>81</v>
      </c>
      <c r="P2504" s="38" t="str">
        <f t="shared" si="199"/>
        <v/>
      </c>
    </row>
    <row r="2505" spans="4:16" x14ac:dyDescent="0.25">
      <c r="D2505" s="150"/>
      <c r="G2505" s="8" t="str">
        <f t="shared" si="195"/>
        <v/>
      </c>
      <c r="H2505" s="8" t="str">
        <f t="shared" si="196"/>
        <v/>
      </c>
      <c r="I2505" s="8" t="str">
        <f t="shared" si="197"/>
        <v/>
      </c>
      <c r="J2505" s="8" t="str">
        <f t="shared" si="198"/>
        <v/>
      </c>
      <c r="L2505" s="8" t="s">
        <v>81</v>
      </c>
      <c r="M2505" s="8" t="s">
        <v>81</v>
      </c>
      <c r="N2505" s="8" t="s">
        <v>81</v>
      </c>
      <c r="O2505" s="8" t="s">
        <v>81</v>
      </c>
      <c r="P2505" s="38" t="str">
        <f t="shared" si="199"/>
        <v/>
      </c>
    </row>
    <row r="2506" spans="4:16" x14ac:dyDescent="0.25">
      <c r="D2506" s="150"/>
      <c r="G2506" s="8" t="str">
        <f t="shared" si="195"/>
        <v/>
      </c>
      <c r="H2506" s="8" t="str">
        <f t="shared" si="196"/>
        <v/>
      </c>
      <c r="I2506" s="8" t="str">
        <f t="shared" si="197"/>
        <v/>
      </c>
      <c r="J2506" s="8" t="str">
        <f t="shared" si="198"/>
        <v/>
      </c>
      <c r="L2506" s="8" t="s">
        <v>81</v>
      </c>
      <c r="M2506" s="8" t="s">
        <v>81</v>
      </c>
      <c r="N2506" s="8" t="s">
        <v>81</v>
      </c>
      <c r="O2506" s="8" t="s">
        <v>81</v>
      </c>
      <c r="P2506" s="38" t="str">
        <f t="shared" si="199"/>
        <v/>
      </c>
    </row>
    <row r="2507" spans="4:16" x14ac:dyDescent="0.25">
      <c r="D2507" s="150"/>
      <c r="G2507" s="8" t="str">
        <f t="shared" si="195"/>
        <v/>
      </c>
      <c r="H2507" s="8" t="str">
        <f t="shared" si="196"/>
        <v/>
      </c>
      <c r="I2507" s="8" t="str">
        <f t="shared" si="197"/>
        <v/>
      </c>
      <c r="J2507" s="8" t="str">
        <f t="shared" si="198"/>
        <v/>
      </c>
      <c r="L2507" s="8" t="s">
        <v>81</v>
      </c>
      <c r="M2507" s="8" t="s">
        <v>81</v>
      </c>
      <c r="N2507" s="8" t="s">
        <v>81</v>
      </c>
      <c r="O2507" s="8" t="s">
        <v>81</v>
      </c>
      <c r="P2507" s="38" t="str">
        <f t="shared" si="199"/>
        <v/>
      </c>
    </row>
    <row r="2508" spans="4:16" x14ac:dyDescent="0.25">
      <c r="D2508" s="150"/>
      <c r="G2508" s="8" t="str">
        <f t="shared" si="195"/>
        <v/>
      </c>
      <c r="H2508" s="8" t="str">
        <f t="shared" si="196"/>
        <v/>
      </c>
      <c r="I2508" s="8" t="str">
        <f t="shared" si="197"/>
        <v/>
      </c>
      <c r="J2508" s="8" t="str">
        <f t="shared" si="198"/>
        <v/>
      </c>
      <c r="L2508" s="8" t="s">
        <v>81</v>
      </c>
      <c r="M2508" s="8" t="s">
        <v>81</v>
      </c>
      <c r="N2508" s="8" t="s">
        <v>81</v>
      </c>
      <c r="O2508" s="8" t="s">
        <v>81</v>
      </c>
      <c r="P2508" s="38" t="str">
        <f t="shared" si="199"/>
        <v/>
      </c>
    </row>
    <row r="2509" spans="4:16" x14ac:dyDescent="0.25">
      <c r="D2509" s="150"/>
      <c r="G2509" s="8" t="str">
        <f t="shared" si="195"/>
        <v/>
      </c>
      <c r="H2509" s="8" t="str">
        <f t="shared" si="196"/>
        <v/>
      </c>
      <c r="I2509" s="8" t="str">
        <f t="shared" si="197"/>
        <v/>
      </c>
      <c r="J2509" s="8" t="str">
        <f t="shared" si="198"/>
        <v/>
      </c>
      <c r="L2509" s="8" t="s">
        <v>81</v>
      </c>
      <c r="M2509" s="8" t="s">
        <v>81</v>
      </c>
      <c r="N2509" s="8" t="s">
        <v>81</v>
      </c>
      <c r="O2509" s="8" t="s">
        <v>81</v>
      </c>
      <c r="P2509" s="38" t="str">
        <f t="shared" si="199"/>
        <v/>
      </c>
    </row>
    <row r="2510" spans="4:16" x14ac:dyDescent="0.25">
      <c r="D2510" s="150"/>
      <c r="G2510" s="8" t="str">
        <f t="shared" si="195"/>
        <v/>
      </c>
      <c r="H2510" s="8" t="str">
        <f t="shared" si="196"/>
        <v/>
      </c>
      <c r="I2510" s="8" t="str">
        <f t="shared" si="197"/>
        <v/>
      </c>
      <c r="J2510" s="8" t="str">
        <f t="shared" si="198"/>
        <v/>
      </c>
      <c r="L2510" s="8" t="s">
        <v>81</v>
      </c>
      <c r="M2510" s="8" t="s">
        <v>81</v>
      </c>
      <c r="N2510" s="8" t="s">
        <v>81</v>
      </c>
      <c r="O2510" s="8" t="s">
        <v>81</v>
      </c>
      <c r="P2510" s="38" t="str">
        <f t="shared" si="199"/>
        <v/>
      </c>
    </row>
    <row r="2511" spans="4:16" x14ac:dyDescent="0.25">
      <c r="D2511" s="150"/>
      <c r="G2511" s="8" t="str">
        <f t="shared" si="195"/>
        <v/>
      </c>
      <c r="H2511" s="8" t="str">
        <f t="shared" si="196"/>
        <v/>
      </c>
      <c r="I2511" s="8" t="str">
        <f t="shared" si="197"/>
        <v/>
      </c>
      <c r="J2511" s="8" t="str">
        <f t="shared" si="198"/>
        <v/>
      </c>
      <c r="L2511" s="8" t="s">
        <v>81</v>
      </c>
      <c r="M2511" s="8" t="s">
        <v>81</v>
      </c>
      <c r="N2511" s="8" t="s">
        <v>81</v>
      </c>
      <c r="O2511" s="8" t="s">
        <v>81</v>
      </c>
      <c r="P2511" s="38" t="str">
        <f t="shared" si="199"/>
        <v/>
      </c>
    </row>
    <row r="2512" spans="4:16" x14ac:dyDescent="0.25">
      <c r="D2512" s="150"/>
      <c r="G2512" s="8" t="str">
        <f t="shared" si="195"/>
        <v/>
      </c>
      <c r="H2512" s="8" t="str">
        <f t="shared" si="196"/>
        <v/>
      </c>
      <c r="I2512" s="8" t="str">
        <f t="shared" si="197"/>
        <v/>
      </c>
      <c r="J2512" s="8" t="str">
        <f t="shared" si="198"/>
        <v/>
      </c>
      <c r="L2512" s="8" t="s">
        <v>81</v>
      </c>
      <c r="M2512" s="8" t="s">
        <v>81</v>
      </c>
      <c r="N2512" s="8" t="s">
        <v>81</v>
      </c>
      <c r="O2512" s="8" t="s">
        <v>81</v>
      </c>
      <c r="P2512" s="38" t="str">
        <f t="shared" si="199"/>
        <v/>
      </c>
    </row>
    <row r="2513" spans="4:16" x14ac:dyDescent="0.25">
      <c r="D2513" s="150"/>
      <c r="G2513" s="8" t="str">
        <f t="shared" ref="G2513:G2576" si="200">IF(LEFT(D2513,8)="Critical",LEFT(D2513,8),IF(LEFT(D2513,5)="Major",LEFT(D2513,5),IF(LEFT(D2513,5)="Minor",LEFT(D2513,5),"")))</f>
        <v/>
      </c>
      <c r="H2513" s="8" t="str">
        <f t="shared" ref="H2513:H2576" si="201">IF(LEFT(D2516,15)="SpecificProblem",MID(D2516,28,50),"")</f>
        <v/>
      </c>
      <c r="I2513" s="8" t="str">
        <f t="shared" ref="I2513:I2576" si="202">IF(LEFT(D2517,9)="EventTime",MID(D2517,28,16),"")</f>
        <v/>
      </c>
      <c r="J2513" s="8" t="str">
        <f t="shared" ref="J2513:J2576" si="203">IF(G2513="","",IF(LEFT(D2513,8)="Critical",MID(D2513,78,6),MID(D2513,75,6)))</f>
        <v/>
      </c>
      <c r="L2513" s="8" t="s">
        <v>81</v>
      </c>
      <c r="M2513" s="8" t="s">
        <v>81</v>
      </c>
      <c r="N2513" s="8" t="s">
        <v>81</v>
      </c>
      <c r="O2513" s="8" t="s">
        <v>81</v>
      </c>
      <c r="P2513" s="38" t="str">
        <f t="shared" si="199"/>
        <v/>
      </c>
    </row>
    <row r="2514" spans="4:16" x14ac:dyDescent="0.25">
      <c r="D2514" s="150"/>
      <c r="G2514" s="8" t="str">
        <f t="shared" si="200"/>
        <v/>
      </c>
      <c r="H2514" s="8" t="str">
        <f t="shared" si="201"/>
        <v/>
      </c>
      <c r="I2514" s="8" t="str">
        <f t="shared" si="202"/>
        <v/>
      </c>
      <c r="J2514" s="8" t="str">
        <f t="shared" si="203"/>
        <v/>
      </c>
      <c r="L2514" s="8" t="s">
        <v>81</v>
      </c>
      <c r="M2514" s="8" t="s">
        <v>81</v>
      </c>
      <c r="N2514" s="8" t="s">
        <v>81</v>
      </c>
      <c r="O2514" s="8" t="s">
        <v>81</v>
      </c>
      <c r="P2514" s="38" t="str">
        <f t="shared" si="199"/>
        <v/>
      </c>
    </row>
    <row r="2515" spans="4:16" x14ac:dyDescent="0.25">
      <c r="D2515" s="150"/>
      <c r="G2515" s="8" t="str">
        <f t="shared" si="200"/>
        <v/>
      </c>
      <c r="H2515" s="8" t="str">
        <f t="shared" si="201"/>
        <v/>
      </c>
      <c r="I2515" s="8" t="str">
        <f t="shared" si="202"/>
        <v/>
      </c>
      <c r="J2515" s="8" t="str">
        <f t="shared" si="203"/>
        <v/>
      </c>
      <c r="L2515" s="8" t="s">
        <v>81</v>
      </c>
      <c r="M2515" s="8" t="s">
        <v>81</v>
      </c>
      <c r="N2515" s="8" t="s">
        <v>81</v>
      </c>
      <c r="O2515" s="8" t="s">
        <v>81</v>
      </c>
      <c r="P2515" s="38" t="str">
        <f t="shared" si="199"/>
        <v/>
      </c>
    </row>
    <row r="2516" spans="4:16" x14ac:dyDescent="0.25">
      <c r="D2516" s="150"/>
      <c r="G2516" s="8" t="str">
        <f t="shared" si="200"/>
        <v/>
      </c>
      <c r="H2516" s="8" t="str">
        <f t="shared" si="201"/>
        <v/>
      </c>
      <c r="I2516" s="8" t="str">
        <f t="shared" si="202"/>
        <v/>
      </c>
      <c r="J2516" s="8" t="str">
        <f t="shared" si="203"/>
        <v/>
      </c>
      <c r="L2516" s="8" t="s">
        <v>81</v>
      </c>
      <c r="M2516" s="8" t="s">
        <v>81</v>
      </c>
      <c r="N2516" s="8" t="s">
        <v>81</v>
      </c>
      <c r="O2516" s="8" t="s">
        <v>81</v>
      </c>
      <c r="P2516" s="38" t="str">
        <f t="shared" si="199"/>
        <v/>
      </c>
    </row>
    <row r="2517" spans="4:16" x14ac:dyDescent="0.25">
      <c r="D2517" s="150"/>
      <c r="G2517" s="8" t="str">
        <f t="shared" si="200"/>
        <v/>
      </c>
      <c r="H2517" s="8" t="str">
        <f t="shared" si="201"/>
        <v/>
      </c>
      <c r="I2517" s="8" t="str">
        <f t="shared" si="202"/>
        <v/>
      </c>
      <c r="J2517" s="8" t="str">
        <f t="shared" si="203"/>
        <v/>
      </c>
      <c r="L2517" s="8" t="s">
        <v>81</v>
      </c>
      <c r="M2517" s="8" t="s">
        <v>81</v>
      </c>
      <c r="N2517" s="8" t="s">
        <v>81</v>
      </c>
      <c r="O2517" s="8" t="s">
        <v>81</v>
      </c>
      <c r="P2517" s="38" t="str">
        <f t="shared" si="199"/>
        <v/>
      </c>
    </row>
    <row r="2518" spans="4:16" x14ac:dyDescent="0.25">
      <c r="D2518" s="150"/>
      <c r="G2518" s="8" t="str">
        <f t="shared" si="200"/>
        <v/>
      </c>
      <c r="H2518" s="8" t="str">
        <f t="shared" si="201"/>
        <v/>
      </c>
      <c r="I2518" s="8" t="str">
        <f t="shared" si="202"/>
        <v/>
      </c>
      <c r="J2518" s="8" t="str">
        <f t="shared" si="203"/>
        <v/>
      </c>
      <c r="L2518" s="8" t="s">
        <v>81</v>
      </c>
      <c r="M2518" s="8" t="s">
        <v>81</v>
      </c>
      <c r="N2518" s="8" t="s">
        <v>81</v>
      </c>
      <c r="O2518" s="8" t="s">
        <v>81</v>
      </c>
      <c r="P2518" s="38" t="str">
        <f t="shared" si="199"/>
        <v/>
      </c>
    </row>
    <row r="2519" spans="4:16" x14ac:dyDescent="0.25">
      <c r="D2519" s="150"/>
      <c r="G2519" s="8" t="str">
        <f t="shared" si="200"/>
        <v/>
      </c>
      <c r="H2519" s="8" t="str">
        <f t="shared" si="201"/>
        <v/>
      </c>
      <c r="I2519" s="8" t="str">
        <f t="shared" si="202"/>
        <v/>
      </c>
      <c r="J2519" s="8" t="str">
        <f t="shared" si="203"/>
        <v/>
      </c>
      <c r="L2519" s="8" t="s">
        <v>81</v>
      </c>
      <c r="M2519" s="8" t="s">
        <v>81</v>
      </c>
      <c r="N2519" s="8" t="s">
        <v>81</v>
      </c>
      <c r="O2519" s="8" t="s">
        <v>81</v>
      </c>
      <c r="P2519" s="38" t="str">
        <f t="shared" si="199"/>
        <v/>
      </c>
    </row>
    <row r="2520" spans="4:16" x14ac:dyDescent="0.25">
      <c r="D2520" s="150"/>
      <c r="G2520" s="8" t="str">
        <f t="shared" si="200"/>
        <v/>
      </c>
      <c r="H2520" s="8" t="str">
        <f t="shared" si="201"/>
        <v/>
      </c>
      <c r="I2520" s="8" t="str">
        <f t="shared" si="202"/>
        <v/>
      </c>
      <c r="J2520" s="8" t="str">
        <f t="shared" si="203"/>
        <v/>
      </c>
      <c r="L2520" s="8" t="s">
        <v>81</v>
      </c>
      <c r="M2520" s="8" t="s">
        <v>81</v>
      </c>
      <c r="N2520" s="8" t="s">
        <v>81</v>
      </c>
      <c r="O2520" s="8" t="s">
        <v>81</v>
      </c>
      <c r="P2520" s="38" t="str">
        <f t="shared" si="199"/>
        <v/>
      </c>
    </row>
    <row r="2521" spans="4:16" x14ac:dyDescent="0.25">
      <c r="D2521" s="150"/>
      <c r="G2521" s="8" t="str">
        <f t="shared" si="200"/>
        <v/>
      </c>
      <c r="H2521" s="8" t="str">
        <f t="shared" si="201"/>
        <v/>
      </c>
      <c r="I2521" s="8" t="str">
        <f t="shared" si="202"/>
        <v/>
      </c>
      <c r="J2521" s="8" t="str">
        <f t="shared" si="203"/>
        <v/>
      </c>
      <c r="L2521" s="8" t="s">
        <v>81</v>
      </c>
      <c r="M2521" s="8" t="s">
        <v>81</v>
      </c>
      <c r="N2521" s="8" t="s">
        <v>81</v>
      </c>
      <c r="O2521" s="8" t="s">
        <v>81</v>
      </c>
      <c r="P2521" s="38" t="str">
        <f t="shared" si="199"/>
        <v/>
      </c>
    </row>
    <row r="2522" spans="4:16" x14ac:dyDescent="0.25">
      <c r="D2522" s="150"/>
      <c r="G2522" s="8" t="str">
        <f t="shared" si="200"/>
        <v/>
      </c>
      <c r="H2522" s="8" t="str">
        <f t="shared" si="201"/>
        <v/>
      </c>
      <c r="I2522" s="8" t="str">
        <f t="shared" si="202"/>
        <v/>
      </c>
      <c r="J2522" s="8" t="str">
        <f t="shared" si="203"/>
        <v/>
      </c>
      <c r="L2522" s="8" t="s">
        <v>81</v>
      </c>
      <c r="M2522" s="8" t="s">
        <v>81</v>
      </c>
      <c r="N2522" s="8" t="s">
        <v>81</v>
      </c>
      <c r="O2522" s="8" t="s">
        <v>81</v>
      </c>
      <c r="P2522" s="38" t="str">
        <f t="shared" si="199"/>
        <v/>
      </c>
    </row>
    <row r="2523" spans="4:16" x14ac:dyDescent="0.25">
      <c r="D2523" s="150"/>
      <c r="G2523" s="8" t="str">
        <f t="shared" si="200"/>
        <v/>
      </c>
      <c r="H2523" s="8" t="str">
        <f t="shared" si="201"/>
        <v/>
      </c>
      <c r="I2523" s="8" t="str">
        <f t="shared" si="202"/>
        <v/>
      </c>
      <c r="J2523" s="8" t="str">
        <f t="shared" si="203"/>
        <v/>
      </c>
      <c r="L2523" s="8" t="s">
        <v>81</v>
      </c>
      <c r="M2523" s="8" t="s">
        <v>81</v>
      </c>
      <c r="N2523" s="8" t="s">
        <v>81</v>
      </c>
      <c r="O2523" s="8" t="s">
        <v>81</v>
      </c>
      <c r="P2523" s="38" t="str">
        <f t="shared" si="199"/>
        <v/>
      </c>
    </row>
    <row r="2524" spans="4:16" x14ac:dyDescent="0.25">
      <c r="D2524" s="150"/>
      <c r="G2524" s="8" t="str">
        <f t="shared" si="200"/>
        <v/>
      </c>
      <c r="H2524" s="8" t="str">
        <f t="shared" si="201"/>
        <v/>
      </c>
      <c r="I2524" s="8" t="str">
        <f t="shared" si="202"/>
        <v/>
      </c>
      <c r="J2524" s="8" t="str">
        <f t="shared" si="203"/>
        <v/>
      </c>
      <c r="L2524" s="8" t="s">
        <v>81</v>
      </c>
      <c r="M2524" s="8" t="s">
        <v>81</v>
      </c>
      <c r="N2524" s="8" t="s">
        <v>81</v>
      </c>
      <c r="O2524" s="8" t="s">
        <v>81</v>
      </c>
      <c r="P2524" s="38" t="str">
        <f t="shared" si="199"/>
        <v/>
      </c>
    </row>
    <row r="2525" spans="4:16" x14ac:dyDescent="0.25">
      <c r="D2525" s="150"/>
      <c r="G2525" s="8" t="str">
        <f t="shared" si="200"/>
        <v/>
      </c>
      <c r="H2525" s="8" t="str">
        <f t="shared" si="201"/>
        <v/>
      </c>
      <c r="I2525" s="8" t="str">
        <f t="shared" si="202"/>
        <v/>
      </c>
      <c r="J2525" s="8" t="str">
        <f t="shared" si="203"/>
        <v/>
      </c>
      <c r="L2525" s="8" t="s">
        <v>81</v>
      </c>
      <c r="M2525" s="8" t="s">
        <v>81</v>
      </c>
      <c r="N2525" s="8" t="s">
        <v>81</v>
      </c>
      <c r="O2525" s="8" t="s">
        <v>81</v>
      </c>
      <c r="P2525" s="38" t="str">
        <f t="shared" si="199"/>
        <v/>
      </c>
    </row>
    <row r="2526" spans="4:16" x14ac:dyDescent="0.25">
      <c r="D2526" s="150"/>
      <c r="G2526" s="8" t="str">
        <f t="shared" si="200"/>
        <v/>
      </c>
      <c r="H2526" s="8" t="str">
        <f t="shared" si="201"/>
        <v/>
      </c>
      <c r="I2526" s="8" t="str">
        <f t="shared" si="202"/>
        <v/>
      </c>
      <c r="J2526" s="8" t="str">
        <f t="shared" si="203"/>
        <v/>
      </c>
      <c r="L2526" s="8" t="s">
        <v>81</v>
      </c>
      <c r="M2526" s="8" t="s">
        <v>81</v>
      </c>
      <c r="N2526" s="8" t="s">
        <v>81</v>
      </c>
      <c r="O2526" s="8" t="s">
        <v>81</v>
      </c>
      <c r="P2526" s="38" t="str">
        <f t="shared" si="199"/>
        <v/>
      </c>
    </row>
    <row r="2527" spans="4:16" x14ac:dyDescent="0.25">
      <c r="D2527" s="150"/>
      <c r="G2527" s="8" t="str">
        <f t="shared" si="200"/>
        <v/>
      </c>
      <c r="H2527" s="8" t="str">
        <f t="shared" si="201"/>
        <v/>
      </c>
      <c r="I2527" s="8" t="str">
        <f t="shared" si="202"/>
        <v/>
      </c>
      <c r="J2527" s="8" t="str">
        <f t="shared" si="203"/>
        <v/>
      </c>
      <c r="L2527" s="8" t="s">
        <v>81</v>
      </c>
      <c r="M2527" s="8" t="s">
        <v>81</v>
      </c>
      <c r="N2527" s="8" t="s">
        <v>81</v>
      </c>
      <c r="O2527" s="8" t="s">
        <v>81</v>
      </c>
      <c r="P2527" s="38" t="str">
        <f t="shared" si="199"/>
        <v/>
      </c>
    </row>
    <row r="2528" spans="4:16" x14ac:dyDescent="0.25">
      <c r="D2528" s="150"/>
      <c r="G2528" s="8" t="str">
        <f t="shared" si="200"/>
        <v/>
      </c>
      <c r="H2528" s="8" t="str">
        <f t="shared" si="201"/>
        <v/>
      </c>
      <c r="I2528" s="8" t="str">
        <f t="shared" si="202"/>
        <v/>
      </c>
      <c r="J2528" s="8" t="str">
        <f t="shared" si="203"/>
        <v/>
      </c>
      <c r="L2528" s="8" t="s">
        <v>81</v>
      </c>
      <c r="M2528" s="8" t="s">
        <v>81</v>
      </c>
      <c r="N2528" s="8" t="s">
        <v>81</v>
      </c>
      <c r="O2528" s="8" t="s">
        <v>81</v>
      </c>
      <c r="P2528" s="38" t="str">
        <f t="shared" si="199"/>
        <v/>
      </c>
    </row>
    <row r="2529" spans="4:16" x14ac:dyDescent="0.25">
      <c r="D2529" s="150"/>
      <c r="G2529" s="8" t="str">
        <f t="shared" si="200"/>
        <v/>
      </c>
      <c r="H2529" s="8" t="str">
        <f t="shared" si="201"/>
        <v/>
      </c>
      <c r="I2529" s="8" t="str">
        <f t="shared" si="202"/>
        <v/>
      </c>
      <c r="J2529" s="8" t="str">
        <f t="shared" si="203"/>
        <v/>
      </c>
      <c r="L2529" s="8" t="s">
        <v>81</v>
      </c>
      <c r="M2529" s="8" t="s">
        <v>81</v>
      </c>
      <c r="N2529" s="8" t="s">
        <v>81</v>
      </c>
      <c r="O2529" s="8" t="s">
        <v>81</v>
      </c>
      <c r="P2529" s="38" t="str">
        <f t="shared" si="199"/>
        <v/>
      </c>
    </row>
    <row r="2530" spans="4:16" x14ac:dyDescent="0.25">
      <c r="D2530" s="150"/>
      <c r="G2530" s="8" t="str">
        <f t="shared" si="200"/>
        <v/>
      </c>
      <c r="H2530" s="8" t="str">
        <f t="shared" si="201"/>
        <v/>
      </c>
      <c r="I2530" s="8" t="str">
        <f t="shared" si="202"/>
        <v/>
      </c>
      <c r="J2530" s="8" t="str">
        <f t="shared" si="203"/>
        <v/>
      </c>
      <c r="L2530" s="8" t="s">
        <v>81</v>
      </c>
      <c r="M2530" s="8" t="s">
        <v>81</v>
      </c>
      <c r="N2530" s="8" t="s">
        <v>81</v>
      </c>
      <c r="O2530" s="8" t="s">
        <v>81</v>
      </c>
      <c r="P2530" s="38" t="str">
        <f t="shared" si="199"/>
        <v/>
      </c>
    </row>
    <row r="2531" spans="4:16" x14ac:dyDescent="0.25">
      <c r="D2531" s="150"/>
      <c r="G2531" s="8" t="str">
        <f t="shared" si="200"/>
        <v/>
      </c>
      <c r="H2531" s="8" t="str">
        <f t="shared" si="201"/>
        <v/>
      </c>
      <c r="I2531" s="8" t="str">
        <f t="shared" si="202"/>
        <v/>
      </c>
      <c r="J2531" s="8" t="str">
        <f t="shared" si="203"/>
        <v/>
      </c>
      <c r="L2531" s="8" t="s">
        <v>81</v>
      </c>
      <c r="M2531" s="8" t="s">
        <v>81</v>
      </c>
      <c r="N2531" s="8" t="s">
        <v>81</v>
      </c>
      <c r="O2531" s="8" t="s">
        <v>81</v>
      </c>
      <c r="P2531" s="38" t="str">
        <f t="shared" si="199"/>
        <v/>
      </c>
    </row>
    <row r="2532" spans="4:16" x14ac:dyDescent="0.25">
      <c r="D2532" s="150"/>
      <c r="G2532" s="8" t="str">
        <f t="shared" si="200"/>
        <v/>
      </c>
      <c r="H2532" s="8" t="str">
        <f t="shared" si="201"/>
        <v/>
      </c>
      <c r="I2532" s="8" t="str">
        <f t="shared" si="202"/>
        <v/>
      </c>
      <c r="J2532" s="8" t="str">
        <f t="shared" si="203"/>
        <v/>
      </c>
      <c r="L2532" s="8" t="s">
        <v>81</v>
      </c>
      <c r="M2532" s="8" t="s">
        <v>81</v>
      </c>
      <c r="N2532" s="8" t="s">
        <v>81</v>
      </c>
      <c r="O2532" s="8" t="s">
        <v>81</v>
      </c>
      <c r="P2532" s="38" t="str">
        <f t="shared" si="199"/>
        <v/>
      </c>
    </row>
    <row r="2533" spans="4:16" x14ac:dyDescent="0.25">
      <c r="D2533" s="150"/>
      <c r="G2533" s="8" t="str">
        <f t="shared" si="200"/>
        <v/>
      </c>
      <c r="H2533" s="8" t="str">
        <f t="shared" si="201"/>
        <v/>
      </c>
      <c r="I2533" s="8" t="str">
        <f t="shared" si="202"/>
        <v/>
      </c>
      <c r="J2533" s="8" t="str">
        <f t="shared" si="203"/>
        <v/>
      </c>
      <c r="L2533" s="8" t="s">
        <v>81</v>
      </c>
      <c r="M2533" s="8" t="s">
        <v>81</v>
      </c>
      <c r="N2533" s="8" t="s">
        <v>81</v>
      </c>
      <c r="O2533" s="8" t="s">
        <v>81</v>
      </c>
      <c r="P2533" s="38" t="str">
        <f t="shared" si="199"/>
        <v/>
      </c>
    </row>
    <row r="2534" spans="4:16" x14ac:dyDescent="0.25">
      <c r="D2534" s="150"/>
      <c r="G2534" s="8" t="str">
        <f t="shared" si="200"/>
        <v/>
      </c>
      <c r="H2534" s="8" t="str">
        <f t="shared" si="201"/>
        <v/>
      </c>
      <c r="I2534" s="8" t="str">
        <f t="shared" si="202"/>
        <v/>
      </c>
      <c r="J2534" s="8" t="str">
        <f t="shared" si="203"/>
        <v/>
      </c>
      <c r="L2534" s="8" t="s">
        <v>81</v>
      </c>
      <c r="M2534" s="8" t="s">
        <v>81</v>
      </c>
      <c r="N2534" s="8" t="s">
        <v>81</v>
      </c>
      <c r="O2534" s="8" t="s">
        <v>81</v>
      </c>
      <c r="P2534" s="38" t="str">
        <f t="shared" si="199"/>
        <v/>
      </c>
    </row>
    <row r="2535" spans="4:16" x14ac:dyDescent="0.25">
      <c r="D2535" s="150"/>
      <c r="G2535" s="8" t="str">
        <f t="shared" si="200"/>
        <v/>
      </c>
      <c r="H2535" s="8" t="str">
        <f t="shared" si="201"/>
        <v/>
      </c>
      <c r="I2535" s="8" t="str">
        <f t="shared" si="202"/>
        <v/>
      </c>
      <c r="J2535" s="8" t="str">
        <f t="shared" si="203"/>
        <v/>
      </c>
      <c r="L2535" s="8" t="s">
        <v>81</v>
      </c>
      <c r="M2535" s="8" t="s">
        <v>81</v>
      </c>
      <c r="N2535" s="8" t="s">
        <v>81</v>
      </c>
      <c r="O2535" s="8" t="s">
        <v>81</v>
      </c>
      <c r="P2535" s="38" t="str">
        <f t="shared" si="199"/>
        <v/>
      </c>
    </row>
    <row r="2536" spans="4:16" x14ac:dyDescent="0.25">
      <c r="D2536" s="150"/>
      <c r="G2536" s="8" t="str">
        <f t="shared" si="200"/>
        <v/>
      </c>
      <c r="H2536" s="8" t="str">
        <f t="shared" si="201"/>
        <v/>
      </c>
      <c r="I2536" s="8" t="str">
        <f t="shared" si="202"/>
        <v/>
      </c>
      <c r="J2536" s="8" t="str">
        <f t="shared" si="203"/>
        <v/>
      </c>
      <c r="L2536" s="8" t="s">
        <v>81</v>
      </c>
      <c r="M2536" s="8" t="s">
        <v>81</v>
      </c>
      <c r="N2536" s="8" t="s">
        <v>81</v>
      </c>
      <c r="O2536" s="8" t="s">
        <v>81</v>
      </c>
      <c r="P2536" s="38" t="str">
        <f t="shared" si="199"/>
        <v/>
      </c>
    </row>
    <row r="2537" spans="4:16" x14ac:dyDescent="0.25">
      <c r="D2537" s="150"/>
      <c r="G2537" s="8" t="str">
        <f t="shared" si="200"/>
        <v/>
      </c>
      <c r="H2537" s="8" t="str">
        <f t="shared" si="201"/>
        <v/>
      </c>
      <c r="I2537" s="8" t="str">
        <f t="shared" si="202"/>
        <v/>
      </c>
      <c r="J2537" s="8" t="str">
        <f t="shared" si="203"/>
        <v/>
      </c>
      <c r="L2537" s="8" t="s">
        <v>81</v>
      </c>
      <c r="M2537" s="8" t="s">
        <v>81</v>
      </c>
      <c r="N2537" s="8" t="s">
        <v>81</v>
      </c>
      <c r="O2537" s="8" t="s">
        <v>81</v>
      </c>
      <c r="P2537" s="38" t="str">
        <f t="shared" si="199"/>
        <v/>
      </c>
    </row>
    <row r="2538" spans="4:16" x14ac:dyDescent="0.25">
      <c r="D2538" s="150"/>
      <c r="G2538" s="8" t="str">
        <f t="shared" si="200"/>
        <v/>
      </c>
      <c r="H2538" s="8" t="str">
        <f t="shared" si="201"/>
        <v/>
      </c>
      <c r="I2538" s="8" t="str">
        <f t="shared" si="202"/>
        <v/>
      </c>
      <c r="J2538" s="8" t="str">
        <f t="shared" si="203"/>
        <v/>
      </c>
      <c r="L2538" s="8" t="s">
        <v>81</v>
      </c>
      <c r="M2538" s="8" t="s">
        <v>81</v>
      </c>
      <c r="N2538" s="8" t="s">
        <v>81</v>
      </c>
      <c r="O2538" s="8" t="s">
        <v>81</v>
      </c>
      <c r="P2538" s="38" t="str">
        <f t="shared" si="199"/>
        <v/>
      </c>
    </row>
    <row r="2539" spans="4:16" x14ac:dyDescent="0.25">
      <c r="D2539" s="150"/>
      <c r="G2539" s="8" t="str">
        <f t="shared" si="200"/>
        <v/>
      </c>
      <c r="H2539" s="8" t="str">
        <f t="shared" si="201"/>
        <v/>
      </c>
      <c r="I2539" s="8" t="str">
        <f t="shared" si="202"/>
        <v/>
      </c>
      <c r="J2539" s="8" t="str">
        <f t="shared" si="203"/>
        <v/>
      </c>
      <c r="L2539" s="8" t="s">
        <v>81</v>
      </c>
      <c r="M2539" s="8" t="s">
        <v>81</v>
      </c>
      <c r="N2539" s="8" t="s">
        <v>81</v>
      </c>
      <c r="O2539" s="8" t="s">
        <v>81</v>
      </c>
      <c r="P2539" s="38" t="str">
        <f t="shared" si="199"/>
        <v/>
      </c>
    </row>
    <row r="2540" spans="4:16" x14ac:dyDescent="0.25">
      <c r="D2540" s="150"/>
      <c r="G2540" s="8" t="str">
        <f t="shared" si="200"/>
        <v/>
      </c>
      <c r="H2540" s="8" t="str">
        <f t="shared" si="201"/>
        <v/>
      </c>
      <c r="I2540" s="8" t="str">
        <f t="shared" si="202"/>
        <v/>
      </c>
      <c r="J2540" s="8" t="str">
        <f t="shared" si="203"/>
        <v/>
      </c>
      <c r="L2540" s="8" t="s">
        <v>81</v>
      </c>
      <c r="M2540" s="8" t="s">
        <v>81</v>
      </c>
      <c r="N2540" s="8" t="s">
        <v>81</v>
      </c>
      <c r="O2540" s="8" t="s">
        <v>81</v>
      </c>
      <c r="P2540" s="38" t="str">
        <f t="shared" si="199"/>
        <v/>
      </c>
    </row>
    <row r="2541" spans="4:16" x14ac:dyDescent="0.25">
      <c r="D2541" s="150"/>
      <c r="G2541" s="8" t="str">
        <f t="shared" si="200"/>
        <v/>
      </c>
      <c r="H2541" s="8" t="str">
        <f t="shared" si="201"/>
        <v/>
      </c>
      <c r="I2541" s="8" t="str">
        <f t="shared" si="202"/>
        <v/>
      </c>
      <c r="J2541" s="8" t="str">
        <f t="shared" si="203"/>
        <v/>
      </c>
      <c r="L2541" s="8" t="s">
        <v>81</v>
      </c>
      <c r="M2541" s="8" t="s">
        <v>81</v>
      </c>
      <c r="N2541" s="8" t="s">
        <v>81</v>
      </c>
      <c r="O2541" s="8" t="s">
        <v>81</v>
      </c>
      <c r="P2541" s="38" t="str">
        <f t="shared" si="199"/>
        <v/>
      </c>
    </row>
    <row r="2542" spans="4:16" x14ac:dyDescent="0.25">
      <c r="D2542" s="150"/>
      <c r="G2542" s="8" t="str">
        <f t="shared" si="200"/>
        <v/>
      </c>
      <c r="H2542" s="8" t="str">
        <f t="shared" si="201"/>
        <v/>
      </c>
      <c r="I2542" s="8" t="str">
        <f t="shared" si="202"/>
        <v/>
      </c>
      <c r="J2542" s="8" t="str">
        <f t="shared" si="203"/>
        <v/>
      </c>
      <c r="L2542" s="8" t="s">
        <v>81</v>
      </c>
      <c r="M2542" s="8" t="s">
        <v>81</v>
      </c>
      <c r="N2542" s="8" t="s">
        <v>81</v>
      </c>
      <c r="O2542" s="8" t="s">
        <v>81</v>
      </c>
      <c r="P2542" s="38" t="str">
        <f t="shared" si="199"/>
        <v/>
      </c>
    </row>
    <row r="2543" spans="4:16" x14ac:dyDescent="0.25">
      <c r="D2543" s="150"/>
      <c r="G2543" s="8" t="str">
        <f t="shared" si="200"/>
        <v/>
      </c>
      <c r="H2543" s="8" t="str">
        <f t="shared" si="201"/>
        <v/>
      </c>
      <c r="I2543" s="8" t="str">
        <f t="shared" si="202"/>
        <v/>
      </c>
      <c r="J2543" s="8" t="str">
        <f t="shared" si="203"/>
        <v/>
      </c>
      <c r="L2543" s="8" t="s">
        <v>81</v>
      </c>
      <c r="M2543" s="8" t="s">
        <v>81</v>
      </c>
      <c r="N2543" s="8" t="s">
        <v>81</v>
      </c>
      <c r="O2543" s="8" t="s">
        <v>81</v>
      </c>
      <c r="P2543" s="38" t="str">
        <f t="shared" si="199"/>
        <v/>
      </c>
    </row>
    <row r="2544" spans="4:16" x14ac:dyDescent="0.25">
      <c r="D2544" s="150"/>
      <c r="G2544" s="8" t="str">
        <f t="shared" si="200"/>
        <v/>
      </c>
      <c r="H2544" s="8" t="str">
        <f t="shared" si="201"/>
        <v/>
      </c>
      <c r="I2544" s="8" t="str">
        <f t="shared" si="202"/>
        <v/>
      </c>
      <c r="J2544" s="8" t="str">
        <f t="shared" si="203"/>
        <v/>
      </c>
      <c r="L2544" s="8" t="s">
        <v>81</v>
      </c>
      <c r="M2544" s="8" t="s">
        <v>81</v>
      </c>
      <c r="N2544" s="8" t="s">
        <v>81</v>
      </c>
      <c r="O2544" s="8" t="s">
        <v>81</v>
      </c>
      <c r="P2544" s="38" t="str">
        <f t="shared" si="199"/>
        <v/>
      </c>
    </row>
    <row r="2545" spans="4:16" x14ac:dyDescent="0.25">
      <c r="D2545" s="150"/>
      <c r="G2545" s="8" t="str">
        <f t="shared" si="200"/>
        <v/>
      </c>
      <c r="H2545" s="8" t="str">
        <f t="shared" si="201"/>
        <v/>
      </c>
      <c r="I2545" s="8" t="str">
        <f t="shared" si="202"/>
        <v/>
      </c>
      <c r="J2545" s="8" t="str">
        <f t="shared" si="203"/>
        <v/>
      </c>
      <c r="L2545" s="8" t="s">
        <v>81</v>
      </c>
      <c r="M2545" s="8" t="s">
        <v>81</v>
      </c>
      <c r="N2545" s="8" t="s">
        <v>81</v>
      </c>
      <c r="O2545" s="8" t="s">
        <v>81</v>
      </c>
      <c r="P2545" s="38" t="str">
        <f t="shared" si="199"/>
        <v/>
      </c>
    </row>
    <row r="2546" spans="4:16" x14ac:dyDescent="0.25">
      <c r="D2546" s="150"/>
      <c r="G2546" s="8" t="str">
        <f t="shared" si="200"/>
        <v/>
      </c>
      <c r="H2546" s="8" t="str">
        <f t="shared" si="201"/>
        <v/>
      </c>
      <c r="I2546" s="8" t="str">
        <f t="shared" si="202"/>
        <v/>
      </c>
      <c r="J2546" s="8" t="str">
        <f t="shared" si="203"/>
        <v/>
      </c>
      <c r="L2546" s="8" t="s">
        <v>81</v>
      </c>
      <c r="M2546" s="8" t="s">
        <v>81</v>
      </c>
      <c r="N2546" s="8" t="s">
        <v>81</v>
      </c>
      <c r="O2546" s="8" t="s">
        <v>81</v>
      </c>
      <c r="P2546" s="38" t="str">
        <f t="shared" si="199"/>
        <v/>
      </c>
    </row>
    <row r="2547" spans="4:16" x14ac:dyDescent="0.25">
      <c r="D2547" s="150"/>
      <c r="G2547" s="8" t="str">
        <f t="shared" si="200"/>
        <v/>
      </c>
      <c r="H2547" s="8" t="str">
        <f t="shared" si="201"/>
        <v/>
      </c>
      <c r="I2547" s="8" t="str">
        <f t="shared" si="202"/>
        <v/>
      </c>
      <c r="J2547" s="8" t="str">
        <f t="shared" si="203"/>
        <v/>
      </c>
      <c r="L2547" s="8" t="s">
        <v>81</v>
      </c>
      <c r="M2547" s="8" t="s">
        <v>81</v>
      </c>
      <c r="N2547" s="8" t="s">
        <v>81</v>
      </c>
      <c r="O2547" s="8" t="s">
        <v>81</v>
      </c>
      <c r="P2547" s="38" t="str">
        <f t="shared" si="199"/>
        <v/>
      </c>
    </row>
    <row r="2548" spans="4:16" x14ac:dyDescent="0.25">
      <c r="D2548" s="150"/>
      <c r="G2548" s="8" t="str">
        <f t="shared" si="200"/>
        <v/>
      </c>
      <c r="H2548" s="8" t="str">
        <f t="shared" si="201"/>
        <v/>
      </c>
      <c r="I2548" s="8" t="str">
        <f t="shared" si="202"/>
        <v/>
      </c>
      <c r="J2548" s="8" t="str">
        <f t="shared" si="203"/>
        <v/>
      </c>
      <c r="L2548" s="8" t="s">
        <v>81</v>
      </c>
      <c r="M2548" s="8" t="s">
        <v>81</v>
      </c>
      <c r="N2548" s="8" t="s">
        <v>81</v>
      </c>
      <c r="O2548" s="8" t="s">
        <v>81</v>
      </c>
      <c r="P2548" s="38" t="str">
        <f t="shared" si="199"/>
        <v/>
      </c>
    </row>
    <row r="2549" spans="4:16" x14ac:dyDescent="0.25">
      <c r="D2549" s="150"/>
      <c r="G2549" s="8" t="str">
        <f t="shared" si="200"/>
        <v/>
      </c>
      <c r="H2549" s="8" t="str">
        <f t="shared" si="201"/>
        <v/>
      </c>
      <c r="I2549" s="8" t="str">
        <f t="shared" si="202"/>
        <v/>
      </c>
      <c r="J2549" s="8" t="str">
        <f t="shared" si="203"/>
        <v/>
      </c>
      <c r="L2549" s="8" t="s">
        <v>81</v>
      </c>
      <c r="M2549" s="8" t="s">
        <v>81</v>
      </c>
      <c r="N2549" s="8" t="s">
        <v>81</v>
      </c>
      <c r="O2549" s="8" t="s">
        <v>81</v>
      </c>
      <c r="P2549" s="38" t="str">
        <f t="shared" si="199"/>
        <v/>
      </c>
    </row>
    <row r="2550" spans="4:16" x14ac:dyDescent="0.25">
      <c r="D2550" s="150"/>
      <c r="G2550" s="8" t="str">
        <f t="shared" si="200"/>
        <v/>
      </c>
      <c r="H2550" s="8" t="str">
        <f t="shared" si="201"/>
        <v/>
      </c>
      <c r="I2550" s="8" t="str">
        <f t="shared" si="202"/>
        <v/>
      </c>
      <c r="J2550" s="8" t="str">
        <f t="shared" si="203"/>
        <v/>
      </c>
      <c r="L2550" s="8" t="s">
        <v>81</v>
      </c>
      <c r="M2550" s="8" t="s">
        <v>81</v>
      </c>
      <c r="N2550" s="8" t="s">
        <v>81</v>
      </c>
      <c r="O2550" s="8" t="s">
        <v>81</v>
      </c>
      <c r="P2550" s="38" t="str">
        <f t="shared" si="199"/>
        <v/>
      </c>
    </row>
    <row r="2551" spans="4:16" x14ac:dyDescent="0.25">
      <c r="D2551" s="150"/>
      <c r="G2551" s="8" t="str">
        <f t="shared" si="200"/>
        <v/>
      </c>
      <c r="H2551" s="8" t="str">
        <f t="shared" si="201"/>
        <v/>
      </c>
      <c r="I2551" s="8" t="str">
        <f t="shared" si="202"/>
        <v/>
      </c>
      <c r="J2551" s="8" t="str">
        <f t="shared" si="203"/>
        <v/>
      </c>
      <c r="L2551" s="8" t="s">
        <v>81</v>
      </c>
      <c r="M2551" s="8" t="s">
        <v>81</v>
      </c>
      <c r="N2551" s="8" t="s">
        <v>81</v>
      </c>
      <c r="O2551" s="8" t="s">
        <v>81</v>
      </c>
      <c r="P2551" s="38" t="str">
        <f t="shared" si="199"/>
        <v/>
      </c>
    </row>
    <row r="2552" spans="4:16" x14ac:dyDescent="0.25">
      <c r="D2552" s="150"/>
      <c r="G2552" s="8" t="str">
        <f t="shared" si="200"/>
        <v/>
      </c>
      <c r="H2552" s="8" t="str">
        <f t="shared" si="201"/>
        <v/>
      </c>
      <c r="I2552" s="8" t="str">
        <f t="shared" si="202"/>
        <v/>
      </c>
      <c r="J2552" s="8" t="str">
        <f t="shared" si="203"/>
        <v/>
      </c>
      <c r="L2552" s="8" t="s">
        <v>81</v>
      </c>
      <c r="M2552" s="8" t="s">
        <v>81</v>
      </c>
      <c r="N2552" s="8" t="s">
        <v>81</v>
      </c>
      <c r="O2552" s="8" t="s">
        <v>81</v>
      </c>
      <c r="P2552" s="38" t="str">
        <f t="shared" si="199"/>
        <v/>
      </c>
    </row>
    <row r="2553" spans="4:16" x14ac:dyDescent="0.25">
      <c r="D2553" s="150"/>
      <c r="G2553" s="8" t="str">
        <f t="shared" si="200"/>
        <v/>
      </c>
      <c r="H2553" s="8" t="str">
        <f t="shared" si="201"/>
        <v/>
      </c>
      <c r="I2553" s="8" t="str">
        <f t="shared" si="202"/>
        <v/>
      </c>
      <c r="J2553" s="8" t="str">
        <f t="shared" si="203"/>
        <v/>
      </c>
      <c r="L2553" s="8" t="s">
        <v>81</v>
      </c>
      <c r="M2553" s="8" t="s">
        <v>81</v>
      </c>
      <c r="N2553" s="8" t="s">
        <v>81</v>
      </c>
      <c r="O2553" s="8" t="s">
        <v>81</v>
      </c>
      <c r="P2553" s="38" t="str">
        <f t="shared" si="199"/>
        <v/>
      </c>
    </row>
    <row r="2554" spans="4:16" x14ac:dyDescent="0.25">
      <c r="D2554" s="150"/>
      <c r="G2554" s="8" t="str">
        <f t="shared" si="200"/>
        <v/>
      </c>
      <c r="H2554" s="8" t="str">
        <f t="shared" si="201"/>
        <v/>
      </c>
      <c r="I2554" s="8" t="str">
        <f t="shared" si="202"/>
        <v/>
      </c>
      <c r="J2554" s="8" t="str">
        <f t="shared" si="203"/>
        <v/>
      </c>
      <c r="L2554" s="8" t="s">
        <v>81</v>
      </c>
      <c r="M2554" s="8" t="s">
        <v>81</v>
      </c>
      <c r="N2554" s="8" t="s">
        <v>81</v>
      </c>
      <c r="O2554" s="8" t="s">
        <v>81</v>
      </c>
      <c r="P2554" s="38" t="str">
        <f t="shared" si="199"/>
        <v/>
      </c>
    </row>
    <row r="2555" spans="4:16" x14ac:dyDescent="0.25">
      <c r="D2555" s="150"/>
      <c r="G2555" s="8" t="str">
        <f t="shared" si="200"/>
        <v/>
      </c>
      <c r="H2555" s="8" t="str">
        <f t="shared" si="201"/>
        <v/>
      </c>
      <c r="I2555" s="8" t="str">
        <f t="shared" si="202"/>
        <v/>
      </c>
      <c r="J2555" s="8" t="str">
        <f t="shared" si="203"/>
        <v/>
      </c>
      <c r="L2555" s="8" t="s">
        <v>81</v>
      </c>
      <c r="M2555" s="8" t="s">
        <v>81</v>
      </c>
      <c r="N2555" s="8" t="s">
        <v>81</v>
      </c>
      <c r="O2555" s="8" t="s">
        <v>81</v>
      </c>
      <c r="P2555" s="38" t="str">
        <f t="shared" si="199"/>
        <v/>
      </c>
    </row>
    <row r="2556" spans="4:16" x14ac:dyDescent="0.25">
      <c r="D2556" s="150"/>
      <c r="G2556" s="8" t="str">
        <f t="shared" si="200"/>
        <v/>
      </c>
      <c r="H2556" s="8" t="str">
        <f t="shared" si="201"/>
        <v/>
      </c>
      <c r="I2556" s="8" t="str">
        <f t="shared" si="202"/>
        <v/>
      </c>
      <c r="J2556" s="8" t="str">
        <f t="shared" si="203"/>
        <v/>
      </c>
      <c r="L2556" s="8" t="s">
        <v>81</v>
      </c>
      <c r="M2556" s="8" t="s">
        <v>81</v>
      </c>
      <c r="N2556" s="8" t="s">
        <v>81</v>
      </c>
      <c r="O2556" s="8" t="s">
        <v>81</v>
      </c>
      <c r="P2556" s="38" t="str">
        <f t="shared" si="199"/>
        <v/>
      </c>
    </row>
    <row r="2557" spans="4:16" x14ac:dyDescent="0.25">
      <c r="D2557" s="150"/>
      <c r="G2557" s="8" t="str">
        <f t="shared" si="200"/>
        <v/>
      </c>
      <c r="H2557" s="8" t="str">
        <f t="shared" si="201"/>
        <v/>
      </c>
      <c r="I2557" s="8" t="str">
        <f t="shared" si="202"/>
        <v/>
      </c>
      <c r="J2557" s="8" t="str">
        <f t="shared" si="203"/>
        <v/>
      </c>
      <c r="L2557" s="8" t="s">
        <v>81</v>
      </c>
      <c r="M2557" s="8" t="s">
        <v>81</v>
      </c>
      <c r="N2557" s="8" t="s">
        <v>81</v>
      </c>
      <c r="O2557" s="8" t="s">
        <v>81</v>
      </c>
      <c r="P2557" s="38" t="str">
        <f t="shared" si="199"/>
        <v/>
      </c>
    </row>
    <row r="2558" spans="4:16" x14ac:dyDescent="0.25">
      <c r="D2558" s="150"/>
      <c r="G2558" s="8" t="str">
        <f t="shared" si="200"/>
        <v/>
      </c>
      <c r="H2558" s="8" t="str">
        <f t="shared" si="201"/>
        <v/>
      </c>
      <c r="I2558" s="8" t="str">
        <f t="shared" si="202"/>
        <v/>
      </c>
      <c r="J2558" s="8" t="str">
        <f t="shared" si="203"/>
        <v/>
      </c>
      <c r="L2558" s="8" t="s">
        <v>81</v>
      </c>
      <c r="M2558" s="8" t="s">
        <v>81</v>
      </c>
      <c r="N2558" s="8" t="s">
        <v>81</v>
      </c>
      <c r="O2558" s="8" t="s">
        <v>81</v>
      </c>
      <c r="P2558" s="38" t="str">
        <f t="shared" si="199"/>
        <v/>
      </c>
    </row>
    <row r="2559" spans="4:16" x14ac:dyDescent="0.25">
      <c r="D2559" s="150"/>
      <c r="G2559" s="8" t="str">
        <f t="shared" si="200"/>
        <v/>
      </c>
      <c r="H2559" s="8" t="str">
        <f t="shared" si="201"/>
        <v/>
      </c>
      <c r="I2559" s="8" t="str">
        <f t="shared" si="202"/>
        <v/>
      </c>
      <c r="J2559" s="8" t="str">
        <f t="shared" si="203"/>
        <v/>
      </c>
      <c r="L2559" s="8" t="s">
        <v>81</v>
      </c>
      <c r="M2559" s="8" t="s">
        <v>81</v>
      </c>
      <c r="N2559" s="8" t="s">
        <v>81</v>
      </c>
      <c r="O2559" s="8" t="s">
        <v>81</v>
      </c>
      <c r="P2559" s="38" t="str">
        <f t="shared" si="199"/>
        <v/>
      </c>
    </row>
    <row r="2560" spans="4:16" x14ac:dyDescent="0.25">
      <c r="D2560" s="150"/>
      <c r="G2560" s="8" t="str">
        <f t="shared" si="200"/>
        <v/>
      </c>
      <c r="H2560" s="8" t="str">
        <f t="shared" si="201"/>
        <v/>
      </c>
      <c r="I2560" s="8" t="str">
        <f t="shared" si="202"/>
        <v/>
      </c>
      <c r="J2560" s="8" t="str">
        <f t="shared" si="203"/>
        <v/>
      </c>
      <c r="L2560" s="8" t="s">
        <v>81</v>
      </c>
      <c r="M2560" s="8" t="s">
        <v>81</v>
      </c>
      <c r="N2560" s="8" t="s">
        <v>81</v>
      </c>
      <c r="O2560" s="8" t="s">
        <v>81</v>
      </c>
      <c r="P2560" s="38" t="str">
        <f t="shared" si="199"/>
        <v/>
      </c>
    </row>
    <row r="2561" spans="4:16" x14ac:dyDescent="0.25">
      <c r="D2561" s="150"/>
      <c r="G2561" s="8" t="str">
        <f t="shared" si="200"/>
        <v/>
      </c>
      <c r="H2561" s="8" t="str">
        <f t="shared" si="201"/>
        <v/>
      </c>
      <c r="I2561" s="8" t="str">
        <f t="shared" si="202"/>
        <v/>
      </c>
      <c r="J2561" s="8" t="str">
        <f t="shared" si="203"/>
        <v/>
      </c>
      <c r="L2561" s="8" t="s">
        <v>81</v>
      </c>
      <c r="M2561" s="8" t="s">
        <v>81</v>
      </c>
      <c r="N2561" s="8" t="s">
        <v>81</v>
      </c>
      <c r="O2561" s="8" t="s">
        <v>81</v>
      </c>
      <c r="P2561" s="38" t="str">
        <f t="shared" si="199"/>
        <v/>
      </c>
    </row>
    <row r="2562" spans="4:16" x14ac:dyDescent="0.25">
      <c r="D2562" s="150"/>
      <c r="G2562" s="8" t="str">
        <f t="shared" si="200"/>
        <v/>
      </c>
      <c r="H2562" s="8" t="str">
        <f t="shared" si="201"/>
        <v/>
      </c>
      <c r="I2562" s="8" t="str">
        <f t="shared" si="202"/>
        <v/>
      </c>
      <c r="J2562" s="8" t="str">
        <f t="shared" si="203"/>
        <v/>
      </c>
      <c r="L2562" s="8" t="s">
        <v>81</v>
      </c>
      <c r="M2562" s="8" t="s">
        <v>81</v>
      </c>
      <c r="N2562" s="8" t="s">
        <v>81</v>
      </c>
      <c r="O2562" s="8" t="s">
        <v>81</v>
      </c>
      <c r="P2562" s="38" t="str">
        <f t="shared" si="199"/>
        <v/>
      </c>
    </row>
    <row r="2563" spans="4:16" x14ac:dyDescent="0.25">
      <c r="D2563" s="150"/>
      <c r="G2563" s="8" t="str">
        <f t="shared" si="200"/>
        <v/>
      </c>
      <c r="H2563" s="8" t="str">
        <f t="shared" si="201"/>
        <v/>
      </c>
      <c r="I2563" s="8" t="str">
        <f t="shared" si="202"/>
        <v/>
      </c>
      <c r="J2563" s="8" t="str">
        <f t="shared" si="203"/>
        <v/>
      </c>
      <c r="L2563" s="8" t="s">
        <v>81</v>
      </c>
      <c r="M2563" s="8" t="s">
        <v>81</v>
      </c>
      <c r="N2563" s="8" t="s">
        <v>81</v>
      </c>
      <c r="O2563" s="8" t="s">
        <v>81</v>
      </c>
      <c r="P2563" s="38" t="str">
        <f t="shared" ref="P2563:P2626" si="204">IF(ISBLANK(N2563),"",TEXT(N2563,"mm/dd hh:mm"))</f>
        <v/>
      </c>
    </row>
    <row r="2564" spans="4:16" x14ac:dyDescent="0.25">
      <c r="D2564" s="150"/>
      <c r="G2564" s="8" t="str">
        <f t="shared" si="200"/>
        <v/>
      </c>
      <c r="H2564" s="8" t="str">
        <f t="shared" si="201"/>
        <v/>
      </c>
      <c r="I2564" s="8" t="str">
        <f t="shared" si="202"/>
        <v/>
      </c>
      <c r="J2564" s="8" t="str">
        <f t="shared" si="203"/>
        <v/>
      </c>
      <c r="L2564" s="8" t="s">
        <v>81</v>
      </c>
      <c r="M2564" s="8" t="s">
        <v>81</v>
      </c>
      <c r="N2564" s="8" t="s">
        <v>81</v>
      </c>
      <c r="O2564" s="8" t="s">
        <v>81</v>
      </c>
      <c r="P2564" s="38" t="str">
        <f t="shared" si="204"/>
        <v/>
      </c>
    </row>
    <row r="2565" spans="4:16" x14ac:dyDescent="0.25">
      <c r="D2565" s="150"/>
      <c r="G2565" s="8" t="str">
        <f t="shared" si="200"/>
        <v/>
      </c>
      <c r="H2565" s="8" t="str">
        <f t="shared" si="201"/>
        <v/>
      </c>
      <c r="I2565" s="8" t="str">
        <f t="shared" si="202"/>
        <v/>
      </c>
      <c r="J2565" s="8" t="str">
        <f t="shared" si="203"/>
        <v/>
      </c>
      <c r="L2565" s="8" t="s">
        <v>81</v>
      </c>
      <c r="M2565" s="8" t="s">
        <v>81</v>
      </c>
      <c r="N2565" s="8" t="s">
        <v>81</v>
      </c>
      <c r="O2565" s="8" t="s">
        <v>81</v>
      </c>
      <c r="P2565" s="38" t="str">
        <f t="shared" si="204"/>
        <v/>
      </c>
    </row>
    <row r="2566" spans="4:16" x14ac:dyDescent="0.25">
      <c r="D2566" s="150"/>
      <c r="G2566" s="8" t="str">
        <f t="shared" si="200"/>
        <v/>
      </c>
      <c r="H2566" s="8" t="str">
        <f t="shared" si="201"/>
        <v/>
      </c>
      <c r="I2566" s="8" t="str">
        <f t="shared" si="202"/>
        <v/>
      </c>
      <c r="J2566" s="8" t="str">
        <f t="shared" si="203"/>
        <v/>
      </c>
      <c r="L2566" s="8" t="s">
        <v>81</v>
      </c>
      <c r="M2566" s="8" t="s">
        <v>81</v>
      </c>
      <c r="N2566" s="8" t="s">
        <v>81</v>
      </c>
      <c r="O2566" s="8" t="s">
        <v>81</v>
      </c>
      <c r="P2566" s="38" t="str">
        <f t="shared" si="204"/>
        <v/>
      </c>
    </row>
    <row r="2567" spans="4:16" x14ac:dyDescent="0.25">
      <c r="D2567" s="150"/>
      <c r="G2567" s="8" t="str">
        <f t="shared" si="200"/>
        <v/>
      </c>
      <c r="H2567" s="8" t="str">
        <f t="shared" si="201"/>
        <v/>
      </c>
      <c r="I2567" s="8" t="str">
        <f t="shared" si="202"/>
        <v/>
      </c>
      <c r="J2567" s="8" t="str">
        <f t="shared" si="203"/>
        <v/>
      </c>
      <c r="L2567" s="8" t="s">
        <v>81</v>
      </c>
      <c r="M2567" s="8" t="s">
        <v>81</v>
      </c>
      <c r="N2567" s="8" t="s">
        <v>81</v>
      </c>
      <c r="O2567" s="8" t="s">
        <v>81</v>
      </c>
      <c r="P2567" s="38" t="str">
        <f t="shared" si="204"/>
        <v/>
      </c>
    </row>
    <row r="2568" spans="4:16" x14ac:dyDescent="0.25">
      <c r="D2568" s="150"/>
      <c r="G2568" s="8" t="str">
        <f t="shared" si="200"/>
        <v/>
      </c>
      <c r="H2568" s="8" t="str">
        <f t="shared" si="201"/>
        <v/>
      </c>
      <c r="I2568" s="8" t="str">
        <f t="shared" si="202"/>
        <v/>
      </c>
      <c r="J2568" s="8" t="str">
        <f t="shared" si="203"/>
        <v/>
      </c>
      <c r="L2568" s="8" t="s">
        <v>81</v>
      </c>
      <c r="M2568" s="8" t="s">
        <v>81</v>
      </c>
      <c r="N2568" s="8" t="s">
        <v>81</v>
      </c>
      <c r="O2568" s="8" t="s">
        <v>81</v>
      </c>
      <c r="P2568" s="38" t="str">
        <f t="shared" si="204"/>
        <v/>
      </c>
    </row>
    <row r="2569" spans="4:16" x14ac:dyDescent="0.25">
      <c r="D2569" s="150"/>
      <c r="G2569" s="8" t="str">
        <f t="shared" si="200"/>
        <v/>
      </c>
      <c r="H2569" s="8" t="str">
        <f t="shared" si="201"/>
        <v/>
      </c>
      <c r="I2569" s="8" t="str">
        <f t="shared" si="202"/>
        <v/>
      </c>
      <c r="J2569" s="8" t="str">
        <f t="shared" si="203"/>
        <v/>
      </c>
      <c r="L2569" s="8" t="s">
        <v>81</v>
      </c>
      <c r="M2569" s="8" t="s">
        <v>81</v>
      </c>
      <c r="N2569" s="8" t="s">
        <v>81</v>
      </c>
      <c r="O2569" s="8" t="s">
        <v>81</v>
      </c>
      <c r="P2569" s="38" t="str">
        <f t="shared" si="204"/>
        <v/>
      </c>
    </row>
    <row r="2570" spans="4:16" x14ac:dyDescent="0.25">
      <c r="D2570" s="150"/>
      <c r="G2570" s="8" t="str">
        <f t="shared" si="200"/>
        <v/>
      </c>
      <c r="H2570" s="8" t="str">
        <f t="shared" si="201"/>
        <v/>
      </c>
      <c r="I2570" s="8" t="str">
        <f t="shared" si="202"/>
        <v/>
      </c>
      <c r="J2570" s="8" t="str">
        <f t="shared" si="203"/>
        <v/>
      </c>
      <c r="L2570" s="8" t="s">
        <v>81</v>
      </c>
      <c r="M2570" s="8" t="s">
        <v>81</v>
      </c>
      <c r="N2570" s="8" t="s">
        <v>81</v>
      </c>
      <c r="O2570" s="8" t="s">
        <v>81</v>
      </c>
      <c r="P2570" s="38" t="str">
        <f t="shared" si="204"/>
        <v/>
      </c>
    </row>
    <row r="2571" spans="4:16" x14ac:dyDescent="0.25">
      <c r="D2571" s="150"/>
      <c r="G2571" s="8" t="str">
        <f t="shared" si="200"/>
        <v/>
      </c>
      <c r="H2571" s="8" t="str">
        <f t="shared" si="201"/>
        <v/>
      </c>
      <c r="I2571" s="8" t="str">
        <f t="shared" si="202"/>
        <v/>
      </c>
      <c r="J2571" s="8" t="str">
        <f t="shared" si="203"/>
        <v/>
      </c>
      <c r="L2571" s="8" t="s">
        <v>81</v>
      </c>
      <c r="M2571" s="8" t="s">
        <v>81</v>
      </c>
      <c r="N2571" s="8" t="s">
        <v>81</v>
      </c>
      <c r="O2571" s="8" t="s">
        <v>81</v>
      </c>
      <c r="P2571" s="38" t="str">
        <f t="shared" si="204"/>
        <v/>
      </c>
    </row>
    <row r="2572" spans="4:16" x14ac:dyDescent="0.25">
      <c r="D2572" s="150"/>
      <c r="G2572" s="8" t="str">
        <f t="shared" si="200"/>
        <v/>
      </c>
      <c r="H2572" s="8" t="str">
        <f t="shared" si="201"/>
        <v/>
      </c>
      <c r="I2572" s="8" t="str">
        <f t="shared" si="202"/>
        <v/>
      </c>
      <c r="J2572" s="8" t="str">
        <f t="shared" si="203"/>
        <v/>
      </c>
      <c r="L2572" s="8" t="s">
        <v>81</v>
      </c>
      <c r="M2572" s="8" t="s">
        <v>81</v>
      </c>
      <c r="N2572" s="8" t="s">
        <v>81</v>
      </c>
      <c r="O2572" s="8" t="s">
        <v>81</v>
      </c>
      <c r="P2572" s="38" t="str">
        <f t="shared" si="204"/>
        <v/>
      </c>
    </row>
    <row r="2573" spans="4:16" x14ac:dyDescent="0.25">
      <c r="D2573" s="150"/>
      <c r="G2573" s="8" t="str">
        <f t="shared" si="200"/>
        <v/>
      </c>
      <c r="H2573" s="8" t="str">
        <f t="shared" si="201"/>
        <v/>
      </c>
      <c r="I2573" s="8" t="str">
        <f t="shared" si="202"/>
        <v/>
      </c>
      <c r="J2573" s="8" t="str">
        <f t="shared" si="203"/>
        <v/>
      </c>
      <c r="L2573" s="8" t="s">
        <v>81</v>
      </c>
      <c r="M2573" s="8" t="s">
        <v>81</v>
      </c>
      <c r="N2573" s="8" t="s">
        <v>81</v>
      </c>
      <c r="O2573" s="8" t="s">
        <v>81</v>
      </c>
      <c r="P2573" s="38" t="str">
        <f t="shared" si="204"/>
        <v/>
      </c>
    </row>
    <row r="2574" spans="4:16" x14ac:dyDescent="0.25">
      <c r="D2574" s="150"/>
      <c r="G2574" s="8" t="str">
        <f t="shared" si="200"/>
        <v/>
      </c>
      <c r="H2574" s="8" t="str">
        <f t="shared" si="201"/>
        <v/>
      </c>
      <c r="I2574" s="8" t="str">
        <f t="shared" si="202"/>
        <v/>
      </c>
      <c r="J2574" s="8" t="str">
        <f t="shared" si="203"/>
        <v/>
      </c>
      <c r="L2574" s="8" t="s">
        <v>81</v>
      </c>
      <c r="M2574" s="8" t="s">
        <v>81</v>
      </c>
      <c r="N2574" s="8" t="s">
        <v>81</v>
      </c>
      <c r="O2574" s="8" t="s">
        <v>81</v>
      </c>
      <c r="P2574" s="38" t="str">
        <f t="shared" si="204"/>
        <v/>
      </c>
    </row>
    <row r="2575" spans="4:16" x14ac:dyDescent="0.25">
      <c r="D2575" s="150"/>
      <c r="G2575" s="8" t="str">
        <f t="shared" si="200"/>
        <v/>
      </c>
      <c r="H2575" s="8" t="str">
        <f t="shared" si="201"/>
        <v/>
      </c>
      <c r="I2575" s="8" t="str">
        <f t="shared" si="202"/>
        <v/>
      </c>
      <c r="J2575" s="8" t="str">
        <f t="shared" si="203"/>
        <v/>
      </c>
      <c r="L2575" s="8" t="s">
        <v>81</v>
      </c>
      <c r="M2575" s="8" t="s">
        <v>81</v>
      </c>
      <c r="N2575" s="8" t="s">
        <v>81</v>
      </c>
      <c r="O2575" s="8" t="s">
        <v>81</v>
      </c>
      <c r="P2575" s="38" t="str">
        <f t="shared" si="204"/>
        <v/>
      </c>
    </row>
    <row r="2576" spans="4:16" x14ac:dyDescent="0.25">
      <c r="D2576" s="150"/>
      <c r="G2576" s="8" t="str">
        <f t="shared" si="200"/>
        <v/>
      </c>
      <c r="H2576" s="8" t="str">
        <f t="shared" si="201"/>
        <v/>
      </c>
      <c r="I2576" s="8" t="str">
        <f t="shared" si="202"/>
        <v/>
      </c>
      <c r="J2576" s="8" t="str">
        <f t="shared" si="203"/>
        <v/>
      </c>
      <c r="L2576" s="8" t="s">
        <v>81</v>
      </c>
      <c r="M2576" s="8" t="s">
        <v>81</v>
      </c>
      <c r="N2576" s="8" t="s">
        <v>81</v>
      </c>
      <c r="O2576" s="8" t="s">
        <v>81</v>
      </c>
      <c r="P2576" s="38" t="str">
        <f t="shared" si="204"/>
        <v/>
      </c>
    </row>
    <row r="2577" spans="4:16" x14ac:dyDescent="0.25">
      <c r="D2577" s="150"/>
      <c r="G2577" s="8" t="str">
        <f t="shared" ref="G2577:G2640" si="205">IF(LEFT(D2577,8)="Critical",LEFT(D2577,8),IF(LEFT(D2577,5)="Major",LEFT(D2577,5),IF(LEFT(D2577,5)="Minor",LEFT(D2577,5),"")))</f>
        <v/>
      </c>
      <c r="H2577" s="8" t="str">
        <f t="shared" ref="H2577:H2640" si="206">IF(LEFT(D2580,15)="SpecificProblem",MID(D2580,28,50),"")</f>
        <v/>
      </c>
      <c r="I2577" s="8" t="str">
        <f t="shared" ref="I2577:I2640" si="207">IF(LEFT(D2581,9)="EventTime",MID(D2581,28,16),"")</f>
        <v/>
      </c>
      <c r="J2577" s="8" t="str">
        <f t="shared" ref="J2577:J2640" si="208">IF(G2577="","",IF(LEFT(D2577,8)="Critical",MID(D2577,78,6),MID(D2577,75,6)))</f>
        <v/>
      </c>
      <c r="L2577" s="8" t="s">
        <v>81</v>
      </c>
      <c r="M2577" s="8" t="s">
        <v>81</v>
      </c>
      <c r="N2577" s="8" t="s">
        <v>81</v>
      </c>
      <c r="O2577" s="8" t="s">
        <v>81</v>
      </c>
      <c r="P2577" s="38" t="str">
        <f t="shared" si="204"/>
        <v/>
      </c>
    </row>
    <row r="2578" spans="4:16" x14ac:dyDescent="0.25">
      <c r="D2578" s="150"/>
      <c r="G2578" s="8" t="str">
        <f t="shared" si="205"/>
        <v/>
      </c>
      <c r="H2578" s="8" t="str">
        <f t="shared" si="206"/>
        <v/>
      </c>
      <c r="I2578" s="8" t="str">
        <f t="shared" si="207"/>
        <v/>
      </c>
      <c r="J2578" s="8" t="str">
        <f t="shared" si="208"/>
        <v/>
      </c>
      <c r="L2578" s="8" t="s">
        <v>81</v>
      </c>
      <c r="M2578" s="8" t="s">
        <v>81</v>
      </c>
      <c r="N2578" s="8" t="s">
        <v>81</v>
      </c>
      <c r="O2578" s="8" t="s">
        <v>81</v>
      </c>
      <c r="P2578" s="38" t="str">
        <f t="shared" si="204"/>
        <v/>
      </c>
    </row>
    <row r="2579" spans="4:16" x14ac:dyDescent="0.25">
      <c r="D2579" s="150"/>
      <c r="G2579" s="8" t="str">
        <f t="shared" si="205"/>
        <v/>
      </c>
      <c r="H2579" s="8" t="str">
        <f t="shared" si="206"/>
        <v/>
      </c>
      <c r="I2579" s="8" t="str">
        <f t="shared" si="207"/>
        <v/>
      </c>
      <c r="J2579" s="8" t="str">
        <f t="shared" si="208"/>
        <v/>
      </c>
      <c r="L2579" s="8" t="s">
        <v>81</v>
      </c>
      <c r="M2579" s="8" t="s">
        <v>81</v>
      </c>
      <c r="N2579" s="8" t="s">
        <v>81</v>
      </c>
      <c r="O2579" s="8" t="s">
        <v>81</v>
      </c>
      <c r="P2579" s="38" t="str">
        <f t="shared" si="204"/>
        <v/>
      </c>
    </row>
    <row r="2580" spans="4:16" x14ac:dyDescent="0.25">
      <c r="D2580" s="150"/>
      <c r="G2580" s="8" t="str">
        <f t="shared" si="205"/>
        <v/>
      </c>
      <c r="H2580" s="8" t="str">
        <f t="shared" si="206"/>
        <v/>
      </c>
      <c r="I2580" s="8" t="str">
        <f t="shared" si="207"/>
        <v/>
      </c>
      <c r="J2580" s="8" t="str">
        <f t="shared" si="208"/>
        <v/>
      </c>
      <c r="L2580" s="8" t="s">
        <v>81</v>
      </c>
      <c r="M2580" s="8" t="s">
        <v>81</v>
      </c>
      <c r="N2580" s="8" t="s">
        <v>81</v>
      </c>
      <c r="O2580" s="8" t="s">
        <v>81</v>
      </c>
      <c r="P2580" s="38" t="str">
        <f t="shared" si="204"/>
        <v/>
      </c>
    </row>
    <row r="2581" spans="4:16" x14ac:dyDescent="0.25">
      <c r="D2581" s="150"/>
      <c r="G2581" s="8" t="str">
        <f t="shared" si="205"/>
        <v/>
      </c>
      <c r="H2581" s="8" t="str">
        <f t="shared" si="206"/>
        <v/>
      </c>
      <c r="I2581" s="8" t="str">
        <f t="shared" si="207"/>
        <v/>
      </c>
      <c r="J2581" s="8" t="str">
        <f t="shared" si="208"/>
        <v/>
      </c>
      <c r="L2581" s="8" t="s">
        <v>81</v>
      </c>
      <c r="M2581" s="8" t="s">
        <v>81</v>
      </c>
      <c r="N2581" s="8" t="s">
        <v>81</v>
      </c>
      <c r="O2581" s="8" t="s">
        <v>81</v>
      </c>
      <c r="P2581" s="38" t="str">
        <f t="shared" si="204"/>
        <v/>
      </c>
    </row>
    <row r="2582" spans="4:16" x14ac:dyDescent="0.25">
      <c r="D2582" s="150"/>
      <c r="G2582" s="8" t="str">
        <f t="shared" si="205"/>
        <v/>
      </c>
      <c r="H2582" s="8" t="str">
        <f t="shared" si="206"/>
        <v/>
      </c>
      <c r="I2582" s="8" t="str">
        <f t="shared" si="207"/>
        <v/>
      </c>
      <c r="J2582" s="8" t="str">
        <f t="shared" si="208"/>
        <v/>
      </c>
      <c r="L2582" s="8" t="s">
        <v>81</v>
      </c>
      <c r="M2582" s="8" t="s">
        <v>81</v>
      </c>
      <c r="N2582" s="8" t="s">
        <v>81</v>
      </c>
      <c r="O2582" s="8" t="s">
        <v>81</v>
      </c>
      <c r="P2582" s="38" t="str">
        <f t="shared" si="204"/>
        <v/>
      </c>
    </row>
    <row r="2583" spans="4:16" x14ac:dyDescent="0.25">
      <c r="D2583" s="150"/>
      <c r="G2583" s="8" t="str">
        <f t="shared" si="205"/>
        <v/>
      </c>
      <c r="H2583" s="8" t="str">
        <f t="shared" si="206"/>
        <v/>
      </c>
      <c r="I2583" s="8" t="str">
        <f t="shared" si="207"/>
        <v/>
      </c>
      <c r="J2583" s="8" t="str">
        <f t="shared" si="208"/>
        <v/>
      </c>
      <c r="L2583" s="8" t="s">
        <v>81</v>
      </c>
      <c r="M2583" s="8" t="s">
        <v>81</v>
      </c>
      <c r="N2583" s="8" t="s">
        <v>81</v>
      </c>
      <c r="O2583" s="8" t="s">
        <v>81</v>
      </c>
      <c r="P2583" s="38" t="str">
        <f t="shared" si="204"/>
        <v/>
      </c>
    </row>
    <row r="2584" spans="4:16" x14ac:dyDescent="0.25">
      <c r="D2584" s="150"/>
      <c r="G2584" s="8" t="str">
        <f t="shared" si="205"/>
        <v/>
      </c>
      <c r="H2584" s="8" t="str">
        <f t="shared" si="206"/>
        <v/>
      </c>
      <c r="I2584" s="8" t="str">
        <f t="shared" si="207"/>
        <v/>
      </c>
      <c r="J2584" s="8" t="str">
        <f t="shared" si="208"/>
        <v/>
      </c>
      <c r="L2584" s="8" t="s">
        <v>81</v>
      </c>
      <c r="M2584" s="8" t="s">
        <v>81</v>
      </c>
      <c r="N2584" s="8" t="s">
        <v>81</v>
      </c>
      <c r="O2584" s="8" t="s">
        <v>81</v>
      </c>
      <c r="P2584" s="38" t="str">
        <f t="shared" si="204"/>
        <v/>
      </c>
    </row>
    <row r="2585" spans="4:16" x14ac:dyDescent="0.25">
      <c r="D2585" s="150"/>
      <c r="G2585" s="8" t="str">
        <f t="shared" si="205"/>
        <v/>
      </c>
      <c r="H2585" s="8" t="str">
        <f t="shared" si="206"/>
        <v/>
      </c>
      <c r="I2585" s="8" t="str">
        <f t="shared" si="207"/>
        <v/>
      </c>
      <c r="J2585" s="8" t="str">
        <f t="shared" si="208"/>
        <v/>
      </c>
      <c r="L2585" s="8" t="s">
        <v>81</v>
      </c>
      <c r="M2585" s="8" t="s">
        <v>81</v>
      </c>
      <c r="N2585" s="8" t="s">
        <v>81</v>
      </c>
      <c r="O2585" s="8" t="s">
        <v>81</v>
      </c>
      <c r="P2585" s="38" t="str">
        <f t="shared" si="204"/>
        <v/>
      </c>
    </row>
    <row r="2586" spans="4:16" x14ac:dyDescent="0.25">
      <c r="D2586" s="150"/>
      <c r="G2586" s="8" t="str">
        <f t="shared" si="205"/>
        <v/>
      </c>
      <c r="H2586" s="8" t="str">
        <f t="shared" si="206"/>
        <v/>
      </c>
      <c r="I2586" s="8" t="str">
        <f t="shared" si="207"/>
        <v/>
      </c>
      <c r="J2586" s="8" t="str">
        <f t="shared" si="208"/>
        <v/>
      </c>
      <c r="L2586" s="8" t="s">
        <v>81</v>
      </c>
      <c r="M2586" s="8" t="s">
        <v>81</v>
      </c>
      <c r="N2586" s="8" t="s">
        <v>81</v>
      </c>
      <c r="O2586" s="8" t="s">
        <v>81</v>
      </c>
      <c r="P2586" s="38" t="str">
        <f t="shared" si="204"/>
        <v/>
      </c>
    </row>
    <row r="2587" spans="4:16" x14ac:dyDescent="0.25">
      <c r="D2587" s="150"/>
      <c r="G2587" s="8" t="str">
        <f t="shared" si="205"/>
        <v/>
      </c>
      <c r="H2587" s="8" t="str">
        <f t="shared" si="206"/>
        <v/>
      </c>
      <c r="I2587" s="8" t="str">
        <f t="shared" si="207"/>
        <v/>
      </c>
      <c r="J2587" s="8" t="str">
        <f t="shared" si="208"/>
        <v/>
      </c>
      <c r="L2587" s="8" t="s">
        <v>81</v>
      </c>
      <c r="M2587" s="8" t="s">
        <v>81</v>
      </c>
      <c r="N2587" s="8" t="s">
        <v>81</v>
      </c>
      <c r="O2587" s="8" t="s">
        <v>81</v>
      </c>
      <c r="P2587" s="38" t="str">
        <f t="shared" si="204"/>
        <v/>
      </c>
    </row>
    <row r="2588" spans="4:16" x14ac:dyDescent="0.25">
      <c r="D2588" s="150"/>
      <c r="G2588" s="8" t="str">
        <f t="shared" si="205"/>
        <v/>
      </c>
      <c r="H2588" s="8" t="str">
        <f t="shared" si="206"/>
        <v/>
      </c>
      <c r="I2588" s="8" t="str">
        <f t="shared" si="207"/>
        <v/>
      </c>
      <c r="J2588" s="8" t="str">
        <f t="shared" si="208"/>
        <v/>
      </c>
      <c r="L2588" s="8" t="s">
        <v>81</v>
      </c>
      <c r="M2588" s="8" t="s">
        <v>81</v>
      </c>
      <c r="N2588" s="8" t="s">
        <v>81</v>
      </c>
      <c r="O2588" s="8" t="s">
        <v>81</v>
      </c>
      <c r="P2588" s="38" t="str">
        <f t="shared" si="204"/>
        <v/>
      </c>
    </row>
    <row r="2589" spans="4:16" x14ac:dyDescent="0.25">
      <c r="D2589" s="150"/>
      <c r="G2589" s="8" t="str">
        <f t="shared" si="205"/>
        <v/>
      </c>
      <c r="H2589" s="8" t="str">
        <f t="shared" si="206"/>
        <v/>
      </c>
      <c r="I2589" s="8" t="str">
        <f t="shared" si="207"/>
        <v/>
      </c>
      <c r="J2589" s="8" t="str">
        <f t="shared" si="208"/>
        <v/>
      </c>
      <c r="L2589" s="8" t="s">
        <v>81</v>
      </c>
      <c r="M2589" s="8" t="s">
        <v>81</v>
      </c>
      <c r="N2589" s="8" t="s">
        <v>81</v>
      </c>
      <c r="O2589" s="8" t="s">
        <v>81</v>
      </c>
      <c r="P2589" s="38" t="str">
        <f t="shared" si="204"/>
        <v/>
      </c>
    </row>
    <row r="2590" spans="4:16" x14ac:dyDescent="0.25">
      <c r="D2590" s="150"/>
      <c r="G2590" s="8" t="str">
        <f t="shared" si="205"/>
        <v/>
      </c>
      <c r="H2590" s="8" t="str">
        <f t="shared" si="206"/>
        <v/>
      </c>
      <c r="I2590" s="8" t="str">
        <f t="shared" si="207"/>
        <v/>
      </c>
      <c r="J2590" s="8" t="str">
        <f t="shared" si="208"/>
        <v/>
      </c>
      <c r="L2590" s="8" t="s">
        <v>81</v>
      </c>
      <c r="M2590" s="8" t="s">
        <v>81</v>
      </c>
      <c r="N2590" s="8" t="s">
        <v>81</v>
      </c>
      <c r="O2590" s="8" t="s">
        <v>81</v>
      </c>
      <c r="P2590" s="38" t="str">
        <f t="shared" si="204"/>
        <v/>
      </c>
    </row>
    <row r="2591" spans="4:16" x14ac:dyDescent="0.25">
      <c r="D2591" s="150"/>
      <c r="G2591" s="8" t="str">
        <f t="shared" si="205"/>
        <v/>
      </c>
      <c r="H2591" s="8" t="str">
        <f t="shared" si="206"/>
        <v/>
      </c>
      <c r="I2591" s="8" t="str">
        <f t="shared" si="207"/>
        <v/>
      </c>
      <c r="J2591" s="8" t="str">
        <f t="shared" si="208"/>
        <v/>
      </c>
      <c r="L2591" s="8" t="s">
        <v>81</v>
      </c>
      <c r="M2591" s="8" t="s">
        <v>81</v>
      </c>
      <c r="N2591" s="8" t="s">
        <v>81</v>
      </c>
      <c r="O2591" s="8" t="s">
        <v>81</v>
      </c>
      <c r="P2591" s="38" t="str">
        <f t="shared" si="204"/>
        <v/>
      </c>
    </row>
    <row r="2592" spans="4:16" x14ac:dyDescent="0.25">
      <c r="D2592" s="150"/>
      <c r="G2592" s="8" t="str">
        <f t="shared" si="205"/>
        <v/>
      </c>
      <c r="H2592" s="8" t="str">
        <f t="shared" si="206"/>
        <v/>
      </c>
      <c r="I2592" s="8" t="str">
        <f t="shared" si="207"/>
        <v/>
      </c>
      <c r="J2592" s="8" t="str">
        <f t="shared" si="208"/>
        <v/>
      </c>
      <c r="L2592" s="8" t="s">
        <v>81</v>
      </c>
      <c r="M2592" s="8" t="s">
        <v>81</v>
      </c>
      <c r="N2592" s="8" t="s">
        <v>81</v>
      </c>
      <c r="O2592" s="8" t="s">
        <v>81</v>
      </c>
      <c r="P2592" s="38" t="str">
        <f t="shared" si="204"/>
        <v/>
      </c>
    </row>
    <row r="2593" spans="4:16" x14ac:dyDescent="0.25">
      <c r="D2593" s="150"/>
      <c r="G2593" s="8" t="str">
        <f t="shared" si="205"/>
        <v/>
      </c>
      <c r="H2593" s="8" t="str">
        <f t="shared" si="206"/>
        <v/>
      </c>
      <c r="I2593" s="8" t="str">
        <f t="shared" si="207"/>
        <v/>
      </c>
      <c r="J2593" s="8" t="str">
        <f t="shared" si="208"/>
        <v/>
      </c>
      <c r="L2593" s="8" t="s">
        <v>81</v>
      </c>
      <c r="M2593" s="8" t="s">
        <v>81</v>
      </c>
      <c r="N2593" s="8" t="s">
        <v>81</v>
      </c>
      <c r="O2593" s="8" t="s">
        <v>81</v>
      </c>
      <c r="P2593" s="38" t="str">
        <f t="shared" si="204"/>
        <v/>
      </c>
    </row>
    <row r="2594" spans="4:16" x14ac:dyDescent="0.25">
      <c r="D2594" s="150"/>
      <c r="G2594" s="8" t="str">
        <f t="shared" si="205"/>
        <v/>
      </c>
      <c r="H2594" s="8" t="str">
        <f t="shared" si="206"/>
        <v/>
      </c>
      <c r="I2594" s="8" t="str">
        <f t="shared" si="207"/>
        <v/>
      </c>
      <c r="J2594" s="8" t="str">
        <f t="shared" si="208"/>
        <v/>
      </c>
      <c r="L2594" s="8" t="s">
        <v>81</v>
      </c>
      <c r="M2594" s="8" t="s">
        <v>81</v>
      </c>
      <c r="N2594" s="8" t="s">
        <v>81</v>
      </c>
      <c r="O2594" s="8" t="s">
        <v>81</v>
      </c>
      <c r="P2594" s="38" t="str">
        <f t="shared" si="204"/>
        <v/>
      </c>
    </row>
    <row r="2595" spans="4:16" x14ac:dyDescent="0.25">
      <c r="D2595" s="150"/>
      <c r="G2595" s="8" t="str">
        <f t="shared" si="205"/>
        <v/>
      </c>
      <c r="H2595" s="8" t="str">
        <f t="shared" si="206"/>
        <v/>
      </c>
      <c r="I2595" s="8" t="str">
        <f t="shared" si="207"/>
        <v/>
      </c>
      <c r="J2595" s="8" t="str">
        <f t="shared" si="208"/>
        <v/>
      </c>
      <c r="L2595" s="8" t="s">
        <v>81</v>
      </c>
      <c r="M2595" s="8" t="s">
        <v>81</v>
      </c>
      <c r="N2595" s="8" t="s">
        <v>81</v>
      </c>
      <c r="O2595" s="8" t="s">
        <v>81</v>
      </c>
      <c r="P2595" s="38" t="str">
        <f t="shared" si="204"/>
        <v/>
      </c>
    </row>
    <row r="2596" spans="4:16" x14ac:dyDescent="0.25">
      <c r="D2596" s="150"/>
      <c r="G2596" s="8" t="str">
        <f t="shared" si="205"/>
        <v/>
      </c>
      <c r="H2596" s="8" t="str">
        <f t="shared" si="206"/>
        <v/>
      </c>
      <c r="I2596" s="8" t="str">
        <f t="shared" si="207"/>
        <v/>
      </c>
      <c r="J2596" s="8" t="str">
        <f t="shared" si="208"/>
        <v/>
      </c>
      <c r="L2596" s="8" t="s">
        <v>81</v>
      </c>
      <c r="M2596" s="8" t="s">
        <v>81</v>
      </c>
      <c r="N2596" s="8" t="s">
        <v>81</v>
      </c>
      <c r="O2596" s="8" t="s">
        <v>81</v>
      </c>
      <c r="P2596" s="38" t="str">
        <f t="shared" si="204"/>
        <v/>
      </c>
    </row>
    <row r="2597" spans="4:16" x14ac:dyDescent="0.25">
      <c r="D2597" s="150"/>
      <c r="G2597" s="8" t="str">
        <f t="shared" si="205"/>
        <v/>
      </c>
      <c r="H2597" s="8" t="str">
        <f t="shared" si="206"/>
        <v/>
      </c>
      <c r="I2597" s="8" t="str">
        <f t="shared" si="207"/>
        <v/>
      </c>
      <c r="J2597" s="8" t="str">
        <f t="shared" si="208"/>
        <v/>
      </c>
      <c r="L2597" s="8" t="s">
        <v>81</v>
      </c>
      <c r="M2597" s="8" t="s">
        <v>81</v>
      </c>
      <c r="N2597" s="8" t="s">
        <v>81</v>
      </c>
      <c r="O2597" s="8" t="s">
        <v>81</v>
      </c>
      <c r="P2597" s="38" t="str">
        <f t="shared" si="204"/>
        <v/>
      </c>
    </row>
    <row r="2598" spans="4:16" x14ac:dyDescent="0.25">
      <c r="D2598" s="150"/>
      <c r="G2598" s="8" t="str">
        <f t="shared" si="205"/>
        <v/>
      </c>
      <c r="H2598" s="8" t="str">
        <f t="shared" si="206"/>
        <v/>
      </c>
      <c r="I2598" s="8" t="str">
        <f t="shared" si="207"/>
        <v/>
      </c>
      <c r="J2598" s="8" t="str">
        <f t="shared" si="208"/>
        <v/>
      </c>
      <c r="L2598" s="8" t="s">
        <v>81</v>
      </c>
      <c r="M2598" s="8" t="s">
        <v>81</v>
      </c>
      <c r="N2598" s="8" t="s">
        <v>81</v>
      </c>
      <c r="O2598" s="8" t="s">
        <v>81</v>
      </c>
      <c r="P2598" s="38" t="str">
        <f t="shared" si="204"/>
        <v/>
      </c>
    </row>
    <row r="2599" spans="4:16" x14ac:dyDescent="0.25">
      <c r="D2599" s="150"/>
      <c r="G2599" s="8" t="str">
        <f t="shared" si="205"/>
        <v/>
      </c>
      <c r="H2599" s="8" t="str">
        <f t="shared" si="206"/>
        <v/>
      </c>
      <c r="I2599" s="8" t="str">
        <f t="shared" si="207"/>
        <v/>
      </c>
      <c r="J2599" s="8" t="str">
        <f t="shared" si="208"/>
        <v/>
      </c>
      <c r="L2599" s="8" t="s">
        <v>81</v>
      </c>
      <c r="M2599" s="8" t="s">
        <v>81</v>
      </c>
      <c r="N2599" s="8" t="s">
        <v>81</v>
      </c>
      <c r="O2599" s="8" t="s">
        <v>81</v>
      </c>
      <c r="P2599" s="38" t="str">
        <f t="shared" si="204"/>
        <v/>
      </c>
    </row>
    <row r="2600" spans="4:16" x14ac:dyDescent="0.25">
      <c r="D2600" s="150"/>
      <c r="G2600" s="8" t="str">
        <f t="shared" si="205"/>
        <v/>
      </c>
      <c r="H2600" s="8" t="str">
        <f t="shared" si="206"/>
        <v/>
      </c>
      <c r="I2600" s="8" t="str">
        <f t="shared" si="207"/>
        <v/>
      </c>
      <c r="J2600" s="8" t="str">
        <f t="shared" si="208"/>
        <v/>
      </c>
      <c r="L2600" s="8" t="s">
        <v>81</v>
      </c>
      <c r="M2600" s="8" t="s">
        <v>81</v>
      </c>
      <c r="N2600" s="8" t="s">
        <v>81</v>
      </c>
      <c r="O2600" s="8" t="s">
        <v>81</v>
      </c>
      <c r="P2600" s="38" t="str">
        <f t="shared" si="204"/>
        <v/>
      </c>
    </row>
    <row r="2601" spans="4:16" x14ac:dyDescent="0.25">
      <c r="D2601" s="150"/>
      <c r="G2601" s="8" t="str">
        <f t="shared" si="205"/>
        <v/>
      </c>
      <c r="H2601" s="8" t="str">
        <f t="shared" si="206"/>
        <v/>
      </c>
      <c r="I2601" s="8" t="str">
        <f t="shared" si="207"/>
        <v/>
      </c>
      <c r="J2601" s="8" t="str">
        <f t="shared" si="208"/>
        <v/>
      </c>
      <c r="L2601" s="8" t="s">
        <v>81</v>
      </c>
      <c r="M2601" s="8" t="s">
        <v>81</v>
      </c>
      <c r="N2601" s="8" t="s">
        <v>81</v>
      </c>
      <c r="O2601" s="8" t="s">
        <v>81</v>
      </c>
      <c r="P2601" s="38" t="str">
        <f t="shared" si="204"/>
        <v/>
      </c>
    </row>
    <row r="2602" spans="4:16" x14ac:dyDescent="0.25">
      <c r="D2602" s="150"/>
      <c r="G2602" s="8" t="str">
        <f t="shared" si="205"/>
        <v/>
      </c>
      <c r="H2602" s="8" t="str">
        <f t="shared" si="206"/>
        <v/>
      </c>
      <c r="I2602" s="8" t="str">
        <f t="shared" si="207"/>
        <v/>
      </c>
      <c r="J2602" s="8" t="str">
        <f t="shared" si="208"/>
        <v/>
      </c>
      <c r="L2602" s="8" t="s">
        <v>81</v>
      </c>
      <c r="M2602" s="8" t="s">
        <v>81</v>
      </c>
      <c r="N2602" s="8" t="s">
        <v>81</v>
      </c>
      <c r="O2602" s="8" t="s">
        <v>81</v>
      </c>
      <c r="P2602" s="38" t="str">
        <f t="shared" si="204"/>
        <v/>
      </c>
    </row>
    <row r="2603" spans="4:16" x14ac:dyDescent="0.25">
      <c r="D2603" s="150"/>
      <c r="G2603" s="8" t="str">
        <f t="shared" si="205"/>
        <v/>
      </c>
      <c r="H2603" s="8" t="str">
        <f t="shared" si="206"/>
        <v/>
      </c>
      <c r="I2603" s="8" t="str">
        <f t="shared" si="207"/>
        <v/>
      </c>
      <c r="J2603" s="8" t="str">
        <f t="shared" si="208"/>
        <v/>
      </c>
      <c r="L2603" s="8" t="s">
        <v>81</v>
      </c>
      <c r="M2603" s="8" t="s">
        <v>81</v>
      </c>
      <c r="N2603" s="8" t="s">
        <v>81</v>
      </c>
      <c r="O2603" s="8" t="s">
        <v>81</v>
      </c>
      <c r="P2603" s="38" t="str">
        <f t="shared" si="204"/>
        <v/>
      </c>
    </row>
    <row r="2604" spans="4:16" x14ac:dyDescent="0.25">
      <c r="D2604" s="150"/>
      <c r="G2604" s="8" t="str">
        <f t="shared" si="205"/>
        <v/>
      </c>
      <c r="H2604" s="8" t="str">
        <f t="shared" si="206"/>
        <v/>
      </c>
      <c r="I2604" s="8" t="str">
        <f t="shared" si="207"/>
        <v/>
      </c>
      <c r="J2604" s="8" t="str">
        <f t="shared" si="208"/>
        <v/>
      </c>
      <c r="L2604" s="8" t="s">
        <v>81</v>
      </c>
      <c r="M2604" s="8" t="s">
        <v>81</v>
      </c>
      <c r="N2604" s="8" t="s">
        <v>81</v>
      </c>
      <c r="O2604" s="8" t="s">
        <v>81</v>
      </c>
      <c r="P2604" s="38" t="str">
        <f t="shared" si="204"/>
        <v/>
      </c>
    </row>
    <row r="2605" spans="4:16" x14ac:dyDescent="0.25">
      <c r="D2605" s="150"/>
      <c r="G2605" s="8" t="str">
        <f t="shared" si="205"/>
        <v/>
      </c>
      <c r="H2605" s="8" t="str">
        <f t="shared" si="206"/>
        <v/>
      </c>
      <c r="I2605" s="8" t="str">
        <f t="shared" si="207"/>
        <v/>
      </c>
      <c r="J2605" s="8" t="str">
        <f t="shared" si="208"/>
        <v/>
      </c>
      <c r="L2605" s="8" t="s">
        <v>81</v>
      </c>
      <c r="M2605" s="8" t="s">
        <v>81</v>
      </c>
      <c r="N2605" s="8" t="s">
        <v>81</v>
      </c>
      <c r="O2605" s="8" t="s">
        <v>81</v>
      </c>
      <c r="P2605" s="38" t="str">
        <f t="shared" si="204"/>
        <v/>
      </c>
    </row>
    <row r="2606" spans="4:16" x14ac:dyDescent="0.25">
      <c r="D2606" s="150"/>
      <c r="G2606" s="8" t="str">
        <f t="shared" si="205"/>
        <v/>
      </c>
      <c r="H2606" s="8" t="str">
        <f t="shared" si="206"/>
        <v/>
      </c>
      <c r="I2606" s="8" t="str">
        <f t="shared" si="207"/>
        <v/>
      </c>
      <c r="J2606" s="8" t="str">
        <f t="shared" si="208"/>
        <v/>
      </c>
      <c r="L2606" s="8" t="s">
        <v>81</v>
      </c>
      <c r="M2606" s="8" t="s">
        <v>81</v>
      </c>
      <c r="N2606" s="8" t="s">
        <v>81</v>
      </c>
      <c r="O2606" s="8" t="s">
        <v>81</v>
      </c>
      <c r="P2606" s="38" t="str">
        <f t="shared" si="204"/>
        <v/>
      </c>
    </row>
    <row r="2607" spans="4:16" x14ac:dyDescent="0.25">
      <c r="D2607" s="150"/>
      <c r="G2607" s="8" t="str">
        <f t="shared" si="205"/>
        <v/>
      </c>
      <c r="H2607" s="8" t="str">
        <f t="shared" si="206"/>
        <v/>
      </c>
      <c r="I2607" s="8" t="str">
        <f t="shared" si="207"/>
        <v/>
      </c>
      <c r="J2607" s="8" t="str">
        <f t="shared" si="208"/>
        <v/>
      </c>
      <c r="L2607" s="8" t="s">
        <v>81</v>
      </c>
      <c r="M2607" s="8" t="s">
        <v>81</v>
      </c>
      <c r="N2607" s="8" t="s">
        <v>81</v>
      </c>
      <c r="O2607" s="8" t="s">
        <v>81</v>
      </c>
      <c r="P2607" s="38" t="str">
        <f t="shared" si="204"/>
        <v/>
      </c>
    </row>
    <row r="2608" spans="4:16" x14ac:dyDescent="0.25">
      <c r="D2608" s="150"/>
      <c r="G2608" s="8" t="str">
        <f t="shared" si="205"/>
        <v/>
      </c>
      <c r="H2608" s="8" t="str">
        <f t="shared" si="206"/>
        <v/>
      </c>
      <c r="I2608" s="8" t="str">
        <f t="shared" si="207"/>
        <v/>
      </c>
      <c r="J2608" s="8" t="str">
        <f t="shared" si="208"/>
        <v/>
      </c>
      <c r="L2608" s="8" t="s">
        <v>81</v>
      </c>
      <c r="M2608" s="8" t="s">
        <v>81</v>
      </c>
      <c r="N2608" s="8" t="s">
        <v>81</v>
      </c>
      <c r="O2608" s="8" t="s">
        <v>81</v>
      </c>
      <c r="P2608" s="38" t="str">
        <f t="shared" si="204"/>
        <v/>
      </c>
    </row>
    <row r="2609" spans="4:16" x14ac:dyDescent="0.25">
      <c r="D2609" s="150"/>
      <c r="G2609" s="8" t="str">
        <f t="shared" si="205"/>
        <v/>
      </c>
      <c r="H2609" s="8" t="str">
        <f t="shared" si="206"/>
        <v/>
      </c>
      <c r="I2609" s="8" t="str">
        <f t="shared" si="207"/>
        <v/>
      </c>
      <c r="J2609" s="8" t="str">
        <f t="shared" si="208"/>
        <v/>
      </c>
      <c r="L2609" s="8" t="s">
        <v>81</v>
      </c>
      <c r="M2609" s="8" t="s">
        <v>81</v>
      </c>
      <c r="N2609" s="8" t="s">
        <v>81</v>
      </c>
      <c r="O2609" s="8" t="s">
        <v>81</v>
      </c>
      <c r="P2609" s="38" t="str">
        <f t="shared" si="204"/>
        <v/>
      </c>
    </row>
    <row r="2610" spans="4:16" x14ac:dyDescent="0.25">
      <c r="D2610" s="150"/>
      <c r="G2610" s="8" t="str">
        <f t="shared" si="205"/>
        <v/>
      </c>
      <c r="H2610" s="8" t="str">
        <f t="shared" si="206"/>
        <v/>
      </c>
      <c r="I2610" s="8" t="str">
        <f t="shared" si="207"/>
        <v/>
      </c>
      <c r="J2610" s="8" t="str">
        <f t="shared" si="208"/>
        <v/>
      </c>
      <c r="L2610" s="8" t="s">
        <v>81</v>
      </c>
      <c r="M2610" s="8" t="s">
        <v>81</v>
      </c>
      <c r="N2610" s="8" t="s">
        <v>81</v>
      </c>
      <c r="O2610" s="8" t="s">
        <v>81</v>
      </c>
      <c r="P2610" s="38" t="str">
        <f t="shared" si="204"/>
        <v/>
      </c>
    </row>
    <row r="2611" spans="4:16" x14ac:dyDescent="0.25">
      <c r="D2611" s="150"/>
      <c r="G2611" s="8" t="str">
        <f t="shared" si="205"/>
        <v/>
      </c>
      <c r="H2611" s="8" t="str">
        <f t="shared" si="206"/>
        <v/>
      </c>
      <c r="I2611" s="8" t="str">
        <f t="shared" si="207"/>
        <v/>
      </c>
      <c r="J2611" s="8" t="str">
        <f t="shared" si="208"/>
        <v/>
      </c>
      <c r="L2611" s="8" t="s">
        <v>81</v>
      </c>
      <c r="M2611" s="8" t="s">
        <v>81</v>
      </c>
      <c r="N2611" s="8" t="s">
        <v>81</v>
      </c>
      <c r="O2611" s="8" t="s">
        <v>81</v>
      </c>
      <c r="P2611" s="38" t="str">
        <f t="shared" si="204"/>
        <v/>
      </c>
    </row>
    <row r="2612" spans="4:16" x14ac:dyDescent="0.25">
      <c r="D2612" s="150"/>
      <c r="G2612" s="8" t="str">
        <f t="shared" si="205"/>
        <v/>
      </c>
      <c r="H2612" s="8" t="str">
        <f t="shared" si="206"/>
        <v/>
      </c>
      <c r="I2612" s="8" t="str">
        <f t="shared" si="207"/>
        <v/>
      </c>
      <c r="J2612" s="8" t="str">
        <f t="shared" si="208"/>
        <v/>
      </c>
      <c r="L2612" s="8" t="s">
        <v>81</v>
      </c>
      <c r="M2612" s="8" t="s">
        <v>81</v>
      </c>
      <c r="N2612" s="8" t="s">
        <v>81</v>
      </c>
      <c r="O2612" s="8" t="s">
        <v>81</v>
      </c>
      <c r="P2612" s="38" t="str">
        <f t="shared" si="204"/>
        <v/>
      </c>
    </row>
    <row r="2613" spans="4:16" x14ac:dyDescent="0.25">
      <c r="D2613" s="150"/>
      <c r="G2613" s="8" t="str">
        <f t="shared" si="205"/>
        <v/>
      </c>
      <c r="H2613" s="8" t="str">
        <f t="shared" si="206"/>
        <v/>
      </c>
      <c r="I2613" s="8" t="str">
        <f t="shared" si="207"/>
        <v/>
      </c>
      <c r="J2613" s="8" t="str">
        <f t="shared" si="208"/>
        <v/>
      </c>
      <c r="L2613" s="8" t="s">
        <v>81</v>
      </c>
      <c r="M2613" s="8" t="s">
        <v>81</v>
      </c>
      <c r="N2613" s="8" t="s">
        <v>81</v>
      </c>
      <c r="O2613" s="8" t="s">
        <v>81</v>
      </c>
      <c r="P2613" s="38" t="str">
        <f t="shared" si="204"/>
        <v/>
      </c>
    </row>
    <row r="2614" spans="4:16" x14ac:dyDescent="0.25">
      <c r="D2614" s="150"/>
      <c r="G2614" s="8" t="str">
        <f t="shared" si="205"/>
        <v/>
      </c>
      <c r="H2614" s="8" t="str">
        <f t="shared" si="206"/>
        <v/>
      </c>
      <c r="I2614" s="8" t="str">
        <f t="shared" si="207"/>
        <v/>
      </c>
      <c r="J2614" s="8" t="str">
        <f t="shared" si="208"/>
        <v/>
      </c>
      <c r="L2614" s="8" t="s">
        <v>81</v>
      </c>
      <c r="M2614" s="8" t="s">
        <v>81</v>
      </c>
      <c r="N2614" s="8" t="s">
        <v>81</v>
      </c>
      <c r="O2614" s="8" t="s">
        <v>81</v>
      </c>
      <c r="P2614" s="38" t="str">
        <f t="shared" si="204"/>
        <v/>
      </c>
    </row>
    <row r="2615" spans="4:16" x14ac:dyDescent="0.25">
      <c r="D2615" s="150"/>
      <c r="G2615" s="8" t="str">
        <f t="shared" si="205"/>
        <v/>
      </c>
      <c r="H2615" s="8" t="str">
        <f t="shared" si="206"/>
        <v/>
      </c>
      <c r="I2615" s="8" t="str">
        <f t="shared" si="207"/>
        <v/>
      </c>
      <c r="J2615" s="8" t="str">
        <f t="shared" si="208"/>
        <v/>
      </c>
      <c r="L2615" s="8" t="s">
        <v>81</v>
      </c>
      <c r="M2615" s="8" t="s">
        <v>81</v>
      </c>
      <c r="N2615" s="8" t="s">
        <v>81</v>
      </c>
      <c r="O2615" s="8" t="s">
        <v>81</v>
      </c>
      <c r="P2615" s="38" t="str">
        <f t="shared" si="204"/>
        <v/>
      </c>
    </row>
    <row r="2616" spans="4:16" x14ac:dyDescent="0.25">
      <c r="D2616" s="150"/>
      <c r="G2616" s="8" t="str">
        <f t="shared" si="205"/>
        <v/>
      </c>
      <c r="H2616" s="8" t="str">
        <f t="shared" si="206"/>
        <v/>
      </c>
      <c r="I2616" s="8" t="str">
        <f t="shared" si="207"/>
        <v/>
      </c>
      <c r="J2616" s="8" t="str">
        <f t="shared" si="208"/>
        <v/>
      </c>
      <c r="L2616" s="8" t="s">
        <v>81</v>
      </c>
      <c r="M2616" s="8" t="s">
        <v>81</v>
      </c>
      <c r="N2616" s="8" t="s">
        <v>81</v>
      </c>
      <c r="O2616" s="8" t="s">
        <v>81</v>
      </c>
      <c r="P2616" s="38" t="str">
        <f t="shared" si="204"/>
        <v/>
      </c>
    </row>
    <row r="2617" spans="4:16" x14ac:dyDescent="0.25">
      <c r="D2617" s="150"/>
      <c r="G2617" s="8" t="str">
        <f t="shared" si="205"/>
        <v/>
      </c>
      <c r="H2617" s="8" t="str">
        <f t="shared" si="206"/>
        <v/>
      </c>
      <c r="I2617" s="8" t="str">
        <f t="shared" si="207"/>
        <v/>
      </c>
      <c r="J2617" s="8" t="str">
        <f t="shared" si="208"/>
        <v/>
      </c>
      <c r="L2617" s="8" t="s">
        <v>81</v>
      </c>
      <c r="M2617" s="8" t="s">
        <v>81</v>
      </c>
      <c r="N2617" s="8" t="s">
        <v>81</v>
      </c>
      <c r="O2617" s="8" t="s">
        <v>81</v>
      </c>
      <c r="P2617" s="38" t="str">
        <f t="shared" si="204"/>
        <v/>
      </c>
    </row>
    <row r="2618" spans="4:16" x14ac:dyDescent="0.25">
      <c r="D2618" s="150"/>
      <c r="G2618" s="8" t="str">
        <f t="shared" si="205"/>
        <v/>
      </c>
      <c r="H2618" s="8" t="str">
        <f t="shared" si="206"/>
        <v/>
      </c>
      <c r="I2618" s="8" t="str">
        <f t="shared" si="207"/>
        <v/>
      </c>
      <c r="J2618" s="8" t="str">
        <f t="shared" si="208"/>
        <v/>
      </c>
      <c r="L2618" s="8" t="s">
        <v>81</v>
      </c>
      <c r="M2618" s="8" t="s">
        <v>81</v>
      </c>
      <c r="N2618" s="8" t="s">
        <v>81</v>
      </c>
      <c r="O2618" s="8" t="s">
        <v>81</v>
      </c>
      <c r="P2618" s="38" t="str">
        <f t="shared" si="204"/>
        <v/>
      </c>
    </row>
    <row r="2619" spans="4:16" x14ac:dyDescent="0.25">
      <c r="D2619" s="150"/>
      <c r="G2619" s="8" t="str">
        <f t="shared" si="205"/>
        <v/>
      </c>
      <c r="H2619" s="8" t="str">
        <f t="shared" si="206"/>
        <v/>
      </c>
      <c r="I2619" s="8" t="str">
        <f t="shared" si="207"/>
        <v/>
      </c>
      <c r="J2619" s="8" t="str">
        <f t="shared" si="208"/>
        <v/>
      </c>
      <c r="L2619" s="8" t="s">
        <v>81</v>
      </c>
      <c r="M2619" s="8" t="s">
        <v>81</v>
      </c>
      <c r="N2619" s="8" t="s">
        <v>81</v>
      </c>
      <c r="O2619" s="8" t="s">
        <v>81</v>
      </c>
      <c r="P2619" s="38" t="str">
        <f t="shared" si="204"/>
        <v/>
      </c>
    </row>
    <row r="2620" spans="4:16" x14ac:dyDescent="0.25">
      <c r="D2620" s="150"/>
      <c r="G2620" s="8" t="str">
        <f t="shared" si="205"/>
        <v/>
      </c>
      <c r="H2620" s="8" t="str">
        <f t="shared" si="206"/>
        <v/>
      </c>
      <c r="I2620" s="8" t="str">
        <f t="shared" si="207"/>
        <v/>
      </c>
      <c r="J2620" s="8" t="str">
        <f t="shared" si="208"/>
        <v/>
      </c>
      <c r="L2620" s="8" t="s">
        <v>81</v>
      </c>
      <c r="M2620" s="8" t="s">
        <v>81</v>
      </c>
      <c r="N2620" s="8" t="s">
        <v>81</v>
      </c>
      <c r="O2620" s="8" t="s">
        <v>81</v>
      </c>
      <c r="P2620" s="38" t="str">
        <f t="shared" si="204"/>
        <v/>
      </c>
    </row>
    <row r="2621" spans="4:16" x14ac:dyDescent="0.25">
      <c r="D2621" s="150"/>
      <c r="G2621" s="8" t="str">
        <f t="shared" si="205"/>
        <v/>
      </c>
      <c r="H2621" s="8" t="str">
        <f t="shared" si="206"/>
        <v/>
      </c>
      <c r="I2621" s="8" t="str">
        <f t="shared" si="207"/>
        <v/>
      </c>
      <c r="J2621" s="8" t="str">
        <f t="shared" si="208"/>
        <v/>
      </c>
      <c r="L2621" s="8" t="s">
        <v>81</v>
      </c>
      <c r="M2621" s="8" t="s">
        <v>81</v>
      </c>
      <c r="N2621" s="8" t="s">
        <v>81</v>
      </c>
      <c r="O2621" s="8" t="s">
        <v>81</v>
      </c>
      <c r="P2621" s="38" t="str">
        <f t="shared" si="204"/>
        <v/>
      </c>
    </row>
    <row r="2622" spans="4:16" x14ac:dyDescent="0.25">
      <c r="D2622" s="150"/>
      <c r="G2622" s="8" t="str">
        <f t="shared" si="205"/>
        <v/>
      </c>
      <c r="H2622" s="8" t="str">
        <f t="shared" si="206"/>
        <v/>
      </c>
      <c r="I2622" s="8" t="str">
        <f t="shared" si="207"/>
        <v/>
      </c>
      <c r="J2622" s="8" t="str">
        <f t="shared" si="208"/>
        <v/>
      </c>
      <c r="L2622" s="8" t="s">
        <v>81</v>
      </c>
      <c r="M2622" s="8" t="s">
        <v>81</v>
      </c>
      <c r="N2622" s="8" t="s">
        <v>81</v>
      </c>
      <c r="O2622" s="8" t="s">
        <v>81</v>
      </c>
      <c r="P2622" s="38" t="str">
        <f t="shared" si="204"/>
        <v/>
      </c>
    </row>
    <row r="2623" spans="4:16" x14ac:dyDescent="0.25">
      <c r="D2623" s="150"/>
      <c r="G2623" s="8" t="str">
        <f t="shared" si="205"/>
        <v/>
      </c>
      <c r="H2623" s="8" t="str">
        <f t="shared" si="206"/>
        <v/>
      </c>
      <c r="I2623" s="8" t="str">
        <f t="shared" si="207"/>
        <v/>
      </c>
      <c r="J2623" s="8" t="str">
        <f t="shared" si="208"/>
        <v/>
      </c>
      <c r="L2623" s="8" t="s">
        <v>81</v>
      </c>
      <c r="M2623" s="8" t="s">
        <v>81</v>
      </c>
      <c r="N2623" s="8" t="s">
        <v>81</v>
      </c>
      <c r="O2623" s="8" t="s">
        <v>81</v>
      </c>
      <c r="P2623" s="38" t="str">
        <f t="shared" si="204"/>
        <v/>
      </c>
    </row>
    <row r="2624" spans="4:16" x14ac:dyDescent="0.25">
      <c r="D2624" s="150"/>
      <c r="G2624" s="8" t="str">
        <f t="shared" si="205"/>
        <v/>
      </c>
      <c r="H2624" s="8" t="str">
        <f t="shared" si="206"/>
        <v/>
      </c>
      <c r="I2624" s="8" t="str">
        <f t="shared" si="207"/>
        <v/>
      </c>
      <c r="J2624" s="8" t="str">
        <f t="shared" si="208"/>
        <v/>
      </c>
      <c r="L2624" s="8" t="s">
        <v>81</v>
      </c>
      <c r="M2624" s="8" t="s">
        <v>81</v>
      </c>
      <c r="N2624" s="8" t="s">
        <v>81</v>
      </c>
      <c r="O2624" s="8" t="s">
        <v>81</v>
      </c>
      <c r="P2624" s="38" t="str">
        <f t="shared" si="204"/>
        <v/>
      </c>
    </row>
    <row r="2625" spans="4:16" x14ac:dyDescent="0.25">
      <c r="D2625" s="150"/>
      <c r="G2625" s="8" t="str">
        <f t="shared" si="205"/>
        <v/>
      </c>
      <c r="H2625" s="8" t="str">
        <f t="shared" si="206"/>
        <v/>
      </c>
      <c r="I2625" s="8" t="str">
        <f t="shared" si="207"/>
        <v/>
      </c>
      <c r="J2625" s="8" t="str">
        <f t="shared" si="208"/>
        <v/>
      </c>
      <c r="L2625" s="8" t="s">
        <v>81</v>
      </c>
      <c r="M2625" s="8" t="s">
        <v>81</v>
      </c>
      <c r="N2625" s="8" t="s">
        <v>81</v>
      </c>
      <c r="O2625" s="8" t="s">
        <v>81</v>
      </c>
      <c r="P2625" s="38" t="str">
        <f t="shared" si="204"/>
        <v/>
      </c>
    </row>
    <row r="2626" spans="4:16" x14ac:dyDescent="0.25">
      <c r="D2626" s="150"/>
      <c r="G2626" s="8" t="str">
        <f t="shared" si="205"/>
        <v/>
      </c>
      <c r="H2626" s="8" t="str">
        <f t="shared" si="206"/>
        <v/>
      </c>
      <c r="I2626" s="8" t="str">
        <f t="shared" si="207"/>
        <v/>
      </c>
      <c r="J2626" s="8" t="str">
        <f t="shared" si="208"/>
        <v/>
      </c>
      <c r="L2626" s="8" t="s">
        <v>81</v>
      </c>
      <c r="M2626" s="8" t="s">
        <v>81</v>
      </c>
      <c r="N2626" s="8" t="s">
        <v>81</v>
      </c>
      <c r="O2626" s="8" t="s">
        <v>81</v>
      </c>
      <c r="P2626" s="38" t="str">
        <f t="shared" si="204"/>
        <v/>
      </c>
    </row>
    <row r="2627" spans="4:16" x14ac:dyDescent="0.25">
      <c r="D2627" s="150"/>
      <c r="G2627" s="8" t="str">
        <f t="shared" si="205"/>
        <v/>
      </c>
      <c r="H2627" s="8" t="str">
        <f t="shared" si="206"/>
        <v/>
      </c>
      <c r="I2627" s="8" t="str">
        <f t="shared" si="207"/>
        <v/>
      </c>
      <c r="J2627" s="8" t="str">
        <f t="shared" si="208"/>
        <v/>
      </c>
      <c r="L2627" s="8" t="s">
        <v>81</v>
      </c>
      <c r="M2627" s="8" t="s">
        <v>81</v>
      </c>
      <c r="N2627" s="8" t="s">
        <v>81</v>
      </c>
      <c r="O2627" s="8" t="s">
        <v>81</v>
      </c>
      <c r="P2627" s="38" t="str">
        <f t="shared" ref="P2627:P2690" si="209">IF(ISBLANK(N2627),"",TEXT(N2627,"mm/dd hh:mm"))</f>
        <v/>
      </c>
    </row>
    <row r="2628" spans="4:16" x14ac:dyDescent="0.25">
      <c r="D2628" s="150"/>
      <c r="G2628" s="8" t="str">
        <f t="shared" si="205"/>
        <v/>
      </c>
      <c r="H2628" s="8" t="str">
        <f t="shared" si="206"/>
        <v/>
      </c>
      <c r="I2628" s="8" t="str">
        <f t="shared" si="207"/>
        <v/>
      </c>
      <c r="J2628" s="8" t="str">
        <f t="shared" si="208"/>
        <v/>
      </c>
      <c r="L2628" s="8" t="s">
        <v>81</v>
      </c>
      <c r="M2628" s="8" t="s">
        <v>81</v>
      </c>
      <c r="N2628" s="8" t="s">
        <v>81</v>
      </c>
      <c r="O2628" s="8" t="s">
        <v>81</v>
      </c>
      <c r="P2628" s="38" t="str">
        <f t="shared" si="209"/>
        <v/>
      </c>
    </row>
    <row r="2629" spans="4:16" x14ac:dyDescent="0.25">
      <c r="D2629" s="150"/>
      <c r="G2629" s="8" t="str">
        <f t="shared" si="205"/>
        <v/>
      </c>
      <c r="H2629" s="8" t="str">
        <f t="shared" si="206"/>
        <v/>
      </c>
      <c r="I2629" s="8" t="str">
        <f t="shared" si="207"/>
        <v/>
      </c>
      <c r="J2629" s="8" t="str">
        <f t="shared" si="208"/>
        <v/>
      </c>
      <c r="L2629" s="8" t="s">
        <v>81</v>
      </c>
      <c r="M2629" s="8" t="s">
        <v>81</v>
      </c>
      <c r="N2629" s="8" t="s">
        <v>81</v>
      </c>
      <c r="O2629" s="8" t="s">
        <v>81</v>
      </c>
      <c r="P2629" s="38" t="str">
        <f t="shared" si="209"/>
        <v/>
      </c>
    </row>
    <row r="2630" spans="4:16" x14ac:dyDescent="0.25">
      <c r="D2630" s="150"/>
      <c r="G2630" s="8" t="str">
        <f t="shared" si="205"/>
        <v/>
      </c>
      <c r="H2630" s="8" t="str">
        <f t="shared" si="206"/>
        <v/>
      </c>
      <c r="I2630" s="8" t="str">
        <f t="shared" si="207"/>
        <v/>
      </c>
      <c r="J2630" s="8" t="str">
        <f t="shared" si="208"/>
        <v/>
      </c>
      <c r="L2630" s="8" t="s">
        <v>81</v>
      </c>
      <c r="M2630" s="8" t="s">
        <v>81</v>
      </c>
      <c r="N2630" s="8" t="s">
        <v>81</v>
      </c>
      <c r="O2630" s="8" t="s">
        <v>81</v>
      </c>
      <c r="P2630" s="38" t="str">
        <f t="shared" si="209"/>
        <v/>
      </c>
    </row>
    <row r="2631" spans="4:16" x14ac:dyDescent="0.25">
      <c r="D2631" s="150"/>
      <c r="G2631" s="8" t="str">
        <f t="shared" si="205"/>
        <v/>
      </c>
      <c r="H2631" s="8" t="str">
        <f t="shared" si="206"/>
        <v/>
      </c>
      <c r="I2631" s="8" t="str">
        <f t="shared" si="207"/>
        <v/>
      </c>
      <c r="J2631" s="8" t="str">
        <f t="shared" si="208"/>
        <v/>
      </c>
      <c r="L2631" s="8" t="s">
        <v>81</v>
      </c>
      <c r="M2631" s="8" t="s">
        <v>81</v>
      </c>
      <c r="N2631" s="8" t="s">
        <v>81</v>
      </c>
      <c r="O2631" s="8" t="s">
        <v>81</v>
      </c>
      <c r="P2631" s="38" t="str">
        <f t="shared" si="209"/>
        <v/>
      </c>
    </row>
    <row r="2632" spans="4:16" x14ac:dyDescent="0.25">
      <c r="D2632" s="150"/>
      <c r="G2632" s="8" t="str">
        <f t="shared" si="205"/>
        <v/>
      </c>
      <c r="H2632" s="8" t="str">
        <f t="shared" si="206"/>
        <v/>
      </c>
      <c r="I2632" s="8" t="str">
        <f t="shared" si="207"/>
        <v/>
      </c>
      <c r="J2632" s="8" t="str">
        <f t="shared" si="208"/>
        <v/>
      </c>
      <c r="L2632" s="8" t="s">
        <v>81</v>
      </c>
      <c r="M2632" s="8" t="s">
        <v>81</v>
      </c>
      <c r="N2632" s="8" t="s">
        <v>81</v>
      </c>
      <c r="O2632" s="8" t="s">
        <v>81</v>
      </c>
      <c r="P2632" s="38" t="str">
        <f t="shared" si="209"/>
        <v/>
      </c>
    </row>
    <row r="2633" spans="4:16" x14ac:dyDescent="0.25">
      <c r="D2633" s="150"/>
      <c r="G2633" s="8" t="str">
        <f t="shared" si="205"/>
        <v/>
      </c>
      <c r="H2633" s="8" t="str">
        <f t="shared" si="206"/>
        <v/>
      </c>
      <c r="I2633" s="8" t="str">
        <f t="shared" si="207"/>
        <v/>
      </c>
      <c r="J2633" s="8" t="str">
        <f t="shared" si="208"/>
        <v/>
      </c>
      <c r="L2633" s="8" t="s">
        <v>81</v>
      </c>
      <c r="M2633" s="8" t="s">
        <v>81</v>
      </c>
      <c r="N2633" s="8" t="s">
        <v>81</v>
      </c>
      <c r="O2633" s="8" t="s">
        <v>81</v>
      </c>
      <c r="P2633" s="38" t="str">
        <f t="shared" si="209"/>
        <v/>
      </c>
    </row>
    <row r="2634" spans="4:16" x14ac:dyDescent="0.25">
      <c r="D2634" s="150"/>
      <c r="G2634" s="8" t="str">
        <f t="shared" si="205"/>
        <v/>
      </c>
      <c r="H2634" s="8" t="str">
        <f t="shared" si="206"/>
        <v/>
      </c>
      <c r="I2634" s="8" t="str">
        <f t="shared" si="207"/>
        <v/>
      </c>
      <c r="J2634" s="8" t="str">
        <f t="shared" si="208"/>
        <v/>
      </c>
      <c r="L2634" s="8" t="s">
        <v>81</v>
      </c>
      <c r="M2634" s="8" t="s">
        <v>81</v>
      </c>
      <c r="N2634" s="8" t="s">
        <v>81</v>
      </c>
      <c r="O2634" s="8" t="s">
        <v>81</v>
      </c>
      <c r="P2634" s="38" t="str">
        <f t="shared" si="209"/>
        <v/>
      </c>
    </row>
    <row r="2635" spans="4:16" x14ac:dyDescent="0.25">
      <c r="D2635" s="150"/>
      <c r="G2635" s="8" t="str">
        <f t="shared" si="205"/>
        <v/>
      </c>
      <c r="H2635" s="8" t="str">
        <f t="shared" si="206"/>
        <v/>
      </c>
      <c r="I2635" s="8" t="str">
        <f t="shared" si="207"/>
        <v/>
      </c>
      <c r="J2635" s="8" t="str">
        <f t="shared" si="208"/>
        <v/>
      </c>
      <c r="L2635" s="8" t="s">
        <v>81</v>
      </c>
      <c r="M2635" s="8" t="s">
        <v>81</v>
      </c>
      <c r="N2635" s="8" t="s">
        <v>81</v>
      </c>
      <c r="O2635" s="8" t="s">
        <v>81</v>
      </c>
      <c r="P2635" s="38" t="str">
        <f t="shared" si="209"/>
        <v/>
      </c>
    </row>
    <row r="2636" spans="4:16" x14ac:dyDescent="0.25">
      <c r="D2636" s="150"/>
      <c r="G2636" s="8" t="str">
        <f t="shared" si="205"/>
        <v/>
      </c>
      <c r="H2636" s="8" t="str">
        <f t="shared" si="206"/>
        <v/>
      </c>
      <c r="I2636" s="8" t="str">
        <f t="shared" si="207"/>
        <v/>
      </c>
      <c r="J2636" s="8" t="str">
        <f t="shared" si="208"/>
        <v/>
      </c>
      <c r="L2636" s="8" t="s">
        <v>81</v>
      </c>
      <c r="M2636" s="8" t="s">
        <v>81</v>
      </c>
      <c r="N2636" s="8" t="s">
        <v>81</v>
      </c>
      <c r="O2636" s="8" t="s">
        <v>81</v>
      </c>
      <c r="P2636" s="38" t="str">
        <f t="shared" si="209"/>
        <v/>
      </c>
    </row>
    <row r="2637" spans="4:16" x14ac:dyDescent="0.25">
      <c r="D2637" s="150"/>
      <c r="G2637" s="8" t="str">
        <f t="shared" si="205"/>
        <v/>
      </c>
      <c r="H2637" s="8" t="str">
        <f t="shared" si="206"/>
        <v/>
      </c>
      <c r="I2637" s="8" t="str">
        <f t="shared" si="207"/>
        <v/>
      </c>
      <c r="J2637" s="8" t="str">
        <f t="shared" si="208"/>
        <v/>
      </c>
      <c r="L2637" s="8" t="s">
        <v>81</v>
      </c>
      <c r="M2637" s="8" t="s">
        <v>81</v>
      </c>
      <c r="N2637" s="8" t="s">
        <v>81</v>
      </c>
      <c r="O2637" s="8" t="s">
        <v>81</v>
      </c>
      <c r="P2637" s="38" t="str">
        <f t="shared" si="209"/>
        <v/>
      </c>
    </row>
    <row r="2638" spans="4:16" x14ac:dyDescent="0.25">
      <c r="D2638" s="150"/>
      <c r="G2638" s="8" t="str">
        <f t="shared" si="205"/>
        <v/>
      </c>
      <c r="H2638" s="8" t="str">
        <f t="shared" si="206"/>
        <v/>
      </c>
      <c r="I2638" s="8" t="str">
        <f t="shared" si="207"/>
        <v/>
      </c>
      <c r="J2638" s="8" t="str">
        <f t="shared" si="208"/>
        <v/>
      </c>
      <c r="L2638" s="8" t="s">
        <v>81</v>
      </c>
      <c r="M2638" s="8" t="s">
        <v>81</v>
      </c>
      <c r="N2638" s="8" t="s">
        <v>81</v>
      </c>
      <c r="O2638" s="8" t="s">
        <v>81</v>
      </c>
      <c r="P2638" s="38" t="str">
        <f t="shared" si="209"/>
        <v/>
      </c>
    </row>
    <row r="2639" spans="4:16" x14ac:dyDescent="0.25">
      <c r="D2639" s="150"/>
      <c r="G2639" s="8" t="str">
        <f t="shared" si="205"/>
        <v/>
      </c>
      <c r="H2639" s="8" t="str">
        <f t="shared" si="206"/>
        <v/>
      </c>
      <c r="I2639" s="8" t="str">
        <f t="shared" si="207"/>
        <v/>
      </c>
      <c r="J2639" s="8" t="str">
        <f t="shared" si="208"/>
        <v/>
      </c>
      <c r="L2639" s="8" t="s">
        <v>81</v>
      </c>
      <c r="M2639" s="8" t="s">
        <v>81</v>
      </c>
      <c r="N2639" s="8" t="s">
        <v>81</v>
      </c>
      <c r="O2639" s="8" t="s">
        <v>81</v>
      </c>
      <c r="P2639" s="38" t="str">
        <f t="shared" si="209"/>
        <v/>
      </c>
    </row>
    <row r="2640" spans="4:16" x14ac:dyDescent="0.25">
      <c r="D2640" s="150"/>
      <c r="G2640" s="8" t="str">
        <f t="shared" si="205"/>
        <v/>
      </c>
      <c r="H2640" s="8" t="str">
        <f t="shared" si="206"/>
        <v/>
      </c>
      <c r="I2640" s="8" t="str">
        <f t="shared" si="207"/>
        <v/>
      </c>
      <c r="J2640" s="8" t="str">
        <f t="shared" si="208"/>
        <v/>
      </c>
      <c r="L2640" s="8" t="s">
        <v>81</v>
      </c>
      <c r="M2640" s="8" t="s">
        <v>81</v>
      </c>
      <c r="N2640" s="8" t="s">
        <v>81</v>
      </c>
      <c r="O2640" s="8" t="s">
        <v>81</v>
      </c>
      <c r="P2640" s="38" t="str">
        <f t="shared" si="209"/>
        <v/>
      </c>
    </row>
    <row r="2641" spans="4:16" x14ac:dyDescent="0.25">
      <c r="D2641" s="150"/>
      <c r="G2641" s="8" t="str">
        <f t="shared" ref="G2641:G2704" si="210">IF(LEFT(D2641,8)="Critical",LEFT(D2641,8),IF(LEFT(D2641,5)="Major",LEFT(D2641,5),IF(LEFT(D2641,5)="Minor",LEFT(D2641,5),"")))</f>
        <v/>
      </c>
      <c r="H2641" s="8" t="str">
        <f t="shared" ref="H2641:H2704" si="211">IF(LEFT(D2644,15)="SpecificProblem",MID(D2644,28,50),"")</f>
        <v/>
      </c>
      <c r="I2641" s="8" t="str">
        <f t="shared" ref="I2641:I2704" si="212">IF(LEFT(D2645,9)="EventTime",MID(D2645,28,16),"")</f>
        <v/>
      </c>
      <c r="J2641" s="8" t="str">
        <f t="shared" ref="J2641:J2704" si="213">IF(G2641="","",IF(LEFT(D2641,8)="Critical",MID(D2641,78,6),MID(D2641,75,6)))</f>
        <v/>
      </c>
      <c r="L2641" s="8" t="s">
        <v>81</v>
      </c>
      <c r="M2641" s="8" t="s">
        <v>81</v>
      </c>
      <c r="N2641" s="8" t="s">
        <v>81</v>
      </c>
      <c r="O2641" s="8" t="s">
        <v>81</v>
      </c>
      <c r="P2641" s="38" t="str">
        <f t="shared" si="209"/>
        <v/>
      </c>
    </row>
    <row r="2642" spans="4:16" x14ac:dyDescent="0.25">
      <c r="D2642" s="150"/>
      <c r="G2642" s="8" t="str">
        <f t="shared" si="210"/>
        <v/>
      </c>
      <c r="H2642" s="8" t="str">
        <f t="shared" si="211"/>
        <v/>
      </c>
      <c r="I2642" s="8" t="str">
        <f t="shared" si="212"/>
        <v/>
      </c>
      <c r="J2642" s="8" t="str">
        <f t="shared" si="213"/>
        <v/>
      </c>
      <c r="L2642" s="8" t="s">
        <v>81</v>
      </c>
      <c r="M2642" s="8" t="s">
        <v>81</v>
      </c>
      <c r="N2642" s="8" t="s">
        <v>81</v>
      </c>
      <c r="O2642" s="8" t="s">
        <v>81</v>
      </c>
      <c r="P2642" s="38" t="str">
        <f t="shared" si="209"/>
        <v/>
      </c>
    </row>
    <row r="2643" spans="4:16" x14ac:dyDescent="0.25">
      <c r="D2643" s="150"/>
      <c r="G2643" s="8" t="str">
        <f t="shared" si="210"/>
        <v/>
      </c>
      <c r="H2643" s="8" t="str">
        <f t="shared" si="211"/>
        <v/>
      </c>
      <c r="I2643" s="8" t="str">
        <f t="shared" si="212"/>
        <v/>
      </c>
      <c r="J2643" s="8" t="str">
        <f t="shared" si="213"/>
        <v/>
      </c>
      <c r="L2643" s="8" t="s">
        <v>81</v>
      </c>
      <c r="M2643" s="8" t="s">
        <v>81</v>
      </c>
      <c r="N2643" s="8" t="s">
        <v>81</v>
      </c>
      <c r="O2643" s="8" t="s">
        <v>81</v>
      </c>
      <c r="P2643" s="38" t="str">
        <f t="shared" si="209"/>
        <v/>
      </c>
    </row>
    <row r="2644" spans="4:16" x14ac:dyDescent="0.25">
      <c r="D2644" s="150"/>
      <c r="G2644" s="8" t="str">
        <f t="shared" si="210"/>
        <v/>
      </c>
      <c r="H2644" s="8" t="str">
        <f t="shared" si="211"/>
        <v/>
      </c>
      <c r="I2644" s="8" t="str">
        <f t="shared" si="212"/>
        <v/>
      </c>
      <c r="J2644" s="8" t="str">
        <f t="shared" si="213"/>
        <v/>
      </c>
      <c r="L2644" s="8" t="s">
        <v>81</v>
      </c>
      <c r="M2644" s="8" t="s">
        <v>81</v>
      </c>
      <c r="N2644" s="8" t="s">
        <v>81</v>
      </c>
      <c r="O2644" s="8" t="s">
        <v>81</v>
      </c>
      <c r="P2644" s="38" t="str">
        <f t="shared" si="209"/>
        <v/>
      </c>
    </row>
    <row r="2645" spans="4:16" x14ac:dyDescent="0.25">
      <c r="D2645" s="150"/>
      <c r="G2645" s="8" t="str">
        <f t="shared" si="210"/>
        <v/>
      </c>
      <c r="H2645" s="8" t="str">
        <f t="shared" si="211"/>
        <v/>
      </c>
      <c r="I2645" s="8" t="str">
        <f t="shared" si="212"/>
        <v/>
      </c>
      <c r="J2645" s="8" t="str">
        <f t="shared" si="213"/>
        <v/>
      </c>
      <c r="L2645" s="8" t="s">
        <v>81</v>
      </c>
      <c r="M2645" s="8" t="s">
        <v>81</v>
      </c>
      <c r="N2645" s="8" t="s">
        <v>81</v>
      </c>
      <c r="O2645" s="8" t="s">
        <v>81</v>
      </c>
      <c r="P2645" s="38" t="str">
        <f t="shared" si="209"/>
        <v/>
      </c>
    </row>
    <row r="2646" spans="4:16" x14ac:dyDescent="0.25">
      <c r="D2646" s="150"/>
      <c r="G2646" s="8" t="str">
        <f t="shared" si="210"/>
        <v/>
      </c>
      <c r="H2646" s="8" t="str">
        <f t="shared" si="211"/>
        <v/>
      </c>
      <c r="I2646" s="8" t="str">
        <f t="shared" si="212"/>
        <v/>
      </c>
      <c r="J2646" s="8" t="str">
        <f t="shared" si="213"/>
        <v/>
      </c>
      <c r="L2646" s="8" t="s">
        <v>81</v>
      </c>
      <c r="M2646" s="8" t="s">
        <v>81</v>
      </c>
      <c r="N2646" s="8" t="s">
        <v>81</v>
      </c>
      <c r="O2646" s="8" t="s">
        <v>81</v>
      </c>
      <c r="P2646" s="38" t="str">
        <f t="shared" si="209"/>
        <v/>
      </c>
    </row>
    <row r="2647" spans="4:16" x14ac:dyDescent="0.25">
      <c r="D2647" s="150"/>
      <c r="G2647" s="8" t="str">
        <f t="shared" si="210"/>
        <v/>
      </c>
      <c r="H2647" s="8" t="str">
        <f t="shared" si="211"/>
        <v/>
      </c>
      <c r="I2647" s="8" t="str">
        <f t="shared" si="212"/>
        <v/>
      </c>
      <c r="J2647" s="8" t="str">
        <f t="shared" si="213"/>
        <v/>
      </c>
      <c r="L2647" s="8" t="s">
        <v>81</v>
      </c>
      <c r="M2647" s="8" t="s">
        <v>81</v>
      </c>
      <c r="N2647" s="8" t="s">
        <v>81</v>
      </c>
      <c r="O2647" s="8" t="s">
        <v>81</v>
      </c>
      <c r="P2647" s="38" t="str">
        <f t="shared" si="209"/>
        <v/>
      </c>
    </row>
    <row r="2648" spans="4:16" x14ac:dyDescent="0.25">
      <c r="D2648" s="150"/>
      <c r="G2648" s="8" t="str">
        <f t="shared" si="210"/>
        <v/>
      </c>
      <c r="H2648" s="8" t="str">
        <f t="shared" si="211"/>
        <v/>
      </c>
      <c r="I2648" s="8" t="str">
        <f t="shared" si="212"/>
        <v/>
      </c>
      <c r="J2648" s="8" t="str">
        <f t="shared" si="213"/>
        <v/>
      </c>
      <c r="L2648" s="8" t="s">
        <v>81</v>
      </c>
      <c r="M2648" s="8" t="s">
        <v>81</v>
      </c>
      <c r="N2648" s="8" t="s">
        <v>81</v>
      </c>
      <c r="O2648" s="8" t="s">
        <v>81</v>
      </c>
      <c r="P2648" s="38" t="str">
        <f t="shared" si="209"/>
        <v/>
      </c>
    </row>
    <row r="2649" spans="4:16" x14ac:dyDescent="0.25">
      <c r="D2649" s="150"/>
      <c r="G2649" s="8" t="str">
        <f t="shared" si="210"/>
        <v/>
      </c>
      <c r="H2649" s="8" t="str">
        <f t="shared" si="211"/>
        <v/>
      </c>
      <c r="I2649" s="8" t="str">
        <f t="shared" si="212"/>
        <v/>
      </c>
      <c r="J2649" s="8" t="str">
        <f t="shared" si="213"/>
        <v/>
      </c>
      <c r="L2649" s="8" t="s">
        <v>81</v>
      </c>
      <c r="M2649" s="8" t="s">
        <v>81</v>
      </c>
      <c r="N2649" s="8" t="s">
        <v>81</v>
      </c>
      <c r="O2649" s="8" t="s">
        <v>81</v>
      </c>
      <c r="P2649" s="38" t="str">
        <f t="shared" si="209"/>
        <v/>
      </c>
    </row>
    <row r="2650" spans="4:16" x14ac:dyDescent="0.25">
      <c r="D2650" s="150"/>
      <c r="G2650" s="8" t="str">
        <f t="shared" si="210"/>
        <v/>
      </c>
      <c r="H2650" s="8" t="str">
        <f t="shared" si="211"/>
        <v/>
      </c>
      <c r="I2650" s="8" t="str">
        <f t="shared" si="212"/>
        <v/>
      </c>
      <c r="J2650" s="8" t="str">
        <f t="shared" si="213"/>
        <v/>
      </c>
      <c r="L2650" s="8" t="s">
        <v>81</v>
      </c>
      <c r="M2650" s="8" t="s">
        <v>81</v>
      </c>
      <c r="N2650" s="8" t="s">
        <v>81</v>
      </c>
      <c r="O2650" s="8" t="s">
        <v>81</v>
      </c>
      <c r="P2650" s="38" t="str">
        <f t="shared" si="209"/>
        <v/>
      </c>
    </row>
    <row r="2651" spans="4:16" x14ac:dyDescent="0.25">
      <c r="D2651" s="150"/>
      <c r="G2651" s="8" t="str">
        <f t="shared" si="210"/>
        <v/>
      </c>
      <c r="H2651" s="8" t="str">
        <f t="shared" si="211"/>
        <v/>
      </c>
      <c r="I2651" s="8" t="str">
        <f t="shared" si="212"/>
        <v/>
      </c>
      <c r="J2651" s="8" t="str">
        <f t="shared" si="213"/>
        <v/>
      </c>
      <c r="L2651" s="8" t="s">
        <v>81</v>
      </c>
      <c r="M2651" s="8" t="s">
        <v>81</v>
      </c>
      <c r="N2651" s="8" t="s">
        <v>81</v>
      </c>
      <c r="O2651" s="8" t="s">
        <v>81</v>
      </c>
      <c r="P2651" s="38" t="str">
        <f t="shared" si="209"/>
        <v/>
      </c>
    </row>
    <row r="2652" spans="4:16" x14ac:dyDescent="0.25">
      <c r="D2652" s="150"/>
      <c r="G2652" s="8" t="str">
        <f t="shared" si="210"/>
        <v/>
      </c>
      <c r="H2652" s="8" t="str">
        <f t="shared" si="211"/>
        <v/>
      </c>
      <c r="I2652" s="8" t="str">
        <f t="shared" si="212"/>
        <v/>
      </c>
      <c r="J2652" s="8" t="str">
        <f t="shared" si="213"/>
        <v/>
      </c>
      <c r="L2652" s="8" t="s">
        <v>81</v>
      </c>
      <c r="M2652" s="8" t="s">
        <v>81</v>
      </c>
      <c r="N2652" s="8" t="s">
        <v>81</v>
      </c>
      <c r="O2652" s="8" t="s">
        <v>81</v>
      </c>
      <c r="P2652" s="38" t="str">
        <f t="shared" si="209"/>
        <v/>
      </c>
    </row>
    <row r="2653" spans="4:16" x14ac:dyDescent="0.25">
      <c r="D2653" s="150"/>
      <c r="G2653" s="8" t="str">
        <f t="shared" si="210"/>
        <v/>
      </c>
      <c r="H2653" s="8" t="str">
        <f t="shared" si="211"/>
        <v/>
      </c>
      <c r="I2653" s="8" t="str">
        <f t="shared" si="212"/>
        <v/>
      </c>
      <c r="J2653" s="8" t="str">
        <f t="shared" si="213"/>
        <v/>
      </c>
      <c r="L2653" s="8" t="s">
        <v>81</v>
      </c>
      <c r="M2653" s="8" t="s">
        <v>81</v>
      </c>
      <c r="N2653" s="8" t="s">
        <v>81</v>
      </c>
      <c r="O2653" s="8" t="s">
        <v>81</v>
      </c>
      <c r="P2653" s="38" t="str">
        <f t="shared" si="209"/>
        <v/>
      </c>
    </row>
    <row r="2654" spans="4:16" x14ac:dyDescent="0.25">
      <c r="D2654" s="150"/>
      <c r="G2654" s="8" t="str">
        <f t="shared" si="210"/>
        <v/>
      </c>
      <c r="H2654" s="8" t="str">
        <f t="shared" si="211"/>
        <v/>
      </c>
      <c r="I2654" s="8" t="str">
        <f t="shared" si="212"/>
        <v/>
      </c>
      <c r="J2654" s="8" t="str">
        <f t="shared" si="213"/>
        <v/>
      </c>
      <c r="L2654" s="8" t="s">
        <v>81</v>
      </c>
      <c r="M2654" s="8" t="s">
        <v>81</v>
      </c>
      <c r="N2654" s="8" t="s">
        <v>81</v>
      </c>
      <c r="O2654" s="8" t="s">
        <v>81</v>
      </c>
      <c r="P2654" s="38" t="str">
        <f t="shared" si="209"/>
        <v/>
      </c>
    </row>
    <row r="2655" spans="4:16" x14ac:dyDescent="0.25">
      <c r="D2655" s="150"/>
      <c r="G2655" s="8" t="str">
        <f t="shared" si="210"/>
        <v/>
      </c>
      <c r="H2655" s="8" t="str">
        <f t="shared" si="211"/>
        <v/>
      </c>
      <c r="I2655" s="8" t="str">
        <f t="shared" si="212"/>
        <v/>
      </c>
      <c r="J2655" s="8" t="str">
        <f t="shared" si="213"/>
        <v/>
      </c>
      <c r="L2655" s="8" t="s">
        <v>81</v>
      </c>
      <c r="M2655" s="8" t="s">
        <v>81</v>
      </c>
      <c r="N2655" s="8" t="s">
        <v>81</v>
      </c>
      <c r="O2655" s="8" t="s">
        <v>81</v>
      </c>
      <c r="P2655" s="38" t="str">
        <f t="shared" si="209"/>
        <v/>
      </c>
    </row>
    <row r="2656" spans="4:16" x14ac:dyDescent="0.25">
      <c r="D2656" s="150"/>
      <c r="G2656" s="8" t="str">
        <f t="shared" si="210"/>
        <v/>
      </c>
      <c r="H2656" s="8" t="str">
        <f t="shared" si="211"/>
        <v/>
      </c>
      <c r="I2656" s="8" t="str">
        <f t="shared" si="212"/>
        <v/>
      </c>
      <c r="J2656" s="8" t="str">
        <f t="shared" si="213"/>
        <v/>
      </c>
      <c r="L2656" s="8" t="s">
        <v>81</v>
      </c>
      <c r="M2656" s="8" t="s">
        <v>81</v>
      </c>
      <c r="N2656" s="8" t="s">
        <v>81</v>
      </c>
      <c r="O2656" s="8" t="s">
        <v>81</v>
      </c>
      <c r="P2656" s="38" t="str">
        <f t="shared" si="209"/>
        <v/>
      </c>
    </row>
    <row r="2657" spans="4:16" x14ac:dyDescent="0.25">
      <c r="D2657" s="150"/>
      <c r="G2657" s="8" t="str">
        <f t="shared" si="210"/>
        <v/>
      </c>
      <c r="H2657" s="8" t="str">
        <f t="shared" si="211"/>
        <v/>
      </c>
      <c r="I2657" s="8" t="str">
        <f t="shared" si="212"/>
        <v/>
      </c>
      <c r="J2657" s="8" t="str">
        <f t="shared" si="213"/>
        <v/>
      </c>
      <c r="L2657" s="8" t="s">
        <v>81</v>
      </c>
      <c r="M2657" s="8" t="s">
        <v>81</v>
      </c>
      <c r="N2657" s="8" t="s">
        <v>81</v>
      </c>
      <c r="O2657" s="8" t="s">
        <v>81</v>
      </c>
      <c r="P2657" s="38" t="str">
        <f t="shared" si="209"/>
        <v/>
      </c>
    </row>
    <row r="2658" spans="4:16" x14ac:dyDescent="0.25">
      <c r="D2658" s="150"/>
      <c r="G2658" s="8" t="str">
        <f t="shared" si="210"/>
        <v/>
      </c>
      <c r="H2658" s="8" t="str">
        <f t="shared" si="211"/>
        <v/>
      </c>
      <c r="I2658" s="8" t="str">
        <f t="shared" si="212"/>
        <v/>
      </c>
      <c r="J2658" s="8" t="str">
        <f t="shared" si="213"/>
        <v/>
      </c>
      <c r="L2658" s="8" t="s">
        <v>81</v>
      </c>
      <c r="M2658" s="8" t="s">
        <v>81</v>
      </c>
      <c r="N2658" s="8" t="s">
        <v>81</v>
      </c>
      <c r="O2658" s="8" t="s">
        <v>81</v>
      </c>
      <c r="P2658" s="38" t="str">
        <f t="shared" si="209"/>
        <v/>
      </c>
    </row>
    <row r="2659" spans="4:16" x14ac:dyDescent="0.25">
      <c r="D2659" s="150"/>
      <c r="G2659" s="8" t="str">
        <f t="shared" si="210"/>
        <v/>
      </c>
      <c r="H2659" s="8" t="str">
        <f t="shared" si="211"/>
        <v/>
      </c>
      <c r="I2659" s="8" t="str">
        <f t="shared" si="212"/>
        <v/>
      </c>
      <c r="J2659" s="8" t="str">
        <f t="shared" si="213"/>
        <v/>
      </c>
      <c r="L2659" s="8" t="s">
        <v>81</v>
      </c>
      <c r="M2659" s="8" t="s">
        <v>81</v>
      </c>
      <c r="N2659" s="8" t="s">
        <v>81</v>
      </c>
      <c r="O2659" s="8" t="s">
        <v>81</v>
      </c>
      <c r="P2659" s="38" t="str">
        <f t="shared" si="209"/>
        <v/>
      </c>
    </row>
    <row r="2660" spans="4:16" x14ac:dyDescent="0.25">
      <c r="D2660" s="150"/>
      <c r="G2660" s="8" t="str">
        <f t="shared" si="210"/>
        <v/>
      </c>
      <c r="H2660" s="8" t="str">
        <f t="shared" si="211"/>
        <v/>
      </c>
      <c r="I2660" s="8" t="str">
        <f t="shared" si="212"/>
        <v/>
      </c>
      <c r="J2660" s="8" t="str">
        <f t="shared" si="213"/>
        <v/>
      </c>
      <c r="L2660" s="8" t="s">
        <v>81</v>
      </c>
      <c r="M2660" s="8" t="s">
        <v>81</v>
      </c>
      <c r="N2660" s="8" t="s">
        <v>81</v>
      </c>
      <c r="O2660" s="8" t="s">
        <v>81</v>
      </c>
      <c r="P2660" s="38" t="str">
        <f t="shared" si="209"/>
        <v/>
      </c>
    </row>
    <row r="2661" spans="4:16" x14ac:dyDescent="0.25">
      <c r="D2661" s="150"/>
      <c r="G2661" s="8" t="str">
        <f t="shared" si="210"/>
        <v/>
      </c>
      <c r="H2661" s="8" t="str">
        <f t="shared" si="211"/>
        <v/>
      </c>
      <c r="I2661" s="8" t="str">
        <f t="shared" si="212"/>
        <v/>
      </c>
      <c r="J2661" s="8" t="str">
        <f t="shared" si="213"/>
        <v/>
      </c>
      <c r="L2661" s="8" t="s">
        <v>81</v>
      </c>
      <c r="M2661" s="8" t="s">
        <v>81</v>
      </c>
      <c r="N2661" s="8" t="s">
        <v>81</v>
      </c>
      <c r="O2661" s="8" t="s">
        <v>81</v>
      </c>
      <c r="P2661" s="38" t="str">
        <f t="shared" si="209"/>
        <v/>
      </c>
    </row>
    <row r="2662" spans="4:16" x14ac:dyDescent="0.25">
      <c r="D2662" s="150"/>
      <c r="G2662" s="8" t="str">
        <f t="shared" si="210"/>
        <v/>
      </c>
      <c r="H2662" s="8" t="str">
        <f t="shared" si="211"/>
        <v/>
      </c>
      <c r="I2662" s="8" t="str">
        <f t="shared" si="212"/>
        <v/>
      </c>
      <c r="J2662" s="8" t="str">
        <f t="shared" si="213"/>
        <v/>
      </c>
      <c r="L2662" s="8" t="s">
        <v>81</v>
      </c>
      <c r="M2662" s="8" t="s">
        <v>81</v>
      </c>
      <c r="N2662" s="8" t="s">
        <v>81</v>
      </c>
      <c r="O2662" s="8" t="s">
        <v>81</v>
      </c>
      <c r="P2662" s="38" t="str">
        <f t="shared" si="209"/>
        <v/>
      </c>
    </row>
    <row r="2663" spans="4:16" x14ac:dyDescent="0.25">
      <c r="D2663" s="150"/>
      <c r="G2663" s="8" t="str">
        <f t="shared" si="210"/>
        <v/>
      </c>
      <c r="H2663" s="8" t="str">
        <f t="shared" si="211"/>
        <v/>
      </c>
      <c r="I2663" s="8" t="str">
        <f t="shared" si="212"/>
        <v/>
      </c>
      <c r="J2663" s="8" t="str">
        <f t="shared" si="213"/>
        <v/>
      </c>
      <c r="L2663" s="8" t="s">
        <v>81</v>
      </c>
      <c r="M2663" s="8" t="s">
        <v>81</v>
      </c>
      <c r="N2663" s="8" t="s">
        <v>81</v>
      </c>
      <c r="O2663" s="8" t="s">
        <v>81</v>
      </c>
      <c r="P2663" s="38" t="str">
        <f t="shared" si="209"/>
        <v/>
      </c>
    </row>
    <row r="2664" spans="4:16" x14ac:dyDescent="0.25">
      <c r="D2664" s="150"/>
      <c r="G2664" s="8" t="str">
        <f t="shared" si="210"/>
        <v/>
      </c>
      <c r="H2664" s="8" t="str">
        <f t="shared" si="211"/>
        <v/>
      </c>
      <c r="I2664" s="8" t="str">
        <f t="shared" si="212"/>
        <v/>
      </c>
      <c r="J2664" s="8" t="str">
        <f t="shared" si="213"/>
        <v/>
      </c>
      <c r="L2664" s="8" t="s">
        <v>81</v>
      </c>
      <c r="M2664" s="8" t="s">
        <v>81</v>
      </c>
      <c r="N2664" s="8" t="s">
        <v>81</v>
      </c>
      <c r="O2664" s="8" t="s">
        <v>81</v>
      </c>
      <c r="P2664" s="38" t="str">
        <f t="shared" si="209"/>
        <v/>
      </c>
    </row>
    <row r="2665" spans="4:16" x14ac:dyDescent="0.25">
      <c r="D2665" s="150"/>
      <c r="G2665" s="8" t="str">
        <f t="shared" si="210"/>
        <v/>
      </c>
      <c r="H2665" s="8" t="str">
        <f t="shared" si="211"/>
        <v/>
      </c>
      <c r="I2665" s="8" t="str">
        <f t="shared" si="212"/>
        <v/>
      </c>
      <c r="J2665" s="8" t="str">
        <f t="shared" si="213"/>
        <v/>
      </c>
      <c r="L2665" s="8" t="s">
        <v>81</v>
      </c>
      <c r="M2665" s="8" t="s">
        <v>81</v>
      </c>
      <c r="N2665" s="8" t="s">
        <v>81</v>
      </c>
      <c r="O2665" s="8" t="s">
        <v>81</v>
      </c>
      <c r="P2665" s="38" t="str">
        <f t="shared" si="209"/>
        <v/>
      </c>
    </row>
    <row r="2666" spans="4:16" x14ac:dyDescent="0.25">
      <c r="D2666" s="150"/>
      <c r="G2666" s="8" t="str">
        <f t="shared" si="210"/>
        <v/>
      </c>
      <c r="H2666" s="8" t="str">
        <f t="shared" si="211"/>
        <v/>
      </c>
      <c r="I2666" s="8" t="str">
        <f t="shared" si="212"/>
        <v/>
      </c>
      <c r="J2666" s="8" t="str">
        <f t="shared" si="213"/>
        <v/>
      </c>
      <c r="L2666" s="8" t="s">
        <v>81</v>
      </c>
      <c r="M2666" s="8" t="s">
        <v>81</v>
      </c>
      <c r="N2666" s="8" t="s">
        <v>81</v>
      </c>
      <c r="O2666" s="8" t="s">
        <v>81</v>
      </c>
      <c r="P2666" s="38" t="str">
        <f t="shared" si="209"/>
        <v/>
      </c>
    </row>
    <row r="2667" spans="4:16" x14ac:dyDescent="0.25">
      <c r="D2667" s="150"/>
      <c r="G2667" s="8" t="str">
        <f t="shared" si="210"/>
        <v/>
      </c>
      <c r="H2667" s="8" t="str">
        <f t="shared" si="211"/>
        <v/>
      </c>
      <c r="I2667" s="8" t="str">
        <f t="shared" si="212"/>
        <v/>
      </c>
      <c r="J2667" s="8" t="str">
        <f t="shared" si="213"/>
        <v/>
      </c>
      <c r="L2667" s="8" t="s">
        <v>81</v>
      </c>
      <c r="M2667" s="8" t="s">
        <v>81</v>
      </c>
      <c r="N2667" s="8" t="s">
        <v>81</v>
      </c>
      <c r="O2667" s="8" t="s">
        <v>81</v>
      </c>
      <c r="P2667" s="38" t="str">
        <f t="shared" si="209"/>
        <v/>
      </c>
    </row>
    <row r="2668" spans="4:16" x14ac:dyDescent="0.25">
      <c r="D2668" s="150"/>
      <c r="G2668" s="8" t="str">
        <f t="shared" si="210"/>
        <v/>
      </c>
      <c r="H2668" s="8" t="str">
        <f t="shared" si="211"/>
        <v/>
      </c>
      <c r="I2668" s="8" t="str">
        <f t="shared" si="212"/>
        <v/>
      </c>
      <c r="J2668" s="8" t="str">
        <f t="shared" si="213"/>
        <v/>
      </c>
      <c r="L2668" s="8" t="s">
        <v>81</v>
      </c>
      <c r="M2668" s="8" t="s">
        <v>81</v>
      </c>
      <c r="N2668" s="8" t="s">
        <v>81</v>
      </c>
      <c r="O2668" s="8" t="s">
        <v>81</v>
      </c>
      <c r="P2668" s="38" t="str">
        <f t="shared" si="209"/>
        <v/>
      </c>
    </row>
    <row r="2669" spans="4:16" x14ac:dyDescent="0.25">
      <c r="D2669" s="150"/>
      <c r="G2669" s="8" t="str">
        <f t="shared" si="210"/>
        <v/>
      </c>
      <c r="H2669" s="8" t="str">
        <f t="shared" si="211"/>
        <v/>
      </c>
      <c r="I2669" s="8" t="str">
        <f t="shared" si="212"/>
        <v/>
      </c>
      <c r="J2669" s="8" t="str">
        <f t="shared" si="213"/>
        <v/>
      </c>
      <c r="L2669" s="8" t="s">
        <v>81</v>
      </c>
      <c r="M2669" s="8" t="s">
        <v>81</v>
      </c>
      <c r="N2669" s="8" t="s">
        <v>81</v>
      </c>
      <c r="O2669" s="8" t="s">
        <v>81</v>
      </c>
      <c r="P2669" s="38" t="str">
        <f t="shared" si="209"/>
        <v/>
      </c>
    </row>
    <row r="2670" spans="4:16" x14ac:dyDescent="0.25">
      <c r="D2670" s="150"/>
      <c r="G2670" s="8" t="str">
        <f t="shared" si="210"/>
        <v/>
      </c>
      <c r="H2670" s="8" t="str">
        <f t="shared" si="211"/>
        <v/>
      </c>
      <c r="I2670" s="8" t="str">
        <f t="shared" si="212"/>
        <v/>
      </c>
      <c r="J2670" s="8" t="str">
        <f t="shared" si="213"/>
        <v/>
      </c>
      <c r="L2670" s="8" t="s">
        <v>81</v>
      </c>
      <c r="M2670" s="8" t="s">
        <v>81</v>
      </c>
      <c r="N2670" s="8" t="s">
        <v>81</v>
      </c>
      <c r="O2670" s="8" t="s">
        <v>81</v>
      </c>
      <c r="P2670" s="38" t="str">
        <f t="shared" si="209"/>
        <v/>
      </c>
    </row>
    <row r="2671" spans="4:16" x14ac:dyDescent="0.25">
      <c r="D2671" s="150"/>
      <c r="G2671" s="8" t="str">
        <f t="shared" si="210"/>
        <v/>
      </c>
      <c r="H2671" s="8" t="str">
        <f t="shared" si="211"/>
        <v/>
      </c>
      <c r="I2671" s="8" t="str">
        <f t="shared" si="212"/>
        <v/>
      </c>
      <c r="J2671" s="8" t="str">
        <f t="shared" si="213"/>
        <v/>
      </c>
      <c r="L2671" s="8" t="s">
        <v>81</v>
      </c>
      <c r="M2671" s="8" t="s">
        <v>81</v>
      </c>
      <c r="N2671" s="8" t="s">
        <v>81</v>
      </c>
      <c r="O2671" s="8" t="s">
        <v>81</v>
      </c>
      <c r="P2671" s="38" t="str">
        <f t="shared" si="209"/>
        <v/>
      </c>
    </row>
    <row r="2672" spans="4:16" x14ac:dyDescent="0.25">
      <c r="D2672" s="150"/>
      <c r="G2672" s="8" t="str">
        <f t="shared" si="210"/>
        <v/>
      </c>
      <c r="H2672" s="8" t="str">
        <f t="shared" si="211"/>
        <v/>
      </c>
      <c r="I2672" s="8" t="str">
        <f t="shared" si="212"/>
        <v/>
      </c>
      <c r="J2672" s="8" t="str">
        <f t="shared" si="213"/>
        <v/>
      </c>
      <c r="L2672" s="8" t="s">
        <v>81</v>
      </c>
      <c r="M2672" s="8" t="s">
        <v>81</v>
      </c>
      <c r="N2672" s="8" t="s">
        <v>81</v>
      </c>
      <c r="O2672" s="8" t="s">
        <v>81</v>
      </c>
      <c r="P2672" s="38" t="str">
        <f t="shared" si="209"/>
        <v/>
      </c>
    </row>
    <row r="2673" spans="4:16" x14ac:dyDescent="0.25">
      <c r="D2673" s="150"/>
      <c r="G2673" s="8" t="str">
        <f t="shared" si="210"/>
        <v/>
      </c>
      <c r="H2673" s="8" t="str">
        <f t="shared" si="211"/>
        <v/>
      </c>
      <c r="I2673" s="8" t="str">
        <f t="shared" si="212"/>
        <v/>
      </c>
      <c r="J2673" s="8" t="str">
        <f t="shared" si="213"/>
        <v/>
      </c>
      <c r="L2673" s="8" t="s">
        <v>81</v>
      </c>
      <c r="M2673" s="8" t="s">
        <v>81</v>
      </c>
      <c r="N2673" s="8" t="s">
        <v>81</v>
      </c>
      <c r="O2673" s="8" t="s">
        <v>81</v>
      </c>
      <c r="P2673" s="38" t="str">
        <f t="shared" si="209"/>
        <v/>
      </c>
    </row>
    <row r="2674" spans="4:16" x14ac:dyDescent="0.25">
      <c r="D2674" s="150"/>
      <c r="G2674" s="8" t="str">
        <f t="shared" si="210"/>
        <v/>
      </c>
      <c r="H2674" s="8" t="str">
        <f t="shared" si="211"/>
        <v/>
      </c>
      <c r="I2674" s="8" t="str">
        <f t="shared" si="212"/>
        <v/>
      </c>
      <c r="J2674" s="8" t="str">
        <f t="shared" si="213"/>
        <v/>
      </c>
      <c r="L2674" s="8" t="s">
        <v>81</v>
      </c>
      <c r="M2674" s="8" t="s">
        <v>81</v>
      </c>
      <c r="N2674" s="8" t="s">
        <v>81</v>
      </c>
      <c r="O2674" s="8" t="s">
        <v>81</v>
      </c>
      <c r="P2674" s="38" t="str">
        <f t="shared" si="209"/>
        <v/>
      </c>
    </row>
    <row r="2675" spans="4:16" x14ac:dyDescent="0.25">
      <c r="D2675" s="150"/>
      <c r="G2675" s="8" t="str">
        <f t="shared" si="210"/>
        <v/>
      </c>
      <c r="H2675" s="8" t="str">
        <f t="shared" si="211"/>
        <v/>
      </c>
      <c r="I2675" s="8" t="str">
        <f t="shared" si="212"/>
        <v/>
      </c>
      <c r="J2675" s="8" t="str">
        <f t="shared" si="213"/>
        <v/>
      </c>
      <c r="L2675" s="8" t="s">
        <v>81</v>
      </c>
      <c r="M2675" s="8" t="s">
        <v>81</v>
      </c>
      <c r="N2675" s="8" t="s">
        <v>81</v>
      </c>
      <c r="O2675" s="8" t="s">
        <v>81</v>
      </c>
      <c r="P2675" s="38" t="str">
        <f t="shared" si="209"/>
        <v/>
      </c>
    </row>
    <row r="2676" spans="4:16" x14ac:dyDescent="0.25">
      <c r="D2676" s="150"/>
      <c r="G2676" s="8" t="str">
        <f t="shared" si="210"/>
        <v/>
      </c>
      <c r="H2676" s="8" t="str">
        <f t="shared" si="211"/>
        <v/>
      </c>
      <c r="I2676" s="8" t="str">
        <f t="shared" si="212"/>
        <v/>
      </c>
      <c r="J2676" s="8" t="str">
        <f t="shared" si="213"/>
        <v/>
      </c>
      <c r="L2676" s="8" t="s">
        <v>81</v>
      </c>
      <c r="M2676" s="8" t="s">
        <v>81</v>
      </c>
      <c r="N2676" s="8" t="s">
        <v>81</v>
      </c>
      <c r="O2676" s="8" t="s">
        <v>81</v>
      </c>
      <c r="P2676" s="38" t="str">
        <f t="shared" si="209"/>
        <v/>
      </c>
    </row>
    <row r="2677" spans="4:16" x14ac:dyDescent="0.25">
      <c r="D2677" s="150"/>
      <c r="G2677" s="8" t="str">
        <f t="shared" si="210"/>
        <v/>
      </c>
      <c r="H2677" s="8" t="str">
        <f t="shared" si="211"/>
        <v/>
      </c>
      <c r="I2677" s="8" t="str">
        <f t="shared" si="212"/>
        <v/>
      </c>
      <c r="J2677" s="8" t="str">
        <f t="shared" si="213"/>
        <v/>
      </c>
      <c r="L2677" s="8" t="s">
        <v>81</v>
      </c>
      <c r="M2677" s="8" t="s">
        <v>81</v>
      </c>
      <c r="N2677" s="8" t="s">
        <v>81</v>
      </c>
      <c r="O2677" s="8" t="s">
        <v>81</v>
      </c>
      <c r="P2677" s="38" t="str">
        <f t="shared" si="209"/>
        <v/>
      </c>
    </row>
    <row r="2678" spans="4:16" x14ac:dyDescent="0.25">
      <c r="D2678" s="150"/>
      <c r="G2678" s="8" t="str">
        <f t="shared" si="210"/>
        <v/>
      </c>
      <c r="H2678" s="8" t="str">
        <f t="shared" si="211"/>
        <v/>
      </c>
      <c r="I2678" s="8" t="str">
        <f t="shared" si="212"/>
        <v/>
      </c>
      <c r="J2678" s="8" t="str">
        <f t="shared" si="213"/>
        <v/>
      </c>
      <c r="L2678" s="8" t="s">
        <v>81</v>
      </c>
      <c r="M2678" s="8" t="s">
        <v>81</v>
      </c>
      <c r="N2678" s="8" t="s">
        <v>81</v>
      </c>
      <c r="O2678" s="8" t="s">
        <v>81</v>
      </c>
      <c r="P2678" s="38" t="str">
        <f t="shared" si="209"/>
        <v/>
      </c>
    </row>
    <row r="2679" spans="4:16" x14ac:dyDescent="0.25">
      <c r="D2679" s="150"/>
      <c r="G2679" s="8" t="str">
        <f t="shared" si="210"/>
        <v/>
      </c>
      <c r="H2679" s="8" t="str">
        <f t="shared" si="211"/>
        <v/>
      </c>
      <c r="I2679" s="8" t="str">
        <f t="shared" si="212"/>
        <v/>
      </c>
      <c r="J2679" s="8" t="str">
        <f t="shared" si="213"/>
        <v/>
      </c>
      <c r="L2679" s="8" t="s">
        <v>81</v>
      </c>
      <c r="M2679" s="8" t="s">
        <v>81</v>
      </c>
      <c r="N2679" s="8" t="s">
        <v>81</v>
      </c>
      <c r="O2679" s="8" t="s">
        <v>81</v>
      </c>
      <c r="P2679" s="38" t="str">
        <f t="shared" si="209"/>
        <v/>
      </c>
    </row>
    <row r="2680" spans="4:16" x14ac:dyDescent="0.25">
      <c r="D2680" s="150"/>
      <c r="G2680" s="8" t="str">
        <f t="shared" si="210"/>
        <v/>
      </c>
      <c r="H2680" s="8" t="str">
        <f t="shared" si="211"/>
        <v/>
      </c>
      <c r="I2680" s="8" t="str">
        <f t="shared" si="212"/>
        <v/>
      </c>
      <c r="J2680" s="8" t="str">
        <f t="shared" si="213"/>
        <v/>
      </c>
      <c r="L2680" s="8" t="s">
        <v>81</v>
      </c>
      <c r="M2680" s="8" t="s">
        <v>81</v>
      </c>
      <c r="N2680" s="8" t="s">
        <v>81</v>
      </c>
      <c r="O2680" s="8" t="s">
        <v>81</v>
      </c>
      <c r="P2680" s="38" t="str">
        <f t="shared" si="209"/>
        <v/>
      </c>
    </row>
    <row r="2681" spans="4:16" x14ac:dyDescent="0.25">
      <c r="D2681" s="150"/>
      <c r="G2681" s="8" t="str">
        <f t="shared" si="210"/>
        <v/>
      </c>
      <c r="H2681" s="8" t="str">
        <f t="shared" si="211"/>
        <v/>
      </c>
      <c r="I2681" s="8" t="str">
        <f t="shared" si="212"/>
        <v/>
      </c>
      <c r="J2681" s="8" t="str">
        <f t="shared" si="213"/>
        <v/>
      </c>
      <c r="L2681" s="8" t="s">
        <v>81</v>
      </c>
      <c r="M2681" s="8" t="s">
        <v>81</v>
      </c>
      <c r="N2681" s="8" t="s">
        <v>81</v>
      </c>
      <c r="O2681" s="8" t="s">
        <v>81</v>
      </c>
      <c r="P2681" s="38" t="str">
        <f t="shared" si="209"/>
        <v/>
      </c>
    </row>
    <row r="2682" spans="4:16" x14ac:dyDescent="0.25">
      <c r="D2682" s="150"/>
      <c r="G2682" s="8" t="str">
        <f t="shared" si="210"/>
        <v/>
      </c>
      <c r="H2682" s="8" t="str">
        <f t="shared" si="211"/>
        <v/>
      </c>
      <c r="I2682" s="8" t="str">
        <f t="shared" si="212"/>
        <v/>
      </c>
      <c r="J2682" s="8" t="str">
        <f t="shared" si="213"/>
        <v/>
      </c>
      <c r="L2682" s="8" t="s">
        <v>81</v>
      </c>
      <c r="M2682" s="8" t="s">
        <v>81</v>
      </c>
      <c r="N2682" s="8" t="s">
        <v>81</v>
      </c>
      <c r="O2682" s="8" t="s">
        <v>81</v>
      </c>
      <c r="P2682" s="38" t="str">
        <f t="shared" si="209"/>
        <v/>
      </c>
    </row>
    <row r="2683" spans="4:16" x14ac:dyDescent="0.25">
      <c r="D2683" s="150"/>
      <c r="G2683" s="8" t="str">
        <f t="shared" si="210"/>
        <v/>
      </c>
      <c r="H2683" s="8" t="str">
        <f t="shared" si="211"/>
        <v/>
      </c>
      <c r="I2683" s="8" t="str">
        <f t="shared" si="212"/>
        <v/>
      </c>
      <c r="J2683" s="8" t="str">
        <f t="shared" si="213"/>
        <v/>
      </c>
      <c r="L2683" s="8" t="s">
        <v>81</v>
      </c>
      <c r="M2683" s="8" t="s">
        <v>81</v>
      </c>
      <c r="N2683" s="8" t="s">
        <v>81</v>
      </c>
      <c r="O2683" s="8" t="s">
        <v>81</v>
      </c>
      <c r="P2683" s="38" t="str">
        <f t="shared" si="209"/>
        <v/>
      </c>
    </row>
    <row r="2684" spans="4:16" x14ac:dyDescent="0.25">
      <c r="D2684" s="150"/>
      <c r="G2684" s="8" t="str">
        <f t="shared" si="210"/>
        <v/>
      </c>
      <c r="H2684" s="8" t="str">
        <f t="shared" si="211"/>
        <v/>
      </c>
      <c r="I2684" s="8" t="str">
        <f t="shared" si="212"/>
        <v/>
      </c>
      <c r="J2684" s="8" t="str">
        <f t="shared" si="213"/>
        <v/>
      </c>
      <c r="L2684" s="8" t="s">
        <v>81</v>
      </c>
      <c r="M2684" s="8" t="s">
        <v>81</v>
      </c>
      <c r="N2684" s="8" t="s">
        <v>81</v>
      </c>
      <c r="O2684" s="8" t="s">
        <v>81</v>
      </c>
      <c r="P2684" s="38" t="str">
        <f t="shared" si="209"/>
        <v/>
      </c>
    </row>
    <row r="2685" spans="4:16" x14ac:dyDescent="0.25">
      <c r="D2685" s="150"/>
      <c r="G2685" s="8" t="str">
        <f t="shared" si="210"/>
        <v/>
      </c>
      <c r="H2685" s="8" t="str">
        <f t="shared" si="211"/>
        <v/>
      </c>
      <c r="I2685" s="8" t="str">
        <f t="shared" si="212"/>
        <v/>
      </c>
      <c r="J2685" s="8" t="str">
        <f t="shared" si="213"/>
        <v/>
      </c>
      <c r="L2685" s="8" t="s">
        <v>81</v>
      </c>
      <c r="M2685" s="8" t="s">
        <v>81</v>
      </c>
      <c r="N2685" s="8" t="s">
        <v>81</v>
      </c>
      <c r="O2685" s="8" t="s">
        <v>81</v>
      </c>
      <c r="P2685" s="38" t="str">
        <f t="shared" si="209"/>
        <v/>
      </c>
    </row>
    <row r="2686" spans="4:16" x14ac:dyDescent="0.25">
      <c r="D2686" s="150"/>
      <c r="G2686" s="8" t="str">
        <f t="shared" si="210"/>
        <v/>
      </c>
      <c r="H2686" s="8" t="str">
        <f t="shared" si="211"/>
        <v/>
      </c>
      <c r="I2686" s="8" t="str">
        <f t="shared" si="212"/>
        <v/>
      </c>
      <c r="J2686" s="8" t="str">
        <f t="shared" si="213"/>
        <v/>
      </c>
      <c r="L2686" s="8" t="s">
        <v>81</v>
      </c>
      <c r="M2686" s="8" t="s">
        <v>81</v>
      </c>
      <c r="N2686" s="8" t="s">
        <v>81</v>
      </c>
      <c r="O2686" s="8" t="s">
        <v>81</v>
      </c>
      <c r="P2686" s="38" t="str">
        <f t="shared" si="209"/>
        <v/>
      </c>
    </row>
    <row r="2687" spans="4:16" x14ac:dyDescent="0.25">
      <c r="D2687" s="150"/>
      <c r="G2687" s="8" t="str">
        <f t="shared" si="210"/>
        <v/>
      </c>
      <c r="H2687" s="8" t="str">
        <f t="shared" si="211"/>
        <v/>
      </c>
      <c r="I2687" s="8" t="str">
        <f t="shared" si="212"/>
        <v/>
      </c>
      <c r="J2687" s="8" t="str">
        <f t="shared" si="213"/>
        <v/>
      </c>
      <c r="L2687" s="8" t="s">
        <v>81</v>
      </c>
      <c r="M2687" s="8" t="s">
        <v>81</v>
      </c>
      <c r="N2687" s="8" t="s">
        <v>81</v>
      </c>
      <c r="O2687" s="8" t="s">
        <v>81</v>
      </c>
      <c r="P2687" s="38" t="str">
        <f t="shared" si="209"/>
        <v/>
      </c>
    </row>
    <row r="2688" spans="4:16" x14ac:dyDescent="0.25">
      <c r="D2688" s="150"/>
      <c r="G2688" s="8" t="str">
        <f t="shared" si="210"/>
        <v/>
      </c>
      <c r="H2688" s="8" t="str">
        <f t="shared" si="211"/>
        <v/>
      </c>
      <c r="I2688" s="8" t="str">
        <f t="shared" si="212"/>
        <v/>
      </c>
      <c r="J2688" s="8" t="str">
        <f t="shared" si="213"/>
        <v/>
      </c>
      <c r="L2688" s="8" t="s">
        <v>81</v>
      </c>
      <c r="M2688" s="8" t="s">
        <v>81</v>
      </c>
      <c r="N2688" s="8" t="s">
        <v>81</v>
      </c>
      <c r="O2688" s="8" t="s">
        <v>81</v>
      </c>
      <c r="P2688" s="38" t="str">
        <f t="shared" si="209"/>
        <v/>
      </c>
    </row>
    <row r="2689" spans="4:16" x14ac:dyDescent="0.25">
      <c r="D2689" s="150"/>
      <c r="G2689" s="8" t="str">
        <f t="shared" si="210"/>
        <v/>
      </c>
      <c r="H2689" s="8" t="str">
        <f t="shared" si="211"/>
        <v/>
      </c>
      <c r="I2689" s="8" t="str">
        <f t="shared" si="212"/>
        <v/>
      </c>
      <c r="J2689" s="8" t="str">
        <f t="shared" si="213"/>
        <v/>
      </c>
      <c r="L2689" s="8" t="s">
        <v>81</v>
      </c>
      <c r="M2689" s="8" t="s">
        <v>81</v>
      </c>
      <c r="N2689" s="8" t="s">
        <v>81</v>
      </c>
      <c r="O2689" s="8" t="s">
        <v>81</v>
      </c>
      <c r="P2689" s="38" t="str">
        <f t="shared" si="209"/>
        <v/>
      </c>
    </row>
    <row r="2690" spans="4:16" x14ac:dyDescent="0.25">
      <c r="D2690" s="150"/>
      <c r="G2690" s="8" t="str">
        <f t="shared" si="210"/>
        <v/>
      </c>
      <c r="H2690" s="8" t="str">
        <f t="shared" si="211"/>
        <v/>
      </c>
      <c r="I2690" s="8" t="str">
        <f t="shared" si="212"/>
        <v/>
      </c>
      <c r="J2690" s="8" t="str">
        <f t="shared" si="213"/>
        <v/>
      </c>
      <c r="L2690" s="8" t="s">
        <v>81</v>
      </c>
      <c r="M2690" s="8" t="s">
        <v>81</v>
      </c>
      <c r="N2690" s="8" t="s">
        <v>81</v>
      </c>
      <c r="O2690" s="8" t="s">
        <v>81</v>
      </c>
      <c r="P2690" s="38" t="str">
        <f t="shared" si="209"/>
        <v/>
      </c>
    </row>
    <row r="2691" spans="4:16" x14ac:dyDescent="0.25">
      <c r="D2691" s="150"/>
      <c r="G2691" s="8" t="str">
        <f t="shared" si="210"/>
        <v/>
      </c>
      <c r="H2691" s="8" t="str">
        <f t="shared" si="211"/>
        <v/>
      </c>
      <c r="I2691" s="8" t="str">
        <f t="shared" si="212"/>
        <v/>
      </c>
      <c r="J2691" s="8" t="str">
        <f t="shared" si="213"/>
        <v/>
      </c>
      <c r="L2691" s="8" t="s">
        <v>81</v>
      </c>
      <c r="M2691" s="8" t="s">
        <v>81</v>
      </c>
      <c r="N2691" s="8" t="s">
        <v>81</v>
      </c>
      <c r="O2691" s="8" t="s">
        <v>81</v>
      </c>
      <c r="P2691" s="38" t="str">
        <f t="shared" ref="P2691:P2754" si="214">IF(ISBLANK(N2691),"",TEXT(N2691,"mm/dd hh:mm"))</f>
        <v/>
      </c>
    </row>
    <row r="2692" spans="4:16" x14ac:dyDescent="0.25">
      <c r="D2692" s="150"/>
      <c r="G2692" s="8" t="str">
        <f t="shared" si="210"/>
        <v/>
      </c>
      <c r="H2692" s="8" t="str">
        <f t="shared" si="211"/>
        <v/>
      </c>
      <c r="I2692" s="8" t="str">
        <f t="shared" si="212"/>
        <v/>
      </c>
      <c r="J2692" s="8" t="str">
        <f t="shared" si="213"/>
        <v/>
      </c>
      <c r="L2692" s="8" t="s">
        <v>81</v>
      </c>
      <c r="M2692" s="8" t="s">
        <v>81</v>
      </c>
      <c r="N2692" s="8" t="s">
        <v>81</v>
      </c>
      <c r="O2692" s="8" t="s">
        <v>81</v>
      </c>
      <c r="P2692" s="38" t="str">
        <f t="shared" si="214"/>
        <v/>
      </c>
    </row>
    <row r="2693" spans="4:16" x14ac:dyDescent="0.25">
      <c r="D2693" s="150"/>
      <c r="G2693" s="8" t="str">
        <f t="shared" si="210"/>
        <v/>
      </c>
      <c r="H2693" s="8" t="str">
        <f t="shared" si="211"/>
        <v/>
      </c>
      <c r="I2693" s="8" t="str">
        <f t="shared" si="212"/>
        <v/>
      </c>
      <c r="J2693" s="8" t="str">
        <f t="shared" si="213"/>
        <v/>
      </c>
      <c r="L2693" s="8" t="s">
        <v>81</v>
      </c>
      <c r="M2693" s="8" t="s">
        <v>81</v>
      </c>
      <c r="N2693" s="8" t="s">
        <v>81</v>
      </c>
      <c r="O2693" s="8" t="s">
        <v>81</v>
      </c>
      <c r="P2693" s="38" t="str">
        <f t="shared" si="214"/>
        <v/>
      </c>
    </row>
    <row r="2694" spans="4:16" x14ac:dyDescent="0.25">
      <c r="D2694" s="150"/>
      <c r="G2694" s="8" t="str">
        <f t="shared" si="210"/>
        <v/>
      </c>
      <c r="H2694" s="8" t="str">
        <f t="shared" si="211"/>
        <v/>
      </c>
      <c r="I2694" s="8" t="str">
        <f t="shared" si="212"/>
        <v/>
      </c>
      <c r="J2694" s="8" t="str">
        <f t="shared" si="213"/>
        <v/>
      </c>
      <c r="L2694" s="8" t="s">
        <v>81</v>
      </c>
      <c r="M2694" s="8" t="s">
        <v>81</v>
      </c>
      <c r="N2694" s="8" t="s">
        <v>81</v>
      </c>
      <c r="O2694" s="8" t="s">
        <v>81</v>
      </c>
      <c r="P2694" s="38" t="str">
        <f t="shared" si="214"/>
        <v/>
      </c>
    </row>
    <row r="2695" spans="4:16" x14ac:dyDescent="0.25">
      <c r="D2695" s="150"/>
      <c r="G2695" s="8" t="str">
        <f t="shared" si="210"/>
        <v/>
      </c>
      <c r="H2695" s="8" t="str">
        <f t="shared" si="211"/>
        <v/>
      </c>
      <c r="I2695" s="8" t="str">
        <f t="shared" si="212"/>
        <v/>
      </c>
      <c r="J2695" s="8" t="str">
        <f t="shared" si="213"/>
        <v/>
      </c>
      <c r="L2695" s="8" t="s">
        <v>81</v>
      </c>
      <c r="M2695" s="8" t="s">
        <v>81</v>
      </c>
      <c r="N2695" s="8" t="s">
        <v>81</v>
      </c>
      <c r="O2695" s="8" t="s">
        <v>81</v>
      </c>
      <c r="P2695" s="38" t="str">
        <f t="shared" si="214"/>
        <v/>
      </c>
    </row>
    <row r="2696" spans="4:16" x14ac:dyDescent="0.25">
      <c r="D2696" s="150"/>
      <c r="G2696" s="8" t="str">
        <f t="shared" si="210"/>
        <v/>
      </c>
      <c r="H2696" s="8" t="str">
        <f t="shared" si="211"/>
        <v/>
      </c>
      <c r="I2696" s="8" t="str">
        <f t="shared" si="212"/>
        <v/>
      </c>
      <c r="J2696" s="8" t="str">
        <f t="shared" si="213"/>
        <v/>
      </c>
      <c r="L2696" s="8" t="s">
        <v>81</v>
      </c>
      <c r="M2696" s="8" t="s">
        <v>81</v>
      </c>
      <c r="N2696" s="8" t="s">
        <v>81</v>
      </c>
      <c r="O2696" s="8" t="s">
        <v>81</v>
      </c>
      <c r="P2696" s="38" t="str">
        <f t="shared" si="214"/>
        <v/>
      </c>
    </row>
    <row r="2697" spans="4:16" x14ac:dyDescent="0.25">
      <c r="D2697" s="150"/>
      <c r="G2697" s="8" t="str">
        <f t="shared" si="210"/>
        <v/>
      </c>
      <c r="H2697" s="8" t="str">
        <f t="shared" si="211"/>
        <v/>
      </c>
      <c r="I2697" s="8" t="str">
        <f t="shared" si="212"/>
        <v/>
      </c>
      <c r="J2697" s="8" t="str">
        <f t="shared" si="213"/>
        <v/>
      </c>
      <c r="L2697" s="8" t="s">
        <v>81</v>
      </c>
      <c r="M2697" s="8" t="s">
        <v>81</v>
      </c>
      <c r="N2697" s="8" t="s">
        <v>81</v>
      </c>
      <c r="O2697" s="8" t="s">
        <v>81</v>
      </c>
      <c r="P2697" s="38" t="str">
        <f t="shared" si="214"/>
        <v/>
      </c>
    </row>
    <row r="2698" spans="4:16" x14ac:dyDescent="0.25">
      <c r="D2698" s="150"/>
      <c r="G2698" s="8" t="str">
        <f t="shared" si="210"/>
        <v/>
      </c>
      <c r="H2698" s="8" t="str">
        <f t="shared" si="211"/>
        <v/>
      </c>
      <c r="I2698" s="8" t="str">
        <f t="shared" si="212"/>
        <v/>
      </c>
      <c r="J2698" s="8" t="str">
        <f t="shared" si="213"/>
        <v/>
      </c>
      <c r="L2698" s="8" t="s">
        <v>81</v>
      </c>
      <c r="M2698" s="8" t="s">
        <v>81</v>
      </c>
      <c r="N2698" s="8" t="s">
        <v>81</v>
      </c>
      <c r="O2698" s="8" t="s">
        <v>81</v>
      </c>
      <c r="P2698" s="38" t="str">
        <f t="shared" si="214"/>
        <v/>
      </c>
    </row>
    <row r="2699" spans="4:16" x14ac:dyDescent="0.25">
      <c r="D2699" s="150"/>
      <c r="G2699" s="8" t="str">
        <f t="shared" si="210"/>
        <v/>
      </c>
      <c r="H2699" s="8" t="str">
        <f t="shared" si="211"/>
        <v/>
      </c>
      <c r="I2699" s="8" t="str">
        <f t="shared" si="212"/>
        <v/>
      </c>
      <c r="J2699" s="8" t="str">
        <f t="shared" si="213"/>
        <v/>
      </c>
      <c r="L2699" s="8" t="s">
        <v>81</v>
      </c>
      <c r="M2699" s="8" t="s">
        <v>81</v>
      </c>
      <c r="N2699" s="8" t="s">
        <v>81</v>
      </c>
      <c r="O2699" s="8" t="s">
        <v>81</v>
      </c>
      <c r="P2699" s="38" t="str">
        <f t="shared" si="214"/>
        <v/>
      </c>
    </row>
    <row r="2700" spans="4:16" x14ac:dyDescent="0.25">
      <c r="D2700" s="150"/>
      <c r="G2700" s="8" t="str">
        <f t="shared" si="210"/>
        <v/>
      </c>
      <c r="H2700" s="8" t="str">
        <f t="shared" si="211"/>
        <v/>
      </c>
      <c r="I2700" s="8" t="str">
        <f t="shared" si="212"/>
        <v/>
      </c>
      <c r="J2700" s="8" t="str">
        <f t="shared" si="213"/>
        <v/>
      </c>
      <c r="L2700" s="8" t="s">
        <v>81</v>
      </c>
      <c r="M2700" s="8" t="s">
        <v>81</v>
      </c>
      <c r="N2700" s="8" t="s">
        <v>81</v>
      </c>
      <c r="O2700" s="8" t="s">
        <v>81</v>
      </c>
      <c r="P2700" s="38" t="str">
        <f t="shared" si="214"/>
        <v/>
      </c>
    </row>
    <row r="2701" spans="4:16" x14ac:dyDescent="0.25">
      <c r="D2701" s="150"/>
      <c r="G2701" s="8" t="str">
        <f t="shared" si="210"/>
        <v/>
      </c>
      <c r="H2701" s="8" t="str">
        <f t="shared" si="211"/>
        <v/>
      </c>
      <c r="I2701" s="8" t="str">
        <f t="shared" si="212"/>
        <v/>
      </c>
      <c r="J2701" s="8" t="str">
        <f t="shared" si="213"/>
        <v/>
      </c>
      <c r="L2701" s="8" t="s">
        <v>81</v>
      </c>
      <c r="M2701" s="8" t="s">
        <v>81</v>
      </c>
      <c r="N2701" s="8" t="s">
        <v>81</v>
      </c>
      <c r="O2701" s="8" t="s">
        <v>81</v>
      </c>
      <c r="P2701" s="38" t="str">
        <f t="shared" si="214"/>
        <v/>
      </c>
    </row>
    <row r="2702" spans="4:16" x14ac:dyDescent="0.25">
      <c r="D2702" s="150"/>
      <c r="G2702" s="8" t="str">
        <f t="shared" si="210"/>
        <v/>
      </c>
      <c r="H2702" s="8" t="str">
        <f t="shared" si="211"/>
        <v/>
      </c>
      <c r="I2702" s="8" t="str">
        <f t="shared" si="212"/>
        <v/>
      </c>
      <c r="J2702" s="8" t="str">
        <f t="shared" si="213"/>
        <v/>
      </c>
      <c r="L2702" s="8" t="s">
        <v>81</v>
      </c>
      <c r="M2702" s="8" t="s">
        <v>81</v>
      </c>
      <c r="N2702" s="8" t="s">
        <v>81</v>
      </c>
      <c r="O2702" s="8" t="s">
        <v>81</v>
      </c>
      <c r="P2702" s="38" t="str">
        <f t="shared" si="214"/>
        <v/>
      </c>
    </row>
    <row r="2703" spans="4:16" x14ac:dyDescent="0.25">
      <c r="D2703" s="150"/>
      <c r="G2703" s="8" t="str">
        <f t="shared" si="210"/>
        <v/>
      </c>
      <c r="H2703" s="8" t="str">
        <f t="shared" si="211"/>
        <v/>
      </c>
      <c r="I2703" s="8" t="str">
        <f t="shared" si="212"/>
        <v/>
      </c>
      <c r="J2703" s="8" t="str">
        <f t="shared" si="213"/>
        <v/>
      </c>
      <c r="L2703" s="8" t="s">
        <v>81</v>
      </c>
      <c r="M2703" s="8" t="s">
        <v>81</v>
      </c>
      <c r="N2703" s="8" t="s">
        <v>81</v>
      </c>
      <c r="O2703" s="8" t="s">
        <v>81</v>
      </c>
      <c r="P2703" s="38" t="str">
        <f t="shared" si="214"/>
        <v/>
      </c>
    </row>
    <row r="2704" spans="4:16" x14ac:dyDescent="0.25">
      <c r="D2704" s="150"/>
      <c r="G2704" s="8" t="str">
        <f t="shared" si="210"/>
        <v/>
      </c>
      <c r="H2704" s="8" t="str">
        <f t="shared" si="211"/>
        <v/>
      </c>
      <c r="I2704" s="8" t="str">
        <f t="shared" si="212"/>
        <v/>
      </c>
      <c r="J2704" s="8" t="str">
        <f t="shared" si="213"/>
        <v/>
      </c>
      <c r="L2704" s="8" t="s">
        <v>81</v>
      </c>
      <c r="M2704" s="8" t="s">
        <v>81</v>
      </c>
      <c r="N2704" s="8" t="s">
        <v>81</v>
      </c>
      <c r="O2704" s="8" t="s">
        <v>81</v>
      </c>
      <c r="P2704" s="38" t="str">
        <f t="shared" si="214"/>
        <v/>
      </c>
    </row>
    <row r="2705" spans="4:16" x14ac:dyDescent="0.25">
      <c r="D2705" s="150"/>
      <c r="G2705" s="8" t="str">
        <f t="shared" ref="G2705:G2768" si="215">IF(LEFT(D2705,8)="Critical",LEFT(D2705,8),IF(LEFT(D2705,5)="Major",LEFT(D2705,5),IF(LEFT(D2705,5)="Minor",LEFT(D2705,5),"")))</f>
        <v/>
      </c>
      <c r="H2705" s="8" t="str">
        <f t="shared" ref="H2705:H2768" si="216">IF(LEFT(D2708,15)="SpecificProblem",MID(D2708,28,50),"")</f>
        <v/>
      </c>
      <c r="I2705" s="8" t="str">
        <f t="shared" ref="I2705:I2768" si="217">IF(LEFT(D2709,9)="EventTime",MID(D2709,28,16),"")</f>
        <v/>
      </c>
      <c r="J2705" s="8" t="str">
        <f t="shared" ref="J2705:J2768" si="218">IF(G2705="","",IF(LEFT(D2705,8)="Critical",MID(D2705,78,6),MID(D2705,75,6)))</f>
        <v/>
      </c>
      <c r="L2705" s="8" t="s">
        <v>81</v>
      </c>
      <c r="M2705" s="8" t="s">
        <v>81</v>
      </c>
      <c r="N2705" s="8" t="s">
        <v>81</v>
      </c>
      <c r="O2705" s="8" t="s">
        <v>81</v>
      </c>
      <c r="P2705" s="38" t="str">
        <f t="shared" si="214"/>
        <v/>
      </c>
    </row>
    <row r="2706" spans="4:16" x14ac:dyDescent="0.25">
      <c r="D2706" s="150"/>
      <c r="G2706" s="8" t="str">
        <f t="shared" si="215"/>
        <v/>
      </c>
      <c r="H2706" s="8" t="str">
        <f t="shared" si="216"/>
        <v/>
      </c>
      <c r="I2706" s="8" t="str">
        <f t="shared" si="217"/>
        <v/>
      </c>
      <c r="J2706" s="8" t="str">
        <f t="shared" si="218"/>
        <v/>
      </c>
      <c r="L2706" s="8" t="s">
        <v>81</v>
      </c>
      <c r="M2706" s="8" t="s">
        <v>81</v>
      </c>
      <c r="N2706" s="8" t="s">
        <v>81</v>
      </c>
      <c r="O2706" s="8" t="s">
        <v>81</v>
      </c>
      <c r="P2706" s="38" t="str">
        <f t="shared" si="214"/>
        <v/>
      </c>
    </row>
    <row r="2707" spans="4:16" x14ac:dyDescent="0.25">
      <c r="D2707" s="150"/>
      <c r="G2707" s="8" t="str">
        <f t="shared" si="215"/>
        <v/>
      </c>
      <c r="H2707" s="8" t="str">
        <f t="shared" si="216"/>
        <v/>
      </c>
      <c r="I2707" s="8" t="str">
        <f t="shared" si="217"/>
        <v/>
      </c>
      <c r="J2707" s="8" t="str">
        <f t="shared" si="218"/>
        <v/>
      </c>
      <c r="L2707" s="8" t="s">
        <v>81</v>
      </c>
      <c r="M2707" s="8" t="s">
        <v>81</v>
      </c>
      <c r="N2707" s="8" t="s">
        <v>81</v>
      </c>
      <c r="O2707" s="8" t="s">
        <v>81</v>
      </c>
      <c r="P2707" s="38" t="str">
        <f t="shared" si="214"/>
        <v/>
      </c>
    </row>
    <row r="2708" spans="4:16" x14ac:dyDescent="0.25">
      <c r="D2708" s="150"/>
      <c r="G2708" s="8" t="str">
        <f t="shared" si="215"/>
        <v/>
      </c>
      <c r="H2708" s="8" t="str">
        <f t="shared" si="216"/>
        <v/>
      </c>
      <c r="I2708" s="8" t="str">
        <f t="shared" si="217"/>
        <v/>
      </c>
      <c r="J2708" s="8" t="str">
        <f t="shared" si="218"/>
        <v/>
      </c>
      <c r="L2708" s="8" t="s">
        <v>81</v>
      </c>
      <c r="M2708" s="8" t="s">
        <v>81</v>
      </c>
      <c r="N2708" s="8" t="s">
        <v>81</v>
      </c>
      <c r="O2708" s="8" t="s">
        <v>81</v>
      </c>
      <c r="P2708" s="38" t="str">
        <f t="shared" si="214"/>
        <v/>
      </c>
    </row>
    <row r="2709" spans="4:16" x14ac:dyDescent="0.25">
      <c r="D2709" s="150"/>
      <c r="G2709" s="8" t="str">
        <f t="shared" si="215"/>
        <v/>
      </c>
      <c r="H2709" s="8" t="str">
        <f t="shared" si="216"/>
        <v/>
      </c>
      <c r="I2709" s="8" t="str">
        <f t="shared" si="217"/>
        <v/>
      </c>
      <c r="J2709" s="8" t="str">
        <f t="shared" si="218"/>
        <v/>
      </c>
      <c r="L2709" s="8" t="s">
        <v>81</v>
      </c>
      <c r="M2709" s="8" t="s">
        <v>81</v>
      </c>
      <c r="N2709" s="8" t="s">
        <v>81</v>
      </c>
      <c r="O2709" s="8" t="s">
        <v>81</v>
      </c>
      <c r="P2709" s="38" t="str">
        <f t="shared" si="214"/>
        <v/>
      </c>
    </row>
    <row r="2710" spans="4:16" x14ac:dyDescent="0.25">
      <c r="D2710" s="150"/>
      <c r="G2710" s="8" t="str">
        <f t="shared" si="215"/>
        <v/>
      </c>
      <c r="H2710" s="8" t="str">
        <f t="shared" si="216"/>
        <v/>
      </c>
      <c r="I2710" s="8" t="str">
        <f t="shared" si="217"/>
        <v/>
      </c>
      <c r="J2710" s="8" t="str">
        <f t="shared" si="218"/>
        <v/>
      </c>
      <c r="L2710" s="8" t="s">
        <v>81</v>
      </c>
      <c r="M2710" s="8" t="s">
        <v>81</v>
      </c>
      <c r="N2710" s="8" t="s">
        <v>81</v>
      </c>
      <c r="O2710" s="8" t="s">
        <v>81</v>
      </c>
      <c r="P2710" s="38" t="str">
        <f t="shared" si="214"/>
        <v/>
      </c>
    </row>
    <row r="2711" spans="4:16" x14ac:dyDescent="0.25">
      <c r="D2711" s="150"/>
      <c r="G2711" s="8" t="str">
        <f t="shared" si="215"/>
        <v/>
      </c>
      <c r="H2711" s="8" t="str">
        <f t="shared" si="216"/>
        <v/>
      </c>
      <c r="I2711" s="8" t="str">
        <f t="shared" si="217"/>
        <v/>
      </c>
      <c r="J2711" s="8" t="str">
        <f t="shared" si="218"/>
        <v/>
      </c>
      <c r="L2711" s="8" t="s">
        <v>81</v>
      </c>
      <c r="M2711" s="8" t="s">
        <v>81</v>
      </c>
      <c r="N2711" s="8" t="s">
        <v>81</v>
      </c>
      <c r="O2711" s="8" t="s">
        <v>81</v>
      </c>
      <c r="P2711" s="38" t="str">
        <f t="shared" si="214"/>
        <v/>
      </c>
    </row>
    <row r="2712" spans="4:16" x14ac:dyDescent="0.25">
      <c r="D2712" s="150"/>
      <c r="G2712" s="8" t="str">
        <f t="shared" si="215"/>
        <v/>
      </c>
      <c r="H2712" s="8" t="str">
        <f t="shared" si="216"/>
        <v/>
      </c>
      <c r="I2712" s="8" t="str">
        <f t="shared" si="217"/>
        <v/>
      </c>
      <c r="J2712" s="8" t="str">
        <f t="shared" si="218"/>
        <v/>
      </c>
      <c r="L2712" s="8" t="s">
        <v>81</v>
      </c>
      <c r="M2712" s="8" t="s">
        <v>81</v>
      </c>
      <c r="N2712" s="8" t="s">
        <v>81</v>
      </c>
      <c r="O2712" s="8" t="s">
        <v>81</v>
      </c>
      <c r="P2712" s="38" t="str">
        <f t="shared" si="214"/>
        <v/>
      </c>
    </row>
    <row r="2713" spans="4:16" x14ac:dyDescent="0.25">
      <c r="D2713" s="150"/>
      <c r="G2713" s="8" t="str">
        <f t="shared" si="215"/>
        <v/>
      </c>
      <c r="H2713" s="8" t="str">
        <f t="shared" si="216"/>
        <v/>
      </c>
      <c r="I2713" s="8" t="str">
        <f t="shared" si="217"/>
        <v/>
      </c>
      <c r="J2713" s="8" t="str">
        <f t="shared" si="218"/>
        <v/>
      </c>
      <c r="L2713" s="8" t="s">
        <v>81</v>
      </c>
      <c r="M2713" s="8" t="s">
        <v>81</v>
      </c>
      <c r="N2713" s="8" t="s">
        <v>81</v>
      </c>
      <c r="O2713" s="8" t="s">
        <v>81</v>
      </c>
      <c r="P2713" s="38" t="str">
        <f t="shared" si="214"/>
        <v/>
      </c>
    </row>
    <row r="2714" spans="4:16" x14ac:dyDescent="0.25">
      <c r="D2714" s="150"/>
      <c r="G2714" s="8" t="str">
        <f t="shared" si="215"/>
        <v/>
      </c>
      <c r="H2714" s="8" t="str">
        <f t="shared" si="216"/>
        <v/>
      </c>
      <c r="I2714" s="8" t="str">
        <f t="shared" si="217"/>
        <v/>
      </c>
      <c r="J2714" s="8" t="str">
        <f t="shared" si="218"/>
        <v/>
      </c>
      <c r="L2714" s="8" t="s">
        <v>81</v>
      </c>
      <c r="M2714" s="8" t="s">
        <v>81</v>
      </c>
      <c r="N2714" s="8" t="s">
        <v>81</v>
      </c>
      <c r="O2714" s="8" t="s">
        <v>81</v>
      </c>
      <c r="P2714" s="38" t="str">
        <f t="shared" si="214"/>
        <v/>
      </c>
    </row>
    <row r="2715" spans="4:16" x14ac:dyDescent="0.25">
      <c r="D2715" s="150"/>
      <c r="G2715" s="8" t="str">
        <f t="shared" si="215"/>
        <v/>
      </c>
      <c r="H2715" s="8" t="str">
        <f t="shared" si="216"/>
        <v/>
      </c>
      <c r="I2715" s="8" t="str">
        <f t="shared" si="217"/>
        <v/>
      </c>
      <c r="J2715" s="8" t="str">
        <f t="shared" si="218"/>
        <v/>
      </c>
      <c r="L2715" s="8" t="s">
        <v>81</v>
      </c>
      <c r="M2715" s="8" t="s">
        <v>81</v>
      </c>
      <c r="N2715" s="8" t="s">
        <v>81</v>
      </c>
      <c r="O2715" s="8" t="s">
        <v>81</v>
      </c>
      <c r="P2715" s="38" t="str">
        <f t="shared" si="214"/>
        <v/>
      </c>
    </row>
    <row r="2716" spans="4:16" x14ac:dyDescent="0.25">
      <c r="D2716" s="150"/>
      <c r="G2716" s="8" t="str">
        <f t="shared" si="215"/>
        <v/>
      </c>
      <c r="H2716" s="8" t="str">
        <f t="shared" si="216"/>
        <v/>
      </c>
      <c r="I2716" s="8" t="str">
        <f t="shared" si="217"/>
        <v/>
      </c>
      <c r="J2716" s="8" t="str">
        <f t="shared" si="218"/>
        <v/>
      </c>
      <c r="L2716" s="8" t="s">
        <v>81</v>
      </c>
      <c r="M2716" s="8" t="s">
        <v>81</v>
      </c>
      <c r="N2716" s="8" t="s">
        <v>81</v>
      </c>
      <c r="O2716" s="8" t="s">
        <v>81</v>
      </c>
      <c r="P2716" s="38" t="str">
        <f t="shared" si="214"/>
        <v/>
      </c>
    </row>
    <row r="2717" spans="4:16" x14ac:dyDescent="0.25">
      <c r="D2717" s="150"/>
      <c r="G2717" s="8" t="str">
        <f t="shared" si="215"/>
        <v/>
      </c>
      <c r="H2717" s="8" t="str">
        <f t="shared" si="216"/>
        <v/>
      </c>
      <c r="I2717" s="8" t="str">
        <f t="shared" si="217"/>
        <v/>
      </c>
      <c r="J2717" s="8" t="str">
        <f t="shared" si="218"/>
        <v/>
      </c>
      <c r="L2717" s="8" t="s">
        <v>81</v>
      </c>
      <c r="M2717" s="8" t="s">
        <v>81</v>
      </c>
      <c r="N2717" s="8" t="s">
        <v>81</v>
      </c>
      <c r="O2717" s="8" t="s">
        <v>81</v>
      </c>
      <c r="P2717" s="38" t="str">
        <f t="shared" si="214"/>
        <v/>
      </c>
    </row>
    <row r="2718" spans="4:16" x14ac:dyDescent="0.25">
      <c r="D2718" s="150"/>
      <c r="G2718" s="8" t="str">
        <f t="shared" si="215"/>
        <v/>
      </c>
      <c r="H2718" s="8" t="str">
        <f t="shared" si="216"/>
        <v/>
      </c>
      <c r="I2718" s="8" t="str">
        <f t="shared" si="217"/>
        <v/>
      </c>
      <c r="J2718" s="8" t="str">
        <f t="shared" si="218"/>
        <v/>
      </c>
      <c r="L2718" s="8" t="s">
        <v>81</v>
      </c>
      <c r="M2718" s="8" t="s">
        <v>81</v>
      </c>
      <c r="N2718" s="8" t="s">
        <v>81</v>
      </c>
      <c r="O2718" s="8" t="s">
        <v>81</v>
      </c>
      <c r="P2718" s="38" t="str">
        <f t="shared" si="214"/>
        <v/>
      </c>
    </row>
    <row r="2719" spans="4:16" x14ac:dyDescent="0.25">
      <c r="D2719" s="150"/>
      <c r="G2719" s="8" t="str">
        <f t="shared" si="215"/>
        <v/>
      </c>
      <c r="H2719" s="8" t="str">
        <f t="shared" si="216"/>
        <v/>
      </c>
      <c r="I2719" s="8" t="str">
        <f t="shared" si="217"/>
        <v/>
      </c>
      <c r="J2719" s="8" t="str">
        <f t="shared" si="218"/>
        <v/>
      </c>
      <c r="L2719" s="8" t="s">
        <v>81</v>
      </c>
      <c r="M2719" s="8" t="s">
        <v>81</v>
      </c>
      <c r="N2719" s="8" t="s">
        <v>81</v>
      </c>
      <c r="O2719" s="8" t="s">
        <v>81</v>
      </c>
      <c r="P2719" s="38" t="str">
        <f t="shared" si="214"/>
        <v/>
      </c>
    </row>
    <row r="2720" spans="4:16" x14ac:dyDescent="0.25">
      <c r="D2720" s="150"/>
      <c r="G2720" s="8" t="str">
        <f t="shared" si="215"/>
        <v/>
      </c>
      <c r="H2720" s="8" t="str">
        <f t="shared" si="216"/>
        <v/>
      </c>
      <c r="I2720" s="8" t="str">
        <f t="shared" si="217"/>
        <v/>
      </c>
      <c r="J2720" s="8" t="str">
        <f t="shared" si="218"/>
        <v/>
      </c>
      <c r="L2720" s="8" t="s">
        <v>81</v>
      </c>
      <c r="M2720" s="8" t="s">
        <v>81</v>
      </c>
      <c r="N2720" s="8" t="s">
        <v>81</v>
      </c>
      <c r="O2720" s="8" t="s">
        <v>81</v>
      </c>
      <c r="P2720" s="38" t="str">
        <f t="shared" si="214"/>
        <v/>
      </c>
    </row>
    <row r="2721" spans="4:16" x14ac:dyDescent="0.25">
      <c r="D2721" s="150"/>
      <c r="G2721" s="8" t="str">
        <f t="shared" si="215"/>
        <v/>
      </c>
      <c r="H2721" s="8" t="str">
        <f t="shared" si="216"/>
        <v/>
      </c>
      <c r="I2721" s="8" t="str">
        <f t="shared" si="217"/>
        <v/>
      </c>
      <c r="J2721" s="8" t="str">
        <f t="shared" si="218"/>
        <v/>
      </c>
      <c r="L2721" s="8" t="s">
        <v>81</v>
      </c>
      <c r="M2721" s="8" t="s">
        <v>81</v>
      </c>
      <c r="N2721" s="8" t="s">
        <v>81</v>
      </c>
      <c r="O2721" s="8" t="s">
        <v>81</v>
      </c>
      <c r="P2721" s="38" t="str">
        <f t="shared" si="214"/>
        <v/>
      </c>
    </row>
    <row r="2722" spans="4:16" x14ac:dyDescent="0.25">
      <c r="D2722" s="150"/>
      <c r="G2722" s="8" t="str">
        <f t="shared" si="215"/>
        <v/>
      </c>
      <c r="H2722" s="8" t="str">
        <f t="shared" si="216"/>
        <v/>
      </c>
      <c r="I2722" s="8" t="str">
        <f t="shared" si="217"/>
        <v/>
      </c>
      <c r="J2722" s="8" t="str">
        <f t="shared" si="218"/>
        <v/>
      </c>
      <c r="L2722" s="8" t="s">
        <v>81</v>
      </c>
      <c r="M2722" s="8" t="s">
        <v>81</v>
      </c>
      <c r="N2722" s="8" t="s">
        <v>81</v>
      </c>
      <c r="O2722" s="8" t="s">
        <v>81</v>
      </c>
      <c r="P2722" s="38" t="str">
        <f t="shared" si="214"/>
        <v/>
      </c>
    </row>
    <row r="2723" spans="4:16" x14ac:dyDescent="0.25">
      <c r="D2723" s="150"/>
      <c r="G2723" s="8" t="str">
        <f t="shared" si="215"/>
        <v/>
      </c>
      <c r="H2723" s="8" t="str">
        <f t="shared" si="216"/>
        <v/>
      </c>
      <c r="I2723" s="8" t="str">
        <f t="shared" si="217"/>
        <v/>
      </c>
      <c r="J2723" s="8" t="str">
        <f t="shared" si="218"/>
        <v/>
      </c>
      <c r="L2723" s="8" t="s">
        <v>81</v>
      </c>
      <c r="M2723" s="8" t="s">
        <v>81</v>
      </c>
      <c r="N2723" s="8" t="s">
        <v>81</v>
      </c>
      <c r="O2723" s="8" t="s">
        <v>81</v>
      </c>
      <c r="P2723" s="38" t="str">
        <f t="shared" si="214"/>
        <v/>
      </c>
    </row>
    <row r="2724" spans="4:16" x14ac:dyDescent="0.25">
      <c r="D2724" s="150"/>
      <c r="G2724" s="8" t="str">
        <f t="shared" si="215"/>
        <v/>
      </c>
      <c r="H2724" s="8" t="str">
        <f t="shared" si="216"/>
        <v/>
      </c>
      <c r="I2724" s="8" t="str">
        <f t="shared" si="217"/>
        <v/>
      </c>
      <c r="J2724" s="8" t="str">
        <f t="shared" si="218"/>
        <v/>
      </c>
      <c r="L2724" s="8" t="s">
        <v>81</v>
      </c>
      <c r="M2724" s="8" t="s">
        <v>81</v>
      </c>
      <c r="N2724" s="8" t="s">
        <v>81</v>
      </c>
      <c r="O2724" s="8" t="s">
        <v>81</v>
      </c>
      <c r="P2724" s="38" t="str">
        <f t="shared" si="214"/>
        <v/>
      </c>
    </row>
    <row r="2725" spans="4:16" x14ac:dyDescent="0.25">
      <c r="D2725" s="150"/>
      <c r="G2725" s="8" t="str">
        <f t="shared" si="215"/>
        <v/>
      </c>
      <c r="H2725" s="8" t="str">
        <f t="shared" si="216"/>
        <v/>
      </c>
      <c r="I2725" s="8" t="str">
        <f t="shared" si="217"/>
        <v/>
      </c>
      <c r="J2725" s="8" t="str">
        <f t="shared" si="218"/>
        <v/>
      </c>
      <c r="L2725" s="8" t="s">
        <v>81</v>
      </c>
      <c r="M2725" s="8" t="s">
        <v>81</v>
      </c>
      <c r="N2725" s="8" t="s">
        <v>81</v>
      </c>
      <c r="O2725" s="8" t="s">
        <v>81</v>
      </c>
      <c r="P2725" s="38" t="str">
        <f t="shared" si="214"/>
        <v/>
      </c>
    </row>
    <row r="2726" spans="4:16" x14ac:dyDescent="0.25">
      <c r="D2726" s="150"/>
      <c r="G2726" s="8" t="str">
        <f t="shared" si="215"/>
        <v/>
      </c>
      <c r="H2726" s="8" t="str">
        <f t="shared" si="216"/>
        <v/>
      </c>
      <c r="I2726" s="8" t="str">
        <f t="shared" si="217"/>
        <v/>
      </c>
      <c r="J2726" s="8" t="str">
        <f t="shared" si="218"/>
        <v/>
      </c>
      <c r="L2726" s="8" t="s">
        <v>81</v>
      </c>
      <c r="M2726" s="8" t="s">
        <v>81</v>
      </c>
      <c r="N2726" s="8" t="s">
        <v>81</v>
      </c>
      <c r="O2726" s="8" t="s">
        <v>81</v>
      </c>
      <c r="P2726" s="38" t="str">
        <f t="shared" si="214"/>
        <v/>
      </c>
    </row>
    <row r="2727" spans="4:16" x14ac:dyDescent="0.25">
      <c r="D2727" s="150"/>
      <c r="G2727" s="8" t="str">
        <f t="shared" si="215"/>
        <v/>
      </c>
      <c r="H2727" s="8" t="str">
        <f t="shared" si="216"/>
        <v/>
      </c>
      <c r="I2727" s="8" t="str">
        <f t="shared" si="217"/>
        <v/>
      </c>
      <c r="J2727" s="8" t="str">
        <f t="shared" si="218"/>
        <v/>
      </c>
      <c r="L2727" s="8" t="s">
        <v>81</v>
      </c>
      <c r="M2727" s="8" t="s">
        <v>81</v>
      </c>
      <c r="N2727" s="8" t="s">
        <v>81</v>
      </c>
      <c r="O2727" s="8" t="s">
        <v>81</v>
      </c>
      <c r="P2727" s="38" t="str">
        <f t="shared" si="214"/>
        <v/>
      </c>
    </row>
    <row r="2728" spans="4:16" x14ac:dyDescent="0.25">
      <c r="D2728" s="150"/>
      <c r="G2728" s="8" t="str">
        <f t="shared" si="215"/>
        <v/>
      </c>
      <c r="H2728" s="8" t="str">
        <f t="shared" si="216"/>
        <v/>
      </c>
      <c r="I2728" s="8" t="str">
        <f t="shared" si="217"/>
        <v/>
      </c>
      <c r="J2728" s="8" t="str">
        <f t="shared" si="218"/>
        <v/>
      </c>
      <c r="L2728" s="8" t="s">
        <v>81</v>
      </c>
      <c r="M2728" s="8" t="s">
        <v>81</v>
      </c>
      <c r="N2728" s="8" t="s">
        <v>81</v>
      </c>
      <c r="O2728" s="8" t="s">
        <v>81</v>
      </c>
      <c r="P2728" s="38" t="str">
        <f t="shared" si="214"/>
        <v/>
      </c>
    </row>
    <row r="2729" spans="4:16" x14ac:dyDescent="0.25">
      <c r="D2729" s="150"/>
      <c r="G2729" s="8" t="str">
        <f t="shared" si="215"/>
        <v/>
      </c>
      <c r="H2729" s="8" t="str">
        <f t="shared" si="216"/>
        <v/>
      </c>
      <c r="I2729" s="8" t="str">
        <f t="shared" si="217"/>
        <v/>
      </c>
      <c r="J2729" s="8" t="str">
        <f t="shared" si="218"/>
        <v/>
      </c>
      <c r="L2729" s="8" t="s">
        <v>81</v>
      </c>
      <c r="M2729" s="8" t="s">
        <v>81</v>
      </c>
      <c r="N2729" s="8" t="s">
        <v>81</v>
      </c>
      <c r="O2729" s="8" t="s">
        <v>81</v>
      </c>
      <c r="P2729" s="38" t="str">
        <f t="shared" si="214"/>
        <v/>
      </c>
    </row>
    <row r="2730" spans="4:16" x14ac:dyDescent="0.25">
      <c r="D2730" s="150"/>
      <c r="G2730" s="8" t="str">
        <f t="shared" si="215"/>
        <v/>
      </c>
      <c r="H2730" s="8" t="str">
        <f t="shared" si="216"/>
        <v/>
      </c>
      <c r="I2730" s="8" t="str">
        <f t="shared" si="217"/>
        <v/>
      </c>
      <c r="J2730" s="8" t="str">
        <f t="shared" si="218"/>
        <v/>
      </c>
      <c r="L2730" s="8" t="s">
        <v>81</v>
      </c>
      <c r="M2730" s="8" t="s">
        <v>81</v>
      </c>
      <c r="N2730" s="8" t="s">
        <v>81</v>
      </c>
      <c r="O2730" s="8" t="s">
        <v>81</v>
      </c>
      <c r="P2730" s="38" t="str">
        <f t="shared" si="214"/>
        <v/>
      </c>
    </row>
    <row r="2731" spans="4:16" x14ac:dyDescent="0.25">
      <c r="D2731" s="150"/>
      <c r="G2731" s="8" t="str">
        <f t="shared" si="215"/>
        <v/>
      </c>
      <c r="H2731" s="8" t="str">
        <f t="shared" si="216"/>
        <v/>
      </c>
      <c r="I2731" s="8" t="str">
        <f t="shared" si="217"/>
        <v/>
      </c>
      <c r="J2731" s="8" t="str">
        <f t="shared" si="218"/>
        <v/>
      </c>
      <c r="L2731" s="8" t="s">
        <v>81</v>
      </c>
      <c r="M2731" s="8" t="s">
        <v>81</v>
      </c>
      <c r="N2731" s="8" t="s">
        <v>81</v>
      </c>
      <c r="O2731" s="8" t="s">
        <v>81</v>
      </c>
      <c r="P2731" s="38" t="str">
        <f t="shared" si="214"/>
        <v/>
      </c>
    </row>
    <row r="2732" spans="4:16" x14ac:dyDescent="0.25">
      <c r="D2732" s="150"/>
      <c r="G2732" s="8" t="str">
        <f t="shared" si="215"/>
        <v/>
      </c>
      <c r="H2732" s="8" t="str">
        <f t="shared" si="216"/>
        <v/>
      </c>
      <c r="I2732" s="8" t="str">
        <f t="shared" si="217"/>
        <v/>
      </c>
      <c r="J2732" s="8" t="str">
        <f t="shared" si="218"/>
        <v/>
      </c>
      <c r="L2732" s="8" t="s">
        <v>81</v>
      </c>
      <c r="M2732" s="8" t="s">
        <v>81</v>
      </c>
      <c r="N2732" s="8" t="s">
        <v>81</v>
      </c>
      <c r="O2732" s="8" t="s">
        <v>81</v>
      </c>
      <c r="P2732" s="38" t="str">
        <f t="shared" si="214"/>
        <v/>
      </c>
    </row>
    <row r="2733" spans="4:16" x14ac:dyDescent="0.25">
      <c r="D2733" s="150"/>
      <c r="G2733" s="8" t="str">
        <f t="shared" si="215"/>
        <v/>
      </c>
      <c r="H2733" s="8" t="str">
        <f t="shared" si="216"/>
        <v/>
      </c>
      <c r="I2733" s="8" t="str">
        <f t="shared" si="217"/>
        <v/>
      </c>
      <c r="J2733" s="8" t="str">
        <f t="shared" si="218"/>
        <v/>
      </c>
      <c r="L2733" s="8" t="s">
        <v>81</v>
      </c>
      <c r="M2733" s="8" t="s">
        <v>81</v>
      </c>
      <c r="N2733" s="8" t="s">
        <v>81</v>
      </c>
      <c r="O2733" s="8" t="s">
        <v>81</v>
      </c>
      <c r="P2733" s="38" t="str">
        <f t="shared" si="214"/>
        <v/>
      </c>
    </row>
    <row r="2734" spans="4:16" x14ac:dyDescent="0.25">
      <c r="D2734" s="150"/>
      <c r="G2734" s="8" t="str">
        <f t="shared" si="215"/>
        <v/>
      </c>
      <c r="H2734" s="8" t="str">
        <f t="shared" si="216"/>
        <v/>
      </c>
      <c r="I2734" s="8" t="str">
        <f t="shared" si="217"/>
        <v/>
      </c>
      <c r="J2734" s="8" t="str">
        <f t="shared" si="218"/>
        <v/>
      </c>
      <c r="L2734" s="8" t="s">
        <v>81</v>
      </c>
      <c r="M2734" s="8" t="s">
        <v>81</v>
      </c>
      <c r="N2734" s="8" t="s">
        <v>81</v>
      </c>
      <c r="O2734" s="8" t="s">
        <v>81</v>
      </c>
      <c r="P2734" s="38" t="str">
        <f t="shared" si="214"/>
        <v/>
      </c>
    </row>
    <row r="2735" spans="4:16" x14ac:dyDescent="0.25">
      <c r="D2735" s="150"/>
      <c r="G2735" s="8" t="str">
        <f t="shared" si="215"/>
        <v/>
      </c>
      <c r="H2735" s="8" t="str">
        <f t="shared" si="216"/>
        <v/>
      </c>
      <c r="I2735" s="8" t="str">
        <f t="shared" si="217"/>
        <v/>
      </c>
      <c r="J2735" s="8" t="str">
        <f t="shared" si="218"/>
        <v/>
      </c>
      <c r="L2735" s="8" t="s">
        <v>81</v>
      </c>
      <c r="M2735" s="8" t="s">
        <v>81</v>
      </c>
      <c r="N2735" s="8" t="s">
        <v>81</v>
      </c>
      <c r="O2735" s="8" t="s">
        <v>81</v>
      </c>
      <c r="P2735" s="38" t="str">
        <f t="shared" si="214"/>
        <v/>
      </c>
    </row>
    <row r="2736" spans="4:16" x14ac:dyDescent="0.25">
      <c r="D2736" s="150"/>
      <c r="G2736" s="8" t="str">
        <f t="shared" si="215"/>
        <v/>
      </c>
      <c r="H2736" s="8" t="str">
        <f t="shared" si="216"/>
        <v/>
      </c>
      <c r="I2736" s="8" t="str">
        <f t="shared" si="217"/>
        <v/>
      </c>
      <c r="J2736" s="8" t="str">
        <f t="shared" si="218"/>
        <v/>
      </c>
      <c r="L2736" s="8" t="s">
        <v>81</v>
      </c>
      <c r="M2736" s="8" t="s">
        <v>81</v>
      </c>
      <c r="N2736" s="8" t="s">
        <v>81</v>
      </c>
      <c r="O2736" s="8" t="s">
        <v>81</v>
      </c>
      <c r="P2736" s="38" t="str">
        <f t="shared" si="214"/>
        <v/>
      </c>
    </row>
    <row r="2737" spans="4:16" x14ac:dyDescent="0.25">
      <c r="D2737" s="150"/>
      <c r="G2737" s="8" t="str">
        <f t="shared" si="215"/>
        <v/>
      </c>
      <c r="H2737" s="8" t="str">
        <f t="shared" si="216"/>
        <v/>
      </c>
      <c r="I2737" s="8" t="str">
        <f t="shared" si="217"/>
        <v/>
      </c>
      <c r="J2737" s="8" t="str">
        <f t="shared" si="218"/>
        <v/>
      </c>
      <c r="L2737" s="8" t="s">
        <v>81</v>
      </c>
      <c r="M2737" s="8" t="s">
        <v>81</v>
      </c>
      <c r="N2737" s="8" t="s">
        <v>81</v>
      </c>
      <c r="O2737" s="8" t="s">
        <v>81</v>
      </c>
      <c r="P2737" s="38" t="str">
        <f t="shared" si="214"/>
        <v/>
      </c>
    </row>
    <row r="2738" spans="4:16" x14ac:dyDescent="0.25">
      <c r="D2738" s="150"/>
      <c r="G2738" s="8" t="str">
        <f t="shared" si="215"/>
        <v/>
      </c>
      <c r="H2738" s="8" t="str">
        <f t="shared" si="216"/>
        <v/>
      </c>
      <c r="I2738" s="8" t="str">
        <f t="shared" si="217"/>
        <v/>
      </c>
      <c r="J2738" s="8" t="str">
        <f t="shared" si="218"/>
        <v/>
      </c>
      <c r="L2738" s="8" t="s">
        <v>81</v>
      </c>
      <c r="M2738" s="8" t="s">
        <v>81</v>
      </c>
      <c r="N2738" s="8" t="s">
        <v>81</v>
      </c>
      <c r="O2738" s="8" t="s">
        <v>81</v>
      </c>
      <c r="P2738" s="38" t="str">
        <f t="shared" si="214"/>
        <v/>
      </c>
    </row>
    <row r="2739" spans="4:16" x14ac:dyDescent="0.25">
      <c r="D2739" s="150"/>
      <c r="G2739" s="8" t="str">
        <f t="shared" si="215"/>
        <v/>
      </c>
      <c r="H2739" s="8" t="str">
        <f t="shared" si="216"/>
        <v/>
      </c>
      <c r="I2739" s="8" t="str">
        <f t="shared" si="217"/>
        <v/>
      </c>
      <c r="J2739" s="8" t="str">
        <f t="shared" si="218"/>
        <v/>
      </c>
      <c r="L2739" s="8" t="s">
        <v>81</v>
      </c>
      <c r="M2739" s="8" t="s">
        <v>81</v>
      </c>
      <c r="N2739" s="8" t="s">
        <v>81</v>
      </c>
      <c r="O2739" s="8" t="s">
        <v>81</v>
      </c>
      <c r="P2739" s="38" t="str">
        <f t="shared" si="214"/>
        <v/>
      </c>
    </row>
    <row r="2740" spans="4:16" x14ac:dyDescent="0.25">
      <c r="D2740" s="150"/>
      <c r="G2740" s="8" t="str">
        <f t="shared" si="215"/>
        <v/>
      </c>
      <c r="H2740" s="8" t="str">
        <f t="shared" si="216"/>
        <v/>
      </c>
      <c r="I2740" s="8" t="str">
        <f t="shared" si="217"/>
        <v/>
      </c>
      <c r="J2740" s="8" t="str">
        <f t="shared" si="218"/>
        <v/>
      </c>
      <c r="L2740" s="8" t="s">
        <v>81</v>
      </c>
      <c r="M2740" s="8" t="s">
        <v>81</v>
      </c>
      <c r="N2740" s="8" t="s">
        <v>81</v>
      </c>
      <c r="O2740" s="8" t="s">
        <v>81</v>
      </c>
      <c r="P2740" s="38" t="str">
        <f t="shared" si="214"/>
        <v/>
      </c>
    </row>
    <row r="2741" spans="4:16" x14ac:dyDescent="0.25">
      <c r="D2741" s="150"/>
      <c r="G2741" s="8" t="str">
        <f t="shared" si="215"/>
        <v/>
      </c>
      <c r="H2741" s="8" t="str">
        <f t="shared" si="216"/>
        <v/>
      </c>
      <c r="I2741" s="8" t="str">
        <f t="shared" si="217"/>
        <v/>
      </c>
      <c r="J2741" s="8" t="str">
        <f t="shared" si="218"/>
        <v/>
      </c>
      <c r="L2741" s="8" t="s">
        <v>81</v>
      </c>
      <c r="M2741" s="8" t="s">
        <v>81</v>
      </c>
      <c r="N2741" s="8" t="s">
        <v>81</v>
      </c>
      <c r="O2741" s="8" t="s">
        <v>81</v>
      </c>
      <c r="P2741" s="38" t="str">
        <f t="shared" si="214"/>
        <v/>
      </c>
    </row>
    <row r="2742" spans="4:16" x14ac:dyDescent="0.25">
      <c r="D2742" s="150"/>
      <c r="G2742" s="8" t="str">
        <f t="shared" si="215"/>
        <v/>
      </c>
      <c r="H2742" s="8" t="str">
        <f t="shared" si="216"/>
        <v/>
      </c>
      <c r="I2742" s="8" t="str">
        <f t="shared" si="217"/>
        <v/>
      </c>
      <c r="J2742" s="8" t="str">
        <f t="shared" si="218"/>
        <v/>
      </c>
      <c r="L2742" s="8" t="s">
        <v>81</v>
      </c>
      <c r="M2742" s="8" t="s">
        <v>81</v>
      </c>
      <c r="N2742" s="8" t="s">
        <v>81</v>
      </c>
      <c r="O2742" s="8" t="s">
        <v>81</v>
      </c>
      <c r="P2742" s="38" t="str">
        <f t="shared" si="214"/>
        <v/>
      </c>
    </row>
    <row r="2743" spans="4:16" x14ac:dyDescent="0.25">
      <c r="D2743" s="150"/>
      <c r="G2743" s="8" t="str">
        <f t="shared" si="215"/>
        <v/>
      </c>
      <c r="H2743" s="8" t="str">
        <f t="shared" si="216"/>
        <v/>
      </c>
      <c r="I2743" s="8" t="str">
        <f t="shared" si="217"/>
        <v/>
      </c>
      <c r="J2743" s="8" t="str">
        <f t="shared" si="218"/>
        <v/>
      </c>
      <c r="L2743" s="8" t="s">
        <v>81</v>
      </c>
      <c r="M2743" s="8" t="s">
        <v>81</v>
      </c>
      <c r="N2743" s="8" t="s">
        <v>81</v>
      </c>
      <c r="O2743" s="8" t="s">
        <v>81</v>
      </c>
      <c r="P2743" s="38" t="str">
        <f t="shared" si="214"/>
        <v/>
      </c>
    </row>
    <row r="2744" spans="4:16" x14ac:dyDescent="0.25">
      <c r="D2744" s="150"/>
      <c r="G2744" s="8" t="str">
        <f t="shared" si="215"/>
        <v/>
      </c>
      <c r="H2744" s="8" t="str">
        <f t="shared" si="216"/>
        <v/>
      </c>
      <c r="I2744" s="8" t="str">
        <f t="shared" si="217"/>
        <v/>
      </c>
      <c r="J2744" s="8" t="str">
        <f t="shared" si="218"/>
        <v/>
      </c>
      <c r="L2744" s="8" t="s">
        <v>81</v>
      </c>
      <c r="M2744" s="8" t="s">
        <v>81</v>
      </c>
      <c r="N2744" s="8" t="s">
        <v>81</v>
      </c>
      <c r="O2744" s="8" t="s">
        <v>81</v>
      </c>
      <c r="P2744" s="38" t="str">
        <f t="shared" si="214"/>
        <v/>
      </c>
    </row>
    <row r="2745" spans="4:16" x14ac:dyDescent="0.25">
      <c r="D2745" s="150"/>
      <c r="G2745" s="8" t="str">
        <f t="shared" si="215"/>
        <v/>
      </c>
      <c r="H2745" s="8" t="str">
        <f t="shared" si="216"/>
        <v/>
      </c>
      <c r="I2745" s="8" t="str">
        <f t="shared" si="217"/>
        <v/>
      </c>
      <c r="J2745" s="8" t="str">
        <f t="shared" si="218"/>
        <v/>
      </c>
      <c r="L2745" s="8" t="s">
        <v>81</v>
      </c>
      <c r="M2745" s="8" t="s">
        <v>81</v>
      </c>
      <c r="N2745" s="8" t="s">
        <v>81</v>
      </c>
      <c r="O2745" s="8" t="s">
        <v>81</v>
      </c>
      <c r="P2745" s="38" t="str">
        <f t="shared" si="214"/>
        <v/>
      </c>
    </row>
    <row r="2746" spans="4:16" x14ac:dyDescent="0.25">
      <c r="D2746" s="150"/>
      <c r="G2746" s="8" t="str">
        <f t="shared" si="215"/>
        <v/>
      </c>
      <c r="H2746" s="8" t="str">
        <f t="shared" si="216"/>
        <v/>
      </c>
      <c r="I2746" s="8" t="str">
        <f t="shared" si="217"/>
        <v/>
      </c>
      <c r="J2746" s="8" t="str">
        <f t="shared" si="218"/>
        <v/>
      </c>
      <c r="L2746" s="8" t="s">
        <v>81</v>
      </c>
      <c r="M2746" s="8" t="s">
        <v>81</v>
      </c>
      <c r="N2746" s="8" t="s">
        <v>81</v>
      </c>
      <c r="O2746" s="8" t="s">
        <v>81</v>
      </c>
      <c r="P2746" s="38" t="str">
        <f t="shared" si="214"/>
        <v/>
      </c>
    </row>
    <row r="2747" spans="4:16" x14ac:dyDescent="0.25">
      <c r="D2747" s="150"/>
      <c r="G2747" s="8" t="str">
        <f t="shared" si="215"/>
        <v/>
      </c>
      <c r="H2747" s="8" t="str">
        <f t="shared" si="216"/>
        <v/>
      </c>
      <c r="I2747" s="8" t="str">
        <f t="shared" si="217"/>
        <v/>
      </c>
      <c r="J2747" s="8" t="str">
        <f t="shared" si="218"/>
        <v/>
      </c>
      <c r="L2747" s="8" t="s">
        <v>81</v>
      </c>
      <c r="M2747" s="8" t="s">
        <v>81</v>
      </c>
      <c r="N2747" s="8" t="s">
        <v>81</v>
      </c>
      <c r="O2747" s="8" t="s">
        <v>81</v>
      </c>
      <c r="P2747" s="38" t="str">
        <f t="shared" si="214"/>
        <v/>
      </c>
    </row>
    <row r="2748" spans="4:16" x14ac:dyDescent="0.25">
      <c r="D2748" s="150"/>
      <c r="G2748" s="8" t="str">
        <f t="shared" si="215"/>
        <v/>
      </c>
      <c r="H2748" s="8" t="str">
        <f t="shared" si="216"/>
        <v/>
      </c>
      <c r="I2748" s="8" t="str">
        <f t="shared" si="217"/>
        <v/>
      </c>
      <c r="J2748" s="8" t="str">
        <f t="shared" si="218"/>
        <v/>
      </c>
      <c r="L2748" s="8" t="s">
        <v>81</v>
      </c>
      <c r="M2748" s="8" t="s">
        <v>81</v>
      </c>
      <c r="N2748" s="8" t="s">
        <v>81</v>
      </c>
      <c r="O2748" s="8" t="s">
        <v>81</v>
      </c>
      <c r="P2748" s="38" t="str">
        <f t="shared" si="214"/>
        <v/>
      </c>
    </row>
    <row r="2749" spans="4:16" x14ac:dyDescent="0.25">
      <c r="D2749" s="150"/>
      <c r="G2749" s="8" t="str">
        <f t="shared" si="215"/>
        <v/>
      </c>
      <c r="H2749" s="8" t="str">
        <f t="shared" si="216"/>
        <v/>
      </c>
      <c r="I2749" s="8" t="str">
        <f t="shared" si="217"/>
        <v/>
      </c>
      <c r="J2749" s="8" t="str">
        <f t="shared" si="218"/>
        <v/>
      </c>
      <c r="L2749" s="8" t="s">
        <v>81</v>
      </c>
      <c r="M2749" s="8" t="s">
        <v>81</v>
      </c>
      <c r="N2749" s="8" t="s">
        <v>81</v>
      </c>
      <c r="O2749" s="8" t="s">
        <v>81</v>
      </c>
      <c r="P2749" s="38" t="str">
        <f t="shared" si="214"/>
        <v/>
      </c>
    </row>
    <row r="2750" spans="4:16" x14ac:dyDescent="0.25">
      <c r="D2750" s="150"/>
      <c r="G2750" s="8" t="str">
        <f t="shared" si="215"/>
        <v/>
      </c>
      <c r="H2750" s="8" t="str">
        <f t="shared" si="216"/>
        <v/>
      </c>
      <c r="I2750" s="8" t="str">
        <f t="shared" si="217"/>
        <v/>
      </c>
      <c r="J2750" s="8" t="str">
        <f t="shared" si="218"/>
        <v/>
      </c>
      <c r="L2750" s="8" t="s">
        <v>81</v>
      </c>
      <c r="M2750" s="8" t="s">
        <v>81</v>
      </c>
      <c r="N2750" s="8" t="s">
        <v>81</v>
      </c>
      <c r="O2750" s="8" t="s">
        <v>81</v>
      </c>
      <c r="P2750" s="38" t="str">
        <f t="shared" si="214"/>
        <v/>
      </c>
    </row>
    <row r="2751" spans="4:16" x14ac:dyDescent="0.25">
      <c r="D2751" s="150"/>
      <c r="G2751" s="8" t="str">
        <f t="shared" si="215"/>
        <v/>
      </c>
      <c r="H2751" s="8" t="str">
        <f t="shared" si="216"/>
        <v/>
      </c>
      <c r="I2751" s="8" t="str">
        <f t="shared" si="217"/>
        <v/>
      </c>
      <c r="J2751" s="8" t="str">
        <f t="shared" si="218"/>
        <v/>
      </c>
      <c r="L2751" s="8" t="s">
        <v>81</v>
      </c>
      <c r="M2751" s="8" t="s">
        <v>81</v>
      </c>
      <c r="N2751" s="8" t="s">
        <v>81</v>
      </c>
      <c r="O2751" s="8" t="s">
        <v>81</v>
      </c>
      <c r="P2751" s="38" t="str">
        <f t="shared" si="214"/>
        <v/>
      </c>
    </row>
    <row r="2752" spans="4:16" x14ac:dyDescent="0.25">
      <c r="D2752" s="150"/>
      <c r="G2752" s="8" t="str">
        <f t="shared" si="215"/>
        <v/>
      </c>
      <c r="H2752" s="8" t="str">
        <f t="shared" si="216"/>
        <v/>
      </c>
      <c r="I2752" s="8" t="str">
        <f t="shared" si="217"/>
        <v/>
      </c>
      <c r="J2752" s="8" t="str">
        <f t="shared" si="218"/>
        <v/>
      </c>
      <c r="L2752" s="8" t="s">
        <v>81</v>
      </c>
      <c r="M2752" s="8" t="s">
        <v>81</v>
      </c>
      <c r="N2752" s="8" t="s">
        <v>81</v>
      </c>
      <c r="O2752" s="8" t="s">
        <v>81</v>
      </c>
      <c r="P2752" s="38" t="str">
        <f t="shared" si="214"/>
        <v/>
      </c>
    </row>
    <row r="2753" spans="4:16" x14ac:dyDescent="0.25">
      <c r="D2753" s="150"/>
      <c r="G2753" s="8" t="str">
        <f t="shared" si="215"/>
        <v/>
      </c>
      <c r="H2753" s="8" t="str">
        <f t="shared" si="216"/>
        <v/>
      </c>
      <c r="I2753" s="8" t="str">
        <f t="shared" si="217"/>
        <v/>
      </c>
      <c r="J2753" s="8" t="str">
        <f t="shared" si="218"/>
        <v/>
      </c>
      <c r="L2753" s="8" t="s">
        <v>81</v>
      </c>
      <c r="M2753" s="8" t="s">
        <v>81</v>
      </c>
      <c r="N2753" s="8" t="s">
        <v>81</v>
      </c>
      <c r="O2753" s="8" t="s">
        <v>81</v>
      </c>
      <c r="P2753" s="38" t="str">
        <f t="shared" si="214"/>
        <v/>
      </c>
    </row>
    <row r="2754" spans="4:16" x14ac:dyDescent="0.25">
      <c r="D2754" s="150"/>
      <c r="G2754" s="8" t="str">
        <f t="shared" si="215"/>
        <v/>
      </c>
      <c r="H2754" s="8" t="str">
        <f t="shared" si="216"/>
        <v/>
      </c>
      <c r="I2754" s="8" t="str">
        <f t="shared" si="217"/>
        <v/>
      </c>
      <c r="J2754" s="8" t="str">
        <f t="shared" si="218"/>
        <v/>
      </c>
      <c r="L2754" s="8" t="s">
        <v>81</v>
      </c>
      <c r="M2754" s="8" t="s">
        <v>81</v>
      </c>
      <c r="N2754" s="8" t="s">
        <v>81</v>
      </c>
      <c r="O2754" s="8" t="s">
        <v>81</v>
      </c>
      <c r="P2754" s="38" t="str">
        <f t="shared" si="214"/>
        <v/>
      </c>
    </row>
    <row r="2755" spans="4:16" x14ac:dyDescent="0.25">
      <c r="D2755" s="150"/>
      <c r="G2755" s="8" t="str">
        <f t="shared" si="215"/>
        <v/>
      </c>
      <c r="H2755" s="8" t="str">
        <f t="shared" si="216"/>
        <v/>
      </c>
      <c r="I2755" s="8" t="str">
        <f t="shared" si="217"/>
        <v/>
      </c>
      <c r="J2755" s="8" t="str">
        <f t="shared" si="218"/>
        <v/>
      </c>
      <c r="L2755" s="8" t="s">
        <v>81</v>
      </c>
      <c r="M2755" s="8" t="s">
        <v>81</v>
      </c>
      <c r="N2755" s="8" t="s">
        <v>81</v>
      </c>
      <c r="O2755" s="8" t="s">
        <v>81</v>
      </c>
      <c r="P2755" s="38" t="str">
        <f t="shared" ref="P2755:P2818" si="219">IF(ISBLANK(N2755),"",TEXT(N2755,"mm/dd hh:mm"))</f>
        <v/>
      </c>
    </row>
    <row r="2756" spans="4:16" x14ac:dyDescent="0.25">
      <c r="D2756" s="150"/>
      <c r="G2756" s="8" t="str">
        <f t="shared" si="215"/>
        <v/>
      </c>
      <c r="H2756" s="8" t="str">
        <f t="shared" si="216"/>
        <v/>
      </c>
      <c r="I2756" s="8" t="str">
        <f t="shared" si="217"/>
        <v/>
      </c>
      <c r="J2756" s="8" t="str">
        <f t="shared" si="218"/>
        <v/>
      </c>
      <c r="L2756" s="8" t="s">
        <v>81</v>
      </c>
      <c r="M2756" s="8" t="s">
        <v>81</v>
      </c>
      <c r="N2756" s="8" t="s">
        <v>81</v>
      </c>
      <c r="O2756" s="8" t="s">
        <v>81</v>
      </c>
      <c r="P2756" s="38" t="str">
        <f t="shared" si="219"/>
        <v/>
      </c>
    </row>
    <row r="2757" spans="4:16" x14ac:dyDescent="0.25">
      <c r="D2757" s="150"/>
      <c r="G2757" s="8" t="str">
        <f t="shared" si="215"/>
        <v/>
      </c>
      <c r="H2757" s="8" t="str">
        <f t="shared" si="216"/>
        <v/>
      </c>
      <c r="I2757" s="8" t="str">
        <f t="shared" si="217"/>
        <v/>
      </c>
      <c r="J2757" s="8" t="str">
        <f t="shared" si="218"/>
        <v/>
      </c>
      <c r="L2757" s="8" t="s">
        <v>81</v>
      </c>
      <c r="M2757" s="8" t="s">
        <v>81</v>
      </c>
      <c r="N2757" s="8" t="s">
        <v>81</v>
      </c>
      <c r="O2757" s="8" t="s">
        <v>81</v>
      </c>
      <c r="P2757" s="38" t="str">
        <f t="shared" si="219"/>
        <v/>
      </c>
    </row>
    <row r="2758" spans="4:16" x14ac:dyDescent="0.25">
      <c r="D2758" s="150"/>
      <c r="G2758" s="8" t="str">
        <f t="shared" si="215"/>
        <v/>
      </c>
      <c r="H2758" s="8" t="str">
        <f t="shared" si="216"/>
        <v/>
      </c>
      <c r="I2758" s="8" t="str">
        <f t="shared" si="217"/>
        <v/>
      </c>
      <c r="J2758" s="8" t="str">
        <f t="shared" si="218"/>
        <v/>
      </c>
      <c r="L2758" s="8" t="s">
        <v>81</v>
      </c>
      <c r="M2758" s="8" t="s">
        <v>81</v>
      </c>
      <c r="N2758" s="8" t="s">
        <v>81</v>
      </c>
      <c r="O2758" s="8" t="s">
        <v>81</v>
      </c>
      <c r="P2758" s="38" t="str">
        <f t="shared" si="219"/>
        <v/>
      </c>
    </row>
    <row r="2759" spans="4:16" x14ac:dyDescent="0.25">
      <c r="D2759" s="150"/>
      <c r="G2759" s="8" t="str">
        <f t="shared" si="215"/>
        <v/>
      </c>
      <c r="H2759" s="8" t="str">
        <f t="shared" si="216"/>
        <v/>
      </c>
      <c r="I2759" s="8" t="str">
        <f t="shared" si="217"/>
        <v/>
      </c>
      <c r="J2759" s="8" t="str">
        <f t="shared" si="218"/>
        <v/>
      </c>
      <c r="L2759" s="8" t="s">
        <v>81</v>
      </c>
      <c r="M2759" s="8" t="s">
        <v>81</v>
      </c>
      <c r="N2759" s="8" t="s">
        <v>81</v>
      </c>
      <c r="O2759" s="8" t="s">
        <v>81</v>
      </c>
      <c r="P2759" s="38" t="str">
        <f t="shared" si="219"/>
        <v/>
      </c>
    </row>
    <row r="2760" spans="4:16" x14ac:dyDescent="0.25">
      <c r="D2760" s="150"/>
      <c r="G2760" s="8" t="str">
        <f t="shared" si="215"/>
        <v/>
      </c>
      <c r="H2760" s="8" t="str">
        <f t="shared" si="216"/>
        <v/>
      </c>
      <c r="I2760" s="8" t="str">
        <f t="shared" si="217"/>
        <v/>
      </c>
      <c r="J2760" s="8" t="str">
        <f t="shared" si="218"/>
        <v/>
      </c>
      <c r="L2760" s="8" t="s">
        <v>81</v>
      </c>
      <c r="M2760" s="8" t="s">
        <v>81</v>
      </c>
      <c r="N2760" s="8" t="s">
        <v>81</v>
      </c>
      <c r="O2760" s="8" t="s">
        <v>81</v>
      </c>
      <c r="P2760" s="38" t="str">
        <f t="shared" si="219"/>
        <v/>
      </c>
    </row>
    <row r="2761" spans="4:16" x14ac:dyDescent="0.25">
      <c r="D2761" s="150"/>
      <c r="G2761" s="8" t="str">
        <f t="shared" si="215"/>
        <v/>
      </c>
      <c r="H2761" s="8" t="str">
        <f t="shared" si="216"/>
        <v/>
      </c>
      <c r="I2761" s="8" t="str">
        <f t="shared" si="217"/>
        <v/>
      </c>
      <c r="J2761" s="8" t="str">
        <f t="shared" si="218"/>
        <v/>
      </c>
      <c r="L2761" s="8" t="s">
        <v>81</v>
      </c>
      <c r="M2761" s="8" t="s">
        <v>81</v>
      </c>
      <c r="N2761" s="8" t="s">
        <v>81</v>
      </c>
      <c r="O2761" s="8" t="s">
        <v>81</v>
      </c>
      <c r="P2761" s="38" t="str">
        <f t="shared" si="219"/>
        <v/>
      </c>
    </row>
    <row r="2762" spans="4:16" x14ac:dyDescent="0.25">
      <c r="D2762" s="150"/>
      <c r="G2762" s="8" t="str">
        <f t="shared" si="215"/>
        <v/>
      </c>
      <c r="H2762" s="8" t="str">
        <f t="shared" si="216"/>
        <v/>
      </c>
      <c r="I2762" s="8" t="str">
        <f t="shared" si="217"/>
        <v/>
      </c>
      <c r="J2762" s="8" t="str">
        <f t="shared" si="218"/>
        <v/>
      </c>
      <c r="L2762" s="8" t="s">
        <v>81</v>
      </c>
      <c r="M2762" s="8" t="s">
        <v>81</v>
      </c>
      <c r="N2762" s="8" t="s">
        <v>81</v>
      </c>
      <c r="O2762" s="8" t="s">
        <v>81</v>
      </c>
      <c r="P2762" s="38" t="str">
        <f t="shared" si="219"/>
        <v/>
      </c>
    </row>
    <row r="2763" spans="4:16" x14ac:dyDescent="0.25">
      <c r="D2763" s="150"/>
      <c r="G2763" s="8" t="str">
        <f t="shared" si="215"/>
        <v/>
      </c>
      <c r="H2763" s="8" t="str">
        <f t="shared" si="216"/>
        <v/>
      </c>
      <c r="I2763" s="8" t="str">
        <f t="shared" si="217"/>
        <v/>
      </c>
      <c r="J2763" s="8" t="str">
        <f t="shared" si="218"/>
        <v/>
      </c>
      <c r="L2763" s="8" t="s">
        <v>81</v>
      </c>
      <c r="M2763" s="8" t="s">
        <v>81</v>
      </c>
      <c r="N2763" s="8" t="s">
        <v>81</v>
      </c>
      <c r="O2763" s="8" t="s">
        <v>81</v>
      </c>
      <c r="P2763" s="38" t="str">
        <f t="shared" si="219"/>
        <v/>
      </c>
    </row>
    <row r="2764" spans="4:16" x14ac:dyDescent="0.25">
      <c r="D2764" s="150"/>
      <c r="G2764" s="8" t="str">
        <f t="shared" si="215"/>
        <v/>
      </c>
      <c r="H2764" s="8" t="str">
        <f t="shared" si="216"/>
        <v/>
      </c>
      <c r="I2764" s="8" t="str">
        <f t="shared" si="217"/>
        <v/>
      </c>
      <c r="J2764" s="8" t="str">
        <f t="shared" si="218"/>
        <v/>
      </c>
      <c r="L2764" s="8" t="s">
        <v>81</v>
      </c>
      <c r="M2764" s="8" t="s">
        <v>81</v>
      </c>
      <c r="N2764" s="8" t="s">
        <v>81</v>
      </c>
      <c r="O2764" s="8" t="s">
        <v>81</v>
      </c>
      <c r="P2764" s="38" t="str">
        <f t="shared" si="219"/>
        <v/>
      </c>
    </row>
    <row r="2765" spans="4:16" x14ac:dyDescent="0.25">
      <c r="D2765" s="150"/>
      <c r="G2765" s="8" t="str">
        <f t="shared" si="215"/>
        <v/>
      </c>
      <c r="H2765" s="8" t="str">
        <f t="shared" si="216"/>
        <v/>
      </c>
      <c r="I2765" s="8" t="str">
        <f t="shared" si="217"/>
        <v/>
      </c>
      <c r="J2765" s="8" t="str">
        <f t="shared" si="218"/>
        <v/>
      </c>
      <c r="L2765" s="8" t="s">
        <v>81</v>
      </c>
      <c r="M2765" s="8" t="s">
        <v>81</v>
      </c>
      <c r="N2765" s="8" t="s">
        <v>81</v>
      </c>
      <c r="O2765" s="8" t="s">
        <v>81</v>
      </c>
      <c r="P2765" s="38" t="str">
        <f t="shared" si="219"/>
        <v/>
      </c>
    </row>
    <row r="2766" spans="4:16" x14ac:dyDescent="0.25">
      <c r="D2766" s="150"/>
      <c r="G2766" s="8" t="str">
        <f t="shared" si="215"/>
        <v/>
      </c>
      <c r="H2766" s="8" t="str">
        <f t="shared" si="216"/>
        <v/>
      </c>
      <c r="I2766" s="8" t="str">
        <f t="shared" si="217"/>
        <v/>
      </c>
      <c r="J2766" s="8" t="str">
        <f t="shared" si="218"/>
        <v/>
      </c>
      <c r="L2766" s="8" t="s">
        <v>81</v>
      </c>
      <c r="M2766" s="8" t="s">
        <v>81</v>
      </c>
      <c r="N2766" s="8" t="s">
        <v>81</v>
      </c>
      <c r="O2766" s="8" t="s">
        <v>81</v>
      </c>
      <c r="P2766" s="38" t="str">
        <f t="shared" si="219"/>
        <v/>
      </c>
    </row>
    <row r="2767" spans="4:16" x14ac:dyDescent="0.25">
      <c r="D2767" s="150"/>
      <c r="G2767" s="8" t="str">
        <f t="shared" si="215"/>
        <v/>
      </c>
      <c r="H2767" s="8" t="str">
        <f t="shared" si="216"/>
        <v/>
      </c>
      <c r="I2767" s="8" t="str">
        <f t="shared" si="217"/>
        <v/>
      </c>
      <c r="J2767" s="8" t="str">
        <f t="shared" si="218"/>
        <v/>
      </c>
      <c r="L2767" s="8" t="s">
        <v>81</v>
      </c>
      <c r="M2767" s="8" t="s">
        <v>81</v>
      </c>
      <c r="N2767" s="8" t="s">
        <v>81</v>
      </c>
      <c r="O2767" s="8" t="s">
        <v>81</v>
      </c>
      <c r="P2767" s="38" t="str">
        <f t="shared" si="219"/>
        <v/>
      </c>
    </row>
    <row r="2768" spans="4:16" x14ac:dyDescent="0.25">
      <c r="D2768" s="150"/>
      <c r="G2768" s="8" t="str">
        <f t="shared" si="215"/>
        <v/>
      </c>
      <c r="H2768" s="8" t="str">
        <f t="shared" si="216"/>
        <v/>
      </c>
      <c r="I2768" s="8" t="str">
        <f t="shared" si="217"/>
        <v/>
      </c>
      <c r="J2768" s="8" t="str">
        <f t="shared" si="218"/>
        <v/>
      </c>
      <c r="L2768" s="8" t="s">
        <v>81</v>
      </c>
      <c r="M2768" s="8" t="s">
        <v>81</v>
      </c>
      <c r="N2768" s="8" t="s">
        <v>81</v>
      </c>
      <c r="O2768" s="8" t="s">
        <v>81</v>
      </c>
      <c r="P2768" s="38" t="str">
        <f t="shared" si="219"/>
        <v/>
      </c>
    </row>
    <row r="2769" spans="4:16" x14ac:dyDescent="0.25">
      <c r="D2769" s="150"/>
      <c r="G2769" s="8" t="str">
        <f t="shared" ref="G2769:G2832" si="220">IF(LEFT(D2769,8)="Critical",LEFT(D2769,8),IF(LEFT(D2769,5)="Major",LEFT(D2769,5),IF(LEFT(D2769,5)="Minor",LEFT(D2769,5),"")))</f>
        <v/>
      </c>
      <c r="H2769" s="8" t="str">
        <f t="shared" ref="H2769:H2832" si="221">IF(LEFT(D2772,15)="SpecificProblem",MID(D2772,28,50),"")</f>
        <v/>
      </c>
      <c r="I2769" s="8" t="str">
        <f t="shared" ref="I2769:I2832" si="222">IF(LEFT(D2773,9)="EventTime",MID(D2773,28,16),"")</f>
        <v/>
      </c>
      <c r="J2769" s="8" t="str">
        <f t="shared" ref="J2769:J2832" si="223">IF(G2769="","",IF(LEFT(D2769,8)="Critical",MID(D2769,78,6),MID(D2769,75,6)))</f>
        <v/>
      </c>
      <c r="L2769" s="8" t="s">
        <v>81</v>
      </c>
      <c r="M2769" s="8" t="s">
        <v>81</v>
      </c>
      <c r="N2769" s="8" t="s">
        <v>81</v>
      </c>
      <c r="O2769" s="8" t="s">
        <v>81</v>
      </c>
      <c r="P2769" s="38" t="str">
        <f t="shared" si="219"/>
        <v/>
      </c>
    </row>
    <row r="2770" spans="4:16" x14ac:dyDescent="0.25">
      <c r="D2770" s="150"/>
      <c r="G2770" s="8" t="str">
        <f t="shared" si="220"/>
        <v/>
      </c>
      <c r="H2770" s="8" t="str">
        <f t="shared" si="221"/>
        <v/>
      </c>
      <c r="I2770" s="8" t="str">
        <f t="shared" si="222"/>
        <v/>
      </c>
      <c r="J2770" s="8" t="str">
        <f t="shared" si="223"/>
        <v/>
      </c>
      <c r="L2770" s="8" t="s">
        <v>81</v>
      </c>
      <c r="M2770" s="8" t="s">
        <v>81</v>
      </c>
      <c r="N2770" s="8" t="s">
        <v>81</v>
      </c>
      <c r="O2770" s="8" t="s">
        <v>81</v>
      </c>
      <c r="P2770" s="38" t="str">
        <f t="shared" si="219"/>
        <v/>
      </c>
    </row>
    <row r="2771" spans="4:16" x14ac:dyDescent="0.25">
      <c r="D2771" s="150"/>
      <c r="G2771" s="8" t="str">
        <f t="shared" si="220"/>
        <v/>
      </c>
      <c r="H2771" s="8" t="str">
        <f t="shared" si="221"/>
        <v/>
      </c>
      <c r="I2771" s="8" t="str">
        <f t="shared" si="222"/>
        <v/>
      </c>
      <c r="J2771" s="8" t="str">
        <f t="shared" si="223"/>
        <v/>
      </c>
      <c r="L2771" s="8" t="s">
        <v>81</v>
      </c>
      <c r="M2771" s="8" t="s">
        <v>81</v>
      </c>
      <c r="N2771" s="8" t="s">
        <v>81</v>
      </c>
      <c r="O2771" s="8" t="s">
        <v>81</v>
      </c>
      <c r="P2771" s="38" t="str">
        <f t="shared" si="219"/>
        <v/>
      </c>
    </row>
    <row r="2772" spans="4:16" x14ac:dyDescent="0.25">
      <c r="D2772" s="150"/>
      <c r="G2772" s="8" t="str">
        <f t="shared" si="220"/>
        <v/>
      </c>
      <c r="H2772" s="8" t="str">
        <f t="shared" si="221"/>
        <v/>
      </c>
      <c r="I2772" s="8" t="str">
        <f t="shared" si="222"/>
        <v/>
      </c>
      <c r="J2772" s="8" t="str">
        <f t="shared" si="223"/>
        <v/>
      </c>
      <c r="L2772" s="8" t="s">
        <v>81</v>
      </c>
      <c r="M2772" s="8" t="s">
        <v>81</v>
      </c>
      <c r="N2772" s="8" t="s">
        <v>81</v>
      </c>
      <c r="O2772" s="8" t="s">
        <v>81</v>
      </c>
      <c r="P2772" s="38" t="str">
        <f t="shared" si="219"/>
        <v/>
      </c>
    </row>
    <row r="2773" spans="4:16" x14ac:dyDescent="0.25">
      <c r="D2773" s="150"/>
      <c r="G2773" s="8" t="str">
        <f t="shared" si="220"/>
        <v/>
      </c>
      <c r="H2773" s="8" t="str">
        <f t="shared" si="221"/>
        <v/>
      </c>
      <c r="I2773" s="8" t="str">
        <f t="shared" si="222"/>
        <v/>
      </c>
      <c r="J2773" s="8" t="str">
        <f t="shared" si="223"/>
        <v/>
      </c>
      <c r="L2773" s="8" t="s">
        <v>81</v>
      </c>
      <c r="M2773" s="8" t="s">
        <v>81</v>
      </c>
      <c r="N2773" s="8" t="s">
        <v>81</v>
      </c>
      <c r="O2773" s="8" t="s">
        <v>81</v>
      </c>
      <c r="P2773" s="38" t="str">
        <f t="shared" si="219"/>
        <v/>
      </c>
    </row>
    <row r="2774" spans="4:16" x14ac:dyDescent="0.25">
      <c r="D2774" s="150"/>
      <c r="G2774" s="8" t="str">
        <f t="shared" si="220"/>
        <v/>
      </c>
      <c r="H2774" s="8" t="str">
        <f t="shared" si="221"/>
        <v/>
      </c>
      <c r="I2774" s="8" t="str">
        <f t="shared" si="222"/>
        <v/>
      </c>
      <c r="J2774" s="8" t="str">
        <f t="shared" si="223"/>
        <v/>
      </c>
      <c r="L2774" s="8" t="s">
        <v>81</v>
      </c>
      <c r="M2774" s="8" t="s">
        <v>81</v>
      </c>
      <c r="N2774" s="8" t="s">
        <v>81</v>
      </c>
      <c r="O2774" s="8" t="s">
        <v>81</v>
      </c>
      <c r="P2774" s="38" t="str">
        <f t="shared" si="219"/>
        <v/>
      </c>
    </row>
    <row r="2775" spans="4:16" x14ac:dyDescent="0.25">
      <c r="D2775" s="150"/>
      <c r="G2775" s="8" t="str">
        <f t="shared" si="220"/>
        <v/>
      </c>
      <c r="H2775" s="8" t="str">
        <f t="shared" si="221"/>
        <v/>
      </c>
      <c r="I2775" s="8" t="str">
        <f t="shared" si="222"/>
        <v/>
      </c>
      <c r="J2775" s="8" t="str">
        <f t="shared" si="223"/>
        <v/>
      </c>
      <c r="L2775" s="8" t="s">
        <v>81</v>
      </c>
      <c r="M2775" s="8" t="s">
        <v>81</v>
      </c>
      <c r="N2775" s="8" t="s">
        <v>81</v>
      </c>
      <c r="O2775" s="8" t="s">
        <v>81</v>
      </c>
      <c r="P2775" s="38" t="str">
        <f t="shared" si="219"/>
        <v/>
      </c>
    </row>
    <row r="2776" spans="4:16" x14ac:dyDescent="0.25">
      <c r="D2776" s="150"/>
      <c r="G2776" s="8" t="str">
        <f t="shared" si="220"/>
        <v/>
      </c>
      <c r="H2776" s="8" t="str">
        <f t="shared" si="221"/>
        <v/>
      </c>
      <c r="I2776" s="8" t="str">
        <f t="shared" si="222"/>
        <v/>
      </c>
      <c r="J2776" s="8" t="str">
        <f t="shared" si="223"/>
        <v/>
      </c>
      <c r="L2776" s="8" t="s">
        <v>81</v>
      </c>
      <c r="M2776" s="8" t="s">
        <v>81</v>
      </c>
      <c r="N2776" s="8" t="s">
        <v>81</v>
      </c>
      <c r="O2776" s="8" t="s">
        <v>81</v>
      </c>
      <c r="P2776" s="38" t="str">
        <f t="shared" si="219"/>
        <v/>
      </c>
    </row>
    <row r="2777" spans="4:16" x14ac:dyDescent="0.25">
      <c r="D2777" s="150"/>
      <c r="G2777" s="8" t="str">
        <f t="shared" si="220"/>
        <v/>
      </c>
      <c r="H2777" s="8" t="str">
        <f t="shared" si="221"/>
        <v/>
      </c>
      <c r="I2777" s="8" t="str">
        <f t="shared" si="222"/>
        <v/>
      </c>
      <c r="J2777" s="8" t="str">
        <f t="shared" si="223"/>
        <v/>
      </c>
      <c r="L2777" s="8" t="s">
        <v>81</v>
      </c>
      <c r="M2777" s="8" t="s">
        <v>81</v>
      </c>
      <c r="N2777" s="8" t="s">
        <v>81</v>
      </c>
      <c r="O2777" s="8" t="s">
        <v>81</v>
      </c>
      <c r="P2777" s="38" t="str">
        <f t="shared" si="219"/>
        <v/>
      </c>
    </row>
    <row r="2778" spans="4:16" x14ac:dyDescent="0.25">
      <c r="D2778" s="150"/>
      <c r="G2778" s="8" t="str">
        <f t="shared" si="220"/>
        <v/>
      </c>
      <c r="H2778" s="8" t="str">
        <f t="shared" si="221"/>
        <v/>
      </c>
      <c r="I2778" s="8" t="str">
        <f t="shared" si="222"/>
        <v/>
      </c>
      <c r="J2778" s="8" t="str">
        <f t="shared" si="223"/>
        <v/>
      </c>
      <c r="L2778" s="8" t="s">
        <v>81</v>
      </c>
      <c r="M2778" s="8" t="s">
        <v>81</v>
      </c>
      <c r="N2778" s="8" t="s">
        <v>81</v>
      </c>
      <c r="O2778" s="8" t="s">
        <v>81</v>
      </c>
      <c r="P2778" s="38" t="str">
        <f t="shared" si="219"/>
        <v/>
      </c>
    </row>
    <row r="2779" spans="4:16" x14ac:dyDescent="0.25">
      <c r="D2779" s="150"/>
      <c r="G2779" s="8" t="str">
        <f t="shared" si="220"/>
        <v/>
      </c>
      <c r="H2779" s="8" t="str">
        <f t="shared" si="221"/>
        <v/>
      </c>
      <c r="I2779" s="8" t="str">
        <f t="shared" si="222"/>
        <v/>
      </c>
      <c r="J2779" s="8" t="str">
        <f t="shared" si="223"/>
        <v/>
      </c>
      <c r="L2779" s="8" t="s">
        <v>81</v>
      </c>
      <c r="M2779" s="8" t="s">
        <v>81</v>
      </c>
      <c r="N2779" s="8" t="s">
        <v>81</v>
      </c>
      <c r="O2779" s="8" t="s">
        <v>81</v>
      </c>
      <c r="P2779" s="38" t="str">
        <f t="shared" si="219"/>
        <v/>
      </c>
    </row>
    <row r="2780" spans="4:16" x14ac:dyDescent="0.25">
      <c r="D2780" s="150"/>
      <c r="G2780" s="8" t="str">
        <f t="shared" si="220"/>
        <v/>
      </c>
      <c r="H2780" s="8" t="str">
        <f t="shared" si="221"/>
        <v/>
      </c>
      <c r="I2780" s="8" t="str">
        <f t="shared" si="222"/>
        <v/>
      </c>
      <c r="J2780" s="8" t="str">
        <f t="shared" si="223"/>
        <v/>
      </c>
      <c r="L2780" s="8" t="s">
        <v>81</v>
      </c>
      <c r="M2780" s="8" t="s">
        <v>81</v>
      </c>
      <c r="N2780" s="8" t="s">
        <v>81</v>
      </c>
      <c r="O2780" s="8" t="s">
        <v>81</v>
      </c>
      <c r="P2780" s="38" t="str">
        <f t="shared" si="219"/>
        <v/>
      </c>
    </row>
    <row r="2781" spans="4:16" x14ac:dyDescent="0.25">
      <c r="D2781" s="150"/>
      <c r="G2781" s="8" t="str">
        <f t="shared" si="220"/>
        <v/>
      </c>
      <c r="H2781" s="8" t="str">
        <f t="shared" si="221"/>
        <v/>
      </c>
      <c r="I2781" s="8" t="str">
        <f t="shared" si="222"/>
        <v/>
      </c>
      <c r="J2781" s="8" t="str">
        <f t="shared" si="223"/>
        <v/>
      </c>
      <c r="L2781" s="8" t="s">
        <v>81</v>
      </c>
      <c r="M2781" s="8" t="s">
        <v>81</v>
      </c>
      <c r="N2781" s="8" t="s">
        <v>81</v>
      </c>
      <c r="O2781" s="8" t="s">
        <v>81</v>
      </c>
      <c r="P2781" s="38" t="str">
        <f t="shared" si="219"/>
        <v/>
      </c>
    </row>
    <row r="2782" spans="4:16" x14ac:dyDescent="0.25">
      <c r="D2782" s="150"/>
      <c r="G2782" s="8" t="str">
        <f t="shared" si="220"/>
        <v/>
      </c>
      <c r="H2782" s="8" t="str">
        <f t="shared" si="221"/>
        <v/>
      </c>
      <c r="I2782" s="8" t="str">
        <f t="shared" si="222"/>
        <v/>
      </c>
      <c r="J2782" s="8" t="str">
        <f t="shared" si="223"/>
        <v/>
      </c>
      <c r="L2782" s="8" t="s">
        <v>81</v>
      </c>
      <c r="M2782" s="8" t="s">
        <v>81</v>
      </c>
      <c r="N2782" s="8" t="s">
        <v>81</v>
      </c>
      <c r="O2782" s="8" t="s">
        <v>81</v>
      </c>
      <c r="P2782" s="38" t="str">
        <f t="shared" si="219"/>
        <v/>
      </c>
    </row>
    <row r="2783" spans="4:16" x14ac:dyDescent="0.25">
      <c r="D2783" s="150"/>
      <c r="G2783" s="8" t="str">
        <f t="shared" si="220"/>
        <v/>
      </c>
      <c r="H2783" s="8" t="str">
        <f t="shared" si="221"/>
        <v/>
      </c>
      <c r="I2783" s="8" t="str">
        <f t="shared" si="222"/>
        <v/>
      </c>
      <c r="J2783" s="8" t="str">
        <f t="shared" si="223"/>
        <v/>
      </c>
      <c r="L2783" s="8" t="s">
        <v>81</v>
      </c>
      <c r="M2783" s="8" t="s">
        <v>81</v>
      </c>
      <c r="N2783" s="8" t="s">
        <v>81</v>
      </c>
      <c r="O2783" s="8" t="s">
        <v>81</v>
      </c>
      <c r="P2783" s="38" t="str">
        <f t="shared" si="219"/>
        <v/>
      </c>
    </row>
    <row r="2784" spans="4:16" x14ac:dyDescent="0.25">
      <c r="D2784" s="150"/>
      <c r="G2784" s="8" t="str">
        <f t="shared" si="220"/>
        <v/>
      </c>
      <c r="H2784" s="8" t="str">
        <f t="shared" si="221"/>
        <v/>
      </c>
      <c r="I2784" s="8" t="str">
        <f t="shared" si="222"/>
        <v/>
      </c>
      <c r="J2784" s="8" t="str">
        <f t="shared" si="223"/>
        <v/>
      </c>
      <c r="L2784" s="8" t="s">
        <v>81</v>
      </c>
      <c r="M2784" s="8" t="s">
        <v>81</v>
      </c>
      <c r="N2784" s="8" t="s">
        <v>81</v>
      </c>
      <c r="O2784" s="8" t="s">
        <v>81</v>
      </c>
      <c r="P2784" s="38" t="str">
        <f t="shared" si="219"/>
        <v/>
      </c>
    </row>
    <row r="2785" spans="4:16" x14ac:dyDescent="0.25">
      <c r="D2785" s="150"/>
      <c r="G2785" s="8" t="str">
        <f t="shared" si="220"/>
        <v/>
      </c>
      <c r="H2785" s="8" t="str">
        <f t="shared" si="221"/>
        <v/>
      </c>
      <c r="I2785" s="8" t="str">
        <f t="shared" si="222"/>
        <v/>
      </c>
      <c r="J2785" s="8" t="str">
        <f t="shared" si="223"/>
        <v/>
      </c>
      <c r="L2785" s="8" t="s">
        <v>81</v>
      </c>
      <c r="M2785" s="8" t="s">
        <v>81</v>
      </c>
      <c r="N2785" s="8" t="s">
        <v>81</v>
      </c>
      <c r="O2785" s="8" t="s">
        <v>81</v>
      </c>
      <c r="P2785" s="38" t="str">
        <f t="shared" si="219"/>
        <v/>
      </c>
    </row>
    <row r="2786" spans="4:16" x14ac:dyDescent="0.25">
      <c r="D2786" s="150"/>
      <c r="G2786" s="8" t="str">
        <f t="shared" si="220"/>
        <v/>
      </c>
      <c r="H2786" s="8" t="str">
        <f t="shared" si="221"/>
        <v/>
      </c>
      <c r="I2786" s="8" t="str">
        <f t="shared" si="222"/>
        <v/>
      </c>
      <c r="J2786" s="8" t="str">
        <f t="shared" si="223"/>
        <v/>
      </c>
      <c r="L2786" s="8" t="s">
        <v>81</v>
      </c>
      <c r="M2786" s="8" t="s">
        <v>81</v>
      </c>
      <c r="N2786" s="8" t="s">
        <v>81</v>
      </c>
      <c r="O2786" s="8" t="s">
        <v>81</v>
      </c>
      <c r="P2786" s="38" t="str">
        <f t="shared" si="219"/>
        <v/>
      </c>
    </row>
    <row r="2787" spans="4:16" x14ac:dyDescent="0.25">
      <c r="D2787" s="150"/>
      <c r="G2787" s="8" t="str">
        <f t="shared" si="220"/>
        <v/>
      </c>
      <c r="H2787" s="8" t="str">
        <f t="shared" si="221"/>
        <v/>
      </c>
      <c r="I2787" s="8" t="str">
        <f t="shared" si="222"/>
        <v/>
      </c>
      <c r="J2787" s="8" t="str">
        <f t="shared" si="223"/>
        <v/>
      </c>
      <c r="L2787" s="8" t="s">
        <v>81</v>
      </c>
      <c r="M2787" s="8" t="s">
        <v>81</v>
      </c>
      <c r="N2787" s="8" t="s">
        <v>81</v>
      </c>
      <c r="O2787" s="8" t="s">
        <v>81</v>
      </c>
      <c r="P2787" s="38" t="str">
        <f t="shared" si="219"/>
        <v/>
      </c>
    </row>
    <row r="2788" spans="4:16" x14ac:dyDescent="0.25">
      <c r="D2788" s="150"/>
      <c r="G2788" s="8" t="str">
        <f t="shared" si="220"/>
        <v/>
      </c>
      <c r="H2788" s="8" t="str">
        <f t="shared" si="221"/>
        <v/>
      </c>
      <c r="I2788" s="8" t="str">
        <f t="shared" si="222"/>
        <v/>
      </c>
      <c r="J2788" s="8" t="str">
        <f t="shared" si="223"/>
        <v/>
      </c>
      <c r="L2788" s="8" t="s">
        <v>81</v>
      </c>
      <c r="M2788" s="8" t="s">
        <v>81</v>
      </c>
      <c r="N2788" s="8" t="s">
        <v>81</v>
      </c>
      <c r="O2788" s="8" t="s">
        <v>81</v>
      </c>
      <c r="P2788" s="38" t="str">
        <f t="shared" si="219"/>
        <v/>
      </c>
    </row>
    <row r="2789" spans="4:16" x14ac:dyDescent="0.25">
      <c r="D2789" s="150"/>
      <c r="G2789" s="8" t="str">
        <f t="shared" si="220"/>
        <v/>
      </c>
      <c r="H2789" s="8" t="str">
        <f t="shared" si="221"/>
        <v/>
      </c>
      <c r="I2789" s="8" t="str">
        <f t="shared" si="222"/>
        <v/>
      </c>
      <c r="J2789" s="8" t="str">
        <f t="shared" si="223"/>
        <v/>
      </c>
      <c r="L2789" s="8" t="s">
        <v>81</v>
      </c>
      <c r="M2789" s="8" t="s">
        <v>81</v>
      </c>
      <c r="N2789" s="8" t="s">
        <v>81</v>
      </c>
      <c r="O2789" s="8" t="s">
        <v>81</v>
      </c>
      <c r="P2789" s="38" t="str">
        <f t="shared" si="219"/>
        <v/>
      </c>
    </row>
    <row r="2790" spans="4:16" x14ac:dyDescent="0.25">
      <c r="D2790" s="150"/>
      <c r="G2790" s="8" t="str">
        <f t="shared" si="220"/>
        <v/>
      </c>
      <c r="H2790" s="8" t="str">
        <f t="shared" si="221"/>
        <v/>
      </c>
      <c r="I2790" s="8" t="str">
        <f t="shared" si="222"/>
        <v/>
      </c>
      <c r="J2790" s="8" t="str">
        <f t="shared" si="223"/>
        <v/>
      </c>
      <c r="L2790" s="8" t="s">
        <v>81</v>
      </c>
      <c r="M2790" s="8" t="s">
        <v>81</v>
      </c>
      <c r="N2790" s="8" t="s">
        <v>81</v>
      </c>
      <c r="O2790" s="8" t="s">
        <v>81</v>
      </c>
      <c r="P2790" s="38" t="str">
        <f t="shared" si="219"/>
        <v/>
      </c>
    </row>
    <row r="2791" spans="4:16" x14ac:dyDescent="0.25">
      <c r="D2791" s="150"/>
      <c r="G2791" s="8" t="str">
        <f t="shared" si="220"/>
        <v/>
      </c>
      <c r="H2791" s="8" t="str">
        <f t="shared" si="221"/>
        <v/>
      </c>
      <c r="I2791" s="8" t="str">
        <f t="shared" si="222"/>
        <v/>
      </c>
      <c r="J2791" s="8" t="str">
        <f t="shared" si="223"/>
        <v/>
      </c>
      <c r="L2791" s="8" t="s">
        <v>81</v>
      </c>
      <c r="M2791" s="8" t="s">
        <v>81</v>
      </c>
      <c r="N2791" s="8" t="s">
        <v>81</v>
      </c>
      <c r="O2791" s="8" t="s">
        <v>81</v>
      </c>
      <c r="P2791" s="38" t="str">
        <f t="shared" si="219"/>
        <v/>
      </c>
    </row>
    <row r="2792" spans="4:16" x14ac:dyDescent="0.25">
      <c r="D2792" s="150"/>
      <c r="G2792" s="8" t="str">
        <f t="shared" si="220"/>
        <v/>
      </c>
      <c r="H2792" s="8" t="str">
        <f t="shared" si="221"/>
        <v/>
      </c>
      <c r="I2792" s="8" t="str">
        <f t="shared" si="222"/>
        <v/>
      </c>
      <c r="J2792" s="8" t="str">
        <f t="shared" si="223"/>
        <v/>
      </c>
      <c r="L2792" s="8" t="s">
        <v>81</v>
      </c>
      <c r="M2792" s="8" t="s">
        <v>81</v>
      </c>
      <c r="N2792" s="8" t="s">
        <v>81</v>
      </c>
      <c r="O2792" s="8" t="s">
        <v>81</v>
      </c>
      <c r="P2792" s="38" t="str">
        <f t="shared" si="219"/>
        <v/>
      </c>
    </row>
    <row r="2793" spans="4:16" x14ac:dyDescent="0.25">
      <c r="D2793" s="150"/>
      <c r="G2793" s="8" t="str">
        <f t="shared" si="220"/>
        <v/>
      </c>
      <c r="H2793" s="8" t="str">
        <f t="shared" si="221"/>
        <v/>
      </c>
      <c r="I2793" s="8" t="str">
        <f t="shared" si="222"/>
        <v/>
      </c>
      <c r="J2793" s="8" t="str">
        <f t="shared" si="223"/>
        <v/>
      </c>
      <c r="L2793" s="8" t="s">
        <v>81</v>
      </c>
      <c r="M2793" s="8" t="s">
        <v>81</v>
      </c>
      <c r="N2793" s="8" t="s">
        <v>81</v>
      </c>
      <c r="O2793" s="8" t="s">
        <v>81</v>
      </c>
      <c r="P2793" s="38" t="str">
        <f t="shared" si="219"/>
        <v/>
      </c>
    </row>
    <row r="2794" spans="4:16" x14ac:dyDescent="0.25">
      <c r="D2794" s="150"/>
      <c r="G2794" s="8" t="str">
        <f t="shared" si="220"/>
        <v/>
      </c>
      <c r="H2794" s="8" t="str">
        <f t="shared" si="221"/>
        <v/>
      </c>
      <c r="I2794" s="8" t="str">
        <f t="shared" si="222"/>
        <v/>
      </c>
      <c r="J2794" s="8" t="str">
        <f t="shared" si="223"/>
        <v/>
      </c>
      <c r="L2794" s="8" t="s">
        <v>81</v>
      </c>
      <c r="M2794" s="8" t="s">
        <v>81</v>
      </c>
      <c r="N2794" s="8" t="s">
        <v>81</v>
      </c>
      <c r="O2794" s="8" t="s">
        <v>81</v>
      </c>
      <c r="P2794" s="38" t="str">
        <f t="shared" si="219"/>
        <v/>
      </c>
    </row>
    <row r="2795" spans="4:16" x14ac:dyDescent="0.25">
      <c r="D2795" s="150"/>
      <c r="G2795" s="8" t="str">
        <f t="shared" si="220"/>
        <v/>
      </c>
      <c r="H2795" s="8" t="str">
        <f t="shared" si="221"/>
        <v/>
      </c>
      <c r="I2795" s="8" t="str">
        <f t="shared" si="222"/>
        <v/>
      </c>
      <c r="J2795" s="8" t="str">
        <f t="shared" si="223"/>
        <v/>
      </c>
      <c r="L2795" s="8" t="s">
        <v>81</v>
      </c>
      <c r="M2795" s="8" t="s">
        <v>81</v>
      </c>
      <c r="N2795" s="8" t="s">
        <v>81</v>
      </c>
      <c r="O2795" s="8" t="s">
        <v>81</v>
      </c>
      <c r="P2795" s="38" t="str">
        <f t="shared" si="219"/>
        <v/>
      </c>
    </row>
    <row r="2796" spans="4:16" x14ac:dyDescent="0.25">
      <c r="D2796" s="150"/>
      <c r="G2796" s="8" t="str">
        <f t="shared" si="220"/>
        <v/>
      </c>
      <c r="H2796" s="8" t="str">
        <f t="shared" si="221"/>
        <v/>
      </c>
      <c r="I2796" s="8" t="str">
        <f t="shared" si="222"/>
        <v/>
      </c>
      <c r="J2796" s="8" t="str">
        <f t="shared" si="223"/>
        <v/>
      </c>
      <c r="L2796" s="8" t="s">
        <v>81</v>
      </c>
      <c r="M2796" s="8" t="s">
        <v>81</v>
      </c>
      <c r="N2796" s="8" t="s">
        <v>81</v>
      </c>
      <c r="O2796" s="8" t="s">
        <v>81</v>
      </c>
      <c r="P2796" s="38" t="str">
        <f t="shared" si="219"/>
        <v/>
      </c>
    </row>
    <row r="2797" spans="4:16" x14ac:dyDescent="0.25">
      <c r="D2797" s="150"/>
      <c r="G2797" s="8" t="str">
        <f t="shared" si="220"/>
        <v/>
      </c>
      <c r="H2797" s="8" t="str">
        <f t="shared" si="221"/>
        <v/>
      </c>
      <c r="I2797" s="8" t="str">
        <f t="shared" si="222"/>
        <v/>
      </c>
      <c r="J2797" s="8" t="str">
        <f t="shared" si="223"/>
        <v/>
      </c>
      <c r="L2797" s="8" t="s">
        <v>81</v>
      </c>
      <c r="M2797" s="8" t="s">
        <v>81</v>
      </c>
      <c r="N2797" s="8" t="s">
        <v>81</v>
      </c>
      <c r="O2797" s="8" t="s">
        <v>81</v>
      </c>
      <c r="P2797" s="38" t="str">
        <f t="shared" si="219"/>
        <v/>
      </c>
    </row>
    <row r="2798" spans="4:16" x14ac:dyDescent="0.25">
      <c r="D2798" s="150"/>
      <c r="G2798" s="8" t="str">
        <f t="shared" si="220"/>
        <v/>
      </c>
      <c r="H2798" s="8" t="str">
        <f t="shared" si="221"/>
        <v/>
      </c>
      <c r="I2798" s="8" t="str">
        <f t="shared" si="222"/>
        <v/>
      </c>
      <c r="J2798" s="8" t="str">
        <f t="shared" si="223"/>
        <v/>
      </c>
      <c r="L2798" s="8" t="s">
        <v>81</v>
      </c>
      <c r="M2798" s="8" t="s">
        <v>81</v>
      </c>
      <c r="N2798" s="8" t="s">
        <v>81</v>
      </c>
      <c r="O2798" s="8" t="s">
        <v>81</v>
      </c>
      <c r="P2798" s="38" t="str">
        <f t="shared" si="219"/>
        <v/>
      </c>
    </row>
    <row r="2799" spans="4:16" x14ac:dyDescent="0.25">
      <c r="D2799" s="150"/>
      <c r="G2799" s="8" t="str">
        <f t="shared" si="220"/>
        <v/>
      </c>
      <c r="H2799" s="8" t="str">
        <f t="shared" si="221"/>
        <v/>
      </c>
      <c r="I2799" s="8" t="str">
        <f t="shared" si="222"/>
        <v/>
      </c>
      <c r="J2799" s="8" t="str">
        <f t="shared" si="223"/>
        <v/>
      </c>
      <c r="L2799" s="8" t="s">
        <v>81</v>
      </c>
      <c r="M2799" s="8" t="s">
        <v>81</v>
      </c>
      <c r="N2799" s="8" t="s">
        <v>81</v>
      </c>
      <c r="O2799" s="8" t="s">
        <v>81</v>
      </c>
      <c r="P2799" s="38" t="str">
        <f t="shared" si="219"/>
        <v/>
      </c>
    </row>
    <row r="2800" spans="4:16" x14ac:dyDescent="0.25">
      <c r="D2800" s="150"/>
      <c r="G2800" s="8" t="str">
        <f t="shared" si="220"/>
        <v/>
      </c>
      <c r="H2800" s="8" t="str">
        <f t="shared" si="221"/>
        <v/>
      </c>
      <c r="I2800" s="8" t="str">
        <f t="shared" si="222"/>
        <v/>
      </c>
      <c r="J2800" s="8" t="str">
        <f t="shared" si="223"/>
        <v/>
      </c>
      <c r="L2800" s="8" t="s">
        <v>81</v>
      </c>
      <c r="M2800" s="8" t="s">
        <v>81</v>
      </c>
      <c r="N2800" s="8" t="s">
        <v>81</v>
      </c>
      <c r="O2800" s="8" t="s">
        <v>81</v>
      </c>
      <c r="P2800" s="38" t="str">
        <f t="shared" si="219"/>
        <v/>
      </c>
    </row>
    <row r="2801" spans="4:16" x14ac:dyDescent="0.25">
      <c r="D2801" s="150"/>
      <c r="G2801" s="8" t="str">
        <f t="shared" si="220"/>
        <v/>
      </c>
      <c r="H2801" s="8" t="str">
        <f t="shared" si="221"/>
        <v/>
      </c>
      <c r="I2801" s="8" t="str">
        <f t="shared" si="222"/>
        <v/>
      </c>
      <c r="J2801" s="8" t="str">
        <f t="shared" si="223"/>
        <v/>
      </c>
      <c r="L2801" s="8" t="s">
        <v>81</v>
      </c>
      <c r="M2801" s="8" t="s">
        <v>81</v>
      </c>
      <c r="N2801" s="8" t="s">
        <v>81</v>
      </c>
      <c r="O2801" s="8" t="s">
        <v>81</v>
      </c>
      <c r="P2801" s="38" t="str">
        <f t="shared" si="219"/>
        <v/>
      </c>
    </row>
    <row r="2802" spans="4:16" x14ac:dyDescent="0.25">
      <c r="D2802" s="150"/>
      <c r="G2802" s="8" t="str">
        <f t="shared" si="220"/>
        <v/>
      </c>
      <c r="H2802" s="8" t="str">
        <f t="shared" si="221"/>
        <v/>
      </c>
      <c r="I2802" s="8" t="str">
        <f t="shared" si="222"/>
        <v/>
      </c>
      <c r="J2802" s="8" t="str">
        <f t="shared" si="223"/>
        <v/>
      </c>
      <c r="L2802" s="8" t="s">
        <v>81</v>
      </c>
      <c r="M2802" s="8" t="s">
        <v>81</v>
      </c>
      <c r="N2802" s="8" t="s">
        <v>81</v>
      </c>
      <c r="O2802" s="8" t="s">
        <v>81</v>
      </c>
      <c r="P2802" s="38" t="str">
        <f t="shared" si="219"/>
        <v/>
      </c>
    </row>
    <row r="2803" spans="4:16" x14ac:dyDescent="0.25">
      <c r="D2803" s="150"/>
      <c r="G2803" s="8" t="str">
        <f t="shared" si="220"/>
        <v/>
      </c>
      <c r="H2803" s="8" t="str">
        <f t="shared" si="221"/>
        <v/>
      </c>
      <c r="I2803" s="8" t="str">
        <f t="shared" si="222"/>
        <v/>
      </c>
      <c r="J2803" s="8" t="str">
        <f t="shared" si="223"/>
        <v/>
      </c>
      <c r="L2803" s="8" t="s">
        <v>81</v>
      </c>
      <c r="M2803" s="8" t="s">
        <v>81</v>
      </c>
      <c r="N2803" s="8" t="s">
        <v>81</v>
      </c>
      <c r="O2803" s="8" t="s">
        <v>81</v>
      </c>
      <c r="P2803" s="38" t="str">
        <f t="shared" si="219"/>
        <v/>
      </c>
    </row>
    <row r="2804" spans="4:16" x14ac:dyDescent="0.25">
      <c r="D2804" s="150"/>
      <c r="G2804" s="8" t="str">
        <f t="shared" si="220"/>
        <v/>
      </c>
      <c r="H2804" s="8" t="str">
        <f t="shared" si="221"/>
        <v/>
      </c>
      <c r="I2804" s="8" t="str">
        <f t="shared" si="222"/>
        <v/>
      </c>
      <c r="J2804" s="8" t="str">
        <f t="shared" si="223"/>
        <v/>
      </c>
      <c r="L2804" s="8" t="s">
        <v>81</v>
      </c>
      <c r="M2804" s="8" t="s">
        <v>81</v>
      </c>
      <c r="N2804" s="8" t="s">
        <v>81</v>
      </c>
      <c r="O2804" s="8" t="s">
        <v>81</v>
      </c>
      <c r="P2804" s="38" t="str">
        <f t="shared" si="219"/>
        <v/>
      </c>
    </row>
    <row r="2805" spans="4:16" x14ac:dyDescent="0.25">
      <c r="D2805" s="150"/>
      <c r="G2805" s="8" t="str">
        <f t="shared" si="220"/>
        <v/>
      </c>
      <c r="H2805" s="8" t="str">
        <f t="shared" si="221"/>
        <v/>
      </c>
      <c r="I2805" s="8" t="str">
        <f t="shared" si="222"/>
        <v/>
      </c>
      <c r="J2805" s="8" t="str">
        <f t="shared" si="223"/>
        <v/>
      </c>
      <c r="L2805" s="8" t="s">
        <v>81</v>
      </c>
      <c r="M2805" s="8" t="s">
        <v>81</v>
      </c>
      <c r="N2805" s="8" t="s">
        <v>81</v>
      </c>
      <c r="O2805" s="8" t="s">
        <v>81</v>
      </c>
      <c r="P2805" s="38" t="str">
        <f t="shared" si="219"/>
        <v/>
      </c>
    </row>
    <row r="2806" spans="4:16" x14ac:dyDescent="0.25">
      <c r="D2806" s="150"/>
      <c r="G2806" s="8" t="str">
        <f t="shared" si="220"/>
        <v/>
      </c>
      <c r="H2806" s="8" t="str">
        <f t="shared" si="221"/>
        <v/>
      </c>
      <c r="I2806" s="8" t="str">
        <f t="shared" si="222"/>
        <v/>
      </c>
      <c r="J2806" s="8" t="str">
        <f t="shared" si="223"/>
        <v/>
      </c>
      <c r="L2806" s="8" t="s">
        <v>81</v>
      </c>
      <c r="M2806" s="8" t="s">
        <v>81</v>
      </c>
      <c r="N2806" s="8" t="s">
        <v>81</v>
      </c>
      <c r="O2806" s="8" t="s">
        <v>81</v>
      </c>
      <c r="P2806" s="38" t="str">
        <f t="shared" si="219"/>
        <v/>
      </c>
    </row>
    <row r="2807" spans="4:16" x14ac:dyDescent="0.25">
      <c r="D2807" s="150"/>
      <c r="G2807" s="8" t="str">
        <f t="shared" si="220"/>
        <v/>
      </c>
      <c r="H2807" s="8" t="str">
        <f t="shared" si="221"/>
        <v/>
      </c>
      <c r="I2807" s="8" t="str">
        <f t="shared" si="222"/>
        <v/>
      </c>
      <c r="J2807" s="8" t="str">
        <f t="shared" si="223"/>
        <v/>
      </c>
      <c r="L2807" s="8" t="s">
        <v>81</v>
      </c>
      <c r="M2807" s="8" t="s">
        <v>81</v>
      </c>
      <c r="N2807" s="8" t="s">
        <v>81</v>
      </c>
      <c r="O2807" s="8" t="s">
        <v>81</v>
      </c>
      <c r="P2807" s="38" t="str">
        <f t="shared" si="219"/>
        <v/>
      </c>
    </row>
    <row r="2808" spans="4:16" x14ac:dyDescent="0.25">
      <c r="D2808" s="150"/>
      <c r="G2808" s="8" t="str">
        <f t="shared" si="220"/>
        <v/>
      </c>
      <c r="H2808" s="8" t="str">
        <f t="shared" si="221"/>
        <v/>
      </c>
      <c r="I2808" s="8" t="str">
        <f t="shared" si="222"/>
        <v/>
      </c>
      <c r="J2808" s="8" t="str">
        <f t="shared" si="223"/>
        <v/>
      </c>
      <c r="L2808" s="8" t="s">
        <v>81</v>
      </c>
      <c r="M2808" s="8" t="s">
        <v>81</v>
      </c>
      <c r="N2808" s="8" t="s">
        <v>81</v>
      </c>
      <c r="O2808" s="8" t="s">
        <v>81</v>
      </c>
      <c r="P2808" s="38" t="str">
        <f t="shared" si="219"/>
        <v/>
      </c>
    </row>
    <row r="2809" spans="4:16" x14ac:dyDescent="0.25">
      <c r="D2809" s="150"/>
      <c r="G2809" s="8" t="str">
        <f t="shared" si="220"/>
        <v/>
      </c>
      <c r="H2809" s="8" t="str">
        <f t="shared" si="221"/>
        <v/>
      </c>
      <c r="I2809" s="8" t="str">
        <f t="shared" si="222"/>
        <v/>
      </c>
      <c r="J2809" s="8" t="str">
        <f t="shared" si="223"/>
        <v/>
      </c>
      <c r="L2809" s="8" t="s">
        <v>81</v>
      </c>
      <c r="M2809" s="8" t="s">
        <v>81</v>
      </c>
      <c r="N2809" s="8" t="s">
        <v>81</v>
      </c>
      <c r="O2809" s="8" t="s">
        <v>81</v>
      </c>
      <c r="P2809" s="38" t="str">
        <f t="shared" si="219"/>
        <v/>
      </c>
    </row>
    <row r="2810" spans="4:16" x14ac:dyDescent="0.25">
      <c r="D2810" s="150"/>
      <c r="G2810" s="8" t="str">
        <f t="shared" si="220"/>
        <v/>
      </c>
      <c r="H2810" s="8" t="str">
        <f t="shared" si="221"/>
        <v/>
      </c>
      <c r="I2810" s="8" t="str">
        <f t="shared" si="222"/>
        <v/>
      </c>
      <c r="J2810" s="8" t="str">
        <f t="shared" si="223"/>
        <v/>
      </c>
      <c r="L2810" s="8" t="s">
        <v>81</v>
      </c>
      <c r="M2810" s="8" t="s">
        <v>81</v>
      </c>
      <c r="N2810" s="8" t="s">
        <v>81</v>
      </c>
      <c r="O2810" s="8" t="s">
        <v>81</v>
      </c>
      <c r="P2810" s="38" t="str">
        <f t="shared" si="219"/>
        <v/>
      </c>
    </row>
    <row r="2811" spans="4:16" x14ac:dyDescent="0.25">
      <c r="D2811" s="150"/>
      <c r="G2811" s="8" t="str">
        <f t="shared" si="220"/>
        <v/>
      </c>
      <c r="H2811" s="8" t="str">
        <f t="shared" si="221"/>
        <v/>
      </c>
      <c r="I2811" s="8" t="str">
        <f t="shared" si="222"/>
        <v/>
      </c>
      <c r="J2811" s="8" t="str">
        <f t="shared" si="223"/>
        <v/>
      </c>
      <c r="L2811" s="8" t="s">
        <v>81</v>
      </c>
      <c r="M2811" s="8" t="s">
        <v>81</v>
      </c>
      <c r="N2811" s="8" t="s">
        <v>81</v>
      </c>
      <c r="O2811" s="8" t="s">
        <v>81</v>
      </c>
      <c r="P2811" s="38" t="str">
        <f t="shared" si="219"/>
        <v/>
      </c>
    </row>
    <row r="2812" spans="4:16" x14ac:dyDescent="0.25">
      <c r="D2812" s="150"/>
      <c r="G2812" s="8" t="str">
        <f t="shared" si="220"/>
        <v/>
      </c>
      <c r="H2812" s="8" t="str">
        <f t="shared" si="221"/>
        <v/>
      </c>
      <c r="I2812" s="8" t="str">
        <f t="shared" si="222"/>
        <v/>
      </c>
      <c r="J2812" s="8" t="str">
        <f t="shared" si="223"/>
        <v/>
      </c>
      <c r="L2812" s="8" t="s">
        <v>81</v>
      </c>
      <c r="M2812" s="8" t="s">
        <v>81</v>
      </c>
      <c r="N2812" s="8" t="s">
        <v>81</v>
      </c>
      <c r="O2812" s="8" t="s">
        <v>81</v>
      </c>
      <c r="P2812" s="38" t="str">
        <f t="shared" si="219"/>
        <v/>
      </c>
    </row>
    <row r="2813" spans="4:16" x14ac:dyDescent="0.25">
      <c r="D2813" s="150"/>
      <c r="G2813" s="8" t="str">
        <f t="shared" si="220"/>
        <v/>
      </c>
      <c r="H2813" s="8" t="str">
        <f t="shared" si="221"/>
        <v/>
      </c>
      <c r="I2813" s="8" t="str">
        <f t="shared" si="222"/>
        <v/>
      </c>
      <c r="J2813" s="8" t="str">
        <f t="shared" si="223"/>
        <v/>
      </c>
      <c r="L2813" s="8" t="s">
        <v>81</v>
      </c>
      <c r="M2813" s="8" t="s">
        <v>81</v>
      </c>
      <c r="N2813" s="8" t="s">
        <v>81</v>
      </c>
      <c r="O2813" s="8" t="s">
        <v>81</v>
      </c>
      <c r="P2813" s="38" t="str">
        <f t="shared" si="219"/>
        <v/>
      </c>
    </row>
    <row r="2814" spans="4:16" x14ac:dyDescent="0.25">
      <c r="D2814" s="150"/>
      <c r="G2814" s="8" t="str">
        <f t="shared" si="220"/>
        <v/>
      </c>
      <c r="H2814" s="8" t="str">
        <f t="shared" si="221"/>
        <v/>
      </c>
      <c r="I2814" s="8" t="str">
        <f t="shared" si="222"/>
        <v/>
      </c>
      <c r="J2814" s="8" t="str">
        <f t="shared" si="223"/>
        <v/>
      </c>
      <c r="L2814" s="8" t="s">
        <v>81</v>
      </c>
      <c r="M2814" s="8" t="s">
        <v>81</v>
      </c>
      <c r="N2814" s="8" t="s">
        <v>81</v>
      </c>
      <c r="O2814" s="8" t="s">
        <v>81</v>
      </c>
      <c r="P2814" s="38" t="str">
        <f t="shared" si="219"/>
        <v/>
      </c>
    </row>
    <row r="2815" spans="4:16" x14ac:dyDescent="0.25">
      <c r="D2815" s="150"/>
      <c r="G2815" s="8" t="str">
        <f t="shared" si="220"/>
        <v/>
      </c>
      <c r="H2815" s="8" t="str">
        <f t="shared" si="221"/>
        <v/>
      </c>
      <c r="I2815" s="8" t="str">
        <f t="shared" si="222"/>
        <v/>
      </c>
      <c r="J2815" s="8" t="str">
        <f t="shared" si="223"/>
        <v/>
      </c>
      <c r="L2815" s="8" t="s">
        <v>81</v>
      </c>
      <c r="M2815" s="8" t="s">
        <v>81</v>
      </c>
      <c r="N2815" s="8" t="s">
        <v>81</v>
      </c>
      <c r="O2815" s="8" t="s">
        <v>81</v>
      </c>
      <c r="P2815" s="38" t="str">
        <f t="shared" si="219"/>
        <v/>
      </c>
    </row>
    <row r="2816" spans="4:16" x14ac:dyDescent="0.25">
      <c r="D2816" s="150"/>
      <c r="G2816" s="8" t="str">
        <f t="shared" si="220"/>
        <v/>
      </c>
      <c r="H2816" s="8" t="str">
        <f t="shared" si="221"/>
        <v/>
      </c>
      <c r="I2816" s="8" t="str">
        <f t="shared" si="222"/>
        <v/>
      </c>
      <c r="J2816" s="8" t="str">
        <f t="shared" si="223"/>
        <v/>
      </c>
      <c r="L2816" s="8" t="s">
        <v>81</v>
      </c>
      <c r="M2816" s="8" t="s">
        <v>81</v>
      </c>
      <c r="N2816" s="8" t="s">
        <v>81</v>
      </c>
      <c r="O2816" s="8" t="s">
        <v>81</v>
      </c>
      <c r="P2816" s="38" t="str">
        <f t="shared" si="219"/>
        <v/>
      </c>
    </row>
    <row r="2817" spans="4:16" x14ac:dyDescent="0.25">
      <c r="D2817" s="150"/>
      <c r="G2817" s="8" t="str">
        <f t="shared" si="220"/>
        <v/>
      </c>
      <c r="H2817" s="8" t="str">
        <f t="shared" si="221"/>
        <v/>
      </c>
      <c r="I2817" s="8" t="str">
        <f t="shared" si="222"/>
        <v/>
      </c>
      <c r="J2817" s="8" t="str">
        <f t="shared" si="223"/>
        <v/>
      </c>
      <c r="L2817" s="8" t="s">
        <v>81</v>
      </c>
      <c r="M2817" s="8" t="s">
        <v>81</v>
      </c>
      <c r="N2817" s="8" t="s">
        <v>81</v>
      </c>
      <c r="O2817" s="8" t="s">
        <v>81</v>
      </c>
      <c r="P2817" s="38" t="str">
        <f t="shared" si="219"/>
        <v/>
      </c>
    </row>
    <row r="2818" spans="4:16" x14ac:dyDescent="0.25">
      <c r="D2818" s="150"/>
      <c r="G2818" s="8" t="str">
        <f t="shared" si="220"/>
        <v/>
      </c>
      <c r="H2818" s="8" t="str">
        <f t="shared" si="221"/>
        <v/>
      </c>
      <c r="I2818" s="8" t="str">
        <f t="shared" si="222"/>
        <v/>
      </c>
      <c r="J2818" s="8" t="str">
        <f t="shared" si="223"/>
        <v/>
      </c>
      <c r="L2818" s="8" t="s">
        <v>81</v>
      </c>
      <c r="M2818" s="8" t="s">
        <v>81</v>
      </c>
      <c r="N2818" s="8" t="s">
        <v>81</v>
      </c>
      <c r="O2818" s="8" t="s">
        <v>81</v>
      </c>
      <c r="P2818" s="38" t="str">
        <f t="shared" si="219"/>
        <v/>
      </c>
    </row>
    <row r="2819" spans="4:16" x14ac:dyDescent="0.25">
      <c r="D2819" s="150"/>
      <c r="G2819" s="8" t="str">
        <f t="shared" si="220"/>
        <v/>
      </c>
      <c r="H2819" s="8" t="str">
        <f t="shared" si="221"/>
        <v/>
      </c>
      <c r="I2819" s="8" t="str">
        <f t="shared" si="222"/>
        <v/>
      </c>
      <c r="J2819" s="8" t="str">
        <f t="shared" si="223"/>
        <v/>
      </c>
      <c r="L2819" s="8" t="s">
        <v>81</v>
      </c>
      <c r="M2819" s="8" t="s">
        <v>81</v>
      </c>
      <c r="N2819" s="8" t="s">
        <v>81</v>
      </c>
      <c r="O2819" s="8" t="s">
        <v>81</v>
      </c>
      <c r="P2819" s="38" t="str">
        <f t="shared" ref="P2819:P2882" si="224">IF(ISBLANK(N2819),"",TEXT(N2819,"mm/dd hh:mm"))</f>
        <v/>
      </c>
    </row>
    <row r="2820" spans="4:16" x14ac:dyDescent="0.25">
      <c r="D2820" s="150"/>
      <c r="G2820" s="8" t="str">
        <f t="shared" si="220"/>
        <v/>
      </c>
      <c r="H2820" s="8" t="str">
        <f t="shared" si="221"/>
        <v/>
      </c>
      <c r="I2820" s="8" t="str">
        <f t="shared" si="222"/>
        <v/>
      </c>
      <c r="J2820" s="8" t="str">
        <f t="shared" si="223"/>
        <v/>
      </c>
      <c r="L2820" s="8" t="s">
        <v>81</v>
      </c>
      <c r="M2820" s="8" t="s">
        <v>81</v>
      </c>
      <c r="N2820" s="8" t="s">
        <v>81</v>
      </c>
      <c r="O2820" s="8" t="s">
        <v>81</v>
      </c>
      <c r="P2820" s="38" t="str">
        <f t="shared" si="224"/>
        <v/>
      </c>
    </row>
    <row r="2821" spans="4:16" x14ac:dyDescent="0.25">
      <c r="D2821" s="150"/>
      <c r="G2821" s="8" t="str">
        <f t="shared" si="220"/>
        <v/>
      </c>
      <c r="H2821" s="8" t="str">
        <f t="shared" si="221"/>
        <v/>
      </c>
      <c r="I2821" s="8" t="str">
        <f t="shared" si="222"/>
        <v/>
      </c>
      <c r="J2821" s="8" t="str">
        <f t="shared" si="223"/>
        <v/>
      </c>
      <c r="L2821" s="8" t="s">
        <v>81</v>
      </c>
      <c r="M2821" s="8" t="s">
        <v>81</v>
      </c>
      <c r="N2821" s="8" t="s">
        <v>81</v>
      </c>
      <c r="O2821" s="8" t="s">
        <v>81</v>
      </c>
      <c r="P2821" s="38" t="str">
        <f t="shared" si="224"/>
        <v/>
      </c>
    </row>
    <row r="2822" spans="4:16" x14ac:dyDescent="0.25">
      <c r="D2822" s="150"/>
      <c r="G2822" s="8" t="str">
        <f t="shared" si="220"/>
        <v/>
      </c>
      <c r="H2822" s="8" t="str">
        <f t="shared" si="221"/>
        <v/>
      </c>
      <c r="I2822" s="8" t="str">
        <f t="shared" si="222"/>
        <v/>
      </c>
      <c r="J2822" s="8" t="str">
        <f t="shared" si="223"/>
        <v/>
      </c>
      <c r="L2822" s="8" t="s">
        <v>81</v>
      </c>
      <c r="M2822" s="8" t="s">
        <v>81</v>
      </c>
      <c r="N2822" s="8" t="s">
        <v>81</v>
      </c>
      <c r="O2822" s="8" t="s">
        <v>81</v>
      </c>
      <c r="P2822" s="38" t="str">
        <f t="shared" si="224"/>
        <v/>
      </c>
    </row>
    <row r="2823" spans="4:16" x14ac:dyDescent="0.25">
      <c r="D2823" s="150"/>
      <c r="G2823" s="8" t="str">
        <f t="shared" si="220"/>
        <v/>
      </c>
      <c r="H2823" s="8" t="str">
        <f t="shared" si="221"/>
        <v/>
      </c>
      <c r="I2823" s="8" t="str">
        <f t="shared" si="222"/>
        <v/>
      </c>
      <c r="J2823" s="8" t="str">
        <f t="shared" si="223"/>
        <v/>
      </c>
      <c r="L2823" s="8" t="s">
        <v>81</v>
      </c>
      <c r="M2823" s="8" t="s">
        <v>81</v>
      </c>
      <c r="N2823" s="8" t="s">
        <v>81</v>
      </c>
      <c r="O2823" s="8" t="s">
        <v>81</v>
      </c>
      <c r="P2823" s="38" t="str">
        <f t="shared" si="224"/>
        <v/>
      </c>
    </row>
    <row r="2824" spans="4:16" x14ac:dyDescent="0.25">
      <c r="D2824" s="150"/>
      <c r="G2824" s="8" t="str">
        <f t="shared" si="220"/>
        <v/>
      </c>
      <c r="H2824" s="8" t="str">
        <f t="shared" si="221"/>
        <v/>
      </c>
      <c r="I2824" s="8" t="str">
        <f t="shared" si="222"/>
        <v/>
      </c>
      <c r="J2824" s="8" t="str">
        <f t="shared" si="223"/>
        <v/>
      </c>
      <c r="L2824" s="8" t="s">
        <v>81</v>
      </c>
      <c r="M2824" s="8" t="s">
        <v>81</v>
      </c>
      <c r="N2824" s="8" t="s">
        <v>81</v>
      </c>
      <c r="O2824" s="8" t="s">
        <v>81</v>
      </c>
      <c r="P2824" s="38" t="str">
        <f t="shared" si="224"/>
        <v/>
      </c>
    </row>
    <row r="2825" spans="4:16" x14ac:dyDescent="0.25">
      <c r="D2825" s="150"/>
      <c r="G2825" s="8" t="str">
        <f t="shared" si="220"/>
        <v/>
      </c>
      <c r="H2825" s="8" t="str">
        <f t="shared" si="221"/>
        <v/>
      </c>
      <c r="I2825" s="8" t="str">
        <f t="shared" si="222"/>
        <v/>
      </c>
      <c r="J2825" s="8" t="str">
        <f t="shared" si="223"/>
        <v/>
      </c>
      <c r="L2825" s="8" t="s">
        <v>81</v>
      </c>
      <c r="M2825" s="8" t="s">
        <v>81</v>
      </c>
      <c r="N2825" s="8" t="s">
        <v>81</v>
      </c>
      <c r="O2825" s="8" t="s">
        <v>81</v>
      </c>
      <c r="P2825" s="38" t="str">
        <f t="shared" si="224"/>
        <v/>
      </c>
    </row>
    <row r="2826" spans="4:16" x14ac:dyDescent="0.25">
      <c r="D2826" s="150"/>
      <c r="G2826" s="8" t="str">
        <f t="shared" si="220"/>
        <v/>
      </c>
      <c r="H2826" s="8" t="str">
        <f t="shared" si="221"/>
        <v/>
      </c>
      <c r="I2826" s="8" t="str">
        <f t="shared" si="222"/>
        <v/>
      </c>
      <c r="J2826" s="8" t="str">
        <f t="shared" si="223"/>
        <v/>
      </c>
      <c r="L2826" s="8" t="s">
        <v>81</v>
      </c>
      <c r="M2826" s="8" t="s">
        <v>81</v>
      </c>
      <c r="N2826" s="8" t="s">
        <v>81</v>
      </c>
      <c r="O2826" s="8" t="s">
        <v>81</v>
      </c>
      <c r="P2826" s="38" t="str">
        <f t="shared" si="224"/>
        <v/>
      </c>
    </row>
    <row r="2827" spans="4:16" x14ac:dyDescent="0.25">
      <c r="D2827" s="150"/>
      <c r="G2827" s="8" t="str">
        <f t="shared" si="220"/>
        <v/>
      </c>
      <c r="H2827" s="8" t="str">
        <f t="shared" si="221"/>
        <v/>
      </c>
      <c r="I2827" s="8" t="str">
        <f t="shared" si="222"/>
        <v/>
      </c>
      <c r="J2827" s="8" t="str">
        <f t="shared" si="223"/>
        <v/>
      </c>
      <c r="L2827" s="8" t="s">
        <v>81</v>
      </c>
      <c r="M2827" s="8" t="s">
        <v>81</v>
      </c>
      <c r="N2827" s="8" t="s">
        <v>81</v>
      </c>
      <c r="O2827" s="8" t="s">
        <v>81</v>
      </c>
      <c r="P2827" s="38" t="str">
        <f t="shared" si="224"/>
        <v/>
      </c>
    </row>
    <row r="2828" spans="4:16" x14ac:dyDescent="0.25">
      <c r="D2828" s="150"/>
      <c r="G2828" s="8" t="str">
        <f t="shared" si="220"/>
        <v/>
      </c>
      <c r="H2828" s="8" t="str">
        <f t="shared" si="221"/>
        <v/>
      </c>
      <c r="I2828" s="8" t="str">
        <f t="shared" si="222"/>
        <v/>
      </c>
      <c r="J2828" s="8" t="str">
        <f t="shared" si="223"/>
        <v/>
      </c>
      <c r="L2828" s="8" t="s">
        <v>81</v>
      </c>
      <c r="M2828" s="8" t="s">
        <v>81</v>
      </c>
      <c r="N2828" s="8" t="s">
        <v>81</v>
      </c>
      <c r="O2828" s="8" t="s">
        <v>81</v>
      </c>
      <c r="P2828" s="38" t="str">
        <f t="shared" si="224"/>
        <v/>
      </c>
    </row>
    <row r="2829" spans="4:16" x14ac:dyDescent="0.25">
      <c r="D2829" s="150"/>
      <c r="G2829" s="8" t="str">
        <f t="shared" si="220"/>
        <v/>
      </c>
      <c r="H2829" s="8" t="str">
        <f t="shared" si="221"/>
        <v/>
      </c>
      <c r="I2829" s="8" t="str">
        <f t="shared" si="222"/>
        <v/>
      </c>
      <c r="J2829" s="8" t="str">
        <f t="shared" si="223"/>
        <v/>
      </c>
      <c r="L2829" s="8" t="s">
        <v>81</v>
      </c>
      <c r="M2829" s="8" t="s">
        <v>81</v>
      </c>
      <c r="N2829" s="8" t="s">
        <v>81</v>
      </c>
      <c r="O2829" s="8" t="s">
        <v>81</v>
      </c>
      <c r="P2829" s="38" t="str">
        <f t="shared" si="224"/>
        <v/>
      </c>
    </row>
    <row r="2830" spans="4:16" x14ac:dyDescent="0.25">
      <c r="D2830" s="150"/>
      <c r="G2830" s="8" t="str">
        <f t="shared" si="220"/>
        <v/>
      </c>
      <c r="H2830" s="8" t="str">
        <f t="shared" si="221"/>
        <v/>
      </c>
      <c r="I2830" s="8" t="str">
        <f t="shared" si="222"/>
        <v/>
      </c>
      <c r="J2830" s="8" t="str">
        <f t="shared" si="223"/>
        <v/>
      </c>
      <c r="L2830" s="8" t="s">
        <v>81</v>
      </c>
      <c r="M2830" s="8" t="s">
        <v>81</v>
      </c>
      <c r="N2830" s="8" t="s">
        <v>81</v>
      </c>
      <c r="O2830" s="8" t="s">
        <v>81</v>
      </c>
      <c r="P2830" s="38" t="str">
        <f t="shared" si="224"/>
        <v/>
      </c>
    </row>
    <row r="2831" spans="4:16" x14ac:dyDescent="0.25">
      <c r="D2831" s="150"/>
      <c r="G2831" s="8" t="str">
        <f t="shared" si="220"/>
        <v/>
      </c>
      <c r="H2831" s="8" t="str">
        <f t="shared" si="221"/>
        <v/>
      </c>
      <c r="I2831" s="8" t="str">
        <f t="shared" si="222"/>
        <v/>
      </c>
      <c r="J2831" s="8" t="str">
        <f t="shared" si="223"/>
        <v/>
      </c>
      <c r="L2831" s="8" t="s">
        <v>81</v>
      </c>
      <c r="M2831" s="8" t="s">
        <v>81</v>
      </c>
      <c r="N2831" s="8" t="s">
        <v>81</v>
      </c>
      <c r="O2831" s="8" t="s">
        <v>81</v>
      </c>
      <c r="P2831" s="38" t="str">
        <f t="shared" si="224"/>
        <v/>
      </c>
    </row>
    <row r="2832" spans="4:16" x14ac:dyDescent="0.25">
      <c r="D2832" s="150"/>
      <c r="G2832" s="8" t="str">
        <f t="shared" si="220"/>
        <v/>
      </c>
      <c r="H2832" s="8" t="str">
        <f t="shared" si="221"/>
        <v/>
      </c>
      <c r="I2832" s="8" t="str">
        <f t="shared" si="222"/>
        <v/>
      </c>
      <c r="J2832" s="8" t="str">
        <f t="shared" si="223"/>
        <v/>
      </c>
      <c r="L2832" s="8" t="s">
        <v>81</v>
      </c>
      <c r="M2832" s="8" t="s">
        <v>81</v>
      </c>
      <c r="N2832" s="8" t="s">
        <v>81</v>
      </c>
      <c r="O2832" s="8" t="s">
        <v>81</v>
      </c>
      <c r="P2832" s="38" t="str">
        <f t="shared" si="224"/>
        <v/>
      </c>
    </row>
    <row r="2833" spans="4:16" x14ac:dyDescent="0.25">
      <c r="D2833" s="150"/>
      <c r="G2833" s="8" t="str">
        <f t="shared" ref="G2833:G2896" si="225">IF(LEFT(D2833,8)="Critical",LEFT(D2833,8),IF(LEFT(D2833,5)="Major",LEFT(D2833,5),IF(LEFT(D2833,5)="Minor",LEFT(D2833,5),"")))</f>
        <v/>
      </c>
      <c r="H2833" s="8" t="str">
        <f t="shared" ref="H2833:H2896" si="226">IF(LEFT(D2836,15)="SpecificProblem",MID(D2836,28,50),"")</f>
        <v/>
      </c>
      <c r="I2833" s="8" t="str">
        <f t="shared" ref="I2833:I2896" si="227">IF(LEFT(D2837,9)="EventTime",MID(D2837,28,16),"")</f>
        <v/>
      </c>
      <c r="J2833" s="8" t="str">
        <f t="shared" ref="J2833:J2896" si="228">IF(G2833="","",IF(LEFT(D2833,8)="Critical",MID(D2833,78,6),MID(D2833,75,6)))</f>
        <v/>
      </c>
      <c r="L2833" s="8" t="s">
        <v>81</v>
      </c>
      <c r="M2833" s="8" t="s">
        <v>81</v>
      </c>
      <c r="N2833" s="8" t="s">
        <v>81</v>
      </c>
      <c r="O2833" s="8" t="s">
        <v>81</v>
      </c>
      <c r="P2833" s="38" t="str">
        <f t="shared" si="224"/>
        <v/>
      </c>
    </row>
    <row r="2834" spans="4:16" x14ac:dyDescent="0.25">
      <c r="D2834" s="150"/>
      <c r="G2834" s="8" t="str">
        <f t="shared" si="225"/>
        <v/>
      </c>
      <c r="H2834" s="8" t="str">
        <f t="shared" si="226"/>
        <v/>
      </c>
      <c r="I2834" s="8" t="str">
        <f t="shared" si="227"/>
        <v/>
      </c>
      <c r="J2834" s="8" t="str">
        <f t="shared" si="228"/>
        <v/>
      </c>
      <c r="L2834" s="8" t="s">
        <v>81</v>
      </c>
      <c r="M2834" s="8" t="s">
        <v>81</v>
      </c>
      <c r="N2834" s="8" t="s">
        <v>81</v>
      </c>
      <c r="O2834" s="8" t="s">
        <v>81</v>
      </c>
      <c r="P2834" s="38" t="str">
        <f t="shared" si="224"/>
        <v/>
      </c>
    </row>
    <row r="2835" spans="4:16" x14ac:dyDescent="0.25">
      <c r="D2835" s="150"/>
      <c r="G2835" s="8" t="str">
        <f t="shared" si="225"/>
        <v/>
      </c>
      <c r="H2835" s="8" t="str">
        <f t="shared" si="226"/>
        <v/>
      </c>
      <c r="I2835" s="8" t="str">
        <f t="shared" si="227"/>
        <v/>
      </c>
      <c r="J2835" s="8" t="str">
        <f t="shared" si="228"/>
        <v/>
      </c>
      <c r="L2835" s="8" t="s">
        <v>81</v>
      </c>
      <c r="M2835" s="8" t="s">
        <v>81</v>
      </c>
      <c r="N2835" s="8" t="s">
        <v>81</v>
      </c>
      <c r="O2835" s="8" t="s">
        <v>81</v>
      </c>
      <c r="P2835" s="38" t="str">
        <f t="shared" si="224"/>
        <v/>
      </c>
    </row>
    <row r="2836" spans="4:16" x14ac:dyDescent="0.25">
      <c r="D2836" s="150"/>
      <c r="G2836" s="8" t="str">
        <f t="shared" si="225"/>
        <v/>
      </c>
      <c r="H2836" s="8" t="str">
        <f t="shared" si="226"/>
        <v/>
      </c>
      <c r="I2836" s="8" t="str">
        <f t="shared" si="227"/>
        <v/>
      </c>
      <c r="J2836" s="8" t="str">
        <f t="shared" si="228"/>
        <v/>
      </c>
      <c r="L2836" s="8" t="s">
        <v>81</v>
      </c>
      <c r="M2836" s="8" t="s">
        <v>81</v>
      </c>
      <c r="N2836" s="8" t="s">
        <v>81</v>
      </c>
      <c r="O2836" s="8" t="s">
        <v>81</v>
      </c>
      <c r="P2836" s="38" t="str">
        <f t="shared" si="224"/>
        <v/>
      </c>
    </row>
    <row r="2837" spans="4:16" x14ac:dyDescent="0.25">
      <c r="D2837" s="150"/>
      <c r="G2837" s="8" t="str">
        <f t="shared" si="225"/>
        <v/>
      </c>
      <c r="H2837" s="8" t="str">
        <f t="shared" si="226"/>
        <v/>
      </c>
      <c r="I2837" s="8" t="str">
        <f t="shared" si="227"/>
        <v/>
      </c>
      <c r="J2837" s="8" t="str">
        <f t="shared" si="228"/>
        <v/>
      </c>
      <c r="L2837" s="8" t="s">
        <v>81</v>
      </c>
      <c r="M2837" s="8" t="s">
        <v>81</v>
      </c>
      <c r="N2837" s="8" t="s">
        <v>81</v>
      </c>
      <c r="O2837" s="8" t="s">
        <v>81</v>
      </c>
      <c r="P2837" s="38" t="str">
        <f t="shared" si="224"/>
        <v/>
      </c>
    </row>
    <row r="2838" spans="4:16" x14ac:dyDescent="0.25">
      <c r="D2838" s="150"/>
      <c r="G2838" s="8" t="str">
        <f t="shared" si="225"/>
        <v/>
      </c>
      <c r="H2838" s="8" t="str">
        <f t="shared" si="226"/>
        <v/>
      </c>
      <c r="I2838" s="8" t="str">
        <f t="shared" si="227"/>
        <v/>
      </c>
      <c r="J2838" s="8" t="str">
        <f t="shared" si="228"/>
        <v/>
      </c>
      <c r="L2838" s="8" t="s">
        <v>81</v>
      </c>
      <c r="M2838" s="8" t="s">
        <v>81</v>
      </c>
      <c r="N2838" s="8" t="s">
        <v>81</v>
      </c>
      <c r="O2838" s="8" t="s">
        <v>81</v>
      </c>
      <c r="P2838" s="38" t="str">
        <f t="shared" si="224"/>
        <v/>
      </c>
    </row>
    <row r="2839" spans="4:16" x14ac:dyDescent="0.25">
      <c r="D2839" s="150"/>
      <c r="G2839" s="8" t="str">
        <f t="shared" si="225"/>
        <v/>
      </c>
      <c r="H2839" s="8" t="str">
        <f t="shared" si="226"/>
        <v/>
      </c>
      <c r="I2839" s="8" t="str">
        <f t="shared" si="227"/>
        <v/>
      </c>
      <c r="J2839" s="8" t="str">
        <f t="shared" si="228"/>
        <v/>
      </c>
      <c r="L2839" s="8" t="s">
        <v>81</v>
      </c>
      <c r="M2839" s="8" t="s">
        <v>81</v>
      </c>
      <c r="N2839" s="8" t="s">
        <v>81</v>
      </c>
      <c r="O2839" s="8" t="s">
        <v>81</v>
      </c>
      <c r="P2839" s="38" t="str">
        <f t="shared" si="224"/>
        <v/>
      </c>
    </row>
    <row r="2840" spans="4:16" x14ac:dyDescent="0.25">
      <c r="D2840" s="150"/>
      <c r="G2840" s="8" t="str">
        <f t="shared" si="225"/>
        <v/>
      </c>
      <c r="H2840" s="8" t="str">
        <f t="shared" si="226"/>
        <v/>
      </c>
      <c r="I2840" s="8" t="str">
        <f t="shared" si="227"/>
        <v/>
      </c>
      <c r="J2840" s="8" t="str">
        <f t="shared" si="228"/>
        <v/>
      </c>
      <c r="L2840" s="8" t="s">
        <v>81</v>
      </c>
      <c r="M2840" s="8" t="s">
        <v>81</v>
      </c>
      <c r="N2840" s="8" t="s">
        <v>81</v>
      </c>
      <c r="O2840" s="8" t="s">
        <v>81</v>
      </c>
      <c r="P2840" s="38" t="str">
        <f t="shared" si="224"/>
        <v/>
      </c>
    </row>
    <row r="2841" spans="4:16" x14ac:dyDescent="0.25">
      <c r="D2841" s="150"/>
      <c r="G2841" s="8" t="str">
        <f t="shared" si="225"/>
        <v/>
      </c>
      <c r="H2841" s="8" t="str">
        <f t="shared" si="226"/>
        <v/>
      </c>
      <c r="I2841" s="8" t="str">
        <f t="shared" si="227"/>
        <v/>
      </c>
      <c r="J2841" s="8" t="str">
        <f t="shared" si="228"/>
        <v/>
      </c>
      <c r="L2841" s="8" t="s">
        <v>81</v>
      </c>
      <c r="M2841" s="8" t="s">
        <v>81</v>
      </c>
      <c r="N2841" s="8" t="s">
        <v>81</v>
      </c>
      <c r="O2841" s="8" t="s">
        <v>81</v>
      </c>
      <c r="P2841" s="38" t="str">
        <f t="shared" si="224"/>
        <v/>
      </c>
    </row>
    <row r="2842" spans="4:16" x14ac:dyDescent="0.25">
      <c r="D2842" s="150"/>
      <c r="G2842" s="8" t="str">
        <f t="shared" si="225"/>
        <v/>
      </c>
      <c r="H2842" s="8" t="str">
        <f t="shared" si="226"/>
        <v/>
      </c>
      <c r="I2842" s="8" t="str">
        <f t="shared" si="227"/>
        <v/>
      </c>
      <c r="J2842" s="8" t="str">
        <f t="shared" si="228"/>
        <v/>
      </c>
      <c r="L2842" s="8" t="s">
        <v>81</v>
      </c>
      <c r="M2842" s="8" t="s">
        <v>81</v>
      </c>
      <c r="N2842" s="8" t="s">
        <v>81</v>
      </c>
      <c r="O2842" s="8" t="s">
        <v>81</v>
      </c>
      <c r="P2842" s="38" t="str">
        <f t="shared" si="224"/>
        <v/>
      </c>
    </row>
    <row r="2843" spans="4:16" x14ac:dyDescent="0.25">
      <c r="D2843" s="150"/>
      <c r="G2843" s="8" t="str">
        <f t="shared" si="225"/>
        <v/>
      </c>
      <c r="H2843" s="8" t="str">
        <f t="shared" si="226"/>
        <v/>
      </c>
      <c r="I2843" s="8" t="str">
        <f t="shared" si="227"/>
        <v/>
      </c>
      <c r="J2843" s="8" t="str">
        <f t="shared" si="228"/>
        <v/>
      </c>
      <c r="L2843" s="8" t="s">
        <v>81</v>
      </c>
      <c r="M2843" s="8" t="s">
        <v>81</v>
      </c>
      <c r="N2843" s="8" t="s">
        <v>81</v>
      </c>
      <c r="O2843" s="8" t="s">
        <v>81</v>
      </c>
      <c r="P2843" s="38" t="str">
        <f t="shared" si="224"/>
        <v/>
      </c>
    </row>
    <row r="2844" spans="4:16" x14ac:dyDescent="0.25">
      <c r="D2844" s="150"/>
      <c r="G2844" s="8" t="str">
        <f t="shared" si="225"/>
        <v/>
      </c>
      <c r="H2844" s="8" t="str">
        <f t="shared" si="226"/>
        <v/>
      </c>
      <c r="I2844" s="8" t="str">
        <f t="shared" si="227"/>
        <v/>
      </c>
      <c r="J2844" s="8" t="str">
        <f t="shared" si="228"/>
        <v/>
      </c>
      <c r="L2844" s="8" t="s">
        <v>81</v>
      </c>
      <c r="M2844" s="8" t="s">
        <v>81</v>
      </c>
      <c r="N2844" s="8" t="s">
        <v>81</v>
      </c>
      <c r="O2844" s="8" t="s">
        <v>81</v>
      </c>
      <c r="P2844" s="38" t="str">
        <f t="shared" si="224"/>
        <v/>
      </c>
    </row>
    <row r="2845" spans="4:16" x14ac:dyDescent="0.25">
      <c r="D2845" s="150"/>
      <c r="G2845" s="8" t="str">
        <f t="shared" si="225"/>
        <v/>
      </c>
      <c r="H2845" s="8" t="str">
        <f t="shared" si="226"/>
        <v/>
      </c>
      <c r="I2845" s="8" t="str">
        <f t="shared" si="227"/>
        <v/>
      </c>
      <c r="J2845" s="8" t="str">
        <f t="shared" si="228"/>
        <v/>
      </c>
      <c r="L2845" s="8" t="s">
        <v>81</v>
      </c>
      <c r="M2845" s="8" t="s">
        <v>81</v>
      </c>
      <c r="N2845" s="8" t="s">
        <v>81</v>
      </c>
      <c r="O2845" s="8" t="s">
        <v>81</v>
      </c>
      <c r="P2845" s="38" t="str">
        <f t="shared" si="224"/>
        <v/>
      </c>
    </row>
    <row r="2846" spans="4:16" x14ac:dyDescent="0.25">
      <c r="D2846" s="150"/>
      <c r="G2846" s="8" t="str">
        <f t="shared" si="225"/>
        <v/>
      </c>
      <c r="H2846" s="8" t="str">
        <f t="shared" si="226"/>
        <v/>
      </c>
      <c r="I2846" s="8" t="str">
        <f t="shared" si="227"/>
        <v/>
      </c>
      <c r="J2846" s="8" t="str">
        <f t="shared" si="228"/>
        <v/>
      </c>
      <c r="L2846" s="8" t="s">
        <v>81</v>
      </c>
      <c r="M2846" s="8" t="s">
        <v>81</v>
      </c>
      <c r="N2846" s="8" t="s">
        <v>81</v>
      </c>
      <c r="O2846" s="8" t="s">
        <v>81</v>
      </c>
      <c r="P2846" s="38" t="str">
        <f t="shared" si="224"/>
        <v/>
      </c>
    </row>
    <row r="2847" spans="4:16" x14ac:dyDescent="0.25">
      <c r="D2847" s="150"/>
      <c r="G2847" s="8" t="str">
        <f t="shared" si="225"/>
        <v/>
      </c>
      <c r="H2847" s="8" t="str">
        <f t="shared" si="226"/>
        <v/>
      </c>
      <c r="I2847" s="8" t="str">
        <f t="shared" si="227"/>
        <v/>
      </c>
      <c r="J2847" s="8" t="str">
        <f t="shared" si="228"/>
        <v/>
      </c>
      <c r="L2847" s="8" t="s">
        <v>81</v>
      </c>
      <c r="M2847" s="8" t="s">
        <v>81</v>
      </c>
      <c r="N2847" s="8" t="s">
        <v>81</v>
      </c>
      <c r="O2847" s="8" t="s">
        <v>81</v>
      </c>
      <c r="P2847" s="38" t="str">
        <f t="shared" si="224"/>
        <v/>
      </c>
    </row>
    <row r="2848" spans="4:16" x14ac:dyDescent="0.25">
      <c r="D2848" s="150"/>
      <c r="G2848" s="8" t="str">
        <f t="shared" si="225"/>
        <v/>
      </c>
      <c r="H2848" s="8" t="str">
        <f t="shared" si="226"/>
        <v/>
      </c>
      <c r="I2848" s="8" t="str">
        <f t="shared" si="227"/>
        <v/>
      </c>
      <c r="J2848" s="8" t="str">
        <f t="shared" si="228"/>
        <v/>
      </c>
      <c r="L2848" s="8" t="s">
        <v>81</v>
      </c>
      <c r="M2848" s="8" t="s">
        <v>81</v>
      </c>
      <c r="N2848" s="8" t="s">
        <v>81</v>
      </c>
      <c r="O2848" s="8" t="s">
        <v>81</v>
      </c>
      <c r="P2848" s="38" t="str">
        <f t="shared" si="224"/>
        <v/>
      </c>
    </row>
    <row r="2849" spans="4:16" x14ac:dyDescent="0.25">
      <c r="D2849" s="150"/>
      <c r="G2849" s="8" t="str">
        <f t="shared" si="225"/>
        <v/>
      </c>
      <c r="H2849" s="8" t="str">
        <f t="shared" si="226"/>
        <v/>
      </c>
      <c r="I2849" s="8" t="str">
        <f t="shared" si="227"/>
        <v/>
      </c>
      <c r="J2849" s="8" t="str">
        <f t="shared" si="228"/>
        <v/>
      </c>
      <c r="L2849" s="8" t="s">
        <v>81</v>
      </c>
      <c r="M2849" s="8" t="s">
        <v>81</v>
      </c>
      <c r="N2849" s="8" t="s">
        <v>81</v>
      </c>
      <c r="O2849" s="8" t="s">
        <v>81</v>
      </c>
      <c r="P2849" s="38" t="str">
        <f t="shared" si="224"/>
        <v/>
      </c>
    </row>
    <row r="2850" spans="4:16" x14ac:dyDescent="0.25">
      <c r="D2850" s="150"/>
      <c r="G2850" s="8" t="str">
        <f t="shared" si="225"/>
        <v/>
      </c>
      <c r="H2850" s="8" t="str">
        <f t="shared" si="226"/>
        <v/>
      </c>
      <c r="I2850" s="8" t="str">
        <f t="shared" si="227"/>
        <v/>
      </c>
      <c r="J2850" s="8" t="str">
        <f t="shared" si="228"/>
        <v/>
      </c>
      <c r="L2850" s="8" t="s">
        <v>81</v>
      </c>
      <c r="M2850" s="8" t="s">
        <v>81</v>
      </c>
      <c r="N2850" s="8" t="s">
        <v>81</v>
      </c>
      <c r="O2850" s="8" t="s">
        <v>81</v>
      </c>
      <c r="P2850" s="38" t="str">
        <f t="shared" si="224"/>
        <v/>
      </c>
    </row>
    <row r="2851" spans="4:16" x14ac:dyDescent="0.25">
      <c r="D2851" s="150"/>
      <c r="G2851" s="8" t="str">
        <f t="shared" si="225"/>
        <v/>
      </c>
      <c r="H2851" s="8" t="str">
        <f t="shared" si="226"/>
        <v/>
      </c>
      <c r="I2851" s="8" t="str">
        <f t="shared" si="227"/>
        <v/>
      </c>
      <c r="J2851" s="8" t="str">
        <f t="shared" si="228"/>
        <v/>
      </c>
      <c r="L2851" s="8" t="s">
        <v>81</v>
      </c>
      <c r="M2851" s="8" t="s">
        <v>81</v>
      </c>
      <c r="N2851" s="8" t="s">
        <v>81</v>
      </c>
      <c r="O2851" s="8" t="s">
        <v>81</v>
      </c>
      <c r="P2851" s="38" t="str">
        <f t="shared" si="224"/>
        <v/>
      </c>
    </row>
    <row r="2852" spans="4:16" x14ac:dyDescent="0.25">
      <c r="D2852" s="150"/>
      <c r="G2852" s="8" t="str">
        <f t="shared" si="225"/>
        <v/>
      </c>
      <c r="H2852" s="8" t="str">
        <f t="shared" si="226"/>
        <v/>
      </c>
      <c r="I2852" s="8" t="str">
        <f t="shared" si="227"/>
        <v/>
      </c>
      <c r="J2852" s="8" t="str">
        <f t="shared" si="228"/>
        <v/>
      </c>
      <c r="L2852" s="8" t="s">
        <v>81</v>
      </c>
      <c r="M2852" s="8" t="s">
        <v>81</v>
      </c>
      <c r="N2852" s="8" t="s">
        <v>81</v>
      </c>
      <c r="O2852" s="8" t="s">
        <v>81</v>
      </c>
      <c r="P2852" s="38" t="str">
        <f t="shared" si="224"/>
        <v/>
      </c>
    </row>
    <row r="2853" spans="4:16" x14ac:dyDescent="0.25">
      <c r="D2853" s="150"/>
      <c r="G2853" s="8" t="str">
        <f t="shared" si="225"/>
        <v/>
      </c>
      <c r="H2853" s="8" t="str">
        <f t="shared" si="226"/>
        <v/>
      </c>
      <c r="I2853" s="8" t="str">
        <f t="shared" si="227"/>
        <v/>
      </c>
      <c r="J2853" s="8" t="str">
        <f t="shared" si="228"/>
        <v/>
      </c>
      <c r="L2853" s="8" t="s">
        <v>81</v>
      </c>
      <c r="M2853" s="8" t="s">
        <v>81</v>
      </c>
      <c r="N2853" s="8" t="s">
        <v>81</v>
      </c>
      <c r="O2853" s="8" t="s">
        <v>81</v>
      </c>
      <c r="P2853" s="38" t="str">
        <f t="shared" si="224"/>
        <v/>
      </c>
    </row>
    <row r="2854" spans="4:16" x14ac:dyDescent="0.25">
      <c r="D2854" s="150"/>
      <c r="G2854" s="8" t="str">
        <f t="shared" si="225"/>
        <v/>
      </c>
      <c r="H2854" s="8" t="str">
        <f t="shared" si="226"/>
        <v/>
      </c>
      <c r="I2854" s="8" t="str">
        <f t="shared" si="227"/>
        <v/>
      </c>
      <c r="J2854" s="8" t="str">
        <f t="shared" si="228"/>
        <v/>
      </c>
      <c r="L2854" s="8" t="s">
        <v>81</v>
      </c>
      <c r="M2854" s="8" t="s">
        <v>81</v>
      </c>
      <c r="N2854" s="8" t="s">
        <v>81</v>
      </c>
      <c r="O2854" s="8" t="s">
        <v>81</v>
      </c>
      <c r="P2854" s="38" t="str">
        <f t="shared" si="224"/>
        <v/>
      </c>
    </row>
    <row r="2855" spans="4:16" x14ac:dyDescent="0.25">
      <c r="D2855" s="150"/>
      <c r="G2855" s="8" t="str">
        <f t="shared" si="225"/>
        <v/>
      </c>
      <c r="H2855" s="8" t="str">
        <f t="shared" si="226"/>
        <v/>
      </c>
      <c r="I2855" s="8" t="str">
        <f t="shared" si="227"/>
        <v/>
      </c>
      <c r="J2855" s="8" t="str">
        <f t="shared" si="228"/>
        <v/>
      </c>
      <c r="L2855" s="8" t="s">
        <v>81</v>
      </c>
      <c r="M2855" s="8" t="s">
        <v>81</v>
      </c>
      <c r="N2855" s="8" t="s">
        <v>81</v>
      </c>
      <c r="O2855" s="8" t="s">
        <v>81</v>
      </c>
      <c r="P2855" s="38" t="str">
        <f t="shared" si="224"/>
        <v/>
      </c>
    </row>
    <row r="2856" spans="4:16" x14ac:dyDescent="0.25">
      <c r="D2856" s="150"/>
      <c r="G2856" s="8" t="str">
        <f t="shared" si="225"/>
        <v/>
      </c>
      <c r="H2856" s="8" t="str">
        <f t="shared" si="226"/>
        <v/>
      </c>
      <c r="I2856" s="8" t="str">
        <f t="shared" si="227"/>
        <v/>
      </c>
      <c r="J2856" s="8" t="str">
        <f t="shared" si="228"/>
        <v/>
      </c>
      <c r="L2856" s="8" t="s">
        <v>81</v>
      </c>
      <c r="M2856" s="8" t="s">
        <v>81</v>
      </c>
      <c r="N2856" s="8" t="s">
        <v>81</v>
      </c>
      <c r="O2856" s="8" t="s">
        <v>81</v>
      </c>
      <c r="P2856" s="38" t="str">
        <f t="shared" si="224"/>
        <v/>
      </c>
    </row>
    <row r="2857" spans="4:16" x14ac:dyDescent="0.25">
      <c r="D2857" s="150"/>
      <c r="G2857" s="8" t="str">
        <f t="shared" si="225"/>
        <v/>
      </c>
      <c r="H2857" s="8" t="str">
        <f t="shared" si="226"/>
        <v/>
      </c>
      <c r="I2857" s="8" t="str">
        <f t="shared" si="227"/>
        <v/>
      </c>
      <c r="J2857" s="8" t="str">
        <f t="shared" si="228"/>
        <v/>
      </c>
      <c r="L2857" s="8" t="s">
        <v>81</v>
      </c>
      <c r="M2857" s="8" t="s">
        <v>81</v>
      </c>
      <c r="N2857" s="8" t="s">
        <v>81</v>
      </c>
      <c r="O2857" s="8" t="s">
        <v>81</v>
      </c>
      <c r="P2857" s="38" t="str">
        <f t="shared" si="224"/>
        <v/>
      </c>
    </row>
    <row r="2858" spans="4:16" x14ac:dyDescent="0.25">
      <c r="D2858" s="150"/>
      <c r="G2858" s="8" t="str">
        <f t="shared" si="225"/>
        <v/>
      </c>
      <c r="H2858" s="8" t="str">
        <f t="shared" si="226"/>
        <v/>
      </c>
      <c r="I2858" s="8" t="str">
        <f t="shared" si="227"/>
        <v/>
      </c>
      <c r="J2858" s="8" t="str">
        <f t="shared" si="228"/>
        <v/>
      </c>
      <c r="L2858" s="8" t="s">
        <v>81</v>
      </c>
      <c r="M2858" s="8" t="s">
        <v>81</v>
      </c>
      <c r="N2858" s="8" t="s">
        <v>81</v>
      </c>
      <c r="O2858" s="8" t="s">
        <v>81</v>
      </c>
      <c r="P2858" s="38" t="str">
        <f t="shared" si="224"/>
        <v/>
      </c>
    </row>
    <row r="2859" spans="4:16" x14ac:dyDescent="0.25">
      <c r="D2859" s="150"/>
      <c r="G2859" s="8" t="str">
        <f t="shared" si="225"/>
        <v/>
      </c>
      <c r="H2859" s="8" t="str">
        <f t="shared" si="226"/>
        <v/>
      </c>
      <c r="I2859" s="8" t="str">
        <f t="shared" si="227"/>
        <v/>
      </c>
      <c r="J2859" s="8" t="str">
        <f t="shared" si="228"/>
        <v/>
      </c>
      <c r="L2859" s="8" t="s">
        <v>81</v>
      </c>
      <c r="M2859" s="8" t="s">
        <v>81</v>
      </c>
      <c r="N2859" s="8" t="s">
        <v>81</v>
      </c>
      <c r="O2859" s="8" t="s">
        <v>81</v>
      </c>
      <c r="P2859" s="38" t="str">
        <f t="shared" si="224"/>
        <v/>
      </c>
    </row>
    <row r="2860" spans="4:16" x14ac:dyDescent="0.25">
      <c r="D2860" s="150"/>
      <c r="G2860" s="8" t="str">
        <f t="shared" si="225"/>
        <v/>
      </c>
      <c r="H2860" s="8" t="str">
        <f t="shared" si="226"/>
        <v/>
      </c>
      <c r="I2860" s="8" t="str">
        <f t="shared" si="227"/>
        <v/>
      </c>
      <c r="J2860" s="8" t="str">
        <f t="shared" si="228"/>
        <v/>
      </c>
      <c r="L2860" s="8" t="s">
        <v>81</v>
      </c>
      <c r="M2860" s="8" t="s">
        <v>81</v>
      </c>
      <c r="N2860" s="8" t="s">
        <v>81</v>
      </c>
      <c r="O2860" s="8" t="s">
        <v>81</v>
      </c>
      <c r="P2860" s="38" t="str">
        <f t="shared" si="224"/>
        <v/>
      </c>
    </row>
    <row r="2861" spans="4:16" x14ac:dyDescent="0.25">
      <c r="D2861" s="150"/>
      <c r="G2861" s="8" t="str">
        <f t="shared" si="225"/>
        <v/>
      </c>
      <c r="H2861" s="8" t="str">
        <f t="shared" si="226"/>
        <v/>
      </c>
      <c r="I2861" s="8" t="str">
        <f t="shared" si="227"/>
        <v/>
      </c>
      <c r="J2861" s="8" t="str">
        <f t="shared" si="228"/>
        <v/>
      </c>
      <c r="L2861" s="8" t="s">
        <v>81</v>
      </c>
      <c r="M2861" s="8" t="s">
        <v>81</v>
      </c>
      <c r="N2861" s="8" t="s">
        <v>81</v>
      </c>
      <c r="O2861" s="8" t="s">
        <v>81</v>
      </c>
      <c r="P2861" s="38" t="str">
        <f t="shared" si="224"/>
        <v/>
      </c>
    </row>
    <row r="2862" spans="4:16" x14ac:dyDescent="0.25">
      <c r="D2862" s="150"/>
      <c r="G2862" s="8" t="str">
        <f t="shared" si="225"/>
        <v/>
      </c>
      <c r="H2862" s="8" t="str">
        <f t="shared" si="226"/>
        <v/>
      </c>
      <c r="I2862" s="8" t="str">
        <f t="shared" si="227"/>
        <v/>
      </c>
      <c r="J2862" s="8" t="str">
        <f t="shared" si="228"/>
        <v/>
      </c>
      <c r="L2862" s="8" t="s">
        <v>81</v>
      </c>
      <c r="M2862" s="8" t="s">
        <v>81</v>
      </c>
      <c r="N2862" s="8" t="s">
        <v>81</v>
      </c>
      <c r="O2862" s="8" t="s">
        <v>81</v>
      </c>
      <c r="P2862" s="38" t="str">
        <f t="shared" si="224"/>
        <v/>
      </c>
    </row>
    <row r="2863" spans="4:16" x14ac:dyDescent="0.25">
      <c r="D2863" s="150"/>
      <c r="G2863" s="8" t="str">
        <f t="shared" si="225"/>
        <v/>
      </c>
      <c r="H2863" s="8" t="str">
        <f t="shared" si="226"/>
        <v/>
      </c>
      <c r="I2863" s="8" t="str">
        <f t="shared" si="227"/>
        <v/>
      </c>
      <c r="J2863" s="8" t="str">
        <f t="shared" si="228"/>
        <v/>
      </c>
      <c r="L2863" s="8" t="s">
        <v>81</v>
      </c>
      <c r="M2863" s="8" t="s">
        <v>81</v>
      </c>
      <c r="N2863" s="8" t="s">
        <v>81</v>
      </c>
      <c r="O2863" s="8" t="s">
        <v>81</v>
      </c>
      <c r="P2863" s="38" t="str">
        <f t="shared" si="224"/>
        <v/>
      </c>
    </row>
    <row r="2864" spans="4:16" x14ac:dyDescent="0.25">
      <c r="D2864" s="150"/>
      <c r="G2864" s="8" t="str">
        <f t="shared" si="225"/>
        <v/>
      </c>
      <c r="H2864" s="8" t="str">
        <f t="shared" si="226"/>
        <v/>
      </c>
      <c r="I2864" s="8" t="str">
        <f t="shared" si="227"/>
        <v/>
      </c>
      <c r="J2864" s="8" t="str">
        <f t="shared" si="228"/>
        <v/>
      </c>
      <c r="L2864" s="8" t="s">
        <v>81</v>
      </c>
      <c r="M2864" s="8" t="s">
        <v>81</v>
      </c>
      <c r="N2864" s="8" t="s">
        <v>81</v>
      </c>
      <c r="O2864" s="8" t="s">
        <v>81</v>
      </c>
      <c r="P2864" s="38" t="str">
        <f t="shared" si="224"/>
        <v/>
      </c>
    </row>
    <row r="2865" spans="4:16" x14ac:dyDescent="0.25">
      <c r="D2865" s="150"/>
      <c r="G2865" s="8" t="str">
        <f t="shared" si="225"/>
        <v/>
      </c>
      <c r="H2865" s="8" t="str">
        <f t="shared" si="226"/>
        <v/>
      </c>
      <c r="I2865" s="8" t="str">
        <f t="shared" si="227"/>
        <v/>
      </c>
      <c r="J2865" s="8" t="str">
        <f t="shared" si="228"/>
        <v/>
      </c>
      <c r="L2865" s="8" t="s">
        <v>81</v>
      </c>
      <c r="M2865" s="8" t="s">
        <v>81</v>
      </c>
      <c r="N2865" s="8" t="s">
        <v>81</v>
      </c>
      <c r="O2865" s="8" t="s">
        <v>81</v>
      </c>
      <c r="P2865" s="38" t="str">
        <f t="shared" si="224"/>
        <v/>
      </c>
    </row>
    <row r="2866" spans="4:16" x14ac:dyDescent="0.25">
      <c r="D2866" s="150"/>
      <c r="G2866" s="8" t="str">
        <f t="shared" si="225"/>
        <v/>
      </c>
      <c r="H2866" s="8" t="str">
        <f t="shared" si="226"/>
        <v/>
      </c>
      <c r="I2866" s="8" t="str">
        <f t="shared" si="227"/>
        <v/>
      </c>
      <c r="J2866" s="8" t="str">
        <f t="shared" si="228"/>
        <v/>
      </c>
      <c r="L2866" s="8" t="s">
        <v>81</v>
      </c>
      <c r="M2866" s="8" t="s">
        <v>81</v>
      </c>
      <c r="N2866" s="8" t="s">
        <v>81</v>
      </c>
      <c r="O2866" s="8" t="s">
        <v>81</v>
      </c>
      <c r="P2866" s="38" t="str">
        <f t="shared" si="224"/>
        <v/>
      </c>
    </row>
    <row r="2867" spans="4:16" x14ac:dyDescent="0.25">
      <c r="D2867" s="150"/>
      <c r="G2867" s="8" t="str">
        <f t="shared" si="225"/>
        <v/>
      </c>
      <c r="H2867" s="8" t="str">
        <f t="shared" si="226"/>
        <v/>
      </c>
      <c r="I2867" s="8" t="str">
        <f t="shared" si="227"/>
        <v/>
      </c>
      <c r="J2867" s="8" t="str">
        <f t="shared" si="228"/>
        <v/>
      </c>
      <c r="L2867" s="8" t="s">
        <v>81</v>
      </c>
      <c r="M2867" s="8" t="s">
        <v>81</v>
      </c>
      <c r="N2867" s="8" t="s">
        <v>81</v>
      </c>
      <c r="O2867" s="8" t="s">
        <v>81</v>
      </c>
      <c r="P2867" s="38" t="str">
        <f t="shared" si="224"/>
        <v/>
      </c>
    </row>
    <row r="2868" spans="4:16" x14ac:dyDescent="0.25">
      <c r="D2868" s="150"/>
      <c r="G2868" s="8" t="str">
        <f t="shared" si="225"/>
        <v/>
      </c>
      <c r="H2868" s="8" t="str">
        <f t="shared" si="226"/>
        <v/>
      </c>
      <c r="I2868" s="8" t="str">
        <f t="shared" si="227"/>
        <v/>
      </c>
      <c r="J2868" s="8" t="str">
        <f t="shared" si="228"/>
        <v/>
      </c>
      <c r="L2868" s="8" t="s">
        <v>81</v>
      </c>
      <c r="M2868" s="8" t="s">
        <v>81</v>
      </c>
      <c r="N2868" s="8" t="s">
        <v>81</v>
      </c>
      <c r="O2868" s="8" t="s">
        <v>81</v>
      </c>
      <c r="P2868" s="38" t="str">
        <f t="shared" si="224"/>
        <v/>
      </c>
    </row>
    <row r="2869" spans="4:16" x14ac:dyDescent="0.25">
      <c r="D2869" s="150"/>
      <c r="G2869" s="8" t="str">
        <f t="shared" si="225"/>
        <v/>
      </c>
      <c r="H2869" s="8" t="str">
        <f t="shared" si="226"/>
        <v/>
      </c>
      <c r="I2869" s="8" t="str">
        <f t="shared" si="227"/>
        <v/>
      </c>
      <c r="J2869" s="8" t="str">
        <f t="shared" si="228"/>
        <v/>
      </c>
      <c r="L2869" s="8" t="s">
        <v>81</v>
      </c>
      <c r="M2869" s="8" t="s">
        <v>81</v>
      </c>
      <c r="N2869" s="8" t="s">
        <v>81</v>
      </c>
      <c r="O2869" s="8" t="s">
        <v>81</v>
      </c>
      <c r="P2869" s="38" t="str">
        <f t="shared" si="224"/>
        <v/>
      </c>
    </row>
    <row r="2870" spans="4:16" x14ac:dyDescent="0.25">
      <c r="D2870" s="150"/>
      <c r="G2870" s="8" t="str">
        <f t="shared" si="225"/>
        <v/>
      </c>
      <c r="H2870" s="8" t="str">
        <f t="shared" si="226"/>
        <v/>
      </c>
      <c r="I2870" s="8" t="str">
        <f t="shared" si="227"/>
        <v/>
      </c>
      <c r="J2870" s="8" t="str">
        <f t="shared" si="228"/>
        <v/>
      </c>
      <c r="L2870" s="8" t="s">
        <v>81</v>
      </c>
      <c r="M2870" s="8" t="s">
        <v>81</v>
      </c>
      <c r="N2870" s="8" t="s">
        <v>81</v>
      </c>
      <c r="O2870" s="8" t="s">
        <v>81</v>
      </c>
      <c r="P2870" s="38" t="str">
        <f t="shared" si="224"/>
        <v/>
      </c>
    </row>
    <row r="2871" spans="4:16" x14ac:dyDescent="0.25">
      <c r="D2871" s="150"/>
      <c r="G2871" s="8" t="str">
        <f t="shared" si="225"/>
        <v/>
      </c>
      <c r="H2871" s="8" t="str">
        <f t="shared" si="226"/>
        <v/>
      </c>
      <c r="I2871" s="8" t="str">
        <f t="shared" si="227"/>
        <v/>
      </c>
      <c r="J2871" s="8" t="str">
        <f t="shared" si="228"/>
        <v/>
      </c>
      <c r="L2871" s="8" t="s">
        <v>81</v>
      </c>
      <c r="M2871" s="8" t="s">
        <v>81</v>
      </c>
      <c r="N2871" s="8" t="s">
        <v>81</v>
      </c>
      <c r="O2871" s="8" t="s">
        <v>81</v>
      </c>
      <c r="P2871" s="38" t="str">
        <f t="shared" si="224"/>
        <v/>
      </c>
    </row>
    <row r="2872" spans="4:16" x14ac:dyDescent="0.25">
      <c r="D2872" s="150"/>
      <c r="G2872" s="8" t="str">
        <f t="shared" si="225"/>
        <v/>
      </c>
      <c r="H2872" s="8" t="str">
        <f t="shared" si="226"/>
        <v/>
      </c>
      <c r="I2872" s="8" t="str">
        <f t="shared" si="227"/>
        <v/>
      </c>
      <c r="J2872" s="8" t="str">
        <f t="shared" si="228"/>
        <v/>
      </c>
      <c r="L2872" s="8" t="s">
        <v>81</v>
      </c>
      <c r="M2872" s="8" t="s">
        <v>81</v>
      </c>
      <c r="N2872" s="8" t="s">
        <v>81</v>
      </c>
      <c r="O2872" s="8" t="s">
        <v>81</v>
      </c>
      <c r="P2872" s="38" t="str">
        <f t="shared" si="224"/>
        <v/>
      </c>
    </row>
    <row r="2873" spans="4:16" x14ac:dyDescent="0.25">
      <c r="D2873" s="150"/>
      <c r="G2873" s="8" t="str">
        <f t="shared" si="225"/>
        <v/>
      </c>
      <c r="H2873" s="8" t="str">
        <f t="shared" si="226"/>
        <v/>
      </c>
      <c r="I2873" s="8" t="str">
        <f t="shared" si="227"/>
        <v/>
      </c>
      <c r="J2873" s="8" t="str">
        <f t="shared" si="228"/>
        <v/>
      </c>
      <c r="L2873" s="8" t="s">
        <v>81</v>
      </c>
      <c r="M2873" s="8" t="s">
        <v>81</v>
      </c>
      <c r="N2873" s="8" t="s">
        <v>81</v>
      </c>
      <c r="O2873" s="8" t="s">
        <v>81</v>
      </c>
      <c r="P2873" s="38" t="str">
        <f t="shared" si="224"/>
        <v/>
      </c>
    </row>
    <row r="2874" spans="4:16" x14ac:dyDescent="0.25">
      <c r="D2874" s="150"/>
      <c r="G2874" s="8" t="str">
        <f t="shared" si="225"/>
        <v/>
      </c>
      <c r="H2874" s="8" t="str">
        <f t="shared" si="226"/>
        <v/>
      </c>
      <c r="I2874" s="8" t="str">
        <f t="shared" si="227"/>
        <v/>
      </c>
      <c r="J2874" s="8" t="str">
        <f t="shared" si="228"/>
        <v/>
      </c>
      <c r="L2874" s="8" t="s">
        <v>81</v>
      </c>
      <c r="M2874" s="8" t="s">
        <v>81</v>
      </c>
      <c r="N2874" s="8" t="s">
        <v>81</v>
      </c>
      <c r="O2874" s="8" t="s">
        <v>81</v>
      </c>
      <c r="P2874" s="38" t="str">
        <f t="shared" si="224"/>
        <v/>
      </c>
    </row>
    <row r="2875" spans="4:16" x14ac:dyDescent="0.25">
      <c r="D2875" s="150"/>
      <c r="G2875" s="8" t="str">
        <f t="shared" si="225"/>
        <v/>
      </c>
      <c r="H2875" s="8" t="str">
        <f t="shared" si="226"/>
        <v/>
      </c>
      <c r="I2875" s="8" t="str">
        <f t="shared" si="227"/>
        <v/>
      </c>
      <c r="J2875" s="8" t="str">
        <f t="shared" si="228"/>
        <v/>
      </c>
      <c r="L2875" s="8" t="s">
        <v>81</v>
      </c>
      <c r="M2875" s="8" t="s">
        <v>81</v>
      </c>
      <c r="N2875" s="8" t="s">
        <v>81</v>
      </c>
      <c r="O2875" s="8" t="s">
        <v>81</v>
      </c>
      <c r="P2875" s="38" t="str">
        <f t="shared" si="224"/>
        <v/>
      </c>
    </row>
    <row r="2876" spans="4:16" x14ac:dyDescent="0.25">
      <c r="D2876" s="150"/>
      <c r="G2876" s="8" t="str">
        <f t="shared" si="225"/>
        <v/>
      </c>
      <c r="H2876" s="8" t="str">
        <f t="shared" si="226"/>
        <v/>
      </c>
      <c r="I2876" s="8" t="str">
        <f t="shared" si="227"/>
        <v/>
      </c>
      <c r="J2876" s="8" t="str">
        <f t="shared" si="228"/>
        <v/>
      </c>
      <c r="L2876" s="8" t="s">
        <v>81</v>
      </c>
      <c r="M2876" s="8" t="s">
        <v>81</v>
      </c>
      <c r="N2876" s="8" t="s">
        <v>81</v>
      </c>
      <c r="O2876" s="8" t="s">
        <v>81</v>
      </c>
      <c r="P2876" s="38" t="str">
        <f t="shared" si="224"/>
        <v/>
      </c>
    </row>
    <row r="2877" spans="4:16" x14ac:dyDescent="0.25">
      <c r="D2877" s="150"/>
      <c r="G2877" s="8" t="str">
        <f t="shared" si="225"/>
        <v/>
      </c>
      <c r="H2877" s="8" t="str">
        <f t="shared" si="226"/>
        <v/>
      </c>
      <c r="I2877" s="8" t="str">
        <f t="shared" si="227"/>
        <v/>
      </c>
      <c r="J2877" s="8" t="str">
        <f t="shared" si="228"/>
        <v/>
      </c>
      <c r="L2877" s="8" t="s">
        <v>81</v>
      </c>
      <c r="M2877" s="8" t="s">
        <v>81</v>
      </c>
      <c r="N2877" s="8" t="s">
        <v>81</v>
      </c>
      <c r="O2877" s="8" t="s">
        <v>81</v>
      </c>
      <c r="P2877" s="38" t="str">
        <f t="shared" si="224"/>
        <v/>
      </c>
    </row>
    <row r="2878" spans="4:16" x14ac:dyDescent="0.25">
      <c r="D2878" s="150"/>
      <c r="G2878" s="8" t="str">
        <f t="shared" si="225"/>
        <v/>
      </c>
      <c r="H2878" s="8" t="str">
        <f t="shared" si="226"/>
        <v/>
      </c>
      <c r="I2878" s="8" t="str">
        <f t="shared" si="227"/>
        <v/>
      </c>
      <c r="J2878" s="8" t="str">
        <f t="shared" si="228"/>
        <v/>
      </c>
      <c r="L2878" s="8" t="s">
        <v>81</v>
      </c>
      <c r="M2878" s="8" t="s">
        <v>81</v>
      </c>
      <c r="N2878" s="8" t="s">
        <v>81</v>
      </c>
      <c r="O2878" s="8" t="s">
        <v>81</v>
      </c>
      <c r="P2878" s="38" t="str">
        <f t="shared" si="224"/>
        <v/>
      </c>
    </row>
    <row r="2879" spans="4:16" x14ac:dyDescent="0.25">
      <c r="D2879" s="150"/>
      <c r="G2879" s="8" t="str">
        <f t="shared" si="225"/>
        <v/>
      </c>
      <c r="H2879" s="8" t="str">
        <f t="shared" si="226"/>
        <v/>
      </c>
      <c r="I2879" s="8" t="str">
        <f t="shared" si="227"/>
        <v/>
      </c>
      <c r="J2879" s="8" t="str">
        <f t="shared" si="228"/>
        <v/>
      </c>
      <c r="L2879" s="8" t="s">
        <v>81</v>
      </c>
      <c r="M2879" s="8" t="s">
        <v>81</v>
      </c>
      <c r="N2879" s="8" t="s">
        <v>81</v>
      </c>
      <c r="O2879" s="8" t="s">
        <v>81</v>
      </c>
      <c r="P2879" s="38" t="str">
        <f t="shared" si="224"/>
        <v/>
      </c>
    </row>
    <row r="2880" spans="4:16" x14ac:dyDescent="0.25">
      <c r="D2880" s="150"/>
      <c r="G2880" s="8" t="str">
        <f t="shared" si="225"/>
        <v/>
      </c>
      <c r="H2880" s="8" t="str">
        <f t="shared" si="226"/>
        <v/>
      </c>
      <c r="I2880" s="8" t="str">
        <f t="shared" si="227"/>
        <v/>
      </c>
      <c r="J2880" s="8" t="str">
        <f t="shared" si="228"/>
        <v/>
      </c>
      <c r="L2880" s="8" t="s">
        <v>81</v>
      </c>
      <c r="M2880" s="8" t="s">
        <v>81</v>
      </c>
      <c r="N2880" s="8" t="s">
        <v>81</v>
      </c>
      <c r="O2880" s="8" t="s">
        <v>81</v>
      </c>
      <c r="P2880" s="38" t="str">
        <f t="shared" si="224"/>
        <v/>
      </c>
    </row>
    <row r="2881" spans="4:16" x14ac:dyDescent="0.25">
      <c r="D2881" s="150"/>
      <c r="G2881" s="8" t="str">
        <f t="shared" si="225"/>
        <v/>
      </c>
      <c r="H2881" s="8" t="str">
        <f t="shared" si="226"/>
        <v/>
      </c>
      <c r="I2881" s="8" t="str">
        <f t="shared" si="227"/>
        <v/>
      </c>
      <c r="J2881" s="8" t="str">
        <f t="shared" si="228"/>
        <v/>
      </c>
      <c r="L2881" s="8" t="s">
        <v>81</v>
      </c>
      <c r="M2881" s="8" t="s">
        <v>81</v>
      </c>
      <c r="N2881" s="8" t="s">
        <v>81</v>
      </c>
      <c r="O2881" s="8" t="s">
        <v>81</v>
      </c>
      <c r="P2881" s="38" t="str">
        <f t="shared" si="224"/>
        <v/>
      </c>
    </row>
    <row r="2882" spans="4:16" x14ac:dyDescent="0.25">
      <c r="D2882" s="150"/>
      <c r="G2882" s="8" t="str">
        <f t="shared" si="225"/>
        <v/>
      </c>
      <c r="H2882" s="8" t="str">
        <f t="shared" si="226"/>
        <v/>
      </c>
      <c r="I2882" s="8" t="str">
        <f t="shared" si="227"/>
        <v/>
      </c>
      <c r="J2882" s="8" t="str">
        <f t="shared" si="228"/>
        <v/>
      </c>
      <c r="L2882" s="8" t="s">
        <v>81</v>
      </c>
      <c r="M2882" s="8" t="s">
        <v>81</v>
      </c>
      <c r="N2882" s="8" t="s">
        <v>81</v>
      </c>
      <c r="O2882" s="8" t="s">
        <v>81</v>
      </c>
      <c r="P2882" s="38" t="str">
        <f t="shared" si="224"/>
        <v/>
      </c>
    </row>
    <row r="2883" spans="4:16" x14ac:dyDescent="0.25">
      <c r="D2883" s="150"/>
      <c r="G2883" s="8" t="str">
        <f t="shared" si="225"/>
        <v/>
      </c>
      <c r="H2883" s="8" t="str">
        <f t="shared" si="226"/>
        <v/>
      </c>
      <c r="I2883" s="8" t="str">
        <f t="shared" si="227"/>
        <v/>
      </c>
      <c r="J2883" s="8" t="str">
        <f t="shared" si="228"/>
        <v/>
      </c>
      <c r="L2883" s="8" t="s">
        <v>81</v>
      </c>
      <c r="M2883" s="8" t="s">
        <v>81</v>
      </c>
      <c r="N2883" s="8" t="s">
        <v>81</v>
      </c>
      <c r="O2883" s="8" t="s">
        <v>81</v>
      </c>
      <c r="P2883" s="38" t="str">
        <f t="shared" ref="P2883:P2946" si="229">IF(ISBLANK(N2883),"",TEXT(N2883,"mm/dd hh:mm"))</f>
        <v/>
      </c>
    </row>
    <row r="2884" spans="4:16" x14ac:dyDescent="0.25">
      <c r="D2884" s="150"/>
      <c r="G2884" s="8" t="str">
        <f t="shared" si="225"/>
        <v/>
      </c>
      <c r="H2884" s="8" t="str">
        <f t="shared" si="226"/>
        <v/>
      </c>
      <c r="I2884" s="8" t="str">
        <f t="shared" si="227"/>
        <v/>
      </c>
      <c r="J2884" s="8" t="str">
        <f t="shared" si="228"/>
        <v/>
      </c>
      <c r="L2884" s="8" t="s">
        <v>81</v>
      </c>
      <c r="M2884" s="8" t="s">
        <v>81</v>
      </c>
      <c r="N2884" s="8" t="s">
        <v>81</v>
      </c>
      <c r="O2884" s="8" t="s">
        <v>81</v>
      </c>
      <c r="P2884" s="38" t="str">
        <f t="shared" si="229"/>
        <v/>
      </c>
    </row>
    <row r="2885" spans="4:16" x14ac:dyDescent="0.25">
      <c r="D2885" s="150"/>
      <c r="G2885" s="8" t="str">
        <f t="shared" si="225"/>
        <v/>
      </c>
      <c r="H2885" s="8" t="str">
        <f t="shared" si="226"/>
        <v/>
      </c>
      <c r="I2885" s="8" t="str">
        <f t="shared" si="227"/>
        <v/>
      </c>
      <c r="J2885" s="8" t="str">
        <f t="shared" si="228"/>
        <v/>
      </c>
      <c r="L2885" s="8" t="s">
        <v>81</v>
      </c>
      <c r="M2885" s="8" t="s">
        <v>81</v>
      </c>
      <c r="N2885" s="8" t="s">
        <v>81</v>
      </c>
      <c r="O2885" s="8" t="s">
        <v>81</v>
      </c>
      <c r="P2885" s="38" t="str">
        <f t="shared" si="229"/>
        <v/>
      </c>
    </row>
    <row r="2886" spans="4:16" x14ac:dyDescent="0.25">
      <c r="D2886" s="150"/>
      <c r="G2886" s="8" t="str">
        <f t="shared" si="225"/>
        <v/>
      </c>
      <c r="H2886" s="8" t="str">
        <f t="shared" si="226"/>
        <v/>
      </c>
      <c r="I2886" s="8" t="str">
        <f t="shared" si="227"/>
        <v/>
      </c>
      <c r="J2886" s="8" t="str">
        <f t="shared" si="228"/>
        <v/>
      </c>
      <c r="L2886" s="8" t="s">
        <v>81</v>
      </c>
      <c r="M2886" s="8" t="s">
        <v>81</v>
      </c>
      <c r="N2886" s="8" t="s">
        <v>81</v>
      </c>
      <c r="O2886" s="8" t="s">
        <v>81</v>
      </c>
      <c r="P2886" s="38" t="str">
        <f t="shared" si="229"/>
        <v/>
      </c>
    </row>
    <row r="2887" spans="4:16" x14ac:dyDescent="0.25">
      <c r="D2887" s="150"/>
      <c r="G2887" s="8" t="str">
        <f t="shared" si="225"/>
        <v/>
      </c>
      <c r="H2887" s="8" t="str">
        <f t="shared" si="226"/>
        <v/>
      </c>
      <c r="I2887" s="8" t="str">
        <f t="shared" si="227"/>
        <v/>
      </c>
      <c r="J2887" s="8" t="str">
        <f t="shared" si="228"/>
        <v/>
      </c>
      <c r="L2887" s="8" t="s">
        <v>81</v>
      </c>
      <c r="M2887" s="8" t="s">
        <v>81</v>
      </c>
      <c r="N2887" s="8" t="s">
        <v>81</v>
      </c>
      <c r="O2887" s="8" t="s">
        <v>81</v>
      </c>
      <c r="P2887" s="38" t="str">
        <f t="shared" si="229"/>
        <v/>
      </c>
    </row>
    <row r="2888" spans="4:16" x14ac:dyDescent="0.25">
      <c r="D2888" s="150"/>
      <c r="G2888" s="8" t="str">
        <f t="shared" si="225"/>
        <v/>
      </c>
      <c r="H2888" s="8" t="str">
        <f t="shared" si="226"/>
        <v/>
      </c>
      <c r="I2888" s="8" t="str">
        <f t="shared" si="227"/>
        <v/>
      </c>
      <c r="J2888" s="8" t="str">
        <f t="shared" si="228"/>
        <v/>
      </c>
      <c r="L2888" s="8" t="s">
        <v>81</v>
      </c>
      <c r="M2888" s="8" t="s">
        <v>81</v>
      </c>
      <c r="N2888" s="8" t="s">
        <v>81</v>
      </c>
      <c r="O2888" s="8" t="s">
        <v>81</v>
      </c>
      <c r="P2888" s="38" t="str">
        <f t="shared" si="229"/>
        <v/>
      </c>
    </row>
    <row r="2889" spans="4:16" x14ac:dyDescent="0.25">
      <c r="D2889" s="150"/>
      <c r="G2889" s="8" t="str">
        <f t="shared" si="225"/>
        <v/>
      </c>
      <c r="H2889" s="8" t="str">
        <f t="shared" si="226"/>
        <v/>
      </c>
      <c r="I2889" s="8" t="str">
        <f t="shared" si="227"/>
        <v/>
      </c>
      <c r="J2889" s="8" t="str">
        <f t="shared" si="228"/>
        <v/>
      </c>
      <c r="L2889" s="8" t="s">
        <v>81</v>
      </c>
      <c r="M2889" s="8" t="s">
        <v>81</v>
      </c>
      <c r="N2889" s="8" t="s">
        <v>81</v>
      </c>
      <c r="O2889" s="8" t="s">
        <v>81</v>
      </c>
      <c r="P2889" s="38" t="str">
        <f t="shared" si="229"/>
        <v/>
      </c>
    </row>
    <row r="2890" spans="4:16" x14ac:dyDescent="0.25">
      <c r="D2890" s="150"/>
      <c r="G2890" s="8" t="str">
        <f t="shared" si="225"/>
        <v/>
      </c>
      <c r="H2890" s="8" t="str">
        <f t="shared" si="226"/>
        <v/>
      </c>
      <c r="I2890" s="8" t="str">
        <f t="shared" si="227"/>
        <v/>
      </c>
      <c r="J2890" s="8" t="str">
        <f t="shared" si="228"/>
        <v/>
      </c>
      <c r="L2890" s="8" t="s">
        <v>81</v>
      </c>
      <c r="M2890" s="8" t="s">
        <v>81</v>
      </c>
      <c r="N2890" s="8" t="s">
        <v>81</v>
      </c>
      <c r="O2890" s="8" t="s">
        <v>81</v>
      </c>
      <c r="P2890" s="38" t="str">
        <f t="shared" si="229"/>
        <v/>
      </c>
    </row>
    <row r="2891" spans="4:16" x14ac:dyDescent="0.25">
      <c r="D2891" s="150"/>
      <c r="G2891" s="8" t="str">
        <f t="shared" si="225"/>
        <v/>
      </c>
      <c r="H2891" s="8" t="str">
        <f t="shared" si="226"/>
        <v/>
      </c>
      <c r="I2891" s="8" t="str">
        <f t="shared" si="227"/>
        <v/>
      </c>
      <c r="J2891" s="8" t="str">
        <f t="shared" si="228"/>
        <v/>
      </c>
      <c r="L2891" s="8" t="s">
        <v>81</v>
      </c>
      <c r="M2891" s="8" t="s">
        <v>81</v>
      </c>
      <c r="N2891" s="8" t="s">
        <v>81</v>
      </c>
      <c r="O2891" s="8" t="s">
        <v>81</v>
      </c>
      <c r="P2891" s="38" t="str">
        <f t="shared" si="229"/>
        <v/>
      </c>
    </row>
    <row r="2892" spans="4:16" x14ac:dyDescent="0.25">
      <c r="D2892" s="150"/>
      <c r="G2892" s="8" t="str">
        <f t="shared" si="225"/>
        <v/>
      </c>
      <c r="H2892" s="8" t="str">
        <f t="shared" si="226"/>
        <v/>
      </c>
      <c r="I2892" s="8" t="str">
        <f t="shared" si="227"/>
        <v/>
      </c>
      <c r="J2892" s="8" t="str">
        <f t="shared" si="228"/>
        <v/>
      </c>
      <c r="L2892" s="8" t="s">
        <v>81</v>
      </c>
      <c r="M2892" s="8" t="s">
        <v>81</v>
      </c>
      <c r="N2892" s="8" t="s">
        <v>81</v>
      </c>
      <c r="O2892" s="8" t="s">
        <v>81</v>
      </c>
      <c r="P2892" s="38" t="str">
        <f t="shared" si="229"/>
        <v/>
      </c>
    </row>
    <row r="2893" spans="4:16" x14ac:dyDescent="0.25">
      <c r="D2893" s="150"/>
      <c r="G2893" s="8" t="str">
        <f t="shared" si="225"/>
        <v/>
      </c>
      <c r="H2893" s="8" t="str">
        <f t="shared" si="226"/>
        <v/>
      </c>
      <c r="I2893" s="8" t="str">
        <f t="shared" si="227"/>
        <v/>
      </c>
      <c r="J2893" s="8" t="str">
        <f t="shared" si="228"/>
        <v/>
      </c>
      <c r="L2893" s="8" t="s">
        <v>81</v>
      </c>
      <c r="M2893" s="8" t="s">
        <v>81</v>
      </c>
      <c r="N2893" s="8" t="s">
        <v>81</v>
      </c>
      <c r="O2893" s="8" t="s">
        <v>81</v>
      </c>
      <c r="P2893" s="38" t="str">
        <f t="shared" si="229"/>
        <v/>
      </c>
    </row>
    <row r="2894" spans="4:16" x14ac:dyDescent="0.25">
      <c r="D2894" s="150"/>
      <c r="G2894" s="8" t="str">
        <f t="shared" si="225"/>
        <v/>
      </c>
      <c r="H2894" s="8" t="str">
        <f t="shared" si="226"/>
        <v/>
      </c>
      <c r="I2894" s="8" t="str">
        <f t="shared" si="227"/>
        <v/>
      </c>
      <c r="J2894" s="8" t="str">
        <f t="shared" si="228"/>
        <v/>
      </c>
      <c r="L2894" s="8" t="s">
        <v>81</v>
      </c>
      <c r="M2894" s="8" t="s">
        <v>81</v>
      </c>
      <c r="N2894" s="8" t="s">
        <v>81</v>
      </c>
      <c r="O2894" s="8" t="s">
        <v>81</v>
      </c>
      <c r="P2894" s="38" t="str">
        <f t="shared" si="229"/>
        <v/>
      </c>
    </row>
    <row r="2895" spans="4:16" x14ac:dyDescent="0.25">
      <c r="D2895" s="150"/>
      <c r="G2895" s="8" t="str">
        <f t="shared" si="225"/>
        <v/>
      </c>
      <c r="H2895" s="8" t="str">
        <f t="shared" si="226"/>
        <v/>
      </c>
      <c r="I2895" s="8" t="str">
        <f t="shared" si="227"/>
        <v/>
      </c>
      <c r="J2895" s="8" t="str">
        <f t="shared" si="228"/>
        <v/>
      </c>
      <c r="L2895" s="8" t="s">
        <v>81</v>
      </c>
      <c r="M2895" s="8" t="s">
        <v>81</v>
      </c>
      <c r="N2895" s="8" t="s">
        <v>81</v>
      </c>
      <c r="O2895" s="8" t="s">
        <v>81</v>
      </c>
      <c r="P2895" s="38" t="str">
        <f t="shared" si="229"/>
        <v/>
      </c>
    </row>
    <row r="2896" spans="4:16" x14ac:dyDescent="0.25">
      <c r="D2896" s="150"/>
      <c r="G2896" s="8" t="str">
        <f t="shared" si="225"/>
        <v/>
      </c>
      <c r="H2896" s="8" t="str">
        <f t="shared" si="226"/>
        <v/>
      </c>
      <c r="I2896" s="8" t="str">
        <f t="shared" si="227"/>
        <v/>
      </c>
      <c r="J2896" s="8" t="str">
        <f t="shared" si="228"/>
        <v/>
      </c>
      <c r="L2896" s="8" t="s">
        <v>81</v>
      </c>
      <c r="M2896" s="8" t="s">
        <v>81</v>
      </c>
      <c r="N2896" s="8" t="s">
        <v>81</v>
      </c>
      <c r="O2896" s="8" t="s">
        <v>81</v>
      </c>
      <c r="P2896" s="38" t="str">
        <f t="shared" si="229"/>
        <v/>
      </c>
    </row>
    <row r="2897" spans="4:16" x14ac:dyDescent="0.25">
      <c r="D2897" s="150"/>
      <c r="G2897" s="8" t="str">
        <f t="shared" ref="G2897:G2960" si="230">IF(LEFT(D2897,8)="Critical",LEFT(D2897,8),IF(LEFT(D2897,5)="Major",LEFT(D2897,5),IF(LEFT(D2897,5)="Minor",LEFT(D2897,5),"")))</f>
        <v/>
      </c>
      <c r="H2897" s="8" t="str">
        <f t="shared" ref="H2897:H2960" si="231">IF(LEFT(D2900,15)="SpecificProblem",MID(D2900,28,50),"")</f>
        <v/>
      </c>
      <c r="I2897" s="8" t="str">
        <f t="shared" ref="I2897:I2960" si="232">IF(LEFT(D2901,9)="EventTime",MID(D2901,28,16),"")</f>
        <v/>
      </c>
      <c r="J2897" s="8" t="str">
        <f t="shared" ref="J2897:J2960" si="233">IF(G2897="","",IF(LEFT(D2897,8)="Critical",MID(D2897,78,6),MID(D2897,75,6)))</f>
        <v/>
      </c>
      <c r="L2897" s="8" t="s">
        <v>81</v>
      </c>
      <c r="M2897" s="8" t="s">
        <v>81</v>
      </c>
      <c r="N2897" s="8" t="s">
        <v>81</v>
      </c>
      <c r="O2897" s="8" t="s">
        <v>81</v>
      </c>
      <c r="P2897" s="38" t="str">
        <f t="shared" si="229"/>
        <v/>
      </c>
    </row>
    <row r="2898" spans="4:16" x14ac:dyDescent="0.25">
      <c r="D2898" s="150"/>
      <c r="G2898" s="8" t="str">
        <f t="shared" si="230"/>
        <v/>
      </c>
      <c r="H2898" s="8" t="str">
        <f t="shared" si="231"/>
        <v/>
      </c>
      <c r="I2898" s="8" t="str">
        <f t="shared" si="232"/>
        <v/>
      </c>
      <c r="J2898" s="8" t="str">
        <f t="shared" si="233"/>
        <v/>
      </c>
      <c r="L2898" s="8" t="s">
        <v>81</v>
      </c>
      <c r="M2898" s="8" t="s">
        <v>81</v>
      </c>
      <c r="N2898" s="8" t="s">
        <v>81</v>
      </c>
      <c r="O2898" s="8" t="s">
        <v>81</v>
      </c>
      <c r="P2898" s="38" t="str">
        <f t="shared" si="229"/>
        <v/>
      </c>
    </row>
    <row r="2899" spans="4:16" x14ac:dyDescent="0.25">
      <c r="D2899" s="150"/>
      <c r="G2899" s="8" t="str">
        <f t="shared" si="230"/>
        <v/>
      </c>
      <c r="H2899" s="8" t="str">
        <f t="shared" si="231"/>
        <v/>
      </c>
      <c r="I2899" s="8" t="str">
        <f t="shared" si="232"/>
        <v/>
      </c>
      <c r="J2899" s="8" t="str">
        <f t="shared" si="233"/>
        <v/>
      </c>
      <c r="L2899" s="8" t="s">
        <v>81</v>
      </c>
      <c r="M2899" s="8" t="s">
        <v>81</v>
      </c>
      <c r="N2899" s="8" t="s">
        <v>81</v>
      </c>
      <c r="O2899" s="8" t="s">
        <v>81</v>
      </c>
      <c r="P2899" s="38" t="str">
        <f t="shared" si="229"/>
        <v/>
      </c>
    </row>
    <row r="2900" spans="4:16" x14ac:dyDescent="0.25">
      <c r="D2900" s="150"/>
      <c r="G2900" s="8" t="str">
        <f t="shared" si="230"/>
        <v/>
      </c>
      <c r="H2900" s="8" t="str">
        <f t="shared" si="231"/>
        <v/>
      </c>
      <c r="I2900" s="8" t="str">
        <f t="shared" si="232"/>
        <v/>
      </c>
      <c r="J2900" s="8" t="str">
        <f t="shared" si="233"/>
        <v/>
      </c>
      <c r="L2900" s="8" t="s">
        <v>81</v>
      </c>
      <c r="M2900" s="8" t="s">
        <v>81</v>
      </c>
      <c r="N2900" s="8" t="s">
        <v>81</v>
      </c>
      <c r="O2900" s="8" t="s">
        <v>81</v>
      </c>
      <c r="P2900" s="38" t="str">
        <f t="shared" si="229"/>
        <v/>
      </c>
    </row>
    <row r="2901" spans="4:16" x14ac:dyDescent="0.25">
      <c r="D2901" s="150"/>
      <c r="G2901" s="8" t="str">
        <f t="shared" si="230"/>
        <v/>
      </c>
      <c r="H2901" s="8" t="str">
        <f t="shared" si="231"/>
        <v/>
      </c>
      <c r="I2901" s="8" t="str">
        <f t="shared" si="232"/>
        <v/>
      </c>
      <c r="J2901" s="8" t="str">
        <f t="shared" si="233"/>
        <v/>
      </c>
      <c r="L2901" s="8" t="s">
        <v>81</v>
      </c>
      <c r="M2901" s="8" t="s">
        <v>81</v>
      </c>
      <c r="N2901" s="8" t="s">
        <v>81</v>
      </c>
      <c r="O2901" s="8" t="s">
        <v>81</v>
      </c>
      <c r="P2901" s="38" t="str">
        <f t="shared" si="229"/>
        <v/>
      </c>
    </row>
    <row r="2902" spans="4:16" x14ac:dyDescent="0.25">
      <c r="D2902" s="150"/>
      <c r="G2902" s="8" t="str">
        <f t="shared" si="230"/>
        <v/>
      </c>
      <c r="H2902" s="8" t="str">
        <f t="shared" si="231"/>
        <v/>
      </c>
      <c r="I2902" s="8" t="str">
        <f t="shared" si="232"/>
        <v/>
      </c>
      <c r="J2902" s="8" t="str">
        <f t="shared" si="233"/>
        <v/>
      </c>
      <c r="L2902" s="8" t="s">
        <v>81</v>
      </c>
      <c r="M2902" s="8" t="s">
        <v>81</v>
      </c>
      <c r="N2902" s="8" t="s">
        <v>81</v>
      </c>
      <c r="O2902" s="8" t="s">
        <v>81</v>
      </c>
      <c r="P2902" s="38" t="str">
        <f t="shared" si="229"/>
        <v/>
      </c>
    </row>
    <row r="2903" spans="4:16" x14ac:dyDescent="0.25">
      <c r="D2903" s="150"/>
      <c r="G2903" s="8" t="str">
        <f t="shared" si="230"/>
        <v/>
      </c>
      <c r="H2903" s="8" t="str">
        <f t="shared" si="231"/>
        <v/>
      </c>
      <c r="I2903" s="8" t="str">
        <f t="shared" si="232"/>
        <v/>
      </c>
      <c r="J2903" s="8" t="str">
        <f t="shared" si="233"/>
        <v/>
      </c>
      <c r="L2903" s="8" t="s">
        <v>81</v>
      </c>
      <c r="M2903" s="8" t="s">
        <v>81</v>
      </c>
      <c r="N2903" s="8" t="s">
        <v>81</v>
      </c>
      <c r="O2903" s="8" t="s">
        <v>81</v>
      </c>
      <c r="P2903" s="38" t="str">
        <f t="shared" si="229"/>
        <v/>
      </c>
    </row>
    <row r="2904" spans="4:16" x14ac:dyDescent="0.25">
      <c r="D2904" s="150"/>
      <c r="G2904" s="8" t="str">
        <f t="shared" si="230"/>
        <v/>
      </c>
      <c r="H2904" s="8" t="str">
        <f t="shared" si="231"/>
        <v/>
      </c>
      <c r="I2904" s="8" t="str">
        <f t="shared" si="232"/>
        <v/>
      </c>
      <c r="J2904" s="8" t="str">
        <f t="shared" si="233"/>
        <v/>
      </c>
      <c r="L2904" s="8" t="s">
        <v>81</v>
      </c>
      <c r="M2904" s="8" t="s">
        <v>81</v>
      </c>
      <c r="N2904" s="8" t="s">
        <v>81</v>
      </c>
      <c r="O2904" s="8" t="s">
        <v>81</v>
      </c>
      <c r="P2904" s="38" t="str">
        <f t="shared" si="229"/>
        <v/>
      </c>
    </row>
    <row r="2905" spans="4:16" x14ac:dyDescent="0.25">
      <c r="D2905" s="150"/>
      <c r="G2905" s="8" t="str">
        <f t="shared" si="230"/>
        <v/>
      </c>
      <c r="H2905" s="8" t="str">
        <f t="shared" si="231"/>
        <v/>
      </c>
      <c r="I2905" s="8" t="str">
        <f t="shared" si="232"/>
        <v/>
      </c>
      <c r="J2905" s="8" t="str">
        <f t="shared" si="233"/>
        <v/>
      </c>
      <c r="L2905" s="8" t="s">
        <v>81</v>
      </c>
      <c r="M2905" s="8" t="s">
        <v>81</v>
      </c>
      <c r="N2905" s="8" t="s">
        <v>81</v>
      </c>
      <c r="O2905" s="8" t="s">
        <v>81</v>
      </c>
      <c r="P2905" s="38" t="str">
        <f t="shared" si="229"/>
        <v/>
      </c>
    </row>
    <row r="2906" spans="4:16" x14ac:dyDescent="0.25">
      <c r="D2906" s="150"/>
      <c r="G2906" s="8" t="str">
        <f t="shared" si="230"/>
        <v/>
      </c>
      <c r="H2906" s="8" t="str">
        <f t="shared" si="231"/>
        <v/>
      </c>
      <c r="I2906" s="8" t="str">
        <f t="shared" si="232"/>
        <v/>
      </c>
      <c r="J2906" s="8" t="str">
        <f t="shared" si="233"/>
        <v/>
      </c>
      <c r="L2906" s="8" t="s">
        <v>81</v>
      </c>
      <c r="M2906" s="8" t="s">
        <v>81</v>
      </c>
      <c r="N2906" s="8" t="s">
        <v>81</v>
      </c>
      <c r="O2906" s="8" t="s">
        <v>81</v>
      </c>
      <c r="P2906" s="38" t="str">
        <f t="shared" si="229"/>
        <v/>
      </c>
    </row>
    <row r="2907" spans="4:16" x14ac:dyDescent="0.25">
      <c r="D2907" s="150"/>
      <c r="G2907" s="8" t="str">
        <f t="shared" si="230"/>
        <v/>
      </c>
      <c r="H2907" s="8" t="str">
        <f t="shared" si="231"/>
        <v/>
      </c>
      <c r="I2907" s="8" t="str">
        <f t="shared" si="232"/>
        <v/>
      </c>
      <c r="J2907" s="8" t="str">
        <f t="shared" si="233"/>
        <v/>
      </c>
      <c r="L2907" s="8" t="s">
        <v>81</v>
      </c>
      <c r="M2907" s="8" t="s">
        <v>81</v>
      </c>
      <c r="N2907" s="8" t="s">
        <v>81</v>
      </c>
      <c r="O2907" s="8" t="s">
        <v>81</v>
      </c>
      <c r="P2907" s="38" t="str">
        <f t="shared" si="229"/>
        <v/>
      </c>
    </row>
    <row r="2908" spans="4:16" x14ac:dyDescent="0.25">
      <c r="D2908" s="150"/>
      <c r="G2908" s="8" t="str">
        <f t="shared" si="230"/>
        <v/>
      </c>
      <c r="H2908" s="8" t="str">
        <f t="shared" si="231"/>
        <v/>
      </c>
      <c r="I2908" s="8" t="str">
        <f t="shared" si="232"/>
        <v/>
      </c>
      <c r="J2908" s="8" t="str">
        <f t="shared" si="233"/>
        <v/>
      </c>
      <c r="L2908" s="8" t="s">
        <v>81</v>
      </c>
      <c r="M2908" s="8" t="s">
        <v>81</v>
      </c>
      <c r="N2908" s="8" t="s">
        <v>81</v>
      </c>
      <c r="O2908" s="8" t="s">
        <v>81</v>
      </c>
      <c r="P2908" s="38" t="str">
        <f t="shared" si="229"/>
        <v/>
      </c>
    </row>
    <row r="2909" spans="4:16" x14ac:dyDescent="0.25">
      <c r="D2909" s="150"/>
      <c r="G2909" s="8" t="str">
        <f t="shared" si="230"/>
        <v/>
      </c>
      <c r="H2909" s="8" t="str">
        <f t="shared" si="231"/>
        <v/>
      </c>
      <c r="I2909" s="8" t="str">
        <f t="shared" si="232"/>
        <v/>
      </c>
      <c r="J2909" s="8" t="str">
        <f t="shared" si="233"/>
        <v/>
      </c>
      <c r="L2909" s="8" t="s">
        <v>81</v>
      </c>
      <c r="M2909" s="8" t="s">
        <v>81</v>
      </c>
      <c r="N2909" s="8" t="s">
        <v>81</v>
      </c>
      <c r="O2909" s="8" t="s">
        <v>81</v>
      </c>
      <c r="P2909" s="38" t="str">
        <f t="shared" si="229"/>
        <v/>
      </c>
    </row>
    <row r="2910" spans="4:16" x14ac:dyDescent="0.25">
      <c r="D2910" s="150"/>
      <c r="G2910" s="8" t="str">
        <f t="shared" si="230"/>
        <v/>
      </c>
      <c r="H2910" s="8" t="str">
        <f t="shared" si="231"/>
        <v/>
      </c>
      <c r="I2910" s="8" t="str">
        <f t="shared" si="232"/>
        <v/>
      </c>
      <c r="J2910" s="8" t="str">
        <f t="shared" si="233"/>
        <v/>
      </c>
      <c r="L2910" s="8" t="s">
        <v>81</v>
      </c>
      <c r="M2910" s="8" t="s">
        <v>81</v>
      </c>
      <c r="N2910" s="8" t="s">
        <v>81</v>
      </c>
      <c r="O2910" s="8" t="s">
        <v>81</v>
      </c>
      <c r="P2910" s="38" t="str">
        <f t="shared" si="229"/>
        <v/>
      </c>
    </row>
    <row r="2911" spans="4:16" x14ac:dyDescent="0.25">
      <c r="D2911" s="150"/>
      <c r="G2911" s="8" t="str">
        <f t="shared" si="230"/>
        <v/>
      </c>
      <c r="H2911" s="8" t="str">
        <f t="shared" si="231"/>
        <v/>
      </c>
      <c r="I2911" s="8" t="str">
        <f t="shared" si="232"/>
        <v/>
      </c>
      <c r="J2911" s="8" t="str">
        <f t="shared" si="233"/>
        <v/>
      </c>
      <c r="L2911" s="8" t="s">
        <v>81</v>
      </c>
      <c r="M2911" s="8" t="s">
        <v>81</v>
      </c>
      <c r="N2911" s="8" t="s">
        <v>81</v>
      </c>
      <c r="O2911" s="8" t="s">
        <v>81</v>
      </c>
      <c r="P2911" s="38" t="str">
        <f t="shared" si="229"/>
        <v/>
      </c>
    </row>
    <row r="2912" spans="4:16" x14ac:dyDescent="0.25">
      <c r="D2912" s="150"/>
      <c r="G2912" s="8" t="str">
        <f t="shared" si="230"/>
        <v/>
      </c>
      <c r="H2912" s="8" t="str">
        <f t="shared" si="231"/>
        <v/>
      </c>
      <c r="I2912" s="8" t="str">
        <f t="shared" si="232"/>
        <v/>
      </c>
      <c r="J2912" s="8" t="str">
        <f t="shared" si="233"/>
        <v/>
      </c>
      <c r="L2912" s="8" t="s">
        <v>81</v>
      </c>
      <c r="M2912" s="8" t="s">
        <v>81</v>
      </c>
      <c r="N2912" s="8" t="s">
        <v>81</v>
      </c>
      <c r="O2912" s="8" t="s">
        <v>81</v>
      </c>
      <c r="P2912" s="38" t="str">
        <f t="shared" si="229"/>
        <v/>
      </c>
    </row>
    <row r="2913" spans="4:16" x14ac:dyDescent="0.25">
      <c r="D2913" s="150"/>
      <c r="G2913" s="8" t="str">
        <f t="shared" si="230"/>
        <v/>
      </c>
      <c r="H2913" s="8" t="str">
        <f t="shared" si="231"/>
        <v/>
      </c>
      <c r="I2913" s="8" t="str">
        <f t="shared" si="232"/>
        <v/>
      </c>
      <c r="J2913" s="8" t="str">
        <f t="shared" si="233"/>
        <v/>
      </c>
      <c r="L2913" s="8" t="s">
        <v>81</v>
      </c>
      <c r="M2913" s="8" t="s">
        <v>81</v>
      </c>
      <c r="N2913" s="8" t="s">
        <v>81</v>
      </c>
      <c r="O2913" s="8" t="s">
        <v>81</v>
      </c>
      <c r="P2913" s="38" t="str">
        <f t="shared" si="229"/>
        <v/>
      </c>
    </row>
    <row r="2914" spans="4:16" x14ac:dyDescent="0.25">
      <c r="D2914" s="150"/>
      <c r="G2914" s="8" t="str">
        <f t="shared" si="230"/>
        <v/>
      </c>
      <c r="H2914" s="8" t="str">
        <f t="shared" si="231"/>
        <v/>
      </c>
      <c r="I2914" s="8" t="str">
        <f t="shared" si="232"/>
        <v/>
      </c>
      <c r="J2914" s="8" t="str">
        <f t="shared" si="233"/>
        <v/>
      </c>
      <c r="L2914" s="8" t="s">
        <v>81</v>
      </c>
      <c r="M2914" s="8" t="s">
        <v>81</v>
      </c>
      <c r="N2914" s="8" t="s">
        <v>81</v>
      </c>
      <c r="O2914" s="8" t="s">
        <v>81</v>
      </c>
      <c r="P2914" s="38" t="str">
        <f t="shared" si="229"/>
        <v/>
      </c>
    </row>
    <row r="2915" spans="4:16" x14ac:dyDescent="0.25">
      <c r="D2915" s="150"/>
      <c r="G2915" s="8" t="str">
        <f t="shared" si="230"/>
        <v/>
      </c>
      <c r="H2915" s="8" t="str">
        <f t="shared" si="231"/>
        <v/>
      </c>
      <c r="I2915" s="8" t="str">
        <f t="shared" si="232"/>
        <v/>
      </c>
      <c r="J2915" s="8" t="str">
        <f t="shared" si="233"/>
        <v/>
      </c>
      <c r="L2915" s="8" t="s">
        <v>81</v>
      </c>
      <c r="M2915" s="8" t="s">
        <v>81</v>
      </c>
      <c r="N2915" s="8" t="s">
        <v>81</v>
      </c>
      <c r="O2915" s="8" t="s">
        <v>81</v>
      </c>
      <c r="P2915" s="38" t="str">
        <f t="shared" si="229"/>
        <v/>
      </c>
    </row>
    <row r="2916" spans="4:16" x14ac:dyDescent="0.25">
      <c r="D2916" s="150"/>
      <c r="G2916" s="8" t="str">
        <f t="shared" si="230"/>
        <v/>
      </c>
      <c r="H2916" s="8" t="str">
        <f t="shared" si="231"/>
        <v/>
      </c>
      <c r="I2916" s="8" t="str">
        <f t="shared" si="232"/>
        <v/>
      </c>
      <c r="J2916" s="8" t="str">
        <f t="shared" si="233"/>
        <v/>
      </c>
      <c r="L2916" s="8" t="s">
        <v>81</v>
      </c>
      <c r="M2916" s="8" t="s">
        <v>81</v>
      </c>
      <c r="N2916" s="8" t="s">
        <v>81</v>
      </c>
      <c r="O2916" s="8" t="s">
        <v>81</v>
      </c>
      <c r="P2916" s="38" t="str">
        <f t="shared" si="229"/>
        <v/>
      </c>
    </row>
    <row r="2917" spans="4:16" x14ac:dyDescent="0.25">
      <c r="D2917" s="150"/>
      <c r="G2917" s="8" t="str">
        <f t="shared" si="230"/>
        <v/>
      </c>
      <c r="H2917" s="8" t="str">
        <f t="shared" si="231"/>
        <v/>
      </c>
      <c r="I2917" s="8" t="str">
        <f t="shared" si="232"/>
        <v/>
      </c>
      <c r="J2917" s="8" t="str">
        <f t="shared" si="233"/>
        <v/>
      </c>
      <c r="L2917" s="8" t="s">
        <v>81</v>
      </c>
      <c r="M2917" s="8" t="s">
        <v>81</v>
      </c>
      <c r="N2917" s="8" t="s">
        <v>81</v>
      </c>
      <c r="O2917" s="8" t="s">
        <v>81</v>
      </c>
      <c r="P2917" s="38" t="str">
        <f t="shared" si="229"/>
        <v/>
      </c>
    </row>
    <row r="2918" spans="4:16" x14ac:dyDescent="0.25">
      <c r="D2918" s="150"/>
      <c r="G2918" s="8" t="str">
        <f t="shared" si="230"/>
        <v/>
      </c>
      <c r="H2918" s="8" t="str">
        <f t="shared" si="231"/>
        <v/>
      </c>
      <c r="I2918" s="8" t="str">
        <f t="shared" si="232"/>
        <v/>
      </c>
      <c r="J2918" s="8" t="str">
        <f t="shared" si="233"/>
        <v/>
      </c>
      <c r="L2918" s="8" t="s">
        <v>81</v>
      </c>
      <c r="M2918" s="8" t="s">
        <v>81</v>
      </c>
      <c r="N2918" s="8" t="s">
        <v>81</v>
      </c>
      <c r="O2918" s="8" t="s">
        <v>81</v>
      </c>
      <c r="P2918" s="38" t="str">
        <f t="shared" si="229"/>
        <v/>
      </c>
    </row>
    <row r="2919" spans="4:16" x14ac:dyDescent="0.25">
      <c r="D2919" s="150"/>
      <c r="G2919" s="8" t="str">
        <f t="shared" si="230"/>
        <v/>
      </c>
      <c r="H2919" s="8" t="str">
        <f t="shared" si="231"/>
        <v/>
      </c>
      <c r="I2919" s="8" t="str">
        <f t="shared" si="232"/>
        <v/>
      </c>
      <c r="J2919" s="8" t="str">
        <f t="shared" si="233"/>
        <v/>
      </c>
      <c r="L2919" s="8" t="s">
        <v>81</v>
      </c>
      <c r="M2919" s="8" t="s">
        <v>81</v>
      </c>
      <c r="N2919" s="8" t="s">
        <v>81</v>
      </c>
      <c r="O2919" s="8" t="s">
        <v>81</v>
      </c>
      <c r="P2919" s="38" t="str">
        <f t="shared" si="229"/>
        <v/>
      </c>
    </row>
    <row r="2920" spans="4:16" x14ac:dyDescent="0.25">
      <c r="D2920" s="150"/>
      <c r="G2920" s="8" t="str">
        <f t="shared" si="230"/>
        <v/>
      </c>
      <c r="H2920" s="8" t="str">
        <f t="shared" si="231"/>
        <v/>
      </c>
      <c r="I2920" s="8" t="str">
        <f t="shared" si="232"/>
        <v/>
      </c>
      <c r="J2920" s="8" t="str">
        <f t="shared" si="233"/>
        <v/>
      </c>
      <c r="L2920" s="8" t="s">
        <v>81</v>
      </c>
      <c r="M2920" s="8" t="s">
        <v>81</v>
      </c>
      <c r="N2920" s="8" t="s">
        <v>81</v>
      </c>
      <c r="O2920" s="8" t="s">
        <v>81</v>
      </c>
      <c r="P2920" s="38" t="str">
        <f t="shared" si="229"/>
        <v/>
      </c>
    </row>
    <row r="2921" spans="4:16" x14ac:dyDescent="0.25">
      <c r="D2921" s="150"/>
      <c r="G2921" s="8" t="str">
        <f t="shared" si="230"/>
        <v/>
      </c>
      <c r="H2921" s="8" t="str">
        <f t="shared" si="231"/>
        <v/>
      </c>
      <c r="I2921" s="8" t="str">
        <f t="shared" si="232"/>
        <v/>
      </c>
      <c r="J2921" s="8" t="str">
        <f t="shared" si="233"/>
        <v/>
      </c>
      <c r="L2921" s="8" t="s">
        <v>81</v>
      </c>
      <c r="M2921" s="8" t="s">
        <v>81</v>
      </c>
      <c r="N2921" s="8" t="s">
        <v>81</v>
      </c>
      <c r="O2921" s="8" t="s">
        <v>81</v>
      </c>
      <c r="P2921" s="38" t="str">
        <f t="shared" si="229"/>
        <v/>
      </c>
    </row>
    <row r="2922" spans="4:16" x14ac:dyDescent="0.25">
      <c r="D2922" s="150"/>
      <c r="G2922" s="8" t="str">
        <f t="shared" si="230"/>
        <v/>
      </c>
      <c r="H2922" s="8" t="str">
        <f t="shared" si="231"/>
        <v/>
      </c>
      <c r="I2922" s="8" t="str">
        <f t="shared" si="232"/>
        <v/>
      </c>
      <c r="J2922" s="8" t="str">
        <f t="shared" si="233"/>
        <v/>
      </c>
      <c r="L2922" s="8" t="s">
        <v>81</v>
      </c>
      <c r="M2922" s="8" t="s">
        <v>81</v>
      </c>
      <c r="N2922" s="8" t="s">
        <v>81</v>
      </c>
      <c r="O2922" s="8" t="s">
        <v>81</v>
      </c>
      <c r="P2922" s="38" t="str">
        <f t="shared" si="229"/>
        <v/>
      </c>
    </row>
    <row r="2923" spans="4:16" x14ac:dyDescent="0.25">
      <c r="D2923" s="150"/>
      <c r="G2923" s="8" t="str">
        <f t="shared" si="230"/>
        <v/>
      </c>
      <c r="H2923" s="8" t="str">
        <f t="shared" si="231"/>
        <v/>
      </c>
      <c r="I2923" s="8" t="str">
        <f t="shared" si="232"/>
        <v/>
      </c>
      <c r="J2923" s="8" t="str">
        <f t="shared" si="233"/>
        <v/>
      </c>
      <c r="L2923" s="8" t="s">
        <v>81</v>
      </c>
      <c r="M2923" s="8" t="s">
        <v>81</v>
      </c>
      <c r="N2923" s="8" t="s">
        <v>81</v>
      </c>
      <c r="O2923" s="8" t="s">
        <v>81</v>
      </c>
      <c r="P2923" s="38" t="str">
        <f t="shared" si="229"/>
        <v/>
      </c>
    </row>
    <row r="2924" spans="4:16" x14ac:dyDescent="0.25">
      <c r="D2924" s="150"/>
      <c r="G2924" s="8" t="str">
        <f t="shared" si="230"/>
        <v/>
      </c>
      <c r="H2924" s="8" t="str">
        <f t="shared" si="231"/>
        <v/>
      </c>
      <c r="I2924" s="8" t="str">
        <f t="shared" si="232"/>
        <v/>
      </c>
      <c r="J2924" s="8" t="str">
        <f t="shared" si="233"/>
        <v/>
      </c>
      <c r="L2924" s="8" t="s">
        <v>81</v>
      </c>
      <c r="M2924" s="8" t="s">
        <v>81</v>
      </c>
      <c r="N2924" s="8" t="s">
        <v>81</v>
      </c>
      <c r="O2924" s="8" t="s">
        <v>81</v>
      </c>
      <c r="P2924" s="38" t="str">
        <f t="shared" si="229"/>
        <v/>
      </c>
    </row>
    <row r="2925" spans="4:16" x14ac:dyDescent="0.25">
      <c r="D2925" s="150"/>
      <c r="G2925" s="8" t="str">
        <f t="shared" si="230"/>
        <v/>
      </c>
      <c r="H2925" s="8" t="str">
        <f t="shared" si="231"/>
        <v/>
      </c>
      <c r="I2925" s="8" t="str">
        <f t="shared" si="232"/>
        <v/>
      </c>
      <c r="J2925" s="8" t="str">
        <f t="shared" si="233"/>
        <v/>
      </c>
      <c r="L2925" s="8" t="s">
        <v>81</v>
      </c>
      <c r="M2925" s="8" t="s">
        <v>81</v>
      </c>
      <c r="N2925" s="8" t="s">
        <v>81</v>
      </c>
      <c r="O2925" s="8" t="s">
        <v>81</v>
      </c>
      <c r="P2925" s="38" t="str">
        <f t="shared" si="229"/>
        <v/>
      </c>
    </row>
    <row r="2926" spans="4:16" x14ac:dyDescent="0.25">
      <c r="D2926" s="150"/>
      <c r="G2926" s="8" t="str">
        <f t="shared" si="230"/>
        <v/>
      </c>
      <c r="H2926" s="8" t="str">
        <f t="shared" si="231"/>
        <v/>
      </c>
      <c r="I2926" s="8" t="str">
        <f t="shared" si="232"/>
        <v/>
      </c>
      <c r="J2926" s="8" t="str">
        <f t="shared" si="233"/>
        <v/>
      </c>
      <c r="L2926" s="8" t="s">
        <v>81</v>
      </c>
      <c r="M2926" s="8" t="s">
        <v>81</v>
      </c>
      <c r="N2926" s="8" t="s">
        <v>81</v>
      </c>
      <c r="O2926" s="8" t="s">
        <v>81</v>
      </c>
      <c r="P2926" s="38" t="str">
        <f t="shared" si="229"/>
        <v/>
      </c>
    </row>
    <row r="2927" spans="4:16" x14ac:dyDescent="0.25">
      <c r="D2927" s="150"/>
      <c r="G2927" s="8" t="str">
        <f t="shared" si="230"/>
        <v/>
      </c>
      <c r="H2927" s="8" t="str">
        <f t="shared" si="231"/>
        <v/>
      </c>
      <c r="I2927" s="8" t="str">
        <f t="shared" si="232"/>
        <v/>
      </c>
      <c r="J2927" s="8" t="str">
        <f t="shared" si="233"/>
        <v/>
      </c>
      <c r="L2927" s="8" t="s">
        <v>81</v>
      </c>
      <c r="M2927" s="8" t="s">
        <v>81</v>
      </c>
      <c r="N2927" s="8" t="s">
        <v>81</v>
      </c>
      <c r="O2927" s="8" t="s">
        <v>81</v>
      </c>
      <c r="P2927" s="38" t="str">
        <f t="shared" si="229"/>
        <v/>
      </c>
    </row>
    <row r="2928" spans="4:16" x14ac:dyDescent="0.25">
      <c r="D2928" s="150"/>
      <c r="G2928" s="8" t="str">
        <f t="shared" si="230"/>
        <v/>
      </c>
      <c r="H2928" s="8" t="str">
        <f t="shared" si="231"/>
        <v/>
      </c>
      <c r="I2928" s="8" t="str">
        <f t="shared" si="232"/>
        <v/>
      </c>
      <c r="J2928" s="8" t="str">
        <f t="shared" si="233"/>
        <v/>
      </c>
      <c r="L2928" s="8" t="s">
        <v>81</v>
      </c>
      <c r="M2928" s="8" t="s">
        <v>81</v>
      </c>
      <c r="N2928" s="8" t="s">
        <v>81</v>
      </c>
      <c r="O2928" s="8" t="s">
        <v>81</v>
      </c>
      <c r="P2928" s="38" t="str">
        <f t="shared" si="229"/>
        <v/>
      </c>
    </row>
    <row r="2929" spans="4:16" x14ac:dyDescent="0.25">
      <c r="D2929" s="150"/>
      <c r="G2929" s="8" t="str">
        <f t="shared" si="230"/>
        <v/>
      </c>
      <c r="H2929" s="8" t="str">
        <f t="shared" si="231"/>
        <v/>
      </c>
      <c r="I2929" s="8" t="str">
        <f t="shared" si="232"/>
        <v/>
      </c>
      <c r="J2929" s="8" t="str">
        <f t="shared" si="233"/>
        <v/>
      </c>
      <c r="L2929" s="8" t="s">
        <v>81</v>
      </c>
      <c r="M2929" s="8" t="s">
        <v>81</v>
      </c>
      <c r="N2929" s="8" t="s">
        <v>81</v>
      </c>
      <c r="O2929" s="8" t="s">
        <v>81</v>
      </c>
      <c r="P2929" s="38" t="str">
        <f t="shared" si="229"/>
        <v/>
      </c>
    </row>
    <row r="2930" spans="4:16" x14ac:dyDescent="0.25">
      <c r="D2930" s="150"/>
      <c r="G2930" s="8" t="str">
        <f t="shared" si="230"/>
        <v/>
      </c>
      <c r="H2930" s="8" t="str">
        <f t="shared" si="231"/>
        <v/>
      </c>
      <c r="I2930" s="8" t="str">
        <f t="shared" si="232"/>
        <v/>
      </c>
      <c r="J2930" s="8" t="str">
        <f t="shared" si="233"/>
        <v/>
      </c>
      <c r="L2930" s="8" t="s">
        <v>81</v>
      </c>
      <c r="M2930" s="8" t="s">
        <v>81</v>
      </c>
      <c r="N2930" s="8" t="s">
        <v>81</v>
      </c>
      <c r="O2930" s="8" t="s">
        <v>81</v>
      </c>
      <c r="P2930" s="38" t="str">
        <f t="shared" si="229"/>
        <v/>
      </c>
    </row>
    <row r="2931" spans="4:16" x14ac:dyDescent="0.25">
      <c r="D2931" s="150"/>
      <c r="G2931" s="8" t="str">
        <f t="shared" si="230"/>
        <v/>
      </c>
      <c r="H2931" s="8" t="str">
        <f t="shared" si="231"/>
        <v/>
      </c>
      <c r="I2931" s="8" t="str">
        <f t="shared" si="232"/>
        <v/>
      </c>
      <c r="J2931" s="8" t="str">
        <f t="shared" si="233"/>
        <v/>
      </c>
      <c r="L2931" s="8" t="s">
        <v>81</v>
      </c>
      <c r="M2931" s="8" t="s">
        <v>81</v>
      </c>
      <c r="N2931" s="8" t="s">
        <v>81</v>
      </c>
      <c r="O2931" s="8" t="s">
        <v>81</v>
      </c>
      <c r="P2931" s="38" t="str">
        <f t="shared" si="229"/>
        <v/>
      </c>
    </row>
    <row r="2932" spans="4:16" x14ac:dyDescent="0.25">
      <c r="D2932" s="150"/>
      <c r="G2932" s="8" t="str">
        <f t="shared" si="230"/>
        <v/>
      </c>
      <c r="H2932" s="8" t="str">
        <f t="shared" si="231"/>
        <v/>
      </c>
      <c r="I2932" s="8" t="str">
        <f t="shared" si="232"/>
        <v/>
      </c>
      <c r="J2932" s="8" t="str">
        <f t="shared" si="233"/>
        <v/>
      </c>
      <c r="L2932" s="8" t="s">
        <v>81</v>
      </c>
      <c r="M2932" s="8" t="s">
        <v>81</v>
      </c>
      <c r="N2932" s="8" t="s">
        <v>81</v>
      </c>
      <c r="O2932" s="8" t="s">
        <v>81</v>
      </c>
      <c r="P2932" s="38" t="str">
        <f t="shared" si="229"/>
        <v/>
      </c>
    </row>
    <row r="2933" spans="4:16" x14ac:dyDescent="0.25">
      <c r="D2933" s="150"/>
      <c r="G2933" s="8" t="str">
        <f t="shared" si="230"/>
        <v/>
      </c>
      <c r="H2933" s="8" t="str">
        <f t="shared" si="231"/>
        <v/>
      </c>
      <c r="I2933" s="8" t="str">
        <f t="shared" si="232"/>
        <v/>
      </c>
      <c r="J2933" s="8" t="str">
        <f t="shared" si="233"/>
        <v/>
      </c>
      <c r="L2933" s="8" t="s">
        <v>81</v>
      </c>
      <c r="M2933" s="8" t="s">
        <v>81</v>
      </c>
      <c r="N2933" s="8" t="s">
        <v>81</v>
      </c>
      <c r="O2933" s="8" t="s">
        <v>81</v>
      </c>
      <c r="P2933" s="38" t="str">
        <f t="shared" si="229"/>
        <v/>
      </c>
    </row>
    <row r="2934" spans="4:16" x14ac:dyDescent="0.25">
      <c r="D2934" s="150"/>
      <c r="G2934" s="8" t="str">
        <f t="shared" si="230"/>
        <v/>
      </c>
      <c r="H2934" s="8" t="str">
        <f t="shared" si="231"/>
        <v/>
      </c>
      <c r="I2934" s="8" t="str">
        <f t="shared" si="232"/>
        <v/>
      </c>
      <c r="J2934" s="8" t="str">
        <f t="shared" si="233"/>
        <v/>
      </c>
      <c r="L2934" s="8" t="s">
        <v>81</v>
      </c>
      <c r="M2934" s="8" t="s">
        <v>81</v>
      </c>
      <c r="N2934" s="8" t="s">
        <v>81</v>
      </c>
      <c r="O2934" s="8" t="s">
        <v>81</v>
      </c>
      <c r="P2934" s="38" t="str">
        <f t="shared" si="229"/>
        <v/>
      </c>
    </row>
    <row r="2935" spans="4:16" x14ac:dyDescent="0.25">
      <c r="D2935" s="150"/>
      <c r="G2935" s="8" t="str">
        <f t="shared" si="230"/>
        <v/>
      </c>
      <c r="H2935" s="8" t="str">
        <f t="shared" si="231"/>
        <v/>
      </c>
      <c r="I2935" s="8" t="str">
        <f t="shared" si="232"/>
        <v/>
      </c>
      <c r="J2935" s="8" t="str">
        <f t="shared" si="233"/>
        <v/>
      </c>
      <c r="L2935" s="8" t="s">
        <v>81</v>
      </c>
      <c r="M2935" s="8" t="s">
        <v>81</v>
      </c>
      <c r="N2935" s="8" t="s">
        <v>81</v>
      </c>
      <c r="O2935" s="8" t="s">
        <v>81</v>
      </c>
      <c r="P2935" s="38" t="str">
        <f t="shared" si="229"/>
        <v/>
      </c>
    </row>
    <row r="2936" spans="4:16" x14ac:dyDescent="0.25">
      <c r="D2936" s="150"/>
      <c r="G2936" s="8" t="str">
        <f t="shared" si="230"/>
        <v/>
      </c>
      <c r="H2936" s="8" t="str">
        <f t="shared" si="231"/>
        <v/>
      </c>
      <c r="I2936" s="8" t="str">
        <f t="shared" si="232"/>
        <v/>
      </c>
      <c r="J2936" s="8" t="str">
        <f t="shared" si="233"/>
        <v/>
      </c>
      <c r="L2936" s="8" t="s">
        <v>81</v>
      </c>
      <c r="M2936" s="8" t="s">
        <v>81</v>
      </c>
      <c r="N2936" s="8" t="s">
        <v>81</v>
      </c>
      <c r="O2936" s="8" t="s">
        <v>81</v>
      </c>
      <c r="P2936" s="38" t="str">
        <f t="shared" si="229"/>
        <v/>
      </c>
    </row>
    <row r="2937" spans="4:16" x14ac:dyDescent="0.25">
      <c r="D2937" s="150"/>
      <c r="G2937" s="8" t="str">
        <f t="shared" si="230"/>
        <v/>
      </c>
      <c r="H2937" s="8" t="str">
        <f t="shared" si="231"/>
        <v/>
      </c>
      <c r="I2937" s="8" t="str">
        <f t="shared" si="232"/>
        <v/>
      </c>
      <c r="J2937" s="8" t="str">
        <f t="shared" si="233"/>
        <v/>
      </c>
      <c r="L2937" s="8" t="s">
        <v>81</v>
      </c>
      <c r="M2937" s="8" t="s">
        <v>81</v>
      </c>
      <c r="N2937" s="8" t="s">
        <v>81</v>
      </c>
      <c r="O2937" s="8" t="s">
        <v>81</v>
      </c>
      <c r="P2937" s="38" t="str">
        <f t="shared" si="229"/>
        <v/>
      </c>
    </row>
    <row r="2938" spans="4:16" x14ac:dyDescent="0.25">
      <c r="D2938" s="150"/>
      <c r="G2938" s="8" t="str">
        <f t="shared" si="230"/>
        <v/>
      </c>
      <c r="H2938" s="8" t="str">
        <f t="shared" si="231"/>
        <v/>
      </c>
      <c r="I2938" s="8" t="str">
        <f t="shared" si="232"/>
        <v/>
      </c>
      <c r="J2938" s="8" t="str">
        <f t="shared" si="233"/>
        <v/>
      </c>
      <c r="L2938" s="8" t="s">
        <v>81</v>
      </c>
      <c r="M2938" s="8" t="s">
        <v>81</v>
      </c>
      <c r="N2938" s="8" t="s">
        <v>81</v>
      </c>
      <c r="O2938" s="8" t="s">
        <v>81</v>
      </c>
      <c r="P2938" s="38" t="str">
        <f t="shared" si="229"/>
        <v/>
      </c>
    </row>
    <row r="2939" spans="4:16" x14ac:dyDescent="0.25">
      <c r="D2939" s="150"/>
      <c r="G2939" s="8" t="str">
        <f t="shared" si="230"/>
        <v/>
      </c>
      <c r="H2939" s="8" t="str">
        <f t="shared" si="231"/>
        <v/>
      </c>
      <c r="I2939" s="8" t="str">
        <f t="shared" si="232"/>
        <v/>
      </c>
      <c r="J2939" s="8" t="str">
        <f t="shared" si="233"/>
        <v/>
      </c>
      <c r="L2939" s="8" t="s">
        <v>81</v>
      </c>
      <c r="M2939" s="8" t="s">
        <v>81</v>
      </c>
      <c r="N2939" s="8" t="s">
        <v>81</v>
      </c>
      <c r="O2939" s="8" t="s">
        <v>81</v>
      </c>
      <c r="P2939" s="38" t="str">
        <f t="shared" si="229"/>
        <v/>
      </c>
    </row>
    <row r="2940" spans="4:16" x14ac:dyDescent="0.25">
      <c r="D2940" s="150"/>
      <c r="G2940" s="8" t="str">
        <f t="shared" si="230"/>
        <v/>
      </c>
      <c r="H2940" s="8" t="str">
        <f t="shared" si="231"/>
        <v/>
      </c>
      <c r="I2940" s="8" t="str">
        <f t="shared" si="232"/>
        <v/>
      </c>
      <c r="J2940" s="8" t="str">
        <f t="shared" si="233"/>
        <v/>
      </c>
      <c r="L2940" s="8" t="s">
        <v>81</v>
      </c>
      <c r="M2940" s="8" t="s">
        <v>81</v>
      </c>
      <c r="N2940" s="8" t="s">
        <v>81</v>
      </c>
      <c r="O2940" s="8" t="s">
        <v>81</v>
      </c>
      <c r="P2940" s="38" t="str">
        <f t="shared" si="229"/>
        <v/>
      </c>
    </row>
    <row r="2941" spans="4:16" x14ac:dyDescent="0.25">
      <c r="D2941" s="150"/>
      <c r="G2941" s="8" t="str">
        <f t="shared" si="230"/>
        <v/>
      </c>
      <c r="H2941" s="8" t="str">
        <f t="shared" si="231"/>
        <v/>
      </c>
      <c r="I2941" s="8" t="str">
        <f t="shared" si="232"/>
        <v/>
      </c>
      <c r="J2941" s="8" t="str">
        <f t="shared" si="233"/>
        <v/>
      </c>
      <c r="L2941" s="8" t="s">
        <v>81</v>
      </c>
      <c r="M2941" s="8" t="s">
        <v>81</v>
      </c>
      <c r="N2941" s="8" t="s">
        <v>81</v>
      </c>
      <c r="O2941" s="8" t="s">
        <v>81</v>
      </c>
      <c r="P2941" s="38" t="str">
        <f t="shared" si="229"/>
        <v/>
      </c>
    </row>
    <row r="2942" spans="4:16" x14ac:dyDescent="0.25">
      <c r="D2942" s="150"/>
      <c r="G2942" s="8" t="str">
        <f t="shared" si="230"/>
        <v/>
      </c>
      <c r="H2942" s="8" t="str">
        <f t="shared" si="231"/>
        <v/>
      </c>
      <c r="I2942" s="8" t="str">
        <f t="shared" si="232"/>
        <v/>
      </c>
      <c r="J2942" s="8" t="str">
        <f t="shared" si="233"/>
        <v/>
      </c>
      <c r="L2942" s="8" t="s">
        <v>81</v>
      </c>
      <c r="M2942" s="8" t="s">
        <v>81</v>
      </c>
      <c r="N2942" s="8" t="s">
        <v>81</v>
      </c>
      <c r="O2942" s="8" t="s">
        <v>81</v>
      </c>
      <c r="P2942" s="38" t="str">
        <f t="shared" si="229"/>
        <v/>
      </c>
    </row>
    <row r="2943" spans="4:16" x14ac:dyDescent="0.25">
      <c r="D2943" s="150"/>
      <c r="G2943" s="8" t="str">
        <f t="shared" si="230"/>
        <v/>
      </c>
      <c r="H2943" s="8" t="str">
        <f t="shared" si="231"/>
        <v/>
      </c>
      <c r="I2943" s="8" t="str">
        <f t="shared" si="232"/>
        <v/>
      </c>
      <c r="J2943" s="8" t="str">
        <f t="shared" si="233"/>
        <v/>
      </c>
      <c r="L2943" s="8" t="s">
        <v>81</v>
      </c>
      <c r="M2943" s="8" t="s">
        <v>81</v>
      </c>
      <c r="N2943" s="8" t="s">
        <v>81</v>
      </c>
      <c r="O2943" s="8" t="s">
        <v>81</v>
      </c>
      <c r="P2943" s="38" t="str">
        <f t="shared" si="229"/>
        <v/>
      </c>
    </row>
    <row r="2944" spans="4:16" x14ac:dyDescent="0.25">
      <c r="D2944" s="150"/>
      <c r="G2944" s="8" t="str">
        <f t="shared" si="230"/>
        <v/>
      </c>
      <c r="H2944" s="8" t="str">
        <f t="shared" si="231"/>
        <v/>
      </c>
      <c r="I2944" s="8" t="str">
        <f t="shared" si="232"/>
        <v/>
      </c>
      <c r="J2944" s="8" t="str">
        <f t="shared" si="233"/>
        <v/>
      </c>
      <c r="L2944" s="8" t="s">
        <v>81</v>
      </c>
      <c r="M2944" s="8" t="s">
        <v>81</v>
      </c>
      <c r="N2944" s="8" t="s">
        <v>81</v>
      </c>
      <c r="O2944" s="8" t="s">
        <v>81</v>
      </c>
      <c r="P2944" s="38" t="str">
        <f t="shared" si="229"/>
        <v/>
      </c>
    </row>
    <row r="2945" spans="4:16" x14ac:dyDescent="0.25">
      <c r="D2945" s="150"/>
      <c r="G2945" s="8" t="str">
        <f t="shared" si="230"/>
        <v/>
      </c>
      <c r="H2945" s="8" t="str">
        <f t="shared" si="231"/>
        <v/>
      </c>
      <c r="I2945" s="8" t="str">
        <f t="shared" si="232"/>
        <v/>
      </c>
      <c r="J2945" s="8" t="str">
        <f t="shared" si="233"/>
        <v/>
      </c>
      <c r="L2945" s="8" t="s">
        <v>81</v>
      </c>
      <c r="M2945" s="8" t="s">
        <v>81</v>
      </c>
      <c r="N2945" s="8" t="s">
        <v>81</v>
      </c>
      <c r="O2945" s="8" t="s">
        <v>81</v>
      </c>
      <c r="P2945" s="38" t="str">
        <f t="shared" si="229"/>
        <v/>
      </c>
    </row>
    <row r="2946" spans="4:16" x14ac:dyDescent="0.25">
      <c r="D2946" s="150"/>
      <c r="G2946" s="8" t="str">
        <f t="shared" si="230"/>
        <v/>
      </c>
      <c r="H2946" s="8" t="str">
        <f t="shared" si="231"/>
        <v/>
      </c>
      <c r="I2946" s="8" t="str">
        <f t="shared" si="232"/>
        <v/>
      </c>
      <c r="J2946" s="8" t="str">
        <f t="shared" si="233"/>
        <v/>
      </c>
      <c r="L2946" s="8" t="s">
        <v>81</v>
      </c>
      <c r="M2946" s="8" t="s">
        <v>81</v>
      </c>
      <c r="N2946" s="8" t="s">
        <v>81</v>
      </c>
      <c r="O2946" s="8" t="s">
        <v>81</v>
      </c>
      <c r="P2946" s="38" t="str">
        <f t="shared" si="229"/>
        <v/>
      </c>
    </row>
    <row r="2947" spans="4:16" x14ac:dyDescent="0.25">
      <c r="D2947" s="150"/>
      <c r="G2947" s="8" t="str">
        <f t="shared" si="230"/>
        <v/>
      </c>
      <c r="H2947" s="8" t="str">
        <f t="shared" si="231"/>
        <v/>
      </c>
      <c r="I2947" s="8" t="str">
        <f t="shared" si="232"/>
        <v/>
      </c>
      <c r="J2947" s="8" t="str">
        <f t="shared" si="233"/>
        <v/>
      </c>
      <c r="L2947" s="8" t="s">
        <v>81</v>
      </c>
      <c r="M2947" s="8" t="s">
        <v>81</v>
      </c>
      <c r="N2947" s="8" t="s">
        <v>81</v>
      </c>
      <c r="O2947" s="8" t="s">
        <v>81</v>
      </c>
      <c r="P2947" s="38" t="str">
        <f t="shared" ref="P2947:P3001" si="234">IF(ISBLANK(N2947),"",TEXT(N2947,"mm/dd hh:mm"))</f>
        <v/>
      </c>
    </row>
    <row r="2948" spans="4:16" x14ac:dyDescent="0.25">
      <c r="D2948" s="150"/>
      <c r="G2948" s="8" t="str">
        <f t="shared" si="230"/>
        <v/>
      </c>
      <c r="H2948" s="8" t="str">
        <f t="shared" si="231"/>
        <v/>
      </c>
      <c r="I2948" s="8" t="str">
        <f t="shared" si="232"/>
        <v/>
      </c>
      <c r="J2948" s="8" t="str">
        <f t="shared" si="233"/>
        <v/>
      </c>
      <c r="L2948" s="8" t="s">
        <v>81</v>
      </c>
      <c r="M2948" s="8" t="s">
        <v>81</v>
      </c>
      <c r="N2948" s="8" t="s">
        <v>81</v>
      </c>
      <c r="O2948" s="8" t="s">
        <v>81</v>
      </c>
      <c r="P2948" s="38" t="str">
        <f t="shared" si="234"/>
        <v/>
      </c>
    </row>
    <row r="2949" spans="4:16" x14ac:dyDescent="0.25">
      <c r="D2949" s="150"/>
      <c r="G2949" s="8" t="str">
        <f t="shared" si="230"/>
        <v/>
      </c>
      <c r="H2949" s="8" t="str">
        <f t="shared" si="231"/>
        <v/>
      </c>
      <c r="I2949" s="8" t="str">
        <f t="shared" si="232"/>
        <v/>
      </c>
      <c r="J2949" s="8" t="str">
        <f t="shared" si="233"/>
        <v/>
      </c>
      <c r="L2949" s="8" t="s">
        <v>81</v>
      </c>
      <c r="M2949" s="8" t="s">
        <v>81</v>
      </c>
      <c r="N2949" s="8" t="s">
        <v>81</v>
      </c>
      <c r="O2949" s="8" t="s">
        <v>81</v>
      </c>
      <c r="P2949" s="38" t="str">
        <f t="shared" si="234"/>
        <v/>
      </c>
    </row>
    <row r="2950" spans="4:16" x14ac:dyDescent="0.25">
      <c r="D2950" s="150"/>
      <c r="G2950" s="8" t="str">
        <f t="shared" si="230"/>
        <v/>
      </c>
      <c r="H2950" s="8" t="str">
        <f t="shared" si="231"/>
        <v/>
      </c>
      <c r="I2950" s="8" t="str">
        <f t="shared" si="232"/>
        <v/>
      </c>
      <c r="J2950" s="8" t="str">
        <f t="shared" si="233"/>
        <v/>
      </c>
      <c r="L2950" s="8" t="s">
        <v>81</v>
      </c>
      <c r="M2950" s="8" t="s">
        <v>81</v>
      </c>
      <c r="N2950" s="8" t="s">
        <v>81</v>
      </c>
      <c r="O2950" s="8" t="s">
        <v>81</v>
      </c>
      <c r="P2950" s="38" t="str">
        <f t="shared" si="234"/>
        <v/>
      </c>
    </row>
    <row r="2951" spans="4:16" x14ac:dyDescent="0.25">
      <c r="D2951" s="150"/>
      <c r="G2951" s="8" t="str">
        <f t="shared" si="230"/>
        <v/>
      </c>
      <c r="H2951" s="8" t="str">
        <f t="shared" si="231"/>
        <v/>
      </c>
      <c r="I2951" s="8" t="str">
        <f t="shared" si="232"/>
        <v/>
      </c>
      <c r="J2951" s="8" t="str">
        <f t="shared" si="233"/>
        <v/>
      </c>
      <c r="L2951" s="8" t="s">
        <v>81</v>
      </c>
      <c r="M2951" s="8" t="s">
        <v>81</v>
      </c>
      <c r="N2951" s="8" t="s">
        <v>81</v>
      </c>
      <c r="O2951" s="8" t="s">
        <v>81</v>
      </c>
      <c r="P2951" s="38" t="str">
        <f t="shared" si="234"/>
        <v/>
      </c>
    </row>
    <row r="2952" spans="4:16" x14ac:dyDescent="0.25">
      <c r="D2952" s="150"/>
      <c r="G2952" s="8" t="str">
        <f t="shared" si="230"/>
        <v/>
      </c>
      <c r="H2952" s="8" t="str">
        <f t="shared" si="231"/>
        <v/>
      </c>
      <c r="I2952" s="8" t="str">
        <f t="shared" si="232"/>
        <v/>
      </c>
      <c r="J2952" s="8" t="str">
        <f t="shared" si="233"/>
        <v/>
      </c>
      <c r="L2952" s="8" t="s">
        <v>81</v>
      </c>
      <c r="M2952" s="8" t="s">
        <v>81</v>
      </c>
      <c r="N2952" s="8" t="s">
        <v>81</v>
      </c>
      <c r="O2952" s="8" t="s">
        <v>81</v>
      </c>
      <c r="P2952" s="38" t="str">
        <f t="shared" si="234"/>
        <v/>
      </c>
    </row>
    <row r="2953" spans="4:16" x14ac:dyDescent="0.25">
      <c r="D2953" s="150"/>
      <c r="G2953" s="8" t="str">
        <f t="shared" si="230"/>
        <v/>
      </c>
      <c r="H2953" s="8" t="str">
        <f t="shared" si="231"/>
        <v/>
      </c>
      <c r="I2953" s="8" t="str">
        <f t="shared" si="232"/>
        <v/>
      </c>
      <c r="J2953" s="8" t="str">
        <f t="shared" si="233"/>
        <v/>
      </c>
      <c r="L2953" s="8" t="s">
        <v>81</v>
      </c>
      <c r="M2953" s="8" t="s">
        <v>81</v>
      </c>
      <c r="N2953" s="8" t="s">
        <v>81</v>
      </c>
      <c r="O2953" s="8" t="s">
        <v>81</v>
      </c>
      <c r="P2953" s="38" t="str">
        <f t="shared" si="234"/>
        <v/>
      </c>
    </row>
    <row r="2954" spans="4:16" x14ac:dyDescent="0.25">
      <c r="D2954" s="150"/>
      <c r="G2954" s="8" t="str">
        <f t="shared" si="230"/>
        <v/>
      </c>
      <c r="H2954" s="8" t="str">
        <f t="shared" si="231"/>
        <v/>
      </c>
      <c r="I2954" s="8" t="str">
        <f t="shared" si="232"/>
        <v/>
      </c>
      <c r="J2954" s="8" t="str">
        <f t="shared" si="233"/>
        <v/>
      </c>
      <c r="L2954" s="8" t="s">
        <v>81</v>
      </c>
      <c r="M2954" s="8" t="s">
        <v>81</v>
      </c>
      <c r="N2954" s="8" t="s">
        <v>81</v>
      </c>
      <c r="O2954" s="8" t="s">
        <v>81</v>
      </c>
      <c r="P2954" s="38" t="str">
        <f t="shared" si="234"/>
        <v/>
      </c>
    </row>
    <row r="2955" spans="4:16" x14ac:dyDescent="0.25">
      <c r="D2955" s="150"/>
      <c r="G2955" s="8" t="str">
        <f t="shared" si="230"/>
        <v/>
      </c>
      <c r="H2955" s="8" t="str">
        <f t="shared" si="231"/>
        <v/>
      </c>
      <c r="I2955" s="8" t="str">
        <f t="shared" si="232"/>
        <v/>
      </c>
      <c r="J2955" s="8" t="str">
        <f t="shared" si="233"/>
        <v/>
      </c>
      <c r="L2955" s="8" t="s">
        <v>81</v>
      </c>
      <c r="M2955" s="8" t="s">
        <v>81</v>
      </c>
      <c r="N2955" s="8" t="s">
        <v>81</v>
      </c>
      <c r="O2955" s="8" t="s">
        <v>81</v>
      </c>
      <c r="P2955" s="38" t="str">
        <f t="shared" si="234"/>
        <v/>
      </c>
    </row>
    <row r="2956" spans="4:16" x14ac:dyDescent="0.25">
      <c r="D2956" s="150"/>
      <c r="G2956" s="8" t="str">
        <f t="shared" si="230"/>
        <v/>
      </c>
      <c r="H2956" s="8" t="str">
        <f t="shared" si="231"/>
        <v/>
      </c>
      <c r="I2956" s="8" t="str">
        <f t="shared" si="232"/>
        <v/>
      </c>
      <c r="J2956" s="8" t="str">
        <f t="shared" si="233"/>
        <v/>
      </c>
      <c r="L2956" s="8" t="s">
        <v>81</v>
      </c>
      <c r="M2956" s="8" t="s">
        <v>81</v>
      </c>
      <c r="N2956" s="8" t="s">
        <v>81</v>
      </c>
      <c r="O2956" s="8" t="s">
        <v>81</v>
      </c>
      <c r="P2956" s="38" t="str">
        <f t="shared" si="234"/>
        <v/>
      </c>
    </row>
    <row r="2957" spans="4:16" x14ac:dyDescent="0.25">
      <c r="D2957" s="150"/>
      <c r="G2957" s="8" t="str">
        <f t="shared" si="230"/>
        <v/>
      </c>
      <c r="H2957" s="8" t="str">
        <f t="shared" si="231"/>
        <v/>
      </c>
      <c r="I2957" s="8" t="str">
        <f t="shared" si="232"/>
        <v/>
      </c>
      <c r="J2957" s="8" t="str">
        <f t="shared" si="233"/>
        <v/>
      </c>
      <c r="L2957" s="8" t="s">
        <v>81</v>
      </c>
      <c r="M2957" s="8" t="s">
        <v>81</v>
      </c>
      <c r="N2957" s="8" t="s">
        <v>81</v>
      </c>
      <c r="O2957" s="8" t="s">
        <v>81</v>
      </c>
      <c r="P2957" s="38" t="str">
        <f t="shared" si="234"/>
        <v/>
      </c>
    </row>
    <row r="2958" spans="4:16" x14ac:dyDescent="0.25">
      <c r="D2958" s="150"/>
      <c r="G2958" s="8" t="str">
        <f t="shared" si="230"/>
        <v/>
      </c>
      <c r="H2958" s="8" t="str">
        <f t="shared" si="231"/>
        <v/>
      </c>
      <c r="I2958" s="8" t="str">
        <f t="shared" si="232"/>
        <v/>
      </c>
      <c r="J2958" s="8" t="str">
        <f t="shared" si="233"/>
        <v/>
      </c>
      <c r="L2958" s="8" t="s">
        <v>81</v>
      </c>
      <c r="M2958" s="8" t="s">
        <v>81</v>
      </c>
      <c r="N2958" s="8" t="s">
        <v>81</v>
      </c>
      <c r="O2958" s="8" t="s">
        <v>81</v>
      </c>
      <c r="P2958" s="38" t="str">
        <f t="shared" si="234"/>
        <v/>
      </c>
    </row>
    <row r="2959" spans="4:16" x14ac:dyDescent="0.25">
      <c r="D2959" s="150"/>
      <c r="G2959" s="8" t="str">
        <f t="shared" si="230"/>
        <v/>
      </c>
      <c r="H2959" s="8" t="str">
        <f t="shared" si="231"/>
        <v/>
      </c>
      <c r="I2959" s="8" t="str">
        <f t="shared" si="232"/>
        <v/>
      </c>
      <c r="J2959" s="8" t="str">
        <f t="shared" si="233"/>
        <v/>
      </c>
      <c r="L2959" s="8" t="s">
        <v>81</v>
      </c>
      <c r="M2959" s="8" t="s">
        <v>81</v>
      </c>
      <c r="N2959" s="8" t="s">
        <v>81</v>
      </c>
      <c r="O2959" s="8" t="s">
        <v>81</v>
      </c>
      <c r="P2959" s="38" t="str">
        <f t="shared" si="234"/>
        <v/>
      </c>
    </row>
    <row r="2960" spans="4:16" x14ac:dyDescent="0.25">
      <c r="D2960" s="150"/>
      <c r="G2960" s="8" t="str">
        <f t="shared" si="230"/>
        <v/>
      </c>
      <c r="H2960" s="8" t="str">
        <f t="shared" si="231"/>
        <v/>
      </c>
      <c r="I2960" s="8" t="str">
        <f t="shared" si="232"/>
        <v/>
      </c>
      <c r="J2960" s="8" t="str">
        <f t="shared" si="233"/>
        <v/>
      </c>
      <c r="L2960" s="8" t="s">
        <v>81</v>
      </c>
      <c r="M2960" s="8" t="s">
        <v>81</v>
      </c>
      <c r="N2960" s="8" t="s">
        <v>81</v>
      </c>
      <c r="O2960" s="8" t="s">
        <v>81</v>
      </c>
      <c r="P2960" s="38" t="str">
        <f t="shared" si="234"/>
        <v/>
      </c>
    </row>
    <row r="2961" spans="4:16" x14ac:dyDescent="0.25">
      <c r="D2961" s="150"/>
      <c r="G2961" s="8" t="str">
        <f t="shared" ref="G2961:G3000" si="235">IF(LEFT(D2961,8)="Critical",LEFT(D2961,8),IF(LEFT(D2961,5)="Major",LEFT(D2961,5),IF(LEFT(D2961,5)="Minor",LEFT(D2961,5),"")))</f>
        <v/>
      </c>
      <c r="H2961" s="8" t="str">
        <f t="shared" ref="H2961:H3000" si="236">IF(LEFT(D2964,15)="SpecificProblem",MID(D2964,28,50),"")</f>
        <v/>
      </c>
      <c r="I2961" s="8" t="str">
        <f t="shared" ref="I2961:I3000" si="237">IF(LEFT(D2965,9)="EventTime",MID(D2965,28,16),"")</f>
        <v/>
      </c>
      <c r="J2961" s="8" t="str">
        <f t="shared" ref="J2961:J3000" si="238">IF(G2961="","",IF(LEFT(D2961,8)="Critical",MID(D2961,78,6),MID(D2961,75,6)))</f>
        <v/>
      </c>
      <c r="L2961" s="8" t="s">
        <v>81</v>
      </c>
      <c r="M2961" s="8" t="s">
        <v>81</v>
      </c>
      <c r="N2961" s="8" t="s">
        <v>81</v>
      </c>
      <c r="O2961" s="8" t="s">
        <v>81</v>
      </c>
      <c r="P2961" s="38" t="str">
        <f t="shared" si="234"/>
        <v/>
      </c>
    </row>
    <row r="2962" spans="4:16" x14ac:dyDescent="0.25">
      <c r="D2962" s="150"/>
      <c r="G2962" s="8" t="str">
        <f t="shared" si="235"/>
        <v/>
      </c>
      <c r="H2962" s="8" t="str">
        <f t="shared" si="236"/>
        <v/>
      </c>
      <c r="I2962" s="8" t="str">
        <f t="shared" si="237"/>
        <v/>
      </c>
      <c r="J2962" s="8" t="str">
        <f t="shared" si="238"/>
        <v/>
      </c>
      <c r="L2962" s="8" t="s">
        <v>81</v>
      </c>
      <c r="M2962" s="8" t="s">
        <v>81</v>
      </c>
      <c r="N2962" s="8" t="s">
        <v>81</v>
      </c>
      <c r="O2962" s="8" t="s">
        <v>81</v>
      </c>
      <c r="P2962" s="38" t="str">
        <f t="shared" si="234"/>
        <v/>
      </c>
    </row>
    <row r="2963" spans="4:16" x14ac:dyDescent="0.25">
      <c r="D2963" s="150"/>
      <c r="G2963" s="8" t="str">
        <f t="shared" si="235"/>
        <v/>
      </c>
      <c r="H2963" s="8" t="str">
        <f t="shared" si="236"/>
        <v/>
      </c>
      <c r="I2963" s="8" t="str">
        <f t="shared" si="237"/>
        <v/>
      </c>
      <c r="J2963" s="8" t="str">
        <f t="shared" si="238"/>
        <v/>
      </c>
      <c r="L2963" s="8" t="s">
        <v>81</v>
      </c>
      <c r="M2963" s="8" t="s">
        <v>81</v>
      </c>
      <c r="N2963" s="8" t="s">
        <v>81</v>
      </c>
      <c r="O2963" s="8" t="s">
        <v>81</v>
      </c>
      <c r="P2963" s="38" t="str">
        <f t="shared" si="234"/>
        <v/>
      </c>
    </row>
    <row r="2964" spans="4:16" x14ac:dyDescent="0.25">
      <c r="D2964" s="150"/>
      <c r="G2964" s="8" t="str">
        <f t="shared" si="235"/>
        <v/>
      </c>
      <c r="H2964" s="8" t="str">
        <f t="shared" si="236"/>
        <v/>
      </c>
      <c r="I2964" s="8" t="str">
        <f t="shared" si="237"/>
        <v/>
      </c>
      <c r="J2964" s="8" t="str">
        <f t="shared" si="238"/>
        <v/>
      </c>
      <c r="L2964" s="8" t="s">
        <v>81</v>
      </c>
      <c r="M2964" s="8" t="s">
        <v>81</v>
      </c>
      <c r="N2964" s="8" t="s">
        <v>81</v>
      </c>
      <c r="O2964" s="8" t="s">
        <v>81</v>
      </c>
      <c r="P2964" s="38" t="str">
        <f t="shared" si="234"/>
        <v/>
      </c>
    </row>
    <row r="2965" spans="4:16" x14ac:dyDescent="0.25">
      <c r="D2965" s="150"/>
      <c r="G2965" s="8" t="str">
        <f t="shared" si="235"/>
        <v/>
      </c>
      <c r="H2965" s="8" t="str">
        <f t="shared" si="236"/>
        <v/>
      </c>
      <c r="I2965" s="8" t="str">
        <f t="shared" si="237"/>
        <v/>
      </c>
      <c r="J2965" s="8" t="str">
        <f t="shared" si="238"/>
        <v/>
      </c>
      <c r="L2965" s="8" t="s">
        <v>81</v>
      </c>
      <c r="M2965" s="8" t="s">
        <v>81</v>
      </c>
      <c r="N2965" s="8" t="s">
        <v>81</v>
      </c>
      <c r="O2965" s="8" t="s">
        <v>81</v>
      </c>
      <c r="P2965" s="38" t="str">
        <f t="shared" si="234"/>
        <v/>
      </c>
    </row>
    <row r="2966" spans="4:16" x14ac:dyDescent="0.25">
      <c r="D2966" s="150"/>
      <c r="G2966" s="8" t="str">
        <f t="shared" si="235"/>
        <v/>
      </c>
      <c r="H2966" s="8" t="str">
        <f t="shared" si="236"/>
        <v/>
      </c>
      <c r="I2966" s="8" t="str">
        <f t="shared" si="237"/>
        <v/>
      </c>
      <c r="J2966" s="8" t="str">
        <f t="shared" si="238"/>
        <v/>
      </c>
      <c r="L2966" s="8" t="s">
        <v>81</v>
      </c>
      <c r="M2966" s="8" t="s">
        <v>81</v>
      </c>
      <c r="N2966" s="8" t="s">
        <v>81</v>
      </c>
      <c r="O2966" s="8" t="s">
        <v>81</v>
      </c>
      <c r="P2966" s="38" t="str">
        <f t="shared" si="234"/>
        <v/>
      </c>
    </row>
    <row r="2967" spans="4:16" x14ac:dyDescent="0.25">
      <c r="D2967" s="150"/>
      <c r="G2967" s="8" t="str">
        <f t="shared" si="235"/>
        <v/>
      </c>
      <c r="H2967" s="8" t="str">
        <f t="shared" si="236"/>
        <v/>
      </c>
      <c r="I2967" s="8" t="str">
        <f t="shared" si="237"/>
        <v/>
      </c>
      <c r="J2967" s="8" t="str">
        <f t="shared" si="238"/>
        <v/>
      </c>
      <c r="L2967" s="8" t="s">
        <v>81</v>
      </c>
      <c r="M2967" s="8" t="s">
        <v>81</v>
      </c>
      <c r="N2967" s="8" t="s">
        <v>81</v>
      </c>
      <c r="O2967" s="8" t="s">
        <v>81</v>
      </c>
      <c r="P2967" s="38" t="str">
        <f t="shared" si="234"/>
        <v/>
      </c>
    </row>
    <row r="2968" spans="4:16" x14ac:dyDescent="0.25">
      <c r="D2968" s="150"/>
      <c r="G2968" s="8" t="str">
        <f t="shared" si="235"/>
        <v/>
      </c>
      <c r="H2968" s="8" t="str">
        <f t="shared" si="236"/>
        <v/>
      </c>
      <c r="I2968" s="8" t="str">
        <f t="shared" si="237"/>
        <v/>
      </c>
      <c r="J2968" s="8" t="str">
        <f t="shared" si="238"/>
        <v/>
      </c>
      <c r="L2968" s="8" t="s">
        <v>81</v>
      </c>
      <c r="M2968" s="8" t="s">
        <v>81</v>
      </c>
      <c r="N2968" s="8" t="s">
        <v>81</v>
      </c>
      <c r="O2968" s="8" t="s">
        <v>81</v>
      </c>
      <c r="P2968" s="38" t="str">
        <f t="shared" si="234"/>
        <v/>
      </c>
    </row>
    <row r="2969" spans="4:16" x14ac:dyDescent="0.25">
      <c r="D2969" s="150"/>
      <c r="G2969" s="8" t="str">
        <f t="shared" si="235"/>
        <v/>
      </c>
      <c r="H2969" s="8" t="str">
        <f t="shared" si="236"/>
        <v/>
      </c>
      <c r="I2969" s="8" t="str">
        <f t="shared" si="237"/>
        <v/>
      </c>
      <c r="J2969" s="8" t="str">
        <f t="shared" si="238"/>
        <v/>
      </c>
      <c r="L2969" s="8" t="s">
        <v>81</v>
      </c>
      <c r="M2969" s="8" t="s">
        <v>81</v>
      </c>
      <c r="N2969" s="8" t="s">
        <v>81</v>
      </c>
      <c r="O2969" s="8" t="s">
        <v>81</v>
      </c>
      <c r="P2969" s="38" t="str">
        <f t="shared" si="234"/>
        <v/>
      </c>
    </row>
    <row r="2970" spans="4:16" x14ac:dyDescent="0.25">
      <c r="D2970" s="150"/>
      <c r="G2970" s="8" t="str">
        <f t="shared" si="235"/>
        <v/>
      </c>
      <c r="H2970" s="8" t="str">
        <f t="shared" si="236"/>
        <v/>
      </c>
      <c r="I2970" s="8" t="str">
        <f t="shared" si="237"/>
        <v/>
      </c>
      <c r="J2970" s="8" t="str">
        <f t="shared" si="238"/>
        <v/>
      </c>
      <c r="L2970" s="8" t="s">
        <v>81</v>
      </c>
      <c r="M2970" s="8" t="s">
        <v>81</v>
      </c>
      <c r="N2970" s="8" t="s">
        <v>81</v>
      </c>
      <c r="O2970" s="8" t="s">
        <v>81</v>
      </c>
      <c r="P2970" s="38" t="str">
        <f t="shared" si="234"/>
        <v/>
      </c>
    </row>
    <row r="2971" spans="4:16" x14ac:dyDescent="0.25">
      <c r="D2971" s="150"/>
      <c r="G2971" s="8" t="str">
        <f t="shared" si="235"/>
        <v/>
      </c>
      <c r="H2971" s="8" t="str">
        <f t="shared" si="236"/>
        <v/>
      </c>
      <c r="I2971" s="8" t="str">
        <f t="shared" si="237"/>
        <v/>
      </c>
      <c r="J2971" s="8" t="str">
        <f t="shared" si="238"/>
        <v/>
      </c>
      <c r="L2971" s="8" t="s">
        <v>81</v>
      </c>
      <c r="M2971" s="8" t="s">
        <v>81</v>
      </c>
      <c r="N2971" s="8" t="s">
        <v>81</v>
      </c>
      <c r="O2971" s="8" t="s">
        <v>81</v>
      </c>
      <c r="P2971" s="38" t="str">
        <f t="shared" si="234"/>
        <v/>
      </c>
    </row>
    <row r="2972" spans="4:16" x14ac:dyDescent="0.25">
      <c r="D2972" s="150"/>
      <c r="G2972" s="8" t="str">
        <f t="shared" si="235"/>
        <v/>
      </c>
      <c r="H2972" s="8" t="str">
        <f t="shared" si="236"/>
        <v/>
      </c>
      <c r="I2972" s="8" t="str">
        <f t="shared" si="237"/>
        <v/>
      </c>
      <c r="J2972" s="8" t="str">
        <f t="shared" si="238"/>
        <v/>
      </c>
      <c r="L2972" s="8" t="s">
        <v>81</v>
      </c>
      <c r="M2972" s="8" t="s">
        <v>81</v>
      </c>
      <c r="N2972" s="8" t="s">
        <v>81</v>
      </c>
      <c r="O2972" s="8" t="s">
        <v>81</v>
      </c>
      <c r="P2972" s="38" t="str">
        <f t="shared" si="234"/>
        <v/>
      </c>
    </row>
    <row r="2973" spans="4:16" x14ac:dyDescent="0.25">
      <c r="D2973" s="150"/>
      <c r="G2973" s="8" t="str">
        <f t="shared" si="235"/>
        <v/>
      </c>
      <c r="H2973" s="8" t="str">
        <f t="shared" si="236"/>
        <v/>
      </c>
      <c r="I2973" s="8" t="str">
        <f t="shared" si="237"/>
        <v/>
      </c>
      <c r="J2973" s="8" t="str">
        <f t="shared" si="238"/>
        <v/>
      </c>
      <c r="L2973" s="8" t="s">
        <v>81</v>
      </c>
      <c r="M2973" s="8" t="s">
        <v>81</v>
      </c>
      <c r="N2973" s="8" t="s">
        <v>81</v>
      </c>
      <c r="O2973" s="8" t="s">
        <v>81</v>
      </c>
      <c r="P2973" s="38" t="str">
        <f t="shared" si="234"/>
        <v/>
      </c>
    </row>
    <row r="2974" spans="4:16" x14ac:dyDescent="0.25">
      <c r="D2974" s="150"/>
      <c r="G2974" s="8" t="str">
        <f t="shared" si="235"/>
        <v/>
      </c>
      <c r="H2974" s="8" t="str">
        <f t="shared" si="236"/>
        <v/>
      </c>
      <c r="I2974" s="8" t="str">
        <f t="shared" si="237"/>
        <v/>
      </c>
      <c r="J2974" s="8" t="str">
        <f t="shared" si="238"/>
        <v/>
      </c>
      <c r="L2974" s="8" t="s">
        <v>81</v>
      </c>
      <c r="M2974" s="8" t="s">
        <v>81</v>
      </c>
      <c r="N2974" s="8" t="s">
        <v>81</v>
      </c>
      <c r="O2974" s="8" t="s">
        <v>81</v>
      </c>
      <c r="P2974" s="38" t="str">
        <f t="shared" si="234"/>
        <v/>
      </c>
    </row>
    <row r="2975" spans="4:16" x14ac:dyDescent="0.25">
      <c r="D2975" s="150"/>
      <c r="G2975" s="8" t="str">
        <f t="shared" si="235"/>
        <v/>
      </c>
      <c r="H2975" s="8" t="str">
        <f t="shared" si="236"/>
        <v/>
      </c>
      <c r="I2975" s="8" t="str">
        <f t="shared" si="237"/>
        <v/>
      </c>
      <c r="J2975" s="8" t="str">
        <f t="shared" si="238"/>
        <v/>
      </c>
      <c r="L2975" s="8" t="s">
        <v>81</v>
      </c>
      <c r="M2975" s="8" t="s">
        <v>81</v>
      </c>
      <c r="N2975" s="8" t="s">
        <v>81</v>
      </c>
      <c r="O2975" s="8" t="s">
        <v>81</v>
      </c>
      <c r="P2975" s="38" t="str">
        <f t="shared" si="234"/>
        <v/>
      </c>
    </row>
    <row r="2976" spans="4:16" x14ac:dyDescent="0.25">
      <c r="D2976" s="150"/>
      <c r="G2976" s="8" t="str">
        <f t="shared" si="235"/>
        <v/>
      </c>
      <c r="H2976" s="8" t="str">
        <f t="shared" si="236"/>
        <v/>
      </c>
      <c r="I2976" s="8" t="str">
        <f t="shared" si="237"/>
        <v/>
      </c>
      <c r="J2976" s="8" t="str">
        <f t="shared" si="238"/>
        <v/>
      </c>
      <c r="L2976" s="8" t="s">
        <v>81</v>
      </c>
      <c r="M2976" s="8" t="s">
        <v>81</v>
      </c>
      <c r="N2976" s="8" t="s">
        <v>81</v>
      </c>
      <c r="O2976" s="8" t="s">
        <v>81</v>
      </c>
      <c r="P2976" s="38" t="str">
        <f t="shared" si="234"/>
        <v/>
      </c>
    </row>
    <row r="2977" spans="4:16" x14ac:dyDescent="0.25">
      <c r="D2977" s="150"/>
      <c r="G2977" s="8" t="str">
        <f t="shared" si="235"/>
        <v/>
      </c>
      <c r="H2977" s="8" t="str">
        <f t="shared" si="236"/>
        <v/>
      </c>
      <c r="I2977" s="8" t="str">
        <f t="shared" si="237"/>
        <v/>
      </c>
      <c r="J2977" s="8" t="str">
        <f t="shared" si="238"/>
        <v/>
      </c>
      <c r="L2977" s="8" t="s">
        <v>81</v>
      </c>
      <c r="M2977" s="8" t="s">
        <v>81</v>
      </c>
      <c r="N2977" s="8" t="s">
        <v>81</v>
      </c>
      <c r="O2977" s="8" t="s">
        <v>81</v>
      </c>
      <c r="P2977" s="38" t="str">
        <f t="shared" si="234"/>
        <v/>
      </c>
    </row>
    <row r="2978" spans="4:16" x14ac:dyDescent="0.25">
      <c r="D2978" s="150"/>
      <c r="G2978" s="8" t="str">
        <f t="shared" si="235"/>
        <v/>
      </c>
      <c r="H2978" s="8" t="str">
        <f t="shared" si="236"/>
        <v/>
      </c>
      <c r="I2978" s="8" t="str">
        <f t="shared" si="237"/>
        <v/>
      </c>
      <c r="J2978" s="8" t="str">
        <f t="shared" si="238"/>
        <v/>
      </c>
      <c r="L2978" s="8" t="s">
        <v>81</v>
      </c>
      <c r="M2978" s="8" t="s">
        <v>81</v>
      </c>
      <c r="N2978" s="8" t="s">
        <v>81</v>
      </c>
      <c r="O2978" s="8" t="s">
        <v>81</v>
      </c>
      <c r="P2978" s="38" t="str">
        <f t="shared" si="234"/>
        <v/>
      </c>
    </row>
    <row r="2979" spans="4:16" x14ac:dyDescent="0.25">
      <c r="D2979" s="150"/>
      <c r="G2979" s="8" t="str">
        <f t="shared" si="235"/>
        <v/>
      </c>
      <c r="H2979" s="8" t="str">
        <f t="shared" si="236"/>
        <v/>
      </c>
      <c r="I2979" s="8" t="str">
        <f t="shared" si="237"/>
        <v/>
      </c>
      <c r="J2979" s="8" t="str">
        <f t="shared" si="238"/>
        <v/>
      </c>
      <c r="L2979" s="8" t="s">
        <v>81</v>
      </c>
      <c r="M2979" s="8" t="s">
        <v>81</v>
      </c>
      <c r="N2979" s="8" t="s">
        <v>81</v>
      </c>
      <c r="O2979" s="8" t="s">
        <v>81</v>
      </c>
      <c r="P2979" s="38" t="str">
        <f t="shared" si="234"/>
        <v/>
      </c>
    </row>
    <row r="2980" spans="4:16" x14ac:dyDescent="0.25">
      <c r="D2980" s="150"/>
      <c r="G2980" s="8" t="str">
        <f t="shared" si="235"/>
        <v/>
      </c>
      <c r="H2980" s="8" t="str">
        <f t="shared" si="236"/>
        <v/>
      </c>
      <c r="I2980" s="8" t="str">
        <f t="shared" si="237"/>
        <v/>
      </c>
      <c r="J2980" s="8" t="str">
        <f t="shared" si="238"/>
        <v/>
      </c>
      <c r="L2980" s="8" t="s">
        <v>81</v>
      </c>
      <c r="M2980" s="8" t="s">
        <v>81</v>
      </c>
      <c r="N2980" s="8" t="s">
        <v>81</v>
      </c>
      <c r="O2980" s="8" t="s">
        <v>81</v>
      </c>
      <c r="P2980" s="38" t="str">
        <f t="shared" si="234"/>
        <v/>
      </c>
    </row>
    <row r="2981" spans="4:16" x14ac:dyDescent="0.25">
      <c r="D2981" s="150"/>
      <c r="G2981" s="8" t="str">
        <f t="shared" si="235"/>
        <v/>
      </c>
      <c r="H2981" s="8" t="str">
        <f t="shared" si="236"/>
        <v/>
      </c>
      <c r="I2981" s="8" t="str">
        <f t="shared" si="237"/>
        <v/>
      </c>
      <c r="J2981" s="8" t="str">
        <f t="shared" si="238"/>
        <v/>
      </c>
      <c r="L2981" s="8" t="s">
        <v>81</v>
      </c>
      <c r="M2981" s="8" t="s">
        <v>81</v>
      </c>
      <c r="N2981" s="8" t="s">
        <v>81</v>
      </c>
      <c r="O2981" s="8" t="s">
        <v>81</v>
      </c>
      <c r="P2981" s="38" t="str">
        <f t="shared" si="234"/>
        <v/>
      </c>
    </row>
    <row r="2982" spans="4:16" x14ac:dyDescent="0.25">
      <c r="D2982" s="150"/>
      <c r="G2982" s="8" t="str">
        <f t="shared" si="235"/>
        <v/>
      </c>
      <c r="H2982" s="8" t="str">
        <f t="shared" si="236"/>
        <v/>
      </c>
      <c r="I2982" s="8" t="str">
        <f t="shared" si="237"/>
        <v/>
      </c>
      <c r="J2982" s="8" t="str">
        <f t="shared" si="238"/>
        <v/>
      </c>
      <c r="L2982" s="8" t="s">
        <v>81</v>
      </c>
      <c r="M2982" s="8" t="s">
        <v>81</v>
      </c>
      <c r="N2982" s="8" t="s">
        <v>81</v>
      </c>
      <c r="O2982" s="8" t="s">
        <v>81</v>
      </c>
      <c r="P2982" s="38" t="str">
        <f t="shared" si="234"/>
        <v/>
      </c>
    </row>
    <row r="2983" spans="4:16" x14ac:dyDescent="0.25">
      <c r="D2983" s="150"/>
      <c r="G2983" s="8" t="str">
        <f t="shared" si="235"/>
        <v/>
      </c>
      <c r="H2983" s="8" t="str">
        <f t="shared" si="236"/>
        <v/>
      </c>
      <c r="I2983" s="8" t="str">
        <f t="shared" si="237"/>
        <v/>
      </c>
      <c r="J2983" s="8" t="str">
        <f t="shared" si="238"/>
        <v/>
      </c>
      <c r="L2983" s="8" t="s">
        <v>81</v>
      </c>
      <c r="M2983" s="8" t="s">
        <v>81</v>
      </c>
      <c r="N2983" s="8" t="s">
        <v>81</v>
      </c>
      <c r="O2983" s="8" t="s">
        <v>81</v>
      </c>
      <c r="P2983" s="38" t="str">
        <f t="shared" si="234"/>
        <v/>
      </c>
    </row>
    <row r="2984" spans="4:16" x14ac:dyDescent="0.25">
      <c r="D2984" s="150"/>
      <c r="G2984" s="8" t="str">
        <f t="shared" si="235"/>
        <v/>
      </c>
      <c r="H2984" s="8" t="str">
        <f t="shared" si="236"/>
        <v/>
      </c>
      <c r="I2984" s="8" t="str">
        <f t="shared" si="237"/>
        <v/>
      </c>
      <c r="J2984" s="8" t="str">
        <f t="shared" si="238"/>
        <v/>
      </c>
      <c r="L2984" s="8" t="s">
        <v>81</v>
      </c>
      <c r="M2984" s="8" t="s">
        <v>81</v>
      </c>
      <c r="N2984" s="8" t="s">
        <v>81</v>
      </c>
      <c r="O2984" s="8" t="s">
        <v>81</v>
      </c>
      <c r="P2984" s="38" t="str">
        <f t="shared" si="234"/>
        <v/>
      </c>
    </row>
    <row r="2985" spans="4:16" x14ac:dyDescent="0.25">
      <c r="D2985" s="150"/>
      <c r="G2985" s="8" t="str">
        <f t="shared" si="235"/>
        <v/>
      </c>
      <c r="H2985" s="8" t="str">
        <f t="shared" si="236"/>
        <v/>
      </c>
      <c r="I2985" s="8" t="str">
        <f t="shared" si="237"/>
        <v/>
      </c>
      <c r="J2985" s="8" t="str">
        <f t="shared" si="238"/>
        <v/>
      </c>
      <c r="L2985" s="8" t="s">
        <v>81</v>
      </c>
      <c r="M2985" s="8" t="s">
        <v>81</v>
      </c>
      <c r="N2985" s="8" t="s">
        <v>81</v>
      </c>
      <c r="O2985" s="8" t="s">
        <v>81</v>
      </c>
      <c r="P2985" s="38" t="str">
        <f t="shared" si="234"/>
        <v/>
      </c>
    </row>
    <row r="2986" spans="4:16" x14ac:dyDescent="0.25">
      <c r="D2986" s="150"/>
      <c r="G2986" s="8" t="str">
        <f t="shared" si="235"/>
        <v/>
      </c>
      <c r="H2986" s="8" t="str">
        <f t="shared" si="236"/>
        <v/>
      </c>
      <c r="I2986" s="8" t="str">
        <f t="shared" si="237"/>
        <v/>
      </c>
      <c r="J2986" s="8" t="str">
        <f t="shared" si="238"/>
        <v/>
      </c>
      <c r="L2986" s="8" t="s">
        <v>81</v>
      </c>
      <c r="M2986" s="8" t="s">
        <v>81</v>
      </c>
      <c r="N2986" s="8" t="s">
        <v>81</v>
      </c>
      <c r="O2986" s="8" t="s">
        <v>81</v>
      </c>
      <c r="P2986" s="38" t="str">
        <f t="shared" si="234"/>
        <v/>
      </c>
    </row>
    <row r="2987" spans="4:16" x14ac:dyDescent="0.25">
      <c r="D2987" s="150"/>
      <c r="G2987" s="8" t="str">
        <f t="shared" si="235"/>
        <v/>
      </c>
      <c r="H2987" s="8" t="str">
        <f t="shared" si="236"/>
        <v/>
      </c>
      <c r="I2987" s="8" t="str">
        <f t="shared" si="237"/>
        <v/>
      </c>
      <c r="J2987" s="8" t="str">
        <f t="shared" si="238"/>
        <v/>
      </c>
      <c r="L2987" s="8" t="s">
        <v>81</v>
      </c>
      <c r="M2987" s="8" t="s">
        <v>81</v>
      </c>
      <c r="N2987" s="8" t="s">
        <v>81</v>
      </c>
      <c r="O2987" s="8" t="s">
        <v>81</v>
      </c>
      <c r="P2987" s="38" t="str">
        <f t="shared" si="234"/>
        <v/>
      </c>
    </row>
    <row r="2988" spans="4:16" x14ac:dyDescent="0.25">
      <c r="D2988" s="150"/>
      <c r="G2988" s="8" t="str">
        <f t="shared" si="235"/>
        <v/>
      </c>
      <c r="H2988" s="8" t="str">
        <f t="shared" si="236"/>
        <v/>
      </c>
      <c r="I2988" s="8" t="str">
        <f t="shared" si="237"/>
        <v/>
      </c>
      <c r="J2988" s="8" t="str">
        <f t="shared" si="238"/>
        <v/>
      </c>
      <c r="L2988" s="8" t="s">
        <v>81</v>
      </c>
      <c r="M2988" s="8" t="s">
        <v>81</v>
      </c>
      <c r="N2988" s="8" t="s">
        <v>81</v>
      </c>
      <c r="O2988" s="8" t="s">
        <v>81</v>
      </c>
      <c r="P2988" s="38" t="str">
        <f t="shared" si="234"/>
        <v/>
      </c>
    </row>
    <row r="2989" spans="4:16" x14ac:dyDescent="0.25">
      <c r="D2989" s="150"/>
      <c r="G2989" s="8" t="str">
        <f t="shared" si="235"/>
        <v/>
      </c>
      <c r="H2989" s="8" t="str">
        <f t="shared" si="236"/>
        <v/>
      </c>
      <c r="I2989" s="8" t="str">
        <f t="shared" si="237"/>
        <v/>
      </c>
      <c r="J2989" s="8" t="str">
        <f t="shared" si="238"/>
        <v/>
      </c>
      <c r="L2989" s="8" t="s">
        <v>81</v>
      </c>
      <c r="M2989" s="8" t="s">
        <v>81</v>
      </c>
      <c r="N2989" s="8" t="s">
        <v>81</v>
      </c>
      <c r="O2989" s="8" t="s">
        <v>81</v>
      </c>
      <c r="P2989" s="38" t="str">
        <f t="shared" si="234"/>
        <v/>
      </c>
    </row>
    <row r="2990" spans="4:16" x14ac:dyDescent="0.25">
      <c r="D2990" s="150"/>
      <c r="G2990" s="8" t="str">
        <f t="shared" si="235"/>
        <v/>
      </c>
      <c r="H2990" s="8" t="str">
        <f t="shared" si="236"/>
        <v/>
      </c>
      <c r="I2990" s="8" t="str">
        <f t="shared" si="237"/>
        <v/>
      </c>
      <c r="J2990" s="8" t="str">
        <f t="shared" si="238"/>
        <v/>
      </c>
      <c r="L2990" s="8" t="s">
        <v>81</v>
      </c>
      <c r="M2990" s="8" t="s">
        <v>81</v>
      </c>
      <c r="N2990" s="8" t="s">
        <v>81</v>
      </c>
      <c r="O2990" s="8" t="s">
        <v>81</v>
      </c>
      <c r="P2990" s="38" t="str">
        <f t="shared" si="234"/>
        <v/>
      </c>
    </row>
    <row r="2991" spans="4:16" x14ac:dyDescent="0.25">
      <c r="D2991" s="150"/>
      <c r="G2991" s="8" t="str">
        <f t="shared" si="235"/>
        <v/>
      </c>
      <c r="H2991" s="8" t="str">
        <f t="shared" si="236"/>
        <v/>
      </c>
      <c r="I2991" s="8" t="str">
        <f t="shared" si="237"/>
        <v/>
      </c>
      <c r="J2991" s="8" t="str">
        <f t="shared" si="238"/>
        <v/>
      </c>
      <c r="L2991" s="8" t="s">
        <v>81</v>
      </c>
      <c r="M2991" s="8" t="s">
        <v>81</v>
      </c>
      <c r="N2991" s="8" t="s">
        <v>81</v>
      </c>
      <c r="O2991" s="8" t="s">
        <v>81</v>
      </c>
      <c r="P2991" s="38" t="str">
        <f t="shared" si="234"/>
        <v/>
      </c>
    </row>
    <row r="2992" spans="4:16" x14ac:dyDescent="0.25">
      <c r="D2992" s="150"/>
      <c r="G2992" s="8" t="str">
        <f t="shared" si="235"/>
        <v/>
      </c>
      <c r="H2992" s="8" t="str">
        <f t="shared" si="236"/>
        <v/>
      </c>
      <c r="I2992" s="8" t="str">
        <f t="shared" si="237"/>
        <v/>
      </c>
      <c r="J2992" s="8" t="str">
        <f t="shared" si="238"/>
        <v/>
      </c>
      <c r="L2992" s="8" t="s">
        <v>81</v>
      </c>
      <c r="M2992" s="8" t="s">
        <v>81</v>
      </c>
      <c r="N2992" s="8" t="s">
        <v>81</v>
      </c>
      <c r="O2992" s="8" t="s">
        <v>81</v>
      </c>
      <c r="P2992" s="38" t="str">
        <f t="shared" si="234"/>
        <v/>
      </c>
    </row>
    <row r="2993" spans="4:16" x14ac:dyDescent="0.25">
      <c r="D2993" s="150"/>
      <c r="G2993" s="8" t="str">
        <f t="shared" si="235"/>
        <v/>
      </c>
      <c r="H2993" s="8" t="str">
        <f t="shared" si="236"/>
        <v/>
      </c>
      <c r="I2993" s="8" t="str">
        <f t="shared" si="237"/>
        <v/>
      </c>
      <c r="J2993" s="8" t="str">
        <f t="shared" si="238"/>
        <v/>
      </c>
      <c r="L2993" s="8" t="s">
        <v>81</v>
      </c>
      <c r="M2993" s="8" t="s">
        <v>81</v>
      </c>
      <c r="N2993" s="8" t="s">
        <v>81</v>
      </c>
      <c r="O2993" s="8" t="s">
        <v>81</v>
      </c>
      <c r="P2993" s="38" t="str">
        <f t="shared" si="234"/>
        <v/>
      </c>
    </row>
    <row r="2994" spans="4:16" x14ac:dyDescent="0.25">
      <c r="D2994" s="150"/>
      <c r="G2994" s="8" t="str">
        <f t="shared" si="235"/>
        <v/>
      </c>
      <c r="H2994" s="8" t="str">
        <f t="shared" si="236"/>
        <v/>
      </c>
      <c r="I2994" s="8" t="str">
        <f t="shared" si="237"/>
        <v/>
      </c>
      <c r="J2994" s="8" t="str">
        <f t="shared" si="238"/>
        <v/>
      </c>
      <c r="L2994" s="8" t="s">
        <v>81</v>
      </c>
      <c r="M2994" s="8" t="s">
        <v>81</v>
      </c>
      <c r="N2994" s="8" t="s">
        <v>81</v>
      </c>
      <c r="O2994" s="8" t="s">
        <v>81</v>
      </c>
      <c r="P2994" s="38" t="str">
        <f t="shared" si="234"/>
        <v/>
      </c>
    </row>
    <row r="2995" spans="4:16" x14ac:dyDescent="0.25">
      <c r="D2995" s="150"/>
      <c r="G2995" s="8" t="str">
        <f t="shared" si="235"/>
        <v/>
      </c>
      <c r="H2995" s="8" t="str">
        <f t="shared" si="236"/>
        <v/>
      </c>
      <c r="I2995" s="8" t="str">
        <f t="shared" si="237"/>
        <v/>
      </c>
      <c r="J2995" s="8" t="str">
        <f t="shared" si="238"/>
        <v/>
      </c>
      <c r="L2995" s="8" t="s">
        <v>81</v>
      </c>
      <c r="M2995" s="8" t="s">
        <v>81</v>
      </c>
      <c r="N2995" s="8" t="s">
        <v>81</v>
      </c>
      <c r="O2995" s="8" t="s">
        <v>81</v>
      </c>
      <c r="P2995" s="38" t="str">
        <f t="shared" si="234"/>
        <v/>
      </c>
    </row>
    <row r="2996" spans="4:16" x14ac:dyDescent="0.25">
      <c r="D2996" s="150"/>
      <c r="G2996" s="8" t="str">
        <f t="shared" si="235"/>
        <v/>
      </c>
      <c r="H2996" s="8" t="str">
        <f t="shared" si="236"/>
        <v/>
      </c>
      <c r="I2996" s="8" t="str">
        <f t="shared" si="237"/>
        <v/>
      </c>
      <c r="J2996" s="8" t="str">
        <f t="shared" si="238"/>
        <v/>
      </c>
      <c r="L2996" s="8" t="s">
        <v>9914</v>
      </c>
      <c r="M2996" s="8" t="s">
        <v>9913</v>
      </c>
      <c r="N2996" s="8" t="s">
        <v>15404</v>
      </c>
      <c r="O2996" s="8" t="s">
        <v>1936</v>
      </c>
      <c r="P2996" s="38" t="str">
        <f t="shared" si="234"/>
        <v>03/01 14:29</v>
      </c>
    </row>
    <row r="2997" spans="4:16" x14ac:dyDescent="0.25">
      <c r="D2997" s="150"/>
      <c r="G2997" s="8" t="str">
        <f t="shared" si="235"/>
        <v/>
      </c>
      <c r="H2997" s="8" t="str">
        <f t="shared" si="236"/>
        <v/>
      </c>
      <c r="I2997" s="8" t="str">
        <f t="shared" si="237"/>
        <v/>
      </c>
      <c r="J2997" s="8" t="str">
        <f t="shared" si="238"/>
        <v/>
      </c>
      <c r="L2997" s="8" t="s">
        <v>9914</v>
      </c>
      <c r="M2997" s="8" t="s">
        <v>9913</v>
      </c>
      <c r="N2997" s="8" t="s">
        <v>15404</v>
      </c>
      <c r="O2997" s="8" t="s">
        <v>4672</v>
      </c>
      <c r="P2997" s="38" t="str">
        <f t="shared" si="234"/>
        <v>03/01 14:29</v>
      </c>
    </row>
    <row r="2998" spans="4:16" x14ac:dyDescent="0.25">
      <c r="D2998" s="150"/>
      <c r="G2998" s="8" t="str">
        <f t="shared" si="235"/>
        <v/>
      </c>
      <c r="H2998" s="8" t="str">
        <f t="shared" si="236"/>
        <v/>
      </c>
      <c r="I2998" s="8" t="str">
        <f t="shared" si="237"/>
        <v/>
      </c>
      <c r="J2998" s="8" t="str">
        <f t="shared" si="238"/>
        <v/>
      </c>
      <c r="L2998" s="8" t="s">
        <v>9914</v>
      </c>
      <c r="M2998" s="8" t="s">
        <v>9913</v>
      </c>
      <c r="N2998" s="8" t="s">
        <v>15403</v>
      </c>
      <c r="O2998" s="8" t="s">
        <v>3394</v>
      </c>
      <c r="P2998" s="38" t="str">
        <f t="shared" si="234"/>
        <v>03/01 23:25</v>
      </c>
    </row>
    <row r="2999" spans="4:16" x14ac:dyDescent="0.25">
      <c r="D2999" s="150"/>
      <c r="G2999" s="8" t="str">
        <f t="shared" si="235"/>
        <v/>
      </c>
      <c r="H2999" s="8" t="str">
        <f t="shared" si="236"/>
        <v/>
      </c>
      <c r="I2999" s="8" t="str">
        <f t="shared" si="237"/>
        <v/>
      </c>
      <c r="J2999" s="8" t="str">
        <f t="shared" si="238"/>
        <v/>
      </c>
      <c r="L2999" s="8" t="s">
        <v>9914</v>
      </c>
      <c r="M2999" s="8" t="s">
        <v>9913</v>
      </c>
      <c r="N2999" s="8" t="s">
        <v>15365</v>
      </c>
      <c r="O2999" s="8" t="s">
        <v>9474</v>
      </c>
      <c r="P2999" s="38" t="str">
        <f t="shared" si="234"/>
        <v>01/04 00:48</v>
      </c>
    </row>
    <row r="3000" spans="4:16" x14ac:dyDescent="0.25">
      <c r="D3000" s="150"/>
      <c r="G3000" s="8" t="str">
        <f t="shared" si="235"/>
        <v/>
      </c>
      <c r="H3000" s="8" t="str">
        <f t="shared" si="236"/>
        <v/>
      </c>
      <c r="I3000" s="8" t="str">
        <f t="shared" si="237"/>
        <v/>
      </c>
      <c r="J3000" s="8" t="str">
        <f t="shared" si="238"/>
        <v/>
      </c>
      <c r="L3000" s="8" t="s">
        <v>9914</v>
      </c>
      <c r="M3000" s="8" t="s">
        <v>9913</v>
      </c>
      <c r="N3000" s="8" t="s">
        <v>15459</v>
      </c>
      <c r="O3000" s="8" t="s">
        <v>4983</v>
      </c>
      <c r="P3000" s="38" t="str">
        <f t="shared" si="234"/>
        <v>01/04 14:39</v>
      </c>
    </row>
    <row r="3001" spans="4:16" x14ac:dyDescent="0.25">
      <c r="D3001" s="150"/>
      <c r="G3001" s="8" t="str">
        <f t="shared" ref="G3001" si="239">IF(LEFT(D3001,8)="Critical",LEFT(D3001,8),IF(LEFT(D3001,5)="Major",LEFT(D3001,5),IF(LEFT(D3001,5)="Minor",LEFT(D3001,5),"")))</f>
        <v/>
      </c>
      <c r="H3001" s="8" t="str">
        <f t="shared" ref="H3001" si="240">IF(LEFT(D3004,15)="SpecificProblem",MID(D3004,28,50),"")</f>
        <v/>
      </c>
      <c r="I3001" s="8" t="str">
        <f t="shared" ref="I3001" si="241">IF(LEFT(D3005,9)="EventTime",MID(D3005,28,16),"")</f>
        <v/>
      </c>
      <c r="J3001" s="8" t="str">
        <f t="shared" ref="J3001" si="242">IF(G3001="","",IF(LEFT(D3001,8)="Critical",MID(D3001,78,6),MID(D3001,75,6)))</f>
        <v/>
      </c>
      <c r="L3001" s="8" t="s">
        <v>9914</v>
      </c>
      <c r="M3001" s="8" t="s">
        <v>9913</v>
      </c>
      <c r="N3001" s="8" t="s">
        <v>15472</v>
      </c>
      <c r="O3001" s="8" t="s">
        <v>5442</v>
      </c>
      <c r="P3001" s="38" t="str">
        <f t="shared" si="234"/>
        <v>01/04 15:23</v>
      </c>
    </row>
  </sheetData>
  <sortState ref="L2:O3001">
    <sortCondition ref="N2:N30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62"/>
  <sheetViews>
    <sheetView workbookViewId="0">
      <selection sqref="A1:XFD1"/>
    </sheetView>
  </sheetViews>
  <sheetFormatPr defaultRowHeight="15" x14ac:dyDescent="0.25"/>
  <cols>
    <col min="1" max="1" width="11.28515625" style="138" bestFit="1" customWidth="1"/>
    <col min="2" max="2" width="9.140625" style="54"/>
    <col min="3" max="3" width="11.85546875" style="116" customWidth="1"/>
    <col min="4" max="4" width="79" customWidth="1"/>
  </cols>
  <sheetData>
    <row r="1" spans="1:13" x14ac:dyDescent="0.25">
      <c r="A1" s="136" t="s">
        <v>14985</v>
      </c>
      <c r="B1" s="113" t="s">
        <v>6</v>
      </c>
      <c r="C1" s="114" t="s">
        <v>14986</v>
      </c>
      <c r="D1" s="113" t="s">
        <v>14910</v>
      </c>
      <c r="E1" s="113"/>
      <c r="F1" s="8"/>
      <c r="G1" s="112" t="s">
        <v>8</v>
      </c>
      <c r="I1" s="59" t="s">
        <v>14912</v>
      </c>
      <c r="L1" t="str">
        <f>Email!O1</f>
        <v xml:space="preserve">NOSSHotlineSouth@waridtel.com;NOC.North@waridtel.com;NOC.C1@waridtel.com;NOC.C2@waridtel.com;FM.South@waridtel.com;FM.North@waridtel.com;FM.CENTRALI@waridtel.com;FM.CENTRALII@waridtel.com;WICC.Noc@waridtel.com;Wind@waridtel.com;TEC-ND-PSCORENETWORKOPERATIONS@mobilink.net.pk;Fawwad.Saeed@waridtel.com;waridon@ms.Huawei.com;KHL.warid.c3@gmail.com </v>
      </c>
      <c r="M1" t="str">
        <f>Email!P1</f>
        <v>NOC.GSM@waridtel.com;Ansar.abbasi@huawei.com</v>
      </c>
    </row>
    <row r="2" spans="1:13" x14ac:dyDescent="0.25">
      <c r="A2" s="137" t="str">
        <f>IF('LTE Outage'!V5="","",IF(G2="Cleared",'LTE Outage'!V5,""))</f>
        <v/>
      </c>
      <c r="B2" s="110" t="str">
        <f>IF('LTE Outage'!W5="","",IF(G2="Cleared",'LTE Outage'!W5,""))</f>
        <v/>
      </c>
      <c r="C2" s="115" t="str">
        <f>IF('LTE Outage'!Z5="","",IF(G2="Cleared",'LTE Outage'!Z5,""))</f>
        <v/>
      </c>
      <c r="D2" s="110" t="s">
        <v>14911</v>
      </c>
      <c r="G2" t="str">
        <f>'LTE Outage'!Y5</f>
        <v/>
      </c>
    </row>
    <row r="3" spans="1:13" x14ac:dyDescent="0.25">
      <c r="A3" s="137" t="str">
        <f>IF('LTE Outage'!V6="","",IF(G3="Cleared",'LTE Outage'!V6,""))</f>
        <v/>
      </c>
      <c r="B3" s="110" t="str">
        <f>IF('LTE Outage'!W6="","",IF(G3="Cleared",'LTE Outage'!W6,""))</f>
        <v/>
      </c>
      <c r="C3" s="115" t="str">
        <f>IF('LTE Outage'!Z6="","",IF(G3="Cleared",'LTE Outage'!Z6,""))</f>
        <v/>
      </c>
      <c r="D3" s="110" t="s">
        <v>14911</v>
      </c>
      <c r="G3" s="59" t="str">
        <f>'LTE Outage'!Y6</f>
        <v/>
      </c>
    </row>
    <row r="4" spans="1:13" x14ac:dyDescent="0.25">
      <c r="A4" s="137" t="str">
        <f>IF('LTE Outage'!V7="","",IF(G4="Cleared",'LTE Outage'!V7,""))</f>
        <v/>
      </c>
      <c r="B4" s="110" t="str">
        <f>IF('LTE Outage'!W7="","",IF(G4="Cleared",'LTE Outage'!W7,""))</f>
        <v/>
      </c>
      <c r="C4" s="115" t="str">
        <f>IF('LTE Outage'!Z7="","",IF(G4="Cleared",'LTE Outage'!Z7,""))</f>
        <v/>
      </c>
      <c r="D4" s="110" t="s">
        <v>14911</v>
      </c>
      <c r="G4" s="59" t="str">
        <f>'LTE Outage'!Y7</f>
        <v/>
      </c>
    </row>
    <row r="5" spans="1:13" x14ac:dyDescent="0.25">
      <c r="A5" s="137" t="str">
        <f>IF('LTE Outage'!V8="","",IF(G5="Cleared",'LTE Outage'!V8,""))</f>
        <v/>
      </c>
      <c r="B5" s="110" t="str">
        <f>IF('LTE Outage'!W8="","",IF(G5="Cleared",'LTE Outage'!W8,""))</f>
        <v/>
      </c>
      <c r="C5" s="115" t="str">
        <f>IF('LTE Outage'!Z8="","",IF(G5="Cleared",'LTE Outage'!Z8,""))</f>
        <v/>
      </c>
      <c r="D5" s="110" t="s">
        <v>14911</v>
      </c>
      <c r="G5" s="59" t="str">
        <f>'LTE Outage'!Y8</f>
        <v/>
      </c>
    </row>
    <row r="6" spans="1:13" x14ac:dyDescent="0.25">
      <c r="A6" s="137" t="str">
        <f>IF('LTE Outage'!V9="","",IF(G6="Cleared",'LTE Outage'!V9,""))</f>
        <v/>
      </c>
      <c r="B6" s="110" t="str">
        <f>IF('LTE Outage'!W9="","",IF(G6="Cleared",'LTE Outage'!W9,""))</f>
        <v/>
      </c>
      <c r="C6" s="115" t="str">
        <f>IF('LTE Outage'!Z9="","",IF(G6="Cleared",'LTE Outage'!Z9,""))</f>
        <v/>
      </c>
      <c r="D6" s="110" t="s">
        <v>14911</v>
      </c>
      <c r="G6" s="59" t="str">
        <f>'LTE Outage'!Y9</f>
        <v/>
      </c>
    </row>
    <row r="7" spans="1:13" x14ac:dyDescent="0.25">
      <c r="A7" s="137" t="str">
        <f>IF('LTE Outage'!V10="","",IF(G7="Cleared",'LTE Outage'!V10,""))</f>
        <v/>
      </c>
      <c r="B7" s="110" t="str">
        <f>IF('LTE Outage'!W10="","",IF(G7="Cleared",'LTE Outage'!W10,""))</f>
        <v/>
      </c>
      <c r="C7" s="115" t="str">
        <f>IF('LTE Outage'!Z10="","",IF(G7="Cleared",'LTE Outage'!Z10,""))</f>
        <v/>
      </c>
      <c r="D7" s="110" t="s">
        <v>14911</v>
      </c>
      <c r="G7" s="59" t="str">
        <f>'LTE Outage'!Y10</f>
        <v/>
      </c>
    </row>
    <row r="8" spans="1:13" x14ac:dyDescent="0.25">
      <c r="A8" s="137" t="str">
        <f>IF('LTE Outage'!V11="","",IF(G8="Cleared",'LTE Outage'!V11,""))</f>
        <v/>
      </c>
      <c r="B8" s="110" t="str">
        <f>IF('LTE Outage'!W11="","",IF(G8="Cleared",'LTE Outage'!W11,""))</f>
        <v/>
      </c>
      <c r="C8" s="115" t="str">
        <f>IF('LTE Outage'!Z11="","",IF(G8="Cleared",'LTE Outage'!Z11,""))</f>
        <v/>
      </c>
      <c r="D8" s="110" t="s">
        <v>14911</v>
      </c>
      <c r="G8" s="59" t="str">
        <f>'LTE Outage'!Y11</f>
        <v/>
      </c>
    </row>
    <row r="9" spans="1:13" x14ac:dyDescent="0.25">
      <c r="A9" s="137" t="str">
        <f>IF('LTE Outage'!V12="","",IF(G9="Cleared",'LTE Outage'!V12,""))</f>
        <v/>
      </c>
      <c r="B9" s="110" t="str">
        <f>IF('LTE Outage'!W12="","",IF(G9="Cleared",'LTE Outage'!W12,""))</f>
        <v/>
      </c>
      <c r="C9" s="115" t="str">
        <f>IF('LTE Outage'!Z12="","",IF(G9="Cleared",'LTE Outage'!Z12,""))</f>
        <v/>
      </c>
      <c r="D9" s="110" t="s">
        <v>14911</v>
      </c>
      <c r="G9" s="59" t="str">
        <f>'LTE Outage'!Y12</f>
        <v/>
      </c>
    </row>
    <row r="10" spans="1:13" x14ac:dyDescent="0.25">
      <c r="A10" s="137" t="str">
        <f>IF('LTE Outage'!V13="","",IF(G10="Cleared",'LTE Outage'!V13,""))</f>
        <v/>
      </c>
      <c r="B10" s="110" t="str">
        <f>IF('LTE Outage'!W13="","",IF(G10="Cleared",'LTE Outage'!W13,""))</f>
        <v/>
      </c>
      <c r="C10" s="115" t="str">
        <f>IF('LTE Outage'!Z13="","",IF(G10="Cleared",'LTE Outage'!Z13,""))</f>
        <v/>
      </c>
      <c r="D10" s="110" t="s">
        <v>14911</v>
      </c>
      <c r="G10" s="59" t="str">
        <f>'LTE Outage'!Y13</f>
        <v/>
      </c>
    </row>
    <row r="11" spans="1:13" x14ac:dyDescent="0.25">
      <c r="A11" s="137" t="str">
        <f>IF('LTE Outage'!V14="","",IF(G11="Cleared",'LTE Outage'!V14,""))</f>
        <v/>
      </c>
      <c r="B11" s="110" t="str">
        <f>IF('LTE Outage'!W14="","",IF(G11="Cleared",'LTE Outage'!W14,""))</f>
        <v/>
      </c>
      <c r="C11" s="115" t="str">
        <f>IF('LTE Outage'!Z14="","",IF(G11="Cleared",'LTE Outage'!Z14,""))</f>
        <v/>
      </c>
      <c r="D11" s="110" t="s">
        <v>14911</v>
      </c>
      <c r="G11" s="59" t="str">
        <f>'LTE Outage'!Y14</f>
        <v/>
      </c>
    </row>
    <row r="12" spans="1:13" x14ac:dyDescent="0.25">
      <c r="A12" s="137" t="str">
        <f>IF('LTE Outage'!V15="","",IF(G12="Cleared",'LTE Outage'!V15,""))</f>
        <v/>
      </c>
      <c r="B12" s="110" t="str">
        <f>IF('LTE Outage'!W15="","",IF(G12="Cleared",'LTE Outage'!W15,""))</f>
        <v/>
      </c>
      <c r="C12" s="115" t="str">
        <f>IF('LTE Outage'!Z15="","",IF(G12="Cleared",'LTE Outage'!Z15,""))</f>
        <v/>
      </c>
      <c r="D12" s="110" t="s">
        <v>14911</v>
      </c>
      <c r="G12" s="59" t="str">
        <f>'LTE Outage'!Y15</f>
        <v/>
      </c>
    </row>
    <row r="13" spans="1:13" x14ac:dyDescent="0.25">
      <c r="A13" s="137" t="str">
        <f>IF('LTE Outage'!V16="","",IF(G13="Cleared",'LTE Outage'!V16,""))</f>
        <v/>
      </c>
      <c r="B13" s="110" t="str">
        <f>IF('LTE Outage'!W16="","",IF(G13="Cleared",'LTE Outage'!W16,""))</f>
        <v/>
      </c>
      <c r="C13" s="115" t="str">
        <f>IF('LTE Outage'!Z16="","",IF(G13="Cleared",'LTE Outage'!Z16,""))</f>
        <v/>
      </c>
      <c r="D13" s="110" t="s">
        <v>14911</v>
      </c>
      <c r="G13" s="59" t="str">
        <f>'LTE Outage'!Y16</f>
        <v/>
      </c>
    </row>
    <row r="14" spans="1:13" x14ac:dyDescent="0.25">
      <c r="A14" s="137" t="str">
        <f>IF('LTE Outage'!V17="","",IF(G14="Cleared",'LTE Outage'!V17,""))</f>
        <v/>
      </c>
      <c r="B14" s="110" t="str">
        <f>IF('LTE Outage'!W17="","",IF(G14="Cleared",'LTE Outage'!W17,""))</f>
        <v/>
      </c>
      <c r="C14" s="115" t="str">
        <f>IF('LTE Outage'!Z17="","",IF(G14="Cleared",'LTE Outage'!Z17,""))</f>
        <v/>
      </c>
      <c r="D14" s="110" t="s">
        <v>14911</v>
      </c>
      <c r="G14" s="59" t="str">
        <f>'LTE Outage'!Y17</f>
        <v/>
      </c>
    </row>
    <row r="15" spans="1:13" x14ac:dyDescent="0.25">
      <c r="A15" s="137" t="str">
        <f>IF('LTE Outage'!V18="","",IF(G15="Cleared",'LTE Outage'!V18,""))</f>
        <v/>
      </c>
      <c r="B15" s="110" t="str">
        <f>IF('LTE Outage'!W18="","",IF(G15="Cleared",'LTE Outage'!W18,""))</f>
        <v/>
      </c>
      <c r="C15" s="115" t="str">
        <f>IF('LTE Outage'!Z18="","",IF(G15="Cleared",'LTE Outage'!Z18,""))</f>
        <v/>
      </c>
      <c r="D15" s="110" t="s">
        <v>14911</v>
      </c>
      <c r="G15" s="59" t="str">
        <f>'LTE Outage'!Y18</f>
        <v/>
      </c>
    </row>
    <row r="16" spans="1:13" x14ac:dyDescent="0.25">
      <c r="A16" s="137" t="str">
        <f>IF('LTE Outage'!V19="","",IF(G16="Cleared",'LTE Outage'!V19,""))</f>
        <v/>
      </c>
      <c r="B16" s="110" t="str">
        <f>IF('LTE Outage'!W19="","",IF(G16="Cleared",'LTE Outage'!W19,""))</f>
        <v/>
      </c>
      <c r="C16" s="115" t="str">
        <f>IF('LTE Outage'!Z19="","",IF(G16="Cleared",'LTE Outage'!Z19,""))</f>
        <v/>
      </c>
      <c r="D16" s="110" t="s">
        <v>14911</v>
      </c>
      <c r="G16" s="59" t="str">
        <f>'LTE Outage'!Y19</f>
        <v/>
      </c>
    </row>
    <row r="17" spans="1:7" x14ac:dyDescent="0.25">
      <c r="A17" s="137" t="str">
        <f>IF('LTE Outage'!V20="","",IF(G17="Cleared",'LTE Outage'!V20,""))</f>
        <v/>
      </c>
      <c r="B17" s="110" t="str">
        <f>IF('LTE Outage'!W20="","",IF(G17="Cleared",'LTE Outage'!W20,""))</f>
        <v/>
      </c>
      <c r="C17" s="115" t="str">
        <f>IF('LTE Outage'!Z20="","",IF(G17="Cleared",'LTE Outage'!Z20,""))</f>
        <v/>
      </c>
      <c r="D17" s="110" t="s">
        <v>14911</v>
      </c>
      <c r="G17" s="59" t="str">
        <f>'LTE Outage'!Y20</f>
        <v/>
      </c>
    </row>
    <row r="18" spans="1:7" x14ac:dyDescent="0.25">
      <c r="A18" s="137" t="str">
        <f>IF('LTE Outage'!V21="","",IF(G18="Cleared",'LTE Outage'!V21,""))</f>
        <v/>
      </c>
      <c r="B18" s="110" t="str">
        <f>IF('LTE Outage'!W21="","",IF(G18="Cleared",'LTE Outage'!W21,""))</f>
        <v/>
      </c>
      <c r="C18" s="115" t="str">
        <f>IF('LTE Outage'!Z21="","",IF(G18="Cleared",'LTE Outage'!Z21,""))</f>
        <v/>
      </c>
      <c r="D18" s="110" t="s">
        <v>14911</v>
      </c>
      <c r="G18" s="59" t="str">
        <f>'LTE Outage'!Y21</f>
        <v/>
      </c>
    </row>
    <row r="19" spans="1:7" x14ac:dyDescent="0.25">
      <c r="A19" s="137" t="str">
        <f>IF('LTE Outage'!V22="","",IF(G19="Cleared",'LTE Outage'!V22,""))</f>
        <v/>
      </c>
      <c r="B19" s="110" t="str">
        <f>IF('LTE Outage'!W22="","",IF(G19="Cleared",'LTE Outage'!W22,""))</f>
        <v/>
      </c>
      <c r="C19" s="115" t="str">
        <f>IF('LTE Outage'!Z22="","",IF(G19="Cleared",'LTE Outage'!Z22,""))</f>
        <v/>
      </c>
      <c r="D19" s="110" t="s">
        <v>14911</v>
      </c>
      <c r="G19" s="59" t="str">
        <f>'LTE Outage'!Y22</f>
        <v/>
      </c>
    </row>
    <row r="20" spans="1:7" x14ac:dyDescent="0.25">
      <c r="A20" s="137" t="str">
        <f>IF('LTE Outage'!V23="","",IF(G20="Cleared",'LTE Outage'!V23,""))</f>
        <v/>
      </c>
      <c r="B20" s="110" t="str">
        <f>IF('LTE Outage'!W23="","",IF(G20="Cleared",'LTE Outage'!W23,""))</f>
        <v/>
      </c>
      <c r="C20" s="115" t="str">
        <f>IF('LTE Outage'!Z23="","",IF(G20="Cleared",'LTE Outage'!Z23,""))</f>
        <v/>
      </c>
      <c r="D20" s="110" t="s">
        <v>14911</v>
      </c>
      <c r="G20" s="59" t="str">
        <f>'LTE Outage'!Y23</f>
        <v/>
      </c>
    </row>
    <row r="21" spans="1:7" x14ac:dyDescent="0.25">
      <c r="A21" s="137" t="str">
        <f>IF('LTE Outage'!V24="","",IF(G21="Cleared",'LTE Outage'!V24,""))</f>
        <v/>
      </c>
      <c r="B21" s="110" t="str">
        <f>IF('LTE Outage'!W24="","",IF(G21="Cleared",'LTE Outage'!W24,""))</f>
        <v/>
      </c>
      <c r="C21" s="115" t="str">
        <f>IF('LTE Outage'!Z24="","",IF(G21="Cleared",'LTE Outage'!Z24,""))</f>
        <v/>
      </c>
      <c r="D21" s="110" t="s">
        <v>14911</v>
      </c>
      <c r="E21" s="59"/>
      <c r="F21" s="59"/>
      <c r="G21" s="59" t="str">
        <f>'LTE Outage'!Y24</f>
        <v/>
      </c>
    </row>
    <row r="22" spans="1:7" x14ac:dyDescent="0.25">
      <c r="A22" s="137" t="str">
        <f>IF('LTE Outage'!V25="","",IF(G22="Cleared",'LTE Outage'!V25,""))</f>
        <v/>
      </c>
      <c r="B22" s="110" t="str">
        <f>IF('LTE Outage'!W25="","",IF(G22="Cleared",'LTE Outage'!W25,""))</f>
        <v/>
      </c>
      <c r="C22" s="115" t="str">
        <f>IF('LTE Outage'!Z25="","",IF(G22="Cleared",'LTE Outage'!Z25,""))</f>
        <v/>
      </c>
      <c r="D22" s="110" t="s">
        <v>14911</v>
      </c>
      <c r="E22" s="59"/>
      <c r="F22" s="59"/>
      <c r="G22" s="59" t="str">
        <f>'LTE Outage'!Y25</f>
        <v/>
      </c>
    </row>
    <row r="23" spans="1:7" x14ac:dyDescent="0.25">
      <c r="A23" s="137" t="str">
        <f>IF('LTE Outage'!V26="","",IF(G23="Cleared",'LTE Outage'!V26,""))</f>
        <v/>
      </c>
      <c r="B23" s="110" t="str">
        <f>IF('LTE Outage'!W26="","",IF(G23="Cleared",'LTE Outage'!W26,""))</f>
        <v/>
      </c>
      <c r="C23" s="115" t="str">
        <f>IF('LTE Outage'!Z26="","",IF(G23="Cleared",'LTE Outage'!Z26,""))</f>
        <v/>
      </c>
      <c r="D23" s="110" t="s">
        <v>14911</v>
      </c>
      <c r="E23" s="59"/>
      <c r="F23" s="59"/>
      <c r="G23" s="59" t="str">
        <f>'LTE Outage'!Y26</f>
        <v/>
      </c>
    </row>
    <row r="24" spans="1:7" x14ac:dyDescent="0.25">
      <c r="A24" s="137" t="str">
        <f>IF('LTE Outage'!V27="","",IF(G24="Cleared",'LTE Outage'!V27,""))</f>
        <v/>
      </c>
      <c r="B24" s="110" t="str">
        <f>IF('LTE Outage'!W27="","",IF(G24="Cleared",'LTE Outage'!W27,""))</f>
        <v/>
      </c>
      <c r="C24" s="115" t="str">
        <f>IF('LTE Outage'!Z27="","",IF(G24="Cleared",'LTE Outage'!Z27,""))</f>
        <v/>
      </c>
      <c r="D24" s="110" t="s">
        <v>14911</v>
      </c>
      <c r="E24" s="59"/>
      <c r="F24" s="59"/>
      <c r="G24" s="59" t="str">
        <f>'LTE Outage'!Y27</f>
        <v/>
      </c>
    </row>
    <row r="25" spans="1:7" x14ac:dyDescent="0.25">
      <c r="A25" s="137" t="str">
        <f>IF('LTE Outage'!V28="","",IF(G25="Cleared",'LTE Outage'!V28,""))</f>
        <v/>
      </c>
      <c r="B25" s="110" t="str">
        <f>IF('LTE Outage'!W28="","",IF(G25="Cleared",'LTE Outage'!W28,""))</f>
        <v/>
      </c>
      <c r="C25" s="115" t="str">
        <f>IF('LTE Outage'!Z28="","",IF(G25="Cleared",'LTE Outage'!Z28,""))</f>
        <v/>
      </c>
      <c r="D25" s="110" t="s">
        <v>14911</v>
      </c>
      <c r="E25" s="59"/>
      <c r="F25" s="59"/>
      <c r="G25" s="59" t="str">
        <f>'LTE Outage'!Y28</f>
        <v/>
      </c>
    </row>
    <row r="26" spans="1:7" x14ac:dyDescent="0.25">
      <c r="A26" s="137" t="str">
        <f>IF('LTE Outage'!V29="","",IF(G26="Cleared",'LTE Outage'!V29,""))</f>
        <v/>
      </c>
      <c r="B26" s="110" t="str">
        <f>IF('LTE Outage'!W29="","",IF(G26="Cleared",'LTE Outage'!W29,""))</f>
        <v/>
      </c>
      <c r="C26" s="115" t="str">
        <f>IF('LTE Outage'!Z29="","",IF(G26="Cleared",'LTE Outage'!Z29,""))</f>
        <v/>
      </c>
      <c r="D26" s="110" t="s">
        <v>14911</v>
      </c>
      <c r="E26" s="59"/>
      <c r="F26" s="59"/>
      <c r="G26" s="59" t="str">
        <f>'LTE Outage'!Y29</f>
        <v/>
      </c>
    </row>
    <row r="27" spans="1:7" x14ac:dyDescent="0.25">
      <c r="A27" s="137" t="str">
        <f>IF('LTE Outage'!V30="","",IF(G27="Cleared",'LTE Outage'!V30,""))</f>
        <v/>
      </c>
      <c r="B27" s="110" t="str">
        <f>IF('LTE Outage'!W30="","",IF(G27="Cleared",'LTE Outage'!W30,""))</f>
        <v/>
      </c>
      <c r="C27" s="115" t="str">
        <f>IF('LTE Outage'!Z30="","",IF(G27="Cleared",'LTE Outage'!Z30,""))</f>
        <v/>
      </c>
      <c r="D27" s="110" t="s">
        <v>14911</v>
      </c>
      <c r="E27" s="59"/>
      <c r="F27" s="59"/>
      <c r="G27" s="59" t="str">
        <f>'LTE Outage'!Y30</f>
        <v/>
      </c>
    </row>
    <row r="28" spans="1:7" x14ac:dyDescent="0.25">
      <c r="A28" s="137" t="str">
        <f>IF('LTE Outage'!V31="","",IF(G28="Cleared",'LTE Outage'!V31,""))</f>
        <v/>
      </c>
      <c r="B28" s="110" t="str">
        <f>IF('LTE Outage'!W31="","",IF(G28="Cleared",'LTE Outage'!W31,""))</f>
        <v/>
      </c>
      <c r="C28" s="115" t="str">
        <f>IF('LTE Outage'!Z31="","",IF(G28="Cleared",'LTE Outage'!Z31,""))</f>
        <v/>
      </c>
      <c r="D28" s="110" t="s">
        <v>14911</v>
      </c>
      <c r="E28" s="59"/>
      <c r="F28" s="59"/>
      <c r="G28" s="59" t="str">
        <f>'LTE Outage'!Y31</f>
        <v/>
      </c>
    </row>
    <row r="29" spans="1:7" x14ac:dyDescent="0.25">
      <c r="A29" s="137" t="str">
        <f>IF('LTE Outage'!V32="","",IF(G29="Cleared",'LTE Outage'!V32,""))</f>
        <v/>
      </c>
      <c r="B29" s="110" t="str">
        <f>IF('LTE Outage'!W32="","",IF(G29="Cleared",'LTE Outage'!W32,""))</f>
        <v/>
      </c>
      <c r="C29" s="115" t="str">
        <f>IF('LTE Outage'!Z32="","",IF(G29="Cleared",'LTE Outage'!Z32,""))</f>
        <v/>
      </c>
      <c r="D29" s="110" t="s">
        <v>14911</v>
      </c>
      <c r="E29" s="59"/>
      <c r="F29" s="59"/>
      <c r="G29" s="59" t="str">
        <f>'LTE Outage'!Y32</f>
        <v/>
      </c>
    </row>
    <row r="30" spans="1:7" x14ac:dyDescent="0.25">
      <c r="A30" s="137" t="str">
        <f>IF('LTE Outage'!V33="","",IF(G30="Cleared",'LTE Outage'!V33,""))</f>
        <v/>
      </c>
      <c r="B30" s="110" t="str">
        <f>IF('LTE Outage'!W33="","",IF(G30="Cleared",'LTE Outage'!W33,""))</f>
        <v/>
      </c>
      <c r="C30" s="115" t="str">
        <f>IF('LTE Outage'!Z33="","",IF(G30="Cleared",'LTE Outage'!Z33,""))</f>
        <v/>
      </c>
      <c r="D30" s="110" t="s">
        <v>14911</v>
      </c>
      <c r="E30" s="59"/>
      <c r="F30" s="59"/>
      <c r="G30" s="59" t="str">
        <f>'LTE Outage'!Y33</f>
        <v/>
      </c>
    </row>
    <row r="31" spans="1:7" x14ac:dyDescent="0.25">
      <c r="A31" s="137" t="str">
        <f>IF('LTE Outage'!V34="","",IF(G31="Cleared",'LTE Outage'!V34,""))</f>
        <v/>
      </c>
      <c r="B31" s="110" t="str">
        <f>IF('LTE Outage'!W34="","",IF(G31="Cleared",'LTE Outage'!W34,""))</f>
        <v/>
      </c>
      <c r="C31" s="115" t="str">
        <f>IF('LTE Outage'!Z34="","",IF(G31="Cleared",'LTE Outage'!Z34,""))</f>
        <v/>
      </c>
      <c r="D31" s="110" t="s">
        <v>14911</v>
      </c>
      <c r="E31" s="59"/>
      <c r="F31" s="59"/>
      <c r="G31" s="59" t="str">
        <f>'LTE Outage'!Y34</f>
        <v/>
      </c>
    </row>
    <row r="32" spans="1:7" x14ac:dyDescent="0.25">
      <c r="A32" s="137" t="str">
        <f>IF('LTE Outage'!V35="","",IF(G32="Cleared",'LTE Outage'!V35,""))</f>
        <v/>
      </c>
      <c r="B32" s="110" t="str">
        <f>IF('LTE Outage'!W35="","",IF(G32="Cleared",'LTE Outage'!W35,""))</f>
        <v/>
      </c>
      <c r="C32" s="115" t="str">
        <f>IF('LTE Outage'!Z35="","",IF(G32="Cleared",'LTE Outage'!Z35,""))</f>
        <v/>
      </c>
      <c r="D32" s="110" t="s">
        <v>14911</v>
      </c>
      <c r="E32" s="59"/>
      <c r="F32" s="59"/>
      <c r="G32" s="59" t="str">
        <f>'LTE Outage'!Y35</f>
        <v/>
      </c>
    </row>
    <row r="33" spans="1:7" x14ac:dyDescent="0.25">
      <c r="A33" s="137" t="str">
        <f>IF('LTE Outage'!V36="","",IF(G33="Cleared",'LTE Outage'!V36,""))</f>
        <v/>
      </c>
      <c r="B33" s="110" t="str">
        <f>IF('LTE Outage'!W36="","",IF(G33="Cleared",'LTE Outage'!W36,""))</f>
        <v/>
      </c>
      <c r="C33" s="115" t="str">
        <f>IF('LTE Outage'!Z36="","",IF(G33="Cleared",'LTE Outage'!Z36,""))</f>
        <v/>
      </c>
      <c r="D33" s="110" t="s">
        <v>14911</v>
      </c>
      <c r="E33" s="59"/>
      <c r="F33" s="59"/>
      <c r="G33" s="59" t="str">
        <f>'LTE Outage'!Y36</f>
        <v/>
      </c>
    </row>
    <row r="34" spans="1:7" x14ac:dyDescent="0.25">
      <c r="A34" s="137" t="str">
        <f>IF('LTE Outage'!V37="","",IF(G34="Cleared",'LTE Outage'!V37,""))</f>
        <v/>
      </c>
      <c r="B34" s="110" t="str">
        <f>IF('LTE Outage'!W37="","",IF(G34="Cleared",'LTE Outage'!W37,""))</f>
        <v/>
      </c>
      <c r="C34" s="115" t="str">
        <f>IF('LTE Outage'!Z37="","",IF(G34="Cleared",'LTE Outage'!Z37,""))</f>
        <v/>
      </c>
      <c r="D34" s="110" t="s">
        <v>14911</v>
      </c>
      <c r="E34" s="59"/>
      <c r="F34" s="59"/>
      <c r="G34" s="59" t="str">
        <f>'LTE Outage'!Y37</f>
        <v/>
      </c>
    </row>
    <row r="35" spans="1:7" x14ac:dyDescent="0.25">
      <c r="A35" s="137" t="str">
        <f>IF('LTE Outage'!V38="","",IF(G35="Cleared",'LTE Outage'!V38,""))</f>
        <v/>
      </c>
      <c r="B35" s="110" t="str">
        <f>IF('LTE Outage'!W38="","",IF(G35="Cleared",'LTE Outage'!W38,""))</f>
        <v/>
      </c>
      <c r="C35" s="115" t="str">
        <f>IF('LTE Outage'!Z38="","",IF(G35="Cleared",'LTE Outage'!Z38,""))</f>
        <v/>
      </c>
      <c r="D35" s="110" t="s">
        <v>14911</v>
      </c>
      <c r="E35" s="59"/>
      <c r="F35" s="59"/>
      <c r="G35" s="59" t="str">
        <f>'LTE Outage'!Y38</f>
        <v/>
      </c>
    </row>
    <row r="36" spans="1:7" x14ac:dyDescent="0.25">
      <c r="A36" s="137" t="str">
        <f>IF('LTE Outage'!V39="","",IF(G36="Cleared",'LTE Outage'!V39,""))</f>
        <v/>
      </c>
      <c r="B36" s="110" t="str">
        <f>IF('LTE Outage'!W39="","",IF(G36="Cleared",'LTE Outage'!W39,""))</f>
        <v/>
      </c>
      <c r="C36" s="115" t="str">
        <f>IF('LTE Outage'!Z39="","",IF(G36="Cleared",'LTE Outage'!Z39,""))</f>
        <v/>
      </c>
      <c r="D36" s="110" t="s">
        <v>14911</v>
      </c>
      <c r="E36" s="59"/>
      <c r="F36" s="59"/>
      <c r="G36" s="59" t="str">
        <f>'LTE Outage'!Y39</f>
        <v/>
      </c>
    </row>
    <row r="37" spans="1:7" x14ac:dyDescent="0.25">
      <c r="A37" s="137" t="str">
        <f>IF('LTE Outage'!V40="","",IF(G37="Cleared",'LTE Outage'!V40,""))</f>
        <v/>
      </c>
      <c r="B37" s="110" t="str">
        <f>IF('LTE Outage'!W40="","",IF(G37="Cleared",'LTE Outage'!W40,""))</f>
        <v/>
      </c>
      <c r="C37" s="115" t="str">
        <f>IF('LTE Outage'!Z40="","",IF(G37="Cleared",'LTE Outage'!Z40,""))</f>
        <v/>
      </c>
      <c r="D37" s="110" t="s">
        <v>14911</v>
      </c>
      <c r="E37" s="59"/>
      <c r="F37" s="59"/>
      <c r="G37" s="59" t="str">
        <f>'LTE Outage'!Y40</f>
        <v/>
      </c>
    </row>
    <row r="38" spans="1:7" x14ac:dyDescent="0.25">
      <c r="A38" s="137" t="str">
        <f>IF('LTE Outage'!V41="","",IF(G38="Cleared",'LTE Outage'!V41,""))</f>
        <v/>
      </c>
      <c r="B38" s="110" t="str">
        <f>IF('LTE Outage'!W41="","",IF(G38="Cleared",'LTE Outage'!W41,""))</f>
        <v/>
      </c>
      <c r="C38" s="115" t="str">
        <f>IF('LTE Outage'!Z41="","",IF(G38="Cleared",'LTE Outage'!Z41,""))</f>
        <v/>
      </c>
      <c r="D38" s="110" t="s">
        <v>14911</v>
      </c>
      <c r="E38" s="59"/>
      <c r="F38" s="59"/>
      <c r="G38" s="59" t="str">
        <f>'LTE Outage'!Y41</f>
        <v/>
      </c>
    </row>
    <row r="39" spans="1:7" x14ac:dyDescent="0.25">
      <c r="A39" s="137" t="str">
        <f>IF('LTE Outage'!V42="","",IF(G39="Cleared",'LTE Outage'!V42,""))</f>
        <v/>
      </c>
      <c r="B39" s="110" t="str">
        <f>IF('LTE Outage'!W42="","",IF(G39="Cleared",'LTE Outage'!W42,""))</f>
        <v/>
      </c>
      <c r="C39" s="115" t="str">
        <f>IF('LTE Outage'!Z42="","",IF(G39="Cleared",'LTE Outage'!Z42,""))</f>
        <v/>
      </c>
      <c r="D39" s="110" t="s">
        <v>14911</v>
      </c>
      <c r="E39" s="59"/>
      <c r="F39" s="59"/>
      <c r="G39" s="59" t="str">
        <f>'LTE Outage'!Y42</f>
        <v/>
      </c>
    </row>
    <row r="40" spans="1:7" x14ac:dyDescent="0.25">
      <c r="A40" s="137" t="str">
        <f>IF('LTE Outage'!V43="","",IF(G40="Cleared",'LTE Outage'!V43,""))</f>
        <v/>
      </c>
      <c r="B40" s="110" t="str">
        <f>IF('LTE Outage'!W43="","",IF(G40="Cleared",'LTE Outage'!W43,""))</f>
        <v/>
      </c>
      <c r="C40" s="115" t="str">
        <f>IF('LTE Outage'!Z43="","",IF(G40="Cleared",'LTE Outage'!Z43,""))</f>
        <v/>
      </c>
      <c r="D40" s="110" t="s">
        <v>14911</v>
      </c>
      <c r="E40" s="59"/>
      <c r="F40" s="59"/>
      <c r="G40" s="59" t="str">
        <f>'LTE Outage'!Y43</f>
        <v/>
      </c>
    </row>
    <row r="41" spans="1:7" x14ac:dyDescent="0.25">
      <c r="A41" s="137" t="str">
        <f>IF('LTE Outage'!V44="","",IF(G41="Cleared",'LTE Outage'!V44,""))</f>
        <v/>
      </c>
      <c r="B41" s="110" t="str">
        <f>IF('LTE Outage'!W44="","",IF(G41="Cleared",'LTE Outage'!W44,""))</f>
        <v/>
      </c>
      <c r="C41" s="115" t="str">
        <f>IF('LTE Outage'!Z44="","",IF(G41="Cleared",'LTE Outage'!Z44,""))</f>
        <v/>
      </c>
      <c r="D41" s="110" t="s">
        <v>14911</v>
      </c>
      <c r="E41" s="59"/>
      <c r="F41" s="59"/>
      <c r="G41" s="59" t="str">
        <f>'LTE Outage'!Y44</f>
        <v/>
      </c>
    </row>
    <row r="42" spans="1:7" x14ac:dyDescent="0.25">
      <c r="A42" s="137" t="str">
        <f>IF('LTE Outage'!V45="","",IF(G42="Cleared",'LTE Outage'!V45,""))</f>
        <v/>
      </c>
      <c r="B42" s="110" t="str">
        <f>IF('LTE Outage'!W45="","",IF(G42="Cleared",'LTE Outage'!W45,""))</f>
        <v/>
      </c>
      <c r="C42" s="115" t="str">
        <f>IF('LTE Outage'!Z45="","",IF(G42="Cleared",'LTE Outage'!Z45,""))</f>
        <v/>
      </c>
      <c r="D42" s="110" t="s">
        <v>14911</v>
      </c>
      <c r="E42" s="59"/>
      <c r="F42" s="59"/>
      <c r="G42" s="59" t="str">
        <f>'LTE Outage'!Y45</f>
        <v/>
      </c>
    </row>
    <row r="43" spans="1:7" x14ac:dyDescent="0.25">
      <c r="A43" s="137" t="str">
        <f>IF('LTE Outage'!V46="","",IF(G43="Cleared",'LTE Outage'!V46,""))</f>
        <v/>
      </c>
      <c r="B43" s="110" t="str">
        <f>IF('LTE Outage'!W46="","",IF(G43="Cleared",'LTE Outage'!W46,""))</f>
        <v/>
      </c>
      <c r="C43" s="115" t="str">
        <f>IF('LTE Outage'!Z46="","",IF(G43="Cleared",'LTE Outage'!Z46,""))</f>
        <v/>
      </c>
      <c r="D43" s="110" t="s">
        <v>14911</v>
      </c>
      <c r="E43" s="59"/>
      <c r="F43" s="59"/>
      <c r="G43" s="59" t="str">
        <f>'LTE Outage'!Y46</f>
        <v/>
      </c>
    </row>
    <row r="44" spans="1:7" x14ac:dyDescent="0.25">
      <c r="A44" s="137" t="str">
        <f>IF('LTE Outage'!V47="","",IF(G44="Cleared",'LTE Outage'!V47,""))</f>
        <v/>
      </c>
      <c r="B44" s="110" t="str">
        <f>IF('LTE Outage'!W47="","",IF(G44="Cleared",'LTE Outage'!W47,""))</f>
        <v/>
      </c>
      <c r="C44" s="115" t="str">
        <f>IF('LTE Outage'!Z47="","",IF(G44="Cleared",'LTE Outage'!Z47,""))</f>
        <v/>
      </c>
      <c r="D44" s="110" t="s">
        <v>14911</v>
      </c>
      <c r="E44" s="59"/>
      <c r="F44" s="59"/>
      <c r="G44" s="59" t="str">
        <f>'LTE Outage'!Y47</f>
        <v/>
      </c>
    </row>
    <row r="45" spans="1:7" x14ac:dyDescent="0.25">
      <c r="A45" s="137" t="str">
        <f>IF('LTE Outage'!V48="","",IF(G45="Cleared",'LTE Outage'!V48,""))</f>
        <v/>
      </c>
      <c r="B45" s="110" t="str">
        <f>IF('LTE Outage'!W48="","",IF(G45="Cleared",'LTE Outage'!W48,""))</f>
        <v/>
      </c>
      <c r="C45" s="115" t="str">
        <f>IF('LTE Outage'!Z48="","",IF(G45="Cleared",'LTE Outage'!Z48,""))</f>
        <v/>
      </c>
      <c r="D45" s="110" t="s">
        <v>14911</v>
      </c>
      <c r="E45" s="59"/>
      <c r="F45" s="59"/>
      <c r="G45" s="59" t="str">
        <f>'LTE Outage'!Y48</f>
        <v/>
      </c>
    </row>
    <row r="46" spans="1:7" x14ac:dyDescent="0.25">
      <c r="A46" s="137" t="str">
        <f>IF('LTE Outage'!V49="","",IF(G46="Cleared",'LTE Outage'!V49,""))</f>
        <v/>
      </c>
      <c r="B46" s="110" t="str">
        <f>IF('LTE Outage'!W49="","",IF(G46="Cleared",'LTE Outage'!W49,""))</f>
        <v/>
      </c>
      <c r="C46" s="115" t="str">
        <f>IF('LTE Outage'!Z49="","",IF(G46="Cleared",'LTE Outage'!Z49,""))</f>
        <v/>
      </c>
      <c r="D46" s="110" t="s">
        <v>14911</v>
      </c>
      <c r="E46" s="59"/>
      <c r="F46" s="59"/>
      <c r="G46" s="59" t="str">
        <f>'LTE Outage'!Y49</f>
        <v/>
      </c>
    </row>
    <row r="47" spans="1:7" x14ac:dyDescent="0.25">
      <c r="A47" s="137" t="str">
        <f>IF('LTE Outage'!V50="","",IF(G47="Cleared",'LTE Outage'!V50,""))</f>
        <v/>
      </c>
      <c r="B47" s="110" t="str">
        <f>IF('LTE Outage'!W50="","",IF(G47="Cleared",'LTE Outage'!W50,""))</f>
        <v/>
      </c>
      <c r="C47" s="115" t="str">
        <f>IF('LTE Outage'!Z50="","",IF(G47="Cleared",'LTE Outage'!Z50,""))</f>
        <v/>
      </c>
      <c r="D47" s="110" t="s">
        <v>14911</v>
      </c>
      <c r="E47" s="59"/>
      <c r="F47" s="59"/>
      <c r="G47" s="59" t="str">
        <f>'LTE Outage'!Y50</f>
        <v/>
      </c>
    </row>
    <row r="48" spans="1:7" x14ac:dyDescent="0.25">
      <c r="A48" s="137" t="str">
        <f>IF('LTE Outage'!V51="","",IF(G48="Cleared",'LTE Outage'!V51,""))</f>
        <v/>
      </c>
      <c r="B48" s="110" t="str">
        <f>IF('LTE Outage'!W51="","",IF(G48="Cleared",'LTE Outage'!W51,""))</f>
        <v/>
      </c>
      <c r="C48" s="115" t="str">
        <f>IF('LTE Outage'!Z51="","",IF(G48="Cleared",'LTE Outage'!Z51,""))</f>
        <v/>
      </c>
      <c r="D48" s="110" t="s">
        <v>14911</v>
      </c>
      <c r="E48" s="59"/>
      <c r="F48" s="59"/>
      <c r="G48" s="59" t="str">
        <f>'LTE Outage'!Y51</f>
        <v/>
      </c>
    </row>
    <row r="49" spans="1:7" x14ac:dyDescent="0.25">
      <c r="A49" s="137" t="str">
        <f>IF('LTE Outage'!V52="","",IF(G49="Cleared",'LTE Outage'!V52,""))</f>
        <v/>
      </c>
      <c r="B49" s="110" t="str">
        <f>IF('LTE Outage'!W52="","",IF(G49="Cleared",'LTE Outage'!W52,""))</f>
        <v/>
      </c>
      <c r="C49" s="115" t="str">
        <f>IF('LTE Outage'!Z52="","",IF(G49="Cleared",'LTE Outage'!Z52,""))</f>
        <v/>
      </c>
      <c r="D49" s="110" t="s">
        <v>14911</v>
      </c>
      <c r="E49" s="59"/>
      <c r="F49" s="59"/>
      <c r="G49" s="59" t="str">
        <f>'LTE Outage'!Y52</f>
        <v/>
      </c>
    </row>
    <row r="50" spans="1:7" x14ac:dyDescent="0.25">
      <c r="A50" s="137" t="str">
        <f>IF('LTE Outage'!V53="","",IF(G50="Cleared",'LTE Outage'!V53,""))</f>
        <v/>
      </c>
      <c r="B50" s="110" t="str">
        <f>IF('LTE Outage'!W53="","",IF(G50="Cleared",'LTE Outage'!W53,""))</f>
        <v/>
      </c>
      <c r="C50" s="115" t="str">
        <f>IF('LTE Outage'!Z53="","",IF(G50="Cleared",'LTE Outage'!Z53,""))</f>
        <v/>
      </c>
      <c r="D50" s="110" t="s">
        <v>14911</v>
      </c>
      <c r="E50" s="59"/>
      <c r="F50" s="59"/>
      <c r="G50" s="59" t="str">
        <f>'LTE Outage'!Y53</f>
        <v/>
      </c>
    </row>
    <row r="51" spans="1:7" x14ac:dyDescent="0.25">
      <c r="A51" s="137" t="str">
        <f>IF('LTE Outage'!V54="","",IF(G51="Cleared",'LTE Outage'!V54,""))</f>
        <v/>
      </c>
      <c r="B51" s="110" t="str">
        <f>IF('LTE Outage'!W54="","",IF(G51="Cleared",'LTE Outage'!W54,""))</f>
        <v/>
      </c>
      <c r="C51" s="115" t="str">
        <f>IF('LTE Outage'!Z54="","",IF(G51="Cleared",'LTE Outage'!Z54,""))</f>
        <v/>
      </c>
      <c r="D51" s="110" t="s">
        <v>14911</v>
      </c>
      <c r="E51" s="59"/>
      <c r="F51" s="59"/>
      <c r="G51" s="59" t="str">
        <f>'LTE Outage'!Y54</f>
        <v/>
      </c>
    </row>
    <row r="52" spans="1:7" x14ac:dyDescent="0.25">
      <c r="A52" s="137" t="str">
        <f>IF('LTE Outage'!V55="","",IF(G52="Cleared",'LTE Outage'!V55,""))</f>
        <v/>
      </c>
      <c r="B52" s="110" t="str">
        <f>IF('LTE Outage'!W55="","",IF(G52="Cleared",'LTE Outage'!W55,""))</f>
        <v/>
      </c>
      <c r="C52" s="115" t="str">
        <f>IF('LTE Outage'!Z55="","",IF(G52="Cleared",'LTE Outage'!Z55,""))</f>
        <v/>
      </c>
      <c r="D52" s="110" t="s">
        <v>14911</v>
      </c>
      <c r="E52" s="59"/>
      <c r="F52" s="59"/>
      <c r="G52" s="59" t="str">
        <f>'LTE Outage'!Y55</f>
        <v/>
      </c>
    </row>
    <row r="53" spans="1:7" x14ac:dyDescent="0.25">
      <c r="A53" s="137" t="str">
        <f>IF('LTE Outage'!V56="","",IF(G53="Cleared",'LTE Outage'!V56,""))</f>
        <v/>
      </c>
      <c r="B53" s="110" t="str">
        <f>IF('LTE Outage'!W56="","",IF(G53="Cleared",'LTE Outage'!W56,""))</f>
        <v/>
      </c>
      <c r="C53" s="115" t="str">
        <f>IF('LTE Outage'!Z56="","",IF(G53="Cleared",'LTE Outage'!Z56,""))</f>
        <v/>
      </c>
      <c r="D53" s="110" t="s">
        <v>14911</v>
      </c>
      <c r="E53" s="59"/>
      <c r="F53" s="59"/>
      <c r="G53" s="59" t="str">
        <f>'LTE Outage'!Y56</f>
        <v/>
      </c>
    </row>
    <row r="54" spans="1:7" x14ac:dyDescent="0.25">
      <c r="A54" s="137" t="str">
        <f>IF('LTE Outage'!V57="","",IF(G54="Cleared",'LTE Outage'!V57,""))</f>
        <v/>
      </c>
      <c r="B54" s="110" t="str">
        <f>IF('LTE Outage'!W57="","",IF(G54="Cleared",'LTE Outage'!W57,""))</f>
        <v/>
      </c>
      <c r="C54" s="115" t="str">
        <f>IF('LTE Outage'!Z57="","",IF(G54="Cleared",'LTE Outage'!Z57,""))</f>
        <v/>
      </c>
      <c r="D54" s="110" t="s">
        <v>14911</v>
      </c>
      <c r="E54" s="59"/>
      <c r="F54" s="59"/>
      <c r="G54" s="59" t="str">
        <f>'LTE Outage'!Y57</f>
        <v/>
      </c>
    </row>
    <row r="55" spans="1:7" x14ac:dyDescent="0.25">
      <c r="A55" s="137" t="str">
        <f>IF('LTE Outage'!V58="","",IF(G55="Cleared",'LTE Outage'!V58,""))</f>
        <v/>
      </c>
      <c r="B55" s="110" t="str">
        <f>IF('LTE Outage'!W58="","",IF(G55="Cleared",'LTE Outage'!W58,""))</f>
        <v/>
      </c>
      <c r="C55" s="115" t="str">
        <f>IF('LTE Outage'!Z58="","",IF(G55="Cleared",'LTE Outage'!Z58,""))</f>
        <v/>
      </c>
      <c r="D55" s="110" t="s">
        <v>14911</v>
      </c>
      <c r="E55" s="59"/>
      <c r="F55" s="59"/>
      <c r="G55" s="59" t="str">
        <f>'LTE Outage'!Y58</f>
        <v/>
      </c>
    </row>
    <row r="56" spans="1:7" x14ac:dyDescent="0.25">
      <c r="A56" s="137" t="str">
        <f>IF('LTE Outage'!V59="","",IF(G56="Cleared",'LTE Outage'!V59,""))</f>
        <v/>
      </c>
      <c r="B56" s="110" t="str">
        <f>IF('LTE Outage'!W59="","",IF(G56="Cleared",'LTE Outage'!W59,""))</f>
        <v/>
      </c>
      <c r="C56" s="115" t="str">
        <f>IF('LTE Outage'!Z59="","",IF(G56="Cleared",'LTE Outage'!Z59,""))</f>
        <v/>
      </c>
      <c r="D56" s="110" t="s">
        <v>14911</v>
      </c>
      <c r="E56" s="59"/>
      <c r="F56" s="59"/>
      <c r="G56" s="59" t="str">
        <f>'LTE Outage'!Y59</f>
        <v/>
      </c>
    </row>
    <row r="57" spans="1:7" x14ac:dyDescent="0.25">
      <c r="A57" s="137" t="str">
        <f>IF('LTE Outage'!V60="","",IF(G57="Cleared",'LTE Outage'!V60,""))</f>
        <v/>
      </c>
      <c r="B57" s="110" t="str">
        <f>IF('LTE Outage'!W60="","",IF(G57="Cleared",'LTE Outage'!W60,""))</f>
        <v/>
      </c>
      <c r="C57" s="115" t="str">
        <f>IF('LTE Outage'!Z60="","",IF(G57="Cleared",'LTE Outage'!Z60,""))</f>
        <v/>
      </c>
      <c r="D57" s="110" t="s">
        <v>14911</v>
      </c>
      <c r="E57" s="59"/>
      <c r="F57" s="59"/>
      <c r="G57" s="59" t="str">
        <f>'LTE Outage'!Y60</f>
        <v/>
      </c>
    </row>
    <row r="58" spans="1:7" x14ac:dyDescent="0.25">
      <c r="A58" s="137" t="str">
        <f>IF('LTE Outage'!V61="","",IF(G58="Cleared",'LTE Outage'!V61,""))</f>
        <v/>
      </c>
      <c r="B58" s="110" t="str">
        <f>IF('LTE Outage'!W61="","",IF(G58="Cleared",'LTE Outage'!W61,""))</f>
        <v/>
      </c>
      <c r="C58" s="115" t="str">
        <f>IF('LTE Outage'!Z61="","",IF(G58="Cleared",'LTE Outage'!Z61,""))</f>
        <v/>
      </c>
      <c r="D58" s="110" t="s">
        <v>14911</v>
      </c>
      <c r="E58" s="59"/>
      <c r="F58" s="59"/>
      <c r="G58" s="59" t="str">
        <f>'LTE Outage'!Y61</f>
        <v/>
      </c>
    </row>
    <row r="59" spans="1:7" x14ac:dyDescent="0.25">
      <c r="A59" s="137" t="str">
        <f>IF('LTE Outage'!V62="","",IF(G59="Cleared",'LTE Outage'!V62,""))</f>
        <v/>
      </c>
      <c r="B59" s="110" t="str">
        <f>IF('LTE Outage'!W62="","",IF(G59="Cleared",'LTE Outage'!W62,""))</f>
        <v/>
      </c>
      <c r="C59" s="115" t="str">
        <f>IF('LTE Outage'!Z62="","",IF(G59="Cleared",'LTE Outage'!Z62,""))</f>
        <v/>
      </c>
      <c r="D59" s="110" t="s">
        <v>14911</v>
      </c>
      <c r="E59" s="59"/>
      <c r="F59" s="59"/>
      <c r="G59" s="59" t="str">
        <f>'LTE Outage'!Y62</f>
        <v/>
      </c>
    </row>
    <row r="60" spans="1:7" x14ac:dyDescent="0.25">
      <c r="A60" s="137" t="str">
        <f>IF('LTE Outage'!V63="","",IF(G60="Cleared",'LTE Outage'!V63,""))</f>
        <v/>
      </c>
      <c r="B60" s="110" t="str">
        <f>IF('LTE Outage'!W63="","",IF(G60="Cleared",'LTE Outage'!W63,""))</f>
        <v/>
      </c>
      <c r="C60" s="115" t="str">
        <f>IF('LTE Outage'!Z63="","",IF(G60="Cleared",'LTE Outage'!Z63,""))</f>
        <v/>
      </c>
      <c r="D60" s="110" t="s">
        <v>14911</v>
      </c>
      <c r="E60" s="59"/>
      <c r="F60" s="59"/>
      <c r="G60" s="59" t="str">
        <f>'LTE Outage'!Y63</f>
        <v/>
      </c>
    </row>
    <row r="61" spans="1:7" x14ac:dyDescent="0.25">
      <c r="A61" s="137" t="str">
        <f>IF('LTE Outage'!V64="","",IF(G61="Cleared",'LTE Outage'!V64,""))</f>
        <v/>
      </c>
      <c r="B61" s="110" t="str">
        <f>IF('LTE Outage'!W64="","",IF(G61="Cleared",'LTE Outage'!W64,""))</f>
        <v/>
      </c>
      <c r="C61" s="115" t="str">
        <f>IF('LTE Outage'!Z64="","",IF(G61="Cleared",'LTE Outage'!Z64,""))</f>
        <v/>
      </c>
      <c r="D61" s="110" t="s">
        <v>14911</v>
      </c>
      <c r="E61" s="59"/>
      <c r="F61" s="59"/>
      <c r="G61" s="59" t="str">
        <f>'LTE Outage'!Y64</f>
        <v/>
      </c>
    </row>
    <row r="62" spans="1:7" x14ac:dyDescent="0.25">
      <c r="A62" s="137" t="str">
        <f>IF('LTE Outage'!V65="","",IF(G62="Cleared",'LTE Outage'!V65,""))</f>
        <v/>
      </c>
      <c r="B62" s="110" t="str">
        <f>IF('LTE Outage'!W65="","",IF(G62="Cleared",'LTE Outage'!W65,""))</f>
        <v/>
      </c>
      <c r="C62" s="115" t="str">
        <f>IF('LTE Outage'!Z65="","",IF(G62="Cleared",'LTE Outage'!Z65,""))</f>
        <v/>
      </c>
      <c r="D62" s="110" t="s">
        <v>14911</v>
      </c>
      <c r="E62" s="59"/>
      <c r="F62" s="59"/>
      <c r="G62" s="59" t="str">
        <f>'LTE Outage'!Y65</f>
        <v/>
      </c>
    </row>
    <row r="63" spans="1:7" x14ac:dyDescent="0.25">
      <c r="A63" s="137" t="str">
        <f>IF('LTE Outage'!V66="","",IF(G63="Cleared",'LTE Outage'!V66,""))</f>
        <v/>
      </c>
      <c r="B63" s="110" t="str">
        <f>IF('LTE Outage'!W66="","",IF(G63="Cleared",'LTE Outage'!W66,""))</f>
        <v/>
      </c>
      <c r="C63" s="115" t="str">
        <f>IF('LTE Outage'!Z66="","",IF(G63="Cleared",'LTE Outage'!Z66,""))</f>
        <v/>
      </c>
      <c r="D63" s="110" t="s">
        <v>14911</v>
      </c>
      <c r="E63" s="59"/>
      <c r="F63" s="59"/>
      <c r="G63" s="59" t="str">
        <f>'LTE Outage'!Y66</f>
        <v/>
      </c>
    </row>
    <row r="64" spans="1:7" x14ac:dyDescent="0.25">
      <c r="A64" s="137" t="str">
        <f>IF('LTE Outage'!V67="","",IF(G64="Cleared",'LTE Outage'!V67,""))</f>
        <v/>
      </c>
      <c r="B64" s="110" t="str">
        <f>IF('LTE Outage'!W67="","",IF(G64="Cleared",'LTE Outage'!W67,""))</f>
        <v/>
      </c>
      <c r="C64" s="115" t="str">
        <f>IF('LTE Outage'!Z67="","",IF(G64="Cleared",'LTE Outage'!Z67,""))</f>
        <v/>
      </c>
      <c r="D64" s="110" t="s">
        <v>14911</v>
      </c>
      <c r="E64" s="59"/>
      <c r="F64" s="59"/>
      <c r="G64" s="59" t="str">
        <f>'LTE Outage'!Y67</f>
        <v/>
      </c>
    </row>
    <row r="65" spans="1:7" x14ac:dyDescent="0.25">
      <c r="A65" s="137" t="str">
        <f>IF('LTE Outage'!V68="","",IF(G65="Cleared",'LTE Outage'!V68,""))</f>
        <v/>
      </c>
      <c r="B65" s="110" t="str">
        <f>IF('LTE Outage'!W68="","",IF(G65="Cleared",'LTE Outage'!W68,""))</f>
        <v/>
      </c>
      <c r="C65" s="115" t="str">
        <f>IF('LTE Outage'!Z68="","",IF(G65="Cleared",'LTE Outage'!Z68,""))</f>
        <v/>
      </c>
      <c r="D65" s="110" t="s">
        <v>14911</v>
      </c>
      <c r="E65" s="59"/>
      <c r="F65" s="59"/>
      <c r="G65" s="59" t="str">
        <f>'LTE Outage'!Y68</f>
        <v/>
      </c>
    </row>
    <row r="66" spans="1:7" x14ac:dyDescent="0.25">
      <c r="A66" s="137" t="str">
        <f>IF('LTE Outage'!V69="","",IF(G66="Cleared",'LTE Outage'!V69,""))</f>
        <v/>
      </c>
      <c r="B66" s="110" t="str">
        <f>IF('LTE Outage'!W69="","",IF(G66="Cleared",'LTE Outage'!W69,""))</f>
        <v/>
      </c>
      <c r="C66" s="115" t="str">
        <f>IF('LTE Outage'!Z69="","",IF(G66="Cleared",'LTE Outage'!Z69,""))</f>
        <v/>
      </c>
      <c r="D66" s="110" t="s">
        <v>14911</v>
      </c>
      <c r="E66" s="59"/>
      <c r="F66" s="59"/>
      <c r="G66" s="59" t="str">
        <f>'LTE Outage'!Y69</f>
        <v/>
      </c>
    </row>
    <row r="67" spans="1:7" x14ac:dyDescent="0.25">
      <c r="A67" s="137" t="str">
        <f>IF('LTE Outage'!V70="","",IF(G67="Cleared",'LTE Outage'!V70,""))</f>
        <v/>
      </c>
      <c r="B67" s="110" t="str">
        <f>IF('LTE Outage'!W70="","",IF(G67="Cleared",'LTE Outage'!W70,""))</f>
        <v/>
      </c>
      <c r="C67" s="115" t="str">
        <f>IF('LTE Outage'!Z70="","",IF(G67="Cleared",'LTE Outage'!Z70,""))</f>
        <v/>
      </c>
      <c r="D67" s="110" t="s">
        <v>14911</v>
      </c>
      <c r="E67" s="59"/>
      <c r="F67" s="59"/>
      <c r="G67" s="59" t="str">
        <f>'LTE Outage'!Y70</f>
        <v/>
      </c>
    </row>
    <row r="68" spans="1:7" x14ac:dyDescent="0.25">
      <c r="A68" s="137" t="str">
        <f>IF('LTE Outage'!V71="","",IF(G68="Cleared",'LTE Outage'!V71,""))</f>
        <v/>
      </c>
      <c r="B68" s="110" t="str">
        <f>IF('LTE Outage'!W71="","",IF(G68="Cleared",'LTE Outage'!W71,""))</f>
        <v/>
      </c>
      <c r="C68" s="115" t="str">
        <f>IF('LTE Outage'!Z71="","",IF(G68="Cleared",'LTE Outage'!Z71,""))</f>
        <v/>
      </c>
      <c r="D68" s="110" t="s">
        <v>14911</v>
      </c>
      <c r="E68" s="59"/>
      <c r="F68" s="59"/>
      <c r="G68" s="59" t="str">
        <f>'LTE Outage'!Y71</f>
        <v/>
      </c>
    </row>
    <row r="69" spans="1:7" x14ac:dyDescent="0.25">
      <c r="A69" s="137" t="str">
        <f>IF('LTE Outage'!V72="","",IF(G69="Cleared",'LTE Outage'!V72,""))</f>
        <v/>
      </c>
      <c r="B69" s="110" t="str">
        <f>IF('LTE Outage'!W72="","",IF(G69="Cleared",'LTE Outage'!W72,""))</f>
        <v/>
      </c>
      <c r="C69" s="115" t="str">
        <f>IF('LTE Outage'!Z72="","",IF(G69="Cleared",'LTE Outage'!Z72,""))</f>
        <v/>
      </c>
      <c r="D69" s="110" t="s">
        <v>14911</v>
      </c>
      <c r="E69" s="59"/>
      <c r="F69" s="59"/>
      <c r="G69" s="59" t="str">
        <f>'LTE Outage'!Y72</f>
        <v/>
      </c>
    </row>
    <row r="70" spans="1:7" x14ac:dyDescent="0.25">
      <c r="A70" s="137" t="str">
        <f>IF('LTE Outage'!V73="","",IF(G70="Cleared",'LTE Outage'!V73,""))</f>
        <v/>
      </c>
      <c r="B70" s="110" t="str">
        <f>IF('LTE Outage'!W73="","",IF(G70="Cleared",'LTE Outage'!W73,""))</f>
        <v/>
      </c>
      <c r="C70" s="115" t="str">
        <f>IF('LTE Outage'!Z73="","",IF(G70="Cleared",'LTE Outage'!Z73,""))</f>
        <v/>
      </c>
      <c r="D70" s="110" t="s">
        <v>14911</v>
      </c>
      <c r="E70" s="59"/>
      <c r="F70" s="59"/>
      <c r="G70" s="59" t="str">
        <f>'LTE Outage'!Y73</f>
        <v/>
      </c>
    </row>
    <row r="71" spans="1:7" x14ac:dyDescent="0.25">
      <c r="A71" s="137" t="str">
        <f>IF('LTE Outage'!V74="","",IF(G71="Cleared",'LTE Outage'!V74,""))</f>
        <v/>
      </c>
      <c r="B71" s="110" t="str">
        <f>IF('LTE Outage'!W74="","",IF(G71="Cleared",'LTE Outage'!W74,""))</f>
        <v/>
      </c>
      <c r="C71" s="115" t="str">
        <f>IF('LTE Outage'!Z74="","",IF(G71="Cleared",'LTE Outage'!Z74,""))</f>
        <v/>
      </c>
      <c r="D71" s="110" t="s">
        <v>14911</v>
      </c>
      <c r="E71" s="59"/>
      <c r="F71" s="59"/>
      <c r="G71" s="59" t="str">
        <f>'LTE Outage'!Y74</f>
        <v/>
      </c>
    </row>
    <row r="72" spans="1:7" x14ac:dyDescent="0.25">
      <c r="A72" s="137" t="str">
        <f>IF('LTE Outage'!V75="","",IF(G72="Cleared",'LTE Outage'!V75,""))</f>
        <v/>
      </c>
      <c r="B72" s="110" t="str">
        <f>IF('LTE Outage'!W75="","",IF(G72="Cleared",'LTE Outage'!W75,""))</f>
        <v/>
      </c>
      <c r="C72" s="115" t="str">
        <f>IF('LTE Outage'!Z75="","",IF(G72="Cleared",'LTE Outage'!Z75,""))</f>
        <v/>
      </c>
      <c r="D72" s="110" t="s">
        <v>14911</v>
      </c>
      <c r="E72" s="59"/>
      <c r="F72" s="59"/>
      <c r="G72" s="59" t="str">
        <f>'LTE Outage'!Y75</f>
        <v/>
      </c>
    </row>
    <row r="73" spans="1:7" x14ac:dyDescent="0.25">
      <c r="A73" s="137" t="str">
        <f>IF('LTE Outage'!V76="","",IF(G73="Cleared",'LTE Outage'!V76,""))</f>
        <v/>
      </c>
      <c r="B73" s="110" t="str">
        <f>IF('LTE Outage'!W76="","",IF(G73="Cleared",'LTE Outage'!W76,""))</f>
        <v/>
      </c>
      <c r="C73" s="115" t="str">
        <f>IF('LTE Outage'!Z76="","",IF(G73="Cleared",'LTE Outage'!Z76,""))</f>
        <v/>
      </c>
      <c r="D73" s="110" t="s">
        <v>14911</v>
      </c>
      <c r="E73" s="59"/>
      <c r="F73" s="59"/>
      <c r="G73" s="59" t="str">
        <f>'LTE Outage'!Y76</f>
        <v/>
      </c>
    </row>
    <row r="74" spans="1:7" x14ac:dyDescent="0.25">
      <c r="A74" s="137" t="str">
        <f>IF('LTE Outage'!V77="","",IF(G74="Cleared",'LTE Outage'!V77,""))</f>
        <v/>
      </c>
      <c r="B74" s="110" t="str">
        <f>IF('LTE Outage'!W77="","",IF(G74="Cleared",'LTE Outage'!W77,""))</f>
        <v/>
      </c>
      <c r="C74" s="115" t="str">
        <f>IF('LTE Outage'!Z77="","",IF(G74="Cleared",'LTE Outage'!Z77,""))</f>
        <v/>
      </c>
      <c r="D74" s="110" t="s">
        <v>14911</v>
      </c>
      <c r="E74" s="59"/>
      <c r="F74" s="59"/>
      <c r="G74" s="59" t="str">
        <f>'LTE Outage'!Y77</f>
        <v/>
      </c>
    </row>
    <row r="75" spans="1:7" x14ac:dyDescent="0.25">
      <c r="A75" s="137" t="str">
        <f>IF('LTE Outage'!V78="","",IF(G75="Cleared",'LTE Outage'!V78,""))</f>
        <v/>
      </c>
      <c r="B75" s="110" t="str">
        <f>IF('LTE Outage'!W78="","",IF(G75="Cleared",'LTE Outage'!W78,""))</f>
        <v/>
      </c>
      <c r="C75" s="115" t="str">
        <f>IF('LTE Outage'!Z78="","",IF(G75="Cleared",'LTE Outage'!Z78,""))</f>
        <v/>
      </c>
      <c r="D75" s="110" t="s">
        <v>14911</v>
      </c>
      <c r="E75" s="59"/>
      <c r="F75" s="59"/>
      <c r="G75" s="59" t="str">
        <f>'LTE Outage'!Y78</f>
        <v/>
      </c>
    </row>
    <row r="76" spans="1:7" x14ac:dyDescent="0.25">
      <c r="A76" s="137" t="str">
        <f>IF('LTE Outage'!V79="","",IF(G76="Cleared",'LTE Outage'!V79,""))</f>
        <v/>
      </c>
      <c r="B76" s="110" t="str">
        <f>IF('LTE Outage'!W79="","",IF(G76="Cleared",'LTE Outage'!W79,""))</f>
        <v/>
      </c>
      <c r="C76" s="115" t="str">
        <f>IF('LTE Outage'!Z79="","",IF(G76="Cleared",'LTE Outage'!Z79,""))</f>
        <v/>
      </c>
      <c r="D76" s="110" t="s">
        <v>14911</v>
      </c>
      <c r="E76" s="59"/>
      <c r="F76" s="59"/>
      <c r="G76" s="59" t="str">
        <f>'LTE Outage'!Y79</f>
        <v/>
      </c>
    </row>
    <row r="77" spans="1:7" x14ac:dyDescent="0.25">
      <c r="A77" s="137" t="str">
        <f>IF('LTE Outage'!V80="","",IF(G77="Cleared",'LTE Outage'!V80,""))</f>
        <v/>
      </c>
      <c r="B77" s="110" t="str">
        <f>IF('LTE Outage'!W80="","",IF(G77="Cleared",'LTE Outage'!W80,""))</f>
        <v/>
      </c>
      <c r="C77" s="115" t="str">
        <f>IF('LTE Outage'!Z80="","",IF(G77="Cleared",'LTE Outage'!Z80,""))</f>
        <v/>
      </c>
      <c r="D77" s="110" t="s">
        <v>14911</v>
      </c>
      <c r="E77" s="59"/>
      <c r="F77" s="59"/>
      <c r="G77" s="59" t="str">
        <f>'LTE Outage'!Y80</f>
        <v/>
      </c>
    </row>
    <row r="78" spans="1:7" x14ac:dyDescent="0.25">
      <c r="A78" s="137" t="str">
        <f>IF('LTE Outage'!V81="","",IF(G78="Cleared",'LTE Outage'!V81,""))</f>
        <v/>
      </c>
      <c r="B78" s="110" t="str">
        <f>IF('LTE Outage'!W81="","",IF(G78="Cleared",'LTE Outage'!W81,""))</f>
        <v/>
      </c>
      <c r="C78" s="115" t="str">
        <f>IF('LTE Outage'!Z81="","",IF(G78="Cleared",'LTE Outage'!Z81,""))</f>
        <v/>
      </c>
      <c r="D78" s="110" t="s">
        <v>14911</v>
      </c>
      <c r="E78" s="59"/>
      <c r="F78" s="59"/>
      <c r="G78" s="59" t="str">
        <f>'LTE Outage'!Y81</f>
        <v/>
      </c>
    </row>
    <row r="79" spans="1:7" x14ac:dyDescent="0.25">
      <c r="A79" s="137" t="str">
        <f>IF('LTE Outage'!V82="","",IF(G79="Cleared",'LTE Outage'!V82,""))</f>
        <v/>
      </c>
      <c r="B79" s="110" t="str">
        <f>IF('LTE Outage'!W82="","",IF(G79="Cleared",'LTE Outage'!W82,""))</f>
        <v/>
      </c>
      <c r="C79" s="115" t="str">
        <f>IF('LTE Outage'!Z82="","",IF(G79="Cleared",'LTE Outage'!Z82,""))</f>
        <v/>
      </c>
      <c r="D79" s="110" t="s">
        <v>14911</v>
      </c>
      <c r="E79" s="59"/>
      <c r="F79" s="59"/>
      <c r="G79" s="59" t="str">
        <f>'LTE Outage'!Y82</f>
        <v/>
      </c>
    </row>
    <row r="80" spans="1:7" x14ac:dyDescent="0.25">
      <c r="A80" s="137" t="str">
        <f>IF('LTE Outage'!V83="","",IF(G80="Cleared",'LTE Outage'!V83,""))</f>
        <v/>
      </c>
      <c r="B80" s="110" t="str">
        <f>IF('LTE Outage'!W83="","",IF(G80="Cleared",'LTE Outage'!W83,""))</f>
        <v/>
      </c>
      <c r="C80" s="115" t="str">
        <f>IF('LTE Outage'!Z83="","",IF(G80="Cleared",'LTE Outage'!Z83,""))</f>
        <v/>
      </c>
      <c r="D80" s="110" t="s">
        <v>14911</v>
      </c>
      <c r="E80" s="59"/>
      <c r="F80" s="59"/>
      <c r="G80" s="59" t="str">
        <f>'LTE Outage'!Y83</f>
        <v/>
      </c>
    </row>
    <row r="81" spans="1:7" x14ac:dyDescent="0.25">
      <c r="A81" s="137" t="str">
        <f>IF('LTE Outage'!V84="","",IF(G81="Cleared",'LTE Outage'!V84,""))</f>
        <v/>
      </c>
      <c r="B81" s="110" t="str">
        <f>IF('LTE Outage'!W84="","",IF(G81="Cleared",'LTE Outage'!W84,""))</f>
        <v/>
      </c>
      <c r="C81" s="115" t="str">
        <f>IF('LTE Outage'!Z84="","",IF(G81="Cleared",'LTE Outage'!Z84,""))</f>
        <v/>
      </c>
      <c r="D81" s="110" t="s">
        <v>14911</v>
      </c>
      <c r="E81" s="59"/>
      <c r="F81" s="59"/>
      <c r="G81" s="59" t="str">
        <f>'LTE Outage'!Y84</f>
        <v/>
      </c>
    </row>
    <row r="82" spans="1:7" x14ac:dyDescent="0.25">
      <c r="A82" s="137" t="str">
        <f>IF('LTE Outage'!V85="","",IF(G82="Cleared",'LTE Outage'!V85,""))</f>
        <v/>
      </c>
      <c r="B82" s="110" t="str">
        <f>IF('LTE Outage'!W85="","",IF(G82="Cleared",'LTE Outage'!W85,""))</f>
        <v/>
      </c>
      <c r="C82" s="115" t="str">
        <f>IF('LTE Outage'!Z85="","",IF(G82="Cleared",'LTE Outage'!Z85,""))</f>
        <v/>
      </c>
      <c r="D82" s="110" t="s">
        <v>14911</v>
      </c>
      <c r="E82" s="59"/>
      <c r="F82" s="59"/>
      <c r="G82" s="59" t="str">
        <f>'LTE Outage'!Y85</f>
        <v/>
      </c>
    </row>
    <row r="83" spans="1:7" x14ac:dyDescent="0.25">
      <c r="A83" s="137" t="str">
        <f>IF('LTE Outage'!V86="","",IF(G83="Cleared",'LTE Outage'!V86,""))</f>
        <v/>
      </c>
      <c r="B83" s="110" t="str">
        <f>IF('LTE Outage'!W86="","",IF(G83="Cleared",'LTE Outage'!W86,""))</f>
        <v/>
      </c>
      <c r="C83" s="115" t="str">
        <f>IF('LTE Outage'!Z86="","",IF(G83="Cleared",'LTE Outage'!Z86,""))</f>
        <v/>
      </c>
      <c r="D83" s="110" t="s">
        <v>14911</v>
      </c>
      <c r="E83" s="59"/>
      <c r="F83" s="59"/>
      <c r="G83" s="59" t="str">
        <f>'LTE Outage'!Y86</f>
        <v/>
      </c>
    </row>
    <row r="84" spans="1:7" x14ac:dyDescent="0.25">
      <c r="A84" s="137" t="str">
        <f>IF('LTE Outage'!V87="","",IF(G84="Cleared",'LTE Outage'!V87,""))</f>
        <v/>
      </c>
      <c r="B84" s="110" t="str">
        <f>IF('LTE Outage'!W87="","",IF(G84="Cleared",'LTE Outage'!W87,""))</f>
        <v/>
      </c>
      <c r="C84" s="115" t="str">
        <f>IF('LTE Outage'!Z87="","",IF(G84="Cleared",'LTE Outage'!Z87,""))</f>
        <v/>
      </c>
      <c r="D84" s="110" t="s">
        <v>14911</v>
      </c>
      <c r="E84" s="59"/>
      <c r="F84" s="59"/>
      <c r="G84" s="59" t="str">
        <f>'LTE Outage'!Y87</f>
        <v/>
      </c>
    </row>
    <row r="85" spans="1:7" x14ac:dyDescent="0.25">
      <c r="A85" s="137" t="str">
        <f>IF('LTE Outage'!V88="","",IF(G85="Cleared",'LTE Outage'!V88,""))</f>
        <v/>
      </c>
      <c r="B85" s="110" t="str">
        <f>IF('LTE Outage'!W88="","",IF(G85="Cleared",'LTE Outage'!W88,""))</f>
        <v/>
      </c>
      <c r="C85" s="115" t="str">
        <f>IF('LTE Outage'!Z88="","",IF(G85="Cleared",'LTE Outage'!Z88,""))</f>
        <v/>
      </c>
      <c r="D85" s="110" t="s">
        <v>14911</v>
      </c>
      <c r="E85" s="59"/>
      <c r="F85" s="59"/>
      <c r="G85" s="59" t="str">
        <f>'LTE Outage'!Y88</f>
        <v/>
      </c>
    </row>
    <row r="86" spans="1:7" x14ac:dyDescent="0.25">
      <c r="A86" s="137" t="str">
        <f>IF('LTE Outage'!V89="","",IF(G86="Cleared",'LTE Outage'!V89,""))</f>
        <v/>
      </c>
      <c r="B86" s="110" t="str">
        <f>IF('LTE Outage'!W89="","",IF(G86="Cleared",'LTE Outage'!W89,""))</f>
        <v/>
      </c>
      <c r="C86" s="115" t="str">
        <f>IF('LTE Outage'!Z89="","",IF(G86="Cleared",'LTE Outage'!Z89,""))</f>
        <v/>
      </c>
      <c r="D86" s="110" t="s">
        <v>14911</v>
      </c>
      <c r="E86" s="59"/>
      <c r="F86" s="59"/>
      <c r="G86" s="59" t="str">
        <f>'LTE Outage'!Y89</f>
        <v/>
      </c>
    </row>
    <row r="87" spans="1:7" x14ac:dyDescent="0.25">
      <c r="A87" s="137" t="str">
        <f>IF('LTE Outage'!V90="","",IF(G87="Cleared",'LTE Outage'!V90,""))</f>
        <v/>
      </c>
      <c r="B87" s="110" t="str">
        <f>IF('LTE Outage'!W90="","",IF(G87="Cleared",'LTE Outage'!W90,""))</f>
        <v/>
      </c>
      <c r="C87" s="115" t="str">
        <f>IF('LTE Outage'!Z90="","",IF(G87="Cleared",'LTE Outage'!Z90,""))</f>
        <v/>
      </c>
      <c r="D87" s="110" t="s">
        <v>14911</v>
      </c>
      <c r="E87" s="59"/>
      <c r="F87" s="59"/>
      <c r="G87" s="59" t="str">
        <f>'LTE Outage'!Y90</f>
        <v/>
      </c>
    </row>
    <row r="88" spans="1:7" x14ac:dyDescent="0.25">
      <c r="A88" s="137" t="str">
        <f>IF('LTE Outage'!V91="","",IF(G88="Cleared",'LTE Outage'!V91,""))</f>
        <v/>
      </c>
      <c r="B88" s="110" t="str">
        <f>IF('LTE Outage'!W91="","",IF(G88="Cleared",'LTE Outage'!W91,""))</f>
        <v/>
      </c>
      <c r="C88" s="115" t="str">
        <f>IF('LTE Outage'!Z91="","",IF(G88="Cleared",'LTE Outage'!Z91,""))</f>
        <v/>
      </c>
      <c r="D88" s="110" t="s">
        <v>14911</v>
      </c>
      <c r="E88" s="59"/>
      <c r="F88" s="59"/>
      <c r="G88" s="59" t="str">
        <f>'LTE Outage'!Y91</f>
        <v/>
      </c>
    </row>
    <row r="89" spans="1:7" x14ac:dyDescent="0.25">
      <c r="A89" s="137" t="str">
        <f>IF('LTE Outage'!V92="","",IF(G89="Cleared",'LTE Outage'!V92,""))</f>
        <v/>
      </c>
      <c r="B89" s="110" t="str">
        <f>IF('LTE Outage'!W92="","",IF(G89="Cleared",'LTE Outage'!W92,""))</f>
        <v/>
      </c>
      <c r="C89" s="115" t="str">
        <f>IF('LTE Outage'!Z92="","",IF(G89="Cleared",'LTE Outage'!Z92,""))</f>
        <v/>
      </c>
      <c r="D89" s="110" t="s">
        <v>14911</v>
      </c>
      <c r="E89" s="59"/>
      <c r="F89" s="59"/>
      <c r="G89" s="59" t="str">
        <f>'LTE Outage'!Y92</f>
        <v/>
      </c>
    </row>
    <row r="90" spans="1:7" x14ac:dyDescent="0.25">
      <c r="A90" s="137" t="str">
        <f>IF('LTE Outage'!V93="","",IF(G90="Cleared",'LTE Outage'!V93,""))</f>
        <v/>
      </c>
      <c r="B90" s="110" t="str">
        <f>IF('LTE Outage'!W93="","",IF(G90="Cleared",'LTE Outage'!W93,""))</f>
        <v/>
      </c>
      <c r="C90" s="115" t="str">
        <f>IF('LTE Outage'!Z93="","",IF(G90="Cleared",'LTE Outage'!Z93,""))</f>
        <v/>
      </c>
      <c r="D90" s="110" t="s">
        <v>14911</v>
      </c>
      <c r="E90" s="59"/>
      <c r="F90" s="59"/>
      <c r="G90" s="59" t="str">
        <f>'LTE Outage'!Y93</f>
        <v/>
      </c>
    </row>
    <row r="91" spans="1:7" x14ac:dyDescent="0.25">
      <c r="A91" s="137" t="str">
        <f>IF('LTE Outage'!V94="","",IF(G91="Cleared",'LTE Outage'!V94,""))</f>
        <v/>
      </c>
      <c r="B91" s="110" t="str">
        <f>IF('LTE Outage'!W94="","",IF(G91="Cleared",'LTE Outage'!W94,""))</f>
        <v/>
      </c>
      <c r="C91" s="115" t="str">
        <f>IF('LTE Outage'!Z94="","",IF(G91="Cleared",'LTE Outage'!Z94,""))</f>
        <v/>
      </c>
      <c r="D91" s="110" t="s">
        <v>14911</v>
      </c>
      <c r="E91" s="59"/>
      <c r="F91" s="59"/>
      <c r="G91" s="59" t="str">
        <f>'LTE Outage'!Y94</f>
        <v/>
      </c>
    </row>
    <row r="92" spans="1:7" x14ac:dyDescent="0.25">
      <c r="A92" s="137" t="str">
        <f>IF('LTE Outage'!V95="","",IF(G92="Cleared",'LTE Outage'!V95,""))</f>
        <v/>
      </c>
      <c r="B92" s="110" t="str">
        <f>IF('LTE Outage'!W95="","",IF(G92="Cleared",'LTE Outage'!W95,""))</f>
        <v/>
      </c>
      <c r="C92" s="115" t="str">
        <f>IF('LTE Outage'!Z95="","",IF(G92="Cleared",'LTE Outage'!Z95,""))</f>
        <v/>
      </c>
      <c r="D92" s="110" t="s">
        <v>14911</v>
      </c>
      <c r="E92" s="59"/>
      <c r="F92" s="59"/>
      <c r="G92" s="59" t="str">
        <f>'LTE Outage'!Y95</f>
        <v/>
      </c>
    </row>
    <row r="93" spans="1:7" x14ac:dyDescent="0.25">
      <c r="A93" s="137" t="str">
        <f>IF('LTE Outage'!V96="","",IF(G93="Cleared",'LTE Outage'!V96,""))</f>
        <v/>
      </c>
      <c r="B93" s="110" t="str">
        <f>IF('LTE Outage'!W96="","",IF(G93="Cleared",'LTE Outage'!W96,""))</f>
        <v/>
      </c>
      <c r="C93" s="115" t="str">
        <f>IF('LTE Outage'!Z96="","",IF(G93="Cleared",'LTE Outage'!Z96,""))</f>
        <v/>
      </c>
      <c r="D93" s="110" t="s">
        <v>14911</v>
      </c>
      <c r="E93" s="59"/>
      <c r="F93" s="59"/>
      <c r="G93" s="59" t="str">
        <f>'LTE Outage'!Y96</f>
        <v/>
      </c>
    </row>
    <row r="94" spans="1:7" x14ac:dyDescent="0.25">
      <c r="A94" s="137" t="str">
        <f>IF('LTE Outage'!V97="","",IF(G94="Cleared",'LTE Outage'!V97,""))</f>
        <v/>
      </c>
      <c r="B94" s="110" t="str">
        <f>IF('LTE Outage'!W97="","",IF(G94="Cleared",'LTE Outage'!W97,""))</f>
        <v/>
      </c>
      <c r="C94" s="115" t="str">
        <f>IF('LTE Outage'!Z97="","",IF(G94="Cleared",'LTE Outage'!Z97,""))</f>
        <v/>
      </c>
      <c r="D94" s="110" t="s">
        <v>14911</v>
      </c>
      <c r="E94" s="59"/>
      <c r="F94" s="59"/>
      <c r="G94" s="59" t="str">
        <f>'LTE Outage'!Y97</f>
        <v/>
      </c>
    </row>
    <row r="95" spans="1:7" x14ac:dyDescent="0.25">
      <c r="A95" s="137" t="str">
        <f>IF('LTE Outage'!V98="","",IF(G95="Cleared",'LTE Outage'!V98,""))</f>
        <v/>
      </c>
      <c r="B95" s="110" t="str">
        <f>IF('LTE Outage'!W98="","",IF(G95="Cleared",'LTE Outage'!W98,""))</f>
        <v/>
      </c>
      <c r="C95" s="115" t="str">
        <f>IF('LTE Outage'!Z98="","",IF(G95="Cleared",'LTE Outage'!Z98,""))</f>
        <v/>
      </c>
      <c r="D95" s="110" t="s">
        <v>14911</v>
      </c>
      <c r="E95" s="59"/>
      <c r="F95" s="59"/>
      <c r="G95" s="59" t="str">
        <f>'LTE Outage'!Y98</f>
        <v/>
      </c>
    </row>
    <row r="96" spans="1:7" x14ac:dyDescent="0.25">
      <c r="A96" s="137" t="str">
        <f>IF('LTE Outage'!V99="","",IF(G96="Cleared",'LTE Outage'!V99,""))</f>
        <v/>
      </c>
      <c r="B96" s="110" t="str">
        <f>IF('LTE Outage'!W99="","",IF(G96="Cleared",'LTE Outage'!W99,""))</f>
        <v/>
      </c>
      <c r="C96" s="115" t="str">
        <f>IF('LTE Outage'!Z99="","",IF(G96="Cleared",'LTE Outage'!Z99,""))</f>
        <v/>
      </c>
      <c r="D96" s="110" t="s">
        <v>14911</v>
      </c>
      <c r="E96" s="59"/>
      <c r="F96" s="59"/>
      <c r="G96" s="59" t="str">
        <f>'LTE Outage'!Y99</f>
        <v/>
      </c>
    </row>
    <row r="97" spans="1:7" x14ac:dyDescent="0.25">
      <c r="A97" s="137" t="str">
        <f>IF('LTE Outage'!V100="","",IF(G97="Cleared",'LTE Outage'!V100,""))</f>
        <v/>
      </c>
      <c r="B97" s="110" t="str">
        <f>IF('LTE Outage'!W100="","",IF(G97="Cleared",'LTE Outage'!W100,""))</f>
        <v/>
      </c>
      <c r="C97" s="115" t="str">
        <f>IF('LTE Outage'!Z100="","",IF(G97="Cleared",'LTE Outage'!Z100,""))</f>
        <v/>
      </c>
      <c r="D97" s="110" t="s">
        <v>14911</v>
      </c>
      <c r="E97" s="59"/>
      <c r="F97" s="59"/>
      <c r="G97" s="59" t="str">
        <f>'LTE Outage'!Y100</f>
        <v/>
      </c>
    </row>
    <row r="98" spans="1:7" x14ac:dyDescent="0.25">
      <c r="A98" s="137" t="str">
        <f>IF('LTE Outage'!V101="","",IF(G98="Cleared",'LTE Outage'!V101,""))</f>
        <v/>
      </c>
      <c r="B98" s="110" t="str">
        <f>IF('LTE Outage'!W101="","",IF(G98="Cleared",'LTE Outage'!W101,""))</f>
        <v/>
      </c>
      <c r="C98" s="115" t="str">
        <f>IF('LTE Outage'!Z101="","",IF(G98="Cleared",'LTE Outage'!Z101,""))</f>
        <v/>
      </c>
      <c r="D98" s="110" t="s">
        <v>14911</v>
      </c>
      <c r="E98" s="59"/>
      <c r="F98" s="59"/>
      <c r="G98" s="59" t="str">
        <f>'LTE Outage'!Y101</f>
        <v/>
      </c>
    </row>
    <row r="99" spans="1:7" x14ac:dyDescent="0.25">
      <c r="A99" s="137" t="str">
        <f>IF('LTE Outage'!V102="","",IF(G99="Cleared",'LTE Outage'!V102,""))</f>
        <v/>
      </c>
      <c r="B99" s="110" t="str">
        <f>IF('LTE Outage'!W102="","",IF(G99="Cleared",'LTE Outage'!W102,""))</f>
        <v/>
      </c>
      <c r="C99" s="115" t="str">
        <f>IF('LTE Outage'!Z102="","",IF(G99="Cleared",'LTE Outage'!Z102,""))</f>
        <v/>
      </c>
      <c r="D99" s="110" t="s">
        <v>14911</v>
      </c>
      <c r="E99" s="59"/>
      <c r="F99" s="59"/>
      <c r="G99" s="59" t="str">
        <f>'LTE Outage'!Y102</f>
        <v/>
      </c>
    </row>
    <row r="100" spans="1:7" x14ac:dyDescent="0.25">
      <c r="A100" s="137" t="str">
        <f>IF('LTE Outage'!V103="","",IF(G100="Cleared",'LTE Outage'!V103,""))</f>
        <v/>
      </c>
      <c r="B100" s="110" t="str">
        <f>IF('LTE Outage'!W103="","",IF(G100="Cleared",'LTE Outage'!W103,""))</f>
        <v/>
      </c>
      <c r="C100" s="115" t="str">
        <f>IF('LTE Outage'!Z103="","",IF(G100="Cleared",'LTE Outage'!Z103,""))</f>
        <v/>
      </c>
      <c r="D100" s="110" t="s">
        <v>14911</v>
      </c>
      <c r="E100" s="59"/>
      <c r="F100" s="59"/>
      <c r="G100" s="59" t="str">
        <f>'LTE Outage'!Y103</f>
        <v/>
      </c>
    </row>
    <row r="101" spans="1:7" x14ac:dyDescent="0.25">
      <c r="A101" s="137" t="str">
        <f>IF('LTE Outage'!V104="","",IF(G101="Cleared",'LTE Outage'!V104,""))</f>
        <v/>
      </c>
      <c r="B101" s="110" t="str">
        <f>IF('LTE Outage'!W104="","",IF(G101="Cleared",'LTE Outage'!W104,""))</f>
        <v/>
      </c>
      <c r="C101" s="115" t="str">
        <f>IF('LTE Outage'!Z104="","",IF(G101="Cleared",'LTE Outage'!Z104,""))</f>
        <v/>
      </c>
      <c r="D101" s="110" t="s">
        <v>14911</v>
      </c>
      <c r="E101" s="59"/>
      <c r="F101" s="59"/>
      <c r="G101" s="59" t="str">
        <f>'LTE Outage'!Y104</f>
        <v/>
      </c>
    </row>
    <row r="102" spans="1:7" x14ac:dyDescent="0.25">
      <c r="A102" s="137" t="str">
        <f>IF('LTE Outage'!V105="","",IF(G102="Cleared",'LTE Outage'!V105,""))</f>
        <v/>
      </c>
      <c r="B102" s="110" t="str">
        <f>IF('LTE Outage'!W105="","",IF(G102="Cleared",'LTE Outage'!W105,""))</f>
        <v/>
      </c>
      <c r="C102" s="115" t="str">
        <f>IF('LTE Outage'!Z105="","",IF(G102="Cleared",'LTE Outage'!Z105,""))</f>
        <v/>
      </c>
      <c r="D102" s="110" t="s">
        <v>14911</v>
      </c>
      <c r="E102" s="59"/>
      <c r="F102" s="59"/>
      <c r="G102" s="59" t="str">
        <f>'LTE Outage'!Y105</f>
        <v/>
      </c>
    </row>
    <row r="103" spans="1:7" x14ac:dyDescent="0.25">
      <c r="A103" s="137" t="str">
        <f>IF('LTE Outage'!V106="","",IF(G103="Cleared",'LTE Outage'!V106,""))</f>
        <v/>
      </c>
      <c r="B103" s="110" t="str">
        <f>IF('LTE Outage'!W106="","",IF(G103="Cleared",'LTE Outage'!W106,""))</f>
        <v/>
      </c>
      <c r="C103" s="115" t="str">
        <f>IF('LTE Outage'!Z106="","",IF(G103="Cleared",'LTE Outage'!Z106,""))</f>
        <v/>
      </c>
      <c r="D103" s="110" t="s">
        <v>14911</v>
      </c>
      <c r="E103" s="59"/>
      <c r="F103" s="59"/>
      <c r="G103" s="59" t="str">
        <f>'LTE Outage'!Y106</f>
        <v/>
      </c>
    </row>
    <row r="104" spans="1:7" x14ac:dyDescent="0.25">
      <c r="A104" s="137" t="str">
        <f>IF('LTE Outage'!V107="","",IF(G104="Cleared",'LTE Outage'!V107,""))</f>
        <v/>
      </c>
      <c r="B104" s="110" t="str">
        <f>IF('LTE Outage'!W107="","",IF(G104="Cleared",'LTE Outage'!W107,""))</f>
        <v/>
      </c>
      <c r="C104" s="115" t="str">
        <f>IF('LTE Outage'!Z107="","",IF(G104="Cleared",'LTE Outage'!Z107,""))</f>
        <v/>
      </c>
      <c r="D104" s="110" t="s">
        <v>14911</v>
      </c>
      <c r="E104" s="59"/>
      <c r="F104" s="59"/>
      <c r="G104" s="59" t="str">
        <f>'LTE Outage'!Y107</f>
        <v/>
      </c>
    </row>
    <row r="105" spans="1:7" x14ac:dyDescent="0.25">
      <c r="A105" s="137" t="str">
        <f>IF('LTE Outage'!V108="","",IF(G105="Cleared",'LTE Outage'!V108,""))</f>
        <v/>
      </c>
      <c r="B105" s="110" t="str">
        <f>IF('LTE Outage'!W108="","",IF(G105="Cleared",'LTE Outage'!W108,""))</f>
        <v/>
      </c>
      <c r="C105" s="115" t="str">
        <f>IF('LTE Outage'!Z108="","",IF(G105="Cleared",'LTE Outage'!Z108,""))</f>
        <v/>
      </c>
      <c r="D105" s="110" t="s">
        <v>14911</v>
      </c>
      <c r="E105" s="59"/>
      <c r="F105" s="59"/>
      <c r="G105" s="59" t="str">
        <f>'LTE Outage'!Y108</f>
        <v/>
      </c>
    </row>
    <row r="106" spans="1:7" x14ac:dyDescent="0.25">
      <c r="A106" s="137" t="str">
        <f>IF('LTE Outage'!V109="","",IF(G106="Cleared",'LTE Outage'!V109,""))</f>
        <v/>
      </c>
      <c r="B106" s="110" t="str">
        <f>IF('LTE Outage'!W109="","",IF(G106="Cleared",'LTE Outage'!W109,""))</f>
        <v/>
      </c>
      <c r="C106" s="115" t="str">
        <f>IF('LTE Outage'!Z109="","",IF(G106="Cleared",'LTE Outage'!Z109,""))</f>
        <v/>
      </c>
      <c r="D106" s="110" t="s">
        <v>14911</v>
      </c>
      <c r="E106" s="59"/>
      <c r="F106" s="59"/>
      <c r="G106" s="59" t="str">
        <f>'LTE Outage'!Y109</f>
        <v/>
      </c>
    </row>
    <row r="107" spans="1:7" x14ac:dyDescent="0.25">
      <c r="A107" s="137" t="str">
        <f>IF('LTE Outage'!V110="","",IF(G107="Cleared",'LTE Outage'!V110,""))</f>
        <v/>
      </c>
      <c r="B107" s="110" t="str">
        <f>IF('LTE Outage'!W110="","",IF(G107="Cleared",'LTE Outage'!W110,""))</f>
        <v/>
      </c>
      <c r="C107" s="115" t="str">
        <f>IF('LTE Outage'!Z110="","",IF(G107="Cleared",'LTE Outage'!Z110,""))</f>
        <v/>
      </c>
      <c r="D107" s="110" t="s">
        <v>14911</v>
      </c>
      <c r="E107" s="59"/>
      <c r="F107" s="59"/>
      <c r="G107" s="59" t="str">
        <f>'LTE Outage'!Y110</f>
        <v/>
      </c>
    </row>
    <row r="108" spans="1:7" x14ac:dyDescent="0.25">
      <c r="A108" s="137" t="str">
        <f>IF('LTE Outage'!V111="","",IF(G108="Cleared",'LTE Outage'!V111,""))</f>
        <v/>
      </c>
      <c r="B108" s="110" t="str">
        <f>IF('LTE Outage'!W111="","",IF(G108="Cleared",'LTE Outage'!W111,""))</f>
        <v/>
      </c>
      <c r="C108" s="115" t="str">
        <f>IF('LTE Outage'!Z111="","",IF(G108="Cleared",'LTE Outage'!Z111,""))</f>
        <v/>
      </c>
      <c r="D108" s="110" t="s">
        <v>14911</v>
      </c>
      <c r="E108" s="59"/>
      <c r="F108" s="59"/>
      <c r="G108" s="59" t="str">
        <f>'LTE Outage'!Y111</f>
        <v/>
      </c>
    </row>
    <row r="109" spans="1:7" x14ac:dyDescent="0.25">
      <c r="A109" s="137" t="str">
        <f>IF('LTE Outage'!V112="","",IF(G109="Cleared",'LTE Outage'!V112,""))</f>
        <v/>
      </c>
      <c r="B109" s="110" t="str">
        <f>IF('LTE Outage'!W112="","",IF(G109="Cleared",'LTE Outage'!W112,""))</f>
        <v/>
      </c>
      <c r="C109" s="115" t="str">
        <f>IF('LTE Outage'!Z112="","",IF(G109="Cleared",'LTE Outage'!Z112,""))</f>
        <v/>
      </c>
      <c r="D109" s="110" t="s">
        <v>14911</v>
      </c>
      <c r="E109" s="59"/>
      <c r="F109" s="59"/>
      <c r="G109" s="59" t="str">
        <f>'LTE Outage'!Y112</f>
        <v/>
      </c>
    </row>
    <row r="110" spans="1:7" x14ac:dyDescent="0.25">
      <c r="A110" s="137" t="str">
        <f>IF('LTE Outage'!V113="","",IF(G110="Cleared",'LTE Outage'!V113,""))</f>
        <v/>
      </c>
      <c r="B110" s="110" t="str">
        <f>IF('LTE Outage'!W113="","",IF(G110="Cleared",'LTE Outage'!W113,""))</f>
        <v/>
      </c>
      <c r="C110" s="115" t="str">
        <f>IF('LTE Outage'!Z113="","",IF(G110="Cleared",'LTE Outage'!Z113,""))</f>
        <v/>
      </c>
      <c r="D110" s="110" t="s">
        <v>14911</v>
      </c>
      <c r="E110" s="59"/>
      <c r="F110" s="59"/>
      <c r="G110" s="59" t="str">
        <f>'LTE Outage'!Y113</f>
        <v/>
      </c>
    </row>
    <row r="111" spans="1:7" x14ac:dyDescent="0.25">
      <c r="A111" s="137" t="str">
        <f>IF('LTE Outage'!V114="","",IF(G111="Cleared",'LTE Outage'!V114,""))</f>
        <v/>
      </c>
      <c r="B111" s="110" t="str">
        <f>IF('LTE Outage'!W114="","",IF(G111="Cleared",'LTE Outage'!W114,""))</f>
        <v/>
      </c>
      <c r="C111" s="115" t="str">
        <f>IF('LTE Outage'!Z114="","",IF(G111="Cleared",'LTE Outage'!Z114,""))</f>
        <v/>
      </c>
      <c r="D111" s="110" t="s">
        <v>14911</v>
      </c>
      <c r="E111" s="59"/>
      <c r="F111" s="59"/>
      <c r="G111" s="59" t="str">
        <f>'LTE Outage'!Y114</f>
        <v/>
      </c>
    </row>
    <row r="112" spans="1:7" x14ac:dyDescent="0.25">
      <c r="A112" s="137" t="str">
        <f>IF('LTE Outage'!V115="","",IF(G112="Cleared",'LTE Outage'!V115,""))</f>
        <v/>
      </c>
      <c r="B112" s="110" t="str">
        <f>IF('LTE Outage'!W115="","",IF(G112="Cleared",'LTE Outage'!W115,""))</f>
        <v/>
      </c>
      <c r="C112" s="115" t="str">
        <f>IF('LTE Outage'!Z115="","",IF(G112="Cleared",'LTE Outage'!Z115,""))</f>
        <v/>
      </c>
      <c r="D112" s="110" t="s">
        <v>14911</v>
      </c>
      <c r="E112" s="59"/>
      <c r="F112" s="59"/>
      <c r="G112" s="59" t="str">
        <f>'LTE Outage'!Y115</f>
        <v/>
      </c>
    </row>
    <row r="113" spans="1:7" x14ac:dyDescent="0.25">
      <c r="A113" s="137" t="str">
        <f>IF('LTE Outage'!V116="","",IF(G113="Cleared",'LTE Outage'!V116,""))</f>
        <v/>
      </c>
      <c r="B113" s="110" t="str">
        <f>IF('LTE Outage'!W116="","",IF(G113="Cleared",'LTE Outage'!W116,""))</f>
        <v/>
      </c>
      <c r="C113" s="115" t="str">
        <f>IF('LTE Outage'!Z116="","",IF(G113="Cleared",'LTE Outage'!Z116,""))</f>
        <v/>
      </c>
      <c r="D113" s="110" t="s">
        <v>14911</v>
      </c>
      <c r="E113" s="59"/>
      <c r="F113" s="59"/>
      <c r="G113" s="59" t="str">
        <f>'LTE Outage'!Y116</f>
        <v/>
      </c>
    </row>
    <row r="114" spans="1:7" x14ac:dyDescent="0.25">
      <c r="A114" s="137" t="str">
        <f>IF('LTE Outage'!V117="","",IF(G114="Cleared",'LTE Outage'!V117,""))</f>
        <v/>
      </c>
      <c r="B114" s="110" t="str">
        <f>IF('LTE Outage'!W117="","",IF(G114="Cleared",'LTE Outage'!W117,""))</f>
        <v/>
      </c>
      <c r="C114" s="115" t="str">
        <f>IF('LTE Outage'!Z117="","",IF(G114="Cleared",'LTE Outage'!Z117,""))</f>
        <v/>
      </c>
      <c r="D114" s="110" t="s">
        <v>14911</v>
      </c>
      <c r="E114" s="59"/>
      <c r="F114" s="59"/>
      <c r="G114" s="59" t="str">
        <f>'LTE Outage'!Y117</f>
        <v/>
      </c>
    </row>
    <row r="115" spans="1:7" x14ac:dyDescent="0.25">
      <c r="A115" s="137" t="str">
        <f>IF('LTE Outage'!V118="","",IF(G115="Cleared",'LTE Outage'!V118,""))</f>
        <v/>
      </c>
      <c r="B115" s="110" t="str">
        <f>IF('LTE Outage'!W118="","",IF(G115="Cleared",'LTE Outage'!W118,""))</f>
        <v/>
      </c>
      <c r="C115" s="115" t="str">
        <f>IF('LTE Outage'!Z118="","",IF(G115="Cleared",'LTE Outage'!Z118,""))</f>
        <v/>
      </c>
      <c r="D115" s="110" t="s">
        <v>14911</v>
      </c>
      <c r="E115" s="59"/>
      <c r="F115" s="59"/>
      <c r="G115" s="59" t="str">
        <f>'LTE Outage'!Y118</f>
        <v/>
      </c>
    </row>
    <row r="116" spans="1:7" x14ac:dyDescent="0.25">
      <c r="A116" s="137" t="str">
        <f>IF('LTE Outage'!V119="","",IF(G116="Cleared",'LTE Outage'!V119,""))</f>
        <v/>
      </c>
      <c r="B116" s="110" t="str">
        <f>IF('LTE Outage'!W119="","",IF(G116="Cleared",'LTE Outage'!W119,""))</f>
        <v/>
      </c>
      <c r="C116" s="115" t="str">
        <f>IF('LTE Outage'!Z119="","",IF(G116="Cleared",'LTE Outage'!Z119,""))</f>
        <v/>
      </c>
      <c r="D116" s="110" t="s">
        <v>14911</v>
      </c>
      <c r="E116" s="59"/>
      <c r="F116" s="59"/>
      <c r="G116" s="59" t="str">
        <f>'LTE Outage'!Y119</f>
        <v/>
      </c>
    </row>
    <row r="117" spans="1:7" x14ac:dyDescent="0.25">
      <c r="A117" s="137" t="str">
        <f>IF('LTE Outage'!V120="","",IF(G117="Cleared",'LTE Outage'!V120,""))</f>
        <v/>
      </c>
      <c r="B117" s="110" t="str">
        <f>IF('LTE Outage'!W120="","",IF(G117="Cleared",'LTE Outage'!W120,""))</f>
        <v/>
      </c>
      <c r="C117" s="115" t="str">
        <f>IF('LTE Outage'!Z120="","",IF(G117="Cleared",'LTE Outage'!Z120,""))</f>
        <v/>
      </c>
      <c r="D117" s="110" t="s">
        <v>14911</v>
      </c>
      <c r="E117" s="59"/>
      <c r="F117" s="59"/>
      <c r="G117" s="59" t="str">
        <f>'LTE Outage'!Y120</f>
        <v/>
      </c>
    </row>
    <row r="118" spans="1:7" x14ac:dyDescent="0.25">
      <c r="A118" s="137" t="str">
        <f>IF('LTE Outage'!V121="","",IF(G118="Cleared",'LTE Outage'!V121,""))</f>
        <v/>
      </c>
      <c r="B118" s="110" t="str">
        <f>IF('LTE Outage'!W121="","",IF(G118="Cleared",'LTE Outage'!W121,""))</f>
        <v/>
      </c>
      <c r="C118" s="115" t="str">
        <f>IF('LTE Outage'!Z121="","",IF(G118="Cleared",'LTE Outage'!Z121,""))</f>
        <v/>
      </c>
      <c r="D118" s="110" t="s">
        <v>14911</v>
      </c>
      <c r="E118" s="59"/>
      <c r="F118" s="59"/>
      <c r="G118" s="59" t="str">
        <f>'LTE Outage'!Y121</f>
        <v/>
      </c>
    </row>
    <row r="119" spans="1:7" x14ac:dyDescent="0.25">
      <c r="A119" s="137" t="str">
        <f>IF('LTE Outage'!V122="","",IF(G119="Cleared",'LTE Outage'!V122,""))</f>
        <v/>
      </c>
      <c r="B119" s="110" t="str">
        <f>IF('LTE Outage'!W122="","",IF(G119="Cleared",'LTE Outage'!W122,""))</f>
        <v/>
      </c>
      <c r="C119" s="115" t="str">
        <f>IF('LTE Outage'!Z122="","",IF(G119="Cleared",'LTE Outage'!Z122,""))</f>
        <v/>
      </c>
      <c r="D119" s="110" t="s">
        <v>14911</v>
      </c>
      <c r="E119" s="59"/>
      <c r="F119" s="59"/>
      <c r="G119" s="59" t="str">
        <f>'LTE Outage'!Y122</f>
        <v/>
      </c>
    </row>
    <row r="120" spans="1:7" x14ac:dyDescent="0.25">
      <c r="A120" s="137" t="str">
        <f>IF('LTE Outage'!V123="","",IF(G120="Cleared",'LTE Outage'!V123,""))</f>
        <v/>
      </c>
      <c r="B120" s="110" t="str">
        <f>IF('LTE Outage'!W123="","",IF(G120="Cleared",'LTE Outage'!W123,""))</f>
        <v/>
      </c>
      <c r="C120" s="115" t="str">
        <f>IF('LTE Outage'!Z123="","",IF(G120="Cleared",'LTE Outage'!Z123,""))</f>
        <v/>
      </c>
      <c r="D120" s="110" t="s">
        <v>14911</v>
      </c>
      <c r="E120" s="59"/>
      <c r="F120" s="59"/>
      <c r="G120" s="59" t="str">
        <f>'LTE Outage'!Y123</f>
        <v/>
      </c>
    </row>
    <row r="121" spans="1:7" x14ac:dyDescent="0.25">
      <c r="A121" s="137" t="str">
        <f>IF('LTE Outage'!V124="","",IF(G121="Cleared",'LTE Outage'!V124,""))</f>
        <v/>
      </c>
      <c r="B121" s="110" t="str">
        <f>IF('LTE Outage'!W124="","",IF(G121="Cleared",'LTE Outage'!W124,""))</f>
        <v/>
      </c>
      <c r="C121" s="115" t="str">
        <f>IF('LTE Outage'!Z124="","",IF(G121="Cleared",'LTE Outage'!Z124,""))</f>
        <v/>
      </c>
      <c r="D121" s="110" t="s">
        <v>14911</v>
      </c>
      <c r="E121" s="59"/>
      <c r="F121" s="59"/>
      <c r="G121" s="59" t="str">
        <f>'LTE Outage'!Y124</f>
        <v/>
      </c>
    </row>
    <row r="122" spans="1:7" x14ac:dyDescent="0.25">
      <c r="A122" s="137" t="str">
        <f>IF('LTE Outage'!V125="","",IF(G122="Cleared",'LTE Outage'!V125,""))</f>
        <v/>
      </c>
      <c r="B122" s="110" t="str">
        <f>IF('LTE Outage'!W125="","",IF(G122="Cleared",'LTE Outage'!W125,""))</f>
        <v/>
      </c>
      <c r="C122" s="115" t="str">
        <f>IF('LTE Outage'!Z125="","",IF(G122="Cleared",'LTE Outage'!Z125,""))</f>
        <v/>
      </c>
      <c r="D122" s="110" t="s">
        <v>14911</v>
      </c>
      <c r="E122" s="59"/>
      <c r="F122" s="59"/>
      <c r="G122" s="59" t="str">
        <f>'LTE Outage'!Y125</f>
        <v/>
      </c>
    </row>
    <row r="123" spans="1:7" x14ac:dyDescent="0.25">
      <c r="A123" s="137" t="str">
        <f>IF('LTE Outage'!V126="","",IF(G123="Cleared",'LTE Outage'!V126,""))</f>
        <v/>
      </c>
      <c r="B123" s="110" t="str">
        <f>IF('LTE Outage'!W126="","",IF(G123="Cleared",'LTE Outage'!W126,""))</f>
        <v/>
      </c>
      <c r="C123" s="115" t="str">
        <f>IF('LTE Outage'!Z126="","",IF(G123="Cleared",'LTE Outage'!Z126,""))</f>
        <v/>
      </c>
      <c r="D123" s="110" t="s">
        <v>14911</v>
      </c>
      <c r="E123" s="59"/>
      <c r="F123" s="59"/>
      <c r="G123" s="59" t="str">
        <f>'LTE Outage'!Y126</f>
        <v/>
      </c>
    </row>
    <row r="124" spans="1:7" x14ac:dyDescent="0.25">
      <c r="A124" s="137" t="str">
        <f>IF('LTE Outage'!V127="","",IF(G124="Cleared",'LTE Outage'!V127,""))</f>
        <v/>
      </c>
      <c r="B124" s="110" t="str">
        <f>IF('LTE Outage'!W127="","",IF(G124="Cleared",'LTE Outage'!W127,""))</f>
        <v/>
      </c>
      <c r="C124" s="115" t="str">
        <f>IF('LTE Outage'!Z127="","",IF(G124="Cleared",'LTE Outage'!Z127,""))</f>
        <v/>
      </c>
      <c r="D124" s="110" t="s">
        <v>14911</v>
      </c>
      <c r="E124" s="59"/>
      <c r="F124" s="59"/>
      <c r="G124" s="59" t="str">
        <f>'LTE Outage'!Y127</f>
        <v/>
      </c>
    </row>
    <row r="125" spans="1:7" x14ac:dyDescent="0.25">
      <c r="A125" s="137" t="str">
        <f>IF('LTE Outage'!V128="","",IF(G125="Cleared",'LTE Outage'!V128,""))</f>
        <v/>
      </c>
      <c r="B125" s="110" t="str">
        <f>IF('LTE Outage'!W128="","",IF(G125="Cleared",'LTE Outage'!W128,""))</f>
        <v/>
      </c>
      <c r="C125" s="115" t="str">
        <f>IF('LTE Outage'!Z128="","",IF(G125="Cleared",'LTE Outage'!Z128,""))</f>
        <v/>
      </c>
      <c r="D125" s="110" t="s">
        <v>14911</v>
      </c>
      <c r="E125" s="59"/>
      <c r="F125" s="59"/>
      <c r="G125" s="59" t="str">
        <f>'LTE Outage'!Y128</f>
        <v/>
      </c>
    </row>
    <row r="126" spans="1:7" x14ac:dyDescent="0.25">
      <c r="A126" s="137" t="str">
        <f>IF('LTE Outage'!V129="","",IF(G126="Cleared",'LTE Outage'!V129,""))</f>
        <v/>
      </c>
      <c r="B126" s="110" t="str">
        <f>IF('LTE Outage'!W129="","",IF(G126="Cleared",'LTE Outage'!W129,""))</f>
        <v/>
      </c>
      <c r="C126" s="115" t="str">
        <f>IF('LTE Outage'!Z129="","",IF(G126="Cleared",'LTE Outage'!Z129,""))</f>
        <v/>
      </c>
      <c r="D126" s="110" t="s">
        <v>14911</v>
      </c>
      <c r="E126" s="59"/>
      <c r="F126" s="59"/>
      <c r="G126" s="59" t="str">
        <f>'LTE Outage'!Y129</f>
        <v/>
      </c>
    </row>
    <row r="127" spans="1:7" x14ac:dyDescent="0.25">
      <c r="A127" s="137" t="str">
        <f>IF('LTE Outage'!V130="","",IF(G127="Cleared",'LTE Outage'!V130,""))</f>
        <v/>
      </c>
      <c r="B127" s="110" t="str">
        <f>IF('LTE Outage'!W130="","",IF(G127="Cleared",'LTE Outage'!W130,""))</f>
        <v/>
      </c>
      <c r="C127" s="115" t="str">
        <f>IF('LTE Outage'!Z130="","",IF(G127="Cleared",'LTE Outage'!Z130,""))</f>
        <v/>
      </c>
      <c r="D127" s="110" t="s">
        <v>14911</v>
      </c>
      <c r="E127" s="59"/>
      <c r="F127" s="59"/>
      <c r="G127" s="59" t="str">
        <f>'LTE Outage'!Y130</f>
        <v/>
      </c>
    </row>
    <row r="128" spans="1:7" x14ac:dyDescent="0.25">
      <c r="A128" s="137" t="str">
        <f>IF('LTE Outage'!V131="","",IF(G128="Cleared",'LTE Outage'!V131,""))</f>
        <v/>
      </c>
      <c r="B128" s="110" t="str">
        <f>IF('LTE Outage'!W131="","",IF(G128="Cleared",'LTE Outage'!W131,""))</f>
        <v/>
      </c>
      <c r="C128" s="115" t="str">
        <f>IF('LTE Outage'!Z131="","",IF(G128="Cleared",'LTE Outage'!Z131,""))</f>
        <v/>
      </c>
      <c r="D128" s="110" t="s">
        <v>14911</v>
      </c>
      <c r="E128" s="59"/>
      <c r="F128" s="59"/>
      <c r="G128" s="59" t="str">
        <f>'LTE Outage'!Y131</f>
        <v/>
      </c>
    </row>
    <row r="129" spans="1:7" x14ac:dyDescent="0.25">
      <c r="A129" s="137" t="str">
        <f>IF('LTE Outage'!V132="","",IF(G129="Cleared",'LTE Outage'!V132,""))</f>
        <v/>
      </c>
      <c r="B129" s="110" t="str">
        <f>IF('LTE Outage'!W132="","",IF(G129="Cleared",'LTE Outage'!W132,""))</f>
        <v/>
      </c>
      <c r="C129" s="115" t="str">
        <f>IF('LTE Outage'!Z132="","",IF(G129="Cleared",'LTE Outage'!Z132,""))</f>
        <v/>
      </c>
      <c r="D129" s="110" t="s">
        <v>14911</v>
      </c>
      <c r="E129" s="59"/>
      <c r="F129" s="59"/>
      <c r="G129" s="59" t="str">
        <f>'LTE Outage'!Y132</f>
        <v/>
      </c>
    </row>
    <row r="130" spans="1:7" x14ac:dyDescent="0.25">
      <c r="A130" s="137" t="str">
        <f>IF('LTE Outage'!V133="","",IF(G130="Cleared",'LTE Outage'!V133,""))</f>
        <v/>
      </c>
      <c r="B130" s="110" t="str">
        <f>IF('LTE Outage'!W133="","",IF(G130="Cleared",'LTE Outage'!W133,""))</f>
        <v/>
      </c>
      <c r="C130" s="115" t="str">
        <f>IF('LTE Outage'!Z133="","",IF(G130="Cleared",'LTE Outage'!Z133,""))</f>
        <v/>
      </c>
      <c r="D130" s="110" t="s">
        <v>14911</v>
      </c>
      <c r="E130" s="59"/>
      <c r="F130" s="59"/>
      <c r="G130" s="59" t="str">
        <f>'LTE Outage'!Y133</f>
        <v/>
      </c>
    </row>
    <row r="131" spans="1:7" x14ac:dyDescent="0.25">
      <c r="A131" s="137" t="str">
        <f>IF('LTE Outage'!V134="","",IF(G131="Cleared",'LTE Outage'!V134,""))</f>
        <v/>
      </c>
      <c r="B131" s="110" t="str">
        <f>IF('LTE Outage'!W134="","",IF(G131="Cleared",'LTE Outage'!W134,""))</f>
        <v/>
      </c>
      <c r="C131" s="115" t="str">
        <f>IF('LTE Outage'!Z134="","",IF(G131="Cleared",'LTE Outage'!Z134,""))</f>
        <v/>
      </c>
      <c r="D131" s="110" t="s">
        <v>14911</v>
      </c>
      <c r="E131" s="59"/>
      <c r="F131" s="59"/>
      <c r="G131" s="59" t="str">
        <f>'LTE Outage'!Y134</f>
        <v/>
      </c>
    </row>
    <row r="132" spans="1:7" x14ac:dyDescent="0.25">
      <c r="A132" s="137" t="str">
        <f>IF('LTE Outage'!V135="","",IF(G132="Cleared",'LTE Outage'!V135,""))</f>
        <v/>
      </c>
      <c r="B132" s="110" t="str">
        <f>IF('LTE Outage'!W135="","",IF(G132="Cleared",'LTE Outage'!W135,""))</f>
        <v/>
      </c>
      <c r="C132" s="115" t="str">
        <f>IF('LTE Outage'!Z135="","",IF(G132="Cleared",'LTE Outage'!Z135,""))</f>
        <v/>
      </c>
      <c r="D132" s="110" t="s">
        <v>14911</v>
      </c>
      <c r="E132" s="59"/>
      <c r="F132" s="59"/>
      <c r="G132" s="59" t="str">
        <f>'LTE Outage'!Y135</f>
        <v/>
      </c>
    </row>
    <row r="133" spans="1:7" x14ac:dyDescent="0.25">
      <c r="A133" s="137" t="str">
        <f>IF('LTE Outage'!V136="","",IF(G133="Cleared",'LTE Outage'!V136,""))</f>
        <v/>
      </c>
      <c r="B133" s="110" t="str">
        <f>IF('LTE Outage'!W136="","",IF(G133="Cleared",'LTE Outage'!W136,""))</f>
        <v/>
      </c>
      <c r="C133" s="115" t="str">
        <f>IF('LTE Outage'!Z136="","",IF(G133="Cleared",'LTE Outage'!Z136,""))</f>
        <v/>
      </c>
      <c r="D133" s="110" t="s">
        <v>14911</v>
      </c>
      <c r="E133" s="59"/>
      <c r="F133" s="59"/>
      <c r="G133" s="59" t="str">
        <f>'LTE Outage'!Y136</f>
        <v/>
      </c>
    </row>
    <row r="134" spans="1:7" x14ac:dyDescent="0.25">
      <c r="A134" s="137" t="str">
        <f>IF('LTE Outage'!V137="","",IF(G134="Cleared",'LTE Outage'!V137,""))</f>
        <v/>
      </c>
      <c r="B134" s="110" t="str">
        <f>IF('LTE Outage'!W137="","",IF(G134="Cleared",'LTE Outage'!W137,""))</f>
        <v/>
      </c>
      <c r="C134" s="115" t="str">
        <f>IF('LTE Outage'!Z137="","",IF(G134="Cleared",'LTE Outage'!Z137,""))</f>
        <v/>
      </c>
      <c r="D134" s="110" t="s">
        <v>14911</v>
      </c>
      <c r="E134" s="59"/>
      <c r="F134" s="59"/>
      <c r="G134" s="59" t="str">
        <f>'LTE Outage'!Y137</f>
        <v/>
      </c>
    </row>
    <row r="135" spans="1:7" x14ac:dyDescent="0.25">
      <c r="A135" s="137" t="str">
        <f>IF('LTE Outage'!V138="","",IF(G135="Cleared",'LTE Outage'!V138,""))</f>
        <v/>
      </c>
      <c r="B135" s="110" t="str">
        <f>IF('LTE Outage'!W138="","",IF(G135="Cleared",'LTE Outage'!W138,""))</f>
        <v/>
      </c>
      <c r="C135" s="115" t="str">
        <f>IF('LTE Outage'!Z138="","",IF(G135="Cleared",'LTE Outage'!Z138,""))</f>
        <v/>
      </c>
      <c r="D135" s="110" t="s">
        <v>14911</v>
      </c>
      <c r="E135" s="59"/>
      <c r="F135" s="59"/>
      <c r="G135" s="59" t="str">
        <f>'LTE Outage'!Y138</f>
        <v/>
      </c>
    </row>
    <row r="136" spans="1:7" x14ac:dyDescent="0.25">
      <c r="A136" s="137" t="str">
        <f>IF('LTE Outage'!V139="","",IF(G136="Cleared",'LTE Outage'!V139,""))</f>
        <v/>
      </c>
      <c r="B136" s="110" t="str">
        <f>IF('LTE Outage'!W139="","",IF(G136="Cleared",'LTE Outage'!W139,""))</f>
        <v/>
      </c>
      <c r="C136" s="115" t="str">
        <f>IF('LTE Outage'!Z139="","",IF(G136="Cleared",'LTE Outage'!Z139,""))</f>
        <v/>
      </c>
      <c r="D136" s="110" t="s">
        <v>14911</v>
      </c>
      <c r="E136" s="59"/>
      <c r="F136" s="59"/>
      <c r="G136" s="59" t="str">
        <f>'LTE Outage'!Y139</f>
        <v/>
      </c>
    </row>
    <row r="137" spans="1:7" x14ac:dyDescent="0.25">
      <c r="A137" s="137" t="str">
        <f>IF('LTE Outage'!V140="","",IF(G137="Cleared",'LTE Outage'!V140,""))</f>
        <v/>
      </c>
      <c r="B137" s="110" t="str">
        <f>IF('LTE Outage'!W140="","",IF(G137="Cleared",'LTE Outage'!W140,""))</f>
        <v/>
      </c>
      <c r="C137" s="115" t="str">
        <f>IF('LTE Outage'!Z140="","",IF(G137="Cleared",'LTE Outage'!Z140,""))</f>
        <v/>
      </c>
      <c r="D137" s="110" t="s">
        <v>14911</v>
      </c>
      <c r="E137" s="59"/>
      <c r="F137" s="59"/>
      <c r="G137" s="59" t="str">
        <f>'LTE Outage'!Y140</f>
        <v/>
      </c>
    </row>
    <row r="138" spans="1:7" x14ac:dyDescent="0.25">
      <c r="A138" s="137" t="str">
        <f>IF('LTE Outage'!V141="","",IF(G138="Cleared",'LTE Outage'!V141,""))</f>
        <v/>
      </c>
      <c r="B138" s="110" t="str">
        <f>IF('LTE Outage'!W141="","",IF(G138="Cleared",'LTE Outage'!W141,""))</f>
        <v/>
      </c>
      <c r="C138" s="115" t="str">
        <f>IF('LTE Outage'!Z141="","",IF(G138="Cleared",'LTE Outage'!Z141,""))</f>
        <v/>
      </c>
      <c r="D138" s="110" t="s">
        <v>14911</v>
      </c>
      <c r="E138" s="59"/>
      <c r="F138" s="59"/>
      <c r="G138" s="59" t="str">
        <f>'LTE Outage'!Y141</f>
        <v/>
      </c>
    </row>
    <row r="139" spans="1:7" x14ac:dyDescent="0.25">
      <c r="A139" s="137" t="str">
        <f>IF('LTE Outage'!V142="","",IF(G139="Cleared",'LTE Outage'!V142,""))</f>
        <v/>
      </c>
      <c r="B139" s="110" t="str">
        <f>IF('LTE Outage'!W142="","",IF(G139="Cleared",'LTE Outage'!W142,""))</f>
        <v/>
      </c>
      <c r="C139" s="115" t="str">
        <f>IF('LTE Outage'!Z142="","",IF(G139="Cleared",'LTE Outage'!Z142,""))</f>
        <v/>
      </c>
      <c r="D139" s="110" t="s">
        <v>14911</v>
      </c>
      <c r="E139" s="59"/>
      <c r="F139" s="59"/>
      <c r="G139" s="59" t="str">
        <f>'LTE Outage'!Y142</f>
        <v/>
      </c>
    </row>
    <row r="140" spans="1:7" x14ac:dyDescent="0.25">
      <c r="A140" s="137" t="str">
        <f>IF('LTE Outage'!V143="","",IF(G140="Cleared",'LTE Outage'!V143,""))</f>
        <v/>
      </c>
      <c r="B140" s="110" t="str">
        <f>IF('LTE Outage'!W143="","",IF(G140="Cleared",'LTE Outage'!W143,""))</f>
        <v/>
      </c>
      <c r="C140" s="115" t="str">
        <f>IF('LTE Outage'!Z143="","",IF(G140="Cleared",'LTE Outage'!Z143,""))</f>
        <v/>
      </c>
      <c r="D140" s="110" t="s">
        <v>14911</v>
      </c>
      <c r="E140" s="59"/>
      <c r="F140" s="59"/>
      <c r="G140" s="59" t="str">
        <f>'LTE Outage'!Y143</f>
        <v/>
      </c>
    </row>
    <row r="141" spans="1:7" x14ac:dyDescent="0.25">
      <c r="A141" s="137" t="str">
        <f>IF('LTE Outage'!V144="","",IF(G141="Cleared",'LTE Outage'!V144,""))</f>
        <v/>
      </c>
      <c r="B141" s="110" t="str">
        <f>IF('LTE Outage'!W144="","",IF(G141="Cleared",'LTE Outage'!W144,""))</f>
        <v/>
      </c>
      <c r="C141" s="115" t="str">
        <f>IF('LTE Outage'!Z144="","",IF(G141="Cleared",'LTE Outage'!Z144,""))</f>
        <v/>
      </c>
      <c r="D141" s="110" t="s">
        <v>14911</v>
      </c>
      <c r="E141" s="59"/>
      <c r="F141" s="59"/>
      <c r="G141" s="59" t="str">
        <f>'LTE Outage'!Y144</f>
        <v/>
      </c>
    </row>
    <row r="142" spans="1:7" x14ac:dyDescent="0.25">
      <c r="A142" s="137" t="str">
        <f>IF('LTE Outage'!V145="","",IF(G142="Cleared",'LTE Outage'!V145,""))</f>
        <v/>
      </c>
      <c r="B142" s="110" t="str">
        <f>IF('LTE Outage'!W145="","",IF(G142="Cleared",'LTE Outage'!W145,""))</f>
        <v/>
      </c>
      <c r="C142" s="115" t="str">
        <f>IF('LTE Outage'!Z145="","",IF(G142="Cleared",'LTE Outage'!Z145,""))</f>
        <v/>
      </c>
      <c r="D142" s="110" t="s">
        <v>14911</v>
      </c>
      <c r="E142" s="59"/>
      <c r="F142" s="59"/>
      <c r="G142" s="59" t="str">
        <f>'LTE Outage'!Y145</f>
        <v/>
      </c>
    </row>
    <row r="143" spans="1:7" x14ac:dyDescent="0.25">
      <c r="A143" s="137" t="str">
        <f>IF('LTE Outage'!V146="","",IF(G143="Cleared",'LTE Outage'!V146,""))</f>
        <v/>
      </c>
      <c r="B143" s="110" t="str">
        <f>IF('LTE Outage'!W146="","",IF(G143="Cleared",'LTE Outage'!W146,""))</f>
        <v/>
      </c>
      <c r="C143" s="115" t="str">
        <f>IF('LTE Outage'!Z146="","",IF(G143="Cleared",'LTE Outage'!Z146,""))</f>
        <v/>
      </c>
      <c r="D143" s="110" t="s">
        <v>14911</v>
      </c>
      <c r="E143" s="59"/>
      <c r="F143" s="59"/>
      <c r="G143" s="59" t="str">
        <f>'LTE Outage'!Y146</f>
        <v/>
      </c>
    </row>
    <row r="144" spans="1:7" x14ac:dyDescent="0.25">
      <c r="A144" s="137" t="str">
        <f>IF('LTE Outage'!V147="","",IF(G144="Cleared",'LTE Outage'!V147,""))</f>
        <v/>
      </c>
      <c r="B144" s="110" t="str">
        <f>IF('LTE Outage'!W147="","",IF(G144="Cleared",'LTE Outage'!W147,""))</f>
        <v/>
      </c>
      <c r="C144" s="115" t="str">
        <f>IF('LTE Outage'!Z147="","",IF(G144="Cleared",'LTE Outage'!Z147,""))</f>
        <v/>
      </c>
      <c r="D144" s="110" t="s">
        <v>14911</v>
      </c>
      <c r="E144" s="59"/>
      <c r="F144" s="59"/>
      <c r="G144" s="59" t="str">
        <f>'LTE Outage'!Y147</f>
        <v/>
      </c>
    </row>
    <row r="145" spans="1:7" x14ac:dyDescent="0.25">
      <c r="A145" s="137" t="str">
        <f>IF('LTE Outage'!V148="","",IF(G145="Cleared",'LTE Outage'!V148,""))</f>
        <v/>
      </c>
      <c r="B145" s="110" t="str">
        <f>IF('LTE Outage'!W148="","",IF(G145="Cleared",'LTE Outage'!W148,""))</f>
        <v/>
      </c>
      <c r="C145" s="115" t="str">
        <f>IF('LTE Outage'!Z148="","",IF(G145="Cleared",'LTE Outage'!Z148,""))</f>
        <v/>
      </c>
      <c r="D145" s="110" t="s">
        <v>14911</v>
      </c>
      <c r="E145" s="59"/>
      <c r="F145" s="59"/>
      <c r="G145" s="59" t="str">
        <f>'LTE Outage'!Y148</f>
        <v/>
      </c>
    </row>
    <row r="146" spans="1:7" x14ac:dyDescent="0.25">
      <c r="A146" s="137" t="str">
        <f>IF('LTE Outage'!V149="","",IF(G146="Cleared",'LTE Outage'!V149,""))</f>
        <v/>
      </c>
      <c r="B146" s="110" t="str">
        <f>IF('LTE Outage'!W149="","",IF(G146="Cleared",'LTE Outage'!W149,""))</f>
        <v/>
      </c>
      <c r="C146" s="115" t="str">
        <f>IF('LTE Outage'!Z149="","",IF(G146="Cleared",'LTE Outage'!Z149,""))</f>
        <v/>
      </c>
      <c r="D146" s="110" t="s">
        <v>14911</v>
      </c>
      <c r="E146" s="59"/>
      <c r="F146" s="59"/>
      <c r="G146" s="59" t="str">
        <f>'LTE Outage'!Y149</f>
        <v/>
      </c>
    </row>
    <row r="147" spans="1:7" x14ac:dyDescent="0.25">
      <c r="A147" s="137" t="str">
        <f>IF('LTE Outage'!V150="","",IF(G147="Cleared",'LTE Outage'!V150,""))</f>
        <v/>
      </c>
      <c r="B147" s="110" t="str">
        <f>IF('LTE Outage'!W150="","",IF(G147="Cleared",'LTE Outage'!W150,""))</f>
        <v/>
      </c>
      <c r="C147" s="115" t="str">
        <f>IF('LTE Outage'!Z150="","",IF(G147="Cleared",'LTE Outage'!Z150,""))</f>
        <v/>
      </c>
      <c r="D147" s="110" t="s">
        <v>14911</v>
      </c>
      <c r="E147" s="59"/>
      <c r="F147" s="59"/>
      <c r="G147" s="59" t="str">
        <f>'LTE Outage'!Y150</f>
        <v/>
      </c>
    </row>
    <row r="148" spans="1:7" x14ac:dyDescent="0.25">
      <c r="A148" s="137" t="str">
        <f>IF('LTE Outage'!V151="","",IF(G148="Cleared",'LTE Outage'!V151,""))</f>
        <v/>
      </c>
      <c r="B148" s="110" t="str">
        <f>IF('LTE Outage'!W151="","",IF(G148="Cleared",'LTE Outage'!W151,""))</f>
        <v/>
      </c>
      <c r="C148" s="115" t="str">
        <f>IF('LTE Outage'!Z151="","",IF(G148="Cleared",'LTE Outage'!Z151,""))</f>
        <v/>
      </c>
      <c r="D148" s="110" t="s">
        <v>14911</v>
      </c>
      <c r="E148" s="59"/>
      <c r="F148" s="59"/>
      <c r="G148" s="59" t="str">
        <f>'LTE Outage'!Y151</f>
        <v/>
      </c>
    </row>
    <row r="149" spans="1:7" x14ac:dyDescent="0.25">
      <c r="A149" s="137" t="str">
        <f>IF('LTE Outage'!V152="","",IF(G149="Cleared",'LTE Outage'!V152,""))</f>
        <v/>
      </c>
      <c r="B149" s="110" t="str">
        <f>IF('LTE Outage'!W152="","",IF(G149="Cleared",'LTE Outage'!W152,""))</f>
        <v/>
      </c>
      <c r="C149" s="115" t="str">
        <f>IF('LTE Outage'!Z152="","",IF(G149="Cleared",'LTE Outage'!Z152,""))</f>
        <v/>
      </c>
      <c r="D149" s="110" t="s">
        <v>14911</v>
      </c>
      <c r="E149" s="59"/>
      <c r="F149" s="59"/>
      <c r="G149" s="59" t="str">
        <f>'LTE Outage'!Y152</f>
        <v/>
      </c>
    </row>
    <row r="150" spans="1:7" x14ac:dyDescent="0.25">
      <c r="A150" s="137" t="str">
        <f>IF('LTE Outage'!V153="","",IF(G150="Cleared",'LTE Outage'!V153,""))</f>
        <v/>
      </c>
      <c r="B150" s="110" t="str">
        <f>IF('LTE Outage'!W153="","",IF(G150="Cleared",'LTE Outage'!W153,""))</f>
        <v/>
      </c>
      <c r="C150" s="115" t="str">
        <f>IF('LTE Outage'!Z153="","",IF(G150="Cleared",'LTE Outage'!Z153,""))</f>
        <v/>
      </c>
      <c r="D150" s="110" t="s">
        <v>14911</v>
      </c>
      <c r="E150" s="59"/>
      <c r="F150" s="59"/>
      <c r="G150" s="59" t="str">
        <f>'LTE Outage'!Y153</f>
        <v/>
      </c>
    </row>
    <row r="151" spans="1:7" x14ac:dyDescent="0.25">
      <c r="A151" s="137" t="str">
        <f>IF('LTE Outage'!V154="","",IF(G151="Cleared",'LTE Outage'!V154,""))</f>
        <v/>
      </c>
      <c r="B151" s="110" t="str">
        <f>IF('LTE Outage'!W154="","",IF(G151="Cleared",'LTE Outage'!W154,""))</f>
        <v/>
      </c>
      <c r="C151" s="115" t="str">
        <f>IF('LTE Outage'!Z154="","",IF(G151="Cleared",'LTE Outage'!Z154,""))</f>
        <v/>
      </c>
      <c r="D151" s="110" t="s">
        <v>14911</v>
      </c>
      <c r="E151" s="59"/>
      <c r="F151" s="59"/>
      <c r="G151" s="59" t="str">
        <f>'LTE Outage'!Y154</f>
        <v/>
      </c>
    </row>
    <row r="152" spans="1:7" x14ac:dyDescent="0.25">
      <c r="A152" s="137" t="str">
        <f>IF('LTE Outage'!V155="","",IF(G152="Cleared",'LTE Outage'!V155,""))</f>
        <v/>
      </c>
      <c r="B152" s="110" t="str">
        <f>IF('LTE Outage'!W155="","",IF(G152="Cleared",'LTE Outage'!W155,""))</f>
        <v/>
      </c>
      <c r="C152" s="115" t="str">
        <f>IF('LTE Outage'!Z155="","",IF(G152="Cleared",'LTE Outage'!Z155,""))</f>
        <v/>
      </c>
      <c r="D152" s="110" t="s">
        <v>14911</v>
      </c>
      <c r="E152" s="59"/>
      <c r="F152" s="59"/>
      <c r="G152" s="59" t="str">
        <f>'LTE Outage'!Y155</f>
        <v/>
      </c>
    </row>
    <row r="153" spans="1:7" x14ac:dyDescent="0.25">
      <c r="A153" s="137" t="str">
        <f>IF('LTE Outage'!V156="","",IF(G153="Cleared",'LTE Outage'!V156,""))</f>
        <v/>
      </c>
      <c r="B153" s="110" t="str">
        <f>IF('LTE Outage'!W156="","",IF(G153="Cleared",'LTE Outage'!W156,""))</f>
        <v/>
      </c>
      <c r="C153" s="115" t="str">
        <f>IF('LTE Outage'!Z156="","",IF(G153="Cleared",'LTE Outage'!Z156,""))</f>
        <v/>
      </c>
      <c r="D153" s="110" t="s">
        <v>14911</v>
      </c>
      <c r="E153" s="59"/>
      <c r="F153" s="59"/>
      <c r="G153" s="59" t="str">
        <f>'LTE Outage'!Y156</f>
        <v/>
      </c>
    </row>
    <row r="154" spans="1:7" x14ac:dyDescent="0.25">
      <c r="A154" s="137" t="str">
        <f>IF('LTE Outage'!V157="","",IF(G154="Cleared",'LTE Outage'!V157,""))</f>
        <v/>
      </c>
      <c r="B154" s="110" t="str">
        <f>IF('LTE Outage'!W157="","",IF(G154="Cleared",'LTE Outage'!W157,""))</f>
        <v/>
      </c>
      <c r="C154" s="115" t="str">
        <f>IF('LTE Outage'!Z157="","",IF(G154="Cleared",'LTE Outage'!Z157,""))</f>
        <v/>
      </c>
      <c r="D154" s="110" t="s">
        <v>14911</v>
      </c>
      <c r="E154" s="59"/>
      <c r="F154" s="59"/>
      <c r="G154" s="59" t="str">
        <f>'LTE Outage'!Y157</f>
        <v/>
      </c>
    </row>
    <row r="155" spans="1:7" x14ac:dyDescent="0.25">
      <c r="A155" s="137" t="str">
        <f>IF('LTE Outage'!V158="","",IF(G155="Cleared",'LTE Outage'!V158,""))</f>
        <v/>
      </c>
      <c r="B155" s="110" t="str">
        <f>IF('LTE Outage'!W158="","",IF(G155="Cleared",'LTE Outage'!W158,""))</f>
        <v/>
      </c>
      <c r="C155" s="115" t="str">
        <f>IF('LTE Outage'!Z158="","",IF(G155="Cleared",'LTE Outage'!Z158,""))</f>
        <v/>
      </c>
      <c r="D155" s="110" t="s">
        <v>14911</v>
      </c>
      <c r="E155" s="59"/>
      <c r="F155" s="59"/>
      <c r="G155" s="59" t="str">
        <f>'LTE Outage'!Y158</f>
        <v/>
      </c>
    </row>
    <row r="156" spans="1:7" x14ac:dyDescent="0.25">
      <c r="A156" s="137" t="str">
        <f>IF('LTE Outage'!V159="","",IF(G156="Cleared",'LTE Outage'!V159,""))</f>
        <v/>
      </c>
      <c r="B156" s="110" t="str">
        <f>IF('LTE Outage'!W159="","",IF(G156="Cleared",'LTE Outage'!W159,""))</f>
        <v/>
      </c>
      <c r="C156" s="115" t="str">
        <f>IF('LTE Outage'!Z159="","",IF(G156="Cleared",'LTE Outage'!Z159,""))</f>
        <v/>
      </c>
      <c r="D156" s="110" t="s">
        <v>14911</v>
      </c>
      <c r="E156" s="59"/>
      <c r="F156" s="59"/>
      <c r="G156" s="59" t="str">
        <f>'LTE Outage'!Y159</f>
        <v/>
      </c>
    </row>
    <row r="157" spans="1:7" x14ac:dyDescent="0.25">
      <c r="A157" s="137" t="str">
        <f>IF('LTE Outage'!V160="","",IF(G157="Cleared",'LTE Outage'!V160,""))</f>
        <v/>
      </c>
      <c r="B157" s="110" t="str">
        <f>IF('LTE Outage'!W160="","",IF(G157="Cleared",'LTE Outage'!W160,""))</f>
        <v/>
      </c>
      <c r="C157" s="115" t="str">
        <f>IF('LTE Outage'!Z160="","",IF(G157="Cleared",'LTE Outage'!Z160,""))</f>
        <v/>
      </c>
      <c r="D157" s="110" t="s">
        <v>14911</v>
      </c>
      <c r="E157" s="59"/>
      <c r="F157" s="59"/>
      <c r="G157" s="59" t="str">
        <f>'LTE Outage'!Y160</f>
        <v/>
      </c>
    </row>
    <row r="158" spans="1:7" x14ac:dyDescent="0.25">
      <c r="A158" s="137" t="str">
        <f>IF('LTE Outage'!V161="","",IF(G158="Cleared",'LTE Outage'!V161,""))</f>
        <v/>
      </c>
      <c r="B158" s="110" t="str">
        <f>IF('LTE Outage'!W161="","",IF(G158="Cleared",'LTE Outage'!W161,""))</f>
        <v/>
      </c>
      <c r="C158" s="115" t="str">
        <f>IF('LTE Outage'!Z161="","",IF(G158="Cleared",'LTE Outage'!Z161,""))</f>
        <v/>
      </c>
      <c r="D158" s="110" t="s">
        <v>14911</v>
      </c>
      <c r="E158" s="59"/>
      <c r="F158" s="59"/>
      <c r="G158" s="59" t="str">
        <f>'LTE Outage'!Y161</f>
        <v/>
      </c>
    </row>
    <row r="159" spans="1:7" x14ac:dyDescent="0.25">
      <c r="A159" s="137" t="str">
        <f>IF('LTE Outage'!V162="","",IF(G159="Cleared",'LTE Outage'!V162,""))</f>
        <v/>
      </c>
      <c r="B159" s="110" t="str">
        <f>IF('LTE Outage'!W162="","",IF(G159="Cleared",'LTE Outage'!W162,""))</f>
        <v/>
      </c>
      <c r="C159" s="115" t="str">
        <f>IF('LTE Outage'!Z162="","",IF(G159="Cleared",'LTE Outage'!Z162,""))</f>
        <v/>
      </c>
      <c r="D159" s="110" t="s">
        <v>14911</v>
      </c>
      <c r="E159" s="59"/>
      <c r="F159" s="59"/>
      <c r="G159" s="59" t="str">
        <f>'LTE Outage'!Y162</f>
        <v/>
      </c>
    </row>
    <row r="160" spans="1:7" x14ac:dyDescent="0.25">
      <c r="A160" s="137" t="str">
        <f>IF('LTE Outage'!V163="","",IF(G160="Cleared",'LTE Outage'!V163,""))</f>
        <v/>
      </c>
      <c r="B160" s="110" t="str">
        <f>IF('LTE Outage'!W163="","",IF(G160="Cleared",'LTE Outage'!W163,""))</f>
        <v/>
      </c>
      <c r="C160" s="115" t="str">
        <f>IF('LTE Outage'!Z163="","",IF(G160="Cleared",'LTE Outage'!Z163,""))</f>
        <v/>
      </c>
      <c r="D160" s="110" t="s">
        <v>14911</v>
      </c>
      <c r="E160" s="59"/>
      <c r="F160" s="59"/>
      <c r="G160" s="59" t="str">
        <f>'LTE Outage'!Y163</f>
        <v/>
      </c>
    </row>
    <row r="161" spans="1:7" x14ac:dyDescent="0.25">
      <c r="A161" s="137" t="str">
        <f>IF('LTE Outage'!V164="","",IF(G161="Cleared",'LTE Outage'!V164,""))</f>
        <v/>
      </c>
      <c r="B161" s="110" t="str">
        <f>IF('LTE Outage'!W164="","",IF(G161="Cleared",'LTE Outage'!W164,""))</f>
        <v/>
      </c>
      <c r="C161" s="115" t="str">
        <f>IF('LTE Outage'!Z164="","",IF(G161="Cleared",'LTE Outage'!Z164,""))</f>
        <v/>
      </c>
      <c r="D161" s="110" t="s">
        <v>14911</v>
      </c>
      <c r="E161" s="59"/>
      <c r="F161" s="59"/>
      <c r="G161" s="59" t="str">
        <f>'LTE Outage'!Y164</f>
        <v/>
      </c>
    </row>
    <row r="162" spans="1:7" x14ac:dyDescent="0.25">
      <c r="A162" s="137" t="str">
        <f>IF('LTE Outage'!V165="","",IF(G162="Cleared",'LTE Outage'!V165,""))</f>
        <v/>
      </c>
      <c r="B162" s="110" t="str">
        <f>IF('LTE Outage'!W165="","",IF(G162="Cleared",'LTE Outage'!W165,""))</f>
        <v/>
      </c>
      <c r="C162" s="115" t="str">
        <f>IF('LTE Outage'!Z165="","",IF(G162="Cleared",'LTE Outage'!Z165,""))</f>
        <v/>
      </c>
      <c r="D162" s="110" t="s">
        <v>14911</v>
      </c>
      <c r="E162" s="59"/>
      <c r="F162" s="59"/>
      <c r="G162" s="59" t="str">
        <f>'LTE Outage'!Y165</f>
        <v/>
      </c>
    </row>
    <row r="163" spans="1:7" x14ac:dyDescent="0.25">
      <c r="A163" s="137" t="str">
        <f>IF('LTE Outage'!V166="","",IF(G163="Cleared",'LTE Outage'!V166,""))</f>
        <v/>
      </c>
      <c r="B163" s="110" t="str">
        <f>IF('LTE Outage'!W166="","",IF(G163="Cleared",'LTE Outage'!W166,""))</f>
        <v/>
      </c>
      <c r="C163" s="115" t="str">
        <f>IF('LTE Outage'!Z166="","",IF(G163="Cleared",'LTE Outage'!Z166,""))</f>
        <v/>
      </c>
      <c r="D163" s="110" t="s">
        <v>14911</v>
      </c>
      <c r="E163" s="59"/>
      <c r="F163" s="59"/>
      <c r="G163" s="59" t="str">
        <f>'LTE Outage'!Y166</f>
        <v/>
      </c>
    </row>
    <row r="164" spans="1:7" x14ac:dyDescent="0.25">
      <c r="A164" s="137" t="str">
        <f>IF('LTE Outage'!V167="","",IF(G164="Cleared",'LTE Outage'!V167,""))</f>
        <v/>
      </c>
      <c r="B164" s="110" t="str">
        <f>IF('LTE Outage'!W167="","",IF(G164="Cleared",'LTE Outage'!W167,""))</f>
        <v/>
      </c>
      <c r="C164" s="115" t="str">
        <f>IF('LTE Outage'!Z167="","",IF(G164="Cleared",'LTE Outage'!Z167,""))</f>
        <v/>
      </c>
      <c r="D164" s="110" t="s">
        <v>14911</v>
      </c>
      <c r="E164" s="59"/>
      <c r="F164" s="59"/>
      <c r="G164" s="59" t="str">
        <f>'LTE Outage'!Y167</f>
        <v/>
      </c>
    </row>
    <row r="165" spans="1:7" x14ac:dyDescent="0.25">
      <c r="A165" s="137" t="str">
        <f>IF('LTE Outage'!V168="","",IF(G165="Cleared",'LTE Outage'!V168,""))</f>
        <v/>
      </c>
      <c r="B165" s="110" t="str">
        <f>IF('LTE Outage'!W168="","",IF(G165="Cleared",'LTE Outage'!W168,""))</f>
        <v/>
      </c>
      <c r="C165" s="115" t="str">
        <f>IF('LTE Outage'!Z168="","",IF(G165="Cleared",'LTE Outage'!Z168,""))</f>
        <v/>
      </c>
      <c r="D165" s="110" t="s">
        <v>14911</v>
      </c>
      <c r="E165" s="59"/>
      <c r="F165" s="59"/>
      <c r="G165" s="59" t="str">
        <f>'LTE Outage'!Y168</f>
        <v/>
      </c>
    </row>
    <row r="166" spans="1:7" x14ac:dyDescent="0.25">
      <c r="A166" s="137" t="str">
        <f>IF('LTE Outage'!V169="","",IF(G166="Cleared",'LTE Outage'!V169,""))</f>
        <v/>
      </c>
      <c r="B166" s="110" t="str">
        <f>IF('LTE Outage'!W169="","",IF(G166="Cleared",'LTE Outage'!W169,""))</f>
        <v/>
      </c>
      <c r="C166" s="115" t="str">
        <f>IF('LTE Outage'!Z169="","",IF(G166="Cleared",'LTE Outage'!Z169,""))</f>
        <v/>
      </c>
      <c r="D166" s="110" t="s">
        <v>14911</v>
      </c>
      <c r="E166" s="59"/>
      <c r="F166" s="59"/>
      <c r="G166" s="59" t="str">
        <f>'LTE Outage'!Y169</f>
        <v/>
      </c>
    </row>
    <row r="167" spans="1:7" x14ac:dyDescent="0.25">
      <c r="A167" s="137" t="str">
        <f>IF('LTE Outage'!V170="","",IF(G167="Cleared",'LTE Outage'!V170,""))</f>
        <v/>
      </c>
      <c r="B167" s="110" t="str">
        <f>IF('LTE Outage'!W170="","",IF(G167="Cleared",'LTE Outage'!W170,""))</f>
        <v/>
      </c>
      <c r="C167" s="115" t="str">
        <f>IF('LTE Outage'!Z170="","",IF(G167="Cleared",'LTE Outage'!Z170,""))</f>
        <v/>
      </c>
      <c r="D167" s="110" t="s">
        <v>14911</v>
      </c>
      <c r="E167" s="59"/>
      <c r="F167" s="59"/>
      <c r="G167" s="59" t="str">
        <f>'LTE Outage'!Y170</f>
        <v/>
      </c>
    </row>
    <row r="168" spans="1:7" x14ac:dyDescent="0.25">
      <c r="A168" s="137" t="str">
        <f>IF('LTE Outage'!V171="","",IF(G168="Cleared",'LTE Outage'!V171,""))</f>
        <v/>
      </c>
      <c r="B168" s="110" t="str">
        <f>IF('LTE Outage'!W171="","",IF(G168="Cleared",'LTE Outage'!W171,""))</f>
        <v/>
      </c>
      <c r="C168" s="115" t="str">
        <f>IF('LTE Outage'!Z171="","",IF(G168="Cleared",'LTE Outage'!Z171,""))</f>
        <v/>
      </c>
      <c r="D168" s="110" t="s">
        <v>14911</v>
      </c>
      <c r="E168" s="59"/>
      <c r="F168" s="59"/>
      <c r="G168" s="59" t="str">
        <f>'LTE Outage'!Y171</f>
        <v/>
      </c>
    </row>
    <row r="169" spans="1:7" x14ac:dyDescent="0.25">
      <c r="A169" s="137" t="str">
        <f>IF('LTE Outage'!V172="","",IF(G169="Cleared",'LTE Outage'!V172,""))</f>
        <v/>
      </c>
      <c r="B169" s="110" t="str">
        <f>IF('LTE Outage'!W172="","",IF(G169="Cleared",'LTE Outage'!W172,""))</f>
        <v/>
      </c>
      <c r="C169" s="115" t="str">
        <f>IF('LTE Outage'!Z172="","",IF(G169="Cleared",'LTE Outage'!Z172,""))</f>
        <v/>
      </c>
      <c r="D169" s="110" t="s">
        <v>14911</v>
      </c>
      <c r="E169" s="59"/>
      <c r="F169" s="59"/>
      <c r="G169" s="59" t="str">
        <f>'LTE Outage'!Y172</f>
        <v/>
      </c>
    </row>
    <row r="170" spans="1:7" x14ac:dyDescent="0.25">
      <c r="A170" s="137" t="str">
        <f>IF('LTE Outage'!V173="","",IF(G170="Cleared",'LTE Outage'!V173,""))</f>
        <v/>
      </c>
      <c r="B170" s="110" t="str">
        <f>IF('LTE Outage'!W173="","",IF(G170="Cleared",'LTE Outage'!W173,""))</f>
        <v/>
      </c>
      <c r="C170" s="115" t="str">
        <f>IF('LTE Outage'!Z173="","",IF(G170="Cleared",'LTE Outage'!Z173,""))</f>
        <v/>
      </c>
      <c r="D170" s="110" t="s">
        <v>14911</v>
      </c>
      <c r="E170" s="59"/>
      <c r="F170" s="59"/>
      <c r="G170" s="59" t="str">
        <f>'LTE Outage'!Y173</f>
        <v/>
      </c>
    </row>
    <row r="171" spans="1:7" x14ac:dyDescent="0.25">
      <c r="A171" s="137" t="str">
        <f>IF('LTE Outage'!V174="","",IF(G171="Cleared",'LTE Outage'!V174,""))</f>
        <v/>
      </c>
      <c r="B171" s="110" t="str">
        <f>IF('LTE Outage'!W174="","",IF(G171="Cleared",'LTE Outage'!W174,""))</f>
        <v/>
      </c>
      <c r="C171" s="115" t="str">
        <f>IF('LTE Outage'!Z174="","",IF(G171="Cleared",'LTE Outage'!Z174,""))</f>
        <v/>
      </c>
      <c r="D171" s="110" t="s">
        <v>14911</v>
      </c>
      <c r="E171" s="59"/>
      <c r="F171" s="59"/>
      <c r="G171" s="59" t="str">
        <f>'LTE Outage'!Y174</f>
        <v/>
      </c>
    </row>
    <row r="172" spans="1:7" x14ac:dyDescent="0.25">
      <c r="A172" s="137" t="str">
        <f>IF('LTE Outage'!V175="","",IF(G172="Cleared",'LTE Outage'!V175,""))</f>
        <v/>
      </c>
      <c r="B172" s="110" t="str">
        <f>IF('LTE Outage'!W175="","",IF(G172="Cleared",'LTE Outage'!W175,""))</f>
        <v/>
      </c>
      <c r="C172" s="115" t="str">
        <f>IF('LTE Outage'!Z175="","",IF(G172="Cleared",'LTE Outage'!Z175,""))</f>
        <v/>
      </c>
      <c r="D172" s="110" t="s">
        <v>14911</v>
      </c>
      <c r="E172" s="59"/>
      <c r="F172" s="59"/>
      <c r="G172" s="59" t="str">
        <f>'LTE Outage'!Y175</f>
        <v/>
      </c>
    </row>
    <row r="173" spans="1:7" x14ac:dyDescent="0.25">
      <c r="A173" s="137" t="str">
        <f>IF('LTE Outage'!V176="","",IF(G173="Cleared",'LTE Outage'!V176,""))</f>
        <v/>
      </c>
      <c r="B173" s="110" t="str">
        <f>IF('LTE Outage'!W176="","",IF(G173="Cleared",'LTE Outage'!W176,""))</f>
        <v/>
      </c>
      <c r="C173" s="115" t="str">
        <f>IF('LTE Outage'!Z176="","",IF(G173="Cleared",'LTE Outage'!Z176,""))</f>
        <v/>
      </c>
      <c r="D173" s="110" t="s">
        <v>14911</v>
      </c>
      <c r="E173" s="59"/>
      <c r="F173" s="59"/>
      <c r="G173" s="59" t="str">
        <f>'LTE Outage'!Y176</f>
        <v/>
      </c>
    </row>
    <row r="174" spans="1:7" x14ac:dyDescent="0.25">
      <c r="A174" s="137" t="str">
        <f>IF('LTE Outage'!V177="","",IF(G174="Cleared",'LTE Outage'!V177,""))</f>
        <v/>
      </c>
      <c r="B174" s="110" t="str">
        <f>IF('LTE Outage'!W177="","",IF(G174="Cleared",'LTE Outage'!W177,""))</f>
        <v/>
      </c>
      <c r="C174" s="115" t="str">
        <f>IF('LTE Outage'!Z177="","",IF(G174="Cleared",'LTE Outage'!Z177,""))</f>
        <v/>
      </c>
      <c r="D174" s="110" t="s">
        <v>14911</v>
      </c>
      <c r="E174" s="59"/>
      <c r="F174" s="59"/>
      <c r="G174" s="59" t="str">
        <f>'LTE Outage'!Y177</f>
        <v/>
      </c>
    </row>
    <row r="175" spans="1:7" x14ac:dyDescent="0.25">
      <c r="A175" s="137" t="str">
        <f>IF('LTE Outage'!V178="","",IF(G175="Cleared",'LTE Outage'!V178,""))</f>
        <v/>
      </c>
      <c r="B175" s="110" t="str">
        <f>IF('LTE Outage'!W178="","",IF(G175="Cleared",'LTE Outage'!W178,""))</f>
        <v/>
      </c>
      <c r="C175" s="115" t="str">
        <f>IF('LTE Outage'!Z178="","",IF(G175="Cleared",'LTE Outage'!Z178,""))</f>
        <v/>
      </c>
      <c r="D175" s="110" t="s">
        <v>14911</v>
      </c>
      <c r="E175" s="59"/>
      <c r="F175" s="59"/>
      <c r="G175" s="59" t="str">
        <f>'LTE Outage'!Y178</f>
        <v/>
      </c>
    </row>
    <row r="176" spans="1:7" x14ac:dyDescent="0.25">
      <c r="A176" s="137" t="str">
        <f>IF('LTE Outage'!V179="","",IF(G176="Cleared",'LTE Outage'!V179,""))</f>
        <v/>
      </c>
      <c r="B176" s="110" t="str">
        <f>IF('LTE Outage'!W179="","",IF(G176="Cleared",'LTE Outage'!W179,""))</f>
        <v/>
      </c>
      <c r="C176" s="115" t="str">
        <f>IF('LTE Outage'!Z179="","",IF(G176="Cleared",'LTE Outage'!Z179,""))</f>
        <v/>
      </c>
      <c r="D176" s="110" t="s">
        <v>14911</v>
      </c>
      <c r="E176" s="59"/>
      <c r="F176" s="59"/>
      <c r="G176" s="59" t="str">
        <f>'LTE Outage'!Y179</f>
        <v/>
      </c>
    </row>
    <row r="177" spans="1:7" x14ac:dyDescent="0.25">
      <c r="A177" s="137" t="str">
        <f>IF('LTE Outage'!V180="","",IF(G177="Cleared",'LTE Outage'!V180,""))</f>
        <v/>
      </c>
      <c r="B177" s="110" t="str">
        <f>IF('LTE Outage'!W180="","",IF(G177="Cleared",'LTE Outage'!W180,""))</f>
        <v/>
      </c>
      <c r="C177" s="115" t="str">
        <f>IF('LTE Outage'!Z180="","",IF(G177="Cleared",'LTE Outage'!Z180,""))</f>
        <v/>
      </c>
      <c r="D177" s="110" t="s">
        <v>14911</v>
      </c>
      <c r="E177" s="59"/>
      <c r="F177" s="59"/>
      <c r="G177" s="59" t="str">
        <f>'LTE Outage'!Y180</f>
        <v/>
      </c>
    </row>
    <row r="178" spans="1:7" x14ac:dyDescent="0.25">
      <c r="A178" s="137" t="str">
        <f>IF('LTE Outage'!V181="","",IF(G178="Cleared",'LTE Outage'!V181,""))</f>
        <v/>
      </c>
      <c r="B178" s="110" t="str">
        <f>IF('LTE Outage'!W181="","",IF(G178="Cleared",'LTE Outage'!W181,""))</f>
        <v/>
      </c>
      <c r="C178" s="115" t="str">
        <f>IF('LTE Outage'!Z181="","",IF(G178="Cleared",'LTE Outage'!Z181,""))</f>
        <v/>
      </c>
      <c r="D178" s="110" t="s">
        <v>14911</v>
      </c>
      <c r="E178" s="59"/>
      <c r="F178" s="59"/>
      <c r="G178" s="59" t="str">
        <f>'LTE Outage'!Y181</f>
        <v/>
      </c>
    </row>
    <row r="179" spans="1:7" x14ac:dyDescent="0.25">
      <c r="A179" s="137" t="str">
        <f>IF('LTE Outage'!V182="","",IF(G179="Cleared",'LTE Outage'!V182,""))</f>
        <v/>
      </c>
      <c r="B179" s="110" t="str">
        <f>IF('LTE Outage'!W182="","",IF(G179="Cleared",'LTE Outage'!W182,""))</f>
        <v/>
      </c>
      <c r="C179" s="115" t="str">
        <f>IF('LTE Outage'!Z182="","",IF(G179="Cleared",'LTE Outage'!Z182,""))</f>
        <v/>
      </c>
      <c r="D179" s="110" t="s">
        <v>14911</v>
      </c>
      <c r="E179" s="59"/>
      <c r="F179" s="59"/>
      <c r="G179" s="59" t="str">
        <f>'LTE Outage'!Y182</f>
        <v/>
      </c>
    </row>
    <row r="180" spans="1:7" x14ac:dyDescent="0.25">
      <c r="A180" s="137" t="str">
        <f>IF('LTE Outage'!V183="","",IF(G180="Cleared",'LTE Outage'!V183,""))</f>
        <v/>
      </c>
      <c r="B180" s="110" t="str">
        <f>IF('LTE Outage'!W183="","",IF(G180="Cleared",'LTE Outage'!W183,""))</f>
        <v/>
      </c>
      <c r="C180" s="115" t="str">
        <f>IF('LTE Outage'!Z183="","",IF(G180="Cleared",'LTE Outage'!Z183,""))</f>
        <v/>
      </c>
      <c r="D180" s="110" t="s">
        <v>14911</v>
      </c>
      <c r="E180" s="59"/>
      <c r="F180" s="59"/>
      <c r="G180" s="59" t="str">
        <f>'LTE Outage'!Y183</f>
        <v/>
      </c>
    </row>
    <row r="181" spans="1:7" x14ac:dyDescent="0.25">
      <c r="A181" s="137" t="str">
        <f>IF('LTE Outage'!V184="","",IF(G181="Cleared",'LTE Outage'!V184,""))</f>
        <v/>
      </c>
      <c r="B181" s="110" t="str">
        <f>IF('LTE Outage'!W184="","",IF(G181="Cleared",'LTE Outage'!W184,""))</f>
        <v/>
      </c>
      <c r="C181" s="115" t="str">
        <f>IF('LTE Outage'!Z184="","",IF(G181="Cleared",'LTE Outage'!Z184,""))</f>
        <v/>
      </c>
      <c r="D181" s="110" t="s">
        <v>14911</v>
      </c>
      <c r="E181" s="59"/>
      <c r="F181" s="59"/>
      <c r="G181" s="59" t="str">
        <f>'LTE Outage'!Y184</f>
        <v/>
      </c>
    </row>
    <row r="182" spans="1:7" x14ac:dyDescent="0.25">
      <c r="A182" s="137" t="str">
        <f>IF('LTE Outage'!V185="","",IF(G182="Cleared",'LTE Outage'!V185,""))</f>
        <v/>
      </c>
      <c r="B182" s="110" t="str">
        <f>IF('LTE Outage'!W185="","",IF(G182="Cleared",'LTE Outage'!W185,""))</f>
        <v/>
      </c>
      <c r="C182" s="115" t="str">
        <f>IF('LTE Outage'!Z185="","",IF(G182="Cleared",'LTE Outage'!Z185,""))</f>
        <v/>
      </c>
      <c r="D182" s="110" t="s">
        <v>14911</v>
      </c>
      <c r="E182" s="59"/>
      <c r="F182" s="59"/>
      <c r="G182" s="59" t="str">
        <f>'LTE Outage'!Y185</f>
        <v/>
      </c>
    </row>
    <row r="183" spans="1:7" x14ac:dyDescent="0.25">
      <c r="A183" s="137" t="str">
        <f>IF('LTE Outage'!V186="","",IF(G183="Cleared",'LTE Outage'!V186,""))</f>
        <v/>
      </c>
      <c r="B183" s="110" t="str">
        <f>IF('LTE Outage'!W186="","",IF(G183="Cleared",'LTE Outage'!W186,""))</f>
        <v/>
      </c>
      <c r="C183" s="115" t="str">
        <f>IF('LTE Outage'!Z186="","",IF(G183="Cleared",'LTE Outage'!Z186,""))</f>
        <v/>
      </c>
      <c r="D183" s="110" t="s">
        <v>14911</v>
      </c>
      <c r="E183" s="59"/>
      <c r="F183" s="59"/>
      <c r="G183" s="59" t="str">
        <f>'LTE Outage'!Y186</f>
        <v/>
      </c>
    </row>
    <row r="184" spans="1:7" x14ac:dyDescent="0.25">
      <c r="A184" s="137" t="str">
        <f>IF('LTE Outage'!V187="","",IF(G184="Cleared",'LTE Outage'!V187,""))</f>
        <v/>
      </c>
      <c r="B184" s="110" t="str">
        <f>IF('LTE Outage'!W187="","",IF(G184="Cleared",'LTE Outage'!W187,""))</f>
        <v/>
      </c>
      <c r="C184" s="115" t="str">
        <f>IF('LTE Outage'!Z187="","",IF(G184="Cleared",'LTE Outage'!Z187,""))</f>
        <v/>
      </c>
      <c r="D184" s="110" t="s">
        <v>14911</v>
      </c>
      <c r="E184" s="59"/>
      <c r="F184" s="59"/>
      <c r="G184" s="59" t="str">
        <f>'LTE Outage'!Y187</f>
        <v/>
      </c>
    </row>
    <row r="185" spans="1:7" x14ac:dyDescent="0.25">
      <c r="A185" s="137" t="str">
        <f>IF('LTE Outage'!V188="","",IF(G185="Cleared",'LTE Outage'!V188,""))</f>
        <v/>
      </c>
      <c r="B185" s="110" t="str">
        <f>IF('LTE Outage'!W188="","",IF(G185="Cleared",'LTE Outage'!W188,""))</f>
        <v/>
      </c>
      <c r="C185" s="115" t="str">
        <f>IF('LTE Outage'!Z188="","",IF(G185="Cleared",'LTE Outage'!Z188,""))</f>
        <v/>
      </c>
      <c r="D185" s="110" t="s">
        <v>14911</v>
      </c>
      <c r="E185" s="59"/>
      <c r="F185" s="59"/>
      <c r="G185" s="59" t="str">
        <f>'LTE Outage'!Y188</f>
        <v/>
      </c>
    </row>
    <row r="186" spans="1:7" x14ac:dyDescent="0.25">
      <c r="A186" s="137" t="str">
        <f>IF('LTE Outage'!V189="","",IF(G186="Cleared",'LTE Outage'!V189,""))</f>
        <v/>
      </c>
      <c r="B186" s="110" t="str">
        <f>IF('LTE Outage'!W189="","",IF(G186="Cleared",'LTE Outage'!W189,""))</f>
        <v/>
      </c>
      <c r="C186" s="115" t="str">
        <f>IF('LTE Outage'!Z189="","",IF(G186="Cleared",'LTE Outage'!Z189,""))</f>
        <v/>
      </c>
      <c r="D186" s="110" t="s">
        <v>14911</v>
      </c>
      <c r="E186" s="59"/>
      <c r="F186" s="59"/>
      <c r="G186" s="59" t="str">
        <f>'LTE Outage'!Y189</f>
        <v/>
      </c>
    </row>
    <row r="187" spans="1:7" x14ac:dyDescent="0.25">
      <c r="A187" s="137" t="str">
        <f>IF('LTE Outage'!V190="","",IF(G187="Cleared",'LTE Outage'!V190,""))</f>
        <v/>
      </c>
      <c r="B187" s="110" t="str">
        <f>IF('LTE Outage'!W190="","",IF(G187="Cleared",'LTE Outage'!W190,""))</f>
        <v/>
      </c>
      <c r="C187" s="115" t="str">
        <f>IF('LTE Outage'!Z190="","",IF(G187="Cleared",'LTE Outage'!Z190,""))</f>
        <v/>
      </c>
      <c r="D187" s="110" t="s">
        <v>14911</v>
      </c>
      <c r="E187" s="59"/>
      <c r="F187" s="59"/>
      <c r="G187" s="59" t="str">
        <f>'LTE Outage'!Y190</f>
        <v/>
      </c>
    </row>
    <row r="188" spans="1:7" x14ac:dyDescent="0.25">
      <c r="A188" s="137" t="str">
        <f>IF('LTE Outage'!V191="","",IF(G188="Cleared",'LTE Outage'!V191,""))</f>
        <v/>
      </c>
      <c r="B188" s="110" t="str">
        <f>IF('LTE Outage'!W191="","",IF(G188="Cleared",'LTE Outage'!W191,""))</f>
        <v/>
      </c>
      <c r="C188" s="115" t="str">
        <f>IF('LTE Outage'!Z191="","",IF(G188="Cleared",'LTE Outage'!Z191,""))</f>
        <v/>
      </c>
      <c r="D188" s="110" t="s">
        <v>14911</v>
      </c>
      <c r="E188" s="59"/>
      <c r="F188" s="59"/>
      <c r="G188" s="59" t="str">
        <f>'LTE Outage'!Y191</f>
        <v/>
      </c>
    </row>
    <row r="189" spans="1:7" x14ac:dyDescent="0.25">
      <c r="A189" s="137" t="str">
        <f>IF('LTE Outage'!V192="","",IF(G189="Cleared",'LTE Outage'!V192,""))</f>
        <v/>
      </c>
      <c r="B189" s="110" t="str">
        <f>IF('LTE Outage'!W192="","",IF(G189="Cleared",'LTE Outage'!W192,""))</f>
        <v/>
      </c>
      <c r="C189" s="115" t="str">
        <f>IF('LTE Outage'!Z192="","",IF(G189="Cleared",'LTE Outage'!Z192,""))</f>
        <v/>
      </c>
      <c r="D189" s="110" t="s">
        <v>14911</v>
      </c>
      <c r="E189" s="59"/>
      <c r="F189" s="59"/>
      <c r="G189" s="59" t="str">
        <f>'LTE Outage'!Y192</f>
        <v/>
      </c>
    </row>
    <row r="190" spans="1:7" x14ac:dyDescent="0.25">
      <c r="A190" s="137" t="str">
        <f>IF('LTE Outage'!V193="","",IF(G190="Cleared",'LTE Outage'!V193,""))</f>
        <v/>
      </c>
      <c r="B190" s="110" t="str">
        <f>IF('LTE Outage'!W193="","",IF(G190="Cleared",'LTE Outage'!W193,""))</f>
        <v/>
      </c>
      <c r="C190" s="115" t="str">
        <f>IF('LTE Outage'!Z193="","",IF(G190="Cleared",'LTE Outage'!Z193,""))</f>
        <v/>
      </c>
      <c r="D190" s="110" t="s">
        <v>14911</v>
      </c>
      <c r="E190" s="59"/>
      <c r="F190" s="59"/>
      <c r="G190" s="59" t="str">
        <f>'LTE Outage'!Y193</f>
        <v/>
      </c>
    </row>
    <row r="191" spans="1:7" x14ac:dyDescent="0.25">
      <c r="A191" s="137" t="str">
        <f>IF('LTE Outage'!V194="","",IF(G191="Cleared",'LTE Outage'!V194,""))</f>
        <v/>
      </c>
      <c r="B191" s="110" t="str">
        <f>IF('LTE Outage'!W194="","",IF(G191="Cleared",'LTE Outage'!W194,""))</f>
        <v/>
      </c>
      <c r="C191" s="115" t="str">
        <f>IF('LTE Outage'!Z194="","",IF(G191="Cleared",'LTE Outage'!Z194,""))</f>
        <v/>
      </c>
      <c r="D191" s="110" t="s">
        <v>14911</v>
      </c>
      <c r="E191" s="59"/>
      <c r="F191" s="59"/>
      <c r="G191" s="59" t="str">
        <f>'LTE Outage'!Y194</f>
        <v/>
      </c>
    </row>
    <row r="192" spans="1:7" x14ac:dyDescent="0.25">
      <c r="A192" s="137" t="str">
        <f>IF('LTE Outage'!V195="","",IF(G192="Cleared",'LTE Outage'!V195,""))</f>
        <v/>
      </c>
      <c r="B192" s="110" t="str">
        <f>IF('LTE Outage'!W195="","",IF(G192="Cleared",'LTE Outage'!W195,""))</f>
        <v/>
      </c>
      <c r="C192" s="115" t="str">
        <f>IF('LTE Outage'!Z195="","",IF(G192="Cleared",'LTE Outage'!Z195,""))</f>
        <v/>
      </c>
      <c r="D192" s="110" t="s">
        <v>14911</v>
      </c>
      <c r="E192" s="59"/>
      <c r="F192" s="59"/>
      <c r="G192" s="59" t="str">
        <f>'LTE Outage'!Y195</f>
        <v/>
      </c>
    </row>
    <row r="193" spans="1:7" x14ac:dyDescent="0.25">
      <c r="A193" s="137" t="str">
        <f>IF('LTE Outage'!V196="","",IF(G193="Cleared",'LTE Outage'!V196,""))</f>
        <v/>
      </c>
      <c r="B193" s="110" t="str">
        <f>IF('LTE Outage'!W196="","",IF(G193="Cleared",'LTE Outage'!W196,""))</f>
        <v/>
      </c>
      <c r="C193" s="115" t="str">
        <f>IF('LTE Outage'!Z196="","",IF(G193="Cleared",'LTE Outage'!Z196,""))</f>
        <v/>
      </c>
      <c r="D193" s="110" t="s">
        <v>14911</v>
      </c>
      <c r="E193" s="59"/>
      <c r="F193" s="59"/>
      <c r="G193" s="59" t="str">
        <f>'LTE Outage'!Y196</f>
        <v/>
      </c>
    </row>
    <row r="194" spans="1:7" x14ac:dyDescent="0.25">
      <c r="A194" s="137" t="str">
        <f>IF('LTE Outage'!V197="","",IF(G194="Cleared",'LTE Outage'!V197,""))</f>
        <v/>
      </c>
      <c r="B194" s="110" t="str">
        <f>IF('LTE Outage'!W197="","",IF(G194="Cleared",'LTE Outage'!W197,""))</f>
        <v/>
      </c>
      <c r="C194" s="115" t="str">
        <f>IF('LTE Outage'!Z197="","",IF(G194="Cleared",'LTE Outage'!Z197,""))</f>
        <v/>
      </c>
      <c r="D194" s="110" t="s">
        <v>14911</v>
      </c>
      <c r="E194" s="59"/>
      <c r="F194" s="59"/>
      <c r="G194" s="59" t="str">
        <f>'LTE Outage'!Y197</f>
        <v/>
      </c>
    </row>
    <row r="195" spans="1:7" x14ac:dyDescent="0.25">
      <c r="A195" s="137" t="str">
        <f>IF('LTE Outage'!V198="","",IF(G195="Cleared",'LTE Outage'!V198,""))</f>
        <v/>
      </c>
      <c r="B195" s="110" t="str">
        <f>IF('LTE Outage'!W198="","",IF(G195="Cleared",'LTE Outage'!W198,""))</f>
        <v/>
      </c>
      <c r="C195" s="115" t="str">
        <f>IF('LTE Outage'!Z198="","",IF(G195="Cleared",'LTE Outage'!Z198,""))</f>
        <v/>
      </c>
      <c r="D195" s="110" t="s">
        <v>14911</v>
      </c>
      <c r="E195" s="59"/>
      <c r="F195" s="59"/>
      <c r="G195" s="59" t="str">
        <f>'LTE Outage'!Y198</f>
        <v/>
      </c>
    </row>
    <row r="196" spans="1:7" x14ac:dyDescent="0.25">
      <c r="A196" s="137" t="str">
        <f>IF('LTE Outage'!V199="","",IF(G196="Cleared",'LTE Outage'!V199,""))</f>
        <v/>
      </c>
      <c r="B196" s="110" t="str">
        <f>IF('LTE Outage'!W199="","",IF(G196="Cleared",'LTE Outage'!W199,""))</f>
        <v/>
      </c>
      <c r="C196" s="115" t="str">
        <f>IF('LTE Outage'!Z199="","",IF(G196="Cleared",'LTE Outage'!Z199,""))</f>
        <v/>
      </c>
      <c r="D196" s="110" t="s">
        <v>14911</v>
      </c>
      <c r="E196" s="59"/>
      <c r="F196" s="59"/>
      <c r="G196" s="59" t="str">
        <f>'LTE Outage'!Y199</f>
        <v/>
      </c>
    </row>
    <row r="197" spans="1:7" x14ac:dyDescent="0.25">
      <c r="A197" s="137" t="str">
        <f>IF('LTE Outage'!V200="","",IF(G197="Cleared",'LTE Outage'!V200,""))</f>
        <v/>
      </c>
      <c r="B197" s="110" t="str">
        <f>IF('LTE Outage'!W200="","",IF(G197="Cleared",'LTE Outage'!W200,""))</f>
        <v/>
      </c>
      <c r="C197" s="115" t="str">
        <f>IF('LTE Outage'!Z200="","",IF(G197="Cleared",'LTE Outage'!Z200,""))</f>
        <v/>
      </c>
      <c r="D197" s="110" t="s">
        <v>14911</v>
      </c>
      <c r="E197" s="59"/>
      <c r="F197" s="59"/>
      <c r="G197" s="59" t="str">
        <f>'LTE Outage'!Y200</f>
        <v/>
      </c>
    </row>
    <row r="198" spans="1:7" x14ac:dyDescent="0.25">
      <c r="A198" s="137" t="str">
        <f>IF('LTE Outage'!V201="","",IF(G198="Cleared",'LTE Outage'!V201,""))</f>
        <v/>
      </c>
      <c r="B198" s="110" t="str">
        <f>IF('LTE Outage'!W201="","",IF(G198="Cleared",'LTE Outage'!W201,""))</f>
        <v/>
      </c>
      <c r="C198" s="115" t="str">
        <f>IF('LTE Outage'!Z201="","",IF(G198="Cleared",'LTE Outage'!Z201,""))</f>
        <v/>
      </c>
      <c r="D198" s="110" t="s">
        <v>14911</v>
      </c>
      <c r="E198" s="59"/>
      <c r="F198" s="59"/>
      <c r="G198" s="59" t="str">
        <f>'LTE Outage'!Y201</f>
        <v/>
      </c>
    </row>
    <row r="199" spans="1:7" x14ac:dyDescent="0.25">
      <c r="A199" s="137" t="str">
        <f>IF('LTE Outage'!V202="","",IF(G199="Cleared",'LTE Outage'!V202,""))</f>
        <v/>
      </c>
      <c r="B199" s="110" t="str">
        <f>IF('LTE Outage'!W202="","",IF(G199="Cleared",'LTE Outage'!W202,""))</f>
        <v/>
      </c>
      <c r="C199" s="115" t="str">
        <f>IF('LTE Outage'!Z202="","",IF(G199="Cleared",'LTE Outage'!Z202,""))</f>
        <v/>
      </c>
      <c r="D199" s="110" t="s">
        <v>14911</v>
      </c>
      <c r="E199" s="59"/>
      <c r="F199" s="59"/>
      <c r="G199" s="59" t="str">
        <f>'LTE Outage'!Y202</f>
        <v/>
      </c>
    </row>
    <row r="200" spans="1:7" x14ac:dyDescent="0.25">
      <c r="A200" s="137" t="str">
        <f>IF('LTE Outage'!V203="","",IF(G200="Cleared",'LTE Outage'!V203,""))</f>
        <v/>
      </c>
      <c r="B200" s="110" t="str">
        <f>IF('LTE Outage'!W203="","",IF(G200="Cleared",'LTE Outage'!W203,""))</f>
        <v/>
      </c>
      <c r="C200" s="115" t="str">
        <f>IF('LTE Outage'!Z203="","",IF(G200="Cleared",'LTE Outage'!Z203,""))</f>
        <v/>
      </c>
      <c r="D200" s="110" t="s">
        <v>14911</v>
      </c>
      <c r="E200" s="59"/>
      <c r="F200" s="59"/>
      <c r="G200" s="59" t="str">
        <f>'LTE Outage'!Y203</f>
        <v/>
      </c>
    </row>
    <row r="201" spans="1:7" x14ac:dyDescent="0.25">
      <c r="A201" s="137" t="str">
        <f>IF('LTE Outage'!V204="","",IF(G201="Cleared",'LTE Outage'!V204,""))</f>
        <v/>
      </c>
      <c r="B201" s="110" t="str">
        <f>IF('LTE Outage'!W204="","",IF(G201="Cleared",'LTE Outage'!W204,""))</f>
        <v/>
      </c>
      <c r="C201" s="115" t="str">
        <f>IF('LTE Outage'!Z204="","",IF(G201="Cleared",'LTE Outage'!Z204,""))</f>
        <v/>
      </c>
      <c r="D201" s="110" t="s">
        <v>14911</v>
      </c>
      <c r="E201" s="59"/>
      <c r="F201" s="59"/>
      <c r="G201" s="59" t="str">
        <f>'LTE Outage'!Y204</f>
        <v/>
      </c>
    </row>
    <row r="202" spans="1:7" x14ac:dyDescent="0.25">
      <c r="A202" s="137" t="str">
        <f>IF('LTE Outage'!V205="","",IF(G202="Cleared",'LTE Outage'!V205,""))</f>
        <v/>
      </c>
      <c r="B202" s="110" t="str">
        <f>IF('LTE Outage'!W205="","",IF(G202="Cleared",'LTE Outage'!W205,""))</f>
        <v/>
      </c>
      <c r="C202" s="115" t="str">
        <f>IF('LTE Outage'!Z205="","",IF(G202="Cleared",'LTE Outage'!Z205,""))</f>
        <v/>
      </c>
      <c r="D202" s="110" t="s">
        <v>14911</v>
      </c>
      <c r="E202" s="59"/>
      <c r="F202" s="59"/>
      <c r="G202" s="59" t="str">
        <f>'LTE Outage'!Y205</f>
        <v/>
      </c>
    </row>
    <row r="203" spans="1:7" x14ac:dyDescent="0.25">
      <c r="A203" s="137" t="str">
        <f>IF('LTE Outage'!V206="","",IF(G203="Cleared",'LTE Outage'!V206,""))</f>
        <v/>
      </c>
      <c r="B203" s="110" t="str">
        <f>IF('LTE Outage'!W206="","",IF(G203="Cleared",'LTE Outage'!W206,""))</f>
        <v/>
      </c>
      <c r="C203" s="115" t="str">
        <f>IF('LTE Outage'!Z206="","",IF(G203="Cleared",'LTE Outage'!Z206,""))</f>
        <v/>
      </c>
      <c r="D203" s="110" t="s">
        <v>14911</v>
      </c>
      <c r="E203" s="59"/>
      <c r="F203" s="59"/>
      <c r="G203" s="59" t="str">
        <f>'LTE Outage'!Y206</f>
        <v/>
      </c>
    </row>
    <row r="204" spans="1:7" x14ac:dyDescent="0.25">
      <c r="A204" s="137" t="str">
        <f>IF('LTE Outage'!V207="","",IF(G204="Cleared",'LTE Outage'!V207,""))</f>
        <v/>
      </c>
      <c r="B204" s="110" t="str">
        <f>IF('LTE Outage'!W207="","",IF(G204="Cleared",'LTE Outage'!W207,""))</f>
        <v/>
      </c>
      <c r="C204" s="115" t="str">
        <f>IF('LTE Outage'!Z207="","",IF(G204="Cleared",'LTE Outage'!Z207,""))</f>
        <v/>
      </c>
      <c r="D204" s="110" t="s">
        <v>14911</v>
      </c>
      <c r="E204" s="59"/>
      <c r="F204" s="59"/>
      <c r="G204" s="59" t="str">
        <f>'LTE Outage'!Y207</f>
        <v/>
      </c>
    </row>
    <row r="205" spans="1:7" x14ac:dyDescent="0.25">
      <c r="A205" s="137" t="str">
        <f>IF('LTE Outage'!V208="","",IF(G205="Cleared",'LTE Outage'!V208,""))</f>
        <v/>
      </c>
      <c r="B205" s="110" t="str">
        <f>IF('LTE Outage'!W208="","",IF(G205="Cleared",'LTE Outage'!W208,""))</f>
        <v/>
      </c>
      <c r="C205" s="115" t="str">
        <f>IF('LTE Outage'!Z208="","",IF(G205="Cleared",'LTE Outage'!Z208,""))</f>
        <v/>
      </c>
      <c r="D205" s="110" t="s">
        <v>14911</v>
      </c>
      <c r="E205" s="59"/>
      <c r="F205" s="59"/>
      <c r="G205" s="59" t="str">
        <f>'LTE Outage'!Y208</f>
        <v/>
      </c>
    </row>
    <row r="206" spans="1:7" x14ac:dyDescent="0.25">
      <c r="A206" s="137" t="str">
        <f>IF('LTE Outage'!V209="","",IF(G206="Cleared",'LTE Outage'!V209,""))</f>
        <v/>
      </c>
      <c r="B206" s="110" t="str">
        <f>IF('LTE Outage'!W209="","",IF(G206="Cleared",'LTE Outage'!W209,""))</f>
        <v/>
      </c>
      <c r="C206" s="115" t="str">
        <f>IF('LTE Outage'!Z209="","",IF(G206="Cleared",'LTE Outage'!Z209,""))</f>
        <v/>
      </c>
      <c r="D206" s="110" t="s">
        <v>14911</v>
      </c>
      <c r="E206" s="59"/>
      <c r="F206" s="59"/>
      <c r="G206" s="59" t="str">
        <f>'LTE Outage'!Y209</f>
        <v/>
      </c>
    </row>
    <row r="207" spans="1:7" x14ac:dyDescent="0.25">
      <c r="A207" s="137" t="str">
        <f>IF('LTE Outage'!V210="","",IF(G207="Cleared",'LTE Outage'!V210,""))</f>
        <v/>
      </c>
      <c r="B207" s="110" t="str">
        <f>IF('LTE Outage'!W210="","",IF(G207="Cleared",'LTE Outage'!W210,""))</f>
        <v/>
      </c>
      <c r="C207" s="115" t="str">
        <f>IF('LTE Outage'!Z210="","",IF(G207="Cleared",'LTE Outage'!Z210,""))</f>
        <v/>
      </c>
      <c r="D207" s="110" t="s">
        <v>14911</v>
      </c>
      <c r="E207" s="59"/>
      <c r="F207" s="59"/>
      <c r="G207" s="59" t="str">
        <f>'LTE Outage'!Y210</f>
        <v/>
      </c>
    </row>
    <row r="208" spans="1:7" x14ac:dyDescent="0.25">
      <c r="A208" s="137" t="str">
        <f>IF('LTE Outage'!V211="","",IF(G208="Cleared",'LTE Outage'!V211,""))</f>
        <v/>
      </c>
      <c r="B208" s="110" t="str">
        <f>IF('LTE Outage'!W211="","",IF(G208="Cleared",'LTE Outage'!W211,""))</f>
        <v/>
      </c>
      <c r="C208" s="115" t="str">
        <f>IF('LTE Outage'!Z211="","",IF(G208="Cleared",'LTE Outage'!Z211,""))</f>
        <v/>
      </c>
      <c r="D208" s="110" t="s">
        <v>14911</v>
      </c>
      <c r="E208" s="59"/>
      <c r="F208" s="59"/>
      <c r="G208" s="59" t="str">
        <f>'LTE Outage'!Y211</f>
        <v/>
      </c>
    </row>
    <row r="209" spans="1:7" x14ac:dyDescent="0.25">
      <c r="A209" s="137" t="str">
        <f>IF('LTE Outage'!V212="","",IF(G209="Cleared",'LTE Outage'!V212,""))</f>
        <v/>
      </c>
      <c r="B209" s="110" t="str">
        <f>IF('LTE Outage'!W212="","",IF(G209="Cleared",'LTE Outage'!W212,""))</f>
        <v/>
      </c>
      <c r="C209" s="115" t="str">
        <f>IF('LTE Outage'!Z212="","",IF(G209="Cleared",'LTE Outage'!Z212,""))</f>
        <v/>
      </c>
      <c r="D209" s="110" t="s">
        <v>14911</v>
      </c>
      <c r="E209" s="59"/>
      <c r="F209" s="59"/>
      <c r="G209" s="59" t="str">
        <f>'LTE Outage'!Y212</f>
        <v/>
      </c>
    </row>
    <row r="210" spans="1:7" x14ac:dyDescent="0.25">
      <c r="A210" s="137" t="str">
        <f>IF('LTE Outage'!V213="","",IF(G210="Cleared",'LTE Outage'!V213,""))</f>
        <v/>
      </c>
      <c r="B210" s="110" t="str">
        <f>IF('LTE Outage'!W213="","",IF(G210="Cleared",'LTE Outage'!W213,""))</f>
        <v/>
      </c>
      <c r="C210" s="115" t="str">
        <f>IF('LTE Outage'!Z213="","",IF(G210="Cleared",'LTE Outage'!Z213,""))</f>
        <v/>
      </c>
      <c r="D210" s="110" t="s">
        <v>14911</v>
      </c>
      <c r="E210" s="59"/>
      <c r="F210" s="59"/>
      <c r="G210" s="59" t="str">
        <f>'LTE Outage'!Y213</f>
        <v/>
      </c>
    </row>
    <row r="211" spans="1:7" x14ac:dyDescent="0.25">
      <c r="A211" s="137" t="str">
        <f>IF('LTE Outage'!V214="","",IF(G211="Cleared",'LTE Outage'!V214,""))</f>
        <v/>
      </c>
      <c r="B211" s="110" t="str">
        <f>IF('LTE Outage'!W214="","",IF(G211="Cleared",'LTE Outage'!W214,""))</f>
        <v/>
      </c>
      <c r="C211" s="115" t="str">
        <f>IF('LTE Outage'!Z214="","",IF(G211="Cleared",'LTE Outage'!Z214,""))</f>
        <v/>
      </c>
      <c r="D211" s="110" t="s">
        <v>14911</v>
      </c>
      <c r="E211" s="59"/>
      <c r="F211" s="59"/>
      <c r="G211" s="59" t="str">
        <f>'LTE Outage'!Y214</f>
        <v/>
      </c>
    </row>
    <row r="212" spans="1:7" x14ac:dyDescent="0.25">
      <c r="A212" s="137" t="str">
        <f>IF('LTE Outage'!V215="","",IF(G212="Cleared",'LTE Outage'!V215,""))</f>
        <v/>
      </c>
      <c r="B212" s="110" t="str">
        <f>IF('LTE Outage'!W215="","",IF(G212="Cleared",'LTE Outage'!W215,""))</f>
        <v/>
      </c>
      <c r="C212" s="115" t="str">
        <f>IF('LTE Outage'!Z215="","",IF(G212="Cleared",'LTE Outage'!Z215,""))</f>
        <v/>
      </c>
      <c r="D212" s="110" t="s">
        <v>14911</v>
      </c>
      <c r="E212" s="59"/>
      <c r="F212" s="59"/>
      <c r="G212" s="59" t="str">
        <f>'LTE Outage'!Y215</f>
        <v/>
      </c>
    </row>
    <row r="213" spans="1:7" x14ac:dyDescent="0.25">
      <c r="A213" s="137" t="str">
        <f>IF('LTE Outage'!V216="","",IF(G213="Cleared",'LTE Outage'!V216,""))</f>
        <v/>
      </c>
      <c r="B213" s="110" t="str">
        <f>IF('LTE Outage'!W216="","",IF(G213="Cleared",'LTE Outage'!W216,""))</f>
        <v/>
      </c>
      <c r="C213" s="115" t="str">
        <f>IF('LTE Outage'!Z216="","",IF(G213="Cleared",'LTE Outage'!Z216,""))</f>
        <v/>
      </c>
      <c r="D213" s="110" t="s">
        <v>14911</v>
      </c>
      <c r="E213" s="59"/>
      <c r="F213" s="59"/>
      <c r="G213" s="59" t="str">
        <f>'LTE Outage'!Y216</f>
        <v/>
      </c>
    </row>
    <row r="214" spans="1:7" x14ac:dyDescent="0.25">
      <c r="A214" s="137" t="str">
        <f>IF('LTE Outage'!V217="","",IF(G214="Cleared",'LTE Outage'!V217,""))</f>
        <v/>
      </c>
      <c r="B214" s="110" t="str">
        <f>IF('LTE Outage'!W217="","",IF(G214="Cleared",'LTE Outage'!W217,""))</f>
        <v/>
      </c>
      <c r="C214" s="115" t="str">
        <f>IF('LTE Outage'!Z217="","",IF(G214="Cleared",'LTE Outage'!Z217,""))</f>
        <v/>
      </c>
      <c r="D214" s="110" t="s">
        <v>14911</v>
      </c>
      <c r="E214" s="59"/>
      <c r="F214" s="59"/>
      <c r="G214" s="59" t="str">
        <f>'LTE Outage'!Y217</f>
        <v/>
      </c>
    </row>
    <row r="215" spans="1:7" x14ac:dyDescent="0.25">
      <c r="A215" s="137" t="str">
        <f>IF('LTE Outage'!V218="","",IF(G215="Cleared",'LTE Outage'!V218,""))</f>
        <v/>
      </c>
      <c r="B215" s="110" t="str">
        <f>IF('LTE Outage'!W218="","",IF(G215="Cleared",'LTE Outage'!W218,""))</f>
        <v/>
      </c>
      <c r="C215" s="115" t="str">
        <f>IF('LTE Outage'!Z218="","",IF(G215="Cleared",'LTE Outage'!Z218,""))</f>
        <v/>
      </c>
      <c r="D215" s="110" t="s">
        <v>14911</v>
      </c>
      <c r="E215" s="59"/>
      <c r="F215" s="59"/>
      <c r="G215" s="59" t="str">
        <f>'LTE Outage'!Y218</f>
        <v/>
      </c>
    </row>
    <row r="216" spans="1:7" x14ac:dyDescent="0.25">
      <c r="A216" s="137" t="str">
        <f>IF('LTE Outage'!V219="","",IF(G216="Cleared",'LTE Outage'!V219,""))</f>
        <v/>
      </c>
      <c r="B216" s="110" t="str">
        <f>IF('LTE Outage'!W219="","",IF(G216="Cleared",'LTE Outage'!W219,""))</f>
        <v/>
      </c>
      <c r="C216" s="115" t="str">
        <f>IF('LTE Outage'!Z219="","",IF(G216="Cleared",'LTE Outage'!Z219,""))</f>
        <v/>
      </c>
      <c r="D216" s="110" t="s">
        <v>14911</v>
      </c>
      <c r="E216" s="59"/>
      <c r="F216" s="59"/>
      <c r="G216" s="59" t="str">
        <f>'LTE Outage'!Y219</f>
        <v/>
      </c>
    </row>
    <row r="217" spans="1:7" x14ac:dyDescent="0.25">
      <c r="A217" s="137" t="str">
        <f>IF('LTE Outage'!V220="","",IF(G217="Cleared",'LTE Outage'!V220,""))</f>
        <v/>
      </c>
      <c r="B217" s="110" t="str">
        <f>IF('LTE Outage'!W220="","",IF(G217="Cleared",'LTE Outage'!W220,""))</f>
        <v/>
      </c>
      <c r="C217" s="115" t="str">
        <f>IF('LTE Outage'!Z220="","",IF(G217="Cleared",'LTE Outage'!Z220,""))</f>
        <v/>
      </c>
      <c r="D217" s="110" t="s">
        <v>14911</v>
      </c>
      <c r="E217" s="59"/>
      <c r="F217" s="59"/>
      <c r="G217" s="59" t="str">
        <f>'LTE Outage'!Y220</f>
        <v/>
      </c>
    </row>
    <row r="218" spans="1:7" x14ac:dyDescent="0.25">
      <c r="A218" s="137" t="str">
        <f>IF('LTE Outage'!V221="","",IF(G218="Cleared",'LTE Outage'!V221,""))</f>
        <v/>
      </c>
      <c r="B218" s="110" t="str">
        <f>IF('LTE Outage'!W221="","",IF(G218="Cleared",'LTE Outage'!W221,""))</f>
        <v/>
      </c>
      <c r="C218" s="115" t="str">
        <f>IF('LTE Outage'!Z221="","",IF(G218="Cleared",'LTE Outage'!Z221,""))</f>
        <v/>
      </c>
      <c r="D218" s="110" t="s">
        <v>14911</v>
      </c>
      <c r="E218" s="59"/>
      <c r="F218" s="59"/>
      <c r="G218" s="59" t="str">
        <f>'LTE Outage'!Y221</f>
        <v/>
      </c>
    </row>
    <row r="219" spans="1:7" x14ac:dyDescent="0.25">
      <c r="A219" s="137" t="str">
        <f>IF('LTE Outage'!V222="","",IF(G219="Cleared",'LTE Outage'!V222,""))</f>
        <v/>
      </c>
      <c r="B219" s="110" t="str">
        <f>IF('LTE Outage'!W222="","",IF(G219="Cleared",'LTE Outage'!W222,""))</f>
        <v/>
      </c>
      <c r="C219" s="115" t="str">
        <f>IF('LTE Outage'!Z222="","",IF(G219="Cleared",'LTE Outage'!Z222,""))</f>
        <v/>
      </c>
      <c r="D219" s="110" t="s">
        <v>14911</v>
      </c>
      <c r="E219" s="59"/>
      <c r="F219" s="59"/>
      <c r="G219" s="59" t="str">
        <f>'LTE Outage'!Y222</f>
        <v/>
      </c>
    </row>
    <row r="220" spans="1:7" x14ac:dyDescent="0.25">
      <c r="A220" s="137" t="str">
        <f>IF('LTE Outage'!V223="","",IF(G220="Cleared",'LTE Outage'!V223,""))</f>
        <v/>
      </c>
      <c r="B220" s="110" t="str">
        <f>IF('LTE Outage'!W223="","",IF(G220="Cleared",'LTE Outage'!W223,""))</f>
        <v/>
      </c>
      <c r="C220" s="115" t="str">
        <f>IF('LTE Outage'!Z223="","",IF(G220="Cleared",'LTE Outage'!Z223,""))</f>
        <v/>
      </c>
      <c r="D220" s="110" t="s">
        <v>14911</v>
      </c>
      <c r="E220" s="59"/>
      <c r="F220" s="59"/>
      <c r="G220" s="59" t="str">
        <f>'LTE Outage'!Y223</f>
        <v/>
      </c>
    </row>
    <row r="221" spans="1:7" x14ac:dyDescent="0.25">
      <c r="A221" s="137" t="str">
        <f>IF('LTE Outage'!V224="","",IF(G221="Cleared",'LTE Outage'!V224,""))</f>
        <v/>
      </c>
      <c r="B221" s="110" t="str">
        <f>IF('LTE Outage'!W224="","",IF(G221="Cleared",'LTE Outage'!W224,""))</f>
        <v/>
      </c>
      <c r="C221" s="115" t="str">
        <f>IF('LTE Outage'!Z224="","",IF(G221="Cleared",'LTE Outage'!Z224,""))</f>
        <v/>
      </c>
      <c r="D221" s="110" t="s">
        <v>14911</v>
      </c>
      <c r="E221" s="59"/>
      <c r="F221" s="59"/>
      <c r="G221" s="59" t="str">
        <f>'LTE Outage'!Y224</f>
        <v/>
      </c>
    </row>
    <row r="222" spans="1:7" x14ac:dyDescent="0.25">
      <c r="A222" s="137" t="str">
        <f>IF('LTE Outage'!V225="","",IF(G222="Cleared",'LTE Outage'!V225,""))</f>
        <v/>
      </c>
      <c r="B222" s="110" t="str">
        <f>IF('LTE Outage'!W225="","",IF(G222="Cleared",'LTE Outage'!W225,""))</f>
        <v/>
      </c>
      <c r="C222" s="115" t="str">
        <f>IF('LTE Outage'!Z225="","",IF(G222="Cleared",'LTE Outage'!Z225,""))</f>
        <v/>
      </c>
      <c r="D222" s="110" t="s">
        <v>14911</v>
      </c>
      <c r="E222" s="59"/>
      <c r="F222" s="59"/>
      <c r="G222" s="59" t="str">
        <f>'LTE Outage'!Y225</f>
        <v/>
      </c>
    </row>
    <row r="223" spans="1:7" x14ac:dyDescent="0.25">
      <c r="A223" s="137" t="str">
        <f>IF('LTE Outage'!V226="","",IF(G223="Cleared",'LTE Outage'!V226,""))</f>
        <v/>
      </c>
      <c r="B223" s="110" t="str">
        <f>IF('LTE Outage'!W226="","",IF(G223="Cleared",'LTE Outage'!W226,""))</f>
        <v/>
      </c>
      <c r="C223" s="115" t="str">
        <f>IF('LTE Outage'!Z226="","",IF(G223="Cleared",'LTE Outage'!Z226,""))</f>
        <v/>
      </c>
      <c r="D223" s="110" t="s">
        <v>14911</v>
      </c>
      <c r="E223" s="59"/>
      <c r="F223" s="59"/>
      <c r="G223" s="59" t="str">
        <f>'LTE Outage'!Y226</f>
        <v/>
      </c>
    </row>
    <row r="224" spans="1:7" x14ac:dyDescent="0.25">
      <c r="A224" s="137" t="str">
        <f>IF('LTE Outage'!V227="","",IF(G224="Cleared",'LTE Outage'!V227,""))</f>
        <v/>
      </c>
      <c r="B224" s="110" t="str">
        <f>IF('LTE Outage'!W227="","",IF(G224="Cleared",'LTE Outage'!W227,""))</f>
        <v/>
      </c>
      <c r="C224" s="115" t="str">
        <f>IF('LTE Outage'!Z227="","",IF(G224="Cleared",'LTE Outage'!Z227,""))</f>
        <v/>
      </c>
      <c r="D224" s="110" t="s">
        <v>14911</v>
      </c>
      <c r="E224" s="59"/>
      <c r="F224" s="59"/>
      <c r="G224" s="59" t="str">
        <f>'LTE Outage'!Y227</f>
        <v/>
      </c>
    </row>
    <row r="225" spans="1:7" x14ac:dyDescent="0.25">
      <c r="A225" s="137" t="str">
        <f>IF('LTE Outage'!V228="","",IF(G225="Cleared",'LTE Outage'!V228,""))</f>
        <v/>
      </c>
      <c r="B225" s="110" t="str">
        <f>IF('LTE Outage'!W228="","",IF(G225="Cleared",'LTE Outage'!W228,""))</f>
        <v/>
      </c>
      <c r="C225" s="115" t="str">
        <f>IF('LTE Outage'!Z228="","",IF(G225="Cleared",'LTE Outage'!Z228,""))</f>
        <v/>
      </c>
      <c r="D225" s="110" t="s">
        <v>14911</v>
      </c>
      <c r="E225" s="59"/>
      <c r="F225" s="59"/>
      <c r="G225" s="59" t="str">
        <f>'LTE Outage'!Y228</f>
        <v/>
      </c>
    </row>
    <row r="226" spans="1:7" x14ac:dyDescent="0.25">
      <c r="A226" s="137" t="str">
        <f>IF('LTE Outage'!V229="","",IF(G226="Cleared",'LTE Outage'!V229,""))</f>
        <v/>
      </c>
      <c r="B226" s="110" t="str">
        <f>IF('LTE Outage'!W229="","",IF(G226="Cleared",'LTE Outage'!W229,""))</f>
        <v/>
      </c>
      <c r="C226" s="115" t="str">
        <f>IF('LTE Outage'!Z229="","",IF(G226="Cleared",'LTE Outage'!Z229,""))</f>
        <v/>
      </c>
      <c r="D226" s="110" t="s">
        <v>14911</v>
      </c>
      <c r="E226" s="59"/>
      <c r="F226" s="59"/>
      <c r="G226" s="59" t="str">
        <f>'LTE Outage'!Y229</f>
        <v/>
      </c>
    </row>
    <row r="227" spans="1:7" x14ac:dyDescent="0.25">
      <c r="A227" s="137" t="str">
        <f>IF('LTE Outage'!V230="","",IF(G227="Cleared",'LTE Outage'!V230,""))</f>
        <v/>
      </c>
      <c r="B227" s="110" t="str">
        <f>IF('LTE Outage'!W230="","",IF(G227="Cleared",'LTE Outage'!W230,""))</f>
        <v/>
      </c>
      <c r="C227" s="115" t="str">
        <f>IF('LTE Outage'!Z230="","",IF(G227="Cleared",'LTE Outage'!Z230,""))</f>
        <v/>
      </c>
      <c r="D227" s="110" t="s">
        <v>14911</v>
      </c>
      <c r="E227" s="59"/>
      <c r="F227" s="59"/>
      <c r="G227" s="59" t="str">
        <f>'LTE Outage'!Y230</f>
        <v/>
      </c>
    </row>
    <row r="228" spans="1:7" x14ac:dyDescent="0.25">
      <c r="A228" s="137" t="str">
        <f>IF('LTE Outage'!V231="","",IF(G228="Cleared",'LTE Outage'!V231,""))</f>
        <v/>
      </c>
      <c r="B228" s="110" t="str">
        <f>IF('LTE Outage'!W231="","",IF(G228="Cleared",'LTE Outage'!W231,""))</f>
        <v/>
      </c>
      <c r="C228" s="115" t="str">
        <f>IF('LTE Outage'!Z231="","",IF(G228="Cleared",'LTE Outage'!Z231,""))</f>
        <v/>
      </c>
      <c r="D228" s="110" t="s">
        <v>14911</v>
      </c>
      <c r="E228" s="59"/>
      <c r="F228" s="59"/>
      <c r="G228" s="59" t="str">
        <f>'LTE Outage'!Y231</f>
        <v/>
      </c>
    </row>
    <row r="229" spans="1:7" x14ac:dyDescent="0.25">
      <c r="A229" s="137" t="str">
        <f>IF('LTE Outage'!V232="","",IF(G229="Cleared",'LTE Outage'!V232,""))</f>
        <v/>
      </c>
      <c r="B229" s="110" t="str">
        <f>IF('LTE Outage'!W232="","",IF(G229="Cleared",'LTE Outage'!W232,""))</f>
        <v/>
      </c>
      <c r="C229" s="115" t="str">
        <f>IF('LTE Outage'!Z232="","",IF(G229="Cleared",'LTE Outage'!Z232,""))</f>
        <v/>
      </c>
      <c r="D229" s="110" t="s">
        <v>14911</v>
      </c>
      <c r="E229" s="59"/>
      <c r="F229" s="59"/>
      <c r="G229" s="59" t="str">
        <f>'LTE Outage'!Y232</f>
        <v/>
      </c>
    </row>
    <row r="230" spans="1:7" x14ac:dyDescent="0.25">
      <c r="A230" s="137" t="str">
        <f>IF('LTE Outage'!V233="","",IF(G230="Cleared",'LTE Outage'!V233,""))</f>
        <v/>
      </c>
      <c r="B230" s="110" t="str">
        <f>IF('LTE Outage'!W233="","",IF(G230="Cleared",'LTE Outage'!W233,""))</f>
        <v/>
      </c>
      <c r="C230" s="115" t="str">
        <f>IF('LTE Outage'!Z233="","",IF(G230="Cleared",'LTE Outage'!Z233,""))</f>
        <v/>
      </c>
      <c r="D230" s="110" t="s">
        <v>14911</v>
      </c>
      <c r="E230" s="59"/>
      <c r="F230" s="59"/>
      <c r="G230" s="59" t="str">
        <f>'LTE Outage'!Y233</f>
        <v/>
      </c>
    </row>
    <row r="231" spans="1:7" x14ac:dyDescent="0.25">
      <c r="A231" s="137" t="str">
        <f>IF('LTE Outage'!V234="","",IF(G231="Cleared",'LTE Outage'!V234,""))</f>
        <v/>
      </c>
      <c r="B231" s="110" t="str">
        <f>IF('LTE Outage'!W234="","",IF(G231="Cleared",'LTE Outage'!W234,""))</f>
        <v/>
      </c>
      <c r="C231" s="115" t="str">
        <f>IF('LTE Outage'!Z234="","",IF(G231="Cleared",'LTE Outage'!Z234,""))</f>
        <v/>
      </c>
      <c r="D231" s="110" t="s">
        <v>14911</v>
      </c>
      <c r="E231" s="59"/>
      <c r="F231" s="59"/>
      <c r="G231" s="59" t="str">
        <f>'LTE Outage'!Y234</f>
        <v/>
      </c>
    </row>
    <row r="232" spans="1:7" x14ac:dyDescent="0.25">
      <c r="A232" s="137" t="str">
        <f>IF('LTE Outage'!V235="","",IF(G232="Cleared",'LTE Outage'!V235,""))</f>
        <v/>
      </c>
      <c r="B232" s="110" t="str">
        <f>IF('LTE Outage'!W235="","",IF(G232="Cleared",'LTE Outage'!W235,""))</f>
        <v/>
      </c>
      <c r="C232" s="115" t="str">
        <f>IF('LTE Outage'!Z235="","",IF(G232="Cleared",'LTE Outage'!Z235,""))</f>
        <v/>
      </c>
      <c r="D232" s="110" t="s">
        <v>14911</v>
      </c>
      <c r="E232" s="59"/>
      <c r="F232" s="59"/>
      <c r="G232" s="59" t="str">
        <f>'LTE Outage'!Y235</f>
        <v/>
      </c>
    </row>
    <row r="233" spans="1:7" x14ac:dyDescent="0.25">
      <c r="A233" s="137" t="str">
        <f>IF('LTE Outage'!V236="","",IF(G233="Cleared",'LTE Outage'!V236,""))</f>
        <v/>
      </c>
      <c r="B233" s="110" t="str">
        <f>IF('LTE Outage'!W236="","",IF(G233="Cleared",'LTE Outage'!W236,""))</f>
        <v/>
      </c>
      <c r="C233" s="115" t="str">
        <f>IF('LTE Outage'!Z236="","",IF(G233="Cleared",'LTE Outage'!Z236,""))</f>
        <v/>
      </c>
      <c r="D233" s="110" t="s">
        <v>14911</v>
      </c>
      <c r="E233" s="59"/>
      <c r="F233" s="59"/>
      <c r="G233" s="59" t="str">
        <f>'LTE Outage'!Y236</f>
        <v/>
      </c>
    </row>
    <row r="234" spans="1:7" x14ac:dyDescent="0.25">
      <c r="A234" s="137" t="str">
        <f>IF('LTE Outage'!V237="","",IF(G234="Cleared",'LTE Outage'!V237,""))</f>
        <v/>
      </c>
      <c r="B234" s="110" t="str">
        <f>IF('LTE Outage'!W237="","",IF(G234="Cleared",'LTE Outage'!W237,""))</f>
        <v/>
      </c>
      <c r="C234" s="115" t="str">
        <f>IF('LTE Outage'!Z237="","",IF(G234="Cleared",'LTE Outage'!Z237,""))</f>
        <v/>
      </c>
      <c r="D234" s="110" t="s">
        <v>14911</v>
      </c>
      <c r="E234" s="59"/>
      <c r="F234" s="59"/>
      <c r="G234" s="59" t="str">
        <f>'LTE Outage'!Y237</f>
        <v/>
      </c>
    </row>
    <row r="235" spans="1:7" x14ac:dyDescent="0.25">
      <c r="A235" s="137" t="str">
        <f>IF('LTE Outage'!V238="","",IF(G235="Cleared",'LTE Outage'!V238,""))</f>
        <v/>
      </c>
      <c r="B235" s="110" t="str">
        <f>IF('LTE Outage'!W238="","",IF(G235="Cleared",'LTE Outage'!W238,""))</f>
        <v/>
      </c>
      <c r="C235" s="115" t="str">
        <f>IF('LTE Outage'!Z238="","",IF(G235="Cleared",'LTE Outage'!Z238,""))</f>
        <v/>
      </c>
      <c r="D235" s="110" t="s">
        <v>14911</v>
      </c>
      <c r="E235" s="59"/>
      <c r="F235" s="59"/>
      <c r="G235" s="59" t="str">
        <f>'LTE Outage'!Y238</f>
        <v/>
      </c>
    </row>
    <row r="236" spans="1:7" x14ac:dyDescent="0.25">
      <c r="A236" s="137" t="str">
        <f>IF('LTE Outage'!V239="","",IF(G236="Cleared",'LTE Outage'!V239,""))</f>
        <v/>
      </c>
      <c r="B236" s="110" t="str">
        <f>IF('LTE Outage'!W239="","",IF(G236="Cleared",'LTE Outage'!W239,""))</f>
        <v/>
      </c>
      <c r="C236" s="115" t="str">
        <f>IF('LTE Outage'!Z239="","",IF(G236="Cleared",'LTE Outage'!Z239,""))</f>
        <v/>
      </c>
      <c r="D236" s="110" t="s">
        <v>14911</v>
      </c>
      <c r="E236" s="59"/>
      <c r="F236" s="59"/>
      <c r="G236" s="59" t="str">
        <f>'LTE Outage'!Y239</f>
        <v/>
      </c>
    </row>
    <row r="237" spans="1:7" x14ac:dyDescent="0.25">
      <c r="A237" s="137" t="str">
        <f>IF('LTE Outage'!V240="","",IF(G237="Cleared",'LTE Outage'!V240,""))</f>
        <v/>
      </c>
      <c r="B237" s="110" t="str">
        <f>IF('LTE Outage'!W240="","",IF(G237="Cleared",'LTE Outage'!W240,""))</f>
        <v/>
      </c>
      <c r="C237" s="115" t="str">
        <f>IF('LTE Outage'!Z240="","",IF(G237="Cleared",'LTE Outage'!Z240,""))</f>
        <v/>
      </c>
      <c r="D237" s="110" t="s">
        <v>14911</v>
      </c>
      <c r="E237" s="59"/>
      <c r="F237" s="59"/>
      <c r="G237" s="59" t="str">
        <f>'LTE Outage'!Y240</f>
        <v/>
      </c>
    </row>
    <row r="238" spans="1:7" x14ac:dyDescent="0.25">
      <c r="A238" s="137" t="str">
        <f>IF('LTE Outage'!V241="","",IF(G238="Cleared",'LTE Outage'!V241,""))</f>
        <v/>
      </c>
      <c r="B238" s="110" t="str">
        <f>IF('LTE Outage'!W241="","",IF(G238="Cleared",'LTE Outage'!W241,""))</f>
        <v/>
      </c>
      <c r="C238" s="115" t="str">
        <f>IF('LTE Outage'!Z241="","",IF(G238="Cleared",'LTE Outage'!Z241,""))</f>
        <v/>
      </c>
      <c r="D238" s="110" t="s">
        <v>14911</v>
      </c>
      <c r="E238" s="59"/>
      <c r="F238" s="59"/>
      <c r="G238" s="59" t="str">
        <f>'LTE Outage'!Y241</f>
        <v/>
      </c>
    </row>
    <row r="239" spans="1:7" x14ac:dyDescent="0.25">
      <c r="A239" s="137" t="str">
        <f>IF('LTE Outage'!V242="","",IF(G239="Cleared",'LTE Outage'!V242,""))</f>
        <v/>
      </c>
      <c r="B239" s="110" t="str">
        <f>IF('LTE Outage'!W242="","",IF(G239="Cleared",'LTE Outage'!W242,""))</f>
        <v/>
      </c>
      <c r="C239" s="115" t="str">
        <f>IF('LTE Outage'!Z242="","",IF(G239="Cleared",'LTE Outage'!Z242,""))</f>
        <v/>
      </c>
      <c r="D239" s="110" t="s">
        <v>14911</v>
      </c>
      <c r="E239" s="59"/>
      <c r="F239" s="59"/>
      <c r="G239" s="59" t="str">
        <f>'LTE Outage'!Y242</f>
        <v/>
      </c>
    </row>
    <row r="240" spans="1:7" x14ac:dyDescent="0.25">
      <c r="A240" s="137" t="str">
        <f>IF('LTE Outage'!V243="","",IF(G240="Cleared",'LTE Outage'!V243,""))</f>
        <v/>
      </c>
      <c r="B240" s="110" t="str">
        <f>IF('LTE Outage'!W243="","",IF(G240="Cleared",'LTE Outage'!W243,""))</f>
        <v/>
      </c>
      <c r="C240" s="115" t="str">
        <f>IF('LTE Outage'!Z243="","",IF(G240="Cleared",'LTE Outage'!Z243,""))</f>
        <v/>
      </c>
      <c r="D240" s="110" t="s">
        <v>14911</v>
      </c>
      <c r="E240" s="59"/>
      <c r="F240" s="59"/>
      <c r="G240" s="59" t="str">
        <f>'LTE Outage'!Y243</f>
        <v/>
      </c>
    </row>
    <row r="241" spans="1:7" x14ac:dyDescent="0.25">
      <c r="A241" s="137" t="str">
        <f>IF('LTE Outage'!V244="","",IF(G241="Cleared",'LTE Outage'!V244,""))</f>
        <v/>
      </c>
      <c r="B241" s="110" t="str">
        <f>IF('LTE Outage'!W244="","",IF(G241="Cleared",'LTE Outage'!W244,""))</f>
        <v/>
      </c>
      <c r="C241" s="115" t="str">
        <f>IF('LTE Outage'!Z244="","",IF(G241="Cleared",'LTE Outage'!Z244,""))</f>
        <v/>
      </c>
      <c r="D241" s="110" t="s">
        <v>14911</v>
      </c>
      <c r="E241" s="59"/>
      <c r="F241" s="59"/>
      <c r="G241" s="59" t="str">
        <f>'LTE Outage'!Y244</f>
        <v/>
      </c>
    </row>
    <row r="242" spans="1:7" x14ac:dyDescent="0.25">
      <c r="A242" s="137" t="str">
        <f>IF('LTE Outage'!V245="","",IF(G242="Cleared",'LTE Outage'!V245,""))</f>
        <v/>
      </c>
      <c r="B242" s="110" t="str">
        <f>IF('LTE Outage'!W245="","",IF(G242="Cleared",'LTE Outage'!W245,""))</f>
        <v/>
      </c>
      <c r="C242" s="115" t="str">
        <f>IF('LTE Outage'!Z245="","",IF(G242="Cleared",'LTE Outage'!Z245,""))</f>
        <v/>
      </c>
      <c r="D242" s="110" t="s">
        <v>14911</v>
      </c>
      <c r="E242" s="59"/>
      <c r="F242" s="59"/>
      <c r="G242" s="59" t="str">
        <f>'LTE Outage'!Y245</f>
        <v/>
      </c>
    </row>
    <row r="243" spans="1:7" x14ac:dyDescent="0.25">
      <c r="A243" s="137" t="str">
        <f>IF('LTE Outage'!V246="","",IF(G243="Cleared",'LTE Outage'!V246,""))</f>
        <v/>
      </c>
      <c r="B243" s="110" t="str">
        <f>IF('LTE Outage'!W246="","",IF(G243="Cleared",'LTE Outage'!W246,""))</f>
        <v/>
      </c>
      <c r="C243" s="115" t="str">
        <f>IF('LTE Outage'!Z246="","",IF(G243="Cleared",'LTE Outage'!Z246,""))</f>
        <v/>
      </c>
      <c r="D243" s="110" t="s">
        <v>14911</v>
      </c>
      <c r="E243" s="59"/>
      <c r="F243" s="59"/>
      <c r="G243" s="59" t="str">
        <f>'LTE Outage'!Y246</f>
        <v/>
      </c>
    </row>
    <row r="244" spans="1:7" x14ac:dyDescent="0.25">
      <c r="A244" s="137" t="str">
        <f>IF('LTE Outage'!V247="","",IF(G244="Cleared",'LTE Outage'!V247,""))</f>
        <v/>
      </c>
      <c r="B244" s="110" t="str">
        <f>IF('LTE Outage'!W247="","",IF(G244="Cleared",'LTE Outage'!W247,""))</f>
        <v/>
      </c>
      <c r="C244" s="115" t="str">
        <f>IF('LTE Outage'!Z247="","",IF(G244="Cleared",'LTE Outage'!Z247,""))</f>
        <v/>
      </c>
      <c r="D244" s="110" t="s">
        <v>14911</v>
      </c>
      <c r="E244" s="59"/>
      <c r="F244" s="59"/>
      <c r="G244" s="59" t="str">
        <f>'LTE Outage'!Y247</f>
        <v/>
      </c>
    </row>
    <row r="245" spans="1:7" x14ac:dyDescent="0.25">
      <c r="A245" s="137" t="str">
        <f>IF('LTE Outage'!V248="","",IF(G245="Cleared",'LTE Outage'!V248,""))</f>
        <v/>
      </c>
      <c r="B245" s="110" t="str">
        <f>IF('LTE Outage'!W248="","",IF(G245="Cleared",'LTE Outage'!W248,""))</f>
        <v/>
      </c>
      <c r="C245" s="115" t="str">
        <f>IF('LTE Outage'!Z248="","",IF(G245="Cleared",'LTE Outage'!Z248,""))</f>
        <v/>
      </c>
      <c r="D245" s="110" t="s">
        <v>14911</v>
      </c>
      <c r="E245" s="59"/>
      <c r="F245" s="59"/>
      <c r="G245" s="59" t="str">
        <f>'LTE Outage'!Y248</f>
        <v/>
      </c>
    </row>
    <row r="246" spans="1:7" x14ac:dyDescent="0.25">
      <c r="A246" s="137" t="str">
        <f>IF('LTE Outage'!V249="","",IF(G246="Cleared",'LTE Outage'!V249,""))</f>
        <v/>
      </c>
      <c r="B246" s="110" t="str">
        <f>IF('LTE Outage'!W249="","",IF(G246="Cleared",'LTE Outage'!W249,""))</f>
        <v/>
      </c>
      <c r="C246" s="115" t="str">
        <f>IF('LTE Outage'!Z249="","",IF(G246="Cleared",'LTE Outage'!Z249,""))</f>
        <v/>
      </c>
      <c r="D246" s="110" t="s">
        <v>14911</v>
      </c>
      <c r="E246" s="59"/>
      <c r="F246" s="59"/>
      <c r="G246" s="59" t="str">
        <f>'LTE Outage'!Y249</f>
        <v/>
      </c>
    </row>
    <row r="247" spans="1:7" x14ac:dyDescent="0.25">
      <c r="A247" s="137" t="str">
        <f>IF('LTE Outage'!V250="","",IF(G247="Cleared",'LTE Outage'!V250,""))</f>
        <v/>
      </c>
      <c r="B247" s="110" t="str">
        <f>IF('LTE Outage'!W250="","",IF(G247="Cleared",'LTE Outage'!W250,""))</f>
        <v/>
      </c>
      <c r="C247" s="115" t="str">
        <f>IF('LTE Outage'!Z250="","",IF(G247="Cleared",'LTE Outage'!Z250,""))</f>
        <v/>
      </c>
      <c r="D247" s="110" t="s">
        <v>14911</v>
      </c>
      <c r="E247" s="59"/>
      <c r="F247" s="59"/>
      <c r="G247" s="59" t="str">
        <f>'LTE Outage'!Y250</f>
        <v/>
      </c>
    </row>
    <row r="248" spans="1:7" x14ac:dyDescent="0.25">
      <c r="A248" s="137" t="str">
        <f>IF('LTE Outage'!V251="","",IF(G248="Cleared",'LTE Outage'!V251,""))</f>
        <v/>
      </c>
      <c r="B248" s="110" t="str">
        <f>IF('LTE Outage'!W251="","",IF(G248="Cleared",'LTE Outage'!W251,""))</f>
        <v/>
      </c>
      <c r="C248" s="115" t="str">
        <f>IF('LTE Outage'!Z251="","",IF(G248="Cleared",'LTE Outage'!Z251,""))</f>
        <v/>
      </c>
      <c r="D248" s="110" t="s">
        <v>14911</v>
      </c>
      <c r="E248" s="59"/>
      <c r="F248" s="59"/>
      <c r="G248" s="59" t="str">
        <f>'LTE Outage'!Y251</f>
        <v/>
      </c>
    </row>
    <row r="249" spans="1:7" x14ac:dyDescent="0.25">
      <c r="A249" s="137" t="str">
        <f>IF('LTE Outage'!V252="","",IF(G249="Cleared",'LTE Outage'!V252,""))</f>
        <v/>
      </c>
      <c r="B249" s="110" t="str">
        <f>IF('LTE Outage'!W252="","",IF(G249="Cleared",'LTE Outage'!W252,""))</f>
        <v/>
      </c>
      <c r="C249" s="115" t="str">
        <f>IF('LTE Outage'!Z252="","",IF(G249="Cleared",'LTE Outage'!Z252,""))</f>
        <v/>
      </c>
      <c r="D249" s="110" t="s">
        <v>14911</v>
      </c>
      <c r="E249" s="59"/>
      <c r="F249" s="59"/>
      <c r="G249" s="59" t="str">
        <f>'LTE Outage'!Y252</f>
        <v/>
      </c>
    </row>
    <row r="250" spans="1:7" x14ac:dyDescent="0.25">
      <c r="A250" s="137" t="str">
        <f>IF('LTE Outage'!V253="","",IF(G250="Cleared",'LTE Outage'!V253,""))</f>
        <v/>
      </c>
      <c r="B250" s="110" t="str">
        <f>IF('LTE Outage'!W253="","",IF(G250="Cleared",'LTE Outage'!W253,""))</f>
        <v/>
      </c>
      <c r="C250" s="115" t="str">
        <f>IF('LTE Outage'!Z253="","",IF(G250="Cleared",'LTE Outage'!Z253,""))</f>
        <v/>
      </c>
      <c r="D250" s="110" t="s">
        <v>14911</v>
      </c>
      <c r="E250" s="59"/>
      <c r="F250" s="59"/>
      <c r="G250" s="59" t="str">
        <f>'LTE Outage'!Y253</f>
        <v/>
      </c>
    </row>
    <row r="251" spans="1:7" x14ac:dyDescent="0.25">
      <c r="A251" s="137"/>
      <c r="B251" s="110"/>
      <c r="C251" s="115"/>
      <c r="D251" s="56"/>
    </row>
    <row r="252" spans="1:7" x14ac:dyDescent="0.25">
      <c r="A252" s="137"/>
      <c r="B252" s="110"/>
      <c r="C252" s="115"/>
      <c r="D252" s="56"/>
    </row>
    <row r="253" spans="1:7" x14ac:dyDescent="0.25">
      <c r="A253" s="137"/>
      <c r="B253" s="110"/>
      <c r="C253" s="115"/>
      <c r="D253" s="56"/>
    </row>
    <row r="254" spans="1:7" x14ac:dyDescent="0.25">
      <c r="A254" s="137"/>
      <c r="B254" s="110"/>
      <c r="C254" s="115"/>
      <c r="D254" s="56"/>
    </row>
    <row r="255" spans="1:7" x14ac:dyDescent="0.25">
      <c r="A255" s="137"/>
      <c r="B255" s="110"/>
      <c r="C255" s="115"/>
      <c r="D255" s="56"/>
    </row>
    <row r="256" spans="1:7" x14ac:dyDescent="0.25">
      <c r="A256" s="137"/>
      <c r="B256" s="110"/>
      <c r="C256" s="115"/>
      <c r="D256" s="56"/>
    </row>
    <row r="257" spans="1:4" x14ac:dyDescent="0.25">
      <c r="A257" s="137"/>
      <c r="B257" s="110"/>
      <c r="C257" s="115"/>
      <c r="D257" s="56"/>
    </row>
    <row r="258" spans="1:4" x14ac:dyDescent="0.25">
      <c r="A258" s="137"/>
      <c r="B258" s="110"/>
      <c r="C258" s="115"/>
      <c r="D258" s="56"/>
    </row>
    <row r="259" spans="1:4" x14ac:dyDescent="0.25">
      <c r="A259" s="137"/>
      <c r="B259" s="110"/>
      <c r="C259" s="115"/>
      <c r="D259" s="56"/>
    </row>
    <row r="260" spans="1:4" x14ac:dyDescent="0.25">
      <c r="A260" s="137"/>
      <c r="B260" s="110"/>
      <c r="C260" s="115"/>
      <c r="D260" s="56"/>
    </row>
    <row r="261" spans="1:4" x14ac:dyDescent="0.25">
      <c r="A261" s="137"/>
      <c r="B261" s="110"/>
      <c r="C261" s="115"/>
      <c r="D261" s="56"/>
    </row>
    <row r="262" spans="1:4" x14ac:dyDescent="0.25">
      <c r="A262" s="137"/>
      <c r="B262" s="110"/>
      <c r="C262" s="115"/>
      <c r="D262" s="5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:K40"/>
  <sheetViews>
    <sheetView topLeftCell="A19" workbookViewId="0">
      <selection activeCell="B51" sqref="B51"/>
    </sheetView>
  </sheetViews>
  <sheetFormatPr defaultRowHeight="15" x14ac:dyDescent="0.25"/>
  <sheetData>
    <row r="4" spans="4:8" x14ac:dyDescent="0.25">
      <c r="D4" s="155" t="s">
        <v>15363</v>
      </c>
      <c r="E4" s="155" t="s">
        <v>15366</v>
      </c>
      <c r="F4" s="155" t="s">
        <v>9913</v>
      </c>
      <c r="G4" s="138" t="s">
        <v>15367</v>
      </c>
      <c r="H4" s="155" t="s">
        <v>4693</v>
      </c>
    </row>
    <row r="5" spans="4:8" x14ac:dyDescent="0.25">
      <c r="D5" s="155" t="s">
        <v>15363</v>
      </c>
      <c r="E5" s="155" t="s">
        <v>15376</v>
      </c>
      <c r="F5" s="155" t="s">
        <v>9913</v>
      </c>
      <c r="G5" s="138" t="s">
        <v>15377</v>
      </c>
      <c r="H5" s="155" t="s">
        <v>6944</v>
      </c>
    </row>
    <row r="6" spans="4:8" x14ac:dyDescent="0.25">
      <c r="D6" s="155" t="s">
        <v>15350</v>
      </c>
      <c r="E6" s="155" t="s">
        <v>15351</v>
      </c>
      <c r="F6" s="155" t="s">
        <v>9913</v>
      </c>
      <c r="G6" s="138">
        <v>42816.92291666667</v>
      </c>
      <c r="H6" s="155" t="s">
        <v>5027</v>
      </c>
    </row>
    <row r="7" spans="4:8" x14ac:dyDescent="0.25">
      <c r="D7" s="155" t="s">
        <v>15360</v>
      </c>
      <c r="E7" s="155" t="s">
        <v>15362</v>
      </c>
      <c r="F7" s="155" t="s">
        <v>9913</v>
      </c>
      <c r="G7" s="138">
        <v>42826.299305555556</v>
      </c>
      <c r="H7" s="155" t="s">
        <v>5218</v>
      </c>
    </row>
    <row r="8" spans="4:8" x14ac:dyDescent="0.25">
      <c r="D8" s="155" t="s">
        <v>15363</v>
      </c>
      <c r="E8" s="155" t="s">
        <v>15368</v>
      </c>
      <c r="F8" s="155" t="s">
        <v>9913</v>
      </c>
      <c r="G8" s="138" t="s">
        <v>15369</v>
      </c>
      <c r="H8" s="155" t="s">
        <v>4563</v>
      </c>
    </row>
    <row r="9" spans="4:8" x14ac:dyDescent="0.25">
      <c r="D9" s="155" t="s">
        <v>15370</v>
      </c>
      <c r="E9" s="155" t="s">
        <v>15371</v>
      </c>
      <c r="F9" s="155" t="s">
        <v>9913</v>
      </c>
      <c r="G9" s="138" t="s">
        <v>15372</v>
      </c>
      <c r="H9" s="155" t="s">
        <v>5305</v>
      </c>
    </row>
    <row r="10" spans="4:8" x14ac:dyDescent="0.25">
      <c r="D10" s="155" t="s">
        <v>15370</v>
      </c>
      <c r="E10" s="155" t="s">
        <v>15381</v>
      </c>
      <c r="F10" s="155" t="s">
        <v>9913</v>
      </c>
      <c r="G10" s="138" t="s">
        <v>15382</v>
      </c>
      <c r="H10" s="155" t="s">
        <v>4345</v>
      </c>
    </row>
    <row r="11" spans="4:8" x14ac:dyDescent="0.25">
      <c r="D11" s="155" t="s">
        <v>15373</v>
      </c>
      <c r="E11" s="155" t="s">
        <v>15383</v>
      </c>
      <c r="F11" s="155" t="s">
        <v>9913</v>
      </c>
      <c r="G11" s="138" t="s">
        <v>15384</v>
      </c>
      <c r="H11" s="155" t="s">
        <v>15385</v>
      </c>
    </row>
    <row r="12" spans="4:8" x14ac:dyDescent="0.25">
      <c r="D12" s="155" t="s">
        <v>15373</v>
      </c>
      <c r="E12" s="155" t="s">
        <v>15412</v>
      </c>
      <c r="F12" s="155" t="s">
        <v>9913</v>
      </c>
      <c r="G12" s="138" t="s">
        <v>15386</v>
      </c>
      <c r="H12" s="155" t="s">
        <v>615</v>
      </c>
    </row>
    <row r="13" spans="4:8" x14ac:dyDescent="0.25">
      <c r="D13" s="155" t="s">
        <v>15373</v>
      </c>
      <c r="E13" s="155" t="s">
        <v>15413</v>
      </c>
      <c r="F13" s="155" t="s">
        <v>9913</v>
      </c>
      <c r="G13" s="138" t="s">
        <v>15387</v>
      </c>
      <c r="H13" s="155" t="s">
        <v>6852</v>
      </c>
    </row>
    <row r="14" spans="4:8" x14ac:dyDescent="0.25">
      <c r="D14" s="155" t="s">
        <v>15373</v>
      </c>
      <c r="E14" s="155" t="s">
        <v>15414</v>
      </c>
      <c r="F14" s="155" t="s">
        <v>9913</v>
      </c>
      <c r="G14" s="138" t="s">
        <v>15388</v>
      </c>
      <c r="H14" s="155" t="s">
        <v>3466</v>
      </c>
    </row>
    <row r="15" spans="4:8" x14ac:dyDescent="0.25">
      <c r="D15" s="155" t="s">
        <v>15373</v>
      </c>
      <c r="E15" s="155" t="s">
        <v>15415</v>
      </c>
      <c r="F15" s="155" t="s">
        <v>9913</v>
      </c>
      <c r="G15" s="138" t="s">
        <v>15389</v>
      </c>
      <c r="H15" s="155" t="s">
        <v>4459</v>
      </c>
    </row>
    <row r="16" spans="4:8" x14ac:dyDescent="0.25">
      <c r="D16" s="155" t="s">
        <v>15373</v>
      </c>
      <c r="E16" s="155" t="s">
        <v>15416</v>
      </c>
      <c r="F16" s="155" t="s">
        <v>9913</v>
      </c>
      <c r="G16" s="138" t="s">
        <v>15389</v>
      </c>
      <c r="H16" s="155" t="s">
        <v>5132</v>
      </c>
    </row>
    <row r="17" spans="4:11" x14ac:dyDescent="0.25">
      <c r="D17" s="155" t="s">
        <v>15370</v>
      </c>
      <c r="E17" s="155" t="s">
        <v>15417</v>
      </c>
      <c r="F17" s="155" t="s">
        <v>9913</v>
      </c>
      <c r="G17" s="138" t="s">
        <v>15402</v>
      </c>
      <c r="H17" s="155" t="s">
        <v>6844</v>
      </c>
    </row>
    <row r="18" spans="4:11" x14ac:dyDescent="0.25">
      <c r="D18" s="155" t="s">
        <v>15370</v>
      </c>
      <c r="E18" s="155" t="s">
        <v>15418</v>
      </c>
      <c r="F18" s="155" t="s">
        <v>9913</v>
      </c>
      <c r="G18" s="138" t="s">
        <v>15401</v>
      </c>
      <c r="H18" s="155" t="s">
        <v>5096</v>
      </c>
    </row>
    <row r="19" spans="4:11" x14ac:dyDescent="0.25">
      <c r="D19" s="149" t="s">
        <v>15370</v>
      </c>
      <c r="E19" s="149" t="s">
        <v>15378</v>
      </c>
      <c r="F19" s="149" t="s">
        <v>9913</v>
      </c>
      <c r="G19" s="149" t="s">
        <v>15379</v>
      </c>
      <c r="H19" s="149" t="s">
        <v>15380</v>
      </c>
      <c r="I19" s="149" t="s">
        <v>15409</v>
      </c>
      <c r="J19" s="149" t="s">
        <v>15411</v>
      </c>
      <c r="K19" s="149" t="s">
        <v>15443</v>
      </c>
    </row>
    <row r="20" spans="4:11" x14ac:dyDescent="0.25">
      <c r="D20" s="149" t="s">
        <v>15373</v>
      </c>
      <c r="E20" s="149" t="s">
        <v>15433</v>
      </c>
      <c r="F20" s="149" t="s">
        <v>9913</v>
      </c>
      <c r="G20" s="149" t="s">
        <v>15399</v>
      </c>
      <c r="H20" s="149" t="s">
        <v>115</v>
      </c>
      <c r="I20" s="149" t="s">
        <v>15410</v>
      </c>
      <c r="J20" s="149" t="s">
        <v>15411</v>
      </c>
      <c r="K20" s="149" t="s">
        <v>15447</v>
      </c>
    </row>
    <row r="21" spans="4:11" x14ac:dyDescent="0.25">
      <c r="D21" s="149" t="s">
        <v>15373</v>
      </c>
      <c r="E21" s="149" t="s">
        <v>15434</v>
      </c>
      <c r="F21" s="149" t="s">
        <v>9913</v>
      </c>
      <c r="G21" s="149" t="s">
        <v>15426</v>
      </c>
      <c r="H21" s="149" t="s">
        <v>186</v>
      </c>
      <c r="I21" s="149" t="s">
        <v>15428</v>
      </c>
      <c r="J21" s="149" t="s">
        <v>15411</v>
      </c>
      <c r="K21" s="149" t="s">
        <v>15446</v>
      </c>
    </row>
    <row r="22" spans="4:11" x14ac:dyDescent="0.25">
      <c r="D22" s="149" t="s">
        <v>15373</v>
      </c>
      <c r="E22" s="149" t="s">
        <v>15435</v>
      </c>
      <c r="F22" s="149" t="s">
        <v>9913</v>
      </c>
      <c r="G22" s="149" t="s">
        <v>15425</v>
      </c>
      <c r="H22" s="149" t="s">
        <v>3578</v>
      </c>
      <c r="I22" s="149" t="s">
        <v>15429</v>
      </c>
      <c r="J22" s="149" t="s">
        <v>15411</v>
      </c>
      <c r="K22" s="149" t="s">
        <v>15444</v>
      </c>
    </row>
    <row r="23" spans="4:11" x14ac:dyDescent="0.25">
      <c r="D23" s="149" t="s">
        <v>15370</v>
      </c>
      <c r="E23" s="149" t="s">
        <v>15439</v>
      </c>
      <c r="F23" s="149" t="s">
        <v>9913</v>
      </c>
      <c r="G23" s="149" t="s">
        <v>15424</v>
      </c>
      <c r="H23" s="149" t="s">
        <v>2628</v>
      </c>
      <c r="I23" s="149" t="s">
        <v>15430</v>
      </c>
      <c r="J23" s="149" t="s">
        <v>15411</v>
      </c>
      <c r="K23" s="149" t="s">
        <v>15442</v>
      </c>
    </row>
    <row r="24" spans="4:11" x14ac:dyDescent="0.25">
      <c r="D24" s="149" t="s">
        <v>15373</v>
      </c>
      <c r="E24" s="149" t="s">
        <v>15437</v>
      </c>
      <c r="F24" s="149" t="s">
        <v>9913</v>
      </c>
      <c r="G24" s="149" t="s">
        <v>15422</v>
      </c>
      <c r="H24" s="149" t="s">
        <v>11747</v>
      </c>
      <c r="I24" s="149" t="s">
        <v>15431</v>
      </c>
      <c r="J24" s="149" t="s">
        <v>15411</v>
      </c>
      <c r="K24" s="149" t="s">
        <v>15445</v>
      </c>
    </row>
    <row r="25" spans="4:11" x14ac:dyDescent="0.25">
      <c r="D25" s="149" t="s">
        <v>15370</v>
      </c>
      <c r="E25" s="149" t="s">
        <v>15440</v>
      </c>
      <c r="F25" s="149" t="s">
        <v>9913</v>
      </c>
      <c r="G25" s="149" t="s">
        <v>15421</v>
      </c>
      <c r="H25" s="149" t="s">
        <v>5290</v>
      </c>
      <c r="I25" s="149" t="s">
        <v>15432</v>
      </c>
      <c r="J25" s="149" t="s">
        <v>15411</v>
      </c>
      <c r="K25" s="149" t="s">
        <v>15442</v>
      </c>
    </row>
    <row r="26" spans="4:11" x14ac:dyDescent="0.25">
      <c r="D26" s="149" t="s">
        <v>15373</v>
      </c>
      <c r="E26" s="149" t="s">
        <v>15438</v>
      </c>
      <c r="F26" s="149" t="s">
        <v>9913</v>
      </c>
      <c r="G26" s="149" t="s">
        <v>15420</v>
      </c>
      <c r="H26" s="149" t="s">
        <v>6185</v>
      </c>
      <c r="I26" s="149" t="s">
        <v>15427</v>
      </c>
      <c r="J26" s="149" t="s">
        <v>15411</v>
      </c>
      <c r="K26" s="149" t="s">
        <v>15446</v>
      </c>
    </row>
    <row r="27" spans="4:11" x14ac:dyDescent="0.25">
      <c r="D27" s="155" t="s">
        <v>15350</v>
      </c>
      <c r="E27" s="155" t="s">
        <v>15352</v>
      </c>
      <c r="F27" s="155" t="s">
        <v>9913</v>
      </c>
      <c r="G27" s="138">
        <v>42816.92291666667</v>
      </c>
      <c r="H27" s="155" t="s">
        <v>5020</v>
      </c>
    </row>
    <row r="28" spans="4:11" x14ac:dyDescent="0.25">
      <c r="D28" s="155" t="s">
        <v>15355</v>
      </c>
      <c r="E28" s="155" t="s">
        <v>15356</v>
      </c>
      <c r="F28" s="155" t="s">
        <v>9913</v>
      </c>
      <c r="G28" s="138">
        <v>42825.155555555553</v>
      </c>
      <c r="H28" s="155" t="s">
        <v>5038</v>
      </c>
    </row>
    <row r="29" spans="4:11" x14ac:dyDescent="0.25">
      <c r="D29" s="155" t="s">
        <v>15357</v>
      </c>
      <c r="E29" s="155" t="s">
        <v>15358</v>
      </c>
      <c r="F29" s="155" t="s">
        <v>9913</v>
      </c>
      <c r="G29" s="138">
        <v>42825.935416666667</v>
      </c>
      <c r="H29" s="155" t="s">
        <v>4488</v>
      </c>
    </row>
    <row r="30" spans="4:11" x14ac:dyDescent="0.25">
      <c r="D30" s="155" t="s">
        <v>15373</v>
      </c>
      <c r="E30" s="155" t="s">
        <v>15374</v>
      </c>
      <c r="F30" s="155" t="s">
        <v>9913</v>
      </c>
      <c r="G30" s="138" t="s">
        <v>15375</v>
      </c>
      <c r="H30" s="155" t="s">
        <v>4309</v>
      </c>
    </row>
    <row r="31" spans="4:11" x14ac:dyDescent="0.25">
      <c r="D31" s="155" t="s">
        <v>15370</v>
      </c>
      <c r="E31" s="155" t="s">
        <v>15419</v>
      </c>
      <c r="F31" s="155" t="s">
        <v>9913</v>
      </c>
      <c r="G31" s="138" t="s">
        <v>15400</v>
      </c>
      <c r="H31" s="155" t="s">
        <v>5413</v>
      </c>
    </row>
    <row r="32" spans="4:11" x14ac:dyDescent="0.25">
      <c r="D32" s="155" t="s">
        <v>15373</v>
      </c>
      <c r="E32" s="155" t="s">
        <v>15436</v>
      </c>
      <c r="F32" s="155" t="s">
        <v>9913</v>
      </c>
      <c r="G32" s="138" t="s">
        <v>15423</v>
      </c>
      <c r="H32" s="155" t="s">
        <v>618</v>
      </c>
    </row>
    <row r="33" spans="4:8" x14ac:dyDescent="0.25">
      <c r="D33" s="155" t="s">
        <v>15373</v>
      </c>
      <c r="E33" s="155" t="s">
        <v>15450</v>
      </c>
      <c r="F33" s="155" t="s">
        <v>9913</v>
      </c>
      <c r="G33" s="138" t="s">
        <v>15441</v>
      </c>
      <c r="H33" s="155" t="s">
        <v>4563</v>
      </c>
    </row>
    <row r="34" spans="4:8" x14ac:dyDescent="0.25">
      <c r="D34" s="155" t="s">
        <v>15373</v>
      </c>
      <c r="E34" s="153" t="s">
        <v>15451</v>
      </c>
      <c r="F34" s="153" t="s">
        <v>9913</v>
      </c>
      <c r="G34" s="138" t="s">
        <v>15441</v>
      </c>
      <c r="H34" s="153" t="s">
        <v>4397</v>
      </c>
    </row>
    <row r="35" spans="4:8" x14ac:dyDescent="0.25">
      <c r="D35" s="155" t="s">
        <v>15370</v>
      </c>
      <c r="E35" s="155" t="s">
        <v>15454</v>
      </c>
      <c r="F35" s="155" t="s">
        <v>9913</v>
      </c>
      <c r="G35" s="138" t="s">
        <v>15448</v>
      </c>
      <c r="H35" s="155" t="s">
        <v>6797</v>
      </c>
    </row>
    <row r="36" spans="4:8" x14ac:dyDescent="0.25">
      <c r="D36" s="155" t="s">
        <v>15452</v>
      </c>
      <c r="E36" s="155" t="s">
        <v>15455</v>
      </c>
      <c r="F36" s="155" t="s">
        <v>9913</v>
      </c>
      <c r="G36" s="138" t="s">
        <v>15449</v>
      </c>
      <c r="H36" s="155" t="s">
        <v>6451</v>
      </c>
    </row>
    <row r="37" spans="4:8" x14ac:dyDescent="0.25">
      <c r="D37" s="155" t="s">
        <v>15462</v>
      </c>
      <c r="E37" s="155" t="s">
        <v>15464</v>
      </c>
      <c r="F37" s="155" t="s">
        <v>9913</v>
      </c>
      <c r="G37" s="138" t="s">
        <v>15460</v>
      </c>
      <c r="H37" s="155" t="s">
        <v>11747</v>
      </c>
    </row>
    <row r="38" spans="4:8" x14ac:dyDescent="0.25">
      <c r="D38" s="155" t="s">
        <v>15463</v>
      </c>
      <c r="E38" s="155" t="s">
        <v>15466</v>
      </c>
      <c r="F38" s="155" t="s">
        <v>9913</v>
      </c>
      <c r="G38" s="138" t="s">
        <v>15458</v>
      </c>
      <c r="H38" s="155" t="s">
        <v>5100</v>
      </c>
    </row>
    <row r="39" spans="4:8" x14ac:dyDescent="0.25">
      <c r="D39" s="155" t="s">
        <v>15360</v>
      </c>
      <c r="E39" s="155" t="s">
        <v>15361</v>
      </c>
      <c r="F39" s="155" t="s">
        <v>9913</v>
      </c>
      <c r="G39" s="138">
        <v>42826.223611111112</v>
      </c>
      <c r="H39" s="155" t="s">
        <v>4170</v>
      </c>
    </row>
    <row r="40" spans="4:8" x14ac:dyDescent="0.25">
      <c r="D40" s="155" t="s">
        <v>15462</v>
      </c>
      <c r="E40" s="155" t="s">
        <v>15475</v>
      </c>
      <c r="F40" s="155" t="s">
        <v>9913</v>
      </c>
      <c r="G40" s="138" t="s">
        <v>15473</v>
      </c>
      <c r="H40" s="155" t="s">
        <v>4238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LTE Outage</vt:lpstr>
      <vt:lpstr>On-Air sites List</vt:lpstr>
      <vt:lpstr>&gt;3hrs</vt:lpstr>
      <vt:lpstr>Cease</vt:lpstr>
      <vt:lpstr>Email</vt:lpstr>
      <vt:lpstr>ALV</vt:lpstr>
      <vt:lpstr>UpSitesEmail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I.Q</dc:creator>
  <cp:lastModifiedBy>Khubaib</cp:lastModifiedBy>
  <dcterms:created xsi:type="dcterms:W3CDTF">2014-12-31T11:12:18Z</dcterms:created>
  <dcterms:modified xsi:type="dcterms:W3CDTF">2017-04-08T18:33:44Z</dcterms:modified>
</cp:coreProperties>
</file>